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hidePivotFieldList="1"/>
  <mc:AlternateContent xmlns:mc="http://schemas.openxmlformats.org/markup-compatibility/2006">
    <mc:Choice Requires="x15">
      <x15ac:absPath xmlns:x15ac="http://schemas.microsoft.com/office/spreadsheetml/2010/11/ac" url="/Users/vaishnavi/Desktop/"/>
    </mc:Choice>
  </mc:AlternateContent>
  <xr:revisionPtr revIDLastSave="0" documentId="8_{B901A2DC-A777-394D-A51D-7D291B3D9BD0}" xr6:coauthVersionLast="47" xr6:coauthVersionMax="47" xr10:uidLastSave="{00000000-0000-0000-0000-000000000000}"/>
  <bookViews>
    <workbookView xWindow="0" yWindow="660" windowWidth="29400" windowHeight="17480" firstSheet="3" activeTab="12" xr2:uid="{00000000-000D-0000-FFFF-FFFF00000000}"/>
  </bookViews>
  <sheets>
    <sheet name="Customer_Raw" sheetId="1" r:id="rId1"/>
    <sheet name="Product_Raw" sheetId="2" r:id="rId2"/>
    <sheet name="Store_Raw" sheetId="3" r:id="rId3"/>
    <sheet name="Sales_Fact Raw" sheetId="6" r:id="rId4"/>
    <sheet name="Customer_Cleaned" sheetId="5" r:id="rId5"/>
    <sheet name="Product_Cleaned" sheetId="7" r:id="rId6"/>
    <sheet name="Sales_Fact cleaned" sheetId="4" r:id="rId7"/>
    <sheet name="Descriptive statistics of Sales" sheetId="13" r:id="rId8"/>
    <sheet name="Detail1" sheetId="22" state="hidden" r:id="rId9"/>
    <sheet name="Detail2" sheetId="24" state="hidden" r:id="rId10"/>
    <sheet name="E-COMMERCE SALESDATA ANALYSIS" sheetId="15" r:id="rId11"/>
    <sheet name="Sheet2" sheetId="25" state="hidden" r:id="rId12"/>
    <sheet name="PIVOT DASHBOARD" sheetId="19" r:id="rId13"/>
    <sheet name="Sheet3" sheetId="26" state="hidden" r:id="rId14"/>
  </sheets>
  <definedNames>
    <definedName name="_xlnm._FilterDatabase" localSheetId="4">Customer_Cleaned!$A$1:$G$501</definedName>
    <definedName name="_xlnm._FilterDatabase" localSheetId="0" hidden="1">Customer_Raw!$A$1:$H$501</definedName>
    <definedName name="_xlnm._FilterDatabase" localSheetId="5" hidden="1">Product_Cleaned!$A$1:$G$101</definedName>
    <definedName name="_xlnm._FilterDatabase" localSheetId="1" hidden="1">Product_Raw!$A$1:$H$101</definedName>
    <definedName name="_xlnm._FilterDatabase" localSheetId="6" hidden="1">'Sales_Fact cleaned'!$A$1:$W$2001</definedName>
    <definedName name="_xlnm._FilterDatabase" localSheetId="3" hidden="1">'Sales_Fact Raw'!$A$1:$J$2001</definedName>
    <definedName name="_xlnm._FilterDatabase" localSheetId="2" hidden="1">Store_Raw!$A$1:$E$21</definedName>
    <definedName name="_xlchart.v2.0" hidden="1">'E-COMMERCE SALESDATA ANALYSIS'!$A$80:$A$83</definedName>
    <definedName name="_xlchart.v2.1" hidden="1">'E-COMMERCE SALESDATA ANALYSIS'!$B$77:$B$79</definedName>
    <definedName name="_xlchart.v2.2" hidden="1">'E-COMMERCE SALESDATA ANALYSIS'!$B$80:$B$83</definedName>
    <definedName name="_xlchart.v2.3" hidden="1">'E-COMMERCE SALESDATA ANALYSIS'!$C$77:$C$79</definedName>
    <definedName name="_xlchart.v2.4" hidden="1">'E-COMMERCE SALESDATA ANALYSIS'!$C$80:$C$83</definedName>
    <definedName name="_xlchart.v2.5" hidden="1">'E-COMMERCE SALESDATA ANALYSIS'!$A$80:$A$83</definedName>
    <definedName name="_xlchart.v2.6" hidden="1">'E-COMMERCE SALESDATA ANALYSIS'!$B$77:$B$79</definedName>
    <definedName name="_xlchart.v2.7" hidden="1">'E-COMMERCE SALESDATA ANALYSIS'!$B$80:$B$83</definedName>
    <definedName name="_xlchart.v2.8" hidden="1">'E-COMMERCE SALESDATA ANALYSIS'!$C$77:$C$79</definedName>
    <definedName name="_xlchart.v2.9" hidden="1">'E-COMMERCE SALESDATA ANALYSIS'!$C$80:$C$83</definedName>
    <definedName name="Slicer_Gender">#N/A</definedName>
    <definedName name="Slicer_Sub_Category">#N/A</definedName>
    <definedName name="Slicer_Years__Order_Date">#N/A</definedName>
  </definedNames>
  <calcPr calcId="191029"/>
  <pivotCaches>
    <pivotCache cacheId="19"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5" l="1"/>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R72" i="4"/>
  <c r="R1227" i="4"/>
  <c r="R713" i="4"/>
  <c r="R134" i="4"/>
  <c r="R1735" i="4"/>
  <c r="R1790" i="4"/>
  <c r="R810" i="4"/>
  <c r="R1189" i="4"/>
  <c r="R433" i="4"/>
  <c r="R1107" i="4"/>
  <c r="R552" i="4"/>
  <c r="R937" i="4"/>
  <c r="R665" i="4"/>
  <c r="R431" i="4"/>
  <c r="R1895" i="4"/>
  <c r="R318" i="4"/>
  <c r="R945" i="4"/>
  <c r="R700" i="4"/>
  <c r="R354" i="4"/>
  <c r="R1682" i="4"/>
  <c r="R337" i="4"/>
  <c r="R35" i="4"/>
  <c r="R1224" i="4"/>
  <c r="R402" i="4"/>
  <c r="R1745" i="4"/>
  <c r="R1906" i="4"/>
  <c r="R1347" i="4"/>
  <c r="R705" i="4"/>
  <c r="R955" i="4"/>
  <c r="R1028" i="4"/>
  <c r="R325" i="4"/>
  <c r="R1172" i="4"/>
  <c r="R610" i="4"/>
  <c r="R14" i="4"/>
  <c r="R564" i="4"/>
  <c r="R1714" i="4"/>
  <c r="R1887" i="4"/>
  <c r="R282" i="4"/>
  <c r="R1628" i="4"/>
  <c r="R575" i="4"/>
  <c r="R1069" i="4"/>
  <c r="R411" i="4"/>
  <c r="R1592" i="4"/>
  <c r="R719" i="4"/>
  <c r="R1192" i="4"/>
  <c r="R1354" i="4"/>
  <c r="R1241" i="4"/>
  <c r="R1754" i="4"/>
  <c r="R1614" i="4"/>
  <c r="R762" i="4"/>
  <c r="R319" i="4"/>
  <c r="R1434" i="4"/>
  <c r="R116" i="4"/>
  <c r="R1713" i="4"/>
  <c r="R1486" i="4"/>
  <c r="R120" i="4"/>
  <c r="R934" i="4"/>
  <c r="R1867" i="4"/>
  <c r="R824" i="4"/>
  <c r="R1620" i="4"/>
  <c r="R1708" i="4"/>
  <c r="R1042" i="4"/>
  <c r="R1558" i="4"/>
  <c r="R268" i="4"/>
  <c r="R545" i="4"/>
  <c r="R632" i="4"/>
  <c r="R1612" i="4"/>
  <c r="R1199" i="4"/>
  <c r="R200" i="4"/>
  <c r="R1616" i="4"/>
  <c r="R78" i="4"/>
  <c r="R1896" i="4"/>
  <c r="R1063" i="4"/>
  <c r="R1293" i="4"/>
  <c r="R1426" i="4"/>
  <c r="R183" i="4"/>
  <c r="R339" i="4"/>
  <c r="R424" i="4"/>
  <c r="R519" i="4"/>
  <c r="R184" i="4"/>
  <c r="R953" i="4"/>
  <c r="R663" i="4"/>
  <c r="R1724" i="4"/>
  <c r="R614" i="4"/>
  <c r="R447" i="4"/>
  <c r="R1149" i="4"/>
  <c r="R573" i="4"/>
  <c r="R918" i="4"/>
  <c r="R1075" i="4"/>
  <c r="R888" i="4"/>
  <c r="R1534" i="4"/>
  <c r="R703" i="4"/>
  <c r="R1648" i="4"/>
  <c r="R1062" i="4"/>
  <c r="R18" i="4"/>
  <c r="R675" i="4"/>
  <c r="R1051" i="4"/>
  <c r="R1231" i="4"/>
  <c r="R1397" i="4"/>
  <c r="R1183" i="4"/>
  <c r="R500" i="4"/>
  <c r="R1846" i="4"/>
  <c r="R962" i="4"/>
  <c r="R1988" i="4"/>
  <c r="R543" i="4"/>
  <c r="R1180" i="4"/>
  <c r="R67" i="4"/>
  <c r="R37" i="4"/>
  <c r="R168" i="4"/>
  <c r="R753" i="4"/>
  <c r="R920" i="4"/>
  <c r="R1065" i="4"/>
  <c r="R374" i="4"/>
  <c r="R203" i="4"/>
  <c r="R556" i="4"/>
  <c r="R1739" i="4"/>
  <c r="R44" i="4"/>
  <c r="R893" i="4"/>
  <c r="R1815" i="4"/>
  <c r="R813" i="4"/>
  <c r="R795" i="4"/>
  <c r="R681" i="4"/>
  <c r="R1222" i="4"/>
  <c r="R180" i="4"/>
  <c r="R1730" i="4"/>
  <c r="R901" i="4"/>
  <c r="R488" i="4"/>
  <c r="R413" i="4"/>
  <c r="R1597" i="4"/>
  <c r="R532" i="4"/>
  <c r="R149" i="4"/>
  <c r="R152" i="4"/>
  <c r="R1198" i="4"/>
  <c r="R832" i="4"/>
  <c r="R362" i="4"/>
  <c r="R1177" i="4"/>
  <c r="R1193" i="4"/>
  <c r="R311" i="4"/>
  <c r="R533" i="4"/>
  <c r="R1445" i="4"/>
  <c r="R1571" i="4"/>
  <c r="R129" i="4"/>
  <c r="R1330" i="4"/>
  <c r="R1276" i="4"/>
  <c r="R1931" i="4"/>
  <c r="R517" i="4"/>
  <c r="R1996" i="4"/>
  <c r="R802" i="4"/>
  <c r="R608" i="4"/>
  <c r="R182" i="4"/>
  <c r="R323" i="4"/>
  <c r="R865" i="4"/>
  <c r="R1891" i="4"/>
  <c r="R284" i="4"/>
  <c r="R179" i="4"/>
  <c r="R976" i="4"/>
  <c r="R1656" i="4"/>
  <c r="R1805" i="4"/>
  <c r="R82" i="4"/>
  <c r="R224" i="4"/>
  <c r="R737" i="4"/>
  <c r="R1568" i="4"/>
  <c r="R1414" i="4"/>
  <c r="R1795" i="4"/>
  <c r="R1808" i="4"/>
  <c r="R1121" i="4"/>
  <c r="R65" i="4"/>
  <c r="R1173" i="4"/>
  <c r="R1999" i="4"/>
  <c r="R975" i="4"/>
  <c r="R1274" i="4"/>
  <c r="R403" i="4"/>
  <c r="R1738" i="4"/>
  <c r="R1702" i="4"/>
  <c r="R1994" i="4"/>
  <c r="R1068" i="4"/>
  <c r="R528" i="4"/>
  <c r="R1554" i="4"/>
  <c r="R1141" i="4"/>
  <c r="R301" i="4"/>
  <c r="R1395" i="4"/>
  <c r="R1317" i="4"/>
  <c r="R507" i="4"/>
  <c r="R892" i="4"/>
  <c r="R1543" i="4"/>
  <c r="R1053" i="4"/>
  <c r="R869" i="4"/>
  <c r="R332" i="4"/>
  <c r="R1174" i="4"/>
  <c r="R108" i="4"/>
  <c r="R1370" i="4"/>
  <c r="R1399" i="4"/>
  <c r="R1493" i="4"/>
  <c r="R452" i="4"/>
  <c r="R324" i="4"/>
  <c r="R196" i="4"/>
  <c r="R1385" i="4"/>
  <c r="R1530" i="4"/>
  <c r="R613" i="4"/>
  <c r="R1829" i="4"/>
  <c r="R251" i="4"/>
  <c r="R1129" i="4"/>
  <c r="R602" i="4"/>
  <c r="R137" i="4"/>
  <c r="R1306" i="4"/>
  <c r="R443" i="4"/>
  <c r="R306" i="4"/>
  <c r="R756" i="4"/>
  <c r="R1835" i="4"/>
  <c r="R1535" i="4"/>
  <c r="R1707" i="4"/>
  <c r="R1320" i="4"/>
  <c r="R994" i="4"/>
  <c r="R1562" i="4"/>
  <c r="R202" i="4"/>
  <c r="R1590" i="4"/>
  <c r="R61" i="4"/>
  <c r="R991" i="4"/>
  <c r="R270" i="4"/>
  <c r="R952" i="4"/>
  <c r="R1304" i="4"/>
  <c r="R384" i="4"/>
  <c r="R709" i="4"/>
  <c r="R959" i="4"/>
  <c r="R684" i="4"/>
  <c r="R1027" i="4"/>
  <c r="R1298" i="4"/>
  <c r="R541" i="4"/>
  <c r="R966" i="4"/>
  <c r="R598" i="4"/>
  <c r="R1699" i="4"/>
  <c r="R1639" i="4"/>
  <c r="R1627" i="4"/>
  <c r="R735" i="4"/>
  <c r="R405" i="4"/>
  <c r="R1040" i="4"/>
  <c r="R191" i="4"/>
  <c r="R1114" i="4"/>
  <c r="R256" i="4"/>
  <c r="R487" i="4"/>
  <c r="R135" i="4"/>
  <c r="R764" i="4"/>
  <c r="R1910" i="4"/>
  <c r="R1466" i="4"/>
  <c r="R1242" i="4"/>
  <c r="R425" i="4"/>
  <c r="R1132" i="4"/>
  <c r="R1444" i="4"/>
  <c r="R48" i="4"/>
  <c r="R1644" i="4"/>
  <c r="R92" i="4"/>
  <c r="R491" i="4"/>
  <c r="R242" i="4"/>
  <c r="R655" i="4"/>
  <c r="R805" i="4"/>
  <c r="R1753" i="4"/>
  <c r="R1090" i="4"/>
  <c r="R745" i="4"/>
  <c r="R1594" i="4"/>
  <c r="R520" i="4"/>
  <c r="R1914" i="4"/>
  <c r="R1508" i="4"/>
  <c r="R1876" i="4"/>
  <c r="R376" i="4"/>
  <c r="R1213" i="4"/>
  <c r="R1474" i="4"/>
  <c r="R22" i="4"/>
  <c r="R1539" i="4"/>
  <c r="R1770" i="4"/>
  <c r="R1509" i="4"/>
  <c r="R939" i="4"/>
  <c r="R1022" i="4"/>
  <c r="R640" i="4"/>
  <c r="R380" i="4"/>
  <c r="R410" i="4"/>
  <c r="R749" i="4"/>
  <c r="R1100" i="4"/>
  <c r="R716" i="4"/>
  <c r="R143" i="4"/>
  <c r="R794" i="4"/>
  <c r="R1478" i="4"/>
  <c r="R250" i="4"/>
  <c r="R1772" i="4"/>
  <c r="R1157" i="4"/>
  <c r="R647" i="4"/>
  <c r="R57" i="4"/>
  <c r="R1256" i="4"/>
  <c r="R464" i="4"/>
  <c r="R1004" i="4"/>
  <c r="R1273" i="4"/>
  <c r="R584" i="4"/>
  <c r="R1649" i="4"/>
  <c r="R1615" i="4"/>
  <c r="R1021" i="4"/>
  <c r="R1511" i="4"/>
  <c r="R1001" i="4"/>
  <c r="R1461" i="4"/>
  <c r="R485" i="4"/>
  <c r="R100" i="4"/>
  <c r="R967" i="4"/>
  <c r="R371" i="4"/>
  <c r="R1088" i="4"/>
  <c r="R1462" i="4"/>
  <c r="R245" i="4"/>
  <c r="R1703" i="4"/>
  <c r="R1863" i="4"/>
  <c r="R1783" i="4"/>
  <c r="R510" i="4"/>
  <c r="R1279" i="4"/>
  <c r="R1236" i="4"/>
  <c r="R1898" i="4"/>
  <c r="R922" i="4"/>
  <c r="R310" i="4"/>
  <c r="R1032" i="4"/>
  <c r="R992" i="4"/>
  <c r="R786" i="4"/>
  <c r="R247" i="4"/>
  <c r="R296" i="4"/>
  <c r="R677" i="4"/>
  <c r="R481" i="4"/>
  <c r="R1536" i="4"/>
  <c r="R1286" i="4"/>
  <c r="R16" i="4"/>
  <c r="R968" i="4"/>
  <c r="R420" i="4"/>
  <c r="R1331" i="4"/>
  <c r="R861" i="4"/>
  <c r="R453" i="4"/>
  <c r="R427" i="4"/>
  <c r="R1204" i="4"/>
  <c r="R1603" i="4"/>
  <c r="R174" i="4"/>
  <c r="R154" i="4"/>
  <c r="R1499" i="4"/>
  <c r="R286" i="4"/>
  <c r="R585" i="4"/>
  <c r="R516" i="4"/>
  <c r="R731" i="4"/>
  <c r="R1238" i="4"/>
  <c r="R852" i="4"/>
  <c r="R1912" i="4"/>
  <c r="R1489" i="4"/>
  <c r="R484" i="4"/>
  <c r="R313" i="4"/>
  <c r="R278" i="4"/>
  <c r="R295" i="4"/>
  <c r="R777" i="4"/>
  <c r="R884" i="4"/>
  <c r="R837" i="4"/>
  <c r="R1008" i="4"/>
  <c r="R300" i="4"/>
  <c r="R1345" i="4"/>
  <c r="R1576" i="4"/>
  <c r="R1548" i="4"/>
  <c r="R1866" i="4"/>
  <c r="R685" i="4"/>
  <c r="R1337" i="4"/>
  <c r="R1646" i="4"/>
  <c r="R1546" i="4"/>
  <c r="R430" i="4"/>
  <c r="R2001" i="4"/>
  <c r="R460" i="4"/>
  <c r="R449" i="4"/>
  <c r="R1712" i="4"/>
  <c r="R1235" i="4"/>
  <c r="R1716" i="4"/>
  <c r="R231" i="4"/>
  <c r="R263" i="4"/>
  <c r="R1133" i="4"/>
  <c r="R906" i="4"/>
  <c r="R171" i="4"/>
  <c r="R193" i="4"/>
  <c r="R1325" i="4"/>
  <c r="R492" i="4"/>
  <c r="R1939" i="4"/>
  <c r="R1728" i="4"/>
  <c r="R1467" i="4"/>
  <c r="R943" i="4"/>
  <c r="R768" i="4"/>
  <c r="R1417" i="4"/>
  <c r="R390" i="4"/>
  <c r="R126" i="4"/>
  <c r="R1798" i="4"/>
  <c r="R679" i="4"/>
  <c r="R10" i="4"/>
  <c r="R1046" i="4"/>
  <c r="R1976" i="4"/>
  <c r="R1041" i="4"/>
  <c r="R1263" i="4"/>
  <c r="R303" i="4"/>
  <c r="R1318" i="4"/>
  <c r="R1946" i="4"/>
  <c r="R315" i="4"/>
  <c r="R624" i="4"/>
  <c r="R71" i="4"/>
  <c r="R593" i="4"/>
  <c r="R1593" i="4"/>
  <c r="R1035" i="4"/>
  <c r="R1968" i="4"/>
  <c r="R1642" i="4"/>
  <c r="R1634" i="4"/>
  <c r="R274" i="4"/>
  <c r="R1349" i="4"/>
  <c r="R351" i="4"/>
  <c r="R1423" i="4"/>
  <c r="R971" i="4"/>
  <c r="R607" i="4"/>
  <c r="R1446" i="4"/>
  <c r="R1117" i="4"/>
  <c r="R498" i="4"/>
  <c r="R197" i="4"/>
  <c r="R1695" i="4"/>
  <c r="R1574" i="4"/>
  <c r="R1422" i="4"/>
  <c r="R1483" i="4"/>
  <c r="R1928" i="4"/>
  <c r="R1799" i="4"/>
  <c r="R1111" i="4"/>
  <c r="R664" i="4"/>
  <c r="R704" i="4"/>
  <c r="R1398" i="4"/>
  <c r="R1692" i="4"/>
  <c r="R1394" i="4"/>
  <c r="R246" i="4"/>
  <c r="R1727" i="4"/>
  <c r="R1610" i="4"/>
  <c r="R261" i="4"/>
  <c r="R1837" i="4"/>
  <c r="R1353" i="4"/>
  <c r="R1528" i="4"/>
  <c r="R744" i="4"/>
  <c r="R175" i="4"/>
  <c r="R669" i="4"/>
  <c r="R1326" i="4"/>
  <c r="R1637" i="4"/>
  <c r="R140" i="4"/>
  <c r="R462" i="4"/>
  <c r="R1278" i="4"/>
  <c r="R372" i="4"/>
  <c r="R1258" i="4"/>
  <c r="R1307" i="4"/>
  <c r="R1952" i="4"/>
  <c r="R678" i="4"/>
  <c r="R910" i="4"/>
  <c r="R1229" i="4"/>
  <c r="R1123" i="4"/>
  <c r="R60" i="4"/>
  <c r="R345" i="4"/>
  <c r="R909" i="4"/>
  <c r="R725" i="4"/>
  <c r="R1669" i="4"/>
  <c r="R273" i="4"/>
  <c r="R1680" i="4"/>
  <c r="R1641" i="4"/>
  <c r="R1688" i="4"/>
  <c r="R1905" i="4"/>
  <c r="R1623" i="4"/>
  <c r="R1014" i="4"/>
  <c r="R993" i="4"/>
  <c r="R928" i="4"/>
  <c r="R7" i="4"/>
  <c r="R167" i="4"/>
  <c r="R1584" i="4"/>
  <c r="R782" i="4"/>
  <c r="R369" i="4"/>
  <c r="R94" i="4"/>
  <c r="R636" i="4"/>
  <c r="R1776" i="4"/>
  <c r="R1375" i="4"/>
  <c r="R290" i="4"/>
  <c r="R1246" i="4"/>
  <c r="R1135" i="4"/>
  <c r="R895" i="4"/>
  <c r="R1059" i="4"/>
  <c r="R896" i="4"/>
  <c r="R1159" i="4"/>
  <c r="R1377" i="4"/>
  <c r="R932" i="4"/>
  <c r="R1305" i="4"/>
  <c r="R225" i="4"/>
  <c r="R875" i="4"/>
  <c r="R1148" i="4"/>
  <c r="R1972" i="4"/>
  <c r="R1565" i="4"/>
  <c r="R1689" i="4"/>
  <c r="R1383" i="4"/>
  <c r="R1450" i="4"/>
  <c r="R578" i="4"/>
  <c r="R1269" i="4"/>
  <c r="R1840" i="4"/>
  <c r="R1190" i="4"/>
  <c r="R1475" i="4"/>
  <c r="R1469" i="4"/>
  <c r="R1490" i="4"/>
  <c r="R56" i="4"/>
  <c r="R1439" i="4"/>
  <c r="R1139" i="4"/>
  <c r="R74" i="4"/>
  <c r="R103" i="4"/>
  <c r="R838" i="4"/>
  <c r="R594" i="4"/>
  <c r="R780" i="4"/>
  <c r="R392" i="4"/>
  <c r="R222" i="4"/>
  <c r="R1011" i="4"/>
  <c r="R732" i="4"/>
  <c r="R1925" i="4"/>
  <c r="R1441" i="4"/>
  <c r="R796" i="4"/>
  <c r="R1200" i="4"/>
  <c r="R88" i="4"/>
  <c r="R21" i="4"/>
  <c r="R1947" i="4"/>
  <c r="R682" i="4"/>
  <c r="R1311" i="4"/>
  <c r="R1596" i="4"/>
  <c r="R1700" i="4"/>
  <c r="R1259" i="4"/>
  <c r="R1436" i="4"/>
  <c r="R560" i="4"/>
  <c r="R670" i="4"/>
  <c r="R1002" i="4"/>
  <c r="R1205" i="4"/>
  <c r="R1552" i="4"/>
  <c r="R591" i="4"/>
  <c r="R563" i="4"/>
  <c r="R80" i="4"/>
  <c r="R1079" i="4"/>
  <c r="R1452" i="4"/>
  <c r="R1147" i="4"/>
  <c r="R597" i="4"/>
  <c r="R680" i="4"/>
  <c r="R634" i="4"/>
  <c r="R643" i="4"/>
  <c r="R1786" i="4"/>
  <c r="R110" i="4"/>
  <c r="R819" i="4"/>
  <c r="R738" i="4"/>
  <c r="R360" i="4"/>
  <c r="R1633" i="4"/>
  <c r="R1802" i="4"/>
  <c r="R1711" i="4"/>
  <c r="R1882" i="4"/>
  <c r="R654" i="4"/>
  <c r="R946" i="4"/>
  <c r="R1826" i="4"/>
  <c r="R1455" i="4"/>
  <c r="R1611" i="4"/>
  <c r="R605" i="4"/>
  <c r="R1995" i="4"/>
  <c r="R1480" i="4"/>
  <c r="R1774" i="4"/>
  <c r="R1438" i="4"/>
  <c r="R249" i="4"/>
  <c r="R1694" i="4"/>
  <c r="R253" i="4"/>
  <c r="R1515" i="4"/>
  <c r="R715" i="4"/>
  <c r="R228" i="4"/>
  <c r="R285" i="4"/>
  <c r="R377" i="4"/>
  <c r="R558" i="4"/>
  <c r="R694" i="4"/>
  <c r="R219" i="4"/>
  <c r="R1821" i="4"/>
  <c r="R357" i="4"/>
  <c r="R212" i="4"/>
  <c r="R1122" i="4"/>
  <c r="R32" i="4"/>
  <c r="R1142" i="4"/>
  <c r="R53" i="4"/>
  <c r="R1327" i="4"/>
  <c r="R291" i="4"/>
  <c r="R28" i="4"/>
  <c r="R1150" i="4"/>
  <c r="R916" i="4"/>
  <c r="R1657" i="4"/>
  <c r="R139" i="4"/>
  <c r="R1082" i="4"/>
  <c r="R1801" i="4"/>
  <c r="R721" i="4"/>
  <c r="R604" i="4"/>
  <c r="R1102" i="4"/>
  <c r="R883" i="4"/>
  <c r="R878" i="4"/>
  <c r="R1096" i="4"/>
  <c r="R336" i="4"/>
  <c r="R1741" i="4"/>
  <c r="R406" i="4"/>
  <c r="R1566" i="4"/>
  <c r="R917" i="4"/>
  <c r="R23" i="4"/>
  <c r="R1245" i="4"/>
  <c r="R981" i="4"/>
  <c r="R1816" i="4"/>
  <c r="R1726" i="4"/>
  <c r="R1081" i="4"/>
  <c r="R426" i="4"/>
  <c r="R1750" i="4"/>
  <c r="R407" i="4"/>
  <c r="R784" i="4"/>
  <c r="R1518" i="4"/>
  <c r="R770" i="4"/>
  <c r="R1932" i="4"/>
  <c r="R816" i="4"/>
  <c r="R17" i="4"/>
  <c r="R1804" i="4"/>
  <c r="R1868" i="4"/>
  <c r="R165" i="4"/>
  <c r="R1358" i="4"/>
  <c r="R1201" i="4"/>
  <c r="R42" i="4"/>
  <c r="R1152" i="4"/>
  <c r="R1156" i="4"/>
  <c r="R502" i="4"/>
  <c r="R121" i="4"/>
  <c r="R987" i="4"/>
  <c r="R1208" i="4"/>
  <c r="R974" i="4"/>
  <c r="R577" i="4"/>
  <c r="R1899" i="4"/>
  <c r="R1424" i="4"/>
  <c r="R933" i="4"/>
  <c r="R51" i="4"/>
  <c r="R1495" i="4"/>
  <c r="R45" i="4"/>
  <c r="R1621" i="4"/>
  <c r="R163" i="4"/>
  <c r="R531" i="4"/>
  <c r="R1784" i="4"/>
  <c r="R1869" i="4"/>
  <c r="R554" i="4"/>
  <c r="R1897" i="4"/>
  <c r="R726" i="4"/>
  <c r="R412" i="4"/>
  <c r="R1839" i="4"/>
  <c r="R627" i="4"/>
  <c r="R1729" i="4"/>
  <c r="R1609" i="4"/>
  <c r="R1938" i="4"/>
  <c r="R389" i="4"/>
  <c r="R162" i="4"/>
  <c r="R1282" i="4"/>
  <c r="R160" i="4"/>
  <c r="R1883" i="4"/>
  <c r="R1020" i="4"/>
  <c r="R241" i="4"/>
  <c r="R1015" i="4"/>
  <c r="R206" i="4"/>
  <c r="R1661" i="4"/>
  <c r="R1725" i="4"/>
  <c r="R1810" i="4"/>
  <c r="R765" i="4"/>
  <c r="R1161" i="4"/>
  <c r="R1392" i="4"/>
  <c r="R1453" i="4"/>
  <c r="R1488" i="4"/>
  <c r="R1340" i="4"/>
  <c r="R527" i="4"/>
  <c r="R881" i="4"/>
  <c r="R27" i="4"/>
  <c r="R625" i="4"/>
  <c r="R791" i="4"/>
  <c r="R908" i="4"/>
  <c r="R1463" i="4"/>
  <c r="R948" i="4"/>
  <c r="R1929" i="4"/>
  <c r="R235" i="4"/>
  <c r="R900" i="4"/>
  <c r="R1540" i="4"/>
  <c r="R1115" i="4"/>
  <c r="R523" i="4"/>
  <c r="R205" i="4"/>
  <c r="R1094" i="4"/>
  <c r="R931" i="4"/>
  <c r="R1990" i="4"/>
  <c r="R1393" i="4"/>
  <c r="R201" i="4"/>
  <c r="R1665" i="4"/>
  <c r="R391" i="4"/>
  <c r="R778" i="4"/>
  <c r="R416" i="4"/>
  <c r="R870" i="4"/>
  <c r="R793" i="4"/>
  <c r="R113" i="4"/>
  <c r="R877" i="4"/>
  <c r="R1369" i="4"/>
  <c r="R755" i="4"/>
  <c r="R656" i="4"/>
  <c r="R1471" i="4"/>
  <c r="R399" i="4"/>
  <c r="R894" i="4"/>
  <c r="R724" i="4"/>
  <c r="R188" i="4"/>
  <c r="R1217" i="4"/>
  <c r="R2" i="4"/>
  <c r="R1672" i="4"/>
  <c r="R1662" i="4"/>
  <c r="R1974" i="4"/>
  <c r="R1089" i="4"/>
  <c r="R718" i="4"/>
  <c r="R1782" i="4"/>
  <c r="R708" i="4"/>
  <c r="R1283" i="4"/>
  <c r="R422" i="4"/>
  <c r="R1605" i="4"/>
  <c r="R189" i="4"/>
  <c r="R1743" i="4"/>
  <c r="R963" i="4"/>
  <c r="R104" i="4"/>
  <c r="R567" i="4"/>
  <c r="R1987" i="4"/>
  <c r="R288" i="4"/>
  <c r="R229" i="4"/>
  <c r="R1061" i="4"/>
  <c r="R926" i="4"/>
  <c r="R871" i="4"/>
  <c r="R248" i="4"/>
  <c r="R950" i="4"/>
  <c r="R1136" i="4"/>
  <c r="R1429" i="4"/>
  <c r="R1202" i="4"/>
  <c r="R1272" i="4"/>
  <c r="R408" i="4"/>
  <c r="R467" i="4"/>
  <c r="R213" i="4"/>
  <c r="R617" i="4"/>
  <c r="R1367" i="4"/>
  <c r="R1758" i="4"/>
  <c r="R595" i="4"/>
  <c r="R1402" i="4"/>
  <c r="R1431" i="4"/>
  <c r="R1836" i="4"/>
  <c r="R1373" i="4"/>
  <c r="R1387" i="4"/>
  <c r="R1978" i="4"/>
  <c r="R446" i="4"/>
  <c r="R1260" i="4"/>
  <c r="R1171" i="4"/>
  <c r="R1666" i="4"/>
  <c r="R553" i="4"/>
  <c r="R1525" i="4"/>
  <c r="R260" i="4"/>
  <c r="R267" i="4"/>
  <c r="R40" i="4"/>
  <c r="R549" i="4"/>
  <c r="R1583" i="4"/>
  <c r="R1705" i="4"/>
  <c r="R1268" i="4"/>
  <c r="R157" i="4"/>
  <c r="R1070" i="4"/>
  <c r="R1575" i="4"/>
  <c r="R1930" i="4"/>
  <c r="R455" i="4"/>
  <c r="R292" i="4"/>
  <c r="R1472" i="4"/>
  <c r="R458" i="4"/>
  <c r="R668" i="4"/>
  <c r="R1908" i="4"/>
  <c r="R355" i="4"/>
  <c r="R1598" i="4"/>
  <c r="R1640" i="4"/>
  <c r="R307" i="4"/>
  <c r="R911" i="4"/>
  <c r="R1599" i="4"/>
  <c r="R521" i="4"/>
  <c r="R1215" i="4"/>
  <c r="R1415" i="4"/>
  <c r="R1602" i="4"/>
  <c r="R76" i="4"/>
  <c r="R712" i="4"/>
  <c r="R1752" i="4"/>
  <c r="R969" i="4"/>
  <c r="R1351" i="4"/>
  <c r="R1301" i="4"/>
  <c r="R85" i="4"/>
  <c r="R409" i="4"/>
  <c r="R729" i="4"/>
  <c r="R867" i="4"/>
  <c r="R1168" i="4"/>
  <c r="R1740" i="4"/>
  <c r="R1892" i="4"/>
  <c r="R728" i="4"/>
  <c r="R929" i="4"/>
  <c r="R536" i="4"/>
  <c r="R1411" i="4"/>
  <c r="R1403" i="4"/>
  <c r="R754" i="4"/>
  <c r="R233" i="4"/>
  <c r="R1165" i="4"/>
  <c r="R1473" i="4"/>
  <c r="R304" i="4"/>
  <c r="R125" i="4"/>
  <c r="R73" i="4"/>
  <c r="R30" i="4"/>
  <c r="R1766" i="4"/>
  <c r="R1850" i="4"/>
  <c r="R83" i="4"/>
  <c r="R1587" i="4"/>
  <c r="R1945" i="4"/>
  <c r="R1557" i="4"/>
  <c r="R879" i="4"/>
  <c r="R59" i="4"/>
  <c r="R1578" i="4"/>
  <c r="R1917" i="4"/>
  <c r="R1983" i="4"/>
  <c r="R776" i="4"/>
  <c r="R899" i="4"/>
  <c r="R1012" i="4"/>
  <c r="R1789" i="4"/>
  <c r="R434" i="4"/>
  <c r="R586" i="4"/>
  <c r="R475" i="4"/>
  <c r="R979" i="4"/>
  <c r="R1018" i="4"/>
  <c r="R978" i="4"/>
  <c r="R361" i="4"/>
  <c r="R1113" i="4"/>
  <c r="R511" i="4"/>
  <c r="R1410" i="4"/>
  <c r="R1505" i="4"/>
  <c r="R600" i="4"/>
  <c r="R1848" i="4"/>
  <c r="R702" i="4"/>
  <c r="R1181" i="4"/>
  <c r="R298" i="4"/>
  <c r="R356" i="4"/>
  <c r="R1105" i="4"/>
  <c r="R1877" i="4"/>
  <c r="R561" i="4"/>
  <c r="R190" i="4"/>
  <c r="R1092" i="4"/>
  <c r="R1085" i="4"/>
  <c r="R923" i="4"/>
  <c r="R1607" i="4"/>
  <c r="R186" i="4"/>
  <c r="R1852" i="4"/>
  <c r="R515" i="4"/>
  <c r="R1080" i="4"/>
  <c r="R348" i="4"/>
  <c r="R275" i="4"/>
  <c r="R1099" i="4"/>
  <c r="R1464" i="4"/>
  <c r="R1404" i="4"/>
  <c r="R1768" i="4"/>
  <c r="R417" i="4"/>
  <c r="R1589" i="4"/>
  <c r="R1125" i="4"/>
  <c r="R1563" i="4"/>
  <c r="R124" i="4"/>
  <c r="R1860" i="4"/>
  <c r="R1108" i="4"/>
  <c r="R387" i="4"/>
  <c r="R1194" i="4"/>
  <c r="R988" i="4"/>
  <c r="R1873" i="4"/>
  <c r="R317" i="4"/>
  <c r="R1074" i="4"/>
  <c r="R1760" i="4"/>
  <c r="R1247" i="4"/>
  <c r="R714" i="4"/>
  <c r="R1372" i="4"/>
  <c r="R1564" i="4"/>
  <c r="R998" i="4"/>
  <c r="R1870" i="4"/>
  <c r="R524" i="4"/>
  <c r="R588" i="4"/>
  <c r="R1504" i="4"/>
  <c r="R198" i="4"/>
  <c r="R1430" i="4"/>
  <c r="R864" i="4"/>
  <c r="R951" i="4"/>
  <c r="R39" i="4"/>
  <c r="R1733" i="4"/>
  <c r="R43" i="4"/>
  <c r="R818" i="4"/>
  <c r="R276" i="4"/>
  <c r="R1881" i="4"/>
  <c r="R230" i="4"/>
  <c r="R359" i="4"/>
  <c r="R1169" i="4"/>
  <c r="R1006" i="4"/>
  <c r="R283" i="4"/>
  <c r="R542" i="4"/>
  <c r="R1549" i="4"/>
  <c r="R562" i="4"/>
  <c r="R506" i="4"/>
  <c r="R1955" i="4"/>
  <c r="R415" i="4"/>
  <c r="R1191" i="4"/>
  <c r="R1732" i="4"/>
  <c r="R375" i="4"/>
  <c r="R1663" i="4"/>
  <c r="R1356" i="4"/>
  <c r="R830" i="4"/>
  <c r="R1613" i="4"/>
  <c r="R660" i="4"/>
  <c r="R1674" i="4"/>
  <c r="R568" i="4"/>
  <c r="R1093" i="4"/>
  <c r="R1297" i="4"/>
  <c r="R1812" i="4"/>
  <c r="R1106" i="4"/>
  <c r="R1355" i="4"/>
  <c r="R138" i="4"/>
  <c r="R1993" i="4"/>
  <c r="R989" i="4"/>
  <c r="R1842" i="4"/>
  <c r="R1237" i="4"/>
  <c r="R860" i="4"/>
  <c r="R1531" i="4"/>
  <c r="R1030" i="4"/>
  <c r="R398" i="4"/>
  <c r="R1109" i="4"/>
  <c r="R1091" i="4"/>
  <c r="R1151" i="4"/>
  <c r="R1487" i="4"/>
  <c r="R997" i="4"/>
  <c r="R539" i="4"/>
  <c r="R1940" i="4"/>
  <c r="R850" i="4"/>
  <c r="R1907" i="4"/>
  <c r="R1052" i="4"/>
  <c r="R630" i="4"/>
  <c r="R1763" i="4"/>
  <c r="R947" i="4"/>
  <c r="R258" i="4"/>
  <c r="R785" i="4"/>
  <c r="R1112" i="4"/>
  <c r="R461" i="4"/>
  <c r="R1076" i="4"/>
  <c r="R641" i="4"/>
  <c r="R349" i="4"/>
  <c r="R1893" i="4"/>
  <c r="R1690" i="4"/>
  <c r="R477" i="4"/>
  <c r="R133" i="4"/>
  <c r="R114" i="4"/>
  <c r="R1652" i="4"/>
  <c r="R15" i="4"/>
  <c r="R5" i="4"/>
  <c r="R1831" i="4"/>
  <c r="R1252" i="4"/>
  <c r="R1055" i="4"/>
  <c r="R1985" i="4"/>
  <c r="R1280" i="4"/>
  <c r="R1244" i="4"/>
  <c r="R1479" i="4"/>
  <c r="R1127" i="4"/>
  <c r="R612" i="4"/>
  <c r="R781" i="4"/>
  <c r="R1299" i="4"/>
  <c r="R1312" i="4"/>
  <c r="R886" i="4"/>
  <c r="R840" i="4"/>
  <c r="R330" i="4"/>
  <c r="R733" i="4"/>
  <c r="R1529" i="4"/>
  <c r="R1016" i="4"/>
  <c r="R478" i="4"/>
  <c r="R1934" i="4"/>
  <c r="R435" i="4"/>
  <c r="R1959" i="4"/>
  <c r="R34" i="4"/>
  <c r="R1719" i="4"/>
  <c r="R1944" i="4"/>
  <c r="R2000" i="4"/>
  <c r="R1064" i="4"/>
  <c r="R847" i="4"/>
  <c r="R98" i="4"/>
  <c r="R661" i="4"/>
  <c r="R1033" i="4"/>
  <c r="R395" i="4"/>
  <c r="R772" i="4"/>
  <c r="R1918" i="4"/>
  <c r="R471" i="4"/>
  <c r="R1722" i="4"/>
  <c r="R958" i="4"/>
  <c r="R834" i="4"/>
  <c r="R463" i="4"/>
  <c r="R342" i="4"/>
  <c r="R1421" i="4"/>
  <c r="R1492" i="4"/>
  <c r="R646" i="4"/>
  <c r="R1894" i="4"/>
  <c r="R1591" i="4"/>
  <c r="R364" i="4"/>
  <c r="R421" i="4"/>
  <c r="R1416" i="4"/>
  <c r="R299" i="4"/>
  <c r="R1825" i="4"/>
  <c r="R1066" i="4"/>
  <c r="R1581" i="4"/>
  <c r="R766" i="4"/>
  <c r="R1170" i="4"/>
  <c r="R1386" i="4"/>
  <c r="R611" i="4"/>
  <c r="R1660" i="4"/>
  <c r="R1950" i="4"/>
  <c r="R1779" i="4"/>
  <c r="R1526" i="4"/>
  <c r="R741" i="4"/>
  <c r="R1050" i="4"/>
  <c r="R448" i="4"/>
  <c r="R423" i="4"/>
  <c r="R797" i="4"/>
  <c r="R509" i="4"/>
  <c r="R1658" i="4"/>
  <c r="R1443" i="4"/>
  <c r="R1336" i="4"/>
  <c r="R1813" i="4"/>
  <c r="R1775" i="4"/>
  <c r="R815" i="4"/>
  <c r="R872" i="4"/>
  <c r="R1503" i="4"/>
  <c r="R666" i="4"/>
  <c r="R314" i="4"/>
  <c r="R459" i="4"/>
  <c r="R90" i="4"/>
  <c r="R397" i="4"/>
  <c r="R226" i="4"/>
  <c r="R1780" i="4"/>
  <c r="R1440" i="4"/>
  <c r="R234" i="4"/>
  <c r="R440" i="4"/>
  <c r="R1556" i="4"/>
  <c r="R1559" i="4"/>
  <c r="R820" i="4"/>
  <c r="R1901" i="4"/>
  <c r="R438" i="4"/>
  <c r="R914" i="4"/>
  <c r="R769" i="4"/>
  <c r="R151" i="4"/>
  <c r="R570" i="4"/>
  <c r="R880" i="4"/>
  <c r="R1885" i="4"/>
  <c r="R1163" i="4"/>
  <c r="R1849" i="4"/>
  <c r="R1266" i="4"/>
  <c r="R540" i="4"/>
  <c r="R1044" i="4"/>
  <c r="R204" i="4"/>
  <c r="R1058" i="4"/>
  <c r="R322" i="4"/>
  <c r="R505" i="4"/>
  <c r="R1588" i="4"/>
  <c r="R1506" i="4"/>
  <c r="R629" i="4"/>
  <c r="R214" i="4"/>
  <c r="R1257" i="4"/>
  <c r="R1844" i="4"/>
  <c r="R1676" i="4"/>
  <c r="R696" i="4"/>
  <c r="R1039" i="4"/>
  <c r="R1216" i="4"/>
  <c r="R941" i="4"/>
  <c r="R930" i="4"/>
  <c r="R1879" i="4"/>
  <c r="R1865" i="4"/>
  <c r="R1086" i="4"/>
  <c r="R445" i="4"/>
  <c r="R297" i="4"/>
  <c r="R84" i="4"/>
  <c r="R814" i="4"/>
  <c r="R1626" i="4"/>
  <c r="R1110" i="4"/>
  <c r="R1604" i="4"/>
  <c r="R326" i="4"/>
  <c r="R1919" i="4"/>
  <c r="R1418" i="4"/>
  <c r="R474" i="4"/>
  <c r="R269" i="4"/>
  <c r="R482" i="4"/>
  <c r="R1146" i="4"/>
  <c r="R1348" i="4"/>
  <c r="R1007" i="4"/>
  <c r="R1781" i="4"/>
  <c r="R839" i="4"/>
  <c r="R1855" i="4"/>
  <c r="R499" i="4"/>
  <c r="R707" i="4"/>
  <c r="R862" i="4"/>
  <c r="R1888" i="4"/>
  <c r="R1771" i="4"/>
  <c r="R1376" i="4"/>
  <c r="R944" i="4"/>
  <c r="R1188" i="4"/>
  <c r="R1456" i="4"/>
  <c r="R1138" i="4"/>
  <c r="R1572" i="4"/>
  <c r="R1803" i="4"/>
  <c r="R1126" i="4"/>
  <c r="R1073" i="4"/>
  <c r="R1601" i="4"/>
  <c r="R331" i="4"/>
  <c r="R1915" i="4"/>
  <c r="R1757" i="4"/>
  <c r="R1303" i="4"/>
  <c r="R1184" i="4"/>
  <c r="R695" i="4"/>
  <c r="R1704" i="4"/>
  <c r="R1521" i="4"/>
  <c r="R1454" i="4"/>
  <c r="R308" i="4"/>
  <c r="R101" i="4"/>
  <c r="R653" i="4"/>
  <c r="R1043" i="4"/>
  <c r="R671" i="4"/>
  <c r="R1154" i="4"/>
  <c r="R1755" i="4"/>
  <c r="R748" i="4"/>
  <c r="R792" i="4"/>
  <c r="R1997" i="4"/>
  <c r="R1550" i="4"/>
  <c r="R1834" i="4"/>
  <c r="R1406" i="4"/>
  <c r="R1264" i="4"/>
  <c r="R800" i="4"/>
  <c r="R1630" i="4"/>
  <c r="R1797" i="4"/>
  <c r="R587" i="4"/>
  <c r="R1608" i="4"/>
  <c r="R890" i="4"/>
  <c r="R1794" i="4"/>
  <c r="R1047" i="4"/>
  <c r="R1384" i="4"/>
  <c r="R476" i="4"/>
  <c r="R1582" i="4"/>
  <c r="R1390" i="4"/>
  <c r="R1379" i="4"/>
  <c r="R1087" i="4"/>
  <c r="R1595" i="4"/>
  <c r="R1764" i="4"/>
  <c r="R386" i="4"/>
  <c r="R1291" i="4"/>
  <c r="R648" i="4"/>
  <c r="R102" i="4"/>
  <c r="R1037" i="4"/>
  <c r="R1673" i="4"/>
  <c r="R1523" i="4"/>
  <c r="R1606" i="4"/>
  <c r="R512" i="4"/>
  <c r="R720" i="4"/>
  <c r="R583" i="4"/>
  <c r="R1966" i="4"/>
  <c r="R803" i="4"/>
  <c r="R1363" i="4"/>
  <c r="R1859" i="4"/>
  <c r="R1339" i="4"/>
  <c r="R1902" i="4"/>
  <c r="R1433" i="4"/>
  <c r="R1476" i="4"/>
  <c r="R1221" i="4"/>
  <c r="R1400" i="4"/>
  <c r="R1872" i="4"/>
  <c r="R904" i="4"/>
  <c r="R1851" i="4"/>
  <c r="R902" i="4"/>
  <c r="R428" i="4"/>
  <c r="R1788" i="4"/>
  <c r="R746" i="4"/>
  <c r="R1220" i="4"/>
  <c r="R790" i="4"/>
  <c r="R393" i="4"/>
  <c r="R493" i="4"/>
  <c r="R1970" i="4"/>
  <c r="R799" i="4"/>
  <c r="R569" i="4"/>
  <c r="R123" i="4"/>
  <c r="R70" i="4"/>
  <c r="R1262" i="4"/>
  <c r="R956" i="4"/>
  <c r="R373" i="4"/>
  <c r="R1409" i="4"/>
  <c r="R736" i="4"/>
  <c r="R856" i="4"/>
  <c r="R977" i="4"/>
  <c r="R1362" i="4"/>
  <c r="R829" i="4"/>
  <c r="R1691" i="4"/>
  <c r="R1003" i="4"/>
  <c r="R692" i="4"/>
  <c r="R1964" i="4"/>
  <c r="R868" i="4"/>
  <c r="R1420" i="4"/>
  <c r="R468" i="4"/>
  <c r="R1823" i="4"/>
  <c r="R1054" i="4"/>
  <c r="R358" i="4"/>
  <c r="R1470" i="4"/>
  <c r="R29" i="4"/>
  <c r="R1746" i="4"/>
  <c r="R1219" i="4"/>
  <c r="R497" i="4"/>
  <c r="R97" i="4"/>
  <c r="R1451" i="4"/>
  <c r="R1922" i="4"/>
  <c r="R1413" i="4"/>
  <c r="R418" i="4"/>
  <c r="R938" i="4"/>
  <c r="R571" i="4"/>
  <c r="R46" i="4"/>
  <c r="R599" i="4"/>
  <c r="R925" i="4"/>
  <c r="R441" i="4"/>
  <c r="R1715" i="4"/>
  <c r="R1255" i="4"/>
  <c r="R96" i="4"/>
  <c r="R150" i="4"/>
  <c r="R1547" i="4"/>
  <c r="R1025" i="4"/>
  <c r="R1545" i="4"/>
  <c r="R215" i="4"/>
  <c r="R645" i="4"/>
  <c r="R341" i="4"/>
  <c r="R1651" i="4"/>
  <c r="R1203" i="4"/>
  <c r="R530" i="4"/>
  <c r="R1196" i="4"/>
  <c r="R1586" i="4"/>
  <c r="R257" i="4"/>
  <c r="R889" i="4"/>
  <c r="R1176" i="4"/>
  <c r="R1984" i="4"/>
  <c r="R750" i="4"/>
  <c r="R218" i="4"/>
  <c r="R1158" i="4"/>
  <c r="R383" i="4"/>
  <c r="R503" i="4"/>
  <c r="R1314" i="4"/>
  <c r="R328" i="4"/>
  <c r="R1830" i="4"/>
  <c r="R494" i="4"/>
  <c r="R592" i="4"/>
  <c r="R1636" i="4"/>
  <c r="R1251" i="4"/>
  <c r="R1179" i="4"/>
  <c r="R949" i="4"/>
  <c r="R1619" i="4"/>
  <c r="R1935" i="4"/>
  <c r="R1500" i="4"/>
  <c r="R1230" i="4"/>
  <c r="R1961" i="4"/>
  <c r="R1365" i="4"/>
  <c r="R347" i="4"/>
  <c r="R58" i="4"/>
  <c r="R1862" i="4"/>
  <c r="R801" i="4"/>
  <c r="R1792" i="4"/>
  <c r="R486" i="4"/>
  <c r="R1516" i="4"/>
  <c r="R451" i="4"/>
  <c r="R1717" i="4"/>
  <c r="R1903" i="4"/>
  <c r="R1731" i="4"/>
  <c r="R1019" i="4"/>
  <c r="R1077" i="4"/>
  <c r="R1519" i="4"/>
  <c r="R1261" i="4"/>
  <c r="R831" i="4"/>
  <c r="R1359" i="4"/>
  <c r="R1645" i="4"/>
  <c r="R912" i="4"/>
  <c r="R789" i="4"/>
  <c r="R1635" i="4"/>
  <c r="R119" i="4"/>
  <c r="R1036" i="4"/>
  <c r="R1524" i="4"/>
  <c r="R1889" i="4"/>
  <c r="R857" i="4"/>
  <c r="R321" i="4"/>
  <c r="R302" i="4"/>
  <c r="R170" i="4"/>
  <c r="R223" i="4"/>
  <c r="R1034" i="4"/>
  <c r="R195" i="4"/>
  <c r="R1706" i="4"/>
  <c r="R1382" i="4"/>
  <c r="R1765" i="4"/>
  <c r="R1322" i="4"/>
  <c r="R808" i="4"/>
  <c r="R338" i="4"/>
  <c r="R1685" i="4"/>
  <c r="R1884" i="4"/>
  <c r="R352" i="4"/>
  <c r="R740" i="4"/>
  <c r="R1941" i="4"/>
  <c r="R1344" i="4"/>
  <c r="R490" i="4"/>
  <c r="R1084" i="4"/>
  <c r="R1265" i="4"/>
  <c r="R181" i="4"/>
  <c r="R842" i="4"/>
  <c r="R1253" i="4"/>
  <c r="R450" i="4"/>
  <c r="R628" i="4"/>
  <c r="R1120" i="4"/>
  <c r="R1854" i="4"/>
  <c r="R662" i="4"/>
  <c r="R158" i="4"/>
  <c r="R1143" i="4"/>
  <c r="R935" i="4"/>
  <c r="R1458" i="4"/>
  <c r="R111" i="4"/>
  <c r="R961" i="4"/>
  <c r="R1600" i="4"/>
  <c r="R161" i="4"/>
  <c r="R38" i="4"/>
  <c r="R1162" i="4"/>
  <c r="R761" i="4"/>
  <c r="R1182" i="4"/>
  <c r="R1747" i="4"/>
  <c r="R79" i="4"/>
  <c r="R1233" i="4"/>
  <c r="R8" i="4"/>
  <c r="R812" i="4"/>
  <c r="R644" i="4"/>
  <c r="R1618" i="4"/>
  <c r="R132" i="4"/>
  <c r="R965" i="4"/>
  <c r="R773" i="4"/>
  <c r="R1024" i="4"/>
  <c r="R1249" i="4"/>
  <c r="R1806" i="4"/>
  <c r="R244" i="4"/>
  <c r="R1185" i="4"/>
  <c r="R1759" i="4"/>
  <c r="R1275" i="4"/>
  <c r="R853" i="4"/>
  <c r="R859" i="4"/>
  <c r="R1134" i="4"/>
  <c r="R144" i="4"/>
  <c r="R19" i="4"/>
  <c r="R1853" i="4"/>
  <c r="R1696" i="4"/>
  <c r="R635" i="4"/>
  <c r="R590" i="4"/>
  <c r="R1510" i="4"/>
  <c r="R106" i="4"/>
  <c r="R169" i="4"/>
  <c r="R1281" i="4"/>
  <c r="R667" i="4"/>
  <c r="R1287" i="4"/>
  <c r="R779" i="4"/>
  <c r="R1116" i="4"/>
  <c r="R1209" i="4"/>
  <c r="R75" i="4"/>
  <c r="R1448" i="4"/>
  <c r="R378" i="4"/>
  <c r="R1698" i="4"/>
  <c r="R145" i="4"/>
  <c r="R804" i="4"/>
  <c r="R1522" i="4"/>
  <c r="R1718" i="4"/>
  <c r="R63" i="4"/>
  <c r="R811" i="4"/>
  <c r="R1814" i="4"/>
  <c r="R622" i="4"/>
  <c r="R1243" i="4"/>
  <c r="R1396" i="4"/>
  <c r="R148" i="4"/>
  <c r="R1060" i="4"/>
  <c r="R927" i="4"/>
  <c r="R1655" i="4"/>
  <c r="R340" i="4"/>
  <c r="R544" i="4"/>
  <c r="R1778" i="4"/>
  <c r="R921" i="4"/>
  <c r="R1153" i="4"/>
  <c r="R394" i="4"/>
  <c r="R1048" i="4"/>
  <c r="R432" i="4"/>
  <c r="R1380" i="4"/>
  <c r="R672" i="4"/>
  <c r="R1468" i="4"/>
  <c r="R1629" i="4"/>
  <c r="R12" i="4"/>
  <c r="R227" i="4"/>
  <c r="R1920" i="4"/>
  <c r="R1937" i="4"/>
  <c r="R1319" i="4"/>
  <c r="R642" i="4"/>
  <c r="R841" i="4"/>
  <c r="R501" i="4"/>
  <c r="R734" i="4"/>
  <c r="R1957" i="4"/>
  <c r="R1748" i="4"/>
  <c r="R66" i="4"/>
  <c r="R1878" i="4"/>
  <c r="R639" i="4"/>
  <c r="R164" i="4"/>
  <c r="R109" i="4"/>
  <c r="R1232" i="4"/>
  <c r="R1155" i="4"/>
  <c r="R1553" i="4"/>
  <c r="R1137" i="4"/>
  <c r="R465" i="4"/>
  <c r="R1214" i="4"/>
  <c r="R1962" i="4"/>
  <c r="R676" i="4"/>
  <c r="R381" i="4"/>
  <c r="R1270" i="4"/>
  <c r="R1017" i="4"/>
  <c r="R526" i="4"/>
  <c r="R1761" i="4"/>
  <c r="R866" i="4"/>
  <c r="R335" i="4"/>
  <c r="R843" i="4"/>
  <c r="R783" i="4"/>
  <c r="R633" i="4"/>
  <c r="R396" i="4"/>
  <c r="R691" i="4"/>
  <c r="R153" i="4"/>
  <c r="R686" i="4"/>
  <c r="R1335" i="4"/>
  <c r="R1388" i="4"/>
  <c r="R1131" i="4"/>
  <c r="R557" i="4"/>
  <c r="R9" i="4"/>
  <c r="R1785" i="4"/>
  <c r="R1342" i="4"/>
  <c r="R822" i="4"/>
  <c r="R1118" i="4"/>
  <c r="R353" i="4"/>
  <c r="R508" i="4"/>
  <c r="R1681" i="4"/>
  <c r="R1045" i="4"/>
  <c r="R1271" i="4"/>
  <c r="R1671" i="4"/>
  <c r="R1128" i="4"/>
  <c r="R1513" i="4"/>
  <c r="R1913" i="4"/>
  <c r="R1841" i="4"/>
  <c r="R601" i="4"/>
  <c r="R1254" i="4"/>
  <c r="R1378" i="4"/>
  <c r="R366" i="4"/>
  <c r="R194" i="4"/>
  <c r="R619" i="4"/>
  <c r="R13" i="4"/>
  <c r="R1807" i="4"/>
  <c r="R1197" i="4"/>
  <c r="R316" i="4"/>
  <c r="R874" i="4"/>
  <c r="R1969" i="4"/>
  <c r="R1975" i="4"/>
  <c r="R1991" i="4"/>
  <c r="R596" i="4"/>
  <c r="R1773" i="4"/>
  <c r="R1963" i="4"/>
  <c r="R905" i="4"/>
  <c r="R272" i="4"/>
  <c r="R26" i="4"/>
  <c r="R1960" i="4"/>
  <c r="R534" i="4"/>
  <c r="R305" i="4"/>
  <c r="R1793" i="4"/>
  <c r="R1890" i="4"/>
  <c r="R1341" i="4"/>
  <c r="R907" i="4"/>
  <c r="R727" i="4"/>
  <c r="R970" i="4"/>
  <c r="R232" i="4"/>
  <c r="R220" i="4"/>
  <c r="R1412" i="4"/>
  <c r="R243" i="4"/>
  <c r="R1226" i="4"/>
  <c r="R211" i="4"/>
  <c r="R913" i="4"/>
  <c r="R1838" i="4"/>
  <c r="R1477" i="4"/>
  <c r="R1967" i="4"/>
  <c r="R759" i="4"/>
  <c r="R1315" i="4"/>
  <c r="R1936" i="4"/>
  <c r="R1856" i="4"/>
  <c r="R1632" i="4"/>
  <c r="R1248" i="4"/>
  <c r="R787" i="4"/>
  <c r="R363" i="4"/>
  <c r="R1909" i="4"/>
  <c r="R1624" i="4"/>
  <c r="R1667" i="4"/>
  <c r="R1561" i="4"/>
  <c r="R1734" i="4"/>
  <c r="R55" i="4"/>
  <c r="R333" i="4"/>
  <c r="R821" i="4"/>
  <c r="R176" i="4"/>
  <c r="R329" i="4"/>
  <c r="R986" i="4"/>
  <c r="R1723" i="4"/>
  <c r="R130" i="4"/>
  <c r="R1965" i="4"/>
  <c r="R1683" i="4"/>
  <c r="R1098" i="4"/>
  <c r="R346" i="4"/>
  <c r="R4" i="4"/>
  <c r="R1956" i="4"/>
  <c r="R3" i="4"/>
  <c r="R631" i="4"/>
  <c r="R924" i="4"/>
  <c r="R659" i="4"/>
  <c r="R1569" i="4"/>
  <c r="R1449" i="4"/>
  <c r="R1083" i="4"/>
  <c r="R1737" i="4"/>
  <c r="R293" i="4"/>
  <c r="R550" i="4"/>
  <c r="R788" i="4"/>
  <c r="R1916" i="4"/>
  <c r="R1119" i="4"/>
  <c r="R964" i="4"/>
  <c r="R897" i="4"/>
  <c r="R36" i="4"/>
  <c r="R650" i="4"/>
  <c r="R146" i="4"/>
  <c r="R52" i="4"/>
  <c r="R758" i="4"/>
  <c r="R1405" i="4"/>
  <c r="R1982" i="4"/>
  <c r="R1313" i="4"/>
  <c r="R722" i="4"/>
  <c r="R1847" i="4"/>
  <c r="R1973" i="4"/>
  <c r="R1980" i="4"/>
  <c r="R1580" i="4"/>
  <c r="R618" i="4"/>
  <c r="R33" i="4"/>
  <c r="R1769" i="4"/>
  <c r="R414" i="4"/>
  <c r="R1927" i="4"/>
  <c r="R254" i="4"/>
  <c r="R693" i="4"/>
  <c r="R277" i="4"/>
  <c r="R1631" i="4"/>
  <c r="R1817" i="4"/>
  <c r="R898" i="4"/>
  <c r="R388" i="4"/>
  <c r="R1250" i="4"/>
  <c r="R1211" i="4"/>
  <c r="R1986" i="4"/>
  <c r="R1622" i="4"/>
  <c r="R54" i="4"/>
  <c r="R771" i="4"/>
  <c r="R1787" i="4"/>
  <c r="R91" i="4"/>
  <c r="R1749" i="4"/>
  <c r="R972" i="4"/>
  <c r="R606" i="4"/>
  <c r="R1368" i="4"/>
  <c r="R565" i="4"/>
  <c r="R603" i="4"/>
  <c r="R1323" i="4"/>
  <c r="R706" i="4"/>
  <c r="R1921" i="4"/>
  <c r="R1544" i="4"/>
  <c r="R1284" i="4"/>
  <c r="R49" i="4"/>
  <c r="R828" i="4"/>
  <c r="R1659" i="4"/>
  <c r="R1933" i="4"/>
  <c r="R1289" i="4"/>
  <c r="R112" i="4"/>
  <c r="R199" i="4"/>
  <c r="R118" i="4"/>
  <c r="R1811" i="4"/>
  <c r="R11" i="4"/>
  <c r="R637" i="4"/>
  <c r="R472" i="4"/>
  <c r="R255" i="4"/>
  <c r="R673" i="4"/>
  <c r="R514" i="4"/>
  <c r="R210" i="4"/>
  <c r="R1364" i="4"/>
  <c r="R1697" i="4"/>
  <c r="R973" i="4"/>
  <c r="R1321" i="4"/>
  <c r="R238" i="4"/>
  <c r="R217" i="4"/>
  <c r="R50" i="4"/>
  <c r="R1625" i="4"/>
  <c r="R504" i="4"/>
  <c r="R495" i="4"/>
  <c r="R312" i="4"/>
  <c r="R697" i="4"/>
  <c r="R62" i="4"/>
  <c r="R699" i="4"/>
  <c r="R985" i="4"/>
  <c r="R1767" i="4"/>
  <c r="R1332" i="4"/>
  <c r="R271" i="4"/>
  <c r="R239" i="4"/>
  <c r="R1791" i="4"/>
  <c r="R1187" i="4"/>
  <c r="R1432" i="4"/>
  <c r="R1234" i="4"/>
  <c r="R983" i="4"/>
  <c r="R621" i="4"/>
  <c r="R1818" i="4"/>
  <c r="R265" i="4"/>
  <c r="R1240" i="4"/>
  <c r="R701" i="4"/>
  <c r="R444" i="4"/>
  <c r="R155" i="4"/>
  <c r="R287" i="4"/>
  <c r="R1560" i="4"/>
  <c r="R208" i="4"/>
  <c r="R1056" i="4"/>
  <c r="R999" i="4"/>
  <c r="R689" i="4"/>
  <c r="R1101" i="4"/>
  <c r="R623" i="4"/>
  <c r="R582" i="4"/>
  <c r="R1067" i="4"/>
  <c r="R717" i="4"/>
  <c r="R1579" i="4"/>
  <c r="R1874" i="4"/>
  <c r="R1809" i="4"/>
  <c r="R166" i="4"/>
  <c r="R25" i="4"/>
  <c r="R122" i="4"/>
  <c r="R1343" i="4"/>
  <c r="R1425" i="4"/>
  <c r="R1709" i="4"/>
  <c r="R1309" i="4"/>
  <c r="R1324" i="4"/>
  <c r="R1145" i="4"/>
  <c r="R1357" i="4"/>
  <c r="R159" i="4"/>
  <c r="R615" i="4"/>
  <c r="R980" i="4"/>
  <c r="R1653" i="4"/>
  <c r="R589" i="4"/>
  <c r="R1442" i="4"/>
  <c r="R823" i="4"/>
  <c r="R483" i="4"/>
  <c r="R350" i="4"/>
  <c r="R846" i="4"/>
  <c r="R858" i="4"/>
  <c r="R1460" i="4"/>
  <c r="R535" i="4"/>
  <c r="R20" i="4"/>
  <c r="R117" i="4"/>
  <c r="R845" i="4"/>
  <c r="R1005" i="4"/>
  <c r="R1736" i="4"/>
  <c r="R1186" i="4"/>
  <c r="R1533" i="4"/>
  <c r="R1538" i="4"/>
  <c r="R887" i="4"/>
  <c r="R873" i="4"/>
  <c r="R1308" i="4"/>
  <c r="R89" i="4"/>
  <c r="R1427" i="4"/>
  <c r="R1408" i="4"/>
  <c r="R1097" i="4"/>
  <c r="R1195" i="4"/>
  <c r="R1225" i="4"/>
  <c r="R551" i="4"/>
  <c r="R854" i="4"/>
  <c r="R81" i="4"/>
  <c r="R942" i="4"/>
  <c r="R279" i="4"/>
  <c r="R1756" i="4"/>
  <c r="R915" i="4"/>
  <c r="R280" i="4"/>
  <c r="R954" i="4"/>
  <c r="R1352" i="4"/>
  <c r="R1294" i="4"/>
  <c r="R1465" i="4"/>
  <c r="R370" i="4"/>
  <c r="R252" i="4"/>
  <c r="R825" i="4"/>
  <c r="R1537" i="4"/>
  <c r="R1130" i="4"/>
  <c r="R1160" i="4"/>
  <c r="R105" i="4"/>
  <c r="R1316" i="4"/>
  <c r="R172" i="4"/>
  <c r="R1498" i="4"/>
  <c r="R1900" i="4"/>
  <c r="R1371" i="4"/>
  <c r="R1777" i="4"/>
  <c r="R1832" i="4"/>
  <c r="R131" i="4"/>
  <c r="R141" i="4"/>
  <c r="R1435" i="4"/>
  <c r="R489" i="4"/>
  <c r="R309" i="4"/>
  <c r="R1206" i="4"/>
  <c r="R1494" i="4"/>
  <c r="R863" i="4"/>
  <c r="R343" i="4"/>
  <c r="R1072" i="4"/>
  <c r="R1329" i="4"/>
  <c r="R1210" i="4"/>
  <c r="R1140" i="4"/>
  <c r="R207" i="4"/>
  <c r="R266" i="4"/>
  <c r="R566" i="4"/>
  <c r="R454" i="4"/>
  <c r="R1366" i="4"/>
  <c r="R1573" i="4"/>
  <c r="R518" i="4"/>
  <c r="R1923" i="4"/>
  <c r="R522" i="4"/>
  <c r="R142" i="4"/>
  <c r="R836" i="4"/>
  <c r="R1104" i="4"/>
  <c r="R1481" i="4"/>
  <c r="R1482" i="4"/>
  <c r="R1943" i="4"/>
  <c r="R1953" i="4"/>
  <c r="R982" i="4"/>
  <c r="R367" i="4"/>
  <c r="R525" i="4"/>
  <c r="R1954" i="4"/>
  <c r="R41" i="4"/>
  <c r="R1078" i="4"/>
  <c r="R1300" i="4"/>
  <c r="R178" i="4"/>
  <c r="R1744" i="4"/>
  <c r="R891" i="4"/>
  <c r="R1949" i="4"/>
  <c r="R334" i="4"/>
  <c r="R572" i="4"/>
  <c r="R1333" i="4"/>
  <c r="R1031" i="4"/>
  <c r="R436" i="4"/>
  <c r="R1710" i="4"/>
  <c r="R221" i="4"/>
  <c r="R69" i="4"/>
  <c r="R327" i="4"/>
  <c r="R848" i="4"/>
  <c r="R835" i="4"/>
  <c r="R751" i="4"/>
  <c r="R216" i="4"/>
  <c r="R294" i="4"/>
  <c r="R1721" i="4"/>
  <c r="R581" i="4"/>
  <c r="R99" i="4"/>
  <c r="R649" i="4"/>
  <c r="R1346" i="4"/>
  <c r="R1401" i="4"/>
  <c r="R31" i="4"/>
  <c r="R1009" i="4"/>
  <c r="R546" i="4"/>
  <c r="R1310" i="4"/>
  <c r="R1828" i="4"/>
  <c r="R1800" i="4"/>
  <c r="R626" i="4"/>
  <c r="R187" i="4"/>
  <c r="R127" i="4"/>
  <c r="R192" i="4"/>
  <c r="R457" i="4"/>
  <c r="R1496" i="4"/>
  <c r="R1437" i="4"/>
  <c r="R1843" i="4"/>
  <c r="R1647" i="4"/>
  <c r="R1391" i="4"/>
  <c r="R1447" i="4"/>
  <c r="R1328" i="4"/>
  <c r="R609" i="4"/>
  <c r="R827" i="4"/>
  <c r="R1679" i="4"/>
  <c r="R439" i="4"/>
  <c r="R1971" i="4"/>
  <c r="R1512" i="4"/>
  <c r="R833" i="4"/>
  <c r="R1942" i="4"/>
  <c r="R95" i="4"/>
  <c r="R1678" i="4"/>
  <c r="R281" i="4"/>
  <c r="R538" i="4"/>
  <c r="R1218" i="4"/>
  <c r="R209" i="4"/>
  <c r="R984" i="4"/>
  <c r="R638" i="4"/>
  <c r="R1502" i="4"/>
  <c r="R767" i="4"/>
  <c r="R496" i="4"/>
  <c r="R537" i="4"/>
  <c r="R1459" i="4"/>
  <c r="R68" i="4"/>
  <c r="R844" i="4"/>
  <c r="R93" i="4"/>
  <c r="R1650" i="4"/>
  <c r="R1013" i="4"/>
  <c r="R6" i="4"/>
  <c r="R1948" i="4"/>
  <c r="R1654" i="4"/>
  <c r="R1520" i="4"/>
  <c r="R1267" i="4"/>
  <c r="R1886" i="4"/>
  <c r="R529" i="4"/>
  <c r="R690" i="4"/>
  <c r="R1350" i="4"/>
  <c r="R752" i="4"/>
  <c r="R658" i="4"/>
  <c r="R1701" i="4"/>
  <c r="R344" i="4"/>
  <c r="R580" i="4"/>
  <c r="R1374" i="4"/>
  <c r="R1295" i="4"/>
  <c r="R1720" i="4"/>
  <c r="R1144" i="4"/>
  <c r="R1820" i="4"/>
  <c r="R1638" i="4"/>
  <c r="R798" i="4"/>
  <c r="R513" i="4"/>
  <c r="R1501" i="4"/>
  <c r="R1207" i="4"/>
  <c r="R1824" i="4"/>
  <c r="R1124" i="4"/>
  <c r="R652" i="4"/>
  <c r="R1833" i="4"/>
  <c r="R469" i="4"/>
  <c r="R743" i="4"/>
  <c r="R1288" i="4"/>
  <c r="R1103" i="4"/>
  <c r="R936" i="4"/>
  <c r="R616" i="4"/>
  <c r="R620" i="4"/>
  <c r="R919" i="4"/>
  <c r="R401" i="4"/>
  <c r="R548" i="4"/>
  <c r="R128" i="4"/>
  <c r="R775" i="4"/>
  <c r="R1864" i="4"/>
  <c r="R240" i="4"/>
  <c r="R1057" i="4"/>
  <c r="R1827" i="4"/>
  <c r="R960" i="4"/>
  <c r="R1517" i="4"/>
  <c r="R760" i="4"/>
  <c r="R1762" i="4"/>
  <c r="R262" i="4"/>
  <c r="R957" i="4"/>
  <c r="R1223" i="4"/>
  <c r="R1457" i="4"/>
  <c r="R64" i="4"/>
  <c r="R437" i="4"/>
  <c r="R1858" i="4"/>
  <c r="R1038" i="4"/>
  <c r="R990" i="4"/>
  <c r="R1049" i="4"/>
  <c r="R1302" i="4"/>
  <c r="R479" i="4"/>
  <c r="R1861" i="4"/>
  <c r="R185" i="4"/>
  <c r="R442" i="4"/>
  <c r="R1822" i="4"/>
  <c r="R855" i="4"/>
  <c r="R1292" i="4"/>
  <c r="R77" i="4"/>
  <c r="R1285" i="4"/>
  <c r="R1010" i="4"/>
  <c r="R1617" i="4"/>
  <c r="R1277" i="4"/>
  <c r="R1751" i="4"/>
  <c r="R1857" i="4"/>
  <c r="R747" i="4"/>
  <c r="R289" i="4"/>
  <c r="R47" i="4"/>
  <c r="R1178" i="4"/>
  <c r="R1029" i="4"/>
  <c r="R365" i="4"/>
  <c r="R1514" i="4"/>
  <c r="R1361" i="4"/>
  <c r="R1989" i="4"/>
  <c r="R1924" i="4"/>
  <c r="R1497" i="4"/>
  <c r="R107" i="4"/>
  <c r="R1977" i="4"/>
  <c r="R876" i="4"/>
  <c r="R559" i="4"/>
  <c r="R429" i="4"/>
  <c r="R1871" i="4"/>
  <c r="R456" i="4"/>
  <c r="R807" i="4"/>
  <c r="R1071" i="4"/>
  <c r="R1570" i="4"/>
  <c r="R1819" i="4"/>
  <c r="R419" i="4"/>
  <c r="R996" i="4"/>
  <c r="R237" i="4"/>
  <c r="R470" i="4"/>
  <c r="R1643" i="4"/>
  <c r="R757" i="4"/>
  <c r="R1026" i="4"/>
  <c r="R882" i="4"/>
  <c r="R1567" i="4"/>
  <c r="R1875" i="4"/>
  <c r="R87" i="4"/>
  <c r="R1670" i="4"/>
  <c r="R849" i="4"/>
  <c r="R1577" i="4"/>
  <c r="R1687" i="4"/>
  <c r="R147" i="4"/>
  <c r="R382" i="4"/>
  <c r="R1951" i="4"/>
  <c r="R1981" i="4"/>
  <c r="R1555" i="4"/>
  <c r="R404" i="4"/>
  <c r="R236" i="4"/>
  <c r="R885" i="4"/>
  <c r="R817" i="4"/>
  <c r="R1228" i="4"/>
  <c r="R555" i="4"/>
  <c r="R576" i="4"/>
  <c r="R547" i="4"/>
  <c r="R940" i="4"/>
  <c r="R1845" i="4"/>
  <c r="R651" i="4"/>
  <c r="R473" i="4"/>
  <c r="R687" i="4"/>
  <c r="R1360" i="4"/>
  <c r="R806" i="4"/>
  <c r="R1407" i="4"/>
  <c r="R264" i="4"/>
  <c r="R739" i="4"/>
  <c r="R1381" i="4"/>
  <c r="R1023" i="4"/>
  <c r="R1419" i="4"/>
  <c r="R1338" i="4"/>
  <c r="R379" i="4"/>
  <c r="R1904" i="4"/>
  <c r="R115" i="4"/>
  <c r="R1992" i="4"/>
  <c r="R723" i="4"/>
  <c r="R1677" i="4"/>
  <c r="R1742" i="4"/>
  <c r="R1675" i="4"/>
  <c r="R1167" i="4"/>
  <c r="R1000" i="4"/>
  <c r="R1668" i="4"/>
  <c r="R809" i="4"/>
  <c r="R1527" i="4"/>
  <c r="R86" i="4"/>
  <c r="R156" i="4"/>
  <c r="R1428" i="4"/>
  <c r="R1958" i="4"/>
  <c r="R995" i="4"/>
  <c r="R24" i="4"/>
  <c r="R368" i="4"/>
  <c r="R136" i="4"/>
  <c r="R1491" i="4"/>
  <c r="R710" i="4"/>
  <c r="R1175" i="4"/>
  <c r="R711" i="4"/>
  <c r="R903" i="4"/>
  <c r="R1979" i="4"/>
  <c r="R574" i="4"/>
  <c r="R579" i="4"/>
  <c r="R688" i="4"/>
  <c r="R1095" i="4"/>
  <c r="R259" i="4"/>
  <c r="R466" i="4"/>
  <c r="R1290" i="4"/>
  <c r="R1507" i="4"/>
  <c r="R1911" i="4"/>
  <c r="R657" i="4"/>
  <c r="R1664" i="4"/>
  <c r="R851" i="4"/>
  <c r="R826" i="4"/>
  <c r="R1796" i="4"/>
  <c r="R683" i="4"/>
  <c r="R400" i="4"/>
  <c r="R774" i="4"/>
  <c r="R1542" i="4"/>
  <c r="R1239" i="4"/>
  <c r="R320" i="4"/>
  <c r="R173" i="4"/>
  <c r="R1296" i="4"/>
  <c r="R1484" i="4"/>
  <c r="R1212" i="4"/>
  <c r="R1585" i="4"/>
  <c r="R763" i="4"/>
  <c r="R1686" i="4"/>
  <c r="R1532" i="4"/>
  <c r="R730" i="4"/>
  <c r="R1389" i="4"/>
  <c r="R1485" i="4"/>
  <c r="R1551" i="4"/>
  <c r="R1166" i="4"/>
  <c r="R1693" i="4"/>
  <c r="R742" i="4"/>
  <c r="R1334" i="4"/>
  <c r="R385" i="4"/>
  <c r="R177" i="4"/>
  <c r="R480" i="4"/>
  <c r="R1926" i="4"/>
  <c r="R1541" i="4"/>
  <c r="R674" i="4"/>
  <c r="R1684" i="4"/>
  <c r="R698" i="4"/>
  <c r="R1998" i="4"/>
  <c r="R1164" i="4"/>
  <c r="R1880" i="4"/>
  <c r="Q72" i="4"/>
  <c r="Q1227" i="4"/>
  <c r="Q713" i="4"/>
  <c r="Q134" i="4"/>
  <c r="Q1735" i="4"/>
  <c r="Q1790" i="4"/>
  <c r="Q810" i="4"/>
  <c r="Q1189" i="4"/>
  <c r="Q433" i="4"/>
  <c r="Q1107" i="4"/>
  <c r="Q552" i="4"/>
  <c r="Q937" i="4"/>
  <c r="Q665" i="4"/>
  <c r="Q431" i="4"/>
  <c r="Q1895" i="4"/>
  <c r="Q318" i="4"/>
  <c r="Q945" i="4"/>
  <c r="Q700" i="4"/>
  <c r="Q354" i="4"/>
  <c r="Q1682" i="4"/>
  <c r="Q337" i="4"/>
  <c r="Q35" i="4"/>
  <c r="Q1224" i="4"/>
  <c r="Q402" i="4"/>
  <c r="Q1745" i="4"/>
  <c r="Q1906" i="4"/>
  <c r="Q1347" i="4"/>
  <c r="Q705" i="4"/>
  <c r="Q955" i="4"/>
  <c r="Q1028" i="4"/>
  <c r="Q325" i="4"/>
  <c r="Q1172" i="4"/>
  <c r="Q610" i="4"/>
  <c r="Q14" i="4"/>
  <c r="Q564" i="4"/>
  <c r="Q1714" i="4"/>
  <c r="Q1887" i="4"/>
  <c r="Q282" i="4"/>
  <c r="Q1628" i="4"/>
  <c r="Q575" i="4"/>
  <c r="Q1069" i="4"/>
  <c r="Q411" i="4"/>
  <c r="Q1592" i="4"/>
  <c r="Q719" i="4"/>
  <c r="Q1192" i="4"/>
  <c r="Q1354" i="4"/>
  <c r="Q1241" i="4"/>
  <c r="Q1754" i="4"/>
  <c r="Q1614" i="4"/>
  <c r="Q762" i="4"/>
  <c r="Q319" i="4"/>
  <c r="Q1434" i="4"/>
  <c r="Q116" i="4"/>
  <c r="Q1713" i="4"/>
  <c r="Q1486" i="4"/>
  <c r="Q120" i="4"/>
  <c r="Q934" i="4"/>
  <c r="Q1867" i="4"/>
  <c r="Q824" i="4"/>
  <c r="Q1620" i="4"/>
  <c r="Q1708" i="4"/>
  <c r="Q1042" i="4"/>
  <c r="Q1558" i="4"/>
  <c r="Q268" i="4"/>
  <c r="Q545" i="4"/>
  <c r="Q632" i="4"/>
  <c r="Q1612" i="4"/>
  <c r="Q1199" i="4"/>
  <c r="Q200" i="4"/>
  <c r="Q1616" i="4"/>
  <c r="Q78" i="4"/>
  <c r="Q1896" i="4"/>
  <c r="Q1063" i="4"/>
  <c r="Q1293" i="4"/>
  <c r="Q1426" i="4"/>
  <c r="Q183" i="4"/>
  <c r="Q339" i="4"/>
  <c r="Q424" i="4"/>
  <c r="Q519" i="4"/>
  <c r="Q184" i="4"/>
  <c r="Q953" i="4"/>
  <c r="Q663" i="4"/>
  <c r="Q1724" i="4"/>
  <c r="Q614" i="4"/>
  <c r="Q447" i="4"/>
  <c r="Q1149" i="4"/>
  <c r="Q573" i="4"/>
  <c r="Q918" i="4"/>
  <c r="Q1075" i="4"/>
  <c r="Q888" i="4"/>
  <c r="Q1534" i="4"/>
  <c r="Q703" i="4"/>
  <c r="Q1648" i="4"/>
  <c r="Q1062" i="4"/>
  <c r="Q18" i="4"/>
  <c r="Q675" i="4"/>
  <c r="Q1051" i="4"/>
  <c r="Q1231" i="4"/>
  <c r="Q1397" i="4"/>
  <c r="Q1183" i="4"/>
  <c r="Q500" i="4"/>
  <c r="Q1846" i="4"/>
  <c r="Q962" i="4"/>
  <c r="Q1988" i="4"/>
  <c r="Q543" i="4"/>
  <c r="Q1180" i="4"/>
  <c r="Q67" i="4"/>
  <c r="Q37" i="4"/>
  <c r="Q168" i="4"/>
  <c r="Q753" i="4"/>
  <c r="Q920" i="4"/>
  <c r="Q1065" i="4"/>
  <c r="Q374" i="4"/>
  <c r="Q203" i="4"/>
  <c r="Q556" i="4"/>
  <c r="Q1739" i="4"/>
  <c r="Q44" i="4"/>
  <c r="Q893" i="4"/>
  <c r="Q1815" i="4"/>
  <c r="Q813" i="4"/>
  <c r="Q795" i="4"/>
  <c r="Q681" i="4"/>
  <c r="Q1222" i="4"/>
  <c r="Q180" i="4"/>
  <c r="Q1730" i="4"/>
  <c r="Q901" i="4"/>
  <c r="Q488" i="4"/>
  <c r="Q413" i="4"/>
  <c r="Q1597" i="4"/>
  <c r="Q532" i="4"/>
  <c r="Q149" i="4"/>
  <c r="Q152" i="4"/>
  <c r="Q1198" i="4"/>
  <c r="Q832" i="4"/>
  <c r="Q362" i="4"/>
  <c r="Q1177" i="4"/>
  <c r="Q1193" i="4"/>
  <c r="Q311" i="4"/>
  <c r="Q533" i="4"/>
  <c r="Q1445" i="4"/>
  <c r="Q1571" i="4"/>
  <c r="Q129" i="4"/>
  <c r="Q1330" i="4"/>
  <c r="Q1276" i="4"/>
  <c r="Q1931" i="4"/>
  <c r="Q517" i="4"/>
  <c r="Q1996" i="4"/>
  <c r="Q802" i="4"/>
  <c r="Q608" i="4"/>
  <c r="Q182" i="4"/>
  <c r="Q323" i="4"/>
  <c r="Q865" i="4"/>
  <c r="Q1891" i="4"/>
  <c r="Q284" i="4"/>
  <c r="Q179" i="4"/>
  <c r="Q976" i="4"/>
  <c r="Q1656" i="4"/>
  <c r="Q1805" i="4"/>
  <c r="Q82" i="4"/>
  <c r="Q224" i="4"/>
  <c r="Q737" i="4"/>
  <c r="Q1568" i="4"/>
  <c r="Q1414" i="4"/>
  <c r="Q1795" i="4"/>
  <c r="Q1808" i="4"/>
  <c r="Q1121" i="4"/>
  <c r="Q65" i="4"/>
  <c r="Q1173" i="4"/>
  <c r="Q1999" i="4"/>
  <c r="Q975" i="4"/>
  <c r="Q1274" i="4"/>
  <c r="Q403" i="4"/>
  <c r="Q1738" i="4"/>
  <c r="Q1702" i="4"/>
  <c r="Q1994" i="4"/>
  <c r="Q1068" i="4"/>
  <c r="Q528" i="4"/>
  <c r="Q1554" i="4"/>
  <c r="Q1141" i="4"/>
  <c r="Q301" i="4"/>
  <c r="Q1395" i="4"/>
  <c r="Q1317" i="4"/>
  <c r="Q507" i="4"/>
  <c r="Q892" i="4"/>
  <c r="Q1543" i="4"/>
  <c r="Q1053" i="4"/>
  <c r="Q869" i="4"/>
  <c r="Q332" i="4"/>
  <c r="Q1174" i="4"/>
  <c r="Q108" i="4"/>
  <c r="Q1370" i="4"/>
  <c r="Q1399" i="4"/>
  <c r="Q1493" i="4"/>
  <c r="Q452" i="4"/>
  <c r="Q324" i="4"/>
  <c r="Q196" i="4"/>
  <c r="Q1385" i="4"/>
  <c r="Q1530" i="4"/>
  <c r="Q613" i="4"/>
  <c r="Q1829" i="4"/>
  <c r="Q251" i="4"/>
  <c r="Q1129" i="4"/>
  <c r="Q602" i="4"/>
  <c r="Q137" i="4"/>
  <c r="Q1306" i="4"/>
  <c r="Q443" i="4"/>
  <c r="Q306" i="4"/>
  <c r="Q756" i="4"/>
  <c r="Q1835" i="4"/>
  <c r="Q1535" i="4"/>
  <c r="Q1707" i="4"/>
  <c r="Q1320" i="4"/>
  <c r="Q994" i="4"/>
  <c r="Q1562" i="4"/>
  <c r="Q202" i="4"/>
  <c r="Q1590" i="4"/>
  <c r="Q61" i="4"/>
  <c r="Q991" i="4"/>
  <c r="Q270" i="4"/>
  <c r="Q952" i="4"/>
  <c r="Q1304" i="4"/>
  <c r="Q384" i="4"/>
  <c r="Q709" i="4"/>
  <c r="Q959" i="4"/>
  <c r="Q684" i="4"/>
  <c r="Q1027" i="4"/>
  <c r="Q1298" i="4"/>
  <c r="Q541" i="4"/>
  <c r="Q966" i="4"/>
  <c r="Q598" i="4"/>
  <c r="Q1699" i="4"/>
  <c r="Q1639" i="4"/>
  <c r="Q1627" i="4"/>
  <c r="Q735" i="4"/>
  <c r="Q405" i="4"/>
  <c r="Q1040" i="4"/>
  <c r="Q191" i="4"/>
  <c r="Q1114" i="4"/>
  <c r="Q256" i="4"/>
  <c r="Q487" i="4"/>
  <c r="Q135" i="4"/>
  <c r="Q764" i="4"/>
  <c r="Q1910" i="4"/>
  <c r="Q1466" i="4"/>
  <c r="Q1242" i="4"/>
  <c r="Q425" i="4"/>
  <c r="Q1132" i="4"/>
  <c r="Q1444" i="4"/>
  <c r="Q48" i="4"/>
  <c r="Q1644" i="4"/>
  <c r="Q92" i="4"/>
  <c r="Q491" i="4"/>
  <c r="Q242" i="4"/>
  <c r="Q655" i="4"/>
  <c r="Q805" i="4"/>
  <c r="Q1753" i="4"/>
  <c r="Q1090" i="4"/>
  <c r="Q745" i="4"/>
  <c r="Q1594" i="4"/>
  <c r="Q520" i="4"/>
  <c r="Q1914" i="4"/>
  <c r="Q1508" i="4"/>
  <c r="Q1876" i="4"/>
  <c r="Q376" i="4"/>
  <c r="Q1213" i="4"/>
  <c r="Q1474" i="4"/>
  <c r="Q22" i="4"/>
  <c r="Q1539" i="4"/>
  <c r="Q1770" i="4"/>
  <c r="Q1509" i="4"/>
  <c r="Q939" i="4"/>
  <c r="Q1022" i="4"/>
  <c r="Q640" i="4"/>
  <c r="Q380" i="4"/>
  <c r="Q410" i="4"/>
  <c r="Q749" i="4"/>
  <c r="Q1100" i="4"/>
  <c r="Q716" i="4"/>
  <c r="Q143" i="4"/>
  <c r="Q794" i="4"/>
  <c r="Q1478" i="4"/>
  <c r="Q250" i="4"/>
  <c r="Q1772" i="4"/>
  <c r="Q1157" i="4"/>
  <c r="Q647" i="4"/>
  <c r="Q57" i="4"/>
  <c r="Q1256" i="4"/>
  <c r="Q464" i="4"/>
  <c r="Q1004" i="4"/>
  <c r="Q1273" i="4"/>
  <c r="Q584" i="4"/>
  <c r="Q1649" i="4"/>
  <c r="Q1615" i="4"/>
  <c r="Q1021" i="4"/>
  <c r="Q1511" i="4"/>
  <c r="Q1001" i="4"/>
  <c r="Q1461" i="4"/>
  <c r="Q485" i="4"/>
  <c r="Q100" i="4"/>
  <c r="Q967" i="4"/>
  <c r="Q371" i="4"/>
  <c r="Q1088" i="4"/>
  <c r="Q1462" i="4"/>
  <c r="Q245" i="4"/>
  <c r="Q1703" i="4"/>
  <c r="Q1863" i="4"/>
  <c r="Q1783" i="4"/>
  <c r="Q510" i="4"/>
  <c r="Q1279" i="4"/>
  <c r="Q1236" i="4"/>
  <c r="Q1898" i="4"/>
  <c r="Q922" i="4"/>
  <c r="Q310" i="4"/>
  <c r="Q1032" i="4"/>
  <c r="Q992" i="4"/>
  <c r="Q786" i="4"/>
  <c r="Q247" i="4"/>
  <c r="Q296" i="4"/>
  <c r="Q677" i="4"/>
  <c r="Q481" i="4"/>
  <c r="Q1536" i="4"/>
  <c r="Q1286" i="4"/>
  <c r="Q16" i="4"/>
  <c r="Q968" i="4"/>
  <c r="Q420" i="4"/>
  <c r="Q1331" i="4"/>
  <c r="Q861" i="4"/>
  <c r="Q453" i="4"/>
  <c r="Q427" i="4"/>
  <c r="Q1204" i="4"/>
  <c r="Q1603" i="4"/>
  <c r="Q174" i="4"/>
  <c r="Q154" i="4"/>
  <c r="Q1499" i="4"/>
  <c r="Q286" i="4"/>
  <c r="Q585" i="4"/>
  <c r="Q516" i="4"/>
  <c r="Q731" i="4"/>
  <c r="Q1238" i="4"/>
  <c r="Q852" i="4"/>
  <c r="Q1912" i="4"/>
  <c r="Q1489" i="4"/>
  <c r="Q484" i="4"/>
  <c r="Q313" i="4"/>
  <c r="Q278" i="4"/>
  <c r="Q295" i="4"/>
  <c r="Q777" i="4"/>
  <c r="Q884" i="4"/>
  <c r="Q837" i="4"/>
  <c r="Q1008" i="4"/>
  <c r="Q300" i="4"/>
  <c r="Q1345" i="4"/>
  <c r="Q1576" i="4"/>
  <c r="Q1548" i="4"/>
  <c r="Q1866" i="4"/>
  <c r="Q685" i="4"/>
  <c r="Q1337" i="4"/>
  <c r="Q1646" i="4"/>
  <c r="Q1546" i="4"/>
  <c r="Q430" i="4"/>
  <c r="Q2001" i="4"/>
  <c r="Q460" i="4"/>
  <c r="Q449" i="4"/>
  <c r="Q1712" i="4"/>
  <c r="Q1235" i="4"/>
  <c r="Q1716" i="4"/>
  <c r="Q231" i="4"/>
  <c r="Q263" i="4"/>
  <c r="Q1133" i="4"/>
  <c r="Q906" i="4"/>
  <c r="Q171" i="4"/>
  <c r="Q193" i="4"/>
  <c r="Q1325" i="4"/>
  <c r="Q492" i="4"/>
  <c r="Q1939" i="4"/>
  <c r="Q1728" i="4"/>
  <c r="Q1467" i="4"/>
  <c r="Q943" i="4"/>
  <c r="Q768" i="4"/>
  <c r="Q1417" i="4"/>
  <c r="Q390" i="4"/>
  <c r="Q126" i="4"/>
  <c r="Q1798" i="4"/>
  <c r="Q679" i="4"/>
  <c r="Q10" i="4"/>
  <c r="Q1046" i="4"/>
  <c r="Q1976" i="4"/>
  <c r="Q1041" i="4"/>
  <c r="Q1263" i="4"/>
  <c r="Q303" i="4"/>
  <c r="Q1318" i="4"/>
  <c r="Q1946" i="4"/>
  <c r="Q315" i="4"/>
  <c r="Q624" i="4"/>
  <c r="Q71" i="4"/>
  <c r="Q593" i="4"/>
  <c r="Q1593" i="4"/>
  <c r="Q1035" i="4"/>
  <c r="Q1968" i="4"/>
  <c r="Q1642" i="4"/>
  <c r="Q1634" i="4"/>
  <c r="Q274" i="4"/>
  <c r="Q1349" i="4"/>
  <c r="Q351" i="4"/>
  <c r="Q1423" i="4"/>
  <c r="Q971" i="4"/>
  <c r="Q607" i="4"/>
  <c r="Q1446" i="4"/>
  <c r="Q1117" i="4"/>
  <c r="Q498" i="4"/>
  <c r="Q197" i="4"/>
  <c r="Q1695" i="4"/>
  <c r="Q1574" i="4"/>
  <c r="Q1422" i="4"/>
  <c r="Q1483" i="4"/>
  <c r="Q1928" i="4"/>
  <c r="Q1799" i="4"/>
  <c r="Q1111" i="4"/>
  <c r="Q664" i="4"/>
  <c r="Q704" i="4"/>
  <c r="Q1398" i="4"/>
  <c r="Q1692" i="4"/>
  <c r="Q1394" i="4"/>
  <c r="Q246" i="4"/>
  <c r="Q1727" i="4"/>
  <c r="Q1610" i="4"/>
  <c r="Q261" i="4"/>
  <c r="Q1837" i="4"/>
  <c r="Q1353" i="4"/>
  <c r="Q1528" i="4"/>
  <c r="Q744" i="4"/>
  <c r="Q175" i="4"/>
  <c r="Q669" i="4"/>
  <c r="Q1326" i="4"/>
  <c r="Q1637" i="4"/>
  <c r="Q140" i="4"/>
  <c r="Q462" i="4"/>
  <c r="Q1278" i="4"/>
  <c r="Q372" i="4"/>
  <c r="Q1258" i="4"/>
  <c r="Q1307" i="4"/>
  <c r="Q1952" i="4"/>
  <c r="Q678" i="4"/>
  <c r="Q910" i="4"/>
  <c r="Q1229" i="4"/>
  <c r="Q1123" i="4"/>
  <c r="Q60" i="4"/>
  <c r="Q345" i="4"/>
  <c r="Q909" i="4"/>
  <c r="Q725" i="4"/>
  <c r="Q1669" i="4"/>
  <c r="Q273" i="4"/>
  <c r="Q1680" i="4"/>
  <c r="Q1641" i="4"/>
  <c r="Q1688" i="4"/>
  <c r="Q1905" i="4"/>
  <c r="Q1623" i="4"/>
  <c r="Q1014" i="4"/>
  <c r="Q993" i="4"/>
  <c r="Q928" i="4"/>
  <c r="Q7" i="4"/>
  <c r="Q167" i="4"/>
  <c r="Q1584" i="4"/>
  <c r="Q782" i="4"/>
  <c r="Q369" i="4"/>
  <c r="Q94" i="4"/>
  <c r="Q636" i="4"/>
  <c r="Q1776" i="4"/>
  <c r="Q1375" i="4"/>
  <c r="Q290" i="4"/>
  <c r="Q1246" i="4"/>
  <c r="Q1135" i="4"/>
  <c r="Q895" i="4"/>
  <c r="Q1059" i="4"/>
  <c r="Q896" i="4"/>
  <c r="Q1159" i="4"/>
  <c r="Q1377" i="4"/>
  <c r="Q932" i="4"/>
  <c r="Q1305" i="4"/>
  <c r="Q225" i="4"/>
  <c r="Q875" i="4"/>
  <c r="Q1148" i="4"/>
  <c r="Q1972" i="4"/>
  <c r="Q1565" i="4"/>
  <c r="Q1689" i="4"/>
  <c r="Q1383" i="4"/>
  <c r="Q1450" i="4"/>
  <c r="Q578" i="4"/>
  <c r="Q1269" i="4"/>
  <c r="Q1840" i="4"/>
  <c r="Q1190" i="4"/>
  <c r="Q1475" i="4"/>
  <c r="Q1469" i="4"/>
  <c r="Q1490" i="4"/>
  <c r="Q56" i="4"/>
  <c r="Q1439" i="4"/>
  <c r="Q1139" i="4"/>
  <c r="Q74" i="4"/>
  <c r="Q103" i="4"/>
  <c r="Q838" i="4"/>
  <c r="Q594" i="4"/>
  <c r="Q780" i="4"/>
  <c r="Q392" i="4"/>
  <c r="Q222" i="4"/>
  <c r="Q1011" i="4"/>
  <c r="Q732" i="4"/>
  <c r="Q1925" i="4"/>
  <c r="Q1441" i="4"/>
  <c r="Q796" i="4"/>
  <c r="Q1200" i="4"/>
  <c r="Q88" i="4"/>
  <c r="Q21" i="4"/>
  <c r="Q1947" i="4"/>
  <c r="Q682" i="4"/>
  <c r="Q1311" i="4"/>
  <c r="Q1596" i="4"/>
  <c r="Q1700" i="4"/>
  <c r="Q1259" i="4"/>
  <c r="Q1436" i="4"/>
  <c r="Q560" i="4"/>
  <c r="Q670" i="4"/>
  <c r="Q1002" i="4"/>
  <c r="Q1205" i="4"/>
  <c r="Q1552" i="4"/>
  <c r="Q591" i="4"/>
  <c r="Q563" i="4"/>
  <c r="Q80" i="4"/>
  <c r="Q1079" i="4"/>
  <c r="Q1452" i="4"/>
  <c r="Q1147" i="4"/>
  <c r="Q597" i="4"/>
  <c r="Q680" i="4"/>
  <c r="Q634" i="4"/>
  <c r="Q643" i="4"/>
  <c r="Q1786" i="4"/>
  <c r="Q110" i="4"/>
  <c r="Q819" i="4"/>
  <c r="Q738" i="4"/>
  <c r="Q360" i="4"/>
  <c r="Q1633" i="4"/>
  <c r="Q1802" i="4"/>
  <c r="Q1711" i="4"/>
  <c r="Q1882" i="4"/>
  <c r="Q654" i="4"/>
  <c r="Q946" i="4"/>
  <c r="Q1826" i="4"/>
  <c r="Q1455" i="4"/>
  <c r="Q1611" i="4"/>
  <c r="Q605" i="4"/>
  <c r="Q1995" i="4"/>
  <c r="Q1480" i="4"/>
  <c r="Q1774" i="4"/>
  <c r="Q1438" i="4"/>
  <c r="Q249" i="4"/>
  <c r="Q1694" i="4"/>
  <c r="Q253" i="4"/>
  <c r="Q1515" i="4"/>
  <c r="Q715" i="4"/>
  <c r="Q228" i="4"/>
  <c r="Q285" i="4"/>
  <c r="Q377" i="4"/>
  <c r="Q558" i="4"/>
  <c r="Q694" i="4"/>
  <c r="Q219" i="4"/>
  <c r="Q1821" i="4"/>
  <c r="Q357" i="4"/>
  <c r="Q212" i="4"/>
  <c r="Q1122" i="4"/>
  <c r="Q32" i="4"/>
  <c r="Q1142" i="4"/>
  <c r="Q53" i="4"/>
  <c r="Q1327" i="4"/>
  <c r="Q291" i="4"/>
  <c r="Q28" i="4"/>
  <c r="Q1150" i="4"/>
  <c r="Q916" i="4"/>
  <c r="Q1657" i="4"/>
  <c r="Q139" i="4"/>
  <c r="Q1082" i="4"/>
  <c r="Q1801" i="4"/>
  <c r="Q721" i="4"/>
  <c r="Q604" i="4"/>
  <c r="Q1102" i="4"/>
  <c r="Q883" i="4"/>
  <c r="Q878" i="4"/>
  <c r="Q1096" i="4"/>
  <c r="Q336" i="4"/>
  <c r="Q1741" i="4"/>
  <c r="Q406" i="4"/>
  <c r="Q1566" i="4"/>
  <c r="Q917" i="4"/>
  <c r="Q23" i="4"/>
  <c r="Q1245" i="4"/>
  <c r="Q981" i="4"/>
  <c r="Q1816" i="4"/>
  <c r="Q1726" i="4"/>
  <c r="Q1081" i="4"/>
  <c r="Q426" i="4"/>
  <c r="Q1750" i="4"/>
  <c r="Q407" i="4"/>
  <c r="Q784" i="4"/>
  <c r="Q1518" i="4"/>
  <c r="Q770" i="4"/>
  <c r="Q1932" i="4"/>
  <c r="Q816" i="4"/>
  <c r="Q17" i="4"/>
  <c r="Q1804" i="4"/>
  <c r="Q1868" i="4"/>
  <c r="Q165" i="4"/>
  <c r="Q1358" i="4"/>
  <c r="Q1201" i="4"/>
  <c r="Q42" i="4"/>
  <c r="Q1152" i="4"/>
  <c r="Q1156" i="4"/>
  <c r="Q502" i="4"/>
  <c r="Q121" i="4"/>
  <c r="Q987" i="4"/>
  <c r="Q1208" i="4"/>
  <c r="Q974" i="4"/>
  <c r="Q577" i="4"/>
  <c r="Q1899" i="4"/>
  <c r="Q1424" i="4"/>
  <c r="Q933" i="4"/>
  <c r="Q51" i="4"/>
  <c r="Q1495" i="4"/>
  <c r="Q45" i="4"/>
  <c r="Q1621" i="4"/>
  <c r="Q163" i="4"/>
  <c r="Q531" i="4"/>
  <c r="Q1784" i="4"/>
  <c r="Q1869" i="4"/>
  <c r="Q554" i="4"/>
  <c r="Q1897" i="4"/>
  <c r="Q726" i="4"/>
  <c r="Q412" i="4"/>
  <c r="Q1839" i="4"/>
  <c r="Q627" i="4"/>
  <c r="Q1729" i="4"/>
  <c r="Q1609" i="4"/>
  <c r="Q1938" i="4"/>
  <c r="Q389" i="4"/>
  <c r="Q162" i="4"/>
  <c r="Q1282" i="4"/>
  <c r="Q160" i="4"/>
  <c r="Q1883" i="4"/>
  <c r="Q1020" i="4"/>
  <c r="Q241" i="4"/>
  <c r="Q1015" i="4"/>
  <c r="Q206" i="4"/>
  <c r="Q1661" i="4"/>
  <c r="Q1725" i="4"/>
  <c r="Q1810" i="4"/>
  <c r="Q765" i="4"/>
  <c r="Q1161" i="4"/>
  <c r="Q1392" i="4"/>
  <c r="Q1453" i="4"/>
  <c r="Q1488" i="4"/>
  <c r="Q1340" i="4"/>
  <c r="Q527" i="4"/>
  <c r="Q881" i="4"/>
  <c r="Q27" i="4"/>
  <c r="Q625" i="4"/>
  <c r="Q791" i="4"/>
  <c r="Q908" i="4"/>
  <c r="Q1463" i="4"/>
  <c r="Q948" i="4"/>
  <c r="Q1929" i="4"/>
  <c r="Q235" i="4"/>
  <c r="Q900" i="4"/>
  <c r="Q1540" i="4"/>
  <c r="Q1115" i="4"/>
  <c r="Q523" i="4"/>
  <c r="Q205" i="4"/>
  <c r="Q1094" i="4"/>
  <c r="Q931" i="4"/>
  <c r="Q1990" i="4"/>
  <c r="Q1393" i="4"/>
  <c r="Q201" i="4"/>
  <c r="Q1665" i="4"/>
  <c r="Q391" i="4"/>
  <c r="Q778" i="4"/>
  <c r="Q416" i="4"/>
  <c r="Q870" i="4"/>
  <c r="Q793" i="4"/>
  <c r="Q113" i="4"/>
  <c r="Q877" i="4"/>
  <c r="Q1369" i="4"/>
  <c r="Q755" i="4"/>
  <c r="Q656" i="4"/>
  <c r="Q1471" i="4"/>
  <c r="Q399" i="4"/>
  <c r="Q894" i="4"/>
  <c r="Q724" i="4"/>
  <c r="Q188" i="4"/>
  <c r="Q1217" i="4"/>
  <c r="Q2" i="4"/>
  <c r="Q1672" i="4"/>
  <c r="Q1662" i="4"/>
  <c r="Q1974" i="4"/>
  <c r="Q1089" i="4"/>
  <c r="Q718" i="4"/>
  <c r="Q1782" i="4"/>
  <c r="Q708" i="4"/>
  <c r="Q1283" i="4"/>
  <c r="Q422" i="4"/>
  <c r="Q1605" i="4"/>
  <c r="Q189" i="4"/>
  <c r="Q1743" i="4"/>
  <c r="Q963" i="4"/>
  <c r="Q104" i="4"/>
  <c r="Q567" i="4"/>
  <c r="Q1987" i="4"/>
  <c r="Q288" i="4"/>
  <c r="Q229" i="4"/>
  <c r="Q1061" i="4"/>
  <c r="Q926" i="4"/>
  <c r="Q871" i="4"/>
  <c r="Q248" i="4"/>
  <c r="Q950" i="4"/>
  <c r="Q1136" i="4"/>
  <c r="Q1429" i="4"/>
  <c r="Q1202" i="4"/>
  <c r="Q1272" i="4"/>
  <c r="Q408" i="4"/>
  <c r="Q467" i="4"/>
  <c r="Q213" i="4"/>
  <c r="Q617" i="4"/>
  <c r="Q1367" i="4"/>
  <c r="Q1758" i="4"/>
  <c r="Q595" i="4"/>
  <c r="Q1402" i="4"/>
  <c r="Q1431" i="4"/>
  <c r="Q1836" i="4"/>
  <c r="Q1373" i="4"/>
  <c r="Q1387" i="4"/>
  <c r="Q1978" i="4"/>
  <c r="Q446" i="4"/>
  <c r="Q1260" i="4"/>
  <c r="Q1171" i="4"/>
  <c r="Q1666" i="4"/>
  <c r="Q553" i="4"/>
  <c r="Q1525" i="4"/>
  <c r="Q260" i="4"/>
  <c r="Q267" i="4"/>
  <c r="Q40" i="4"/>
  <c r="Q549" i="4"/>
  <c r="Q1583" i="4"/>
  <c r="Q1705" i="4"/>
  <c r="Q1268" i="4"/>
  <c r="Q157" i="4"/>
  <c r="Q1070" i="4"/>
  <c r="Q1575" i="4"/>
  <c r="Q1930" i="4"/>
  <c r="Q455" i="4"/>
  <c r="Q292" i="4"/>
  <c r="Q1472" i="4"/>
  <c r="Q458" i="4"/>
  <c r="Q668" i="4"/>
  <c r="Q1908" i="4"/>
  <c r="Q355" i="4"/>
  <c r="Q1598" i="4"/>
  <c r="Q1640" i="4"/>
  <c r="Q307" i="4"/>
  <c r="Q911" i="4"/>
  <c r="Q1599" i="4"/>
  <c r="Q521" i="4"/>
  <c r="Q1215" i="4"/>
  <c r="Q1415" i="4"/>
  <c r="Q1602" i="4"/>
  <c r="Q76" i="4"/>
  <c r="Q712" i="4"/>
  <c r="Q1752" i="4"/>
  <c r="Q969" i="4"/>
  <c r="Q1351" i="4"/>
  <c r="Q1301" i="4"/>
  <c r="Q85" i="4"/>
  <c r="Q409" i="4"/>
  <c r="Q729" i="4"/>
  <c r="Q867" i="4"/>
  <c r="Q1168" i="4"/>
  <c r="Q1740" i="4"/>
  <c r="Q1892" i="4"/>
  <c r="Q728" i="4"/>
  <c r="Q929" i="4"/>
  <c r="Q536" i="4"/>
  <c r="Q1411" i="4"/>
  <c r="Q1403" i="4"/>
  <c r="Q754" i="4"/>
  <c r="Q233" i="4"/>
  <c r="Q1165" i="4"/>
  <c r="Q1473" i="4"/>
  <c r="Q304" i="4"/>
  <c r="Q125" i="4"/>
  <c r="Q73" i="4"/>
  <c r="Q30" i="4"/>
  <c r="Q1766" i="4"/>
  <c r="Q1850" i="4"/>
  <c r="Q83" i="4"/>
  <c r="Q1587" i="4"/>
  <c r="Q1945" i="4"/>
  <c r="Q1557" i="4"/>
  <c r="Q879" i="4"/>
  <c r="Q59" i="4"/>
  <c r="Q1578" i="4"/>
  <c r="Q1917" i="4"/>
  <c r="Q1983" i="4"/>
  <c r="Q776" i="4"/>
  <c r="Q899" i="4"/>
  <c r="Q1012" i="4"/>
  <c r="Q1789" i="4"/>
  <c r="Q434" i="4"/>
  <c r="Q586" i="4"/>
  <c r="Q475" i="4"/>
  <c r="Q979" i="4"/>
  <c r="Q1018" i="4"/>
  <c r="Q978" i="4"/>
  <c r="Q361" i="4"/>
  <c r="Q1113" i="4"/>
  <c r="Q511" i="4"/>
  <c r="Q1410" i="4"/>
  <c r="Q1505" i="4"/>
  <c r="Q600" i="4"/>
  <c r="Q1848" i="4"/>
  <c r="Q702" i="4"/>
  <c r="Q1181" i="4"/>
  <c r="Q298" i="4"/>
  <c r="Q356" i="4"/>
  <c r="Q1105" i="4"/>
  <c r="Q1877" i="4"/>
  <c r="Q561" i="4"/>
  <c r="Q190" i="4"/>
  <c r="Q1092" i="4"/>
  <c r="Q1085" i="4"/>
  <c r="Q923" i="4"/>
  <c r="Q1607" i="4"/>
  <c r="Q186" i="4"/>
  <c r="Q1852" i="4"/>
  <c r="Q515" i="4"/>
  <c r="Q1080" i="4"/>
  <c r="Q348" i="4"/>
  <c r="Q275" i="4"/>
  <c r="Q1099" i="4"/>
  <c r="Q1464" i="4"/>
  <c r="Q1404" i="4"/>
  <c r="Q1768" i="4"/>
  <c r="Q417" i="4"/>
  <c r="Q1589" i="4"/>
  <c r="Q1125" i="4"/>
  <c r="Q1563" i="4"/>
  <c r="Q124" i="4"/>
  <c r="Q1860" i="4"/>
  <c r="Q1108" i="4"/>
  <c r="Q387" i="4"/>
  <c r="Q1194" i="4"/>
  <c r="Q988" i="4"/>
  <c r="Q1873" i="4"/>
  <c r="Q317" i="4"/>
  <c r="Q1074" i="4"/>
  <c r="Q1760" i="4"/>
  <c r="Q1247" i="4"/>
  <c r="Q714" i="4"/>
  <c r="Q1372" i="4"/>
  <c r="Q1564" i="4"/>
  <c r="Q998" i="4"/>
  <c r="Q1870" i="4"/>
  <c r="Q524" i="4"/>
  <c r="Q588" i="4"/>
  <c r="Q1504" i="4"/>
  <c r="Q198" i="4"/>
  <c r="Q1430" i="4"/>
  <c r="Q864" i="4"/>
  <c r="Q951" i="4"/>
  <c r="Q39" i="4"/>
  <c r="Q1733" i="4"/>
  <c r="Q43" i="4"/>
  <c r="Q818" i="4"/>
  <c r="Q276" i="4"/>
  <c r="Q1881" i="4"/>
  <c r="Q230" i="4"/>
  <c r="Q359" i="4"/>
  <c r="Q1169" i="4"/>
  <c r="Q1006" i="4"/>
  <c r="Q283" i="4"/>
  <c r="Q542" i="4"/>
  <c r="Q1549" i="4"/>
  <c r="Q562" i="4"/>
  <c r="Q506" i="4"/>
  <c r="Q1955" i="4"/>
  <c r="Q415" i="4"/>
  <c r="Q1191" i="4"/>
  <c r="Q1732" i="4"/>
  <c r="Q375" i="4"/>
  <c r="Q1663" i="4"/>
  <c r="Q1356" i="4"/>
  <c r="Q830" i="4"/>
  <c r="Q1613" i="4"/>
  <c r="Q660" i="4"/>
  <c r="Q1674" i="4"/>
  <c r="Q568" i="4"/>
  <c r="Q1093" i="4"/>
  <c r="Q1297" i="4"/>
  <c r="Q1812" i="4"/>
  <c r="Q1106" i="4"/>
  <c r="Q1355" i="4"/>
  <c r="Q138" i="4"/>
  <c r="Q1993" i="4"/>
  <c r="Q989" i="4"/>
  <c r="Q1842" i="4"/>
  <c r="Q1237" i="4"/>
  <c r="Q860" i="4"/>
  <c r="Q1531" i="4"/>
  <c r="Q1030" i="4"/>
  <c r="Q398" i="4"/>
  <c r="Q1109" i="4"/>
  <c r="Q1091" i="4"/>
  <c r="Q1151" i="4"/>
  <c r="Q1487" i="4"/>
  <c r="Q997" i="4"/>
  <c r="Q539" i="4"/>
  <c r="Q1940" i="4"/>
  <c r="Q850" i="4"/>
  <c r="Q1907" i="4"/>
  <c r="Q1052" i="4"/>
  <c r="Q630" i="4"/>
  <c r="Q1763" i="4"/>
  <c r="Q947" i="4"/>
  <c r="Q258" i="4"/>
  <c r="Q785" i="4"/>
  <c r="Q1112" i="4"/>
  <c r="Q461" i="4"/>
  <c r="Q1076" i="4"/>
  <c r="Q641" i="4"/>
  <c r="Q349" i="4"/>
  <c r="Q1893" i="4"/>
  <c r="Q1690" i="4"/>
  <c r="Q477" i="4"/>
  <c r="Q133" i="4"/>
  <c r="Q114" i="4"/>
  <c r="Q1652" i="4"/>
  <c r="Q15" i="4"/>
  <c r="Q5" i="4"/>
  <c r="Q1831" i="4"/>
  <c r="Q1252" i="4"/>
  <c r="Q1055" i="4"/>
  <c r="Q1985" i="4"/>
  <c r="Q1280" i="4"/>
  <c r="Q1244" i="4"/>
  <c r="Q1479" i="4"/>
  <c r="Q1127" i="4"/>
  <c r="Q612" i="4"/>
  <c r="Q781" i="4"/>
  <c r="Q1299" i="4"/>
  <c r="Q1312" i="4"/>
  <c r="Q886" i="4"/>
  <c r="Q840" i="4"/>
  <c r="Q330" i="4"/>
  <c r="Q733" i="4"/>
  <c r="Q1529" i="4"/>
  <c r="Q1016" i="4"/>
  <c r="Q478" i="4"/>
  <c r="Q1934" i="4"/>
  <c r="Q435" i="4"/>
  <c r="Q1959" i="4"/>
  <c r="Q34" i="4"/>
  <c r="Q1719" i="4"/>
  <c r="Q1944" i="4"/>
  <c r="Q2000" i="4"/>
  <c r="Q1064" i="4"/>
  <c r="Q847" i="4"/>
  <c r="Q98" i="4"/>
  <c r="Q661" i="4"/>
  <c r="Q1033" i="4"/>
  <c r="Q395" i="4"/>
  <c r="Q772" i="4"/>
  <c r="Q1918" i="4"/>
  <c r="Q471" i="4"/>
  <c r="Q1722" i="4"/>
  <c r="Q958" i="4"/>
  <c r="Q834" i="4"/>
  <c r="Q463" i="4"/>
  <c r="Q342" i="4"/>
  <c r="Q1421" i="4"/>
  <c r="Q1492" i="4"/>
  <c r="Q646" i="4"/>
  <c r="Q1894" i="4"/>
  <c r="Q1591" i="4"/>
  <c r="Q364" i="4"/>
  <c r="Q421" i="4"/>
  <c r="Q1416" i="4"/>
  <c r="Q299" i="4"/>
  <c r="Q1825" i="4"/>
  <c r="Q1066" i="4"/>
  <c r="Q1581" i="4"/>
  <c r="Q766" i="4"/>
  <c r="Q1170" i="4"/>
  <c r="Q1386" i="4"/>
  <c r="Q611" i="4"/>
  <c r="Q1660" i="4"/>
  <c r="Q1950" i="4"/>
  <c r="Q1779" i="4"/>
  <c r="Q1526" i="4"/>
  <c r="Q741" i="4"/>
  <c r="Q1050" i="4"/>
  <c r="Q448" i="4"/>
  <c r="Q423" i="4"/>
  <c r="Q797" i="4"/>
  <c r="Q509" i="4"/>
  <c r="Q1658" i="4"/>
  <c r="Q1443" i="4"/>
  <c r="Q1336" i="4"/>
  <c r="Q1813" i="4"/>
  <c r="Q1775" i="4"/>
  <c r="Q815" i="4"/>
  <c r="Q872" i="4"/>
  <c r="Q1503" i="4"/>
  <c r="Q666" i="4"/>
  <c r="Q314" i="4"/>
  <c r="Q459" i="4"/>
  <c r="Q90" i="4"/>
  <c r="Q397" i="4"/>
  <c r="Q226" i="4"/>
  <c r="Q1780" i="4"/>
  <c r="Q1440" i="4"/>
  <c r="Q234" i="4"/>
  <c r="Q440" i="4"/>
  <c r="Q1556" i="4"/>
  <c r="Q1559" i="4"/>
  <c r="Q820" i="4"/>
  <c r="Q1901" i="4"/>
  <c r="Q438" i="4"/>
  <c r="Q914" i="4"/>
  <c r="Q769" i="4"/>
  <c r="Q151" i="4"/>
  <c r="Q570" i="4"/>
  <c r="Q880" i="4"/>
  <c r="Q1885" i="4"/>
  <c r="Q1163" i="4"/>
  <c r="Q1849" i="4"/>
  <c r="Q1266" i="4"/>
  <c r="Q540" i="4"/>
  <c r="Q1044" i="4"/>
  <c r="Q204" i="4"/>
  <c r="Q1058" i="4"/>
  <c r="Q322" i="4"/>
  <c r="Q505" i="4"/>
  <c r="Q1588" i="4"/>
  <c r="Q1506" i="4"/>
  <c r="Q629" i="4"/>
  <c r="Q214" i="4"/>
  <c r="Q1257" i="4"/>
  <c r="Q1844" i="4"/>
  <c r="Q1676" i="4"/>
  <c r="Q696" i="4"/>
  <c r="Q1039" i="4"/>
  <c r="Q1216" i="4"/>
  <c r="Q941" i="4"/>
  <c r="Q930" i="4"/>
  <c r="Q1879" i="4"/>
  <c r="Q1865" i="4"/>
  <c r="Q1086" i="4"/>
  <c r="Q445" i="4"/>
  <c r="Q297" i="4"/>
  <c r="Q84" i="4"/>
  <c r="Q814" i="4"/>
  <c r="Q1626" i="4"/>
  <c r="Q1110" i="4"/>
  <c r="Q1604" i="4"/>
  <c r="Q326" i="4"/>
  <c r="Q1919" i="4"/>
  <c r="Q1418" i="4"/>
  <c r="Q474" i="4"/>
  <c r="Q269" i="4"/>
  <c r="Q482" i="4"/>
  <c r="Q1146" i="4"/>
  <c r="Q1348" i="4"/>
  <c r="Q1007" i="4"/>
  <c r="Q1781" i="4"/>
  <c r="Q839" i="4"/>
  <c r="Q1855" i="4"/>
  <c r="Q499" i="4"/>
  <c r="Q707" i="4"/>
  <c r="Q862" i="4"/>
  <c r="Q1888" i="4"/>
  <c r="Q1771" i="4"/>
  <c r="Q1376" i="4"/>
  <c r="Q944" i="4"/>
  <c r="Q1188" i="4"/>
  <c r="Q1456" i="4"/>
  <c r="Q1138" i="4"/>
  <c r="Q1572" i="4"/>
  <c r="Q1803" i="4"/>
  <c r="Q1126" i="4"/>
  <c r="Q1073" i="4"/>
  <c r="Q1601" i="4"/>
  <c r="Q331" i="4"/>
  <c r="Q1915" i="4"/>
  <c r="Q1757" i="4"/>
  <c r="Q1303" i="4"/>
  <c r="Q1184" i="4"/>
  <c r="Q695" i="4"/>
  <c r="Q1704" i="4"/>
  <c r="Q1521" i="4"/>
  <c r="Q1454" i="4"/>
  <c r="Q308" i="4"/>
  <c r="Q101" i="4"/>
  <c r="Q653" i="4"/>
  <c r="Q1043" i="4"/>
  <c r="Q671" i="4"/>
  <c r="Q1154" i="4"/>
  <c r="Q1755" i="4"/>
  <c r="Q748" i="4"/>
  <c r="Q792" i="4"/>
  <c r="Q1997" i="4"/>
  <c r="Q1550" i="4"/>
  <c r="Q1834" i="4"/>
  <c r="Q1406" i="4"/>
  <c r="Q1264" i="4"/>
  <c r="Q800" i="4"/>
  <c r="Q1630" i="4"/>
  <c r="Q1797" i="4"/>
  <c r="Q587" i="4"/>
  <c r="Q1608" i="4"/>
  <c r="Q890" i="4"/>
  <c r="Q1794" i="4"/>
  <c r="Q1047" i="4"/>
  <c r="Q1384" i="4"/>
  <c r="Q476" i="4"/>
  <c r="Q1582" i="4"/>
  <c r="Q1390" i="4"/>
  <c r="Q1379" i="4"/>
  <c r="Q1087" i="4"/>
  <c r="Q1595" i="4"/>
  <c r="Q1764" i="4"/>
  <c r="Q386" i="4"/>
  <c r="Q1291" i="4"/>
  <c r="Q648" i="4"/>
  <c r="Q102" i="4"/>
  <c r="Q1037" i="4"/>
  <c r="Q1673" i="4"/>
  <c r="Q1523" i="4"/>
  <c r="Q1606" i="4"/>
  <c r="Q512" i="4"/>
  <c r="Q720" i="4"/>
  <c r="Q583" i="4"/>
  <c r="Q1966" i="4"/>
  <c r="Q803" i="4"/>
  <c r="Q1363" i="4"/>
  <c r="Q1859" i="4"/>
  <c r="Q1339" i="4"/>
  <c r="Q1902" i="4"/>
  <c r="Q1433" i="4"/>
  <c r="Q1476" i="4"/>
  <c r="Q1221" i="4"/>
  <c r="Q1400" i="4"/>
  <c r="Q1872" i="4"/>
  <c r="Q904" i="4"/>
  <c r="Q1851" i="4"/>
  <c r="Q902" i="4"/>
  <c r="Q428" i="4"/>
  <c r="Q1788" i="4"/>
  <c r="Q746" i="4"/>
  <c r="Q1220" i="4"/>
  <c r="Q790" i="4"/>
  <c r="Q393" i="4"/>
  <c r="Q493" i="4"/>
  <c r="Q1970" i="4"/>
  <c r="Q799" i="4"/>
  <c r="Q569" i="4"/>
  <c r="Q123" i="4"/>
  <c r="Q70" i="4"/>
  <c r="Q1262" i="4"/>
  <c r="Q956" i="4"/>
  <c r="Q373" i="4"/>
  <c r="Q1409" i="4"/>
  <c r="Q736" i="4"/>
  <c r="Q856" i="4"/>
  <c r="Q977" i="4"/>
  <c r="Q1362" i="4"/>
  <c r="Q829" i="4"/>
  <c r="Q1691" i="4"/>
  <c r="Q1003" i="4"/>
  <c r="Q692" i="4"/>
  <c r="Q1964" i="4"/>
  <c r="Q868" i="4"/>
  <c r="Q1420" i="4"/>
  <c r="Q468" i="4"/>
  <c r="Q1823" i="4"/>
  <c r="Q1054" i="4"/>
  <c r="Q358" i="4"/>
  <c r="Q1470" i="4"/>
  <c r="Q29" i="4"/>
  <c r="Q1746" i="4"/>
  <c r="Q1219" i="4"/>
  <c r="Q497" i="4"/>
  <c r="Q97" i="4"/>
  <c r="Q1451" i="4"/>
  <c r="Q1922" i="4"/>
  <c r="Q1413" i="4"/>
  <c r="Q418" i="4"/>
  <c r="Q938" i="4"/>
  <c r="Q571" i="4"/>
  <c r="Q46" i="4"/>
  <c r="Q599" i="4"/>
  <c r="Q925" i="4"/>
  <c r="Q441" i="4"/>
  <c r="Q1715" i="4"/>
  <c r="Q1255" i="4"/>
  <c r="Q96" i="4"/>
  <c r="Q150" i="4"/>
  <c r="Q1547" i="4"/>
  <c r="Q1025" i="4"/>
  <c r="Q1545" i="4"/>
  <c r="Q215" i="4"/>
  <c r="Q645" i="4"/>
  <c r="Q341" i="4"/>
  <c r="Q1651" i="4"/>
  <c r="Q1203" i="4"/>
  <c r="Q530" i="4"/>
  <c r="Q1196" i="4"/>
  <c r="Q1586" i="4"/>
  <c r="Q257" i="4"/>
  <c r="Q889" i="4"/>
  <c r="Q1176" i="4"/>
  <c r="Q1984" i="4"/>
  <c r="Q750" i="4"/>
  <c r="Q218" i="4"/>
  <c r="Q1158" i="4"/>
  <c r="Q383" i="4"/>
  <c r="Q503" i="4"/>
  <c r="Q1314" i="4"/>
  <c r="Q328" i="4"/>
  <c r="Q1830" i="4"/>
  <c r="Q494" i="4"/>
  <c r="Q592" i="4"/>
  <c r="Q1636" i="4"/>
  <c r="Q1251" i="4"/>
  <c r="Q1179" i="4"/>
  <c r="Q949" i="4"/>
  <c r="Q1619" i="4"/>
  <c r="Q1935" i="4"/>
  <c r="Q1500" i="4"/>
  <c r="Q1230" i="4"/>
  <c r="Q1961" i="4"/>
  <c r="Q1365" i="4"/>
  <c r="Q347" i="4"/>
  <c r="Q58" i="4"/>
  <c r="Q1862" i="4"/>
  <c r="Q801" i="4"/>
  <c r="Q1792" i="4"/>
  <c r="Q486" i="4"/>
  <c r="Q1516" i="4"/>
  <c r="Q451" i="4"/>
  <c r="Q1717" i="4"/>
  <c r="Q1903" i="4"/>
  <c r="Q1731" i="4"/>
  <c r="Q1019" i="4"/>
  <c r="Q1077" i="4"/>
  <c r="Q1519" i="4"/>
  <c r="Q1261" i="4"/>
  <c r="Q831" i="4"/>
  <c r="Q1359" i="4"/>
  <c r="Q1645" i="4"/>
  <c r="Q912" i="4"/>
  <c r="Q789" i="4"/>
  <c r="Q1635" i="4"/>
  <c r="Q119" i="4"/>
  <c r="Q1036" i="4"/>
  <c r="Q1524" i="4"/>
  <c r="Q1889" i="4"/>
  <c r="Q857" i="4"/>
  <c r="Q321" i="4"/>
  <c r="Q302" i="4"/>
  <c r="Q170" i="4"/>
  <c r="Q223" i="4"/>
  <c r="Q1034" i="4"/>
  <c r="Q195" i="4"/>
  <c r="Q1706" i="4"/>
  <c r="Q1382" i="4"/>
  <c r="Q1765" i="4"/>
  <c r="Q1322" i="4"/>
  <c r="Q808" i="4"/>
  <c r="Q338" i="4"/>
  <c r="Q1685" i="4"/>
  <c r="Q1884" i="4"/>
  <c r="Q352" i="4"/>
  <c r="Q740" i="4"/>
  <c r="Q1941" i="4"/>
  <c r="Q1344" i="4"/>
  <c r="Q490" i="4"/>
  <c r="Q1084" i="4"/>
  <c r="Q1265" i="4"/>
  <c r="Q181" i="4"/>
  <c r="Q842" i="4"/>
  <c r="Q1253" i="4"/>
  <c r="Q450" i="4"/>
  <c r="Q628" i="4"/>
  <c r="Q1120" i="4"/>
  <c r="Q1854" i="4"/>
  <c r="Q662" i="4"/>
  <c r="Q158" i="4"/>
  <c r="Q1143" i="4"/>
  <c r="Q935" i="4"/>
  <c r="Q1458" i="4"/>
  <c r="Q111" i="4"/>
  <c r="Q961" i="4"/>
  <c r="Q1600" i="4"/>
  <c r="Q161" i="4"/>
  <c r="Q38" i="4"/>
  <c r="Q1162" i="4"/>
  <c r="Q761" i="4"/>
  <c r="Q1182" i="4"/>
  <c r="Q1747" i="4"/>
  <c r="Q79" i="4"/>
  <c r="Q1233" i="4"/>
  <c r="Q8" i="4"/>
  <c r="Q812" i="4"/>
  <c r="Q644" i="4"/>
  <c r="Q1618" i="4"/>
  <c r="Q132" i="4"/>
  <c r="Q965" i="4"/>
  <c r="Q773" i="4"/>
  <c r="Q1024" i="4"/>
  <c r="Q1249" i="4"/>
  <c r="Q1806" i="4"/>
  <c r="Q244" i="4"/>
  <c r="Q1185" i="4"/>
  <c r="Q1759" i="4"/>
  <c r="Q1275" i="4"/>
  <c r="Q853" i="4"/>
  <c r="Q859" i="4"/>
  <c r="Q1134" i="4"/>
  <c r="Q144" i="4"/>
  <c r="Q19" i="4"/>
  <c r="Q1853" i="4"/>
  <c r="Q1696" i="4"/>
  <c r="Q635" i="4"/>
  <c r="Q590" i="4"/>
  <c r="Q1510" i="4"/>
  <c r="Q106" i="4"/>
  <c r="Q169" i="4"/>
  <c r="Q1281" i="4"/>
  <c r="Q667" i="4"/>
  <c r="Q1287" i="4"/>
  <c r="Q779" i="4"/>
  <c r="Q1116" i="4"/>
  <c r="Q1209" i="4"/>
  <c r="Q75" i="4"/>
  <c r="Q1448" i="4"/>
  <c r="Q378" i="4"/>
  <c r="Q1698" i="4"/>
  <c r="Q145" i="4"/>
  <c r="Q804" i="4"/>
  <c r="Q1522" i="4"/>
  <c r="Q1718" i="4"/>
  <c r="Q63" i="4"/>
  <c r="Q811" i="4"/>
  <c r="Q1814" i="4"/>
  <c r="Q622" i="4"/>
  <c r="Q1243" i="4"/>
  <c r="Q1396" i="4"/>
  <c r="Q148" i="4"/>
  <c r="Q1060" i="4"/>
  <c r="Q927" i="4"/>
  <c r="Q1655" i="4"/>
  <c r="Q340" i="4"/>
  <c r="Q544" i="4"/>
  <c r="Q1778" i="4"/>
  <c r="Q921" i="4"/>
  <c r="Q1153" i="4"/>
  <c r="Q394" i="4"/>
  <c r="Q1048" i="4"/>
  <c r="Q432" i="4"/>
  <c r="Q1380" i="4"/>
  <c r="Q672" i="4"/>
  <c r="Q1468" i="4"/>
  <c r="Q1629" i="4"/>
  <c r="Q12" i="4"/>
  <c r="Q227" i="4"/>
  <c r="Q1920" i="4"/>
  <c r="Q1937" i="4"/>
  <c r="Q1319" i="4"/>
  <c r="Q642" i="4"/>
  <c r="Q841" i="4"/>
  <c r="Q501" i="4"/>
  <c r="Q734" i="4"/>
  <c r="Q1957" i="4"/>
  <c r="Q1748" i="4"/>
  <c r="Q66" i="4"/>
  <c r="Q1878" i="4"/>
  <c r="Q639" i="4"/>
  <c r="Q164" i="4"/>
  <c r="Q109" i="4"/>
  <c r="Q1232" i="4"/>
  <c r="Q1155" i="4"/>
  <c r="Q1553" i="4"/>
  <c r="Q1137" i="4"/>
  <c r="Q465" i="4"/>
  <c r="Q1214" i="4"/>
  <c r="Q1962" i="4"/>
  <c r="Q676" i="4"/>
  <c r="Q381" i="4"/>
  <c r="Q1270" i="4"/>
  <c r="Q1017" i="4"/>
  <c r="Q526" i="4"/>
  <c r="Q1761" i="4"/>
  <c r="Q866" i="4"/>
  <c r="Q335" i="4"/>
  <c r="Q843" i="4"/>
  <c r="Q783" i="4"/>
  <c r="Q633" i="4"/>
  <c r="Q396" i="4"/>
  <c r="Q691" i="4"/>
  <c r="Q153" i="4"/>
  <c r="Q686" i="4"/>
  <c r="Q1335" i="4"/>
  <c r="Q1388" i="4"/>
  <c r="Q1131" i="4"/>
  <c r="Q557" i="4"/>
  <c r="Q9" i="4"/>
  <c r="Q1785" i="4"/>
  <c r="Q1342" i="4"/>
  <c r="Q822" i="4"/>
  <c r="Q1118" i="4"/>
  <c r="Q353" i="4"/>
  <c r="Q508" i="4"/>
  <c r="Q1681" i="4"/>
  <c r="Q1045" i="4"/>
  <c r="Q1271" i="4"/>
  <c r="Q1671" i="4"/>
  <c r="Q1128" i="4"/>
  <c r="Q1513" i="4"/>
  <c r="Q1913" i="4"/>
  <c r="Q1841" i="4"/>
  <c r="Q601" i="4"/>
  <c r="Q1254" i="4"/>
  <c r="Q1378" i="4"/>
  <c r="Q366" i="4"/>
  <c r="Q194" i="4"/>
  <c r="Q619" i="4"/>
  <c r="Q13" i="4"/>
  <c r="Q1807" i="4"/>
  <c r="Q1197" i="4"/>
  <c r="Q316" i="4"/>
  <c r="Q874" i="4"/>
  <c r="Q1969" i="4"/>
  <c r="Q1975" i="4"/>
  <c r="Q1991" i="4"/>
  <c r="Q596" i="4"/>
  <c r="Q1773" i="4"/>
  <c r="Q1963" i="4"/>
  <c r="Q905" i="4"/>
  <c r="Q272" i="4"/>
  <c r="Q26" i="4"/>
  <c r="Q1960" i="4"/>
  <c r="Q534" i="4"/>
  <c r="Q305" i="4"/>
  <c r="Q1793" i="4"/>
  <c r="Q1890" i="4"/>
  <c r="Q1341" i="4"/>
  <c r="Q907" i="4"/>
  <c r="Q727" i="4"/>
  <c r="Q970" i="4"/>
  <c r="Q232" i="4"/>
  <c r="Q220" i="4"/>
  <c r="Q1412" i="4"/>
  <c r="Q243" i="4"/>
  <c r="Q1226" i="4"/>
  <c r="Q211" i="4"/>
  <c r="Q913" i="4"/>
  <c r="Q1838" i="4"/>
  <c r="Q1477" i="4"/>
  <c r="Q1967" i="4"/>
  <c r="Q759" i="4"/>
  <c r="Q1315" i="4"/>
  <c r="Q1936" i="4"/>
  <c r="Q1856" i="4"/>
  <c r="Q1632" i="4"/>
  <c r="Q1248" i="4"/>
  <c r="Q787" i="4"/>
  <c r="Q363" i="4"/>
  <c r="Q1909" i="4"/>
  <c r="Q1624" i="4"/>
  <c r="Q1667" i="4"/>
  <c r="Q1561" i="4"/>
  <c r="Q1734" i="4"/>
  <c r="Q55" i="4"/>
  <c r="Q333" i="4"/>
  <c r="Q821" i="4"/>
  <c r="Q176" i="4"/>
  <c r="Q329" i="4"/>
  <c r="Q986" i="4"/>
  <c r="Q1723" i="4"/>
  <c r="Q130" i="4"/>
  <c r="Q1965" i="4"/>
  <c r="Q1683" i="4"/>
  <c r="Q1098" i="4"/>
  <c r="Q346" i="4"/>
  <c r="Q4" i="4"/>
  <c r="Q1956" i="4"/>
  <c r="Q3" i="4"/>
  <c r="Q631" i="4"/>
  <c r="Q924" i="4"/>
  <c r="Q659" i="4"/>
  <c r="Q1569" i="4"/>
  <c r="Q1449" i="4"/>
  <c r="Q1083" i="4"/>
  <c r="Q1737" i="4"/>
  <c r="Q293" i="4"/>
  <c r="Q550" i="4"/>
  <c r="Q788" i="4"/>
  <c r="Q1916" i="4"/>
  <c r="Q1119" i="4"/>
  <c r="Q964" i="4"/>
  <c r="Q897" i="4"/>
  <c r="Q36" i="4"/>
  <c r="Q650" i="4"/>
  <c r="Q146" i="4"/>
  <c r="Q52" i="4"/>
  <c r="Q758" i="4"/>
  <c r="Q1405" i="4"/>
  <c r="Q1982" i="4"/>
  <c r="Q1313" i="4"/>
  <c r="Q722" i="4"/>
  <c r="Q1847" i="4"/>
  <c r="Q1973" i="4"/>
  <c r="Q1980" i="4"/>
  <c r="Q1580" i="4"/>
  <c r="Q618" i="4"/>
  <c r="Q33" i="4"/>
  <c r="Q1769" i="4"/>
  <c r="Q414" i="4"/>
  <c r="Q1927" i="4"/>
  <c r="Q254" i="4"/>
  <c r="Q693" i="4"/>
  <c r="Q277" i="4"/>
  <c r="Q1631" i="4"/>
  <c r="Q1817" i="4"/>
  <c r="Q898" i="4"/>
  <c r="Q388" i="4"/>
  <c r="Q1250" i="4"/>
  <c r="Q1211" i="4"/>
  <c r="Q1986" i="4"/>
  <c r="Q1622" i="4"/>
  <c r="Q54" i="4"/>
  <c r="Q771" i="4"/>
  <c r="Q1787" i="4"/>
  <c r="Q91" i="4"/>
  <c r="Q1749" i="4"/>
  <c r="Q972" i="4"/>
  <c r="Q606" i="4"/>
  <c r="Q1368" i="4"/>
  <c r="Q565" i="4"/>
  <c r="Q603" i="4"/>
  <c r="Q1323" i="4"/>
  <c r="Q706" i="4"/>
  <c r="Q1921" i="4"/>
  <c r="Q1544" i="4"/>
  <c r="Q1284" i="4"/>
  <c r="Q49" i="4"/>
  <c r="Q828" i="4"/>
  <c r="Q1659" i="4"/>
  <c r="Q1933" i="4"/>
  <c r="Q1289" i="4"/>
  <c r="Q112" i="4"/>
  <c r="Q199" i="4"/>
  <c r="Q118" i="4"/>
  <c r="Q1811" i="4"/>
  <c r="Q11" i="4"/>
  <c r="Q637" i="4"/>
  <c r="Q472" i="4"/>
  <c r="Q255" i="4"/>
  <c r="Q673" i="4"/>
  <c r="Q514" i="4"/>
  <c r="Q210" i="4"/>
  <c r="Q1364" i="4"/>
  <c r="Q1697" i="4"/>
  <c r="Q973" i="4"/>
  <c r="Q1321" i="4"/>
  <c r="Q238" i="4"/>
  <c r="Q217" i="4"/>
  <c r="Q50" i="4"/>
  <c r="Q1625" i="4"/>
  <c r="Q504" i="4"/>
  <c r="Q495" i="4"/>
  <c r="Q312" i="4"/>
  <c r="Q697" i="4"/>
  <c r="Q62" i="4"/>
  <c r="Q699" i="4"/>
  <c r="Q985" i="4"/>
  <c r="Q1767" i="4"/>
  <c r="Q1332" i="4"/>
  <c r="Q271" i="4"/>
  <c r="Q239" i="4"/>
  <c r="Q1791" i="4"/>
  <c r="Q1187" i="4"/>
  <c r="Q1432" i="4"/>
  <c r="Q1234" i="4"/>
  <c r="Q983" i="4"/>
  <c r="Q621" i="4"/>
  <c r="Q1818" i="4"/>
  <c r="Q265" i="4"/>
  <c r="Q1240" i="4"/>
  <c r="Q701" i="4"/>
  <c r="Q444" i="4"/>
  <c r="Q155" i="4"/>
  <c r="Q287" i="4"/>
  <c r="Q1560" i="4"/>
  <c r="Q208" i="4"/>
  <c r="Q1056" i="4"/>
  <c r="Q999" i="4"/>
  <c r="Q689" i="4"/>
  <c r="Q1101" i="4"/>
  <c r="Q623" i="4"/>
  <c r="Q582" i="4"/>
  <c r="Q1067" i="4"/>
  <c r="Q717" i="4"/>
  <c r="Q1579" i="4"/>
  <c r="Q1874" i="4"/>
  <c r="Q1809" i="4"/>
  <c r="Q166" i="4"/>
  <c r="Q25" i="4"/>
  <c r="Q122" i="4"/>
  <c r="Q1343" i="4"/>
  <c r="Q1425" i="4"/>
  <c r="Q1709" i="4"/>
  <c r="Q1309" i="4"/>
  <c r="Q1324" i="4"/>
  <c r="Q1145" i="4"/>
  <c r="Q1357" i="4"/>
  <c r="Q159" i="4"/>
  <c r="Q615" i="4"/>
  <c r="Q980" i="4"/>
  <c r="Q1653" i="4"/>
  <c r="Q589" i="4"/>
  <c r="Q1442" i="4"/>
  <c r="Q823" i="4"/>
  <c r="Q483" i="4"/>
  <c r="Q350" i="4"/>
  <c r="Q846" i="4"/>
  <c r="Q858" i="4"/>
  <c r="Q1460" i="4"/>
  <c r="Q535" i="4"/>
  <c r="Q20" i="4"/>
  <c r="Q117" i="4"/>
  <c r="Q845" i="4"/>
  <c r="Q1005" i="4"/>
  <c r="Q1736" i="4"/>
  <c r="Q1186" i="4"/>
  <c r="Q1533" i="4"/>
  <c r="Q1538" i="4"/>
  <c r="Q887" i="4"/>
  <c r="Q873" i="4"/>
  <c r="Q1308" i="4"/>
  <c r="Q89" i="4"/>
  <c r="Q1427" i="4"/>
  <c r="Q1408" i="4"/>
  <c r="Q1097" i="4"/>
  <c r="Q1195" i="4"/>
  <c r="Q1225" i="4"/>
  <c r="Q551" i="4"/>
  <c r="Q854" i="4"/>
  <c r="Q81" i="4"/>
  <c r="Q942" i="4"/>
  <c r="Q279" i="4"/>
  <c r="Q1756" i="4"/>
  <c r="Q915" i="4"/>
  <c r="Q280" i="4"/>
  <c r="Q954" i="4"/>
  <c r="Q1352" i="4"/>
  <c r="Q1294" i="4"/>
  <c r="Q1465" i="4"/>
  <c r="Q370" i="4"/>
  <c r="Q252" i="4"/>
  <c r="Q825" i="4"/>
  <c r="Q1537" i="4"/>
  <c r="Q1130" i="4"/>
  <c r="Q1160" i="4"/>
  <c r="Q105" i="4"/>
  <c r="Q1316" i="4"/>
  <c r="Q172" i="4"/>
  <c r="Q1498" i="4"/>
  <c r="Q1900" i="4"/>
  <c r="Q1371" i="4"/>
  <c r="Q1777" i="4"/>
  <c r="Q1832" i="4"/>
  <c r="Q131" i="4"/>
  <c r="Q141" i="4"/>
  <c r="Q1435" i="4"/>
  <c r="Q489" i="4"/>
  <c r="Q309" i="4"/>
  <c r="Q1206" i="4"/>
  <c r="Q1494" i="4"/>
  <c r="Q863" i="4"/>
  <c r="Q343" i="4"/>
  <c r="Q1072" i="4"/>
  <c r="Q1329" i="4"/>
  <c r="Q1210" i="4"/>
  <c r="Q1140" i="4"/>
  <c r="Q207" i="4"/>
  <c r="Q266" i="4"/>
  <c r="Q566" i="4"/>
  <c r="Q454" i="4"/>
  <c r="Q1366" i="4"/>
  <c r="Q1573" i="4"/>
  <c r="Q518" i="4"/>
  <c r="Q1923" i="4"/>
  <c r="Q522" i="4"/>
  <c r="Q142" i="4"/>
  <c r="Q836" i="4"/>
  <c r="Q1104" i="4"/>
  <c r="Q1481" i="4"/>
  <c r="Q1482" i="4"/>
  <c r="Q1943" i="4"/>
  <c r="Q1953" i="4"/>
  <c r="Q982" i="4"/>
  <c r="Q367" i="4"/>
  <c r="Q525" i="4"/>
  <c r="Q1954" i="4"/>
  <c r="Q41" i="4"/>
  <c r="Q1078" i="4"/>
  <c r="Q1300" i="4"/>
  <c r="Q178" i="4"/>
  <c r="Q1744" i="4"/>
  <c r="Q891" i="4"/>
  <c r="Q1949" i="4"/>
  <c r="Q334" i="4"/>
  <c r="Q572" i="4"/>
  <c r="Q1333" i="4"/>
  <c r="Q1031" i="4"/>
  <c r="Q436" i="4"/>
  <c r="Q1710" i="4"/>
  <c r="Q221" i="4"/>
  <c r="Q69" i="4"/>
  <c r="Q327" i="4"/>
  <c r="Q848" i="4"/>
  <c r="Q835" i="4"/>
  <c r="Q751" i="4"/>
  <c r="Q216" i="4"/>
  <c r="Q294" i="4"/>
  <c r="Q1721" i="4"/>
  <c r="Q581" i="4"/>
  <c r="Q99" i="4"/>
  <c r="Q649" i="4"/>
  <c r="Q1346" i="4"/>
  <c r="Q1401" i="4"/>
  <c r="Q31" i="4"/>
  <c r="Q1009" i="4"/>
  <c r="Q546" i="4"/>
  <c r="Q1310" i="4"/>
  <c r="Q1828" i="4"/>
  <c r="Q1800" i="4"/>
  <c r="Q626" i="4"/>
  <c r="Q187" i="4"/>
  <c r="Q127" i="4"/>
  <c r="Q192" i="4"/>
  <c r="Q457" i="4"/>
  <c r="Q1496" i="4"/>
  <c r="Q1437" i="4"/>
  <c r="Q1843" i="4"/>
  <c r="Q1647" i="4"/>
  <c r="Q1391" i="4"/>
  <c r="Q1447" i="4"/>
  <c r="Q1328" i="4"/>
  <c r="Q609" i="4"/>
  <c r="Q827" i="4"/>
  <c r="Q1679" i="4"/>
  <c r="Q439" i="4"/>
  <c r="Q1971" i="4"/>
  <c r="Q1512" i="4"/>
  <c r="Q833" i="4"/>
  <c r="Q1942" i="4"/>
  <c r="Q95" i="4"/>
  <c r="Q1678" i="4"/>
  <c r="Q281" i="4"/>
  <c r="Q538" i="4"/>
  <c r="Q1218" i="4"/>
  <c r="Q209" i="4"/>
  <c r="Q984" i="4"/>
  <c r="Q638" i="4"/>
  <c r="Q1502" i="4"/>
  <c r="Q767" i="4"/>
  <c r="Q496" i="4"/>
  <c r="Q537" i="4"/>
  <c r="Q1459" i="4"/>
  <c r="Q68" i="4"/>
  <c r="Q844" i="4"/>
  <c r="Q93" i="4"/>
  <c r="Q1650" i="4"/>
  <c r="Q1013" i="4"/>
  <c r="Q6" i="4"/>
  <c r="Q1948" i="4"/>
  <c r="Q1654" i="4"/>
  <c r="Q1520" i="4"/>
  <c r="Q1267" i="4"/>
  <c r="Q1886" i="4"/>
  <c r="Q529" i="4"/>
  <c r="Q690" i="4"/>
  <c r="Q1350" i="4"/>
  <c r="Q752" i="4"/>
  <c r="Q658" i="4"/>
  <c r="Q1701" i="4"/>
  <c r="Q344" i="4"/>
  <c r="Q580" i="4"/>
  <c r="Q1374" i="4"/>
  <c r="Q1295" i="4"/>
  <c r="Q1720" i="4"/>
  <c r="Q1144" i="4"/>
  <c r="Q1820" i="4"/>
  <c r="Q1638" i="4"/>
  <c r="Q798" i="4"/>
  <c r="Q513" i="4"/>
  <c r="Q1501" i="4"/>
  <c r="Q1207" i="4"/>
  <c r="Q1824" i="4"/>
  <c r="Q1124" i="4"/>
  <c r="Q652" i="4"/>
  <c r="Q1833" i="4"/>
  <c r="Q469" i="4"/>
  <c r="Q743" i="4"/>
  <c r="Q1288" i="4"/>
  <c r="Q1103" i="4"/>
  <c r="Q936" i="4"/>
  <c r="Q616" i="4"/>
  <c r="Q620" i="4"/>
  <c r="Q919" i="4"/>
  <c r="Q401" i="4"/>
  <c r="Q548" i="4"/>
  <c r="Q128" i="4"/>
  <c r="Q775" i="4"/>
  <c r="Q1864" i="4"/>
  <c r="Q240" i="4"/>
  <c r="Q1057" i="4"/>
  <c r="Q1827" i="4"/>
  <c r="Q960" i="4"/>
  <c r="Q1517" i="4"/>
  <c r="Q760" i="4"/>
  <c r="Q1762" i="4"/>
  <c r="Q262" i="4"/>
  <c r="Q957" i="4"/>
  <c r="Q1223" i="4"/>
  <c r="Q1457" i="4"/>
  <c r="Q64" i="4"/>
  <c r="Q437" i="4"/>
  <c r="Q1858" i="4"/>
  <c r="Q1038" i="4"/>
  <c r="Q990" i="4"/>
  <c r="Q1049" i="4"/>
  <c r="Q1302" i="4"/>
  <c r="Q479" i="4"/>
  <c r="Q1861" i="4"/>
  <c r="Q185" i="4"/>
  <c r="Q442" i="4"/>
  <c r="Q1822" i="4"/>
  <c r="Q855" i="4"/>
  <c r="Q1292" i="4"/>
  <c r="Q77" i="4"/>
  <c r="Q1285" i="4"/>
  <c r="Q1010" i="4"/>
  <c r="Q1617" i="4"/>
  <c r="Q1277" i="4"/>
  <c r="Q1751" i="4"/>
  <c r="Q1857" i="4"/>
  <c r="Q747" i="4"/>
  <c r="Q289" i="4"/>
  <c r="Q47" i="4"/>
  <c r="Q1178" i="4"/>
  <c r="Q1029" i="4"/>
  <c r="Q365" i="4"/>
  <c r="Q1514" i="4"/>
  <c r="Q1361" i="4"/>
  <c r="Q1989" i="4"/>
  <c r="Q1924" i="4"/>
  <c r="Q1497" i="4"/>
  <c r="Q107" i="4"/>
  <c r="Q1977" i="4"/>
  <c r="Q876" i="4"/>
  <c r="Q559" i="4"/>
  <c r="Q429" i="4"/>
  <c r="Q1871" i="4"/>
  <c r="Q456" i="4"/>
  <c r="Q807" i="4"/>
  <c r="Q1071" i="4"/>
  <c r="Q1570" i="4"/>
  <c r="Q1819" i="4"/>
  <c r="Q419" i="4"/>
  <c r="Q996" i="4"/>
  <c r="Q237" i="4"/>
  <c r="Q470" i="4"/>
  <c r="Q1643" i="4"/>
  <c r="Q757" i="4"/>
  <c r="Q1026" i="4"/>
  <c r="Q882" i="4"/>
  <c r="Q1567" i="4"/>
  <c r="Q1875" i="4"/>
  <c r="Q87" i="4"/>
  <c r="Q1670" i="4"/>
  <c r="Q849" i="4"/>
  <c r="Q1577" i="4"/>
  <c r="Q1687" i="4"/>
  <c r="Q147" i="4"/>
  <c r="Q382" i="4"/>
  <c r="Q1951" i="4"/>
  <c r="Q1981" i="4"/>
  <c r="Q1555" i="4"/>
  <c r="Q404" i="4"/>
  <c r="Q236" i="4"/>
  <c r="Q885" i="4"/>
  <c r="Q817" i="4"/>
  <c r="Q1228" i="4"/>
  <c r="Q555" i="4"/>
  <c r="Q576" i="4"/>
  <c r="Q547" i="4"/>
  <c r="Q940" i="4"/>
  <c r="Q1845" i="4"/>
  <c r="Q651" i="4"/>
  <c r="Q473" i="4"/>
  <c r="Q687" i="4"/>
  <c r="Q1360" i="4"/>
  <c r="Q806" i="4"/>
  <c r="Q1407" i="4"/>
  <c r="Q264" i="4"/>
  <c r="Q739" i="4"/>
  <c r="Q1381" i="4"/>
  <c r="Q1023" i="4"/>
  <c r="Q1419" i="4"/>
  <c r="Q1338" i="4"/>
  <c r="Q379" i="4"/>
  <c r="Q1904" i="4"/>
  <c r="Q115" i="4"/>
  <c r="Q1992" i="4"/>
  <c r="Q723" i="4"/>
  <c r="Q1677" i="4"/>
  <c r="Q1742" i="4"/>
  <c r="Q1675" i="4"/>
  <c r="Q1167" i="4"/>
  <c r="Q1000" i="4"/>
  <c r="Q1668" i="4"/>
  <c r="Q809" i="4"/>
  <c r="Q1527" i="4"/>
  <c r="Q86" i="4"/>
  <c r="Q156" i="4"/>
  <c r="Q1428" i="4"/>
  <c r="Q1958" i="4"/>
  <c r="Q995" i="4"/>
  <c r="Q24" i="4"/>
  <c r="Q368" i="4"/>
  <c r="Q136" i="4"/>
  <c r="Q1491" i="4"/>
  <c r="Q710" i="4"/>
  <c r="Q1175" i="4"/>
  <c r="Q711" i="4"/>
  <c r="Q903" i="4"/>
  <c r="Q1979" i="4"/>
  <c r="Q574" i="4"/>
  <c r="Q579" i="4"/>
  <c r="Q688" i="4"/>
  <c r="Q1095" i="4"/>
  <c r="Q259" i="4"/>
  <c r="Q466" i="4"/>
  <c r="Q1290" i="4"/>
  <c r="Q1507" i="4"/>
  <c r="Q1911" i="4"/>
  <c r="Q657" i="4"/>
  <c r="Q1664" i="4"/>
  <c r="Q851" i="4"/>
  <c r="Q826" i="4"/>
  <c r="Q1796" i="4"/>
  <c r="Q683" i="4"/>
  <c r="Q400" i="4"/>
  <c r="Q774" i="4"/>
  <c r="Q1542" i="4"/>
  <c r="Q1239" i="4"/>
  <c r="Q320" i="4"/>
  <c r="Q173" i="4"/>
  <c r="Q1296" i="4"/>
  <c r="Q1484" i="4"/>
  <c r="Q1212" i="4"/>
  <c r="Q1585" i="4"/>
  <c r="Q763" i="4"/>
  <c r="Q1686" i="4"/>
  <c r="Q1532" i="4"/>
  <c r="Q730" i="4"/>
  <c r="Q1389" i="4"/>
  <c r="Q1485" i="4"/>
  <c r="Q1551" i="4"/>
  <c r="Q1166" i="4"/>
  <c r="Q1693" i="4"/>
  <c r="Q742" i="4"/>
  <c r="Q1334" i="4"/>
  <c r="Q385" i="4"/>
  <c r="Q177" i="4"/>
  <c r="Q480" i="4"/>
  <c r="Q1926" i="4"/>
  <c r="Q1541" i="4"/>
  <c r="Q674" i="4"/>
  <c r="Q1684" i="4"/>
  <c r="Q698" i="4"/>
  <c r="Q1998" i="4"/>
  <c r="Q1164" i="4"/>
  <c r="Q1880" i="4"/>
  <c r="T1610" i="4"/>
  <c r="T349" i="4"/>
  <c r="L72" i="4"/>
  <c r="L1227" i="4"/>
  <c r="L713" i="4"/>
  <c r="L134" i="4"/>
  <c r="L1735" i="4"/>
  <c r="L1790" i="4"/>
  <c r="L810" i="4"/>
  <c r="L1189" i="4"/>
  <c r="L433" i="4"/>
  <c r="L1107" i="4"/>
  <c r="L552" i="4"/>
  <c r="L937" i="4"/>
  <c r="L665" i="4"/>
  <c r="L431" i="4"/>
  <c r="L1895" i="4"/>
  <c r="L318" i="4"/>
  <c r="L945" i="4"/>
  <c r="L700" i="4"/>
  <c r="L354" i="4"/>
  <c r="L1682" i="4"/>
  <c r="L337" i="4"/>
  <c r="L35" i="4"/>
  <c r="L1224" i="4"/>
  <c r="L402" i="4"/>
  <c r="L1745" i="4"/>
  <c r="L1906" i="4"/>
  <c r="L1347" i="4"/>
  <c r="L705" i="4"/>
  <c r="L955" i="4"/>
  <c r="L1028" i="4"/>
  <c r="L325" i="4"/>
  <c r="L1172" i="4"/>
  <c r="L610" i="4"/>
  <c r="L14" i="4"/>
  <c r="L564" i="4"/>
  <c r="L1714" i="4"/>
  <c r="L1887" i="4"/>
  <c r="L282" i="4"/>
  <c r="L1628" i="4"/>
  <c r="L575" i="4"/>
  <c r="L1069" i="4"/>
  <c r="L411" i="4"/>
  <c r="L1592" i="4"/>
  <c r="L719" i="4"/>
  <c r="L1192" i="4"/>
  <c r="L1354" i="4"/>
  <c r="L1241" i="4"/>
  <c r="L1754" i="4"/>
  <c r="L1614" i="4"/>
  <c r="L762" i="4"/>
  <c r="L319" i="4"/>
  <c r="L1434" i="4"/>
  <c r="L116" i="4"/>
  <c r="L1713" i="4"/>
  <c r="L1486" i="4"/>
  <c r="L120" i="4"/>
  <c r="L934" i="4"/>
  <c r="L1867" i="4"/>
  <c r="L824" i="4"/>
  <c r="L1620" i="4"/>
  <c r="L1708" i="4"/>
  <c r="L1042" i="4"/>
  <c r="L1558" i="4"/>
  <c r="L268" i="4"/>
  <c r="L545" i="4"/>
  <c r="L632" i="4"/>
  <c r="L1612" i="4"/>
  <c r="L1199" i="4"/>
  <c r="L200" i="4"/>
  <c r="L1616" i="4"/>
  <c r="L78" i="4"/>
  <c r="L1896" i="4"/>
  <c r="L1063" i="4"/>
  <c r="L1293" i="4"/>
  <c r="L1426" i="4"/>
  <c r="L183" i="4"/>
  <c r="L339" i="4"/>
  <c r="L424" i="4"/>
  <c r="L519" i="4"/>
  <c r="L184" i="4"/>
  <c r="L953" i="4"/>
  <c r="L663" i="4"/>
  <c r="L1724" i="4"/>
  <c r="L614" i="4"/>
  <c r="L447" i="4"/>
  <c r="L1149" i="4"/>
  <c r="L573" i="4"/>
  <c r="L918" i="4"/>
  <c r="L1075" i="4"/>
  <c r="L888" i="4"/>
  <c r="L1534" i="4"/>
  <c r="L703" i="4"/>
  <c r="L1648" i="4"/>
  <c r="L1062" i="4"/>
  <c r="L18" i="4"/>
  <c r="L675" i="4"/>
  <c r="L1051" i="4"/>
  <c r="L1231" i="4"/>
  <c r="L1397" i="4"/>
  <c r="L1183" i="4"/>
  <c r="L500" i="4"/>
  <c r="L1846" i="4"/>
  <c r="L962" i="4"/>
  <c r="L1988" i="4"/>
  <c r="L543" i="4"/>
  <c r="L1180" i="4"/>
  <c r="L67" i="4"/>
  <c r="L37" i="4"/>
  <c r="L168" i="4"/>
  <c r="L753" i="4"/>
  <c r="L920" i="4"/>
  <c r="L1065" i="4"/>
  <c r="L374" i="4"/>
  <c r="L203" i="4"/>
  <c r="L556" i="4"/>
  <c r="L1739" i="4"/>
  <c r="L44" i="4"/>
  <c r="L893" i="4"/>
  <c r="L1815" i="4"/>
  <c r="L813" i="4"/>
  <c r="L795" i="4"/>
  <c r="L681" i="4"/>
  <c r="L1222" i="4"/>
  <c r="L180" i="4"/>
  <c r="L1730" i="4"/>
  <c r="L901" i="4"/>
  <c r="L488" i="4"/>
  <c r="L413" i="4"/>
  <c r="L1597" i="4"/>
  <c r="L532" i="4"/>
  <c r="L149" i="4"/>
  <c r="L152" i="4"/>
  <c r="L1198" i="4"/>
  <c r="L832" i="4"/>
  <c r="L362" i="4"/>
  <c r="L1177" i="4"/>
  <c r="L1193" i="4"/>
  <c r="L311" i="4"/>
  <c r="L533" i="4"/>
  <c r="L1445" i="4"/>
  <c r="L1571" i="4"/>
  <c r="L129" i="4"/>
  <c r="L1330" i="4"/>
  <c r="L1276" i="4"/>
  <c r="L1931" i="4"/>
  <c r="L517" i="4"/>
  <c r="L1996" i="4"/>
  <c r="L802" i="4"/>
  <c r="L608" i="4"/>
  <c r="L182" i="4"/>
  <c r="L323" i="4"/>
  <c r="L865" i="4"/>
  <c r="L1891" i="4"/>
  <c r="L284" i="4"/>
  <c r="L179" i="4"/>
  <c r="L976" i="4"/>
  <c r="L1656" i="4"/>
  <c r="L1805" i="4"/>
  <c r="L82" i="4"/>
  <c r="L224" i="4"/>
  <c r="L737" i="4"/>
  <c r="L1568" i="4"/>
  <c r="L1414" i="4"/>
  <c r="L1795" i="4"/>
  <c r="L1808" i="4"/>
  <c r="L1121" i="4"/>
  <c r="L65" i="4"/>
  <c r="L1173" i="4"/>
  <c r="L1999" i="4"/>
  <c r="L975" i="4"/>
  <c r="L1274" i="4"/>
  <c r="L403" i="4"/>
  <c r="L1738" i="4"/>
  <c r="L1702" i="4"/>
  <c r="L1994" i="4"/>
  <c r="L1068" i="4"/>
  <c r="L528" i="4"/>
  <c r="L1554" i="4"/>
  <c r="L1141" i="4"/>
  <c r="L301" i="4"/>
  <c r="L1395" i="4"/>
  <c r="L1317" i="4"/>
  <c r="L507" i="4"/>
  <c r="L892" i="4"/>
  <c r="L1543" i="4"/>
  <c r="L1053" i="4"/>
  <c r="L869" i="4"/>
  <c r="L332" i="4"/>
  <c r="L1174" i="4"/>
  <c r="L108" i="4"/>
  <c r="L1370" i="4"/>
  <c r="L1399" i="4"/>
  <c r="L1493" i="4"/>
  <c r="L452" i="4"/>
  <c r="L324" i="4"/>
  <c r="L196" i="4"/>
  <c r="L1385" i="4"/>
  <c r="L1530" i="4"/>
  <c r="L613" i="4"/>
  <c r="L1829" i="4"/>
  <c r="L251" i="4"/>
  <c r="L1129" i="4"/>
  <c r="L602" i="4"/>
  <c r="L137" i="4"/>
  <c r="L1306" i="4"/>
  <c r="L443" i="4"/>
  <c r="L306" i="4"/>
  <c r="L756" i="4"/>
  <c r="L1835" i="4"/>
  <c r="L1535" i="4"/>
  <c r="L1707" i="4"/>
  <c r="L1320" i="4"/>
  <c r="L994" i="4"/>
  <c r="L1562" i="4"/>
  <c r="L202" i="4"/>
  <c r="L1590" i="4"/>
  <c r="L61" i="4"/>
  <c r="L991" i="4"/>
  <c r="L270" i="4"/>
  <c r="L952" i="4"/>
  <c r="L1304" i="4"/>
  <c r="L384" i="4"/>
  <c r="L709" i="4"/>
  <c r="L959" i="4"/>
  <c r="L684" i="4"/>
  <c r="L1027" i="4"/>
  <c r="L1298" i="4"/>
  <c r="L541" i="4"/>
  <c r="L966" i="4"/>
  <c r="L598" i="4"/>
  <c r="L1699" i="4"/>
  <c r="L1639" i="4"/>
  <c r="L1627" i="4"/>
  <c r="L735" i="4"/>
  <c r="L405" i="4"/>
  <c r="L1040" i="4"/>
  <c r="L191" i="4"/>
  <c r="L1114" i="4"/>
  <c r="L256" i="4"/>
  <c r="L487" i="4"/>
  <c r="L135" i="4"/>
  <c r="L764" i="4"/>
  <c r="L1910" i="4"/>
  <c r="L1466" i="4"/>
  <c r="L1242" i="4"/>
  <c r="L425" i="4"/>
  <c r="L1132" i="4"/>
  <c r="L1444" i="4"/>
  <c r="L48" i="4"/>
  <c r="L1644" i="4"/>
  <c r="L92" i="4"/>
  <c r="L491" i="4"/>
  <c r="L242" i="4"/>
  <c r="L655" i="4"/>
  <c r="L805" i="4"/>
  <c r="L1753" i="4"/>
  <c r="L1090" i="4"/>
  <c r="L745" i="4"/>
  <c r="L1594" i="4"/>
  <c r="L520" i="4"/>
  <c r="L1914" i="4"/>
  <c r="L1508" i="4"/>
  <c r="L1876" i="4"/>
  <c r="L376" i="4"/>
  <c r="L1213" i="4"/>
  <c r="L1474" i="4"/>
  <c r="L22" i="4"/>
  <c r="L1539" i="4"/>
  <c r="L1770" i="4"/>
  <c r="L1509" i="4"/>
  <c r="L939" i="4"/>
  <c r="L1022" i="4"/>
  <c r="L640" i="4"/>
  <c r="L380" i="4"/>
  <c r="L410" i="4"/>
  <c r="L749" i="4"/>
  <c r="L1100" i="4"/>
  <c r="L716" i="4"/>
  <c r="L143" i="4"/>
  <c r="L794" i="4"/>
  <c r="L1478" i="4"/>
  <c r="L250" i="4"/>
  <c r="L1772" i="4"/>
  <c r="L1157" i="4"/>
  <c r="L647" i="4"/>
  <c r="L57" i="4"/>
  <c r="L1256" i="4"/>
  <c r="L464" i="4"/>
  <c r="L1004" i="4"/>
  <c r="L1273" i="4"/>
  <c r="L584" i="4"/>
  <c r="L1649" i="4"/>
  <c r="L1615" i="4"/>
  <c r="L1021" i="4"/>
  <c r="L1511" i="4"/>
  <c r="L1001" i="4"/>
  <c r="L1461" i="4"/>
  <c r="L485" i="4"/>
  <c r="L100" i="4"/>
  <c r="L967" i="4"/>
  <c r="L371" i="4"/>
  <c r="L1088" i="4"/>
  <c r="L1462" i="4"/>
  <c r="L245" i="4"/>
  <c r="L1703" i="4"/>
  <c r="L1863" i="4"/>
  <c r="L1783" i="4"/>
  <c r="L510" i="4"/>
  <c r="L1279" i="4"/>
  <c r="L1236" i="4"/>
  <c r="L1898" i="4"/>
  <c r="L922" i="4"/>
  <c r="L310" i="4"/>
  <c r="L1032" i="4"/>
  <c r="L992" i="4"/>
  <c r="L786" i="4"/>
  <c r="L247" i="4"/>
  <c r="L296" i="4"/>
  <c r="L677" i="4"/>
  <c r="L481" i="4"/>
  <c r="L1536" i="4"/>
  <c r="L1286" i="4"/>
  <c r="L16" i="4"/>
  <c r="L968" i="4"/>
  <c r="L420" i="4"/>
  <c r="L1331" i="4"/>
  <c r="L861" i="4"/>
  <c r="L453" i="4"/>
  <c r="L427" i="4"/>
  <c r="L1204" i="4"/>
  <c r="L1603" i="4"/>
  <c r="L174" i="4"/>
  <c r="L154" i="4"/>
  <c r="L1499" i="4"/>
  <c r="L286" i="4"/>
  <c r="L585" i="4"/>
  <c r="L516" i="4"/>
  <c r="L731" i="4"/>
  <c r="L1238" i="4"/>
  <c r="L852" i="4"/>
  <c r="L1912" i="4"/>
  <c r="L1489" i="4"/>
  <c r="L484" i="4"/>
  <c r="L313" i="4"/>
  <c r="L278" i="4"/>
  <c r="L295" i="4"/>
  <c r="L777" i="4"/>
  <c r="L884" i="4"/>
  <c r="L837" i="4"/>
  <c r="L1008" i="4"/>
  <c r="L300" i="4"/>
  <c r="L1345" i="4"/>
  <c r="L1576" i="4"/>
  <c r="L1548" i="4"/>
  <c r="L1866" i="4"/>
  <c r="L685" i="4"/>
  <c r="L1337" i="4"/>
  <c r="L1646" i="4"/>
  <c r="L1546" i="4"/>
  <c r="L430" i="4"/>
  <c r="L2001" i="4"/>
  <c r="L460" i="4"/>
  <c r="L449" i="4"/>
  <c r="L1712" i="4"/>
  <c r="L1235" i="4"/>
  <c r="L1716" i="4"/>
  <c r="L231" i="4"/>
  <c r="L263" i="4"/>
  <c r="L1133" i="4"/>
  <c r="L906" i="4"/>
  <c r="L171" i="4"/>
  <c r="L193" i="4"/>
  <c r="L1325" i="4"/>
  <c r="L492" i="4"/>
  <c r="L1939" i="4"/>
  <c r="L1728" i="4"/>
  <c r="L1467" i="4"/>
  <c r="L943" i="4"/>
  <c r="L768" i="4"/>
  <c r="L1417" i="4"/>
  <c r="L390" i="4"/>
  <c r="L126" i="4"/>
  <c r="L1798" i="4"/>
  <c r="L679" i="4"/>
  <c r="L10" i="4"/>
  <c r="L1046" i="4"/>
  <c r="L1976" i="4"/>
  <c r="L1041" i="4"/>
  <c r="L1263" i="4"/>
  <c r="L303" i="4"/>
  <c r="L1318" i="4"/>
  <c r="L1946" i="4"/>
  <c r="L315" i="4"/>
  <c r="L624" i="4"/>
  <c r="L71" i="4"/>
  <c r="L593" i="4"/>
  <c r="L1593" i="4"/>
  <c r="L1035" i="4"/>
  <c r="L1968" i="4"/>
  <c r="L1642" i="4"/>
  <c r="L1634" i="4"/>
  <c r="L274" i="4"/>
  <c r="L1349" i="4"/>
  <c r="L351" i="4"/>
  <c r="L1423" i="4"/>
  <c r="L971" i="4"/>
  <c r="L607" i="4"/>
  <c r="L1446" i="4"/>
  <c r="L1117" i="4"/>
  <c r="L498" i="4"/>
  <c r="L197" i="4"/>
  <c r="L1695" i="4"/>
  <c r="L1574" i="4"/>
  <c r="L1422" i="4"/>
  <c r="L1483" i="4"/>
  <c r="L1928" i="4"/>
  <c r="L1799" i="4"/>
  <c r="L1111" i="4"/>
  <c r="L664" i="4"/>
  <c r="L704" i="4"/>
  <c r="L1398" i="4"/>
  <c r="L1692" i="4"/>
  <c r="L1394" i="4"/>
  <c r="L246" i="4"/>
  <c r="L1727" i="4"/>
  <c r="L1610" i="4"/>
  <c r="L261" i="4"/>
  <c r="L1837" i="4"/>
  <c r="L1353" i="4"/>
  <c r="L1528" i="4"/>
  <c r="L744" i="4"/>
  <c r="L175" i="4"/>
  <c r="L669" i="4"/>
  <c r="L1326" i="4"/>
  <c r="L1637" i="4"/>
  <c r="L140" i="4"/>
  <c r="L462" i="4"/>
  <c r="L1278" i="4"/>
  <c r="L372" i="4"/>
  <c r="L1258" i="4"/>
  <c r="L1307" i="4"/>
  <c r="L1952" i="4"/>
  <c r="L678" i="4"/>
  <c r="L910" i="4"/>
  <c r="L1229" i="4"/>
  <c r="L1123" i="4"/>
  <c r="L60" i="4"/>
  <c r="L345" i="4"/>
  <c r="L909" i="4"/>
  <c r="L725" i="4"/>
  <c r="L1669" i="4"/>
  <c r="L273" i="4"/>
  <c r="L1680" i="4"/>
  <c r="L1641" i="4"/>
  <c r="L1688" i="4"/>
  <c r="L1905" i="4"/>
  <c r="L1623" i="4"/>
  <c r="L1014" i="4"/>
  <c r="L993" i="4"/>
  <c r="L928" i="4"/>
  <c r="L7" i="4"/>
  <c r="L167" i="4"/>
  <c r="L1584" i="4"/>
  <c r="L782" i="4"/>
  <c r="L369" i="4"/>
  <c r="L94" i="4"/>
  <c r="L636" i="4"/>
  <c r="L1776" i="4"/>
  <c r="L1375" i="4"/>
  <c r="L290" i="4"/>
  <c r="L1246" i="4"/>
  <c r="L1135" i="4"/>
  <c r="L895" i="4"/>
  <c r="L1059" i="4"/>
  <c r="L896" i="4"/>
  <c r="L1159" i="4"/>
  <c r="L1377" i="4"/>
  <c r="L932" i="4"/>
  <c r="L1305" i="4"/>
  <c r="L225" i="4"/>
  <c r="L875" i="4"/>
  <c r="L1148" i="4"/>
  <c r="L1972" i="4"/>
  <c r="L1565" i="4"/>
  <c r="L1689" i="4"/>
  <c r="L1383" i="4"/>
  <c r="L1450" i="4"/>
  <c r="L578" i="4"/>
  <c r="L1269" i="4"/>
  <c r="L1840" i="4"/>
  <c r="L1190" i="4"/>
  <c r="L1475" i="4"/>
  <c r="L1469" i="4"/>
  <c r="L1490" i="4"/>
  <c r="L56" i="4"/>
  <c r="L1439" i="4"/>
  <c r="L1139" i="4"/>
  <c r="L74" i="4"/>
  <c r="L103" i="4"/>
  <c r="L838" i="4"/>
  <c r="L594" i="4"/>
  <c r="L780" i="4"/>
  <c r="L392" i="4"/>
  <c r="L222" i="4"/>
  <c r="L1011" i="4"/>
  <c r="L732" i="4"/>
  <c r="L1925" i="4"/>
  <c r="L1441" i="4"/>
  <c r="L796" i="4"/>
  <c r="L1200" i="4"/>
  <c r="L88" i="4"/>
  <c r="L21" i="4"/>
  <c r="L1947" i="4"/>
  <c r="L682" i="4"/>
  <c r="L1311" i="4"/>
  <c r="L1596" i="4"/>
  <c r="L1700" i="4"/>
  <c r="L1259" i="4"/>
  <c r="L1436" i="4"/>
  <c r="L560" i="4"/>
  <c r="L670" i="4"/>
  <c r="L1002" i="4"/>
  <c r="L1205" i="4"/>
  <c r="L1552" i="4"/>
  <c r="L591" i="4"/>
  <c r="L563" i="4"/>
  <c r="L80" i="4"/>
  <c r="L1079" i="4"/>
  <c r="L1452" i="4"/>
  <c r="L1147" i="4"/>
  <c r="L597" i="4"/>
  <c r="L680" i="4"/>
  <c r="L634" i="4"/>
  <c r="L643" i="4"/>
  <c r="L1786" i="4"/>
  <c r="L110" i="4"/>
  <c r="L819" i="4"/>
  <c r="L738" i="4"/>
  <c r="L360" i="4"/>
  <c r="L1633" i="4"/>
  <c r="L1802" i="4"/>
  <c r="L1711" i="4"/>
  <c r="L1882" i="4"/>
  <c r="L654" i="4"/>
  <c r="L946" i="4"/>
  <c r="L1826" i="4"/>
  <c r="L1455" i="4"/>
  <c r="L1611" i="4"/>
  <c r="L605" i="4"/>
  <c r="L1995" i="4"/>
  <c r="L1480" i="4"/>
  <c r="L1774" i="4"/>
  <c r="L1438" i="4"/>
  <c r="L249" i="4"/>
  <c r="L1694" i="4"/>
  <c r="L253" i="4"/>
  <c r="L1515" i="4"/>
  <c r="L715" i="4"/>
  <c r="L228" i="4"/>
  <c r="L285" i="4"/>
  <c r="L377" i="4"/>
  <c r="L558" i="4"/>
  <c r="L694" i="4"/>
  <c r="L219" i="4"/>
  <c r="L1821" i="4"/>
  <c r="L357" i="4"/>
  <c r="L212" i="4"/>
  <c r="L1122" i="4"/>
  <c r="L32" i="4"/>
  <c r="L1142" i="4"/>
  <c r="L53" i="4"/>
  <c r="L1327" i="4"/>
  <c r="L291" i="4"/>
  <c r="L28" i="4"/>
  <c r="L1150" i="4"/>
  <c r="L916" i="4"/>
  <c r="L1657" i="4"/>
  <c r="L139" i="4"/>
  <c r="L1082" i="4"/>
  <c r="L1801" i="4"/>
  <c r="L721" i="4"/>
  <c r="L604" i="4"/>
  <c r="L1102" i="4"/>
  <c r="L883" i="4"/>
  <c r="L878" i="4"/>
  <c r="L1096" i="4"/>
  <c r="L336" i="4"/>
  <c r="L1741" i="4"/>
  <c r="L406" i="4"/>
  <c r="L1566" i="4"/>
  <c r="L917" i="4"/>
  <c r="L23" i="4"/>
  <c r="L1245" i="4"/>
  <c r="L981" i="4"/>
  <c r="L1816" i="4"/>
  <c r="L1726" i="4"/>
  <c r="L1081" i="4"/>
  <c r="L426" i="4"/>
  <c r="L1750" i="4"/>
  <c r="L407" i="4"/>
  <c r="L784" i="4"/>
  <c r="L1518" i="4"/>
  <c r="L770" i="4"/>
  <c r="L1932" i="4"/>
  <c r="L816" i="4"/>
  <c r="L17" i="4"/>
  <c r="L1804" i="4"/>
  <c r="L1868" i="4"/>
  <c r="L165" i="4"/>
  <c r="L1358" i="4"/>
  <c r="L1201" i="4"/>
  <c r="L42" i="4"/>
  <c r="L1152" i="4"/>
  <c r="L1156" i="4"/>
  <c r="L502" i="4"/>
  <c r="L121" i="4"/>
  <c r="L987" i="4"/>
  <c r="L1208" i="4"/>
  <c r="L974" i="4"/>
  <c r="L577" i="4"/>
  <c r="L1899" i="4"/>
  <c r="L1424" i="4"/>
  <c r="L933" i="4"/>
  <c r="L51" i="4"/>
  <c r="L1495" i="4"/>
  <c r="L45" i="4"/>
  <c r="L1621" i="4"/>
  <c r="L163" i="4"/>
  <c r="L531" i="4"/>
  <c r="L1784" i="4"/>
  <c r="L1869" i="4"/>
  <c r="L554" i="4"/>
  <c r="L1897" i="4"/>
  <c r="L726" i="4"/>
  <c r="L412" i="4"/>
  <c r="L1839" i="4"/>
  <c r="L627" i="4"/>
  <c r="L1729" i="4"/>
  <c r="L1609" i="4"/>
  <c r="L1938" i="4"/>
  <c r="L389" i="4"/>
  <c r="L162" i="4"/>
  <c r="L1282" i="4"/>
  <c r="L160" i="4"/>
  <c r="L1883" i="4"/>
  <c r="L1020" i="4"/>
  <c r="L241" i="4"/>
  <c r="L1015" i="4"/>
  <c r="L206" i="4"/>
  <c r="L1661" i="4"/>
  <c r="L1725" i="4"/>
  <c r="L1810" i="4"/>
  <c r="L765" i="4"/>
  <c r="L1161" i="4"/>
  <c r="L1392" i="4"/>
  <c r="L1453" i="4"/>
  <c r="L1488" i="4"/>
  <c r="L1340" i="4"/>
  <c r="L527" i="4"/>
  <c r="L881" i="4"/>
  <c r="L27" i="4"/>
  <c r="L625" i="4"/>
  <c r="L791" i="4"/>
  <c r="L908" i="4"/>
  <c r="L1463" i="4"/>
  <c r="L948" i="4"/>
  <c r="L1929" i="4"/>
  <c r="L235" i="4"/>
  <c r="L900" i="4"/>
  <c r="L1540" i="4"/>
  <c r="L1115" i="4"/>
  <c r="L523" i="4"/>
  <c r="L205" i="4"/>
  <c r="L1094" i="4"/>
  <c r="L931" i="4"/>
  <c r="L1990" i="4"/>
  <c r="L1393" i="4"/>
  <c r="L201" i="4"/>
  <c r="L1665" i="4"/>
  <c r="L391" i="4"/>
  <c r="L778" i="4"/>
  <c r="L416" i="4"/>
  <c r="L870" i="4"/>
  <c r="L793" i="4"/>
  <c r="L113" i="4"/>
  <c r="L877" i="4"/>
  <c r="L1369" i="4"/>
  <c r="L755" i="4"/>
  <c r="L656" i="4"/>
  <c r="L1471" i="4"/>
  <c r="L399" i="4"/>
  <c r="L894" i="4"/>
  <c r="L724" i="4"/>
  <c r="L188" i="4"/>
  <c r="L1217" i="4"/>
  <c r="L2" i="4"/>
  <c r="L1672" i="4"/>
  <c r="L1662" i="4"/>
  <c r="L1974" i="4"/>
  <c r="L1089" i="4"/>
  <c r="L718" i="4"/>
  <c r="L1782" i="4"/>
  <c r="L708" i="4"/>
  <c r="L1283" i="4"/>
  <c r="L422" i="4"/>
  <c r="L1605" i="4"/>
  <c r="L189" i="4"/>
  <c r="L1743" i="4"/>
  <c r="L963" i="4"/>
  <c r="L104" i="4"/>
  <c r="L567" i="4"/>
  <c r="L1987" i="4"/>
  <c r="L288" i="4"/>
  <c r="L229" i="4"/>
  <c r="L1061" i="4"/>
  <c r="L926" i="4"/>
  <c r="L871" i="4"/>
  <c r="L248" i="4"/>
  <c r="L950" i="4"/>
  <c r="L1136" i="4"/>
  <c r="L1429" i="4"/>
  <c r="L1202" i="4"/>
  <c r="L1272" i="4"/>
  <c r="L408" i="4"/>
  <c r="L467" i="4"/>
  <c r="L213" i="4"/>
  <c r="L617" i="4"/>
  <c r="L1367" i="4"/>
  <c r="L1758" i="4"/>
  <c r="L595" i="4"/>
  <c r="L1402" i="4"/>
  <c r="L1431" i="4"/>
  <c r="L1836" i="4"/>
  <c r="L1373" i="4"/>
  <c r="L1387" i="4"/>
  <c r="L1978" i="4"/>
  <c r="L446" i="4"/>
  <c r="L1260" i="4"/>
  <c r="L1171" i="4"/>
  <c r="L1666" i="4"/>
  <c r="L553" i="4"/>
  <c r="L1525" i="4"/>
  <c r="L260" i="4"/>
  <c r="L267" i="4"/>
  <c r="L40" i="4"/>
  <c r="L549" i="4"/>
  <c r="L1583" i="4"/>
  <c r="L1705" i="4"/>
  <c r="L1268" i="4"/>
  <c r="L157" i="4"/>
  <c r="L1070" i="4"/>
  <c r="L1575" i="4"/>
  <c r="L1930" i="4"/>
  <c r="L455" i="4"/>
  <c r="L292" i="4"/>
  <c r="L1472" i="4"/>
  <c r="L458" i="4"/>
  <c r="L668" i="4"/>
  <c r="L1908" i="4"/>
  <c r="L355" i="4"/>
  <c r="L1598" i="4"/>
  <c r="L1640" i="4"/>
  <c r="L307" i="4"/>
  <c r="L911" i="4"/>
  <c r="L1599" i="4"/>
  <c r="L521" i="4"/>
  <c r="L1215" i="4"/>
  <c r="L1415" i="4"/>
  <c r="L1602" i="4"/>
  <c r="L76" i="4"/>
  <c r="L712" i="4"/>
  <c r="L1752" i="4"/>
  <c r="L969" i="4"/>
  <c r="L1351" i="4"/>
  <c r="L1301" i="4"/>
  <c r="L85" i="4"/>
  <c r="L409" i="4"/>
  <c r="L729" i="4"/>
  <c r="L867" i="4"/>
  <c r="L1168" i="4"/>
  <c r="L1740" i="4"/>
  <c r="L1892" i="4"/>
  <c r="L728" i="4"/>
  <c r="L929" i="4"/>
  <c r="L536" i="4"/>
  <c r="L1411" i="4"/>
  <c r="L1403" i="4"/>
  <c r="L754" i="4"/>
  <c r="L233" i="4"/>
  <c r="L1165" i="4"/>
  <c r="L1473" i="4"/>
  <c r="L304" i="4"/>
  <c r="L125" i="4"/>
  <c r="L73" i="4"/>
  <c r="L30" i="4"/>
  <c r="L1766" i="4"/>
  <c r="L1850" i="4"/>
  <c r="L83" i="4"/>
  <c r="L1587" i="4"/>
  <c r="L1945" i="4"/>
  <c r="L1557" i="4"/>
  <c r="L879" i="4"/>
  <c r="L59" i="4"/>
  <c r="L1578" i="4"/>
  <c r="L1917" i="4"/>
  <c r="L1983" i="4"/>
  <c r="L776" i="4"/>
  <c r="L899" i="4"/>
  <c r="L1012" i="4"/>
  <c r="L1789" i="4"/>
  <c r="L434" i="4"/>
  <c r="L586" i="4"/>
  <c r="L475" i="4"/>
  <c r="L979" i="4"/>
  <c r="L1018" i="4"/>
  <c r="L978" i="4"/>
  <c r="L361" i="4"/>
  <c r="L1113" i="4"/>
  <c r="L511" i="4"/>
  <c r="L1410" i="4"/>
  <c r="L1505" i="4"/>
  <c r="L600" i="4"/>
  <c r="L1848" i="4"/>
  <c r="L702" i="4"/>
  <c r="L1181" i="4"/>
  <c r="L298" i="4"/>
  <c r="L356" i="4"/>
  <c r="L1105" i="4"/>
  <c r="L1877" i="4"/>
  <c r="L561" i="4"/>
  <c r="L190" i="4"/>
  <c r="L1092" i="4"/>
  <c r="L1085" i="4"/>
  <c r="L923" i="4"/>
  <c r="L1607" i="4"/>
  <c r="L186" i="4"/>
  <c r="L1852" i="4"/>
  <c r="L515" i="4"/>
  <c r="L1080" i="4"/>
  <c r="L348" i="4"/>
  <c r="L275" i="4"/>
  <c r="L1099" i="4"/>
  <c r="L1464" i="4"/>
  <c r="L1404" i="4"/>
  <c r="L1768" i="4"/>
  <c r="L417" i="4"/>
  <c r="L1589" i="4"/>
  <c r="L1125" i="4"/>
  <c r="L1563" i="4"/>
  <c r="L124" i="4"/>
  <c r="L1860" i="4"/>
  <c r="L1108" i="4"/>
  <c r="L387" i="4"/>
  <c r="L1194" i="4"/>
  <c r="L988" i="4"/>
  <c r="L1873" i="4"/>
  <c r="L317" i="4"/>
  <c r="L1074" i="4"/>
  <c r="L1760" i="4"/>
  <c r="L1247" i="4"/>
  <c r="L714" i="4"/>
  <c r="L1372" i="4"/>
  <c r="L1564" i="4"/>
  <c r="L998" i="4"/>
  <c r="L1870" i="4"/>
  <c r="L524" i="4"/>
  <c r="L588" i="4"/>
  <c r="L1504" i="4"/>
  <c r="L198" i="4"/>
  <c r="L1430" i="4"/>
  <c r="L864" i="4"/>
  <c r="L951" i="4"/>
  <c r="L39" i="4"/>
  <c r="L1733" i="4"/>
  <c r="L43" i="4"/>
  <c r="L818" i="4"/>
  <c r="L276" i="4"/>
  <c r="L1881" i="4"/>
  <c r="L230" i="4"/>
  <c r="L359" i="4"/>
  <c r="L1169" i="4"/>
  <c r="L1006" i="4"/>
  <c r="L283" i="4"/>
  <c r="L542" i="4"/>
  <c r="L1549" i="4"/>
  <c r="L562" i="4"/>
  <c r="L506" i="4"/>
  <c r="L1955" i="4"/>
  <c r="L415" i="4"/>
  <c r="L1191" i="4"/>
  <c r="L1732" i="4"/>
  <c r="L375" i="4"/>
  <c r="L1663" i="4"/>
  <c r="L1356" i="4"/>
  <c r="L830" i="4"/>
  <c r="L1613" i="4"/>
  <c r="L660" i="4"/>
  <c r="L1674" i="4"/>
  <c r="L568" i="4"/>
  <c r="L1093" i="4"/>
  <c r="L1297" i="4"/>
  <c r="L1812" i="4"/>
  <c r="L1106" i="4"/>
  <c r="L1355" i="4"/>
  <c r="L138" i="4"/>
  <c r="L1993" i="4"/>
  <c r="L989" i="4"/>
  <c r="L1842" i="4"/>
  <c r="L1237" i="4"/>
  <c r="L860" i="4"/>
  <c r="L1531" i="4"/>
  <c r="L1030" i="4"/>
  <c r="L398" i="4"/>
  <c r="L1109" i="4"/>
  <c r="L1091" i="4"/>
  <c r="L1151" i="4"/>
  <c r="L1487" i="4"/>
  <c r="L997" i="4"/>
  <c r="L539" i="4"/>
  <c r="L1940" i="4"/>
  <c r="L850" i="4"/>
  <c r="L1907" i="4"/>
  <c r="L1052" i="4"/>
  <c r="L630" i="4"/>
  <c r="L1763" i="4"/>
  <c r="L947" i="4"/>
  <c r="L258" i="4"/>
  <c r="L785" i="4"/>
  <c r="L1112" i="4"/>
  <c r="L461" i="4"/>
  <c r="L1076" i="4"/>
  <c r="L641" i="4"/>
  <c r="L349" i="4"/>
  <c r="L1893" i="4"/>
  <c r="L1690" i="4"/>
  <c r="L477" i="4"/>
  <c r="L133" i="4"/>
  <c r="L114" i="4"/>
  <c r="L1652" i="4"/>
  <c r="L15" i="4"/>
  <c r="L5" i="4"/>
  <c r="L1831" i="4"/>
  <c r="L1252" i="4"/>
  <c r="L1055" i="4"/>
  <c r="L1985" i="4"/>
  <c r="L1280" i="4"/>
  <c r="L1244" i="4"/>
  <c r="L1479" i="4"/>
  <c r="L1127" i="4"/>
  <c r="L612" i="4"/>
  <c r="L781" i="4"/>
  <c r="L1299" i="4"/>
  <c r="L1312" i="4"/>
  <c r="L886" i="4"/>
  <c r="L840" i="4"/>
  <c r="L330" i="4"/>
  <c r="L733" i="4"/>
  <c r="L1529" i="4"/>
  <c r="L1016" i="4"/>
  <c r="L478" i="4"/>
  <c r="L1934" i="4"/>
  <c r="L435" i="4"/>
  <c r="L1959" i="4"/>
  <c r="L34" i="4"/>
  <c r="L1719" i="4"/>
  <c r="L1944" i="4"/>
  <c r="L2000" i="4"/>
  <c r="L1064" i="4"/>
  <c r="L847" i="4"/>
  <c r="L98" i="4"/>
  <c r="L661" i="4"/>
  <c r="L1033" i="4"/>
  <c r="L395" i="4"/>
  <c r="L772" i="4"/>
  <c r="L1918" i="4"/>
  <c r="L471" i="4"/>
  <c r="L1722" i="4"/>
  <c r="L958" i="4"/>
  <c r="L834" i="4"/>
  <c r="L463" i="4"/>
  <c r="L342" i="4"/>
  <c r="L1421" i="4"/>
  <c r="L1492" i="4"/>
  <c r="L646" i="4"/>
  <c r="L1894" i="4"/>
  <c r="L1591" i="4"/>
  <c r="L364" i="4"/>
  <c r="L421" i="4"/>
  <c r="L1416" i="4"/>
  <c r="L299" i="4"/>
  <c r="L1825" i="4"/>
  <c r="L1066" i="4"/>
  <c r="L1581" i="4"/>
  <c r="L766" i="4"/>
  <c r="L1170" i="4"/>
  <c r="L1386" i="4"/>
  <c r="L611" i="4"/>
  <c r="L1660" i="4"/>
  <c r="L1950" i="4"/>
  <c r="L1779" i="4"/>
  <c r="L1526" i="4"/>
  <c r="L741" i="4"/>
  <c r="L1050" i="4"/>
  <c r="L448" i="4"/>
  <c r="L423" i="4"/>
  <c r="L797" i="4"/>
  <c r="L509" i="4"/>
  <c r="L1658" i="4"/>
  <c r="L1443" i="4"/>
  <c r="L1336" i="4"/>
  <c r="L1813" i="4"/>
  <c r="L1775" i="4"/>
  <c r="L815" i="4"/>
  <c r="L872" i="4"/>
  <c r="L1503" i="4"/>
  <c r="L666" i="4"/>
  <c r="L314" i="4"/>
  <c r="L459" i="4"/>
  <c r="L90" i="4"/>
  <c r="L397" i="4"/>
  <c r="L226" i="4"/>
  <c r="L1780" i="4"/>
  <c r="L1440" i="4"/>
  <c r="L234" i="4"/>
  <c r="L440" i="4"/>
  <c r="L1556" i="4"/>
  <c r="L1559" i="4"/>
  <c r="L820" i="4"/>
  <c r="L1901" i="4"/>
  <c r="L438" i="4"/>
  <c r="L914" i="4"/>
  <c r="L769" i="4"/>
  <c r="L151" i="4"/>
  <c r="L570" i="4"/>
  <c r="L880" i="4"/>
  <c r="L1885" i="4"/>
  <c r="L1163" i="4"/>
  <c r="L1849" i="4"/>
  <c r="L1266" i="4"/>
  <c r="L540" i="4"/>
  <c r="L1044" i="4"/>
  <c r="L204" i="4"/>
  <c r="L1058" i="4"/>
  <c r="L322" i="4"/>
  <c r="L505" i="4"/>
  <c r="L1588" i="4"/>
  <c r="L1506" i="4"/>
  <c r="L629" i="4"/>
  <c r="L214" i="4"/>
  <c r="L1257" i="4"/>
  <c r="L1844" i="4"/>
  <c r="L1676" i="4"/>
  <c r="L696" i="4"/>
  <c r="L1039" i="4"/>
  <c r="L1216" i="4"/>
  <c r="L941" i="4"/>
  <c r="L930" i="4"/>
  <c r="L1879" i="4"/>
  <c r="L1865" i="4"/>
  <c r="L1086" i="4"/>
  <c r="L445" i="4"/>
  <c r="L297" i="4"/>
  <c r="L84" i="4"/>
  <c r="L814" i="4"/>
  <c r="L1626" i="4"/>
  <c r="L1110" i="4"/>
  <c r="L1604" i="4"/>
  <c r="L326" i="4"/>
  <c r="L1919" i="4"/>
  <c r="L1418" i="4"/>
  <c r="L474" i="4"/>
  <c r="L269" i="4"/>
  <c r="L482" i="4"/>
  <c r="L1146" i="4"/>
  <c r="L1348" i="4"/>
  <c r="L1007" i="4"/>
  <c r="L1781" i="4"/>
  <c r="L839" i="4"/>
  <c r="L1855" i="4"/>
  <c r="L499" i="4"/>
  <c r="L707" i="4"/>
  <c r="L862" i="4"/>
  <c r="L1888" i="4"/>
  <c r="L1771" i="4"/>
  <c r="L1376" i="4"/>
  <c r="L944" i="4"/>
  <c r="L1188" i="4"/>
  <c r="L1456" i="4"/>
  <c r="L1138" i="4"/>
  <c r="L1572" i="4"/>
  <c r="L1803" i="4"/>
  <c r="L1126" i="4"/>
  <c r="L1073" i="4"/>
  <c r="L1601" i="4"/>
  <c r="L331" i="4"/>
  <c r="L1915" i="4"/>
  <c r="L1757" i="4"/>
  <c r="L1303" i="4"/>
  <c r="L1184" i="4"/>
  <c r="L695" i="4"/>
  <c r="L1704" i="4"/>
  <c r="L1521" i="4"/>
  <c r="L1454" i="4"/>
  <c r="L308" i="4"/>
  <c r="L101" i="4"/>
  <c r="L653" i="4"/>
  <c r="L1043" i="4"/>
  <c r="L671" i="4"/>
  <c r="L1154" i="4"/>
  <c r="L1755" i="4"/>
  <c r="L748" i="4"/>
  <c r="L792" i="4"/>
  <c r="L1997" i="4"/>
  <c r="L1550" i="4"/>
  <c r="L1834" i="4"/>
  <c r="L1406" i="4"/>
  <c r="L1264" i="4"/>
  <c r="L800" i="4"/>
  <c r="L1630" i="4"/>
  <c r="L1797" i="4"/>
  <c r="L587" i="4"/>
  <c r="L1608" i="4"/>
  <c r="L890" i="4"/>
  <c r="L1794" i="4"/>
  <c r="L1047" i="4"/>
  <c r="L1384" i="4"/>
  <c r="L476" i="4"/>
  <c r="L1582" i="4"/>
  <c r="L1390" i="4"/>
  <c r="L1379" i="4"/>
  <c r="L1087" i="4"/>
  <c r="L1595" i="4"/>
  <c r="L1764" i="4"/>
  <c r="L386" i="4"/>
  <c r="L1291" i="4"/>
  <c r="L648" i="4"/>
  <c r="L102" i="4"/>
  <c r="L1037" i="4"/>
  <c r="L1673" i="4"/>
  <c r="L1523" i="4"/>
  <c r="L1606" i="4"/>
  <c r="L512" i="4"/>
  <c r="L720" i="4"/>
  <c r="L583" i="4"/>
  <c r="L1966" i="4"/>
  <c r="L803" i="4"/>
  <c r="L1363" i="4"/>
  <c r="L1859" i="4"/>
  <c r="L1339" i="4"/>
  <c r="L1902" i="4"/>
  <c r="L1433" i="4"/>
  <c r="L1476" i="4"/>
  <c r="L1221" i="4"/>
  <c r="L1400" i="4"/>
  <c r="L1872" i="4"/>
  <c r="L904" i="4"/>
  <c r="L1851" i="4"/>
  <c r="L902" i="4"/>
  <c r="L428" i="4"/>
  <c r="L1788" i="4"/>
  <c r="L746" i="4"/>
  <c r="L1220" i="4"/>
  <c r="L790" i="4"/>
  <c r="L393" i="4"/>
  <c r="L493" i="4"/>
  <c r="L1970" i="4"/>
  <c r="L799" i="4"/>
  <c r="L569" i="4"/>
  <c r="L123" i="4"/>
  <c r="L70" i="4"/>
  <c r="L1262" i="4"/>
  <c r="L956" i="4"/>
  <c r="L373" i="4"/>
  <c r="L1409" i="4"/>
  <c r="L736" i="4"/>
  <c r="L856" i="4"/>
  <c r="L977" i="4"/>
  <c r="L1362" i="4"/>
  <c r="L829" i="4"/>
  <c r="L1691" i="4"/>
  <c r="L1003" i="4"/>
  <c r="L692" i="4"/>
  <c r="L1964" i="4"/>
  <c r="L868" i="4"/>
  <c r="L1420" i="4"/>
  <c r="L468" i="4"/>
  <c r="L1823" i="4"/>
  <c r="L1054" i="4"/>
  <c r="L358" i="4"/>
  <c r="L1470" i="4"/>
  <c r="L29" i="4"/>
  <c r="L1746" i="4"/>
  <c r="L1219" i="4"/>
  <c r="L497" i="4"/>
  <c r="L97" i="4"/>
  <c r="L1451" i="4"/>
  <c r="L1922" i="4"/>
  <c r="L1413" i="4"/>
  <c r="L418" i="4"/>
  <c r="L938" i="4"/>
  <c r="L571" i="4"/>
  <c r="L46" i="4"/>
  <c r="L599" i="4"/>
  <c r="L925" i="4"/>
  <c r="L441" i="4"/>
  <c r="L1715" i="4"/>
  <c r="L1255" i="4"/>
  <c r="L96" i="4"/>
  <c r="L150" i="4"/>
  <c r="L1547" i="4"/>
  <c r="L1025" i="4"/>
  <c r="L1545" i="4"/>
  <c r="L215" i="4"/>
  <c r="L645" i="4"/>
  <c r="L341" i="4"/>
  <c r="L1651" i="4"/>
  <c r="L1203" i="4"/>
  <c r="L530" i="4"/>
  <c r="L1196" i="4"/>
  <c r="L1586" i="4"/>
  <c r="L257" i="4"/>
  <c r="L889" i="4"/>
  <c r="L1176" i="4"/>
  <c r="L1984" i="4"/>
  <c r="L750" i="4"/>
  <c r="L218" i="4"/>
  <c r="L1158" i="4"/>
  <c r="L383" i="4"/>
  <c r="L503" i="4"/>
  <c r="L1314" i="4"/>
  <c r="L328" i="4"/>
  <c r="L1830" i="4"/>
  <c r="L494" i="4"/>
  <c r="L592" i="4"/>
  <c r="L1636" i="4"/>
  <c r="L1251" i="4"/>
  <c r="L1179" i="4"/>
  <c r="L949" i="4"/>
  <c r="L1619" i="4"/>
  <c r="L1935" i="4"/>
  <c r="L1500" i="4"/>
  <c r="L1230" i="4"/>
  <c r="L1961" i="4"/>
  <c r="L1365" i="4"/>
  <c r="L347" i="4"/>
  <c r="L58" i="4"/>
  <c r="L1862" i="4"/>
  <c r="L801" i="4"/>
  <c r="L1792" i="4"/>
  <c r="L486" i="4"/>
  <c r="L1516" i="4"/>
  <c r="L451" i="4"/>
  <c r="L1717" i="4"/>
  <c r="L1903" i="4"/>
  <c r="L1731" i="4"/>
  <c r="L1019" i="4"/>
  <c r="L1077" i="4"/>
  <c r="L1519" i="4"/>
  <c r="L1261" i="4"/>
  <c r="L831" i="4"/>
  <c r="L1359" i="4"/>
  <c r="L1645" i="4"/>
  <c r="L912" i="4"/>
  <c r="L789" i="4"/>
  <c r="L1635" i="4"/>
  <c r="L119" i="4"/>
  <c r="L1036" i="4"/>
  <c r="L1524" i="4"/>
  <c r="L1889" i="4"/>
  <c r="L857" i="4"/>
  <c r="L321" i="4"/>
  <c r="L302" i="4"/>
  <c r="L170" i="4"/>
  <c r="L223" i="4"/>
  <c r="L1034" i="4"/>
  <c r="L195" i="4"/>
  <c r="L1706" i="4"/>
  <c r="L1382" i="4"/>
  <c r="L1765" i="4"/>
  <c r="L1322" i="4"/>
  <c r="L808" i="4"/>
  <c r="L338" i="4"/>
  <c r="L1685" i="4"/>
  <c r="L1884" i="4"/>
  <c r="L352" i="4"/>
  <c r="L740" i="4"/>
  <c r="L1941" i="4"/>
  <c r="L1344" i="4"/>
  <c r="L490" i="4"/>
  <c r="L1084" i="4"/>
  <c r="L1265" i="4"/>
  <c r="L181" i="4"/>
  <c r="L842" i="4"/>
  <c r="L1253" i="4"/>
  <c r="L450" i="4"/>
  <c r="L628" i="4"/>
  <c r="L1120" i="4"/>
  <c r="L1854" i="4"/>
  <c r="L662" i="4"/>
  <c r="L158" i="4"/>
  <c r="L1143" i="4"/>
  <c r="L935" i="4"/>
  <c r="L1458" i="4"/>
  <c r="L111" i="4"/>
  <c r="L961" i="4"/>
  <c r="L1600" i="4"/>
  <c r="L161" i="4"/>
  <c r="L38" i="4"/>
  <c r="L1162" i="4"/>
  <c r="L761" i="4"/>
  <c r="L1182" i="4"/>
  <c r="L1747" i="4"/>
  <c r="L79" i="4"/>
  <c r="L1233" i="4"/>
  <c r="L8" i="4"/>
  <c r="L812" i="4"/>
  <c r="L644" i="4"/>
  <c r="L1618" i="4"/>
  <c r="L132" i="4"/>
  <c r="L965" i="4"/>
  <c r="L773" i="4"/>
  <c r="L1024" i="4"/>
  <c r="L1249" i="4"/>
  <c r="L1806" i="4"/>
  <c r="L244" i="4"/>
  <c r="L1185" i="4"/>
  <c r="L1759" i="4"/>
  <c r="L1275" i="4"/>
  <c r="L853" i="4"/>
  <c r="L859" i="4"/>
  <c r="L1134" i="4"/>
  <c r="L144" i="4"/>
  <c r="L19" i="4"/>
  <c r="L1853" i="4"/>
  <c r="L1696" i="4"/>
  <c r="L635" i="4"/>
  <c r="L590" i="4"/>
  <c r="L1510" i="4"/>
  <c r="L106" i="4"/>
  <c r="L169" i="4"/>
  <c r="L1281" i="4"/>
  <c r="L667" i="4"/>
  <c r="L1287" i="4"/>
  <c r="L779" i="4"/>
  <c r="L1116" i="4"/>
  <c r="L1209" i="4"/>
  <c r="L75" i="4"/>
  <c r="L1448" i="4"/>
  <c r="L378" i="4"/>
  <c r="L1698" i="4"/>
  <c r="L145" i="4"/>
  <c r="L804" i="4"/>
  <c r="L1522" i="4"/>
  <c r="L1718" i="4"/>
  <c r="L63" i="4"/>
  <c r="L811" i="4"/>
  <c r="L1814" i="4"/>
  <c r="L622" i="4"/>
  <c r="L1243" i="4"/>
  <c r="L1396" i="4"/>
  <c r="L148" i="4"/>
  <c r="L1060" i="4"/>
  <c r="L927" i="4"/>
  <c r="L1655" i="4"/>
  <c r="L340" i="4"/>
  <c r="L544" i="4"/>
  <c r="L1778" i="4"/>
  <c r="L921" i="4"/>
  <c r="L1153" i="4"/>
  <c r="L394" i="4"/>
  <c r="L1048" i="4"/>
  <c r="L432" i="4"/>
  <c r="L1380" i="4"/>
  <c r="L672" i="4"/>
  <c r="L1468" i="4"/>
  <c r="L1629" i="4"/>
  <c r="L12" i="4"/>
  <c r="L227" i="4"/>
  <c r="L1920" i="4"/>
  <c r="L1937" i="4"/>
  <c r="L1319" i="4"/>
  <c r="L642" i="4"/>
  <c r="L841" i="4"/>
  <c r="L501" i="4"/>
  <c r="L734" i="4"/>
  <c r="L1957" i="4"/>
  <c r="L1748" i="4"/>
  <c r="L66" i="4"/>
  <c r="L1878" i="4"/>
  <c r="L639" i="4"/>
  <c r="L164" i="4"/>
  <c r="L109" i="4"/>
  <c r="L1232" i="4"/>
  <c r="L1155" i="4"/>
  <c r="L1553" i="4"/>
  <c r="L1137" i="4"/>
  <c r="L465" i="4"/>
  <c r="L1214" i="4"/>
  <c r="L1962" i="4"/>
  <c r="L676" i="4"/>
  <c r="L381" i="4"/>
  <c r="L1270" i="4"/>
  <c r="L1017" i="4"/>
  <c r="L526" i="4"/>
  <c r="L1761" i="4"/>
  <c r="L866" i="4"/>
  <c r="L335" i="4"/>
  <c r="L843" i="4"/>
  <c r="L783" i="4"/>
  <c r="L633" i="4"/>
  <c r="L396" i="4"/>
  <c r="L691" i="4"/>
  <c r="L153" i="4"/>
  <c r="L686" i="4"/>
  <c r="L1335" i="4"/>
  <c r="L1388" i="4"/>
  <c r="L1131" i="4"/>
  <c r="L557" i="4"/>
  <c r="L9" i="4"/>
  <c r="L1785" i="4"/>
  <c r="L1342" i="4"/>
  <c r="L822" i="4"/>
  <c r="L1118" i="4"/>
  <c r="L353" i="4"/>
  <c r="L508" i="4"/>
  <c r="L1681" i="4"/>
  <c r="L1045" i="4"/>
  <c r="L1271" i="4"/>
  <c r="L1671" i="4"/>
  <c r="L1128" i="4"/>
  <c r="L1513" i="4"/>
  <c r="L1913" i="4"/>
  <c r="L1841" i="4"/>
  <c r="L601" i="4"/>
  <c r="L1254" i="4"/>
  <c r="L1378" i="4"/>
  <c r="L366" i="4"/>
  <c r="L194" i="4"/>
  <c r="L619" i="4"/>
  <c r="L13" i="4"/>
  <c r="L1807" i="4"/>
  <c r="L1197" i="4"/>
  <c r="L316" i="4"/>
  <c r="L874" i="4"/>
  <c r="L1969" i="4"/>
  <c r="L1975" i="4"/>
  <c r="L1991" i="4"/>
  <c r="L596" i="4"/>
  <c r="L1773" i="4"/>
  <c r="L1963" i="4"/>
  <c r="L905" i="4"/>
  <c r="L272" i="4"/>
  <c r="L26" i="4"/>
  <c r="L1960" i="4"/>
  <c r="L534" i="4"/>
  <c r="L305" i="4"/>
  <c r="L1793" i="4"/>
  <c r="L1890" i="4"/>
  <c r="L1341" i="4"/>
  <c r="L907" i="4"/>
  <c r="L727" i="4"/>
  <c r="L970" i="4"/>
  <c r="L232" i="4"/>
  <c r="L220" i="4"/>
  <c r="L1412" i="4"/>
  <c r="L243" i="4"/>
  <c r="L1226" i="4"/>
  <c r="L211" i="4"/>
  <c r="L913" i="4"/>
  <c r="L1838" i="4"/>
  <c r="L1477" i="4"/>
  <c r="L1967" i="4"/>
  <c r="L759" i="4"/>
  <c r="L1315" i="4"/>
  <c r="L1936" i="4"/>
  <c r="L1856" i="4"/>
  <c r="L1632" i="4"/>
  <c r="L1248" i="4"/>
  <c r="L787" i="4"/>
  <c r="L363" i="4"/>
  <c r="L1909" i="4"/>
  <c r="L1624" i="4"/>
  <c r="L1667" i="4"/>
  <c r="L1561" i="4"/>
  <c r="L1734" i="4"/>
  <c r="L55" i="4"/>
  <c r="L333" i="4"/>
  <c r="L821" i="4"/>
  <c r="L176" i="4"/>
  <c r="L329" i="4"/>
  <c r="L986" i="4"/>
  <c r="L1723" i="4"/>
  <c r="L130" i="4"/>
  <c r="L1965" i="4"/>
  <c r="L1683" i="4"/>
  <c r="L1098" i="4"/>
  <c r="L346" i="4"/>
  <c r="L4" i="4"/>
  <c r="L1956" i="4"/>
  <c r="L3" i="4"/>
  <c r="L631" i="4"/>
  <c r="L924" i="4"/>
  <c r="L659" i="4"/>
  <c r="L1569" i="4"/>
  <c r="L1449" i="4"/>
  <c r="L1083" i="4"/>
  <c r="L1737" i="4"/>
  <c r="L293" i="4"/>
  <c r="L550" i="4"/>
  <c r="L788" i="4"/>
  <c r="L1916" i="4"/>
  <c r="L1119" i="4"/>
  <c r="L964" i="4"/>
  <c r="L897" i="4"/>
  <c r="L36" i="4"/>
  <c r="L650" i="4"/>
  <c r="L146" i="4"/>
  <c r="L52" i="4"/>
  <c r="L758" i="4"/>
  <c r="L1405" i="4"/>
  <c r="L1982" i="4"/>
  <c r="L1313" i="4"/>
  <c r="L722" i="4"/>
  <c r="L1847" i="4"/>
  <c r="L1973" i="4"/>
  <c r="L1980" i="4"/>
  <c r="L1580" i="4"/>
  <c r="L618" i="4"/>
  <c r="L33" i="4"/>
  <c r="L1769" i="4"/>
  <c r="L414" i="4"/>
  <c r="L1927" i="4"/>
  <c r="L254" i="4"/>
  <c r="L693" i="4"/>
  <c r="L277" i="4"/>
  <c r="L1631" i="4"/>
  <c r="L1817" i="4"/>
  <c r="L898" i="4"/>
  <c r="L388" i="4"/>
  <c r="L1250" i="4"/>
  <c r="L1211" i="4"/>
  <c r="L1986" i="4"/>
  <c r="L1622" i="4"/>
  <c r="L54" i="4"/>
  <c r="L771" i="4"/>
  <c r="L1787" i="4"/>
  <c r="L91" i="4"/>
  <c r="L1749" i="4"/>
  <c r="L972" i="4"/>
  <c r="L606" i="4"/>
  <c r="L1368" i="4"/>
  <c r="L565" i="4"/>
  <c r="L603" i="4"/>
  <c r="L1323" i="4"/>
  <c r="L706" i="4"/>
  <c r="L1921" i="4"/>
  <c r="L1544" i="4"/>
  <c r="L1284" i="4"/>
  <c r="L49" i="4"/>
  <c r="L828" i="4"/>
  <c r="L1659" i="4"/>
  <c r="L1933" i="4"/>
  <c r="L1289" i="4"/>
  <c r="L112" i="4"/>
  <c r="L199" i="4"/>
  <c r="L118" i="4"/>
  <c r="L1811" i="4"/>
  <c r="L11" i="4"/>
  <c r="L637" i="4"/>
  <c r="L472" i="4"/>
  <c r="L255" i="4"/>
  <c r="L673" i="4"/>
  <c r="L514" i="4"/>
  <c r="L210" i="4"/>
  <c r="L1364" i="4"/>
  <c r="L1697" i="4"/>
  <c r="L973" i="4"/>
  <c r="L1321" i="4"/>
  <c r="L238" i="4"/>
  <c r="L217" i="4"/>
  <c r="L50" i="4"/>
  <c r="L1625" i="4"/>
  <c r="L504" i="4"/>
  <c r="L495" i="4"/>
  <c r="L312" i="4"/>
  <c r="L697" i="4"/>
  <c r="L62" i="4"/>
  <c r="L699" i="4"/>
  <c r="L985" i="4"/>
  <c r="L1767" i="4"/>
  <c r="L1332" i="4"/>
  <c r="L271" i="4"/>
  <c r="L239" i="4"/>
  <c r="L1791" i="4"/>
  <c r="L1187" i="4"/>
  <c r="L1432" i="4"/>
  <c r="L1234" i="4"/>
  <c r="L983" i="4"/>
  <c r="L621" i="4"/>
  <c r="L1818" i="4"/>
  <c r="L265" i="4"/>
  <c r="L1240" i="4"/>
  <c r="L701" i="4"/>
  <c r="L444" i="4"/>
  <c r="L155" i="4"/>
  <c r="L287" i="4"/>
  <c r="L1560" i="4"/>
  <c r="L208" i="4"/>
  <c r="L1056" i="4"/>
  <c r="L999" i="4"/>
  <c r="L689" i="4"/>
  <c r="L1101" i="4"/>
  <c r="L623" i="4"/>
  <c r="L582" i="4"/>
  <c r="L1067" i="4"/>
  <c r="L717" i="4"/>
  <c r="L1579" i="4"/>
  <c r="L1874" i="4"/>
  <c r="L1809" i="4"/>
  <c r="L166" i="4"/>
  <c r="L25" i="4"/>
  <c r="L122" i="4"/>
  <c r="L1343" i="4"/>
  <c r="L1425" i="4"/>
  <c r="L1709" i="4"/>
  <c r="L1309" i="4"/>
  <c r="L1324" i="4"/>
  <c r="L1145" i="4"/>
  <c r="L1357" i="4"/>
  <c r="L159" i="4"/>
  <c r="L615" i="4"/>
  <c r="L980" i="4"/>
  <c r="L1653" i="4"/>
  <c r="L589" i="4"/>
  <c r="L1442" i="4"/>
  <c r="L823" i="4"/>
  <c r="L483" i="4"/>
  <c r="L350" i="4"/>
  <c r="L846" i="4"/>
  <c r="L858" i="4"/>
  <c r="L1460" i="4"/>
  <c r="L535" i="4"/>
  <c r="L20" i="4"/>
  <c r="L117" i="4"/>
  <c r="L845" i="4"/>
  <c r="L1005" i="4"/>
  <c r="L1736" i="4"/>
  <c r="L1186" i="4"/>
  <c r="L1533" i="4"/>
  <c r="L1538" i="4"/>
  <c r="L887" i="4"/>
  <c r="L873" i="4"/>
  <c r="L1308" i="4"/>
  <c r="L89" i="4"/>
  <c r="L1427" i="4"/>
  <c r="L1408" i="4"/>
  <c r="L1097" i="4"/>
  <c r="L1195" i="4"/>
  <c r="L1225" i="4"/>
  <c r="L551" i="4"/>
  <c r="L854" i="4"/>
  <c r="L81" i="4"/>
  <c r="L942" i="4"/>
  <c r="L279" i="4"/>
  <c r="L1756" i="4"/>
  <c r="L915" i="4"/>
  <c r="L280" i="4"/>
  <c r="L954" i="4"/>
  <c r="L1352" i="4"/>
  <c r="L1294" i="4"/>
  <c r="L1465" i="4"/>
  <c r="L370" i="4"/>
  <c r="L252" i="4"/>
  <c r="L825" i="4"/>
  <c r="L1537" i="4"/>
  <c r="L1130" i="4"/>
  <c r="L1160" i="4"/>
  <c r="L105" i="4"/>
  <c r="L1316" i="4"/>
  <c r="L172" i="4"/>
  <c r="L1498" i="4"/>
  <c r="L1900" i="4"/>
  <c r="L1371" i="4"/>
  <c r="L1777" i="4"/>
  <c r="L1832" i="4"/>
  <c r="L131" i="4"/>
  <c r="L141" i="4"/>
  <c r="L1435" i="4"/>
  <c r="L489" i="4"/>
  <c r="L309" i="4"/>
  <c r="L1206" i="4"/>
  <c r="L1494" i="4"/>
  <c r="L863" i="4"/>
  <c r="L343" i="4"/>
  <c r="L1072" i="4"/>
  <c r="L1329" i="4"/>
  <c r="L1210" i="4"/>
  <c r="L1140" i="4"/>
  <c r="L207" i="4"/>
  <c r="L266" i="4"/>
  <c r="L566" i="4"/>
  <c r="L454" i="4"/>
  <c r="L1366" i="4"/>
  <c r="L1573" i="4"/>
  <c r="L518" i="4"/>
  <c r="L1923" i="4"/>
  <c r="L522" i="4"/>
  <c r="L142" i="4"/>
  <c r="L836" i="4"/>
  <c r="L1104" i="4"/>
  <c r="L1481" i="4"/>
  <c r="L1482" i="4"/>
  <c r="L1943" i="4"/>
  <c r="L1953" i="4"/>
  <c r="L982" i="4"/>
  <c r="L367" i="4"/>
  <c r="L525" i="4"/>
  <c r="L1954" i="4"/>
  <c r="L41" i="4"/>
  <c r="L1078" i="4"/>
  <c r="L1300" i="4"/>
  <c r="L178" i="4"/>
  <c r="L1744" i="4"/>
  <c r="L891" i="4"/>
  <c r="L1949" i="4"/>
  <c r="L334" i="4"/>
  <c r="L572" i="4"/>
  <c r="L1333" i="4"/>
  <c r="L1031" i="4"/>
  <c r="L436" i="4"/>
  <c r="L1710" i="4"/>
  <c r="L221" i="4"/>
  <c r="L69" i="4"/>
  <c r="L327" i="4"/>
  <c r="L848" i="4"/>
  <c r="L835" i="4"/>
  <c r="L751" i="4"/>
  <c r="L216" i="4"/>
  <c r="L294" i="4"/>
  <c r="L1721" i="4"/>
  <c r="L581" i="4"/>
  <c r="L99" i="4"/>
  <c r="L649" i="4"/>
  <c r="L1346" i="4"/>
  <c r="L1401" i="4"/>
  <c r="L31" i="4"/>
  <c r="L1009" i="4"/>
  <c r="L546" i="4"/>
  <c r="L1310" i="4"/>
  <c r="L1828" i="4"/>
  <c r="L1800" i="4"/>
  <c r="L626" i="4"/>
  <c r="L187" i="4"/>
  <c r="L127" i="4"/>
  <c r="L192" i="4"/>
  <c r="L457" i="4"/>
  <c r="L1496" i="4"/>
  <c r="L1437" i="4"/>
  <c r="L1843" i="4"/>
  <c r="L1647" i="4"/>
  <c r="L1391" i="4"/>
  <c r="L1447" i="4"/>
  <c r="L1328" i="4"/>
  <c r="L609" i="4"/>
  <c r="L827" i="4"/>
  <c r="L1679" i="4"/>
  <c r="L439" i="4"/>
  <c r="L1971" i="4"/>
  <c r="L1512" i="4"/>
  <c r="L833" i="4"/>
  <c r="L1942" i="4"/>
  <c r="L95" i="4"/>
  <c r="L1678" i="4"/>
  <c r="L281" i="4"/>
  <c r="L538" i="4"/>
  <c r="L1218" i="4"/>
  <c r="L209" i="4"/>
  <c r="L984" i="4"/>
  <c r="L638" i="4"/>
  <c r="L1502" i="4"/>
  <c r="L767" i="4"/>
  <c r="L496" i="4"/>
  <c r="L537" i="4"/>
  <c r="L1459" i="4"/>
  <c r="L68" i="4"/>
  <c r="L844" i="4"/>
  <c r="L93" i="4"/>
  <c r="L1650" i="4"/>
  <c r="L1013" i="4"/>
  <c r="L6" i="4"/>
  <c r="L1948" i="4"/>
  <c r="L1654" i="4"/>
  <c r="L1520" i="4"/>
  <c r="L1267" i="4"/>
  <c r="L1886" i="4"/>
  <c r="L529" i="4"/>
  <c r="L690" i="4"/>
  <c r="L1350" i="4"/>
  <c r="L752" i="4"/>
  <c r="L658" i="4"/>
  <c r="L1701" i="4"/>
  <c r="L344" i="4"/>
  <c r="L580" i="4"/>
  <c r="L1374" i="4"/>
  <c r="L1295" i="4"/>
  <c r="L1720" i="4"/>
  <c r="L1144" i="4"/>
  <c r="L1820" i="4"/>
  <c r="L1638" i="4"/>
  <c r="L798" i="4"/>
  <c r="L513" i="4"/>
  <c r="L1501" i="4"/>
  <c r="L1207" i="4"/>
  <c r="L1824" i="4"/>
  <c r="L1124" i="4"/>
  <c r="L652" i="4"/>
  <c r="L1833" i="4"/>
  <c r="L469" i="4"/>
  <c r="L743" i="4"/>
  <c r="L1288" i="4"/>
  <c r="L1103" i="4"/>
  <c r="L936" i="4"/>
  <c r="L616" i="4"/>
  <c r="L620" i="4"/>
  <c r="L919" i="4"/>
  <c r="L401" i="4"/>
  <c r="L548" i="4"/>
  <c r="L128" i="4"/>
  <c r="L775" i="4"/>
  <c r="L1864" i="4"/>
  <c r="L240" i="4"/>
  <c r="L1057" i="4"/>
  <c r="L1827" i="4"/>
  <c r="L960" i="4"/>
  <c r="L1517" i="4"/>
  <c r="L760" i="4"/>
  <c r="L1762" i="4"/>
  <c r="L262" i="4"/>
  <c r="L957" i="4"/>
  <c r="L1223" i="4"/>
  <c r="L1457" i="4"/>
  <c r="L64" i="4"/>
  <c r="L437" i="4"/>
  <c r="L1858" i="4"/>
  <c r="L1038" i="4"/>
  <c r="L990" i="4"/>
  <c r="L1049" i="4"/>
  <c r="L1302" i="4"/>
  <c r="L479" i="4"/>
  <c r="L1861" i="4"/>
  <c r="L185" i="4"/>
  <c r="L442" i="4"/>
  <c r="L1822" i="4"/>
  <c r="L855" i="4"/>
  <c r="L1292" i="4"/>
  <c r="L77" i="4"/>
  <c r="L1285" i="4"/>
  <c r="L1010" i="4"/>
  <c r="L1617" i="4"/>
  <c r="L1277" i="4"/>
  <c r="L1751" i="4"/>
  <c r="L1857" i="4"/>
  <c r="L747" i="4"/>
  <c r="L289" i="4"/>
  <c r="L47" i="4"/>
  <c r="L1178" i="4"/>
  <c r="L1029" i="4"/>
  <c r="L365" i="4"/>
  <c r="L1514" i="4"/>
  <c r="L1361" i="4"/>
  <c r="L1989" i="4"/>
  <c r="L1924" i="4"/>
  <c r="L1497" i="4"/>
  <c r="L107" i="4"/>
  <c r="L1977" i="4"/>
  <c r="L876" i="4"/>
  <c r="L559" i="4"/>
  <c r="L429" i="4"/>
  <c r="L1871" i="4"/>
  <c r="L456" i="4"/>
  <c r="L807" i="4"/>
  <c r="L1071" i="4"/>
  <c r="L1570" i="4"/>
  <c r="L1819" i="4"/>
  <c r="L419" i="4"/>
  <c r="L996" i="4"/>
  <c r="L237" i="4"/>
  <c r="L470" i="4"/>
  <c r="L1643" i="4"/>
  <c r="L757" i="4"/>
  <c r="L1026" i="4"/>
  <c r="L882" i="4"/>
  <c r="L1567" i="4"/>
  <c r="L1875" i="4"/>
  <c r="L87" i="4"/>
  <c r="L1670" i="4"/>
  <c r="L849" i="4"/>
  <c r="L1577" i="4"/>
  <c r="L1687" i="4"/>
  <c r="L147" i="4"/>
  <c r="L382" i="4"/>
  <c r="L1951" i="4"/>
  <c r="L1981" i="4"/>
  <c r="L1555" i="4"/>
  <c r="L404" i="4"/>
  <c r="L236" i="4"/>
  <c r="L885" i="4"/>
  <c r="L817" i="4"/>
  <c r="L1228" i="4"/>
  <c r="L555" i="4"/>
  <c r="L576" i="4"/>
  <c r="L547" i="4"/>
  <c r="L940" i="4"/>
  <c r="L1845" i="4"/>
  <c r="L651" i="4"/>
  <c r="L473" i="4"/>
  <c r="L687" i="4"/>
  <c r="L1360" i="4"/>
  <c r="L806" i="4"/>
  <c r="L1407" i="4"/>
  <c r="L264" i="4"/>
  <c r="L739" i="4"/>
  <c r="L1381" i="4"/>
  <c r="L1023" i="4"/>
  <c r="L1419" i="4"/>
  <c r="L1338" i="4"/>
  <c r="L379" i="4"/>
  <c r="L1904" i="4"/>
  <c r="L115" i="4"/>
  <c r="L1992" i="4"/>
  <c r="L723" i="4"/>
  <c r="L1677" i="4"/>
  <c r="L1742" i="4"/>
  <c r="L1675" i="4"/>
  <c r="L1167" i="4"/>
  <c r="L1000" i="4"/>
  <c r="L1668" i="4"/>
  <c r="L809" i="4"/>
  <c r="L1527" i="4"/>
  <c r="L86" i="4"/>
  <c r="L156" i="4"/>
  <c r="L1428" i="4"/>
  <c r="L1958" i="4"/>
  <c r="L995" i="4"/>
  <c r="L24" i="4"/>
  <c r="L368" i="4"/>
  <c r="L136" i="4"/>
  <c r="L1491" i="4"/>
  <c r="L710" i="4"/>
  <c r="L1175" i="4"/>
  <c r="L711" i="4"/>
  <c r="L903" i="4"/>
  <c r="L1979" i="4"/>
  <c r="L574" i="4"/>
  <c r="L579" i="4"/>
  <c r="L688" i="4"/>
  <c r="L1095" i="4"/>
  <c r="L259" i="4"/>
  <c r="L466" i="4"/>
  <c r="L1290" i="4"/>
  <c r="L1507" i="4"/>
  <c r="L1911" i="4"/>
  <c r="L657" i="4"/>
  <c r="L1664" i="4"/>
  <c r="L851" i="4"/>
  <c r="L826" i="4"/>
  <c r="L1796" i="4"/>
  <c r="L683" i="4"/>
  <c r="L400" i="4"/>
  <c r="L774" i="4"/>
  <c r="L1542" i="4"/>
  <c r="L1239" i="4"/>
  <c r="L320" i="4"/>
  <c r="L173" i="4"/>
  <c r="L1296" i="4"/>
  <c r="L1484" i="4"/>
  <c r="L1212" i="4"/>
  <c r="L1585" i="4"/>
  <c r="L763" i="4"/>
  <c r="L1686" i="4"/>
  <c r="L1532" i="4"/>
  <c r="L730" i="4"/>
  <c r="L1389" i="4"/>
  <c r="L1485" i="4"/>
  <c r="L1551" i="4"/>
  <c r="L1166" i="4"/>
  <c r="L1693" i="4"/>
  <c r="L742" i="4"/>
  <c r="L1334" i="4"/>
  <c r="L385" i="4"/>
  <c r="L177" i="4"/>
  <c r="L480" i="4"/>
  <c r="L1926" i="4"/>
  <c r="L1541" i="4"/>
  <c r="L674" i="4"/>
  <c r="L1684" i="4"/>
  <c r="L698" i="4"/>
  <c r="L1998" i="4"/>
  <c r="L1164" i="4"/>
  <c r="L1880" i="4"/>
  <c r="K72" i="4"/>
  <c r="K1227" i="4"/>
  <c r="K713" i="4"/>
  <c r="K134" i="4"/>
  <c r="K1735" i="4"/>
  <c r="K1790" i="4"/>
  <c r="K810" i="4"/>
  <c r="K1189" i="4"/>
  <c r="K433" i="4"/>
  <c r="K1107" i="4"/>
  <c r="K552" i="4"/>
  <c r="K937" i="4"/>
  <c r="K665" i="4"/>
  <c r="K431" i="4"/>
  <c r="K1895" i="4"/>
  <c r="K318" i="4"/>
  <c r="K945" i="4"/>
  <c r="K700" i="4"/>
  <c r="K354" i="4"/>
  <c r="K1682" i="4"/>
  <c r="K337" i="4"/>
  <c r="K35" i="4"/>
  <c r="K1224" i="4"/>
  <c r="K402" i="4"/>
  <c r="K1745" i="4"/>
  <c r="K1906" i="4"/>
  <c r="K1347" i="4"/>
  <c r="K705" i="4"/>
  <c r="K955" i="4"/>
  <c r="K1028" i="4"/>
  <c r="K325" i="4"/>
  <c r="K1172" i="4"/>
  <c r="K610" i="4"/>
  <c r="K14" i="4"/>
  <c r="K564" i="4"/>
  <c r="K1714" i="4"/>
  <c r="K1887" i="4"/>
  <c r="K282" i="4"/>
  <c r="K1628" i="4"/>
  <c r="K575" i="4"/>
  <c r="K1069" i="4"/>
  <c r="K411" i="4"/>
  <c r="K1592" i="4"/>
  <c r="K719" i="4"/>
  <c r="K1192" i="4"/>
  <c r="K1354" i="4"/>
  <c r="K1241" i="4"/>
  <c r="K1754" i="4"/>
  <c r="K1614" i="4"/>
  <c r="K762" i="4"/>
  <c r="K319" i="4"/>
  <c r="K1434" i="4"/>
  <c r="K116" i="4"/>
  <c r="K1713" i="4"/>
  <c r="K1486" i="4"/>
  <c r="K120" i="4"/>
  <c r="K934" i="4"/>
  <c r="K1867" i="4"/>
  <c r="K824" i="4"/>
  <c r="K1620" i="4"/>
  <c r="K1708" i="4"/>
  <c r="K1042" i="4"/>
  <c r="K1558" i="4"/>
  <c r="K268" i="4"/>
  <c r="K545" i="4"/>
  <c r="K632" i="4"/>
  <c r="K1612" i="4"/>
  <c r="K1199" i="4"/>
  <c r="K200" i="4"/>
  <c r="K1616" i="4"/>
  <c r="K78" i="4"/>
  <c r="K1896" i="4"/>
  <c r="K1063" i="4"/>
  <c r="K1293" i="4"/>
  <c r="K1426" i="4"/>
  <c r="K183" i="4"/>
  <c r="K339" i="4"/>
  <c r="K424" i="4"/>
  <c r="K519" i="4"/>
  <c r="K184" i="4"/>
  <c r="K953" i="4"/>
  <c r="K663" i="4"/>
  <c r="K1724" i="4"/>
  <c r="K614" i="4"/>
  <c r="K447" i="4"/>
  <c r="K1149" i="4"/>
  <c r="K573" i="4"/>
  <c r="K918" i="4"/>
  <c r="K1075" i="4"/>
  <c r="K888" i="4"/>
  <c r="K1534" i="4"/>
  <c r="K703" i="4"/>
  <c r="K1648" i="4"/>
  <c r="K1062" i="4"/>
  <c r="K18" i="4"/>
  <c r="K675" i="4"/>
  <c r="K1051" i="4"/>
  <c r="K1231" i="4"/>
  <c r="K1397" i="4"/>
  <c r="K1183" i="4"/>
  <c r="K500" i="4"/>
  <c r="K1846" i="4"/>
  <c r="K962" i="4"/>
  <c r="K1988" i="4"/>
  <c r="K543" i="4"/>
  <c r="K1180" i="4"/>
  <c r="K67" i="4"/>
  <c r="K37" i="4"/>
  <c r="K168" i="4"/>
  <c r="K753" i="4"/>
  <c r="K920" i="4"/>
  <c r="K1065" i="4"/>
  <c r="K374" i="4"/>
  <c r="K203" i="4"/>
  <c r="K556" i="4"/>
  <c r="K1739" i="4"/>
  <c r="K44" i="4"/>
  <c r="K893" i="4"/>
  <c r="K1815" i="4"/>
  <c r="K813" i="4"/>
  <c r="K795" i="4"/>
  <c r="K681" i="4"/>
  <c r="K1222" i="4"/>
  <c r="K180" i="4"/>
  <c r="K1730" i="4"/>
  <c r="K901" i="4"/>
  <c r="K488" i="4"/>
  <c r="K413" i="4"/>
  <c r="K1597" i="4"/>
  <c r="K532" i="4"/>
  <c r="K149" i="4"/>
  <c r="K152" i="4"/>
  <c r="K1198" i="4"/>
  <c r="K832" i="4"/>
  <c r="K362" i="4"/>
  <c r="K1177" i="4"/>
  <c r="K1193" i="4"/>
  <c r="K311" i="4"/>
  <c r="K533" i="4"/>
  <c r="K1445" i="4"/>
  <c r="K1571" i="4"/>
  <c r="K129" i="4"/>
  <c r="K1330" i="4"/>
  <c r="K1276" i="4"/>
  <c r="K1931" i="4"/>
  <c r="K517" i="4"/>
  <c r="K1996" i="4"/>
  <c r="K802" i="4"/>
  <c r="K608" i="4"/>
  <c r="K182" i="4"/>
  <c r="K323" i="4"/>
  <c r="K865" i="4"/>
  <c r="K1891" i="4"/>
  <c r="K284" i="4"/>
  <c r="K179" i="4"/>
  <c r="K976" i="4"/>
  <c r="K1656" i="4"/>
  <c r="K1805" i="4"/>
  <c r="K82" i="4"/>
  <c r="K224" i="4"/>
  <c r="K737" i="4"/>
  <c r="K1568" i="4"/>
  <c r="K1414" i="4"/>
  <c r="K1795" i="4"/>
  <c r="K1808" i="4"/>
  <c r="K1121" i="4"/>
  <c r="K65" i="4"/>
  <c r="K1173" i="4"/>
  <c r="K1999" i="4"/>
  <c r="K975" i="4"/>
  <c r="K1274" i="4"/>
  <c r="K403" i="4"/>
  <c r="K1738" i="4"/>
  <c r="K1702" i="4"/>
  <c r="K1994" i="4"/>
  <c r="K1068" i="4"/>
  <c r="K528" i="4"/>
  <c r="K1554" i="4"/>
  <c r="K1141" i="4"/>
  <c r="K301" i="4"/>
  <c r="K1395" i="4"/>
  <c r="K1317" i="4"/>
  <c r="K507" i="4"/>
  <c r="K892" i="4"/>
  <c r="K1543" i="4"/>
  <c r="K1053" i="4"/>
  <c r="K869" i="4"/>
  <c r="K332" i="4"/>
  <c r="K1174" i="4"/>
  <c r="K108" i="4"/>
  <c r="K1370" i="4"/>
  <c r="K1399" i="4"/>
  <c r="K1493" i="4"/>
  <c r="K452" i="4"/>
  <c r="K324" i="4"/>
  <c r="K196" i="4"/>
  <c r="K1385" i="4"/>
  <c r="K1530" i="4"/>
  <c r="K613" i="4"/>
  <c r="K1829" i="4"/>
  <c r="K251" i="4"/>
  <c r="K1129" i="4"/>
  <c r="K602" i="4"/>
  <c r="K137" i="4"/>
  <c r="K1306" i="4"/>
  <c r="K443" i="4"/>
  <c r="K306" i="4"/>
  <c r="K756" i="4"/>
  <c r="K1835" i="4"/>
  <c r="K1535" i="4"/>
  <c r="K1707" i="4"/>
  <c r="K1320" i="4"/>
  <c r="K994" i="4"/>
  <c r="K1562" i="4"/>
  <c r="K202" i="4"/>
  <c r="K1590" i="4"/>
  <c r="K61" i="4"/>
  <c r="K991" i="4"/>
  <c r="K270" i="4"/>
  <c r="K952" i="4"/>
  <c r="K1304" i="4"/>
  <c r="K384" i="4"/>
  <c r="K709" i="4"/>
  <c r="K959" i="4"/>
  <c r="K684" i="4"/>
  <c r="K1027" i="4"/>
  <c r="K1298" i="4"/>
  <c r="K541" i="4"/>
  <c r="K966" i="4"/>
  <c r="K598" i="4"/>
  <c r="K1699" i="4"/>
  <c r="K1639" i="4"/>
  <c r="K1627" i="4"/>
  <c r="K735" i="4"/>
  <c r="K405" i="4"/>
  <c r="K1040" i="4"/>
  <c r="K191" i="4"/>
  <c r="K1114" i="4"/>
  <c r="K256" i="4"/>
  <c r="K487" i="4"/>
  <c r="K135" i="4"/>
  <c r="K764" i="4"/>
  <c r="K1910" i="4"/>
  <c r="K1466" i="4"/>
  <c r="K1242" i="4"/>
  <c r="K425" i="4"/>
  <c r="K1132" i="4"/>
  <c r="K1444" i="4"/>
  <c r="K48" i="4"/>
  <c r="K1644" i="4"/>
  <c r="K92" i="4"/>
  <c r="K491" i="4"/>
  <c r="K242" i="4"/>
  <c r="K655" i="4"/>
  <c r="K805" i="4"/>
  <c r="K1753" i="4"/>
  <c r="K1090" i="4"/>
  <c r="K745" i="4"/>
  <c r="K1594" i="4"/>
  <c r="K520" i="4"/>
  <c r="K1914" i="4"/>
  <c r="K1508" i="4"/>
  <c r="K1876" i="4"/>
  <c r="K376" i="4"/>
  <c r="K1213" i="4"/>
  <c r="K1474" i="4"/>
  <c r="K22" i="4"/>
  <c r="K1539" i="4"/>
  <c r="K1770" i="4"/>
  <c r="K1509" i="4"/>
  <c r="K939" i="4"/>
  <c r="K1022" i="4"/>
  <c r="K640" i="4"/>
  <c r="K380" i="4"/>
  <c r="K410" i="4"/>
  <c r="K749" i="4"/>
  <c r="K1100" i="4"/>
  <c r="K716" i="4"/>
  <c r="K143" i="4"/>
  <c r="K794" i="4"/>
  <c r="K1478" i="4"/>
  <c r="K250" i="4"/>
  <c r="K1772" i="4"/>
  <c r="K1157" i="4"/>
  <c r="K647" i="4"/>
  <c r="K57" i="4"/>
  <c r="K1256" i="4"/>
  <c r="K464" i="4"/>
  <c r="K1004" i="4"/>
  <c r="K1273" i="4"/>
  <c r="K584" i="4"/>
  <c r="K1649" i="4"/>
  <c r="K1615" i="4"/>
  <c r="K1021" i="4"/>
  <c r="K1511" i="4"/>
  <c r="K1001" i="4"/>
  <c r="K1461" i="4"/>
  <c r="K485" i="4"/>
  <c r="K100" i="4"/>
  <c r="K967" i="4"/>
  <c r="K371" i="4"/>
  <c r="K1088" i="4"/>
  <c r="K1462" i="4"/>
  <c r="K245" i="4"/>
  <c r="K1703" i="4"/>
  <c r="K1863" i="4"/>
  <c r="K1783" i="4"/>
  <c r="K510" i="4"/>
  <c r="K1279" i="4"/>
  <c r="K1236" i="4"/>
  <c r="K1898" i="4"/>
  <c r="K922" i="4"/>
  <c r="K310" i="4"/>
  <c r="K1032" i="4"/>
  <c r="K992" i="4"/>
  <c r="K786" i="4"/>
  <c r="K247" i="4"/>
  <c r="K296" i="4"/>
  <c r="K677" i="4"/>
  <c r="K481" i="4"/>
  <c r="K1536" i="4"/>
  <c r="K1286" i="4"/>
  <c r="K16" i="4"/>
  <c r="K968" i="4"/>
  <c r="K420" i="4"/>
  <c r="K1331" i="4"/>
  <c r="K861" i="4"/>
  <c r="K453" i="4"/>
  <c r="K427" i="4"/>
  <c r="K1204" i="4"/>
  <c r="K1603" i="4"/>
  <c r="K174" i="4"/>
  <c r="K154" i="4"/>
  <c r="K1499" i="4"/>
  <c r="K286" i="4"/>
  <c r="K585" i="4"/>
  <c r="K516" i="4"/>
  <c r="K731" i="4"/>
  <c r="K1238" i="4"/>
  <c r="K852" i="4"/>
  <c r="K1912" i="4"/>
  <c r="K1489" i="4"/>
  <c r="K484" i="4"/>
  <c r="K313" i="4"/>
  <c r="K278" i="4"/>
  <c r="K295" i="4"/>
  <c r="K777" i="4"/>
  <c r="K884" i="4"/>
  <c r="K837" i="4"/>
  <c r="K1008" i="4"/>
  <c r="K300" i="4"/>
  <c r="K1345" i="4"/>
  <c r="K1576" i="4"/>
  <c r="K1548" i="4"/>
  <c r="K1866" i="4"/>
  <c r="K685" i="4"/>
  <c r="K1337" i="4"/>
  <c r="K1646" i="4"/>
  <c r="K1546" i="4"/>
  <c r="K430" i="4"/>
  <c r="K2001" i="4"/>
  <c r="K460" i="4"/>
  <c r="K449" i="4"/>
  <c r="K1712" i="4"/>
  <c r="K1235" i="4"/>
  <c r="K1716" i="4"/>
  <c r="K231" i="4"/>
  <c r="K263" i="4"/>
  <c r="K1133" i="4"/>
  <c r="K906" i="4"/>
  <c r="K171" i="4"/>
  <c r="K193" i="4"/>
  <c r="K1325" i="4"/>
  <c r="K492" i="4"/>
  <c r="K1939" i="4"/>
  <c r="K1728" i="4"/>
  <c r="K1467" i="4"/>
  <c r="K943" i="4"/>
  <c r="K768" i="4"/>
  <c r="K1417" i="4"/>
  <c r="K390" i="4"/>
  <c r="K126" i="4"/>
  <c r="K1798" i="4"/>
  <c r="K679" i="4"/>
  <c r="K10" i="4"/>
  <c r="K1046" i="4"/>
  <c r="K1976" i="4"/>
  <c r="K1041" i="4"/>
  <c r="K1263" i="4"/>
  <c r="K303" i="4"/>
  <c r="K1318" i="4"/>
  <c r="K1946" i="4"/>
  <c r="K315" i="4"/>
  <c r="K624" i="4"/>
  <c r="K71" i="4"/>
  <c r="K593" i="4"/>
  <c r="K1593" i="4"/>
  <c r="K1035" i="4"/>
  <c r="K1968" i="4"/>
  <c r="K1642" i="4"/>
  <c r="K1634" i="4"/>
  <c r="K274" i="4"/>
  <c r="K1349" i="4"/>
  <c r="K351" i="4"/>
  <c r="K1423" i="4"/>
  <c r="K971" i="4"/>
  <c r="K607" i="4"/>
  <c r="K1446" i="4"/>
  <c r="K1117" i="4"/>
  <c r="K498" i="4"/>
  <c r="K197" i="4"/>
  <c r="K1695" i="4"/>
  <c r="K1574" i="4"/>
  <c r="K1422" i="4"/>
  <c r="K1483" i="4"/>
  <c r="K1928" i="4"/>
  <c r="K1799" i="4"/>
  <c r="K1111" i="4"/>
  <c r="K664" i="4"/>
  <c r="K704" i="4"/>
  <c r="K1398" i="4"/>
  <c r="K1692" i="4"/>
  <c r="K1394" i="4"/>
  <c r="K246" i="4"/>
  <c r="K1727" i="4"/>
  <c r="K1610" i="4"/>
  <c r="K261" i="4"/>
  <c r="K1837" i="4"/>
  <c r="K1353" i="4"/>
  <c r="K1528" i="4"/>
  <c r="K744" i="4"/>
  <c r="K175" i="4"/>
  <c r="K669" i="4"/>
  <c r="K1326" i="4"/>
  <c r="K1637" i="4"/>
  <c r="K140" i="4"/>
  <c r="K462" i="4"/>
  <c r="K1278" i="4"/>
  <c r="K372" i="4"/>
  <c r="K1258" i="4"/>
  <c r="K1307" i="4"/>
  <c r="K1952" i="4"/>
  <c r="K678" i="4"/>
  <c r="K910" i="4"/>
  <c r="K1229" i="4"/>
  <c r="K1123" i="4"/>
  <c r="K60" i="4"/>
  <c r="K345" i="4"/>
  <c r="K909" i="4"/>
  <c r="K725" i="4"/>
  <c r="K1669" i="4"/>
  <c r="K273" i="4"/>
  <c r="K1680" i="4"/>
  <c r="K1641" i="4"/>
  <c r="K1688" i="4"/>
  <c r="K1905" i="4"/>
  <c r="K1623" i="4"/>
  <c r="K1014" i="4"/>
  <c r="K993" i="4"/>
  <c r="K928" i="4"/>
  <c r="K7" i="4"/>
  <c r="K167" i="4"/>
  <c r="K1584" i="4"/>
  <c r="K782" i="4"/>
  <c r="K369" i="4"/>
  <c r="K94" i="4"/>
  <c r="K636" i="4"/>
  <c r="K1776" i="4"/>
  <c r="K1375" i="4"/>
  <c r="K290" i="4"/>
  <c r="K1246" i="4"/>
  <c r="K1135" i="4"/>
  <c r="K895" i="4"/>
  <c r="K1059" i="4"/>
  <c r="K896" i="4"/>
  <c r="K1159" i="4"/>
  <c r="K1377" i="4"/>
  <c r="K932" i="4"/>
  <c r="K1305" i="4"/>
  <c r="K225" i="4"/>
  <c r="K875" i="4"/>
  <c r="K1148" i="4"/>
  <c r="K1972" i="4"/>
  <c r="K1565" i="4"/>
  <c r="K1689" i="4"/>
  <c r="K1383" i="4"/>
  <c r="K1450" i="4"/>
  <c r="K578" i="4"/>
  <c r="K1269" i="4"/>
  <c r="K1840" i="4"/>
  <c r="K1190" i="4"/>
  <c r="K1475" i="4"/>
  <c r="K1469" i="4"/>
  <c r="K1490" i="4"/>
  <c r="K56" i="4"/>
  <c r="K1439" i="4"/>
  <c r="K1139" i="4"/>
  <c r="K74" i="4"/>
  <c r="K103" i="4"/>
  <c r="K838" i="4"/>
  <c r="K594" i="4"/>
  <c r="K780" i="4"/>
  <c r="K392" i="4"/>
  <c r="K222" i="4"/>
  <c r="K1011" i="4"/>
  <c r="K732" i="4"/>
  <c r="K1925" i="4"/>
  <c r="K1441" i="4"/>
  <c r="K796" i="4"/>
  <c r="K1200" i="4"/>
  <c r="K88" i="4"/>
  <c r="K21" i="4"/>
  <c r="K1947" i="4"/>
  <c r="K682" i="4"/>
  <c r="K1311" i="4"/>
  <c r="K1596" i="4"/>
  <c r="K1700" i="4"/>
  <c r="K1259" i="4"/>
  <c r="K1436" i="4"/>
  <c r="K560" i="4"/>
  <c r="K670" i="4"/>
  <c r="K1002" i="4"/>
  <c r="K1205" i="4"/>
  <c r="K1552" i="4"/>
  <c r="K591" i="4"/>
  <c r="K563" i="4"/>
  <c r="K80" i="4"/>
  <c r="K1079" i="4"/>
  <c r="K1452" i="4"/>
  <c r="K1147" i="4"/>
  <c r="K597" i="4"/>
  <c r="K680" i="4"/>
  <c r="K634" i="4"/>
  <c r="K643" i="4"/>
  <c r="K1786" i="4"/>
  <c r="K110" i="4"/>
  <c r="K819" i="4"/>
  <c r="K738" i="4"/>
  <c r="K360" i="4"/>
  <c r="K1633" i="4"/>
  <c r="K1802" i="4"/>
  <c r="K1711" i="4"/>
  <c r="K1882" i="4"/>
  <c r="K654" i="4"/>
  <c r="K946" i="4"/>
  <c r="K1826" i="4"/>
  <c r="K1455" i="4"/>
  <c r="K1611" i="4"/>
  <c r="K605" i="4"/>
  <c r="K1995" i="4"/>
  <c r="K1480" i="4"/>
  <c r="K1774" i="4"/>
  <c r="K1438" i="4"/>
  <c r="K249" i="4"/>
  <c r="K1694" i="4"/>
  <c r="K253" i="4"/>
  <c r="K1515" i="4"/>
  <c r="K715" i="4"/>
  <c r="K228" i="4"/>
  <c r="K285" i="4"/>
  <c r="K377" i="4"/>
  <c r="K558" i="4"/>
  <c r="K694" i="4"/>
  <c r="K219" i="4"/>
  <c r="K1821" i="4"/>
  <c r="K357" i="4"/>
  <c r="K212" i="4"/>
  <c r="K1122" i="4"/>
  <c r="K32" i="4"/>
  <c r="K1142" i="4"/>
  <c r="K53" i="4"/>
  <c r="K1327" i="4"/>
  <c r="K291" i="4"/>
  <c r="K28" i="4"/>
  <c r="K1150" i="4"/>
  <c r="K916" i="4"/>
  <c r="K1657" i="4"/>
  <c r="K139" i="4"/>
  <c r="K1082" i="4"/>
  <c r="K1801" i="4"/>
  <c r="K721" i="4"/>
  <c r="K604" i="4"/>
  <c r="K1102" i="4"/>
  <c r="K883" i="4"/>
  <c r="K878" i="4"/>
  <c r="K1096" i="4"/>
  <c r="K336" i="4"/>
  <c r="K1741" i="4"/>
  <c r="K406" i="4"/>
  <c r="K1566" i="4"/>
  <c r="K917" i="4"/>
  <c r="K23" i="4"/>
  <c r="K1245" i="4"/>
  <c r="K981" i="4"/>
  <c r="K1816" i="4"/>
  <c r="K1726" i="4"/>
  <c r="K1081" i="4"/>
  <c r="K426" i="4"/>
  <c r="K1750" i="4"/>
  <c r="K407" i="4"/>
  <c r="K784" i="4"/>
  <c r="K1518" i="4"/>
  <c r="K770" i="4"/>
  <c r="K1932" i="4"/>
  <c r="K816" i="4"/>
  <c r="K17" i="4"/>
  <c r="K1804" i="4"/>
  <c r="K1868" i="4"/>
  <c r="K165" i="4"/>
  <c r="K1358" i="4"/>
  <c r="K1201" i="4"/>
  <c r="K42" i="4"/>
  <c r="K1152" i="4"/>
  <c r="K1156" i="4"/>
  <c r="K502" i="4"/>
  <c r="K121" i="4"/>
  <c r="K987" i="4"/>
  <c r="K1208" i="4"/>
  <c r="K974" i="4"/>
  <c r="K577" i="4"/>
  <c r="K1899" i="4"/>
  <c r="K1424" i="4"/>
  <c r="K933" i="4"/>
  <c r="K51" i="4"/>
  <c r="K1495" i="4"/>
  <c r="K45" i="4"/>
  <c r="K1621" i="4"/>
  <c r="K163" i="4"/>
  <c r="K531" i="4"/>
  <c r="K1784" i="4"/>
  <c r="K1869" i="4"/>
  <c r="K554" i="4"/>
  <c r="K1897" i="4"/>
  <c r="K726" i="4"/>
  <c r="K412" i="4"/>
  <c r="K1839" i="4"/>
  <c r="K627" i="4"/>
  <c r="K1729" i="4"/>
  <c r="K1609" i="4"/>
  <c r="K1938" i="4"/>
  <c r="K389" i="4"/>
  <c r="K162" i="4"/>
  <c r="K1282" i="4"/>
  <c r="K160" i="4"/>
  <c r="K1883" i="4"/>
  <c r="K1020" i="4"/>
  <c r="K241" i="4"/>
  <c r="K1015" i="4"/>
  <c r="K206" i="4"/>
  <c r="K1661" i="4"/>
  <c r="K1725" i="4"/>
  <c r="K1810" i="4"/>
  <c r="K765" i="4"/>
  <c r="K1161" i="4"/>
  <c r="K1392" i="4"/>
  <c r="K1453" i="4"/>
  <c r="K1488" i="4"/>
  <c r="K1340" i="4"/>
  <c r="K527" i="4"/>
  <c r="K881" i="4"/>
  <c r="K27" i="4"/>
  <c r="K625" i="4"/>
  <c r="K791" i="4"/>
  <c r="K908" i="4"/>
  <c r="K1463" i="4"/>
  <c r="K948" i="4"/>
  <c r="K1929" i="4"/>
  <c r="K235" i="4"/>
  <c r="K900" i="4"/>
  <c r="K1540" i="4"/>
  <c r="K1115" i="4"/>
  <c r="K523" i="4"/>
  <c r="K205" i="4"/>
  <c r="K1094" i="4"/>
  <c r="K931" i="4"/>
  <c r="K1990" i="4"/>
  <c r="K1393" i="4"/>
  <c r="K201" i="4"/>
  <c r="K1665" i="4"/>
  <c r="K391" i="4"/>
  <c r="K778" i="4"/>
  <c r="K416" i="4"/>
  <c r="K870" i="4"/>
  <c r="K793" i="4"/>
  <c r="K113" i="4"/>
  <c r="K877" i="4"/>
  <c r="K1369" i="4"/>
  <c r="K755" i="4"/>
  <c r="K656" i="4"/>
  <c r="K1471" i="4"/>
  <c r="K399" i="4"/>
  <c r="K894" i="4"/>
  <c r="K724" i="4"/>
  <c r="K188" i="4"/>
  <c r="K1217" i="4"/>
  <c r="K2" i="4"/>
  <c r="K1672" i="4"/>
  <c r="K1662" i="4"/>
  <c r="K1974" i="4"/>
  <c r="K1089" i="4"/>
  <c r="K718" i="4"/>
  <c r="K1782" i="4"/>
  <c r="K708" i="4"/>
  <c r="K1283" i="4"/>
  <c r="K422" i="4"/>
  <c r="K1605" i="4"/>
  <c r="K189" i="4"/>
  <c r="K1743" i="4"/>
  <c r="K963" i="4"/>
  <c r="K104" i="4"/>
  <c r="K567" i="4"/>
  <c r="K1987" i="4"/>
  <c r="K288" i="4"/>
  <c r="K229" i="4"/>
  <c r="K1061" i="4"/>
  <c r="K926" i="4"/>
  <c r="K871" i="4"/>
  <c r="K248" i="4"/>
  <c r="K950" i="4"/>
  <c r="K1136" i="4"/>
  <c r="K1429" i="4"/>
  <c r="K1202" i="4"/>
  <c r="K1272" i="4"/>
  <c r="K408" i="4"/>
  <c r="K467" i="4"/>
  <c r="K213" i="4"/>
  <c r="K617" i="4"/>
  <c r="K1367" i="4"/>
  <c r="K1758" i="4"/>
  <c r="K595" i="4"/>
  <c r="K1402" i="4"/>
  <c r="K1431" i="4"/>
  <c r="K1836" i="4"/>
  <c r="K1373" i="4"/>
  <c r="K1387" i="4"/>
  <c r="K1978" i="4"/>
  <c r="K446" i="4"/>
  <c r="K1260" i="4"/>
  <c r="K1171" i="4"/>
  <c r="K1666" i="4"/>
  <c r="K553" i="4"/>
  <c r="K1525" i="4"/>
  <c r="K260" i="4"/>
  <c r="K267" i="4"/>
  <c r="K40" i="4"/>
  <c r="K549" i="4"/>
  <c r="K1583" i="4"/>
  <c r="K1705" i="4"/>
  <c r="K1268" i="4"/>
  <c r="K157" i="4"/>
  <c r="K1070" i="4"/>
  <c r="K1575" i="4"/>
  <c r="K1930" i="4"/>
  <c r="K455" i="4"/>
  <c r="K292" i="4"/>
  <c r="K1472" i="4"/>
  <c r="K458" i="4"/>
  <c r="K668" i="4"/>
  <c r="K1908" i="4"/>
  <c r="K355" i="4"/>
  <c r="K1598" i="4"/>
  <c r="K1640" i="4"/>
  <c r="K307" i="4"/>
  <c r="K911" i="4"/>
  <c r="K1599" i="4"/>
  <c r="K521" i="4"/>
  <c r="K1215" i="4"/>
  <c r="K1415" i="4"/>
  <c r="K1602" i="4"/>
  <c r="K76" i="4"/>
  <c r="K712" i="4"/>
  <c r="K1752" i="4"/>
  <c r="K969" i="4"/>
  <c r="K1351" i="4"/>
  <c r="K1301" i="4"/>
  <c r="K85" i="4"/>
  <c r="K409" i="4"/>
  <c r="K729" i="4"/>
  <c r="K867" i="4"/>
  <c r="K1168" i="4"/>
  <c r="K1740" i="4"/>
  <c r="K1892" i="4"/>
  <c r="K728" i="4"/>
  <c r="K929" i="4"/>
  <c r="K536" i="4"/>
  <c r="K1411" i="4"/>
  <c r="K1403" i="4"/>
  <c r="K754" i="4"/>
  <c r="K233" i="4"/>
  <c r="K1165" i="4"/>
  <c r="K1473" i="4"/>
  <c r="K304" i="4"/>
  <c r="K125" i="4"/>
  <c r="K73" i="4"/>
  <c r="K30" i="4"/>
  <c r="K1766" i="4"/>
  <c r="K1850" i="4"/>
  <c r="K83" i="4"/>
  <c r="K1587" i="4"/>
  <c r="K1945" i="4"/>
  <c r="K1557" i="4"/>
  <c r="K879" i="4"/>
  <c r="K59" i="4"/>
  <c r="K1578" i="4"/>
  <c r="K1917" i="4"/>
  <c r="K1983" i="4"/>
  <c r="K776" i="4"/>
  <c r="K899" i="4"/>
  <c r="K1012" i="4"/>
  <c r="K1789" i="4"/>
  <c r="K434" i="4"/>
  <c r="K586" i="4"/>
  <c r="K475" i="4"/>
  <c r="K979" i="4"/>
  <c r="K1018" i="4"/>
  <c r="K978" i="4"/>
  <c r="K361" i="4"/>
  <c r="K1113" i="4"/>
  <c r="K511" i="4"/>
  <c r="K1410" i="4"/>
  <c r="K1505" i="4"/>
  <c r="K600" i="4"/>
  <c r="K1848" i="4"/>
  <c r="K702" i="4"/>
  <c r="K1181" i="4"/>
  <c r="K298" i="4"/>
  <c r="K356" i="4"/>
  <c r="K1105" i="4"/>
  <c r="K1877" i="4"/>
  <c r="K561" i="4"/>
  <c r="K190" i="4"/>
  <c r="K1092" i="4"/>
  <c r="K1085" i="4"/>
  <c r="K923" i="4"/>
  <c r="K1607" i="4"/>
  <c r="K186" i="4"/>
  <c r="K1852" i="4"/>
  <c r="K515" i="4"/>
  <c r="K1080" i="4"/>
  <c r="K348" i="4"/>
  <c r="K275" i="4"/>
  <c r="K1099" i="4"/>
  <c r="K1464" i="4"/>
  <c r="K1404" i="4"/>
  <c r="K1768" i="4"/>
  <c r="K417" i="4"/>
  <c r="K1589" i="4"/>
  <c r="K1125" i="4"/>
  <c r="K1563" i="4"/>
  <c r="K124" i="4"/>
  <c r="K1860" i="4"/>
  <c r="K1108" i="4"/>
  <c r="K387" i="4"/>
  <c r="K1194" i="4"/>
  <c r="K988" i="4"/>
  <c r="K1873" i="4"/>
  <c r="K317" i="4"/>
  <c r="K1074" i="4"/>
  <c r="K1760" i="4"/>
  <c r="K1247" i="4"/>
  <c r="K714" i="4"/>
  <c r="K1372" i="4"/>
  <c r="K1564" i="4"/>
  <c r="K998" i="4"/>
  <c r="K1870" i="4"/>
  <c r="K524" i="4"/>
  <c r="K588" i="4"/>
  <c r="K1504" i="4"/>
  <c r="K198" i="4"/>
  <c r="K1430" i="4"/>
  <c r="K864" i="4"/>
  <c r="K951" i="4"/>
  <c r="K39" i="4"/>
  <c r="K1733" i="4"/>
  <c r="K43" i="4"/>
  <c r="K818" i="4"/>
  <c r="K276" i="4"/>
  <c r="K1881" i="4"/>
  <c r="K230" i="4"/>
  <c r="K359" i="4"/>
  <c r="K1169" i="4"/>
  <c r="K1006" i="4"/>
  <c r="K283" i="4"/>
  <c r="K542" i="4"/>
  <c r="K1549" i="4"/>
  <c r="K562" i="4"/>
  <c r="K506" i="4"/>
  <c r="K1955" i="4"/>
  <c r="K415" i="4"/>
  <c r="K1191" i="4"/>
  <c r="K1732" i="4"/>
  <c r="K375" i="4"/>
  <c r="K1663" i="4"/>
  <c r="K1356" i="4"/>
  <c r="K830" i="4"/>
  <c r="K1613" i="4"/>
  <c r="K660" i="4"/>
  <c r="K1674" i="4"/>
  <c r="K568" i="4"/>
  <c r="K1093" i="4"/>
  <c r="K1297" i="4"/>
  <c r="K1812" i="4"/>
  <c r="K1106" i="4"/>
  <c r="K1355" i="4"/>
  <c r="K138" i="4"/>
  <c r="K1993" i="4"/>
  <c r="K989" i="4"/>
  <c r="K1842" i="4"/>
  <c r="K1237" i="4"/>
  <c r="K860" i="4"/>
  <c r="K1531" i="4"/>
  <c r="K1030" i="4"/>
  <c r="K398" i="4"/>
  <c r="K1109" i="4"/>
  <c r="K1091" i="4"/>
  <c r="K1151" i="4"/>
  <c r="K1487" i="4"/>
  <c r="K997" i="4"/>
  <c r="K539" i="4"/>
  <c r="K1940" i="4"/>
  <c r="K850" i="4"/>
  <c r="K1907" i="4"/>
  <c r="K1052" i="4"/>
  <c r="K630" i="4"/>
  <c r="K1763" i="4"/>
  <c r="K947" i="4"/>
  <c r="K258" i="4"/>
  <c r="K785" i="4"/>
  <c r="K1112" i="4"/>
  <c r="K461" i="4"/>
  <c r="K1076" i="4"/>
  <c r="K641" i="4"/>
  <c r="K349" i="4"/>
  <c r="K1893" i="4"/>
  <c r="K1690" i="4"/>
  <c r="K477" i="4"/>
  <c r="K133" i="4"/>
  <c r="K114" i="4"/>
  <c r="K1652" i="4"/>
  <c r="K15" i="4"/>
  <c r="K5" i="4"/>
  <c r="K1831" i="4"/>
  <c r="K1252" i="4"/>
  <c r="K1055" i="4"/>
  <c r="K1985" i="4"/>
  <c r="K1280" i="4"/>
  <c r="K1244" i="4"/>
  <c r="K1479" i="4"/>
  <c r="K1127" i="4"/>
  <c r="K612" i="4"/>
  <c r="K781" i="4"/>
  <c r="K1299" i="4"/>
  <c r="K1312" i="4"/>
  <c r="K886" i="4"/>
  <c r="K840" i="4"/>
  <c r="K330" i="4"/>
  <c r="K733" i="4"/>
  <c r="K1529" i="4"/>
  <c r="K1016" i="4"/>
  <c r="K478" i="4"/>
  <c r="K1934" i="4"/>
  <c r="K435" i="4"/>
  <c r="K1959" i="4"/>
  <c r="K34" i="4"/>
  <c r="K1719" i="4"/>
  <c r="K1944" i="4"/>
  <c r="K2000" i="4"/>
  <c r="K1064" i="4"/>
  <c r="K847" i="4"/>
  <c r="K98" i="4"/>
  <c r="K661" i="4"/>
  <c r="K1033" i="4"/>
  <c r="K395" i="4"/>
  <c r="K772" i="4"/>
  <c r="K1918" i="4"/>
  <c r="K471" i="4"/>
  <c r="K1722" i="4"/>
  <c r="K958" i="4"/>
  <c r="K834" i="4"/>
  <c r="K463" i="4"/>
  <c r="K342" i="4"/>
  <c r="K1421" i="4"/>
  <c r="K1492" i="4"/>
  <c r="K646" i="4"/>
  <c r="K1894" i="4"/>
  <c r="K1591" i="4"/>
  <c r="K364" i="4"/>
  <c r="K421" i="4"/>
  <c r="K1416" i="4"/>
  <c r="K299" i="4"/>
  <c r="K1825" i="4"/>
  <c r="K1066" i="4"/>
  <c r="K1581" i="4"/>
  <c r="K766" i="4"/>
  <c r="K1170" i="4"/>
  <c r="K1386" i="4"/>
  <c r="K611" i="4"/>
  <c r="K1660" i="4"/>
  <c r="K1950" i="4"/>
  <c r="K1779" i="4"/>
  <c r="K1526" i="4"/>
  <c r="K741" i="4"/>
  <c r="K1050" i="4"/>
  <c r="K448" i="4"/>
  <c r="K423" i="4"/>
  <c r="K797" i="4"/>
  <c r="K509" i="4"/>
  <c r="K1658" i="4"/>
  <c r="K1443" i="4"/>
  <c r="K1336" i="4"/>
  <c r="K1813" i="4"/>
  <c r="K1775" i="4"/>
  <c r="K815" i="4"/>
  <c r="K872" i="4"/>
  <c r="K1503" i="4"/>
  <c r="K666" i="4"/>
  <c r="K314" i="4"/>
  <c r="K459" i="4"/>
  <c r="K90" i="4"/>
  <c r="K397" i="4"/>
  <c r="K226" i="4"/>
  <c r="K1780" i="4"/>
  <c r="K1440" i="4"/>
  <c r="K234" i="4"/>
  <c r="K440" i="4"/>
  <c r="K1556" i="4"/>
  <c r="K1559" i="4"/>
  <c r="K820" i="4"/>
  <c r="K1901" i="4"/>
  <c r="K438" i="4"/>
  <c r="K914" i="4"/>
  <c r="K769" i="4"/>
  <c r="K151" i="4"/>
  <c r="K570" i="4"/>
  <c r="K880" i="4"/>
  <c r="K1885" i="4"/>
  <c r="K1163" i="4"/>
  <c r="K1849" i="4"/>
  <c r="K1266" i="4"/>
  <c r="K540" i="4"/>
  <c r="K1044" i="4"/>
  <c r="K204" i="4"/>
  <c r="K1058" i="4"/>
  <c r="K322" i="4"/>
  <c r="K505" i="4"/>
  <c r="K1588" i="4"/>
  <c r="K1506" i="4"/>
  <c r="K629" i="4"/>
  <c r="K214" i="4"/>
  <c r="K1257" i="4"/>
  <c r="K1844" i="4"/>
  <c r="K1676" i="4"/>
  <c r="K696" i="4"/>
  <c r="K1039" i="4"/>
  <c r="K1216" i="4"/>
  <c r="K941" i="4"/>
  <c r="K930" i="4"/>
  <c r="K1879" i="4"/>
  <c r="K1865" i="4"/>
  <c r="K1086" i="4"/>
  <c r="K445" i="4"/>
  <c r="K297" i="4"/>
  <c r="K84" i="4"/>
  <c r="K814" i="4"/>
  <c r="K1626" i="4"/>
  <c r="K1110" i="4"/>
  <c r="K1604" i="4"/>
  <c r="K326" i="4"/>
  <c r="K1919" i="4"/>
  <c r="K1418" i="4"/>
  <c r="K474" i="4"/>
  <c r="K269" i="4"/>
  <c r="K482" i="4"/>
  <c r="K1146" i="4"/>
  <c r="K1348" i="4"/>
  <c r="K1007" i="4"/>
  <c r="K1781" i="4"/>
  <c r="K839" i="4"/>
  <c r="K1855" i="4"/>
  <c r="K499" i="4"/>
  <c r="K707" i="4"/>
  <c r="K862" i="4"/>
  <c r="K1888" i="4"/>
  <c r="K1771" i="4"/>
  <c r="K1376" i="4"/>
  <c r="K944" i="4"/>
  <c r="K1188" i="4"/>
  <c r="K1456" i="4"/>
  <c r="K1138" i="4"/>
  <c r="K1572" i="4"/>
  <c r="K1803" i="4"/>
  <c r="K1126" i="4"/>
  <c r="K1073" i="4"/>
  <c r="K1601" i="4"/>
  <c r="K331" i="4"/>
  <c r="K1915" i="4"/>
  <c r="K1757" i="4"/>
  <c r="K1303" i="4"/>
  <c r="K1184" i="4"/>
  <c r="K695" i="4"/>
  <c r="K1704" i="4"/>
  <c r="K1521" i="4"/>
  <c r="K1454" i="4"/>
  <c r="K308" i="4"/>
  <c r="K101" i="4"/>
  <c r="K653" i="4"/>
  <c r="K1043" i="4"/>
  <c r="K671" i="4"/>
  <c r="K1154" i="4"/>
  <c r="K1755" i="4"/>
  <c r="K748" i="4"/>
  <c r="K792" i="4"/>
  <c r="K1997" i="4"/>
  <c r="K1550" i="4"/>
  <c r="K1834" i="4"/>
  <c r="K1406" i="4"/>
  <c r="K1264" i="4"/>
  <c r="K800" i="4"/>
  <c r="K1630" i="4"/>
  <c r="K1797" i="4"/>
  <c r="K587" i="4"/>
  <c r="K1608" i="4"/>
  <c r="K890" i="4"/>
  <c r="K1794" i="4"/>
  <c r="K1047" i="4"/>
  <c r="K1384" i="4"/>
  <c r="K476" i="4"/>
  <c r="K1582" i="4"/>
  <c r="K1390" i="4"/>
  <c r="K1379" i="4"/>
  <c r="K1087" i="4"/>
  <c r="K1595" i="4"/>
  <c r="K1764" i="4"/>
  <c r="K386" i="4"/>
  <c r="K1291" i="4"/>
  <c r="K648" i="4"/>
  <c r="K102" i="4"/>
  <c r="K1037" i="4"/>
  <c r="K1673" i="4"/>
  <c r="K1523" i="4"/>
  <c r="K1606" i="4"/>
  <c r="K512" i="4"/>
  <c r="K720" i="4"/>
  <c r="K583" i="4"/>
  <c r="K1966" i="4"/>
  <c r="K803" i="4"/>
  <c r="K1363" i="4"/>
  <c r="K1859" i="4"/>
  <c r="K1339" i="4"/>
  <c r="K1902" i="4"/>
  <c r="K1433" i="4"/>
  <c r="K1476" i="4"/>
  <c r="K1221" i="4"/>
  <c r="K1400" i="4"/>
  <c r="K1872" i="4"/>
  <c r="K904" i="4"/>
  <c r="K1851" i="4"/>
  <c r="K902" i="4"/>
  <c r="K428" i="4"/>
  <c r="K1788" i="4"/>
  <c r="K746" i="4"/>
  <c r="K1220" i="4"/>
  <c r="K790" i="4"/>
  <c r="K393" i="4"/>
  <c r="K493" i="4"/>
  <c r="K1970" i="4"/>
  <c r="K799" i="4"/>
  <c r="K569" i="4"/>
  <c r="K123" i="4"/>
  <c r="K70" i="4"/>
  <c r="K1262" i="4"/>
  <c r="K956" i="4"/>
  <c r="K373" i="4"/>
  <c r="K1409" i="4"/>
  <c r="K736" i="4"/>
  <c r="K856" i="4"/>
  <c r="K977" i="4"/>
  <c r="K1362" i="4"/>
  <c r="K829" i="4"/>
  <c r="K1691" i="4"/>
  <c r="K1003" i="4"/>
  <c r="K692" i="4"/>
  <c r="K1964" i="4"/>
  <c r="K868" i="4"/>
  <c r="K1420" i="4"/>
  <c r="K468" i="4"/>
  <c r="K1823" i="4"/>
  <c r="K1054" i="4"/>
  <c r="K358" i="4"/>
  <c r="K1470" i="4"/>
  <c r="K29" i="4"/>
  <c r="K1746" i="4"/>
  <c r="K1219" i="4"/>
  <c r="K497" i="4"/>
  <c r="K97" i="4"/>
  <c r="K1451" i="4"/>
  <c r="K1922" i="4"/>
  <c r="K1413" i="4"/>
  <c r="K418" i="4"/>
  <c r="K938" i="4"/>
  <c r="K571" i="4"/>
  <c r="K46" i="4"/>
  <c r="K599" i="4"/>
  <c r="K925" i="4"/>
  <c r="K441" i="4"/>
  <c r="K1715" i="4"/>
  <c r="K1255" i="4"/>
  <c r="K96" i="4"/>
  <c r="K150" i="4"/>
  <c r="K1547" i="4"/>
  <c r="K1025" i="4"/>
  <c r="K1545" i="4"/>
  <c r="K215" i="4"/>
  <c r="K645" i="4"/>
  <c r="K341" i="4"/>
  <c r="K1651" i="4"/>
  <c r="K1203" i="4"/>
  <c r="K530" i="4"/>
  <c r="K1196" i="4"/>
  <c r="K1586" i="4"/>
  <c r="K257" i="4"/>
  <c r="K889" i="4"/>
  <c r="K1176" i="4"/>
  <c r="K1984" i="4"/>
  <c r="K750" i="4"/>
  <c r="K218" i="4"/>
  <c r="K1158" i="4"/>
  <c r="K383" i="4"/>
  <c r="K503" i="4"/>
  <c r="K1314" i="4"/>
  <c r="K328" i="4"/>
  <c r="K1830" i="4"/>
  <c r="K494" i="4"/>
  <c r="K592" i="4"/>
  <c r="K1636" i="4"/>
  <c r="K1251" i="4"/>
  <c r="K1179" i="4"/>
  <c r="K949" i="4"/>
  <c r="K1619" i="4"/>
  <c r="K1935" i="4"/>
  <c r="K1500" i="4"/>
  <c r="K1230" i="4"/>
  <c r="K1961" i="4"/>
  <c r="K1365" i="4"/>
  <c r="K347" i="4"/>
  <c r="K58" i="4"/>
  <c r="K1862" i="4"/>
  <c r="K801" i="4"/>
  <c r="K1792" i="4"/>
  <c r="K486" i="4"/>
  <c r="K1516" i="4"/>
  <c r="K451" i="4"/>
  <c r="K1717" i="4"/>
  <c r="K1903" i="4"/>
  <c r="K1731" i="4"/>
  <c r="K1019" i="4"/>
  <c r="K1077" i="4"/>
  <c r="K1519" i="4"/>
  <c r="K1261" i="4"/>
  <c r="K831" i="4"/>
  <c r="K1359" i="4"/>
  <c r="K1645" i="4"/>
  <c r="K912" i="4"/>
  <c r="K789" i="4"/>
  <c r="K1635" i="4"/>
  <c r="K119" i="4"/>
  <c r="K1036" i="4"/>
  <c r="K1524" i="4"/>
  <c r="K1889" i="4"/>
  <c r="K857" i="4"/>
  <c r="K321" i="4"/>
  <c r="K302" i="4"/>
  <c r="K170" i="4"/>
  <c r="K223" i="4"/>
  <c r="K1034" i="4"/>
  <c r="K195" i="4"/>
  <c r="K1706" i="4"/>
  <c r="K1382" i="4"/>
  <c r="K1765" i="4"/>
  <c r="K1322" i="4"/>
  <c r="K808" i="4"/>
  <c r="K338" i="4"/>
  <c r="K1685" i="4"/>
  <c r="K1884" i="4"/>
  <c r="K352" i="4"/>
  <c r="K740" i="4"/>
  <c r="K1941" i="4"/>
  <c r="K1344" i="4"/>
  <c r="K490" i="4"/>
  <c r="K1084" i="4"/>
  <c r="K1265" i="4"/>
  <c r="K181" i="4"/>
  <c r="K842" i="4"/>
  <c r="K1253" i="4"/>
  <c r="K450" i="4"/>
  <c r="K628" i="4"/>
  <c r="K1120" i="4"/>
  <c r="K1854" i="4"/>
  <c r="K662" i="4"/>
  <c r="K158" i="4"/>
  <c r="K1143" i="4"/>
  <c r="K935" i="4"/>
  <c r="K1458" i="4"/>
  <c r="K111" i="4"/>
  <c r="K961" i="4"/>
  <c r="K1600" i="4"/>
  <c r="K161" i="4"/>
  <c r="K38" i="4"/>
  <c r="K1162" i="4"/>
  <c r="K761" i="4"/>
  <c r="K1182" i="4"/>
  <c r="K1747" i="4"/>
  <c r="K79" i="4"/>
  <c r="K1233" i="4"/>
  <c r="K8" i="4"/>
  <c r="K812" i="4"/>
  <c r="K644" i="4"/>
  <c r="K1618" i="4"/>
  <c r="K132" i="4"/>
  <c r="K965" i="4"/>
  <c r="K773" i="4"/>
  <c r="K1024" i="4"/>
  <c r="K1249" i="4"/>
  <c r="K1806" i="4"/>
  <c r="K244" i="4"/>
  <c r="K1185" i="4"/>
  <c r="K1759" i="4"/>
  <c r="K1275" i="4"/>
  <c r="K853" i="4"/>
  <c r="K859" i="4"/>
  <c r="K1134" i="4"/>
  <c r="K144" i="4"/>
  <c r="K19" i="4"/>
  <c r="K1853" i="4"/>
  <c r="K1696" i="4"/>
  <c r="K635" i="4"/>
  <c r="K590" i="4"/>
  <c r="K1510" i="4"/>
  <c r="K106" i="4"/>
  <c r="K169" i="4"/>
  <c r="K1281" i="4"/>
  <c r="K667" i="4"/>
  <c r="K1287" i="4"/>
  <c r="K779" i="4"/>
  <c r="K1116" i="4"/>
  <c r="K1209" i="4"/>
  <c r="K75" i="4"/>
  <c r="K1448" i="4"/>
  <c r="K378" i="4"/>
  <c r="K1698" i="4"/>
  <c r="K145" i="4"/>
  <c r="K804" i="4"/>
  <c r="K1522" i="4"/>
  <c r="K1718" i="4"/>
  <c r="K63" i="4"/>
  <c r="K811" i="4"/>
  <c r="K1814" i="4"/>
  <c r="K622" i="4"/>
  <c r="K1243" i="4"/>
  <c r="K1396" i="4"/>
  <c r="K148" i="4"/>
  <c r="K1060" i="4"/>
  <c r="K927" i="4"/>
  <c r="K1655" i="4"/>
  <c r="K340" i="4"/>
  <c r="K544" i="4"/>
  <c r="K1778" i="4"/>
  <c r="K921" i="4"/>
  <c r="K1153" i="4"/>
  <c r="K394" i="4"/>
  <c r="K1048" i="4"/>
  <c r="K432" i="4"/>
  <c r="K1380" i="4"/>
  <c r="K672" i="4"/>
  <c r="K1468" i="4"/>
  <c r="K1629" i="4"/>
  <c r="K12" i="4"/>
  <c r="K227" i="4"/>
  <c r="K1920" i="4"/>
  <c r="K1937" i="4"/>
  <c r="K1319" i="4"/>
  <c r="K642" i="4"/>
  <c r="K841" i="4"/>
  <c r="K501" i="4"/>
  <c r="K734" i="4"/>
  <c r="K1957" i="4"/>
  <c r="K1748" i="4"/>
  <c r="K66" i="4"/>
  <c r="K1878" i="4"/>
  <c r="K639" i="4"/>
  <c r="K164" i="4"/>
  <c r="K109" i="4"/>
  <c r="K1232" i="4"/>
  <c r="K1155" i="4"/>
  <c r="K1553" i="4"/>
  <c r="K1137" i="4"/>
  <c r="K465" i="4"/>
  <c r="K1214" i="4"/>
  <c r="K1962" i="4"/>
  <c r="K676" i="4"/>
  <c r="K381" i="4"/>
  <c r="K1270" i="4"/>
  <c r="K1017" i="4"/>
  <c r="K526" i="4"/>
  <c r="K1761" i="4"/>
  <c r="K866" i="4"/>
  <c r="K335" i="4"/>
  <c r="K843" i="4"/>
  <c r="K783" i="4"/>
  <c r="K633" i="4"/>
  <c r="K396" i="4"/>
  <c r="K691" i="4"/>
  <c r="K153" i="4"/>
  <c r="K686" i="4"/>
  <c r="K1335" i="4"/>
  <c r="K1388" i="4"/>
  <c r="K1131" i="4"/>
  <c r="K557" i="4"/>
  <c r="K9" i="4"/>
  <c r="K1785" i="4"/>
  <c r="K1342" i="4"/>
  <c r="K822" i="4"/>
  <c r="K1118" i="4"/>
  <c r="K353" i="4"/>
  <c r="K508" i="4"/>
  <c r="K1681" i="4"/>
  <c r="K1045" i="4"/>
  <c r="K1271" i="4"/>
  <c r="K1671" i="4"/>
  <c r="K1128" i="4"/>
  <c r="K1513" i="4"/>
  <c r="K1913" i="4"/>
  <c r="K1841" i="4"/>
  <c r="K601" i="4"/>
  <c r="K1254" i="4"/>
  <c r="K1378" i="4"/>
  <c r="K366" i="4"/>
  <c r="K194" i="4"/>
  <c r="K619" i="4"/>
  <c r="K13" i="4"/>
  <c r="K1807" i="4"/>
  <c r="K1197" i="4"/>
  <c r="K316" i="4"/>
  <c r="K874" i="4"/>
  <c r="K1969" i="4"/>
  <c r="K1975" i="4"/>
  <c r="K1991" i="4"/>
  <c r="K596" i="4"/>
  <c r="K1773" i="4"/>
  <c r="K1963" i="4"/>
  <c r="K905" i="4"/>
  <c r="K272" i="4"/>
  <c r="K26" i="4"/>
  <c r="K1960" i="4"/>
  <c r="K534" i="4"/>
  <c r="K305" i="4"/>
  <c r="K1793" i="4"/>
  <c r="K1890" i="4"/>
  <c r="K1341" i="4"/>
  <c r="K907" i="4"/>
  <c r="K727" i="4"/>
  <c r="K970" i="4"/>
  <c r="K232" i="4"/>
  <c r="K220" i="4"/>
  <c r="K1412" i="4"/>
  <c r="K243" i="4"/>
  <c r="K1226" i="4"/>
  <c r="K211" i="4"/>
  <c r="K913" i="4"/>
  <c r="K1838" i="4"/>
  <c r="K1477" i="4"/>
  <c r="K1967" i="4"/>
  <c r="K759" i="4"/>
  <c r="K1315" i="4"/>
  <c r="K1936" i="4"/>
  <c r="K1856" i="4"/>
  <c r="K1632" i="4"/>
  <c r="K1248" i="4"/>
  <c r="K787" i="4"/>
  <c r="K363" i="4"/>
  <c r="K1909" i="4"/>
  <c r="K1624" i="4"/>
  <c r="K1667" i="4"/>
  <c r="K1561" i="4"/>
  <c r="K1734" i="4"/>
  <c r="K55" i="4"/>
  <c r="K333" i="4"/>
  <c r="K821" i="4"/>
  <c r="K176" i="4"/>
  <c r="K329" i="4"/>
  <c r="K986" i="4"/>
  <c r="K1723" i="4"/>
  <c r="K130" i="4"/>
  <c r="K1965" i="4"/>
  <c r="K1683" i="4"/>
  <c r="K1098" i="4"/>
  <c r="K346" i="4"/>
  <c r="K4" i="4"/>
  <c r="K1956" i="4"/>
  <c r="K3" i="4"/>
  <c r="K631" i="4"/>
  <c r="K924" i="4"/>
  <c r="K659" i="4"/>
  <c r="K1569" i="4"/>
  <c r="K1449" i="4"/>
  <c r="K1083" i="4"/>
  <c r="K1737" i="4"/>
  <c r="K293" i="4"/>
  <c r="K550" i="4"/>
  <c r="K788" i="4"/>
  <c r="K1916" i="4"/>
  <c r="K1119" i="4"/>
  <c r="K964" i="4"/>
  <c r="K897" i="4"/>
  <c r="K36" i="4"/>
  <c r="K650" i="4"/>
  <c r="K146" i="4"/>
  <c r="K52" i="4"/>
  <c r="K758" i="4"/>
  <c r="K1405" i="4"/>
  <c r="K1982" i="4"/>
  <c r="K1313" i="4"/>
  <c r="K722" i="4"/>
  <c r="K1847" i="4"/>
  <c r="K1973" i="4"/>
  <c r="K1980" i="4"/>
  <c r="K1580" i="4"/>
  <c r="K618" i="4"/>
  <c r="K33" i="4"/>
  <c r="K1769" i="4"/>
  <c r="K414" i="4"/>
  <c r="K1927" i="4"/>
  <c r="K254" i="4"/>
  <c r="K693" i="4"/>
  <c r="K277" i="4"/>
  <c r="K1631" i="4"/>
  <c r="K1817" i="4"/>
  <c r="K898" i="4"/>
  <c r="K388" i="4"/>
  <c r="K1250" i="4"/>
  <c r="K1211" i="4"/>
  <c r="K1986" i="4"/>
  <c r="K1622" i="4"/>
  <c r="K54" i="4"/>
  <c r="K771" i="4"/>
  <c r="K1787" i="4"/>
  <c r="K91" i="4"/>
  <c r="K1749" i="4"/>
  <c r="K972" i="4"/>
  <c r="K606" i="4"/>
  <c r="K1368" i="4"/>
  <c r="K565" i="4"/>
  <c r="K603" i="4"/>
  <c r="K1323" i="4"/>
  <c r="K706" i="4"/>
  <c r="K1921" i="4"/>
  <c r="K1544" i="4"/>
  <c r="K1284" i="4"/>
  <c r="K49" i="4"/>
  <c r="K828" i="4"/>
  <c r="K1659" i="4"/>
  <c r="K1933" i="4"/>
  <c r="K1289" i="4"/>
  <c r="K112" i="4"/>
  <c r="K199" i="4"/>
  <c r="K118" i="4"/>
  <c r="K1811" i="4"/>
  <c r="K11" i="4"/>
  <c r="K637" i="4"/>
  <c r="K472" i="4"/>
  <c r="K255" i="4"/>
  <c r="K673" i="4"/>
  <c r="K514" i="4"/>
  <c r="K210" i="4"/>
  <c r="K1364" i="4"/>
  <c r="K1697" i="4"/>
  <c r="K973" i="4"/>
  <c r="K1321" i="4"/>
  <c r="K238" i="4"/>
  <c r="K217" i="4"/>
  <c r="K50" i="4"/>
  <c r="K1625" i="4"/>
  <c r="K504" i="4"/>
  <c r="K495" i="4"/>
  <c r="K312" i="4"/>
  <c r="K697" i="4"/>
  <c r="K62" i="4"/>
  <c r="K699" i="4"/>
  <c r="K985" i="4"/>
  <c r="K1767" i="4"/>
  <c r="K1332" i="4"/>
  <c r="K271" i="4"/>
  <c r="K239" i="4"/>
  <c r="K1791" i="4"/>
  <c r="K1187" i="4"/>
  <c r="K1432" i="4"/>
  <c r="K1234" i="4"/>
  <c r="K983" i="4"/>
  <c r="K621" i="4"/>
  <c r="K1818" i="4"/>
  <c r="K265" i="4"/>
  <c r="K1240" i="4"/>
  <c r="K701" i="4"/>
  <c r="K444" i="4"/>
  <c r="K155" i="4"/>
  <c r="K287" i="4"/>
  <c r="K1560" i="4"/>
  <c r="K208" i="4"/>
  <c r="K1056" i="4"/>
  <c r="K999" i="4"/>
  <c r="K689" i="4"/>
  <c r="K1101" i="4"/>
  <c r="K623" i="4"/>
  <c r="K582" i="4"/>
  <c r="K1067" i="4"/>
  <c r="K717" i="4"/>
  <c r="K1579" i="4"/>
  <c r="K1874" i="4"/>
  <c r="K1809" i="4"/>
  <c r="K166" i="4"/>
  <c r="K25" i="4"/>
  <c r="K122" i="4"/>
  <c r="K1343" i="4"/>
  <c r="K1425" i="4"/>
  <c r="K1709" i="4"/>
  <c r="K1309" i="4"/>
  <c r="K1324" i="4"/>
  <c r="K1145" i="4"/>
  <c r="K1357" i="4"/>
  <c r="K159" i="4"/>
  <c r="K615" i="4"/>
  <c r="K980" i="4"/>
  <c r="K1653" i="4"/>
  <c r="K589" i="4"/>
  <c r="K1442" i="4"/>
  <c r="K823" i="4"/>
  <c r="K483" i="4"/>
  <c r="K350" i="4"/>
  <c r="K846" i="4"/>
  <c r="K858" i="4"/>
  <c r="K1460" i="4"/>
  <c r="K535" i="4"/>
  <c r="K20" i="4"/>
  <c r="K117" i="4"/>
  <c r="K845" i="4"/>
  <c r="K1005" i="4"/>
  <c r="K1736" i="4"/>
  <c r="K1186" i="4"/>
  <c r="K1533" i="4"/>
  <c r="K1538" i="4"/>
  <c r="K887" i="4"/>
  <c r="K873" i="4"/>
  <c r="K1308" i="4"/>
  <c r="K89" i="4"/>
  <c r="K1427" i="4"/>
  <c r="K1408" i="4"/>
  <c r="K1097" i="4"/>
  <c r="K1195" i="4"/>
  <c r="K1225" i="4"/>
  <c r="K551" i="4"/>
  <c r="K854" i="4"/>
  <c r="K81" i="4"/>
  <c r="K942" i="4"/>
  <c r="K279" i="4"/>
  <c r="K1756" i="4"/>
  <c r="K915" i="4"/>
  <c r="K280" i="4"/>
  <c r="K954" i="4"/>
  <c r="K1352" i="4"/>
  <c r="K1294" i="4"/>
  <c r="K1465" i="4"/>
  <c r="K370" i="4"/>
  <c r="K252" i="4"/>
  <c r="K825" i="4"/>
  <c r="K1537" i="4"/>
  <c r="K1130" i="4"/>
  <c r="K1160" i="4"/>
  <c r="K105" i="4"/>
  <c r="K1316" i="4"/>
  <c r="K172" i="4"/>
  <c r="K1498" i="4"/>
  <c r="K1900" i="4"/>
  <c r="K1371" i="4"/>
  <c r="K1777" i="4"/>
  <c r="K1832" i="4"/>
  <c r="K131" i="4"/>
  <c r="K141" i="4"/>
  <c r="K1435" i="4"/>
  <c r="K489" i="4"/>
  <c r="K309" i="4"/>
  <c r="K1206" i="4"/>
  <c r="K1494" i="4"/>
  <c r="K863" i="4"/>
  <c r="K343" i="4"/>
  <c r="K1072" i="4"/>
  <c r="K1329" i="4"/>
  <c r="K1210" i="4"/>
  <c r="K1140" i="4"/>
  <c r="K207" i="4"/>
  <c r="K266" i="4"/>
  <c r="K566" i="4"/>
  <c r="K454" i="4"/>
  <c r="K1366" i="4"/>
  <c r="K1573" i="4"/>
  <c r="K518" i="4"/>
  <c r="K1923" i="4"/>
  <c r="K522" i="4"/>
  <c r="K142" i="4"/>
  <c r="K836" i="4"/>
  <c r="K1104" i="4"/>
  <c r="K1481" i="4"/>
  <c r="K1482" i="4"/>
  <c r="K1943" i="4"/>
  <c r="K1953" i="4"/>
  <c r="K982" i="4"/>
  <c r="K367" i="4"/>
  <c r="K525" i="4"/>
  <c r="K1954" i="4"/>
  <c r="K41" i="4"/>
  <c r="K1078" i="4"/>
  <c r="K1300" i="4"/>
  <c r="K178" i="4"/>
  <c r="K1744" i="4"/>
  <c r="K891" i="4"/>
  <c r="K1949" i="4"/>
  <c r="K334" i="4"/>
  <c r="K572" i="4"/>
  <c r="K1333" i="4"/>
  <c r="K1031" i="4"/>
  <c r="K436" i="4"/>
  <c r="K1710" i="4"/>
  <c r="K221" i="4"/>
  <c r="K69" i="4"/>
  <c r="K327" i="4"/>
  <c r="K848" i="4"/>
  <c r="K835" i="4"/>
  <c r="K751" i="4"/>
  <c r="K216" i="4"/>
  <c r="K294" i="4"/>
  <c r="K1721" i="4"/>
  <c r="K581" i="4"/>
  <c r="K99" i="4"/>
  <c r="K649" i="4"/>
  <c r="K1346" i="4"/>
  <c r="K1401" i="4"/>
  <c r="K31" i="4"/>
  <c r="K1009" i="4"/>
  <c r="K546" i="4"/>
  <c r="K1310" i="4"/>
  <c r="K1828" i="4"/>
  <c r="K1800" i="4"/>
  <c r="K626" i="4"/>
  <c r="K187" i="4"/>
  <c r="K127" i="4"/>
  <c r="K192" i="4"/>
  <c r="K457" i="4"/>
  <c r="K1496" i="4"/>
  <c r="K1437" i="4"/>
  <c r="K1843" i="4"/>
  <c r="K1647" i="4"/>
  <c r="K1391" i="4"/>
  <c r="K1447" i="4"/>
  <c r="K1328" i="4"/>
  <c r="K609" i="4"/>
  <c r="K827" i="4"/>
  <c r="K1679" i="4"/>
  <c r="K439" i="4"/>
  <c r="K1971" i="4"/>
  <c r="K1512" i="4"/>
  <c r="K833" i="4"/>
  <c r="K1942" i="4"/>
  <c r="K95" i="4"/>
  <c r="K1678" i="4"/>
  <c r="K281" i="4"/>
  <c r="K538" i="4"/>
  <c r="K1218" i="4"/>
  <c r="K209" i="4"/>
  <c r="K984" i="4"/>
  <c r="K638" i="4"/>
  <c r="K1502" i="4"/>
  <c r="K767" i="4"/>
  <c r="K496" i="4"/>
  <c r="K537" i="4"/>
  <c r="K1459" i="4"/>
  <c r="K68" i="4"/>
  <c r="K844" i="4"/>
  <c r="K93" i="4"/>
  <c r="K1650" i="4"/>
  <c r="K1013" i="4"/>
  <c r="K6" i="4"/>
  <c r="K1948" i="4"/>
  <c r="K1654" i="4"/>
  <c r="K1520" i="4"/>
  <c r="K1267" i="4"/>
  <c r="K1886" i="4"/>
  <c r="K529" i="4"/>
  <c r="K690" i="4"/>
  <c r="K1350" i="4"/>
  <c r="K752" i="4"/>
  <c r="K658" i="4"/>
  <c r="K1701" i="4"/>
  <c r="K344" i="4"/>
  <c r="K580" i="4"/>
  <c r="K1374" i="4"/>
  <c r="K1295" i="4"/>
  <c r="K1720" i="4"/>
  <c r="K1144" i="4"/>
  <c r="K1820" i="4"/>
  <c r="K1638" i="4"/>
  <c r="K798" i="4"/>
  <c r="K513" i="4"/>
  <c r="K1501" i="4"/>
  <c r="K1207" i="4"/>
  <c r="K1824" i="4"/>
  <c r="K1124" i="4"/>
  <c r="K652" i="4"/>
  <c r="K1833" i="4"/>
  <c r="K469" i="4"/>
  <c r="K743" i="4"/>
  <c r="K1288" i="4"/>
  <c r="K1103" i="4"/>
  <c r="K936" i="4"/>
  <c r="K616" i="4"/>
  <c r="K620" i="4"/>
  <c r="K919" i="4"/>
  <c r="K401" i="4"/>
  <c r="K548" i="4"/>
  <c r="K128" i="4"/>
  <c r="K775" i="4"/>
  <c r="K1864" i="4"/>
  <c r="K240" i="4"/>
  <c r="K1057" i="4"/>
  <c r="K1827" i="4"/>
  <c r="K960" i="4"/>
  <c r="K1517" i="4"/>
  <c r="K760" i="4"/>
  <c r="K1762" i="4"/>
  <c r="K262" i="4"/>
  <c r="K957" i="4"/>
  <c r="K1223" i="4"/>
  <c r="K1457" i="4"/>
  <c r="K64" i="4"/>
  <c r="K437" i="4"/>
  <c r="K1858" i="4"/>
  <c r="K1038" i="4"/>
  <c r="K990" i="4"/>
  <c r="K1049" i="4"/>
  <c r="K1302" i="4"/>
  <c r="K479" i="4"/>
  <c r="K1861" i="4"/>
  <c r="K185" i="4"/>
  <c r="K442" i="4"/>
  <c r="K1822" i="4"/>
  <c r="K855" i="4"/>
  <c r="K1292" i="4"/>
  <c r="K77" i="4"/>
  <c r="K1285" i="4"/>
  <c r="K1010" i="4"/>
  <c r="K1617" i="4"/>
  <c r="K1277" i="4"/>
  <c r="K1751" i="4"/>
  <c r="K1857" i="4"/>
  <c r="K747" i="4"/>
  <c r="K289" i="4"/>
  <c r="K47" i="4"/>
  <c r="K1178" i="4"/>
  <c r="K1029" i="4"/>
  <c r="K365" i="4"/>
  <c r="K1514" i="4"/>
  <c r="K1361" i="4"/>
  <c r="K1989" i="4"/>
  <c r="K1924" i="4"/>
  <c r="K1497" i="4"/>
  <c r="K107" i="4"/>
  <c r="K1977" i="4"/>
  <c r="K876" i="4"/>
  <c r="K559" i="4"/>
  <c r="K429" i="4"/>
  <c r="K1871" i="4"/>
  <c r="K456" i="4"/>
  <c r="K807" i="4"/>
  <c r="K1071" i="4"/>
  <c r="K1570" i="4"/>
  <c r="K1819" i="4"/>
  <c r="K419" i="4"/>
  <c r="K996" i="4"/>
  <c r="K237" i="4"/>
  <c r="K470" i="4"/>
  <c r="K1643" i="4"/>
  <c r="K757" i="4"/>
  <c r="K1026" i="4"/>
  <c r="K882" i="4"/>
  <c r="K1567" i="4"/>
  <c r="K1875" i="4"/>
  <c r="K87" i="4"/>
  <c r="K1670" i="4"/>
  <c r="K849" i="4"/>
  <c r="K1577" i="4"/>
  <c r="K1687" i="4"/>
  <c r="K147" i="4"/>
  <c r="K382" i="4"/>
  <c r="K1951" i="4"/>
  <c r="K1981" i="4"/>
  <c r="K1555" i="4"/>
  <c r="K404" i="4"/>
  <c r="K236" i="4"/>
  <c r="K885" i="4"/>
  <c r="K817" i="4"/>
  <c r="K1228" i="4"/>
  <c r="K555" i="4"/>
  <c r="K576" i="4"/>
  <c r="K547" i="4"/>
  <c r="K940" i="4"/>
  <c r="K1845" i="4"/>
  <c r="K651" i="4"/>
  <c r="K473" i="4"/>
  <c r="K687" i="4"/>
  <c r="K1360" i="4"/>
  <c r="K806" i="4"/>
  <c r="K1407" i="4"/>
  <c r="K264" i="4"/>
  <c r="K739" i="4"/>
  <c r="K1381" i="4"/>
  <c r="K1023" i="4"/>
  <c r="K1419" i="4"/>
  <c r="K1338" i="4"/>
  <c r="K379" i="4"/>
  <c r="K1904" i="4"/>
  <c r="K115" i="4"/>
  <c r="K1992" i="4"/>
  <c r="K723" i="4"/>
  <c r="K1677" i="4"/>
  <c r="K1742" i="4"/>
  <c r="K1675" i="4"/>
  <c r="K1167" i="4"/>
  <c r="K1000" i="4"/>
  <c r="K1668" i="4"/>
  <c r="K809" i="4"/>
  <c r="K1527" i="4"/>
  <c r="K86" i="4"/>
  <c r="K156" i="4"/>
  <c r="K1428" i="4"/>
  <c r="K1958" i="4"/>
  <c r="K995" i="4"/>
  <c r="K24" i="4"/>
  <c r="K368" i="4"/>
  <c r="K136" i="4"/>
  <c r="K1491" i="4"/>
  <c r="K710" i="4"/>
  <c r="K1175" i="4"/>
  <c r="K711" i="4"/>
  <c r="K903" i="4"/>
  <c r="K1979" i="4"/>
  <c r="K574" i="4"/>
  <c r="K579" i="4"/>
  <c r="K688" i="4"/>
  <c r="K1095" i="4"/>
  <c r="K259" i="4"/>
  <c r="K466" i="4"/>
  <c r="K1290" i="4"/>
  <c r="K1507" i="4"/>
  <c r="K1911" i="4"/>
  <c r="K657" i="4"/>
  <c r="K1664" i="4"/>
  <c r="K851" i="4"/>
  <c r="K826" i="4"/>
  <c r="K1796" i="4"/>
  <c r="K683" i="4"/>
  <c r="K400" i="4"/>
  <c r="K774" i="4"/>
  <c r="K1542" i="4"/>
  <c r="K1239" i="4"/>
  <c r="K320" i="4"/>
  <c r="K173" i="4"/>
  <c r="K1296" i="4"/>
  <c r="K1484" i="4"/>
  <c r="K1212" i="4"/>
  <c r="K1585" i="4"/>
  <c r="K763" i="4"/>
  <c r="K1686" i="4"/>
  <c r="K1532" i="4"/>
  <c r="K730" i="4"/>
  <c r="K1389" i="4"/>
  <c r="K1485" i="4"/>
  <c r="K1551" i="4"/>
  <c r="K1166" i="4"/>
  <c r="K1693" i="4"/>
  <c r="K742" i="4"/>
  <c r="K1334" i="4"/>
  <c r="K385" i="4"/>
  <c r="K177" i="4"/>
  <c r="K480" i="4"/>
  <c r="K1926" i="4"/>
  <c r="K1541" i="4"/>
  <c r="K674" i="4"/>
  <c r="K1684" i="4"/>
  <c r="K698" i="4"/>
  <c r="K1998" i="4"/>
  <c r="K1164" i="4"/>
  <c r="K1880" i="4"/>
  <c r="J72" i="4"/>
  <c r="J1227" i="4"/>
  <c r="J713" i="4"/>
  <c r="J134" i="4"/>
  <c r="J1735" i="4"/>
  <c r="J1790" i="4"/>
  <c r="J810" i="4"/>
  <c r="J1189" i="4"/>
  <c r="J433" i="4"/>
  <c r="J1107" i="4"/>
  <c r="J552" i="4"/>
  <c r="J937" i="4"/>
  <c r="J665" i="4"/>
  <c r="J431" i="4"/>
  <c r="J1895" i="4"/>
  <c r="J318" i="4"/>
  <c r="J945" i="4"/>
  <c r="J700" i="4"/>
  <c r="J354" i="4"/>
  <c r="J1682" i="4"/>
  <c r="J337" i="4"/>
  <c r="J35" i="4"/>
  <c r="J1224" i="4"/>
  <c r="J402" i="4"/>
  <c r="J1745" i="4"/>
  <c r="J1906" i="4"/>
  <c r="J1347" i="4"/>
  <c r="J705" i="4"/>
  <c r="J955" i="4"/>
  <c r="J1028" i="4"/>
  <c r="J325" i="4"/>
  <c r="J1172" i="4"/>
  <c r="J610" i="4"/>
  <c r="J14" i="4"/>
  <c r="J564" i="4"/>
  <c r="J1714" i="4"/>
  <c r="J1887" i="4"/>
  <c r="J282" i="4"/>
  <c r="J1628" i="4"/>
  <c r="J575" i="4"/>
  <c r="J1069" i="4"/>
  <c r="J411" i="4"/>
  <c r="J1592" i="4"/>
  <c r="J719" i="4"/>
  <c r="J1192" i="4"/>
  <c r="J1354" i="4"/>
  <c r="J1241" i="4"/>
  <c r="J1754" i="4"/>
  <c r="J1614" i="4"/>
  <c r="J762" i="4"/>
  <c r="J319" i="4"/>
  <c r="J1434" i="4"/>
  <c r="J116" i="4"/>
  <c r="J1713" i="4"/>
  <c r="J1486" i="4"/>
  <c r="J120" i="4"/>
  <c r="J934" i="4"/>
  <c r="J1867" i="4"/>
  <c r="J824" i="4"/>
  <c r="J1620" i="4"/>
  <c r="J1708" i="4"/>
  <c r="J1042" i="4"/>
  <c r="J1558" i="4"/>
  <c r="J268" i="4"/>
  <c r="J545" i="4"/>
  <c r="J632" i="4"/>
  <c r="J1612" i="4"/>
  <c r="J1199" i="4"/>
  <c r="J200" i="4"/>
  <c r="J1616" i="4"/>
  <c r="J78" i="4"/>
  <c r="J1896" i="4"/>
  <c r="J1063" i="4"/>
  <c r="J1293" i="4"/>
  <c r="J1426" i="4"/>
  <c r="J183" i="4"/>
  <c r="J339" i="4"/>
  <c r="J424" i="4"/>
  <c r="J519" i="4"/>
  <c r="J184" i="4"/>
  <c r="J953" i="4"/>
  <c r="J663" i="4"/>
  <c r="J1724" i="4"/>
  <c r="J614" i="4"/>
  <c r="J447" i="4"/>
  <c r="J1149" i="4"/>
  <c r="J573" i="4"/>
  <c r="J918" i="4"/>
  <c r="J1075" i="4"/>
  <c r="J888" i="4"/>
  <c r="J1534" i="4"/>
  <c r="J703" i="4"/>
  <c r="J1648" i="4"/>
  <c r="J1062" i="4"/>
  <c r="J18" i="4"/>
  <c r="J675" i="4"/>
  <c r="J1051" i="4"/>
  <c r="J1231" i="4"/>
  <c r="J1397" i="4"/>
  <c r="J1183" i="4"/>
  <c r="J500" i="4"/>
  <c r="J1846" i="4"/>
  <c r="J962" i="4"/>
  <c r="J1988" i="4"/>
  <c r="J543" i="4"/>
  <c r="J1180" i="4"/>
  <c r="J67" i="4"/>
  <c r="J37" i="4"/>
  <c r="J168" i="4"/>
  <c r="J753" i="4"/>
  <c r="J920" i="4"/>
  <c r="J1065" i="4"/>
  <c r="J374" i="4"/>
  <c r="J203" i="4"/>
  <c r="J556" i="4"/>
  <c r="J1739" i="4"/>
  <c r="J44" i="4"/>
  <c r="J893" i="4"/>
  <c r="J1815" i="4"/>
  <c r="J813" i="4"/>
  <c r="J795" i="4"/>
  <c r="J681" i="4"/>
  <c r="J1222" i="4"/>
  <c r="J180" i="4"/>
  <c r="J1730" i="4"/>
  <c r="J901" i="4"/>
  <c r="J488" i="4"/>
  <c r="J413" i="4"/>
  <c r="J1597" i="4"/>
  <c r="J532" i="4"/>
  <c r="J149" i="4"/>
  <c r="J152" i="4"/>
  <c r="J1198" i="4"/>
  <c r="J832" i="4"/>
  <c r="J362" i="4"/>
  <c r="J1177" i="4"/>
  <c r="J1193" i="4"/>
  <c r="J311" i="4"/>
  <c r="J533" i="4"/>
  <c r="J1445" i="4"/>
  <c r="J1571" i="4"/>
  <c r="J129" i="4"/>
  <c r="J1330" i="4"/>
  <c r="J1276" i="4"/>
  <c r="J1931" i="4"/>
  <c r="J517" i="4"/>
  <c r="J1996" i="4"/>
  <c r="J802" i="4"/>
  <c r="J608" i="4"/>
  <c r="J182" i="4"/>
  <c r="J323" i="4"/>
  <c r="J865" i="4"/>
  <c r="J1891" i="4"/>
  <c r="J284" i="4"/>
  <c r="J179" i="4"/>
  <c r="J976" i="4"/>
  <c r="J1656" i="4"/>
  <c r="J1805" i="4"/>
  <c r="J82" i="4"/>
  <c r="J224" i="4"/>
  <c r="J737" i="4"/>
  <c r="J1568" i="4"/>
  <c r="J1414" i="4"/>
  <c r="J1795" i="4"/>
  <c r="J1808" i="4"/>
  <c r="J1121" i="4"/>
  <c r="J65" i="4"/>
  <c r="J1173" i="4"/>
  <c r="J1999" i="4"/>
  <c r="J975" i="4"/>
  <c r="J1274" i="4"/>
  <c r="J403" i="4"/>
  <c r="J1738" i="4"/>
  <c r="J1702" i="4"/>
  <c r="J1994" i="4"/>
  <c r="J1068" i="4"/>
  <c r="J528" i="4"/>
  <c r="J1554" i="4"/>
  <c r="J1141" i="4"/>
  <c r="J301" i="4"/>
  <c r="J1395" i="4"/>
  <c r="J1317" i="4"/>
  <c r="J507" i="4"/>
  <c r="J892" i="4"/>
  <c r="J1543" i="4"/>
  <c r="J1053" i="4"/>
  <c r="J869" i="4"/>
  <c r="J332" i="4"/>
  <c r="J1174" i="4"/>
  <c r="J108" i="4"/>
  <c r="J1370" i="4"/>
  <c r="J1399" i="4"/>
  <c r="J1493" i="4"/>
  <c r="J452" i="4"/>
  <c r="J324" i="4"/>
  <c r="J196" i="4"/>
  <c r="J1385" i="4"/>
  <c r="J1530" i="4"/>
  <c r="J613" i="4"/>
  <c r="J1829" i="4"/>
  <c r="J251" i="4"/>
  <c r="J1129" i="4"/>
  <c r="J602" i="4"/>
  <c r="J137" i="4"/>
  <c r="J1306" i="4"/>
  <c r="J443" i="4"/>
  <c r="J306" i="4"/>
  <c r="J756" i="4"/>
  <c r="J1835" i="4"/>
  <c r="J1535" i="4"/>
  <c r="J1707" i="4"/>
  <c r="J1320" i="4"/>
  <c r="J994" i="4"/>
  <c r="J1562" i="4"/>
  <c r="J202" i="4"/>
  <c r="J1590" i="4"/>
  <c r="J61" i="4"/>
  <c r="J991" i="4"/>
  <c r="J270" i="4"/>
  <c r="J952" i="4"/>
  <c r="J1304" i="4"/>
  <c r="J384" i="4"/>
  <c r="J709" i="4"/>
  <c r="J959" i="4"/>
  <c r="J684" i="4"/>
  <c r="J1027" i="4"/>
  <c r="J1298" i="4"/>
  <c r="J541" i="4"/>
  <c r="J966" i="4"/>
  <c r="J598" i="4"/>
  <c r="J1699" i="4"/>
  <c r="J1639" i="4"/>
  <c r="J1627" i="4"/>
  <c r="J735" i="4"/>
  <c r="J405" i="4"/>
  <c r="J1040" i="4"/>
  <c r="J191" i="4"/>
  <c r="J1114" i="4"/>
  <c r="J256" i="4"/>
  <c r="J487" i="4"/>
  <c r="J135" i="4"/>
  <c r="J764" i="4"/>
  <c r="J1910" i="4"/>
  <c r="J1466" i="4"/>
  <c r="J1242" i="4"/>
  <c r="J425" i="4"/>
  <c r="J1132" i="4"/>
  <c r="J1444" i="4"/>
  <c r="J48" i="4"/>
  <c r="J1644" i="4"/>
  <c r="J92" i="4"/>
  <c r="J491" i="4"/>
  <c r="J242" i="4"/>
  <c r="J655" i="4"/>
  <c r="J805" i="4"/>
  <c r="J1753" i="4"/>
  <c r="J1090" i="4"/>
  <c r="J745" i="4"/>
  <c r="J1594" i="4"/>
  <c r="J520" i="4"/>
  <c r="J1914" i="4"/>
  <c r="J1508" i="4"/>
  <c r="J1876" i="4"/>
  <c r="J376" i="4"/>
  <c r="J1213" i="4"/>
  <c r="J1474" i="4"/>
  <c r="J22" i="4"/>
  <c r="J1539" i="4"/>
  <c r="J1770" i="4"/>
  <c r="J1509" i="4"/>
  <c r="J939" i="4"/>
  <c r="J1022" i="4"/>
  <c r="J640" i="4"/>
  <c r="J380" i="4"/>
  <c r="J410" i="4"/>
  <c r="J749" i="4"/>
  <c r="J1100" i="4"/>
  <c r="J716" i="4"/>
  <c r="J143" i="4"/>
  <c r="J794" i="4"/>
  <c r="J1478" i="4"/>
  <c r="J250" i="4"/>
  <c r="J1772" i="4"/>
  <c r="J1157" i="4"/>
  <c r="J647" i="4"/>
  <c r="J57" i="4"/>
  <c r="J1256" i="4"/>
  <c r="J464" i="4"/>
  <c r="J1004" i="4"/>
  <c r="J1273" i="4"/>
  <c r="J584" i="4"/>
  <c r="J1649" i="4"/>
  <c r="J1615" i="4"/>
  <c r="J1021" i="4"/>
  <c r="J1511" i="4"/>
  <c r="J1001" i="4"/>
  <c r="J1461" i="4"/>
  <c r="J485" i="4"/>
  <c r="J100" i="4"/>
  <c r="J967" i="4"/>
  <c r="J371" i="4"/>
  <c r="J1088" i="4"/>
  <c r="J1462" i="4"/>
  <c r="J245" i="4"/>
  <c r="J1703" i="4"/>
  <c r="J1863" i="4"/>
  <c r="J1783" i="4"/>
  <c r="J510" i="4"/>
  <c r="J1279" i="4"/>
  <c r="J1236" i="4"/>
  <c r="J1898" i="4"/>
  <c r="J922" i="4"/>
  <c r="J310" i="4"/>
  <c r="J1032" i="4"/>
  <c r="J992" i="4"/>
  <c r="J786" i="4"/>
  <c r="J247" i="4"/>
  <c r="J296" i="4"/>
  <c r="J677" i="4"/>
  <c r="J481" i="4"/>
  <c r="J1536" i="4"/>
  <c r="J1286" i="4"/>
  <c r="J16" i="4"/>
  <c r="J968" i="4"/>
  <c r="J420" i="4"/>
  <c r="J1331" i="4"/>
  <c r="J861" i="4"/>
  <c r="J453" i="4"/>
  <c r="J427" i="4"/>
  <c r="J1204" i="4"/>
  <c r="J1603" i="4"/>
  <c r="J174" i="4"/>
  <c r="J154" i="4"/>
  <c r="J1499" i="4"/>
  <c r="J286" i="4"/>
  <c r="J585" i="4"/>
  <c r="J516" i="4"/>
  <c r="J731" i="4"/>
  <c r="J1238" i="4"/>
  <c r="J852" i="4"/>
  <c r="J1912" i="4"/>
  <c r="J1489" i="4"/>
  <c r="J484" i="4"/>
  <c r="J313" i="4"/>
  <c r="J278" i="4"/>
  <c r="J295" i="4"/>
  <c r="J777" i="4"/>
  <c r="J884" i="4"/>
  <c r="J837" i="4"/>
  <c r="J1008" i="4"/>
  <c r="J300" i="4"/>
  <c r="J1345" i="4"/>
  <c r="J1576" i="4"/>
  <c r="J1548" i="4"/>
  <c r="J1866" i="4"/>
  <c r="J685" i="4"/>
  <c r="J1337" i="4"/>
  <c r="J1646" i="4"/>
  <c r="J1546" i="4"/>
  <c r="J430" i="4"/>
  <c r="J2001" i="4"/>
  <c r="J460" i="4"/>
  <c r="J449" i="4"/>
  <c r="J1712" i="4"/>
  <c r="J1235" i="4"/>
  <c r="J1716" i="4"/>
  <c r="J231" i="4"/>
  <c r="J263" i="4"/>
  <c r="J1133" i="4"/>
  <c r="J906" i="4"/>
  <c r="J171" i="4"/>
  <c r="J193" i="4"/>
  <c r="J1325" i="4"/>
  <c r="J492" i="4"/>
  <c r="J1939" i="4"/>
  <c r="J1728" i="4"/>
  <c r="J1467" i="4"/>
  <c r="J943" i="4"/>
  <c r="J768" i="4"/>
  <c r="J1417" i="4"/>
  <c r="J390" i="4"/>
  <c r="J126" i="4"/>
  <c r="J1798" i="4"/>
  <c r="J679" i="4"/>
  <c r="J10" i="4"/>
  <c r="J1046" i="4"/>
  <c r="J1976" i="4"/>
  <c r="J1041" i="4"/>
  <c r="J1263" i="4"/>
  <c r="J303" i="4"/>
  <c r="J1318" i="4"/>
  <c r="J1946" i="4"/>
  <c r="J315" i="4"/>
  <c r="J624" i="4"/>
  <c r="J71" i="4"/>
  <c r="J593" i="4"/>
  <c r="J1593" i="4"/>
  <c r="J1035" i="4"/>
  <c r="J1968" i="4"/>
  <c r="J1642" i="4"/>
  <c r="J1634" i="4"/>
  <c r="J274" i="4"/>
  <c r="J1349" i="4"/>
  <c r="J351" i="4"/>
  <c r="J1423" i="4"/>
  <c r="J971" i="4"/>
  <c r="J607" i="4"/>
  <c r="J1446" i="4"/>
  <c r="J1117" i="4"/>
  <c r="J498" i="4"/>
  <c r="J197" i="4"/>
  <c r="J1695" i="4"/>
  <c r="J1574" i="4"/>
  <c r="J1422" i="4"/>
  <c r="J1483" i="4"/>
  <c r="J1928" i="4"/>
  <c r="J1799" i="4"/>
  <c r="J1111" i="4"/>
  <c r="J664" i="4"/>
  <c r="J704" i="4"/>
  <c r="J1398" i="4"/>
  <c r="J1692" i="4"/>
  <c r="J1394" i="4"/>
  <c r="J246" i="4"/>
  <c r="J1727" i="4"/>
  <c r="J1610" i="4"/>
  <c r="J261" i="4"/>
  <c r="J1837" i="4"/>
  <c r="J1353" i="4"/>
  <c r="J1528" i="4"/>
  <c r="J744" i="4"/>
  <c r="J175" i="4"/>
  <c r="J669" i="4"/>
  <c r="J1326" i="4"/>
  <c r="J1637" i="4"/>
  <c r="J140" i="4"/>
  <c r="J462" i="4"/>
  <c r="J1278" i="4"/>
  <c r="J372" i="4"/>
  <c r="J1258" i="4"/>
  <c r="J1307" i="4"/>
  <c r="J1952" i="4"/>
  <c r="J678" i="4"/>
  <c r="J910" i="4"/>
  <c r="J1229" i="4"/>
  <c r="J1123" i="4"/>
  <c r="J60" i="4"/>
  <c r="J345" i="4"/>
  <c r="J909" i="4"/>
  <c r="J725" i="4"/>
  <c r="J1669" i="4"/>
  <c r="J273" i="4"/>
  <c r="J1680" i="4"/>
  <c r="J1641" i="4"/>
  <c r="J1688" i="4"/>
  <c r="J1905" i="4"/>
  <c r="J1623" i="4"/>
  <c r="J1014" i="4"/>
  <c r="J993" i="4"/>
  <c r="J928" i="4"/>
  <c r="J7" i="4"/>
  <c r="J167" i="4"/>
  <c r="J1584" i="4"/>
  <c r="J782" i="4"/>
  <c r="J369" i="4"/>
  <c r="J94" i="4"/>
  <c r="J636" i="4"/>
  <c r="J1776" i="4"/>
  <c r="J1375" i="4"/>
  <c r="J290" i="4"/>
  <c r="J1246" i="4"/>
  <c r="J1135" i="4"/>
  <c r="J895" i="4"/>
  <c r="J1059" i="4"/>
  <c r="J896" i="4"/>
  <c r="J1159" i="4"/>
  <c r="J1377" i="4"/>
  <c r="J932" i="4"/>
  <c r="J1305" i="4"/>
  <c r="J225" i="4"/>
  <c r="J875" i="4"/>
  <c r="J1148" i="4"/>
  <c r="J1972" i="4"/>
  <c r="J1565" i="4"/>
  <c r="J1689" i="4"/>
  <c r="J1383" i="4"/>
  <c r="J1450" i="4"/>
  <c r="J578" i="4"/>
  <c r="J1269" i="4"/>
  <c r="J1840" i="4"/>
  <c r="J1190" i="4"/>
  <c r="J1475" i="4"/>
  <c r="J1469" i="4"/>
  <c r="J1490" i="4"/>
  <c r="J56" i="4"/>
  <c r="J1439" i="4"/>
  <c r="J1139" i="4"/>
  <c r="J74" i="4"/>
  <c r="J103" i="4"/>
  <c r="J838" i="4"/>
  <c r="J594" i="4"/>
  <c r="J780" i="4"/>
  <c r="J392" i="4"/>
  <c r="J222" i="4"/>
  <c r="J1011" i="4"/>
  <c r="J732" i="4"/>
  <c r="J1925" i="4"/>
  <c r="J1441" i="4"/>
  <c r="J796" i="4"/>
  <c r="J1200" i="4"/>
  <c r="J88" i="4"/>
  <c r="J21" i="4"/>
  <c r="J1947" i="4"/>
  <c r="J682" i="4"/>
  <c r="J1311" i="4"/>
  <c r="J1596" i="4"/>
  <c r="J1700" i="4"/>
  <c r="J1259" i="4"/>
  <c r="J1436" i="4"/>
  <c r="J560" i="4"/>
  <c r="J670" i="4"/>
  <c r="J1002" i="4"/>
  <c r="J1205" i="4"/>
  <c r="J1552" i="4"/>
  <c r="J591" i="4"/>
  <c r="J563" i="4"/>
  <c r="J80" i="4"/>
  <c r="J1079" i="4"/>
  <c r="J1452" i="4"/>
  <c r="J1147" i="4"/>
  <c r="J597" i="4"/>
  <c r="J680" i="4"/>
  <c r="J634" i="4"/>
  <c r="J643" i="4"/>
  <c r="J1786" i="4"/>
  <c r="J110" i="4"/>
  <c r="J819" i="4"/>
  <c r="J738" i="4"/>
  <c r="J360" i="4"/>
  <c r="J1633" i="4"/>
  <c r="J1802" i="4"/>
  <c r="J1711" i="4"/>
  <c r="J1882" i="4"/>
  <c r="J654" i="4"/>
  <c r="J946" i="4"/>
  <c r="J1826" i="4"/>
  <c r="J1455" i="4"/>
  <c r="J1611" i="4"/>
  <c r="J605" i="4"/>
  <c r="J1995" i="4"/>
  <c r="J1480" i="4"/>
  <c r="J1774" i="4"/>
  <c r="J1438" i="4"/>
  <c r="J249" i="4"/>
  <c r="J1694" i="4"/>
  <c r="J253" i="4"/>
  <c r="J1515" i="4"/>
  <c r="J715" i="4"/>
  <c r="J228" i="4"/>
  <c r="J285" i="4"/>
  <c r="J377" i="4"/>
  <c r="J558" i="4"/>
  <c r="J694" i="4"/>
  <c r="J219" i="4"/>
  <c r="J1821" i="4"/>
  <c r="J357" i="4"/>
  <c r="J212" i="4"/>
  <c r="J1122" i="4"/>
  <c r="J32" i="4"/>
  <c r="J1142" i="4"/>
  <c r="J53" i="4"/>
  <c r="J1327" i="4"/>
  <c r="J291" i="4"/>
  <c r="J28" i="4"/>
  <c r="J1150" i="4"/>
  <c r="J916" i="4"/>
  <c r="J1657" i="4"/>
  <c r="J139" i="4"/>
  <c r="J1082" i="4"/>
  <c r="J1801" i="4"/>
  <c r="J721" i="4"/>
  <c r="J604" i="4"/>
  <c r="J1102" i="4"/>
  <c r="J883" i="4"/>
  <c r="J878" i="4"/>
  <c r="J1096" i="4"/>
  <c r="J336" i="4"/>
  <c r="J1741" i="4"/>
  <c r="J406" i="4"/>
  <c r="J1566" i="4"/>
  <c r="J917" i="4"/>
  <c r="J23" i="4"/>
  <c r="J1245" i="4"/>
  <c r="J981" i="4"/>
  <c r="J1816" i="4"/>
  <c r="J1726" i="4"/>
  <c r="J1081" i="4"/>
  <c r="J426" i="4"/>
  <c r="J1750" i="4"/>
  <c r="J407" i="4"/>
  <c r="J784" i="4"/>
  <c r="J1518" i="4"/>
  <c r="J770" i="4"/>
  <c r="J1932" i="4"/>
  <c r="J816" i="4"/>
  <c r="J17" i="4"/>
  <c r="J1804" i="4"/>
  <c r="J1868" i="4"/>
  <c r="J165" i="4"/>
  <c r="J1358" i="4"/>
  <c r="J1201" i="4"/>
  <c r="J42" i="4"/>
  <c r="J1152" i="4"/>
  <c r="J1156" i="4"/>
  <c r="J502" i="4"/>
  <c r="J121" i="4"/>
  <c r="J987" i="4"/>
  <c r="J1208" i="4"/>
  <c r="J974" i="4"/>
  <c r="J577" i="4"/>
  <c r="J1899" i="4"/>
  <c r="J1424" i="4"/>
  <c r="J933" i="4"/>
  <c r="J51" i="4"/>
  <c r="J1495" i="4"/>
  <c r="J45" i="4"/>
  <c r="J1621" i="4"/>
  <c r="J163" i="4"/>
  <c r="J531" i="4"/>
  <c r="J1784" i="4"/>
  <c r="J1869" i="4"/>
  <c r="J554" i="4"/>
  <c r="J1897" i="4"/>
  <c r="J726" i="4"/>
  <c r="J412" i="4"/>
  <c r="J1839" i="4"/>
  <c r="J627" i="4"/>
  <c r="J1729" i="4"/>
  <c r="J1609" i="4"/>
  <c r="J1938" i="4"/>
  <c r="J389" i="4"/>
  <c r="J162" i="4"/>
  <c r="J1282" i="4"/>
  <c r="J160" i="4"/>
  <c r="J1883" i="4"/>
  <c r="J1020" i="4"/>
  <c r="J241" i="4"/>
  <c r="J1015" i="4"/>
  <c r="J206" i="4"/>
  <c r="J1661" i="4"/>
  <c r="J1725" i="4"/>
  <c r="J1810" i="4"/>
  <c r="J765" i="4"/>
  <c r="J1161" i="4"/>
  <c r="J1392" i="4"/>
  <c r="J1453" i="4"/>
  <c r="J1488" i="4"/>
  <c r="J1340" i="4"/>
  <c r="J527" i="4"/>
  <c r="J881" i="4"/>
  <c r="J27" i="4"/>
  <c r="J625" i="4"/>
  <c r="J791" i="4"/>
  <c r="J908" i="4"/>
  <c r="J1463" i="4"/>
  <c r="J948" i="4"/>
  <c r="J1929" i="4"/>
  <c r="J235" i="4"/>
  <c r="J900" i="4"/>
  <c r="J1540" i="4"/>
  <c r="J1115" i="4"/>
  <c r="J523" i="4"/>
  <c r="J205" i="4"/>
  <c r="J1094" i="4"/>
  <c r="J931" i="4"/>
  <c r="J1990" i="4"/>
  <c r="J1393" i="4"/>
  <c r="J201" i="4"/>
  <c r="J1665" i="4"/>
  <c r="J391" i="4"/>
  <c r="J778" i="4"/>
  <c r="J416" i="4"/>
  <c r="J870" i="4"/>
  <c r="J793" i="4"/>
  <c r="J113" i="4"/>
  <c r="J877" i="4"/>
  <c r="J1369" i="4"/>
  <c r="J755" i="4"/>
  <c r="J656" i="4"/>
  <c r="J1471" i="4"/>
  <c r="J399" i="4"/>
  <c r="J894" i="4"/>
  <c r="J724" i="4"/>
  <c r="J188" i="4"/>
  <c r="J1217" i="4"/>
  <c r="J2" i="4"/>
  <c r="J1672" i="4"/>
  <c r="J1662" i="4"/>
  <c r="J1974" i="4"/>
  <c r="J1089" i="4"/>
  <c r="J718" i="4"/>
  <c r="J1782" i="4"/>
  <c r="J708" i="4"/>
  <c r="J1283" i="4"/>
  <c r="J422" i="4"/>
  <c r="J1605" i="4"/>
  <c r="J189" i="4"/>
  <c r="J1743" i="4"/>
  <c r="J963" i="4"/>
  <c r="J104" i="4"/>
  <c r="J567" i="4"/>
  <c r="J1987" i="4"/>
  <c r="J288" i="4"/>
  <c r="J229" i="4"/>
  <c r="J1061" i="4"/>
  <c r="J926" i="4"/>
  <c r="J871" i="4"/>
  <c r="J248" i="4"/>
  <c r="J950" i="4"/>
  <c r="J1136" i="4"/>
  <c r="J1429" i="4"/>
  <c r="J1202" i="4"/>
  <c r="J1272" i="4"/>
  <c r="J408" i="4"/>
  <c r="J467" i="4"/>
  <c r="J213" i="4"/>
  <c r="J617" i="4"/>
  <c r="J1367" i="4"/>
  <c r="J1758" i="4"/>
  <c r="J595" i="4"/>
  <c r="J1402" i="4"/>
  <c r="J1431" i="4"/>
  <c r="J1836" i="4"/>
  <c r="J1373" i="4"/>
  <c r="J1387" i="4"/>
  <c r="J1978" i="4"/>
  <c r="J446" i="4"/>
  <c r="J1260" i="4"/>
  <c r="J1171" i="4"/>
  <c r="J1666" i="4"/>
  <c r="J553" i="4"/>
  <c r="J1525" i="4"/>
  <c r="J260" i="4"/>
  <c r="J267" i="4"/>
  <c r="J40" i="4"/>
  <c r="J549" i="4"/>
  <c r="J1583" i="4"/>
  <c r="J1705" i="4"/>
  <c r="J1268" i="4"/>
  <c r="J157" i="4"/>
  <c r="J1070" i="4"/>
  <c r="J1575" i="4"/>
  <c r="J1930" i="4"/>
  <c r="J455" i="4"/>
  <c r="J292" i="4"/>
  <c r="J1472" i="4"/>
  <c r="J458" i="4"/>
  <c r="J668" i="4"/>
  <c r="J1908" i="4"/>
  <c r="J355" i="4"/>
  <c r="J1598" i="4"/>
  <c r="J1640" i="4"/>
  <c r="J307" i="4"/>
  <c r="J911" i="4"/>
  <c r="J1599" i="4"/>
  <c r="J521" i="4"/>
  <c r="J1215" i="4"/>
  <c r="J1415" i="4"/>
  <c r="J1602" i="4"/>
  <c r="J76" i="4"/>
  <c r="J712" i="4"/>
  <c r="J1752" i="4"/>
  <c r="J969" i="4"/>
  <c r="J1351" i="4"/>
  <c r="J1301" i="4"/>
  <c r="J85" i="4"/>
  <c r="J409" i="4"/>
  <c r="J729" i="4"/>
  <c r="J867" i="4"/>
  <c r="J1168" i="4"/>
  <c r="J1740" i="4"/>
  <c r="J1892" i="4"/>
  <c r="J728" i="4"/>
  <c r="J929" i="4"/>
  <c r="J536" i="4"/>
  <c r="J1411" i="4"/>
  <c r="J1403" i="4"/>
  <c r="J754" i="4"/>
  <c r="J233" i="4"/>
  <c r="J1165" i="4"/>
  <c r="J1473" i="4"/>
  <c r="J304" i="4"/>
  <c r="J125" i="4"/>
  <c r="J73" i="4"/>
  <c r="J30" i="4"/>
  <c r="J1766" i="4"/>
  <c r="J1850" i="4"/>
  <c r="J83" i="4"/>
  <c r="J1587" i="4"/>
  <c r="J1945" i="4"/>
  <c r="J1557" i="4"/>
  <c r="J879" i="4"/>
  <c r="J59" i="4"/>
  <c r="J1578" i="4"/>
  <c r="J1917" i="4"/>
  <c r="J1983" i="4"/>
  <c r="J776" i="4"/>
  <c r="J899" i="4"/>
  <c r="J1012" i="4"/>
  <c r="J1789" i="4"/>
  <c r="J434" i="4"/>
  <c r="J586" i="4"/>
  <c r="J475" i="4"/>
  <c r="J979" i="4"/>
  <c r="J1018" i="4"/>
  <c r="J978" i="4"/>
  <c r="J361" i="4"/>
  <c r="J1113" i="4"/>
  <c r="J511" i="4"/>
  <c r="J1410" i="4"/>
  <c r="J1505" i="4"/>
  <c r="J600" i="4"/>
  <c r="J1848" i="4"/>
  <c r="J702" i="4"/>
  <c r="J1181" i="4"/>
  <c r="J298" i="4"/>
  <c r="J356" i="4"/>
  <c r="J1105" i="4"/>
  <c r="J1877" i="4"/>
  <c r="J561" i="4"/>
  <c r="J190" i="4"/>
  <c r="J1092" i="4"/>
  <c r="J1085" i="4"/>
  <c r="J923" i="4"/>
  <c r="J1607" i="4"/>
  <c r="J186" i="4"/>
  <c r="J1852" i="4"/>
  <c r="J515" i="4"/>
  <c r="J1080" i="4"/>
  <c r="J348" i="4"/>
  <c r="J275" i="4"/>
  <c r="J1099" i="4"/>
  <c r="J1464" i="4"/>
  <c r="J1404" i="4"/>
  <c r="J1768" i="4"/>
  <c r="J417" i="4"/>
  <c r="J1589" i="4"/>
  <c r="J1125" i="4"/>
  <c r="J1563" i="4"/>
  <c r="J124" i="4"/>
  <c r="J1860" i="4"/>
  <c r="J1108" i="4"/>
  <c r="J387" i="4"/>
  <c r="J1194" i="4"/>
  <c r="J988" i="4"/>
  <c r="J1873" i="4"/>
  <c r="J317" i="4"/>
  <c r="J1074" i="4"/>
  <c r="J1760" i="4"/>
  <c r="J1247" i="4"/>
  <c r="J714" i="4"/>
  <c r="J1372" i="4"/>
  <c r="J1564" i="4"/>
  <c r="J998" i="4"/>
  <c r="J1870" i="4"/>
  <c r="J524" i="4"/>
  <c r="J588" i="4"/>
  <c r="J1504" i="4"/>
  <c r="J198" i="4"/>
  <c r="J1430" i="4"/>
  <c r="J864" i="4"/>
  <c r="J951" i="4"/>
  <c r="J39" i="4"/>
  <c r="J1733" i="4"/>
  <c r="J43" i="4"/>
  <c r="J818" i="4"/>
  <c r="J276" i="4"/>
  <c r="J1881" i="4"/>
  <c r="J230" i="4"/>
  <c r="J359" i="4"/>
  <c r="J1169" i="4"/>
  <c r="J1006" i="4"/>
  <c r="J283" i="4"/>
  <c r="J542" i="4"/>
  <c r="J1549" i="4"/>
  <c r="J562" i="4"/>
  <c r="J506" i="4"/>
  <c r="J1955" i="4"/>
  <c r="J415" i="4"/>
  <c r="J1191" i="4"/>
  <c r="J1732" i="4"/>
  <c r="J375" i="4"/>
  <c r="J1663" i="4"/>
  <c r="J1356" i="4"/>
  <c r="J830" i="4"/>
  <c r="J1613" i="4"/>
  <c r="J660" i="4"/>
  <c r="J1674" i="4"/>
  <c r="J568" i="4"/>
  <c r="J1093" i="4"/>
  <c r="J1297" i="4"/>
  <c r="J1812" i="4"/>
  <c r="J1106" i="4"/>
  <c r="J1355" i="4"/>
  <c r="J138" i="4"/>
  <c r="J1993" i="4"/>
  <c r="J989" i="4"/>
  <c r="J1842" i="4"/>
  <c r="J1237" i="4"/>
  <c r="J860" i="4"/>
  <c r="J1531" i="4"/>
  <c r="J1030" i="4"/>
  <c r="J398" i="4"/>
  <c r="J1109" i="4"/>
  <c r="J1091" i="4"/>
  <c r="J1151" i="4"/>
  <c r="J1487" i="4"/>
  <c r="J997" i="4"/>
  <c r="J539" i="4"/>
  <c r="J1940" i="4"/>
  <c r="J850" i="4"/>
  <c r="J1907" i="4"/>
  <c r="J1052" i="4"/>
  <c r="J630" i="4"/>
  <c r="J1763" i="4"/>
  <c r="J947" i="4"/>
  <c r="J258" i="4"/>
  <c r="J785" i="4"/>
  <c r="J1112" i="4"/>
  <c r="J461" i="4"/>
  <c r="J1076" i="4"/>
  <c r="J641" i="4"/>
  <c r="J349" i="4"/>
  <c r="J1893" i="4"/>
  <c r="J1690" i="4"/>
  <c r="J477" i="4"/>
  <c r="J133" i="4"/>
  <c r="J114" i="4"/>
  <c r="J1652" i="4"/>
  <c r="J15" i="4"/>
  <c r="J5" i="4"/>
  <c r="J1831" i="4"/>
  <c r="J1252" i="4"/>
  <c r="J1055" i="4"/>
  <c r="J1985" i="4"/>
  <c r="J1280" i="4"/>
  <c r="J1244" i="4"/>
  <c r="J1479" i="4"/>
  <c r="J1127" i="4"/>
  <c r="J612" i="4"/>
  <c r="J781" i="4"/>
  <c r="J1299" i="4"/>
  <c r="J1312" i="4"/>
  <c r="J886" i="4"/>
  <c r="J840" i="4"/>
  <c r="J330" i="4"/>
  <c r="J733" i="4"/>
  <c r="J1529" i="4"/>
  <c r="J1016" i="4"/>
  <c r="J478" i="4"/>
  <c r="J1934" i="4"/>
  <c r="J435" i="4"/>
  <c r="J1959" i="4"/>
  <c r="J34" i="4"/>
  <c r="J1719" i="4"/>
  <c r="J1944" i="4"/>
  <c r="J2000" i="4"/>
  <c r="J1064" i="4"/>
  <c r="J847" i="4"/>
  <c r="J98" i="4"/>
  <c r="J661" i="4"/>
  <c r="J1033" i="4"/>
  <c r="J395" i="4"/>
  <c r="J772" i="4"/>
  <c r="J1918" i="4"/>
  <c r="J471" i="4"/>
  <c r="J1722" i="4"/>
  <c r="J958" i="4"/>
  <c r="J834" i="4"/>
  <c r="J463" i="4"/>
  <c r="J342" i="4"/>
  <c r="J1421" i="4"/>
  <c r="J1492" i="4"/>
  <c r="J646" i="4"/>
  <c r="J1894" i="4"/>
  <c r="J1591" i="4"/>
  <c r="J364" i="4"/>
  <c r="J421" i="4"/>
  <c r="J1416" i="4"/>
  <c r="J299" i="4"/>
  <c r="J1825" i="4"/>
  <c r="J1066" i="4"/>
  <c r="J1581" i="4"/>
  <c r="J766" i="4"/>
  <c r="J1170" i="4"/>
  <c r="J1386" i="4"/>
  <c r="J611" i="4"/>
  <c r="J1660" i="4"/>
  <c r="J1950" i="4"/>
  <c r="J1779" i="4"/>
  <c r="J1526" i="4"/>
  <c r="J741" i="4"/>
  <c r="J1050" i="4"/>
  <c r="J448" i="4"/>
  <c r="J423" i="4"/>
  <c r="J797" i="4"/>
  <c r="J509" i="4"/>
  <c r="J1658" i="4"/>
  <c r="J1443" i="4"/>
  <c r="J1336" i="4"/>
  <c r="J1813" i="4"/>
  <c r="J1775" i="4"/>
  <c r="J815" i="4"/>
  <c r="J872" i="4"/>
  <c r="J1503" i="4"/>
  <c r="J666" i="4"/>
  <c r="J314" i="4"/>
  <c r="J459" i="4"/>
  <c r="J90" i="4"/>
  <c r="J397" i="4"/>
  <c r="J226" i="4"/>
  <c r="J1780" i="4"/>
  <c r="J1440" i="4"/>
  <c r="J234" i="4"/>
  <c r="J440" i="4"/>
  <c r="J1556" i="4"/>
  <c r="J1559" i="4"/>
  <c r="J820" i="4"/>
  <c r="J1901" i="4"/>
  <c r="J438" i="4"/>
  <c r="J914" i="4"/>
  <c r="J769" i="4"/>
  <c r="J151" i="4"/>
  <c r="J570" i="4"/>
  <c r="J880" i="4"/>
  <c r="J1885" i="4"/>
  <c r="J1163" i="4"/>
  <c r="J1849" i="4"/>
  <c r="J1266" i="4"/>
  <c r="J540" i="4"/>
  <c r="J1044" i="4"/>
  <c r="J204" i="4"/>
  <c r="J1058" i="4"/>
  <c r="J322" i="4"/>
  <c r="J505" i="4"/>
  <c r="J1588" i="4"/>
  <c r="J1506" i="4"/>
  <c r="J629" i="4"/>
  <c r="J214" i="4"/>
  <c r="J1257" i="4"/>
  <c r="J1844" i="4"/>
  <c r="J1676" i="4"/>
  <c r="J696" i="4"/>
  <c r="J1039" i="4"/>
  <c r="J1216" i="4"/>
  <c r="J941" i="4"/>
  <c r="J930" i="4"/>
  <c r="J1879" i="4"/>
  <c r="J1865" i="4"/>
  <c r="J1086" i="4"/>
  <c r="J445" i="4"/>
  <c r="J297" i="4"/>
  <c r="J84" i="4"/>
  <c r="J814" i="4"/>
  <c r="J1626" i="4"/>
  <c r="J1110" i="4"/>
  <c r="J1604" i="4"/>
  <c r="J326" i="4"/>
  <c r="J1919" i="4"/>
  <c r="J1418" i="4"/>
  <c r="J474" i="4"/>
  <c r="J269" i="4"/>
  <c r="J482" i="4"/>
  <c r="J1146" i="4"/>
  <c r="J1348" i="4"/>
  <c r="J1007" i="4"/>
  <c r="J1781" i="4"/>
  <c r="J839" i="4"/>
  <c r="J1855" i="4"/>
  <c r="J499" i="4"/>
  <c r="J707" i="4"/>
  <c r="J862" i="4"/>
  <c r="J1888" i="4"/>
  <c r="J1771" i="4"/>
  <c r="J1376" i="4"/>
  <c r="J944" i="4"/>
  <c r="J1188" i="4"/>
  <c r="J1456" i="4"/>
  <c r="J1138" i="4"/>
  <c r="J1572" i="4"/>
  <c r="J1803" i="4"/>
  <c r="J1126" i="4"/>
  <c r="J1073" i="4"/>
  <c r="J1601" i="4"/>
  <c r="J331" i="4"/>
  <c r="J1915" i="4"/>
  <c r="J1757" i="4"/>
  <c r="J1303" i="4"/>
  <c r="J1184" i="4"/>
  <c r="J695" i="4"/>
  <c r="J1704" i="4"/>
  <c r="J1521" i="4"/>
  <c r="J1454" i="4"/>
  <c r="J308" i="4"/>
  <c r="J101" i="4"/>
  <c r="J653" i="4"/>
  <c r="J1043" i="4"/>
  <c r="J671" i="4"/>
  <c r="J1154" i="4"/>
  <c r="J1755" i="4"/>
  <c r="J748" i="4"/>
  <c r="J792" i="4"/>
  <c r="J1997" i="4"/>
  <c r="J1550" i="4"/>
  <c r="J1834" i="4"/>
  <c r="J1406" i="4"/>
  <c r="J1264" i="4"/>
  <c r="J800" i="4"/>
  <c r="J1630" i="4"/>
  <c r="J1797" i="4"/>
  <c r="J587" i="4"/>
  <c r="J1608" i="4"/>
  <c r="J890" i="4"/>
  <c r="J1794" i="4"/>
  <c r="J1047" i="4"/>
  <c r="J1384" i="4"/>
  <c r="J476" i="4"/>
  <c r="J1582" i="4"/>
  <c r="J1390" i="4"/>
  <c r="J1379" i="4"/>
  <c r="J1087" i="4"/>
  <c r="J1595" i="4"/>
  <c r="J1764" i="4"/>
  <c r="J386" i="4"/>
  <c r="J1291" i="4"/>
  <c r="J648" i="4"/>
  <c r="J102" i="4"/>
  <c r="J1037" i="4"/>
  <c r="J1673" i="4"/>
  <c r="J1523" i="4"/>
  <c r="J1606" i="4"/>
  <c r="J512" i="4"/>
  <c r="J720" i="4"/>
  <c r="J583" i="4"/>
  <c r="J1966" i="4"/>
  <c r="J803" i="4"/>
  <c r="J1363" i="4"/>
  <c r="J1859" i="4"/>
  <c r="J1339" i="4"/>
  <c r="J1902" i="4"/>
  <c r="J1433" i="4"/>
  <c r="J1476" i="4"/>
  <c r="J1221" i="4"/>
  <c r="J1400" i="4"/>
  <c r="J1872" i="4"/>
  <c r="J904" i="4"/>
  <c r="J1851" i="4"/>
  <c r="J902" i="4"/>
  <c r="J428" i="4"/>
  <c r="J1788" i="4"/>
  <c r="J746" i="4"/>
  <c r="J1220" i="4"/>
  <c r="J790" i="4"/>
  <c r="J393" i="4"/>
  <c r="J493" i="4"/>
  <c r="J1970" i="4"/>
  <c r="J799" i="4"/>
  <c r="J569" i="4"/>
  <c r="J123" i="4"/>
  <c r="J70" i="4"/>
  <c r="J1262" i="4"/>
  <c r="J956" i="4"/>
  <c r="J373" i="4"/>
  <c r="J1409" i="4"/>
  <c r="J736" i="4"/>
  <c r="J856" i="4"/>
  <c r="J977" i="4"/>
  <c r="J1362" i="4"/>
  <c r="J829" i="4"/>
  <c r="J1691" i="4"/>
  <c r="J1003" i="4"/>
  <c r="J692" i="4"/>
  <c r="J1964" i="4"/>
  <c r="J868" i="4"/>
  <c r="J1420" i="4"/>
  <c r="J468" i="4"/>
  <c r="J1823" i="4"/>
  <c r="J1054" i="4"/>
  <c r="J358" i="4"/>
  <c r="J1470" i="4"/>
  <c r="J29" i="4"/>
  <c r="J1746" i="4"/>
  <c r="J1219" i="4"/>
  <c r="J497" i="4"/>
  <c r="J97" i="4"/>
  <c r="J1451" i="4"/>
  <c r="J1922" i="4"/>
  <c r="J1413" i="4"/>
  <c r="J418" i="4"/>
  <c r="J938" i="4"/>
  <c r="J571" i="4"/>
  <c r="J46" i="4"/>
  <c r="J599" i="4"/>
  <c r="J925" i="4"/>
  <c r="J441" i="4"/>
  <c r="J1715" i="4"/>
  <c r="J1255" i="4"/>
  <c r="J96" i="4"/>
  <c r="J150" i="4"/>
  <c r="J1547" i="4"/>
  <c r="J1025" i="4"/>
  <c r="J1545" i="4"/>
  <c r="J215" i="4"/>
  <c r="J645" i="4"/>
  <c r="J341" i="4"/>
  <c r="J1651" i="4"/>
  <c r="J1203" i="4"/>
  <c r="J530" i="4"/>
  <c r="J1196" i="4"/>
  <c r="J1586" i="4"/>
  <c r="J257" i="4"/>
  <c r="J889" i="4"/>
  <c r="J1176" i="4"/>
  <c r="J1984" i="4"/>
  <c r="J750" i="4"/>
  <c r="J218" i="4"/>
  <c r="J1158" i="4"/>
  <c r="J383" i="4"/>
  <c r="J503" i="4"/>
  <c r="J1314" i="4"/>
  <c r="J328" i="4"/>
  <c r="J1830" i="4"/>
  <c r="J494" i="4"/>
  <c r="J592" i="4"/>
  <c r="J1636" i="4"/>
  <c r="J1251" i="4"/>
  <c r="J1179" i="4"/>
  <c r="J949" i="4"/>
  <c r="J1619" i="4"/>
  <c r="J1935" i="4"/>
  <c r="J1500" i="4"/>
  <c r="J1230" i="4"/>
  <c r="J1961" i="4"/>
  <c r="J1365" i="4"/>
  <c r="J347" i="4"/>
  <c r="J58" i="4"/>
  <c r="J1862" i="4"/>
  <c r="J801" i="4"/>
  <c r="J1792" i="4"/>
  <c r="J486" i="4"/>
  <c r="J1516" i="4"/>
  <c r="J451" i="4"/>
  <c r="J1717" i="4"/>
  <c r="J1903" i="4"/>
  <c r="J1731" i="4"/>
  <c r="J1019" i="4"/>
  <c r="J1077" i="4"/>
  <c r="J1519" i="4"/>
  <c r="J1261" i="4"/>
  <c r="J831" i="4"/>
  <c r="J1359" i="4"/>
  <c r="J1645" i="4"/>
  <c r="J912" i="4"/>
  <c r="J789" i="4"/>
  <c r="J1635" i="4"/>
  <c r="J119" i="4"/>
  <c r="J1036" i="4"/>
  <c r="J1524" i="4"/>
  <c r="J1889" i="4"/>
  <c r="J857" i="4"/>
  <c r="J321" i="4"/>
  <c r="J302" i="4"/>
  <c r="J170" i="4"/>
  <c r="J223" i="4"/>
  <c r="J1034" i="4"/>
  <c r="J195" i="4"/>
  <c r="J1706" i="4"/>
  <c r="J1382" i="4"/>
  <c r="J1765" i="4"/>
  <c r="J1322" i="4"/>
  <c r="J808" i="4"/>
  <c r="J338" i="4"/>
  <c r="J1685" i="4"/>
  <c r="J1884" i="4"/>
  <c r="J352" i="4"/>
  <c r="J740" i="4"/>
  <c r="J1941" i="4"/>
  <c r="J1344" i="4"/>
  <c r="J490" i="4"/>
  <c r="J1084" i="4"/>
  <c r="J1265" i="4"/>
  <c r="J181" i="4"/>
  <c r="J842" i="4"/>
  <c r="J1253" i="4"/>
  <c r="J450" i="4"/>
  <c r="J628" i="4"/>
  <c r="J1120" i="4"/>
  <c r="J1854" i="4"/>
  <c r="J662" i="4"/>
  <c r="J158" i="4"/>
  <c r="J1143" i="4"/>
  <c r="J935" i="4"/>
  <c r="J1458" i="4"/>
  <c r="J111" i="4"/>
  <c r="J961" i="4"/>
  <c r="J1600" i="4"/>
  <c r="J161" i="4"/>
  <c r="J38" i="4"/>
  <c r="J1162" i="4"/>
  <c r="J761" i="4"/>
  <c r="J1182" i="4"/>
  <c r="J1747" i="4"/>
  <c r="J79" i="4"/>
  <c r="J1233" i="4"/>
  <c r="J8" i="4"/>
  <c r="J812" i="4"/>
  <c r="J644" i="4"/>
  <c r="J1618" i="4"/>
  <c r="J132" i="4"/>
  <c r="J965" i="4"/>
  <c r="J773" i="4"/>
  <c r="J1024" i="4"/>
  <c r="J1249" i="4"/>
  <c r="J1806" i="4"/>
  <c r="J244" i="4"/>
  <c r="J1185" i="4"/>
  <c r="J1759" i="4"/>
  <c r="J1275" i="4"/>
  <c r="J853" i="4"/>
  <c r="J859" i="4"/>
  <c r="J1134" i="4"/>
  <c r="J144" i="4"/>
  <c r="J19" i="4"/>
  <c r="J1853" i="4"/>
  <c r="J1696" i="4"/>
  <c r="J635" i="4"/>
  <c r="J590" i="4"/>
  <c r="J1510" i="4"/>
  <c r="J106" i="4"/>
  <c r="J169" i="4"/>
  <c r="J1281" i="4"/>
  <c r="J667" i="4"/>
  <c r="J1287" i="4"/>
  <c r="J779" i="4"/>
  <c r="J1116" i="4"/>
  <c r="J1209" i="4"/>
  <c r="J75" i="4"/>
  <c r="J1448" i="4"/>
  <c r="J378" i="4"/>
  <c r="J1698" i="4"/>
  <c r="J145" i="4"/>
  <c r="J804" i="4"/>
  <c r="J1522" i="4"/>
  <c r="J1718" i="4"/>
  <c r="J63" i="4"/>
  <c r="J811" i="4"/>
  <c r="J1814" i="4"/>
  <c r="J622" i="4"/>
  <c r="J1243" i="4"/>
  <c r="J1396" i="4"/>
  <c r="J148" i="4"/>
  <c r="J1060" i="4"/>
  <c r="J927" i="4"/>
  <c r="J1655" i="4"/>
  <c r="J340" i="4"/>
  <c r="J544" i="4"/>
  <c r="J1778" i="4"/>
  <c r="J921" i="4"/>
  <c r="J1153" i="4"/>
  <c r="J394" i="4"/>
  <c r="J1048" i="4"/>
  <c r="J432" i="4"/>
  <c r="J1380" i="4"/>
  <c r="J672" i="4"/>
  <c r="J1468" i="4"/>
  <c r="J1629" i="4"/>
  <c r="J12" i="4"/>
  <c r="J227" i="4"/>
  <c r="J1920" i="4"/>
  <c r="J1937" i="4"/>
  <c r="J1319" i="4"/>
  <c r="J642" i="4"/>
  <c r="J841" i="4"/>
  <c r="J501" i="4"/>
  <c r="J734" i="4"/>
  <c r="J1957" i="4"/>
  <c r="J1748" i="4"/>
  <c r="J66" i="4"/>
  <c r="J1878" i="4"/>
  <c r="J639" i="4"/>
  <c r="J164" i="4"/>
  <c r="J109" i="4"/>
  <c r="J1232" i="4"/>
  <c r="J1155" i="4"/>
  <c r="J1553" i="4"/>
  <c r="J1137" i="4"/>
  <c r="J465" i="4"/>
  <c r="J1214" i="4"/>
  <c r="J1962" i="4"/>
  <c r="J676" i="4"/>
  <c r="J381" i="4"/>
  <c r="J1270" i="4"/>
  <c r="J1017" i="4"/>
  <c r="J526" i="4"/>
  <c r="J1761" i="4"/>
  <c r="J866" i="4"/>
  <c r="J335" i="4"/>
  <c r="J843" i="4"/>
  <c r="J783" i="4"/>
  <c r="J633" i="4"/>
  <c r="J396" i="4"/>
  <c r="J691" i="4"/>
  <c r="J153" i="4"/>
  <c r="J686" i="4"/>
  <c r="J1335" i="4"/>
  <c r="J1388" i="4"/>
  <c r="J1131" i="4"/>
  <c r="J557" i="4"/>
  <c r="J9" i="4"/>
  <c r="J1785" i="4"/>
  <c r="J1342" i="4"/>
  <c r="J822" i="4"/>
  <c r="J1118" i="4"/>
  <c r="J353" i="4"/>
  <c r="J508" i="4"/>
  <c r="J1681" i="4"/>
  <c r="J1045" i="4"/>
  <c r="J1271" i="4"/>
  <c r="J1671" i="4"/>
  <c r="J1128" i="4"/>
  <c r="J1513" i="4"/>
  <c r="J1913" i="4"/>
  <c r="J1841" i="4"/>
  <c r="J601" i="4"/>
  <c r="J1254" i="4"/>
  <c r="J1378" i="4"/>
  <c r="J366" i="4"/>
  <c r="J194" i="4"/>
  <c r="J619" i="4"/>
  <c r="J13" i="4"/>
  <c r="J1807" i="4"/>
  <c r="J1197" i="4"/>
  <c r="J316" i="4"/>
  <c r="J874" i="4"/>
  <c r="J1969" i="4"/>
  <c r="J1975" i="4"/>
  <c r="J1991" i="4"/>
  <c r="J596" i="4"/>
  <c r="J1773" i="4"/>
  <c r="J1963" i="4"/>
  <c r="J905" i="4"/>
  <c r="J272" i="4"/>
  <c r="J26" i="4"/>
  <c r="J1960" i="4"/>
  <c r="J534" i="4"/>
  <c r="J305" i="4"/>
  <c r="J1793" i="4"/>
  <c r="J1890" i="4"/>
  <c r="J1341" i="4"/>
  <c r="J907" i="4"/>
  <c r="J727" i="4"/>
  <c r="J970" i="4"/>
  <c r="J232" i="4"/>
  <c r="J220" i="4"/>
  <c r="J1412" i="4"/>
  <c r="J243" i="4"/>
  <c r="J1226" i="4"/>
  <c r="J211" i="4"/>
  <c r="J913" i="4"/>
  <c r="J1838" i="4"/>
  <c r="J1477" i="4"/>
  <c r="J1967" i="4"/>
  <c r="J759" i="4"/>
  <c r="J1315" i="4"/>
  <c r="J1936" i="4"/>
  <c r="J1856" i="4"/>
  <c r="J1632" i="4"/>
  <c r="J1248" i="4"/>
  <c r="J787" i="4"/>
  <c r="J363" i="4"/>
  <c r="J1909" i="4"/>
  <c r="J1624" i="4"/>
  <c r="J1667" i="4"/>
  <c r="J1561" i="4"/>
  <c r="J1734" i="4"/>
  <c r="J55" i="4"/>
  <c r="J333" i="4"/>
  <c r="J821" i="4"/>
  <c r="J176" i="4"/>
  <c r="J329" i="4"/>
  <c r="J986" i="4"/>
  <c r="J1723" i="4"/>
  <c r="J130" i="4"/>
  <c r="J1965" i="4"/>
  <c r="J1683" i="4"/>
  <c r="J1098" i="4"/>
  <c r="J346" i="4"/>
  <c r="J4" i="4"/>
  <c r="J1956" i="4"/>
  <c r="J3" i="4"/>
  <c r="J631" i="4"/>
  <c r="J924" i="4"/>
  <c r="J659" i="4"/>
  <c r="J1569" i="4"/>
  <c r="J1449" i="4"/>
  <c r="J1083" i="4"/>
  <c r="J1737" i="4"/>
  <c r="J293" i="4"/>
  <c r="J550" i="4"/>
  <c r="J788" i="4"/>
  <c r="J1916" i="4"/>
  <c r="J1119" i="4"/>
  <c r="J964" i="4"/>
  <c r="J897" i="4"/>
  <c r="J36" i="4"/>
  <c r="J650" i="4"/>
  <c r="J146" i="4"/>
  <c r="J52" i="4"/>
  <c r="J758" i="4"/>
  <c r="J1405" i="4"/>
  <c r="J1982" i="4"/>
  <c r="J1313" i="4"/>
  <c r="J722" i="4"/>
  <c r="J1847" i="4"/>
  <c r="J1973" i="4"/>
  <c r="J1980" i="4"/>
  <c r="J1580" i="4"/>
  <c r="J618" i="4"/>
  <c r="J33" i="4"/>
  <c r="J1769" i="4"/>
  <c r="J414" i="4"/>
  <c r="J1927" i="4"/>
  <c r="J254" i="4"/>
  <c r="J693" i="4"/>
  <c r="J277" i="4"/>
  <c r="J1631" i="4"/>
  <c r="J1817" i="4"/>
  <c r="J898" i="4"/>
  <c r="J388" i="4"/>
  <c r="J1250" i="4"/>
  <c r="J1211" i="4"/>
  <c r="J1986" i="4"/>
  <c r="J1622" i="4"/>
  <c r="J54" i="4"/>
  <c r="J771" i="4"/>
  <c r="J1787" i="4"/>
  <c r="J91" i="4"/>
  <c r="J1749" i="4"/>
  <c r="J972" i="4"/>
  <c r="J606" i="4"/>
  <c r="J1368" i="4"/>
  <c r="J565" i="4"/>
  <c r="J603" i="4"/>
  <c r="J1323" i="4"/>
  <c r="J706" i="4"/>
  <c r="J1921" i="4"/>
  <c r="J1544" i="4"/>
  <c r="J1284" i="4"/>
  <c r="J49" i="4"/>
  <c r="J828" i="4"/>
  <c r="J1659" i="4"/>
  <c r="J1933" i="4"/>
  <c r="J1289" i="4"/>
  <c r="J112" i="4"/>
  <c r="J199" i="4"/>
  <c r="J118" i="4"/>
  <c r="J1811" i="4"/>
  <c r="J11" i="4"/>
  <c r="J637" i="4"/>
  <c r="J472" i="4"/>
  <c r="J255" i="4"/>
  <c r="J673" i="4"/>
  <c r="J514" i="4"/>
  <c r="J210" i="4"/>
  <c r="J1364" i="4"/>
  <c r="J1697" i="4"/>
  <c r="J973" i="4"/>
  <c r="J1321" i="4"/>
  <c r="J238" i="4"/>
  <c r="J217" i="4"/>
  <c r="J50" i="4"/>
  <c r="J1625" i="4"/>
  <c r="J504" i="4"/>
  <c r="J495" i="4"/>
  <c r="J312" i="4"/>
  <c r="J697" i="4"/>
  <c r="J62" i="4"/>
  <c r="J699" i="4"/>
  <c r="J985" i="4"/>
  <c r="J1767" i="4"/>
  <c r="J1332" i="4"/>
  <c r="J271" i="4"/>
  <c r="J239" i="4"/>
  <c r="J1791" i="4"/>
  <c r="J1187" i="4"/>
  <c r="J1432" i="4"/>
  <c r="J1234" i="4"/>
  <c r="J983" i="4"/>
  <c r="J621" i="4"/>
  <c r="J1818" i="4"/>
  <c r="J265" i="4"/>
  <c r="J1240" i="4"/>
  <c r="J701" i="4"/>
  <c r="J444" i="4"/>
  <c r="J155" i="4"/>
  <c r="J287" i="4"/>
  <c r="J1560" i="4"/>
  <c r="J208" i="4"/>
  <c r="J1056" i="4"/>
  <c r="J999" i="4"/>
  <c r="J689" i="4"/>
  <c r="J1101" i="4"/>
  <c r="J623" i="4"/>
  <c r="J582" i="4"/>
  <c r="J1067" i="4"/>
  <c r="J717" i="4"/>
  <c r="J1579" i="4"/>
  <c r="J1874" i="4"/>
  <c r="J1809" i="4"/>
  <c r="J166" i="4"/>
  <c r="J25" i="4"/>
  <c r="J122" i="4"/>
  <c r="J1343" i="4"/>
  <c r="J1425" i="4"/>
  <c r="J1709" i="4"/>
  <c r="J1309" i="4"/>
  <c r="J1324" i="4"/>
  <c r="J1145" i="4"/>
  <c r="J1357" i="4"/>
  <c r="J159" i="4"/>
  <c r="J615" i="4"/>
  <c r="J980" i="4"/>
  <c r="J1653" i="4"/>
  <c r="J589" i="4"/>
  <c r="J1442" i="4"/>
  <c r="J823" i="4"/>
  <c r="J483" i="4"/>
  <c r="J350" i="4"/>
  <c r="J846" i="4"/>
  <c r="J858" i="4"/>
  <c r="J1460" i="4"/>
  <c r="J535" i="4"/>
  <c r="J20" i="4"/>
  <c r="J117" i="4"/>
  <c r="J845" i="4"/>
  <c r="J1005" i="4"/>
  <c r="J1736" i="4"/>
  <c r="J1186" i="4"/>
  <c r="J1533" i="4"/>
  <c r="J1538" i="4"/>
  <c r="J887" i="4"/>
  <c r="J873" i="4"/>
  <c r="J1308" i="4"/>
  <c r="J89" i="4"/>
  <c r="J1427" i="4"/>
  <c r="J1408" i="4"/>
  <c r="J1097" i="4"/>
  <c r="J1195" i="4"/>
  <c r="J1225" i="4"/>
  <c r="J551" i="4"/>
  <c r="J854" i="4"/>
  <c r="J81" i="4"/>
  <c r="J942" i="4"/>
  <c r="J279" i="4"/>
  <c r="J1756" i="4"/>
  <c r="J915" i="4"/>
  <c r="J280" i="4"/>
  <c r="J954" i="4"/>
  <c r="J1352" i="4"/>
  <c r="J1294" i="4"/>
  <c r="J1465" i="4"/>
  <c r="J370" i="4"/>
  <c r="J252" i="4"/>
  <c r="J825" i="4"/>
  <c r="J1537" i="4"/>
  <c r="J1130" i="4"/>
  <c r="J1160" i="4"/>
  <c r="J105" i="4"/>
  <c r="J1316" i="4"/>
  <c r="J172" i="4"/>
  <c r="J1498" i="4"/>
  <c r="J1900" i="4"/>
  <c r="J1371" i="4"/>
  <c r="J1777" i="4"/>
  <c r="J1832" i="4"/>
  <c r="J131" i="4"/>
  <c r="J141" i="4"/>
  <c r="J1435" i="4"/>
  <c r="J489" i="4"/>
  <c r="J309" i="4"/>
  <c r="J1206" i="4"/>
  <c r="J1494" i="4"/>
  <c r="J863" i="4"/>
  <c r="J343" i="4"/>
  <c r="J1072" i="4"/>
  <c r="J1329" i="4"/>
  <c r="J1210" i="4"/>
  <c r="J1140" i="4"/>
  <c r="J207" i="4"/>
  <c r="J266" i="4"/>
  <c r="J566" i="4"/>
  <c r="J454" i="4"/>
  <c r="J1366" i="4"/>
  <c r="J1573" i="4"/>
  <c r="J518" i="4"/>
  <c r="J1923" i="4"/>
  <c r="J522" i="4"/>
  <c r="J142" i="4"/>
  <c r="J836" i="4"/>
  <c r="J1104" i="4"/>
  <c r="J1481" i="4"/>
  <c r="J1482" i="4"/>
  <c r="J1943" i="4"/>
  <c r="J1953" i="4"/>
  <c r="J982" i="4"/>
  <c r="J367" i="4"/>
  <c r="J525" i="4"/>
  <c r="J1954" i="4"/>
  <c r="J41" i="4"/>
  <c r="J1078" i="4"/>
  <c r="J1300" i="4"/>
  <c r="J178" i="4"/>
  <c r="J1744" i="4"/>
  <c r="J891" i="4"/>
  <c r="J1949" i="4"/>
  <c r="J334" i="4"/>
  <c r="J572" i="4"/>
  <c r="J1333" i="4"/>
  <c r="J1031" i="4"/>
  <c r="J436" i="4"/>
  <c r="J1710" i="4"/>
  <c r="J221" i="4"/>
  <c r="J69" i="4"/>
  <c r="J327" i="4"/>
  <c r="J848" i="4"/>
  <c r="J835" i="4"/>
  <c r="J751" i="4"/>
  <c r="J216" i="4"/>
  <c r="J294" i="4"/>
  <c r="J1721" i="4"/>
  <c r="J581" i="4"/>
  <c r="J99" i="4"/>
  <c r="J649" i="4"/>
  <c r="J1346" i="4"/>
  <c r="J1401" i="4"/>
  <c r="J31" i="4"/>
  <c r="J1009" i="4"/>
  <c r="J546" i="4"/>
  <c r="J1310" i="4"/>
  <c r="J1828" i="4"/>
  <c r="J1800" i="4"/>
  <c r="J626" i="4"/>
  <c r="J187" i="4"/>
  <c r="J127" i="4"/>
  <c r="J192" i="4"/>
  <c r="J457" i="4"/>
  <c r="J1496" i="4"/>
  <c r="J1437" i="4"/>
  <c r="J1843" i="4"/>
  <c r="J1647" i="4"/>
  <c r="J1391" i="4"/>
  <c r="J1447" i="4"/>
  <c r="J1328" i="4"/>
  <c r="J609" i="4"/>
  <c r="J827" i="4"/>
  <c r="J1679" i="4"/>
  <c r="J439" i="4"/>
  <c r="J1971" i="4"/>
  <c r="J1512" i="4"/>
  <c r="J833" i="4"/>
  <c r="J1942" i="4"/>
  <c r="J95" i="4"/>
  <c r="J1678" i="4"/>
  <c r="J281" i="4"/>
  <c r="J538" i="4"/>
  <c r="J1218" i="4"/>
  <c r="J209" i="4"/>
  <c r="J984" i="4"/>
  <c r="J638" i="4"/>
  <c r="J1502" i="4"/>
  <c r="J767" i="4"/>
  <c r="J496" i="4"/>
  <c r="J537" i="4"/>
  <c r="J1459" i="4"/>
  <c r="J68" i="4"/>
  <c r="J844" i="4"/>
  <c r="J93" i="4"/>
  <c r="J1650" i="4"/>
  <c r="J1013" i="4"/>
  <c r="J6" i="4"/>
  <c r="J1948" i="4"/>
  <c r="J1654" i="4"/>
  <c r="J1520" i="4"/>
  <c r="J1267" i="4"/>
  <c r="J1886" i="4"/>
  <c r="J529" i="4"/>
  <c r="J690" i="4"/>
  <c r="J1350" i="4"/>
  <c r="J752" i="4"/>
  <c r="J658" i="4"/>
  <c r="J1701" i="4"/>
  <c r="J344" i="4"/>
  <c r="J580" i="4"/>
  <c r="J1374" i="4"/>
  <c r="J1295" i="4"/>
  <c r="J1720" i="4"/>
  <c r="J1144" i="4"/>
  <c r="J1820" i="4"/>
  <c r="J1638" i="4"/>
  <c r="J798" i="4"/>
  <c r="J513" i="4"/>
  <c r="J1501" i="4"/>
  <c r="J1207" i="4"/>
  <c r="J1824" i="4"/>
  <c r="J1124" i="4"/>
  <c r="J652" i="4"/>
  <c r="J1833" i="4"/>
  <c r="J469" i="4"/>
  <c r="J743" i="4"/>
  <c r="J1288" i="4"/>
  <c r="J1103" i="4"/>
  <c r="J936" i="4"/>
  <c r="J616" i="4"/>
  <c r="J620" i="4"/>
  <c r="J919" i="4"/>
  <c r="J401" i="4"/>
  <c r="J548" i="4"/>
  <c r="J128" i="4"/>
  <c r="J775" i="4"/>
  <c r="J1864" i="4"/>
  <c r="J240" i="4"/>
  <c r="J1057" i="4"/>
  <c r="J1827" i="4"/>
  <c r="J960" i="4"/>
  <c r="J1517" i="4"/>
  <c r="J760" i="4"/>
  <c r="J1762" i="4"/>
  <c r="J262" i="4"/>
  <c r="J957" i="4"/>
  <c r="J1223" i="4"/>
  <c r="J1457" i="4"/>
  <c r="J64" i="4"/>
  <c r="J437" i="4"/>
  <c r="J1858" i="4"/>
  <c r="J1038" i="4"/>
  <c r="J990" i="4"/>
  <c r="J1049" i="4"/>
  <c r="J1302" i="4"/>
  <c r="J479" i="4"/>
  <c r="J1861" i="4"/>
  <c r="J185" i="4"/>
  <c r="J442" i="4"/>
  <c r="J1822" i="4"/>
  <c r="J855" i="4"/>
  <c r="J1292" i="4"/>
  <c r="J77" i="4"/>
  <c r="J1285" i="4"/>
  <c r="J1010" i="4"/>
  <c r="J1617" i="4"/>
  <c r="J1277" i="4"/>
  <c r="J1751" i="4"/>
  <c r="J1857" i="4"/>
  <c r="J747" i="4"/>
  <c r="J289" i="4"/>
  <c r="J47" i="4"/>
  <c r="J1178" i="4"/>
  <c r="J1029" i="4"/>
  <c r="J365" i="4"/>
  <c r="J1514" i="4"/>
  <c r="J1361" i="4"/>
  <c r="J1989" i="4"/>
  <c r="J1924" i="4"/>
  <c r="J1497" i="4"/>
  <c r="J107" i="4"/>
  <c r="J1977" i="4"/>
  <c r="J876" i="4"/>
  <c r="J559" i="4"/>
  <c r="J429" i="4"/>
  <c r="J1871" i="4"/>
  <c r="J456" i="4"/>
  <c r="J807" i="4"/>
  <c r="J1071" i="4"/>
  <c r="J1570" i="4"/>
  <c r="J1819" i="4"/>
  <c r="J419" i="4"/>
  <c r="J996" i="4"/>
  <c r="J237" i="4"/>
  <c r="J470" i="4"/>
  <c r="J1643" i="4"/>
  <c r="J757" i="4"/>
  <c r="J1026" i="4"/>
  <c r="J882" i="4"/>
  <c r="J1567" i="4"/>
  <c r="J1875" i="4"/>
  <c r="J87" i="4"/>
  <c r="J1670" i="4"/>
  <c r="J849" i="4"/>
  <c r="J1577" i="4"/>
  <c r="J1687" i="4"/>
  <c r="J147" i="4"/>
  <c r="J382" i="4"/>
  <c r="J1951" i="4"/>
  <c r="J1981" i="4"/>
  <c r="J1555" i="4"/>
  <c r="J404" i="4"/>
  <c r="J236" i="4"/>
  <c r="J885" i="4"/>
  <c r="J817" i="4"/>
  <c r="J1228" i="4"/>
  <c r="J555" i="4"/>
  <c r="J576" i="4"/>
  <c r="J547" i="4"/>
  <c r="J940" i="4"/>
  <c r="J1845" i="4"/>
  <c r="J651" i="4"/>
  <c r="J473" i="4"/>
  <c r="J687" i="4"/>
  <c r="J1360" i="4"/>
  <c r="J806" i="4"/>
  <c r="J1407" i="4"/>
  <c r="J264" i="4"/>
  <c r="J739" i="4"/>
  <c r="J1381" i="4"/>
  <c r="J1023" i="4"/>
  <c r="J1419" i="4"/>
  <c r="J1338" i="4"/>
  <c r="J379" i="4"/>
  <c r="J1904" i="4"/>
  <c r="J115" i="4"/>
  <c r="J1992" i="4"/>
  <c r="J723" i="4"/>
  <c r="J1677" i="4"/>
  <c r="J1742" i="4"/>
  <c r="J1675" i="4"/>
  <c r="J1167" i="4"/>
  <c r="J1000" i="4"/>
  <c r="J1668" i="4"/>
  <c r="J809" i="4"/>
  <c r="J1527" i="4"/>
  <c r="J86" i="4"/>
  <c r="J156" i="4"/>
  <c r="J1428" i="4"/>
  <c r="J1958" i="4"/>
  <c r="J995" i="4"/>
  <c r="J24" i="4"/>
  <c r="J368" i="4"/>
  <c r="J136" i="4"/>
  <c r="J1491" i="4"/>
  <c r="J710" i="4"/>
  <c r="J1175" i="4"/>
  <c r="J711" i="4"/>
  <c r="J903" i="4"/>
  <c r="J1979" i="4"/>
  <c r="J574" i="4"/>
  <c r="J579" i="4"/>
  <c r="J688" i="4"/>
  <c r="J1095" i="4"/>
  <c r="J259" i="4"/>
  <c r="J466" i="4"/>
  <c r="J1290" i="4"/>
  <c r="J1507" i="4"/>
  <c r="J1911" i="4"/>
  <c r="J657" i="4"/>
  <c r="J1664" i="4"/>
  <c r="J851" i="4"/>
  <c r="J826" i="4"/>
  <c r="J1796" i="4"/>
  <c r="J683" i="4"/>
  <c r="J400" i="4"/>
  <c r="J774" i="4"/>
  <c r="J1542" i="4"/>
  <c r="J1239" i="4"/>
  <c r="J320" i="4"/>
  <c r="J173" i="4"/>
  <c r="J1296" i="4"/>
  <c r="J1484" i="4"/>
  <c r="J1212" i="4"/>
  <c r="J1585" i="4"/>
  <c r="J763" i="4"/>
  <c r="J1686" i="4"/>
  <c r="J1532" i="4"/>
  <c r="J730" i="4"/>
  <c r="J1389" i="4"/>
  <c r="J1485" i="4"/>
  <c r="J1551" i="4"/>
  <c r="J1166" i="4"/>
  <c r="J1693" i="4"/>
  <c r="J742" i="4"/>
  <c r="J1334" i="4"/>
  <c r="J385" i="4"/>
  <c r="J177" i="4"/>
  <c r="J480" i="4"/>
  <c r="J1926" i="4"/>
  <c r="J1541" i="4"/>
  <c r="J674" i="4"/>
  <c r="J1684" i="4"/>
  <c r="J698" i="4"/>
  <c r="J1998" i="4"/>
  <c r="J1164" i="4"/>
  <c r="J1880" i="4"/>
  <c r="I72" i="4"/>
  <c r="I1227" i="4"/>
  <c r="I713" i="4"/>
  <c r="I134" i="4"/>
  <c r="I1735" i="4"/>
  <c r="I1790" i="4"/>
  <c r="I810" i="4"/>
  <c r="I1189" i="4"/>
  <c r="I433" i="4"/>
  <c r="I1107" i="4"/>
  <c r="I552" i="4"/>
  <c r="I937" i="4"/>
  <c r="I665" i="4"/>
  <c r="I431" i="4"/>
  <c r="I1895" i="4"/>
  <c r="I318" i="4"/>
  <c r="I945" i="4"/>
  <c r="I700" i="4"/>
  <c r="I354" i="4"/>
  <c r="I1682" i="4"/>
  <c r="I337" i="4"/>
  <c r="I35" i="4"/>
  <c r="I1224" i="4"/>
  <c r="I402" i="4"/>
  <c r="I1745" i="4"/>
  <c r="I1906" i="4"/>
  <c r="I1347" i="4"/>
  <c r="I705" i="4"/>
  <c r="I955" i="4"/>
  <c r="I1028" i="4"/>
  <c r="I325" i="4"/>
  <c r="I1172" i="4"/>
  <c r="I610" i="4"/>
  <c r="I14" i="4"/>
  <c r="I564" i="4"/>
  <c r="I1714" i="4"/>
  <c r="I1887" i="4"/>
  <c r="I282" i="4"/>
  <c r="I1628" i="4"/>
  <c r="I575" i="4"/>
  <c r="I1069" i="4"/>
  <c r="I411" i="4"/>
  <c r="I1592" i="4"/>
  <c r="I719" i="4"/>
  <c r="I1192" i="4"/>
  <c r="I1354" i="4"/>
  <c r="I1241" i="4"/>
  <c r="I1754" i="4"/>
  <c r="I1614" i="4"/>
  <c r="I762" i="4"/>
  <c r="I319" i="4"/>
  <c r="I1434" i="4"/>
  <c r="I116" i="4"/>
  <c r="I1713" i="4"/>
  <c r="I1486" i="4"/>
  <c r="I120" i="4"/>
  <c r="I934" i="4"/>
  <c r="I1867" i="4"/>
  <c r="I824" i="4"/>
  <c r="I1620" i="4"/>
  <c r="I1708" i="4"/>
  <c r="I1042" i="4"/>
  <c r="I1558" i="4"/>
  <c r="I268" i="4"/>
  <c r="I545" i="4"/>
  <c r="I632" i="4"/>
  <c r="I1612" i="4"/>
  <c r="I1199" i="4"/>
  <c r="I200" i="4"/>
  <c r="I1616" i="4"/>
  <c r="I78" i="4"/>
  <c r="I1896" i="4"/>
  <c r="I1063" i="4"/>
  <c r="I1293" i="4"/>
  <c r="I1426" i="4"/>
  <c r="I183" i="4"/>
  <c r="I339" i="4"/>
  <c r="I424" i="4"/>
  <c r="I519" i="4"/>
  <c r="I184" i="4"/>
  <c r="I953" i="4"/>
  <c r="I663" i="4"/>
  <c r="I1724" i="4"/>
  <c r="I614" i="4"/>
  <c r="I447" i="4"/>
  <c r="I1149" i="4"/>
  <c r="I573" i="4"/>
  <c r="I918" i="4"/>
  <c r="I1075" i="4"/>
  <c r="I888" i="4"/>
  <c r="I1534" i="4"/>
  <c r="I703" i="4"/>
  <c r="I1648" i="4"/>
  <c r="I1062" i="4"/>
  <c r="I18" i="4"/>
  <c r="I675" i="4"/>
  <c r="I1051" i="4"/>
  <c r="I1231" i="4"/>
  <c r="I1397" i="4"/>
  <c r="I1183" i="4"/>
  <c r="I500" i="4"/>
  <c r="I1846" i="4"/>
  <c r="I962" i="4"/>
  <c r="I1988" i="4"/>
  <c r="I543" i="4"/>
  <c r="I1180" i="4"/>
  <c r="I67" i="4"/>
  <c r="I37" i="4"/>
  <c r="I168" i="4"/>
  <c r="I753" i="4"/>
  <c r="I920" i="4"/>
  <c r="I1065" i="4"/>
  <c r="I374" i="4"/>
  <c r="I203" i="4"/>
  <c r="I556" i="4"/>
  <c r="I1739" i="4"/>
  <c r="I44" i="4"/>
  <c r="I893" i="4"/>
  <c r="I1815" i="4"/>
  <c r="I813" i="4"/>
  <c r="I795" i="4"/>
  <c r="I681" i="4"/>
  <c r="I1222" i="4"/>
  <c r="I180" i="4"/>
  <c r="I1730" i="4"/>
  <c r="I901" i="4"/>
  <c r="I488" i="4"/>
  <c r="I413" i="4"/>
  <c r="I1597" i="4"/>
  <c r="I532" i="4"/>
  <c r="I149" i="4"/>
  <c r="I152" i="4"/>
  <c r="I1198" i="4"/>
  <c r="I832" i="4"/>
  <c r="I362" i="4"/>
  <c r="I1177" i="4"/>
  <c r="I1193" i="4"/>
  <c r="I311" i="4"/>
  <c r="I533" i="4"/>
  <c r="I1445" i="4"/>
  <c r="I1571" i="4"/>
  <c r="I129" i="4"/>
  <c r="I1330" i="4"/>
  <c r="I1276" i="4"/>
  <c r="I1931" i="4"/>
  <c r="I517" i="4"/>
  <c r="I1996" i="4"/>
  <c r="I802" i="4"/>
  <c r="I608" i="4"/>
  <c r="I182" i="4"/>
  <c r="I323" i="4"/>
  <c r="I865" i="4"/>
  <c r="I1891" i="4"/>
  <c r="I284" i="4"/>
  <c r="I179" i="4"/>
  <c r="I976" i="4"/>
  <c r="I1656" i="4"/>
  <c r="I1805" i="4"/>
  <c r="I82" i="4"/>
  <c r="I224" i="4"/>
  <c r="I737" i="4"/>
  <c r="I1568" i="4"/>
  <c r="I1414" i="4"/>
  <c r="I1795" i="4"/>
  <c r="I1808" i="4"/>
  <c r="I1121" i="4"/>
  <c r="I65" i="4"/>
  <c r="I1173" i="4"/>
  <c r="I1999" i="4"/>
  <c r="I975" i="4"/>
  <c r="I1274" i="4"/>
  <c r="I403" i="4"/>
  <c r="I1738" i="4"/>
  <c r="I1702" i="4"/>
  <c r="I1994" i="4"/>
  <c r="I1068" i="4"/>
  <c r="I528" i="4"/>
  <c r="I1554" i="4"/>
  <c r="I1141" i="4"/>
  <c r="I301" i="4"/>
  <c r="I1395" i="4"/>
  <c r="I1317" i="4"/>
  <c r="I507" i="4"/>
  <c r="I892" i="4"/>
  <c r="I1543" i="4"/>
  <c r="I1053" i="4"/>
  <c r="I869" i="4"/>
  <c r="I332" i="4"/>
  <c r="I1174" i="4"/>
  <c r="I108" i="4"/>
  <c r="I1370" i="4"/>
  <c r="I1399" i="4"/>
  <c r="I1493" i="4"/>
  <c r="I452" i="4"/>
  <c r="I324" i="4"/>
  <c r="I196" i="4"/>
  <c r="I1385" i="4"/>
  <c r="I1530" i="4"/>
  <c r="I613" i="4"/>
  <c r="I1829" i="4"/>
  <c r="I251" i="4"/>
  <c r="I1129" i="4"/>
  <c r="I602" i="4"/>
  <c r="I137" i="4"/>
  <c r="I1306" i="4"/>
  <c r="I443" i="4"/>
  <c r="I306" i="4"/>
  <c r="I756" i="4"/>
  <c r="I1835" i="4"/>
  <c r="I1535" i="4"/>
  <c r="I1707" i="4"/>
  <c r="I1320" i="4"/>
  <c r="I994" i="4"/>
  <c r="I1562" i="4"/>
  <c r="I202" i="4"/>
  <c r="I1590" i="4"/>
  <c r="I61" i="4"/>
  <c r="I991" i="4"/>
  <c r="I270" i="4"/>
  <c r="I952" i="4"/>
  <c r="I1304" i="4"/>
  <c r="I384" i="4"/>
  <c r="I709" i="4"/>
  <c r="I959" i="4"/>
  <c r="I684" i="4"/>
  <c r="I1027" i="4"/>
  <c r="I1298" i="4"/>
  <c r="I541" i="4"/>
  <c r="I966" i="4"/>
  <c r="I598" i="4"/>
  <c r="I1699" i="4"/>
  <c r="I1639" i="4"/>
  <c r="I1627" i="4"/>
  <c r="I735" i="4"/>
  <c r="I405" i="4"/>
  <c r="I1040" i="4"/>
  <c r="I191" i="4"/>
  <c r="I1114" i="4"/>
  <c r="I256" i="4"/>
  <c r="I487" i="4"/>
  <c r="I135" i="4"/>
  <c r="I764" i="4"/>
  <c r="I1910" i="4"/>
  <c r="I1466" i="4"/>
  <c r="I1242" i="4"/>
  <c r="I425" i="4"/>
  <c r="I1132" i="4"/>
  <c r="I1444" i="4"/>
  <c r="I48" i="4"/>
  <c r="I1644" i="4"/>
  <c r="I92" i="4"/>
  <c r="I491" i="4"/>
  <c r="I242" i="4"/>
  <c r="I655" i="4"/>
  <c r="I805" i="4"/>
  <c r="I1753" i="4"/>
  <c r="I1090" i="4"/>
  <c r="I745" i="4"/>
  <c r="I1594" i="4"/>
  <c r="I520" i="4"/>
  <c r="I1914" i="4"/>
  <c r="I1508" i="4"/>
  <c r="I1876" i="4"/>
  <c r="I376" i="4"/>
  <c r="I1213" i="4"/>
  <c r="I1474" i="4"/>
  <c r="I22" i="4"/>
  <c r="I1539" i="4"/>
  <c r="I1770" i="4"/>
  <c r="I1509" i="4"/>
  <c r="I939" i="4"/>
  <c r="I1022" i="4"/>
  <c r="I640" i="4"/>
  <c r="I380" i="4"/>
  <c r="I410" i="4"/>
  <c r="I749" i="4"/>
  <c r="I1100" i="4"/>
  <c r="I716" i="4"/>
  <c r="I143" i="4"/>
  <c r="I794" i="4"/>
  <c r="I1478" i="4"/>
  <c r="I250" i="4"/>
  <c r="I1772" i="4"/>
  <c r="I1157" i="4"/>
  <c r="I647" i="4"/>
  <c r="I57" i="4"/>
  <c r="I1256" i="4"/>
  <c r="I464" i="4"/>
  <c r="I1004" i="4"/>
  <c r="I1273" i="4"/>
  <c r="I584" i="4"/>
  <c r="I1649" i="4"/>
  <c r="I1615" i="4"/>
  <c r="I1021" i="4"/>
  <c r="I1511" i="4"/>
  <c r="I1001" i="4"/>
  <c r="I1461" i="4"/>
  <c r="I485" i="4"/>
  <c r="I100" i="4"/>
  <c r="I967" i="4"/>
  <c r="I371" i="4"/>
  <c r="I1088" i="4"/>
  <c r="I1462" i="4"/>
  <c r="I245" i="4"/>
  <c r="I1703" i="4"/>
  <c r="I1863" i="4"/>
  <c r="I1783" i="4"/>
  <c r="I510" i="4"/>
  <c r="I1279" i="4"/>
  <c r="I1236" i="4"/>
  <c r="I1898" i="4"/>
  <c r="I922" i="4"/>
  <c r="I310" i="4"/>
  <c r="I1032" i="4"/>
  <c r="I992" i="4"/>
  <c r="I786" i="4"/>
  <c r="I247" i="4"/>
  <c r="I296" i="4"/>
  <c r="I677" i="4"/>
  <c r="I481" i="4"/>
  <c r="I1536" i="4"/>
  <c r="I1286" i="4"/>
  <c r="I16" i="4"/>
  <c r="I968" i="4"/>
  <c r="I420" i="4"/>
  <c r="I1331" i="4"/>
  <c r="I861" i="4"/>
  <c r="I453" i="4"/>
  <c r="I427" i="4"/>
  <c r="I1204" i="4"/>
  <c r="I1603" i="4"/>
  <c r="I174" i="4"/>
  <c r="I154" i="4"/>
  <c r="I1499" i="4"/>
  <c r="I286" i="4"/>
  <c r="I585" i="4"/>
  <c r="I516" i="4"/>
  <c r="I731" i="4"/>
  <c r="I1238" i="4"/>
  <c r="I852" i="4"/>
  <c r="I1912" i="4"/>
  <c r="I1489" i="4"/>
  <c r="I484" i="4"/>
  <c r="I313" i="4"/>
  <c r="I278" i="4"/>
  <c r="I295" i="4"/>
  <c r="I777" i="4"/>
  <c r="I884" i="4"/>
  <c r="I837" i="4"/>
  <c r="I1008" i="4"/>
  <c r="I300" i="4"/>
  <c r="I1345" i="4"/>
  <c r="I1576" i="4"/>
  <c r="I1548" i="4"/>
  <c r="I1866" i="4"/>
  <c r="I685" i="4"/>
  <c r="I1337" i="4"/>
  <c r="I1646" i="4"/>
  <c r="I1546" i="4"/>
  <c r="I430" i="4"/>
  <c r="I2001" i="4"/>
  <c r="I460" i="4"/>
  <c r="I449" i="4"/>
  <c r="I1712" i="4"/>
  <c r="I1235" i="4"/>
  <c r="I1716" i="4"/>
  <c r="I231" i="4"/>
  <c r="I263" i="4"/>
  <c r="I1133" i="4"/>
  <c r="I906" i="4"/>
  <c r="I171" i="4"/>
  <c r="I193" i="4"/>
  <c r="I1325" i="4"/>
  <c r="I492" i="4"/>
  <c r="I1939" i="4"/>
  <c r="I1728" i="4"/>
  <c r="I1467" i="4"/>
  <c r="I943" i="4"/>
  <c r="I768" i="4"/>
  <c r="I1417" i="4"/>
  <c r="I390" i="4"/>
  <c r="I126" i="4"/>
  <c r="I1798" i="4"/>
  <c r="I679" i="4"/>
  <c r="I10" i="4"/>
  <c r="I1046" i="4"/>
  <c r="I1976" i="4"/>
  <c r="I1041" i="4"/>
  <c r="I1263" i="4"/>
  <c r="I303" i="4"/>
  <c r="I1318" i="4"/>
  <c r="I1946" i="4"/>
  <c r="I315" i="4"/>
  <c r="I624" i="4"/>
  <c r="I71" i="4"/>
  <c r="I593" i="4"/>
  <c r="I1593" i="4"/>
  <c r="I1035" i="4"/>
  <c r="I1968" i="4"/>
  <c r="I1642" i="4"/>
  <c r="I1634" i="4"/>
  <c r="I274" i="4"/>
  <c r="I1349" i="4"/>
  <c r="I351" i="4"/>
  <c r="I1423" i="4"/>
  <c r="I971" i="4"/>
  <c r="I607" i="4"/>
  <c r="I1446" i="4"/>
  <c r="I1117" i="4"/>
  <c r="I498" i="4"/>
  <c r="I197" i="4"/>
  <c r="I1695" i="4"/>
  <c r="I1574" i="4"/>
  <c r="I1422" i="4"/>
  <c r="I1483" i="4"/>
  <c r="I1928" i="4"/>
  <c r="I1799" i="4"/>
  <c r="I1111" i="4"/>
  <c r="I664" i="4"/>
  <c r="I704" i="4"/>
  <c r="I1398" i="4"/>
  <c r="I1692" i="4"/>
  <c r="I1394" i="4"/>
  <c r="I246" i="4"/>
  <c r="I1727" i="4"/>
  <c r="I1610" i="4"/>
  <c r="I261" i="4"/>
  <c r="I1837" i="4"/>
  <c r="I1353" i="4"/>
  <c r="I1528" i="4"/>
  <c r="I744" i="4"/>
  <c r="I175" i="4"/>
  <c r="I669" i="4"/>
  <c r="I1326" i="4"/>
  <c r="I1637" i="4"/>
  <c r="I140" i="4"/>
  <c r="I462" i="4"/>
  <c r="I1278" i="4"/>
  <c r="I372" i="4"/>
  <c r="I1258" i="4"/>
  <c r="I1307" i="4"/>
  <c r="I1952" i="4"/>
  <c r="I678" i="4"/>
  <c r="I910" i="4"/>
  <c r="I1229" i="4"/>
  <c r="I1123" i="4"/>
  <c r="I60" i="4"/>
  <c r="I345" i="4"/>
  <c r="I909" i="4"/>
  <c r="I725" i="4"/>
  <c r="I1669" i="4"/>
  <c r="I273" i="4"/>
  <c r="I1680" i="4"/>
  <c r="I1641" i="4"/>
  <c r="I1688" i="4"/>
  <c r="I1905" i="4"/>
  <c r="I1623" i="4"/>
  <c r="I1014" i="4"/>
  <c r="I993" i="4"/>
  <c r="I928" i="4"/>
  <c r="I7" i="4"/>
  <c r="I167" i="4"/>
  <c r="I1584" i="4"/>
  <c r="I782" i="4"/>
  <c r="I369" i="4"/>
  <c r="I94" i="4"/>
  <c r="I636" i="4"/>
  <c r="I1776" i="4"/>
  <c r="I1375" i="4"/>
  <c r="I290" i="4"/>
  <c r="I1246" i="4"/>
  <c r="I1135" i="4"/>
  <c r="I895" i="4"/>
  <c r="I1059" i="4"/>
  <c r="I896" i="4"/>
  <c r="I1159" i="4"/>
  <c r="I1377" i="4"/>
  <c r="I932" i="4"/>
  <c r="I1305" i="4"/>
  <c r="I225" i="4"/>
  <c r="I875" i="4"/>
  <c r="I1148" i="4"/>
  <c r="I1972" i="4"/>
  <c r="I1565" i="4"/>
  <c r="I1689" i="4"/>
  <c r="I1383" i="4"/>
  <c r="I1450" i="4"/>
  <c r="I578" i="4"/>
  <c r="I1269" i="4"/>
  <c r="I1840" i="4"/>
  <c r="I1190" i="4"/>
  <c r="I1475" i="4"/>
  <c r="I1469" i="4"/>
  <c r="I1490" i="4"/>
  <c r="I56" i="4"/>
  <c r="I1439" i="4"/>
  <c r="I1139" i="4"/>
  <c r="I74" i="4"/>
  <c r="I103" i="4"/>
  <c r="I838" i="4"/>
  <c r="I594" i="4"/>
  <c r="I780" i="4"/>
  <c r="I392" i="4"/>
  <c r="I222" i="4"/>
  <c r="I1011" i="4"/>
  <c r="I732" i="4"/>
  <c r="I1925" i="4"/>
  <c r="I1441" i="4"/>
  <c r="I796" i="4"/>
  <c r="I1200" i="4"/>
  <c r="I88" i="4"/>
  <c r="I21" i="4"/>
  <c r="I1947" i="4"/>
  <c r="I682" i="4"/>
  <c r="I1311" i="4"/>
  <c r="I1596" i="4"/>
  <c r="I1700" i="4"/>
  <c r="I1259" i="4"/>
  <c r="I1436" i="4"/>
  <c r="I560" i="4"/>
  <c r="I670" i="4"/>
  <c r="I1002" i="4"/>
  <c r="I1205" i="4"/>
  <c r="I1552" i="4"/>
  <c r="I591" i="4"/>
  <c r="I563" i="4"/>
  <c r="I80" i="4"/>
  <c r="I1079" i="4"/>
  <c r="I1452" i="4"/>
  <c r="I1147" i="4"/>
  <c r="I597" i="4"/>
  <c r="I680" i="4"/>
  <c r="I634" i="4"/>
  <c r="I643" i="4"/>
  <c r="I1786" i="4"/>
  <c r="I110" i="4"/>
  <c r="I819" i="4"/>
  <c r="I738" i="4"/>
  <c r="I360" i="4"/>
  <c r="I1633" i="4"/>
  <c r="I1802" i="4"/>
  <c r="I1711" i="4"/>
  <c r="I1882" i="4"/>
  <c r="I654" i="4"/>
  <c r="I946" i="4"/>
  <c r="I1826" i="4"/>
  <c r="I1455" i="4"/>
  <c r="I1611" i="4"/>
  <c r="I605" i="4"/>
  <c r="I1995" i="4"/>
  <c r="I1480" i="4"/>
  <c r="I1774" i="4"/>
  <c r="I1438" i="4"/>
  <c r="I249" i="4"/>
  <c r="I1694" i="4"/>
  <c r="I253" i="4"/>
  <c r="I1515" i="4"/>
  <c r="I715" i="4"/>
  <c r="I228" i="4"/>
  <c r="I285" i="4"/>
  <c r="I377" i="4"/>
  <c r="I558" i="4"/>
  <c r="I694" i="4"/>
  <c r="I219" i="4"/>
  <c r="I1821" i="4"/>
  <c r="I357" i="4"/>
  <c r="I212" i="4"/>
  <c r="I1122" i="4"/>
  <c r="I32" i="4"/>
  <c r="I1142" i="4"/>
  <c r="I53" i="4"/>
  <c r="I1327" i="4"/>
  <c r="I291" i="4"/>
  <c r="I28" i="4"/>
  <c r="I1150" i="4"/>
  <c r="I916" i="4"/>
  <c r="I1657" i="4"/>
  <c r="I139" i="4"/>
  <c r="I1082" i="4"/>
  <c r="I1801" i="4"/>
  <c r="I721" i="4"/>
  <c r="I604" i="4"/>
  <c r="I1102" i="4"/>
  <c r="I883" i="4"/>
  <c r="I878" i="4"/>
  <c r="I1096" i="4"/>
  <c r="I336" i="4"/>
  <c r="I1741" i="4"/>
  <c r="I406" i="4"/>
  <c r="I1566" i="4"/>
  <c r="I917" i="4"/>
  <c r="I23" i="4"/>
  <c r="I1245" i="4"/>
  <c r="I981" i="4"/>
  <c r="I1816" i="4"/>
  <c r="I1726" i="4"/>
  <c r="I1081" i="4"/>
  <c r="I426" i="4"/>
  <c r="I1750" i="4"/>
  <c r="I407" i="4"/>
  <c r="I784" i="4"/>
  <c r="I1518" i="4"/>
  <c r="I770" i="4"/>
  <c r="I1932" i="4"/>
  <c r="I816" i="4"/>
  <c r="I17" i="4"/>
  <c r="I1804" i="4"/>
  <c r="I1868" i="4"/>
  <c r="I165" i="4"/>
  <c r="I1358" i="4"/>
  <c r="I1201" i="4"/>
  <c r="I42" i="4"/>
  <c r="I1152" i="4"/>
  <c r="I1156" i="4"/>
  <c r="I502" i="4"/>
  <c r="I121" i="4"/>
  <c r="I987" i="4"/>
  <c r="I1208" i="4"/>
  <c r="I974" i="4"/>
  <c r="I577" i="4"/>
  <c r="I1899" i="4"/>
  <c r="I1424" i="4"/>
  <c r="I933" i="4"/>
  <c r="I51" i="4"/>
  <c r="I1495" i="4"/>
  <c r="I45" i="4"/>
  <c r="I1621" i="4"/>
  <c r="I163" i="4"/>
  <c r="I531" i="4"/>
  <c r="I1784" i="4"/>
  <c r="I1869" i="4"/>
  <c r="I554" i="4"/>
  <c r="I1897" i="4"/>
  <c r="I726" i="4"/>
  <c r="I412" i="4"/>
  <c r="I1839" i="4"/>
  <c r="I627" i="4"/>
  <c r="I1729" i="4"/>
  <c r="I1609" i="4"/>
  <c r="I1938" i="4"/>
  <c r="I389" i="4"/>
  <c r="I162" i="4"/>
  <c r="I1282" i="4"/>
  <c r="I160" i="4"/>
  <c r="I1883" i="4"/>
  <c r="I1020" i="4"/>
  <c r="I241" i="4"/>
  <c r="I1015" i="4"/>
  <c r="I206" i="4"/>
  <c r="I1661" i="4"/>
  <c r="I1725" i="4"/>
  <c r="I1810" i="4"/>
  <c r="I765" i="4"/>
  <c r="I1161" i="4"/>
  <c r="I1392" i="4"/>
  <c r="I1453" i="4"/>
  <c r="I1488" i="4"/>
  <c r="I1340" i="4"/>
  <c r="I527" i="4"/>
  <c r="I881" i="4"/>
  <c r="I27" i="4"/>
  <c r="I625" i="4"/>
  <c r="I791" i="4"/>
  <c r="I908" i="4"/>
  <c r="I1463" i="4"/>
  <c r="I948" i="4"/>
  <c r="I1929" i="4"/>
  <c r="I235" i="4"/>
  <c r="I900" i="4"/>
  <c r="I1540" i="4"/>
  <c r="I1115" i="4"/>
  <c r="I523" i="4"/>
  <c r="I205" i="4"/>
  <c r="I1094" i="4"/>
  <c r="I931" i="4"/>
  <c r="I1990" i="4"/>
  <c r="I1393" i="4"/>
  <c r="I201" i="4"/>
  <c r="I1665" i="4"/>
  <c r="I391" i="4"/>
  <c r="I778" i="4"/>
  <c r="I416" i="4"/>
  <c r="I870" i="4"/>
  <c r="I793" i="4"/>
  <c r="I113" i="4"/>
  <c r="I877" i="4"/>
  <c r="I1369" i="4"/>
  <c r="I755" i="4"/>
  <c r="I656" i="4"/>
  <c r="I1471" i="4"/>
  <c r="I399" i="4"/>
  <c r="I894" i="4"/>
  <c r="I724" i="4"/>
  <c r="I188" i="4"/>
  <c r="I1217" i="4"/>
  <c r="I2" i="4"/>
  <c r="I1672" i="4"/>
  <c r="I1662" i="4"/>
  <c r="I1974" i="4"/>
  <c r="I1089" i="4"/>
  <c r="I718" i="4"/>
  <c r="I1782" i="4"/>
  <c r="I708" i="4"/>
  <c r="I1283" i="4"/>
  <c r="I422" i="4"/>
  <c r="I1605" i="4"/>
  <c r="I189" i="4"/>
  <c r="I1743" i="4"/>
  <c r="I963" i="4"/>
  <c r="I104" i="4"/>
  <c r="I567" i="4"/>
  <c r="I1987" i="4"/>
  <c r="I288" i="4"/>
  <c r="I229" i="4"/>
  <c r="I1061" i="4"/>
  <c r="I926" i="4"/>
  <c r="I871" i="4"/>
  <c r="I248" i="4"/>
  <c r="I950" i="4"/>
  <c r="I1136" i="4"/>
  <c r="I1429" i="4"/>
  <c r="I1202" i="4"/>
  <c r="I1272" i="4"/>
  <c r="I408" i="4"/>
  <c r="I467" i="4"/>
  <c r="I213" i="4"/>
  <c r="I617" i="4"/>
  <c r="I1367" i="4"/>
  <c r="I1758" i="4"/>
  <c r="I595" i="4"/>
  <c r="I1402" i="4"/>
  <c r="I1431" i="4"/>
  <c r="I1836" i="4"/>
  <c r="I1373" i="4"/>
  <c r="I1387" i="4"/>
  <c r="I1978" i="4"/>
  <c r="I446" i="4"/>
  <c r="I1260" i="4"/>
  <c r="I1171" i="4"/>
  <c r="I1666" i="4"/>
  <c r="I553" i="4"/>
  <c r="I1525" i="4"/>
  <c r="I260" i="4"/>
  <c r="I267" i="4"/>
  <c r="I40" i="4"/>
  <c r="I549" i="4"/>
  <c r="I1583" i="4"/>
  <c r="I1705" i="4"/>
  <c r="I1268" i="4"/>
  <c r="I157" i="4"/>
  <c r="I1070" i="4"/>
  <c r="I1575" i="4"/>
  <c r="I1930" i="4"/>
  <c r="I455" i="4"/>
  <c r="I292" i="4"/>
  <c r="I1472" i="4"/>
  <c r="I458" i="4"/>
  <c r="I668" i="4"/>
  <c r="I1908" i="4"/>
  <c r="I355" i="4"/>
  <c r="I1598" i="4"/>
  <c r="I1640" i="4"/>
  <c r="I307" i="4"/>
  <c r="I911" i="4"/>
  <c r="I1599" i="4"/>
  <c r="I521" i="4"/>
  <c r="I1215" i="4"/>
  <c r="I1415" i="4"/>
  <c r="I1602" i="4"/>
  <c r="I76" i="4"/>
  <c r="I712" i="4"/>
  <c r="I1752" i="4"/>
  <c r="I969" i="4"/>
  <c r="I1351" i="4"/>
  <c r="I1301" i="4"/>
  <c r="I85" i="4"/>
  <c r="I409" i="4"/>
  <c r="I729" i="4"/>
  <c r="I867" i="4"/>
  <c r="I1168" i="4"/>
  <c r="I1740" i="4"/>
  <c r="I1892" i="4"/>
  <c r="I728" i="4"/>
  <c r="I929" i="4"/>
  <c r="I536" i="4"/>
  <c r="I1411" i="4"/>
  <c r="I1403" i="4"/>
  <c r="I754" i="4"/>
  <c r="I233" i="4"/>
  <c r="I1165" i="4"/>
  <c r="I1473" i="4"/>
  <c r="I304" i="4"/>
  <c r="I125" i="4"/>
  <c r="I73" i="4"/>
  <c r="I30" i="4"/>
  <c r="I1766" i="4"/>
  <c r="I1850" i="4"/>
  <c r="I83" i="4"/>
  <c r="I1587" i="4"/>
  <c r="I1945" i="4"/>
  <c r="I1557" i="4"/>
  <c r="I879" i="4"/>
  <c r="I59" i="4"/>
  <c r="I1578" i="4"/>
  <c r="I1917" i="4"/>
  <c r="I1983" i="4"/>
  <c r="I776" i="4"/>
  <c r="I899" i="4"/>
  <c r="I1012" i="4"/>
  <c r="I1789" i="4"/>
  <c r="I434" i="4"/>
  <c r="I586" i="4"/>
  <c r="I475" i="4"/>
  <c r="I979" i="4"/>
  <c r="I1018" i="4"/>
  <c r="I978" i="4"/>
  <c r="I361" i="4"/>
  <c r="I1113" i="4"/>
  <c r="I511" i="4"/>
  <c r="I1410" i="4"/>
  <c r="I1505" i="4"/>
  <c r="I600" i="4"/>
  <c r="I1848" i="4"/>
  <c r="I702" i="4"/>
  <c r="I1181" i="4"/>
  <c r="I298" i="4"/>
  <c r="I356" i="4"/>
  <c r="I1105" i="4"/>
  <c r="I1877" i="4"/>
  <c r="I561" i="4"/>
  <c r="I190" i="4"/>
  <c r="I1092" i="4"/>
  <c r="I1085" i="4"/>
  <c r="I923" i="4"/>
  <c r="I1607" i="4"/>
  <c r="I186" i="4"/>
  <c r="I1852" i="4"/>
  <c r="I515" i="4"/>
  <c r="I1080" i="4"/>
  <c r="I348" i="4"/>
  <c r="I275" i="4"/>
  <c r="I1099" i="4"/>
  <c r="I1464" i="4"/>
  <c r="I1404" i="4"/>
  <c r="I1768" i="4"/>
  <c r="I417" i="4"/>
  <c r="I1589" i="4"/>
  <c r="I1125" i="4"/>
  <c r="I1563" i="4"/>
  <c r="I124" i="4"/>
  <c r="I1860" i="4"/>
  <c r="I1108" i="4"/>
  <c r="I387" i="4"/>
  <c r="I1194" i="4"/>
  <c r="I988" i="4"/>
  <c r="I1873" i="4"/>
  <c r="I317" i="4"/>
  <c r="I1074" i="4"/>
  <c r="I1760" i="4"/>
  <c r="I1247" i="4"/>
  <c r="I714" i="4"/>
  <c r="I1372" i="4"/>
  <c r="I1564" i="4"/>
  <c r="I998" i="4"/>
  <c r="I1870" i="4"/>
  <c r="I524" i="4"/>
  <c r="I588" i="4"/>
  <c r="I1504" i="4"/>
  <c r="I198" i="4"/>
  <c r="I1430" i="4"/>
  <c r="I864" i="4"/>
  <c r="I951" i="4"/>
  <c r="I39" i="4"/>
  <c r="I1733" i="4"/>
  <c r="I43" i="4"/>
  <c r="I818" i="4"/>
  <c r="I276" i="4"/>
  <c r="I1881" i="4"/>
  <c r="I230" i="4"/>
  <c r="I359" i="4"/>
  <c r="I1169" i="4"/>
  <c r="I1006" i="4"/>
  <c r="I283" i="4"/>
  <c r="I542" i="4"/>
  <c r="I1549" i="4"/>
  <c r="I562" i="4"/>
  <c r="I506" i="4"/>
  <c r="I1955" i="4"/>
  <c r="I415" i="4"/>
  <c r="I1191" i="4"/>
  <c r="I1732" i="4"/>
  <c r="I375" i="4"/>
  <c r="I1663" i="4"/>
  <c r="I1356" i="4"/>
  <c r="I830" i="4"/>
  <c r="I1613" i="4"/>
  <c r="I660" i="4"/>
  <c r="I1674" i="4"/>
  <c r="I568" i="4"/>
  <c r="I1093" i="4"/>
  <c r="I1297" i="4"/>
  <c r="I1812" i="4"/>
  <c r="I1106" i="4"/>
  <c r="I1355" i="4"/>
  <c r="I138" i="4"/>
  <c r="I1993" i="4"/>
  <c r="I989" i="4"/>
  <c r="I1842" i="4"/>
  <c r="I1237" i="4"/>
  <c r="I860" i="4"/>
  <c r="I1531" i="4"/>
  <c r="I1030" i="4"/>
  <c r="I398" i="4"/>
  <c r="I1109" i="4"/>
  <c r="I1091" i="4"/>
  <c r="I1151" i="4"/>
  <c r="I1487" i="4"/>
  <c r="I997" i="4"/>
  <c r="I539" i="4"/>
  <c r="I1940" i="4"/>
  <c r="I850" i="4"/>
  <c r="I1907" i="4"/>
  <c r="I1052" i="4"/>
  <c r="I630" i="4"/>
  <c r="I1763" i="4"/>
  <c r="I947" i="4"/>
  <c r="I258" i="4"/>
  <c r="I785" i="4"/>
  <c r="I1112" i="4"/>
  <c r="I461" i="4"/>
  <c r="I1076" i="4"/>
  <c r="I641" i="4"/>
  <c r="I349" i="4"/>
  <c r="I1893" i="4"/>
  <c r="I1690" i="4"/>
  <c r="I477" i="4"/>
  <c r="I133" i="4"/>
  <c r="I114" i="4"/>
  <c r="I1652" i="4"/>
  <c r="I15" i="4"/>
  <c r="I5" i="4"/>
  <c r="I1831" i="4"/>
  <c r="I1252" i="4"/>
  <c r="I1055" i="4"/>
  <c r="I1985" i="4"/>
  <c r="I1280" i="4"/>
  <c r="I1244" i="4"/>
  <c r="I1479" i="4"/>
  <c r="I1127" i="4"/>
  <c r="I612" i="4"/>
  <c r="I781" i="4"/>
  <c r="I1299" i="4"/>
  <c r="I1312" i="4"/>
  <c r="I886" i="4"/>
  <c r="I840" i="4"/>
  <c r="I330" i="4"/>
  <c r="I733" i="4"/>
  <c r="I1529" i="4"/>
  <c r="I1016" i="4"/>
  <c r="I478" i="4"/>
  <c r="I1934" i="4"/>
  <c r="I435" i="4"/>
  <c r="I1959" i="4"/>
  <c r="I34" i="4"/>
  <c r="I1719" i="4"/>
  <c r="I1944" i="4"/>
  <c r="I2000" i="4"/>
  <c r="I1064" i="4"/>
  <c r="I847" i="4"/>
  <c r="I98" i="4"/>
  <c r="I661" i="4"/>
  <c r="I1033" i="4"/>
  <c r="I395" i="4"/>
  <c r="I772" i="4"/>
  <c r="I1918" i="4"/>
  <c r="I471" i="4"/>
  <c r="I1722" i="4"/>
  <c r="I958" i="4"/>
  <c r="I834" i="4"/>
  <c r="I463" i="4"/>
  <c r="I342" i="4"/>
  <c r="I1421" i="4"/>
  <c r="I1492" i="4"/>
  <c r="I646" i="4"/>
  <c r="I1894" i="4"/>
  <c r="I1591" i="4"/>
  <c r="I364" i="4"/>
  <c r="I421" i="4"/>
  <c r="I1416" i="4"/>
  <c r="I299" i="4"/>
  <c r="I1825" i="4"/>
  <c r="I1066" i="4"/>
  <c r="I1581" i="4"/>
  <c r="I766" i="4"/>
  <c r="I1170" i="4"/>
  <c r="I1386" i="4"/>
  <c r="I611" i="4"/>
  <c r="I1660" i="4"/>
  <c r="I1950" i="4"/>
  <c r="I1779" i="4"/>
  <c r="I1526" i="4"/>
  <c r="I741" i="4"/>
  <c r="I1050" i="4"/>
  <c r="I448" i="4"/>
  <c r="I423" i="4"/>
  <c r="I797" i="4"/>
  <c r="I509" i="4"/>
  <c r="I1658" i="4"/>
  <c r="I1443" i="4"/>
  <c r="I1336" i="4"/>
  <c r="I1813" i="4"/>
  <c r="I1775" i="4"/>
  <c r="I815" i="4"/>
  <c r="I872" i="4"/>
  <c r="I1503" i="4"/>
  <c r="I666" i="4"/>
  <c r="I314" i="4"/>
  <c r="I459" i="4"/>
  <c r="I90" i="4"/>
  <c r="I397" i="4"/>
  <c r="I226" i="4"/>
  <c r="I1780" i="4"/>
  <c r="I1440" i="4"/>
  <c r="I234" i="4"/>
  <c r="I440" i="4"/>
  <c r="I1556" i="4"/>
  <c r="I1559" i="4"/>
  <c r="I820" i="4"/>
  <c r="I1901" i="4"/>
  <c r="I438" i="4"/>
  <c r="I914" i="4"/>
  <c r="I769" i="4"/>
  <c r="I151" i="4"/>
  <c r="I570" i="4"/>
  <c r="I880" i="4"/>
  <c r="I1885" i="4"/>
  <c r="I1163" i="4"/>
  <c r="I1849" i="4"/>
  <c r="I1266" i="4"/>
  <c r="I540" i="4"/>
  <c r="I1044" i="4"/>
  <c r="I204" i="4"/>
  <c r="I1058" i="4"/>
  <c r="I322" i="4"/>
  <c r="I505" i="4"/>
  <c r="I1588" i="4"/>
  <c r="I1506" i="4"/>
  <c r="I629" i="4"/>
  <c r="I214" i="4"/>
  <c r="I1257" i="4"/>
  <c r="I1844" i="4"/>
  <c r="I1676" i="4"/>
  <c r="I696" i="4"/>
  <c r="I1039" i="4"/>
  <c r="I1216" i="4"/>
  <c r="I941" i="4"/>
  <c r="I930" i="4"/>
  <c r="I1879" i="4"/>
  <c r="I1865" i="4"/>
  <c r="I1086" i="4"/>
  <c r="I445" i="4"/>
  <c r="I297" i="4"/>
  <c r="I84" i="4"/>
  <c r="I814" i="4"/>
  <c r="I1626" i="4"/>
  <c r="I1110" i="4"/>
  <c r="I1604" i="4"/>
  <c r="I326" i="4"/>
  <c r="I1919" i="4"/>
  <c r="I1418" i="4"/>
  <c r="I474" i="4"/>
  <c r="I269" i="4"/>
  <c r="I482" i="4"/>
  <c r="I1146" i="4"/>
  <c r="I1348" i="4"/>
  <c r="I1007" i="4"/>
  <c r="I1781" i="4"/>
  <c r="I839" i="4"/>
  <c r="I1855" i="4"/>
  <c r="I499" i="4"/>
  <c r="I707" i="4"/>
  <c r="I862" i="4"/>
  <c r="I1888" i="4"/>
  <c r="I1771" i="4"/>
  <c r="I1376" i="4"/>
  <c r="I944" i="4"/>
  <c r="I1188" i="4"/>
  <c r="I1456" i="4"/>
  <c r="I1138" i="4"/>
  <c r="I1572" i="4"/>
  <c r="I1803" i="4"/>
  <c r="I1126" i="4"/>
  <c r="I1073" i="4"/>
  <c r="I1601" i="4"/>
  <c r="I331" i="4"/>
  <c r="I1915" i="4"/>
  <c r="I1757" i="4"/>
  <c r="I1303" i="4"/>
  <c r="I1184" i="4"/>
  <c r="I695" i="4"/>
  <c r="I1704" i="4"/>
  <c r="I1521" i="4"/>
  <c r="I1454" i="4"/>
  <c r="I308" i="4"/>
  <c r="I101" i="4"/>
  <c r="I653" i="4"/>
  <c r="I1043" i="4"/>
  <c r="I671" i="4"/>
  <c r="I1154" i="4"/>
  <c r="I1755" i="4"/>
  <c r="I748" i="4"/>
  <c r="I792" i="4"/>
  <c r="I1997" i="4"/>
  <c r="I1550" i="4"/>
  <c r="I1834" i="4"/>
  <c r="I1406" i="4"/>
  <c r="I1264" i="4"/>
  <c r="I800" i="4"/>
  <c r="I1630" i="4"/>
  <c r="I1797" i="4"/>
  <c r="I587" i="4"/>
  <c r="I1608" i="4"/>
  <c r="I890" i="4"/>
  <c r="I1794" i="4"/>
  <c r="I1047" i="4"/>
  <c r="I1384" i="4"/>
  <c r="I476" i="4"/>
  <c r="I1582" i="4"/>
  <c r="I1390" i="4"/>
  <c r="I1379" i="4"/>
  <c r="I1087" i="4"/>
  <c r="I1595" i="4"/>
  <c r="I1764" i="4"/>
  <c r="I386" i="4"/>
  <c r="I1291" i="4"/>
  <c r="I648" i="4"/>
  <c r="I102" i="4"/>
  <c r="I1037" i="4"/>
  <c r="I1673" i="4"/>
  <c r="I1523" i="4"/>
  <c r="I1606" i="4"/>
  <c r="I512" i="4"/>
  <c r="I720" i="4"/>
  <c r="I583" i="4"/>
  <c r="I1966" i="4"/>
  <c r="I803" i="4"/>
  <c r="I1363" i="4"/>
  <c r="I1859" i="4"/>
  <c r="I1339" i="4"/>
  <c r="I1902" i="4"/>
  <c r="I1433" i="4"/>
  <c r="I1476" i="4"/>
  <c r="I1221" i="4"/>
  <c r="I1400" i="4"/>
  <c r="I1872" i="4"/>
  <c r="I904" i="4"/>
  <c r="I1851" i="4"/>
  <c r="I902" i="4"/>
  <c r="I428" i="4"/>
  <c r="I1788" i="4"/>
  <c r="I746" i="4"/>
  <c r="I1220" i="4"/>
  <c r="I790" i="4"/>
  <c r="I393" i="4"/>
  <c r="I493" i="4"/>
  <c r="I1970" i="4"/>
  <c r="I799" i="4"/>
  <c r="I569" i="4"/>
  <c r="I123" i="4"/>
  <c r="I70" i="4"/>
  <c r="I1262" i="4"/>
  <c r="I956" i="4"/>
  <c r="I373" i="4"/>
  <c r="I1409" i="4"/>
  <c r="I736" i="4"/>
  <c r="I856" i="4"/>
  <c r="I977" i="4"/>
  <c r="I1362" i="4"/>
  <c r="I829" i="4"/>
  <c r="I1691" i="4"/>
  <c r="I1003" i="4"/>
  <c r="I692" i="4"/>
  <c r="I1964" i="4"/>
  <c r="I868" i="4"/>
  <c r="I1420" i="4"/>
  <c r="I468" i="4"/>
  <c r="I1823" i="4"/>
  <c r="I1054" i="4"/>
  <c r="I358" i="4"/>
  <c r="I1470" i="4"/>
  <c r="I29" i="4"/>
  <c r="I1746" i="4"/>
  <c r="I1219" i="4"/>
  <c r="I497" i="4"/>
  <c r="I97" i="4"/>
  <c r="I1451" i="4"/>
  <c r="I1922" i="4"/>
  <c r="I1413" i="4"/>
  <c r="I418" i="4"/>
  <c r="I938" i="4"/>
  <c r="I571" i="4"/>
  <c r="I46" i="4"/>
  <c r="I599" i="4"/>
  <c r="I925" i="4"/>
  <c r="I441" i="4"/>
  <c r="I1715" i="4"/>
  <c r="I1255" i="4"/>
  <c r="I96" i="4"/>
  <c r="I150" i="4"/>
  <c r="I1547" i="4"/>
  <c r="I1025" i="4"/>
  <c r="I1545" i="4"/>
  <c r="I215" i="4"/>
  <c r="I645" i="4"/>
  <c r="I341" i="4"/>
  <c r="I1651" i="4"/>
  <c r="I1203" i="4"/>
  <c r="I530" i="4"/>
  <c r="I1196" i="4"/>
  <c r="I1586" i="4"/>
  <c r="I257" i="4"/>
  <c r="I889" i="4"/>
  <c r="I1176" i="4"/>
  <c r="I1984" i="4"/>
  <c r="I750" i="4"/>
  <c r="I218" i="4"/>
  <c r="I1158" i="4"/>
  <c r="I383" i="4"/>
  <c r="I503" i="4"/>
  <c r="I1314" i="4"/>
  <c r="I328" i="4"/>
  <c r="I1830" i="4"/>
  <c r="I494" i="4"/>
  <c r="I592" i="4"/>
  <c r="I1636" i="4"/>
  <c r="I1251" i="4"/>
  <c r="I1179" i="4"/>
  <c r="I949" i="4"/>
  <c r="I1619" i="4"/>
  <c r="I1935" i="4"/>
  <c r="I1500" i="4"/>
  <c r="I1230" i="4"/>
  <c r="I1961" i="4"/>
  <c r="I1365" i="4"/>
  <c r="I347" i="4"/>
  <c r="I58" i="4"/>
  <c r="I1862" i="4"/>
  <c r="I801" i="4"/>
  <c r="I1792" i="4"/>
  <c r="I486" i="4"/>
  <c r="I1516" i="4"/>
  <c r="I451" i="4"/>
  <c r="I1717" i="4"/>
  <c r="I1903" i="4"/>
  <c r="I1731" i="4"/>
  <c r="I1019" i="4"/>
  <c r="I1077" i="4"/>
  <c r="I1519" i="4"/>
  <c r="I1261" i="4"/>
  <c r="I831" i="4"/>
  <c r="I1359" i="4"/>
  <c r="I1645" i="4"/>
  <c r="I912" i="4"/>
  <c r="I789" i="4"/>
  <c r="I1635" i="4"/>
  <c r="I119" i="4"/>
  <c r="I1036" i="4"/>
  <c r="I1524" i="4"/>
  <c r="I1889" i="4"/>
  <c r="I857" i="4"/>
  <c r="I321" i="4"/>
  <c r="I302" i="4"/>
  <c r="I170" i="4"/>
  <c r="I223" i="4"/>
  <c r="I1034" i="4"/>
  <c r="I195" i="4"/>
  <c r="I1706" i="4"/>
  <c r="I1382" i="4"/>
  <c r="I1765" i="4"/>
  <c r="I1322" i="4"/>
  <c r="I808" i="4"/>
  <c r="I338" i="4"/>
  <c r="I1685" i="4"/>
  <c r="I1884" i="4"/>
  <c r="I352" i="4"/>
  <c r="I740" i="4"/>
  <c r="I1941" i="4"/>
  <c r="I1344" i="4"/>
  <c r="I490" i="4"/>
  <c r="I1084" i="4"/>
  <c r="I1265" i="4"/>
  <c r="I181" i="4"/>
  <c r="I842" i="4"/>
  <c r="I1253" i="4"/>
  <c r="I450" i="4"/>
  <c r="I628" i="4"/>
  <c r="I1120" i="4"/>
  <c r="I1854" i="4"/>
  <c r="I662" i="4"/>
  <c r="I158" i="4"/>
  <c r="I1143" i="4"/>
  <c r="I935" i="4"/>
  <c r="I1458" i="4"/>
  <c r="I111" i="4"/>
  <c r="I961" i="4"/>
  <c r="I1600" i="4"/>
  <c r="I161" i="4"/>
  <c r="I38" i="4"/>
  <c r="I1162" i="4"/>
  <c r="I761" i="4"/>
  <c r="I1182" i="4"/>
  <c r="I1747" i="4"/>
  <c r="I79" i="4"/>
  <c r="I1233" i="4"/>
  <c r="I8" i="4"/>
  <c r="I812" i="4"/>
  <c r="I644" i="4"/>
  <c r="I1618" i="4"/>
  <c r="I132" i="4"/>
  <c r="I965" i="4"/>
  <c r="I773" i="4"/>
  <c r="I1024" i="4"/>
  <c r="I1249" i="4"/>
  <c r="I1806" i="4"/>
  <c r="I244" i="4"/>
  <c r="I1185" i="4"/>
  <c r="I1759" i="4"/>
  <c r="I1275" i="4"/>
  <c r="I853" i="4"/>
  <c r="I859" i="4"/>
  <c r="I1134" i="4"/>
  <c r="I144" i="4"/>
  <c r="I19" i="4"/>
  <c r="I1853" i="4"/>
  <c r="I1696" i="4"/>
  <c r="I635" i="4"/>
  <c r="I590" i="4"/>
  <c r="I1510" i="4"/>
  <c r="I106" i="4"/>
  <c r="I169" i="4"/>
  <c r="I1281" i="4"/>
  <c r="I667" i="4"/>
  <c r="I1287" i="4"/>
  <c r="I779" i="4"/>
  <c r="I1116" i="4"/>
  <c r="I1209" i="4"/>
  <c r="I75" i="4"/>
  <c r="I1448" i="4"/>
  <c r="I378" i="4"/>
  <c r="I1698" i="4"/>
  <c r="I145" i="4"/>
  <c r="I804" i="4"/>
  <c r="I1522" i="4"/>
  <c r="I1718" i="4"/>
  <c r="I63" i="4"/>
  <c r="I811" i="4"/>
  <c r="I1814" i="4"/>
  <c r="I622" i="4"/>
  <c r="I1243" i="4"/>
  <c r="I1396" i="4"/>
  <c r="I148" i="4"/>
  <c r="I1060" i="4"/>
  <c r="I927" i="4"/>
  <c r="I1655" i="4"/>
  <c r="I340" i="4"/>
  <c r="I544" i="4"/>
  <c r="I1778" i="4"/>
  <c r="I921" i="4"/>
  <c r="I1153" i="4"/>
  <c r="I394" i="4"/>
  <c r="I1048" i="4"/>
  <c r="I432" i="4"/>
  <c r="I1380" i="4"/>
  <c r="I672" i="4"/>
  <c r="I1468" i="4"/>
  <c r="I1629" i="4"/>
  <c r="I12" i="4"/>
  <c r="I227" i="4"/>
  <c r="I1920" i="4"/>
  <c r="I1937" i="4"/>
  <c r="I1319" i="4"/>
  <c r="I642" i="4"/>
  <c r="I841" i="4"/>
  <c r="I501" i="4"/>
  <c r="I734" i="4"/>
  <c r="I1957" i="4"/>
  <c r="I1748" i="4"/>
  <c r="I66" i="4"/>
  <c r="I1878" i="4"/>
  <c r="I639" i="4"/>
  <c r="I164" i="4"/>
  <c r="I109" i="4"/>
  <c r="I1232" i="4"/>
  <c r="I1155" i="4"/>
  <c r="I1553" i="4"/>
  <c r="I1137" i="4"/>
  <c r="I465" i="4"/>
  <c r="I1214" i="4"/>
  <c r="I1962" i="4"/>
  <c r="I676" i="4"/>
  <c r="I381" i="4"/>
  <c r="I1270" i="4"/>
  <c r="I1017" i="4"/>
  <c r="I526" i="4"/>
  <c r="I1761" i="4"/>
  <c r="I866" i="4"/>
  <c r="I335" i="4"/>
  <c r="I843" i="4"/>
  <c r="I783" i="4"/>
  <c r="I633" i="4"/>
  <c r="I396" i="4"/>
  <c r="I691" i="4"/>
  <c r="I153" i="4"/>
  <c r="I686" i="4"/>
  <c r="I1335" i="4"/>
  <c r="I1388" i="4"/>
  <c r="I1131" i="4"/>
  <c r="I557" i="4"/>
  <c r="I9" i="4"/>
  <c r="I1785" i="4"/>
  <c r="I1342" i="4"/>
  <c r="I822" i="4"/>
  <c r="I1118" i="4"/>
  <c r="I353" i="4"/>
  <c r="I508" i="4"/>
  <c r="I1681" i="4"/>
  <c r="I1045" i="4"/>
  <c r="I1271" i="4"/>
  <c r="I1671" i="4"/>
  <c r="I1128" i="4"/>
  <c r="I1513" i="4"/>
  <c r="I1913" i="4"/>
  <c r="I1841" i="4"/>
  <c r="I601" i="4"/>
  <c r="I1254" i="4"/>
  <c r="I1378" i="4"/>
  <c r="I366" i="4"/>
  <c r="I194" i="4"/>
  <c r="I619" i="4"/>
  <c r="I13" i="4"/>
  <c r="I1807" i="4"/>
  <c r="I1197" i="4"/>
  <c r="I316" i="4"/>
  <c r="I874" i="4"/>
  <c r="I1969" i="4"/>
  <c r="I1975" i="4"/>
  <c r="I1991" i="4"/>
  <c r="I596" i="4"/>
  <c r="I1773" i="4"/>
  <c r="I1963" i="4"/>
  <c r="I905" i="4"/>
  <c r="I272" i="4"/>
  <c r="I26" i="4"/>
  <c r="I1960" i="4"/>
  <c r="I534" i="4"/>
  <c r="I305" i="4"/>
  <c r="I1793" i="4"/>
  <c r="I1890" i="4"/>
  <c r="I1341" i="4"/>
  <c r="I907" i="4"/>
  <c r="I727" i="4"/>
  <c r="I970" i="4"/>
  <c r="I232" i="4"/>
  <c r="I220" i="4"/>
  <c r="I1412" i="4"/>
  <c r="I243" i="4"/>
  <c r="I1226" i="4"/>
  <c r="I211" i="4"/>
  <c r="I913" i="4"/>
  <c r="I1838" i="4"/>
  <c r="I1477" i="4"/>
  <c r="I1967" i="4"/>
  <c r="I759" i="4"/>
  <c r="I1315" i="4"/>
  <c r="I1936" i="4"/>
  <c r="I1856" i="4"/>
  <c r="I1632" i="4"/>
  <c r="I1248" i="4"/>
  <c r="I787" i="4"/>
  <c r="I363" i="4"/>
  <c r="I1909" i="4"/>
  <c r="I1624" i="4"/>
  <c r="I1667" i="4"/>
  <c r="I1561" i="4"/>
  <c r="I1734" i="4"/>
  <c r="I55" i="4"/>
  <c r="I333" i="4"/>
  <c r="I821" i="4"/>
  <c r="I176" i="4"/>
  <c r="I329" i="4"/>
  <c r="I986" i="4"/>
  <c r="I1723" i="4"/>
  <c r="I130" i="4"/>
  <c r="I1965" i="4"/>
  <c r="I1683" i="4"/>
  <c r="I1098" i="4"/>
  <c r="I346" i="4"/>
  <c r="I4" i="4"/>
  <c r="I1956" i="4"/>
  <c r="I3" i="4"/>
  <c r="I631" i="4"/>
  <c r="I924" i="4"/>
  <c r="I659" i="4"/>
  <c r="I1569" i="4"/>
  <c r="I1449" i="4"/>
  <c r="I1083" i="4"/>
  <c r="I1737" i="4"/>
  <c r="I293" i="4"/>
  <c r="I550" i="4"/>
  <c r="I788" i="4"/>
  <c r="I1916" i="4"/>
  <c r="I1119" i="4"/>
  <c r="I964" i="4"/>
  <c r="I897" i="4"/>
  <c r="I36" i="4"/>
  <c r="I650" i="4"/>
  <c r="I146" i="4"/>
  <c r="I52" i="4"/>
  <c r="I758" i="4"/>
  <c r="I1405" i="4"/>
  <c r="I1982" i="4"/>
  <c r="I1313" i="4"/>
  <c r="I722" i="4"/>
  <c r="I1847" i="4"/>
  <c r="I1973" i="4"/>
  <c r="I1980" i="4"/>
  <c r="I1580" i="4"/>
  <c r="I618" i="4"/>
  <c r="I33" i="4"/>
  <c r="I1769" i="4"/>
  <c r="I414" i="4"/>
  <c r="I1927" i="4"/>
  <c r="I254" i="4"/>
  <c r="I693" i="4"/>
  <c r="I277" i="4"/>
  <c r="I1631" i="4"/>
  <c r="I1817" i="4"/>
  <c r="I898" i="4"/>
  <c r="I388" i="4"/>
  <c r="I1250" i="4"/>
  <c r="I1211" i="4"/>
  <c r="I1986" i="4"/>
  <c r="I1622" i="4"/>
  <c r="I54" i="4"/>
  <c r="I771" i="4"/>
  <c r="I1787" i="4"/>
  <c r="I91" i="4"/>
  <c r="I1749" i="4"/>
  <c r="I972" i="4"/>
  <c r="I606" i="4"/>
  <c r="I1368" i="4"/>
  <c r="I565" i="4"/>
  <c r="I603" i="4"/>
  <c r="I1323" i="4"/>
  <c r="I706" i="4"/>
  <c r="I1921" i="4"/>
  <c r="I1544" i="4"/>
  <c r="I1284" i="4"/>
  <c r="I49" i="4"/>
  <c r="I828" i="4"/>
  <c r="I1659" i="4"/>
  <c r="I1933" i="4"/>
  <c r="I1289" i="4"/>
  <c r="I112" i="4"/>
  <c r="I199" i="4"/>
  <c r="I118" i="4"/>
  <c r="I1811" i="4"/>
  <c r="I11" i="4"/>
  <c r="I637" i="4"/>
  <c r="I472" i="4"/>
  <c r="I255" i="4"/>
  <c r="I673" i="4"/>
  <c r="I514" i="4"/>
  <c r="I210" i="4"/>
  <c r="I1364" i="4"/>
  <c r="I1697" i="4"/>
  <c r="I973" i="4"/>
  <c r="I1321" i="4"/>
  <c r="I238" i="4"/>
  <c r="I217" i="4"/>
  <c r="I50" i="4"/>
  <c r="I1625" i="4"/>
  <c r="I504" i="4"/>
  <c r="I495" i="4"/>
  <c r="I312" i="4"/>
  <c r="I697" i="4"/>
  <c r="I62" i="4"/>
  <c r="I699" i="4"/>
  <c r="I985" i="4"/>
  <c r="I1767" i="4"/>
  <c r="I1332" i="4"/>
  <c r="I271" i="4"/>
  <c r="I239" i="4"/>
  <c r="I1791" i="4"/>
  <c r="I1187" i="4"/>
  <c r="I1432" i="4"/>
  <c r="I1234" i="4"/>
  <c r="I983" i="4"/>
  <c r="I621" i="4"/>
  <c r="I1818" i="4"/>
  <c r="I265" i="4"/>
  <c r="I1240" i="4"/>
  <c r="I701" i="4"/>
  <c r="I444" i="4"/>
  <c r="I155" i="4"/>
  <c r="I287" i="4"/>
  <c r="I1560" i="4"/>
  <c r="I208" i="4"/>
  <c r="I1056" i="4"/>
  <c r="I999" i="4"/>
  <c r="I689" i="4"/>
  <c r="I1101" i="4"/>
  <c r="I623" i="4"/>
  <c r="I582" i="4"/>
  <c r="I1067" i="4"/>
  <c r="I717" i="4"/>
  <c r="I1579" i="4"/>
  <c r="I1874" i="4"/>
  <c r="I1809" i="4"/>
  <c r="I166" i="4"/>
  <c r="I25" i="4"/>
  <c r="I122" i="4"/>
  <c r="I1343" i="4"/>
  <c r="I1425" i="4"/>
  <c r="I1709" i="4"/>
  <c r="I1309" i="4"/>
  <c r="I1324" i="4"/>
  <c r="I1145" i="4"/>
  <c r="I1357" i="4"/>
  <c r="I159" i="4"/>
  <c r="I615" i="4"/>
  <c r="I980" i="4"/>
  <c r="I1653" i="4"/>
  <c r="I589" i="4"/>
  <c r="I1442" i="4"/>
  <c r="I823" i="4"/>
  <c r="I483" i="4"/>
  <c r="I350" i="4"/>
  <c r="I846" i="4"/>
  <c r="I858" i="4"/>
  <c r="I1460" i="4"/>
  <c r="I535" i="4"/>
  <c r="I20" i="4"/>
  <c r="I117" i="4"/>
  <c r="I845" i="4"/>
  <c r="I1005" i="4"/>
  <c r="I1736" i="4"/>
  <c r="I1186" i="4"/>
  <c r="I1533" i="4"/>
  <c r="I1538" i="4"/>
  <c r="I887" i="4"/>
  <c r="I873" i="4"/>
  <c r="I1308" i="4"/>
  <c r="I89" i="4"/>
  <c r="I1427" i="4"/>
  <c r="I1408" i="4"/>
  <c r="I1097" i="4"/>
  <c r="I1195" i="4"/>
  <c r="I1225" i="4"/>
  <c r="I551" i="4"/>
  <c r="I854" i="4"/>
  <c r="I81" i="4"/>
  <c r="I942" i="4"/>
  <c r="I279" i="4"/>
  <c r="I1756" i="4"/>
  <c r="I915" i="4"/>
  <c r="I280" i="4"/>
  <c r="I954" i="4"/>
  <c r="I1352" i="4"/>
  <c r="I1294" i="4"/>
  <c r="I1465" i="4"/>
  <c r="I370" i="4"/>
  <c r="I252" i="4"/>
  <c r="I825" i="4"/>
  <c r="I1537" i="4"/>
  <c r="I1130" i="4"/>
  <c r="I1160" i="4"/>
  <c r="I105" i="4"/>
  <c r="I1316" i="4"/>
  <c r="I172" i="4"/>
  <c r="I1498" i="4"/>
  <c r="I1900" i="4"/>
  <c r="I1371" i="4"/>
  <c r="I1777" i="4"/>
  <c r="I1832" i="4"/>
  <c r="I131" i="4"/>
  <c r="I141" i="4"/>
  <c r="I1435" i="4"/>
  <c r="I489" i="4"/>
  <c r="I309" i="4"/>
  <c r="I1206" i="4"/>
  <c r="I1494" i="4"/>
  <c r="I863" i="4"/>
  <c r="I343" i="4"/>
  <c r="I1072" i="4"/>
  <c r="I1329" i="4"/>
  <c r="I1210" i="4"/>
  <c r="I1140" i="4"/>
  <c r="I207" i="4"/>
  <c r="I266" i="4"/>
  <c r="I566" i="4"/>
  <c r="I454" i="4"/>
  <c r="I1366" i="4"/>
  <c r="I1573" i="4"/>
  <c r="I518" i="4"/>
  <c r="I1923" i="4"/>
  <c r="I522" i="4"/>
  <c r="I142" i="4"/>
  <c r="I836" i="4"/>
  <c r="I1104" i="4"/>
  <c r="I1481" i="4"/>
  <c r="I1482" i="4"/>
  <c r="I1943" i="4"/>
  <c r="I1953" i="4"/>
  <c r="I982" i="4"/>
  <c r="I367" i="4"/>
  <c r="I525" i="4"/>
  <c r="I1954" i="4"/>
  <c r="I41" i="4"/>
  <c r="I1078" i="4"/>
  <c r="I1300" i="4"/>
  <c r="I178" i="4"/>
  <c r="I1744" i="4"/>
  <c r="I891" i="4"/>
  <c r="I1949" i="4"/>
  <c r="I334" i="4"/>
  <c r="I572" i="4"/>
  <c r="I1333" i="4"/>
  <c r="I1031" i="4"/>
  <c r="I436" i="4"/>
  <c r="I1710" i="4"/>
  <c r="I221" i="4"/>
  <c r="I69" i="4"/>
  <c r="I327" i="4"/>
  <c r="I848" i="4"/>
  <c r="I835" i="4"/>
  <c r="I751" i="4"/>
  <c r="I216" i="4"/>
  <c r="I294" i="4"/>
  <c r="I1721" i="4"/>
  <c r="I581" i="4"/>
  <c r="I99" i="4"/>
  <c r="I649" i="4"/>
  <c r="I1346" i="4"/>
  <c r="I1401" i="4"/>
  <c r="I31" i="4"/>
  <c r="I1009" i="4"/>
  <c r="I546" i="4"/>
  <c r="I1310" i="4"/>
  <c r="I1828" i="4"/>
  <c r="I1800" i="4"/>
  <c r="I626" i="4"/>
  <c r="I187" i="4"/>
  <c r="I127" i="4"/>
  <c r="I192" i="4"/>
  <c r="I457" i="4"/>
  <c r="I1496" i="4"/>
  <c r="I1437" i="4"/>
  <c r="I1843" i="4"/>
  <c r="I1647" i="4"/>
  <c r="I1391" i="4"/>
  <c r="I1447" i="4"/>
  <c r="I1328" i="4"/>
  <c r="I609" i="4"/>
  <c r="I827" i="4"/>
  <c r="I1679" i="4"/>
  <c r="I439" i="4"/>
  <c r="I1971" i="4"/>
  <c r="I1512" i="4"/>
  <c r="I833" i="4"/>
  <c r="I1942" i="4"/>
  <c r="I95" i="4"/>
  <c r="I1678" i="4"/>
  <c r="I281" i="4"/>
  <c r="I538" i="4"/>
  <c r="I1218" i="4"/>
  <c r="I209" i="4"/>
  <c r="I984" i="4"/>
  <c r="I638" i="4"/>
  <c r="I1502" i="4"/>
  <c r="I767" i="4"/>
  <c r="I496" i="4"/>
  <c r="I537" i="4"/>
  <c r="I1459" i="4"/>
  <c r="I68" i="4"/>
  <c r="I844" i="4"/>
  <c r="I93" i="4"/>
  <c r="I1650" i="4"/>
  <c r="I1013" i="4"/>
  <c r="I6" i="4"/>
  <c r="I1948" i="4"/>
  <c r="I1654" i="4"/>
  <c r="I1520" i="4"/>
  <c r="I1267" i="4"/>
  <c r="I1886" i="4"/>
  <c r="I529" i="4"/>
  <c r="I690" i="4"/>
  <c r="I1350" i="4"/>
  <c r="I752" i="4"/>
  <c r="I658" i="4"/>
  <c r="I1701" i="4"/>
  <c r="I344" i="4"/>
  <c r="I580" i="4"/>
  <c r="I1374" i="4"/>
  <c r="I1295" i="4"/>
  <c r="I1720" i="4"/>
  <c r="I1144" i="4"/>
  <c r="I1820" i="4"/>
  <c r="I1638" i="4"/>
  <c r="I798" i="4"/>
  <c r="I513" i="4"/>
  <c r="I1501" i="4"/>
  <c r="I1207" i="4"/>
  <c r="I1824" i="4"/>
  <c r="I1124" i="4"/>
  <c r="I652" i="4"/>
  <c r="I1833" i="4"/>
  <c r="I469" i="4"/>
  <c r="I743" i="4"/>
  <c r="I1288" i="4"/>
  <c r="I1103" i="4"/>
  <c r="I936" i="4"/>
  <c r="I616" i="4"/>
  <c r="I620" i="4"/>
  <c r="I919" i="4"/>
  <c r="I401" i="4"/>
  <c r="I548" i="4"/>
  <c r="I128" i="4"/>
  <c r="I775" i="4"/>
  <c r="I1864" i="4"/>
  <c r="I240" i="4"/>
  <c r="I1057" i="4"/>
  <c r="I1827" i="4"/>
  <c r="I960" i="4"/>
  <c r="I1517" i="4"/>
  <c r="I760" i="4"/>
  <c r="I1762" i="4"/>
  <c r="I262" i="4"/>
  <c r="I957" i="4"/>
  <c r="I1223" i="4"/>
  <c r="I1457" i="4"/>
  <c r="I64" i="4"/>
  <c r="I437" i="4"/>
  <c r="I1858" i="4"/>
  <c r="I1038" i="4"/>
  <c r="I990" i="4"/>
  <c r="I1049" i="4"/>
  <c r="I1302" i="4"/>
  <c r="I479" i="4"/>
  <c r="I1861" i="4"/>
  <c r="I185" i="4"/>
  <c r="I442" i="4"/>
  <c r="I1822" i="4"/>
  <c r="I855" i="4"/>
  <c r="I1292" i="4"/>
  <c r="I77" i="4"/>
  <c r="I1285" i="4"/>
  <c r="I1010" i="4"/>
  <c r="I1617" i="4"/>
  <c r="I1277" i="4"/>
  <c r="I1751" i="4"/>
  <c r="I1857" i="4"/>
  <c r="I747" i="4"/>
  <c r="I289" i="4"/>
  <c r="I47" i="4"/>
  <c r="I1178" i="4"/>
  <c r="I1029" i="4"/>
  <c r="I365" i="4"/>
  <c r="I1514" i="4"/>
  <c r="I1361" i="4"/>
  <c r="I1989" i="4"/>
  <c r="I1924" i="4"/>
  <c r="I1497" i="4"/>
  <c r="I107" i="4"/>
  <c r="I1977" i="4"/>
  <c r="I876" i="4"/>
  <c r="I559" i="4"/>
  <c r="I429" i="4"/>
  <c r="I1871" i="4"/>
  <c r="I456" i="4"/>
  <c r="I807" i="4"/>
  <c r="I1071" i="4"/>
  <c r="I1570" i="4"/>
  <c r="I1819" i="4"/>
  <c r="I419" i="4"/>
  <c r="I996" i="4"/>
  <c r="I237" i="4"/>
  <c r="I470" i="4"/>
  <c r="I1643" i="4"/>
  <c r="I757" i="4"/>
  <c r="I1026" i="4"/>
  <c r="I882" i="4"/>
  <c r="I1567" i="4"/>
  <c r="I1875" i="4"/>
  <c r="I87" i="4"/>
  <c r="I1670" i="4"/>
  <c r="I849" i="4"/>
  <c r="I1577" i="4"/>
  <c r="I1687" i="4"/>
  <c r="I147" i="4"/>
  <c r="I382" i="4"/>
  <c r="I1951" i="4"/>
  <c r="I1981" i="4"/>
  <c r="I1555" i="4"/>
  <c r="I404" i="4"/>
  <c r="I236" i="4"/>
  <c r="I885" i="4"/>
  <c r="I817" i="4"/>
  <c r="I1228" i="4"/>
  <c r="I555" i="4"/>
  <c r="I576" i="4"/>
  <c r="I547" i="4"/>
  <c r="I940" i="4"/>
  <c r="I1845" i="4"/>
  <c r="I651" i="4"/>
  <c r="I473" i="4"/>
  <c r="I687" i="4"/>
  <c r="I1360" i="4"/>
  <c r="I806" i="4"/>
  <c r="I1407" i="4"/>
  <c r="I264" i="4"/>
  <c r="I739" i="4"/>
  <c r="I1381" i="4"/>
  <c r="I1023" i="4"/>
  <c r="I1419" i="4"/>
  <c r="I1338" i="4"/>
  <c r="I379" i="4"/>
  <c r="I1904" i="4"/>
  <c r="I115" i="4"/>
  <c r="I1992" i="4"/>
  <c r="I723" i="4"/>
  <c r="I1677" i="4"/>
  <c r="I1742" i="4"/>
  <c r="I1675" i="4"/>
  <c r="I1167" i="4"/>
  <c r="I1000" i="4"/>
  <c r="I1668" i="4"/>
  <c r="I809" i="4"/>
  <c r="I1527" i="4"/>
  <c r="I86" i="4"/>
  <c r="I156" i="4"/>
  <c r="I1428" i="4"/>
  <c r="I1958" i="4"/>
  <c r="I995" i="4"/>
  <c r="I24" i="4"/>
  <c r="I368" i="4"/>
  <c r="I136" i="4"/>
  <c r="I1491" i="4"/>
  <c r="I710" i="4"/>
  <c r="I1175" i="4"/>
  <c r="I711" i="4"/>
  <c r="I903" i="4"/>
  <c r="I1979" i="4"/>
  <c r="I574" i="4"/>
  <c r="I579" i="4"/>
  <c r="I688" i="4"/>
  <c r="I1095" i="4"/>
  <c r="I259" i="4"/>
  <c r="I466" i="4"/>
  <c r="I1290" i="4"/>
  <c r="I1507" i="4"/>
  <c r="I1911" i="4"/>
  <c r="I657" i="4"/>
  <c r="I1664" i="4"/>
  <c r="I851" i="4"/>
  <c r="I826" i="4"/>
  <c r="I1796" i="4"/>
  <c r="I683" i="4"/>
  <c r="I400" i="4"/>
  <c r="I774" i="4"/>
  <c r="I1542" i="4"/>
  <c r="I1239" i="4"/>
  <c r="I320" i="4"/>
  <c r="I173" i="4"/>
  <c r="I1296" i="4"/>
  <c r="I1484" i="4"/>
  <c r="I1212" i="4"/>
  <c r="I1585" i="4"/>
  <c r="I763" i="4"/>
  <c r="I1686" i="4"/>
  <c r="I1532" i="4"/>
  <c r="I730" i="4"/>
  <c r="I1389" i="4"/>
  <c r="I1485" i="4"/>
  <c r="I1551" i="4"/>
  <c r="I1166" i="4"/>
  <c r="I1693" i="4"/>
  <c r="I742" i="4"/>
  <c r="I1334" i="4"/>
  <c r="I385" i="4"/>
  <c r="I177" i="4"/>
  <c r="I480" i="4"/>
  <c r="I1926" i="4"/>
  <c r="I1541" i="4"/>
  <c r="I674" i="4"/>
  <c r="I1684" i="4"/>
  <c r="I698" i="4"/>
  <c r="I1998" i="4"/>
  <c r="I1164" i="4"/>
  <c r="I1880" i="4"/>
  <c r="D72" i="4"/>
  <c r="D1227" i="4"/>
  <c r="D713" i="4"/>
  <c r="D134" i="4"/>
  <c r="D1735" i="4"/>
  <c r="D1790" i="4"/>
  <c r="D810" i="4"/>
  <c r="D1189" i="4"/>
  <c r="D433" i="4"/>
  <c r="D1107" i="4"/>
  <c r="D552" i="4"/>
  <c r="D937" i="4"/>
  <c r="D665" i="4"/>
  <c r="D431" i="4"/>
  <c r="D1895" i="4"/>
  <c r="D318" i="4"/>
  <c r="D945" i="4"/>
  <c r="D700" i="4"/>
  <c r="D354" i="4"/>
  <c r="D1682" i="4"/>
  <c r="D337" i="4"/>
  <c r="D35" i="4"/>
  <c r="D1224" i="4"/>
  <c r="D402" i="4"/>
  <c r="D1745" i="4"/>
  <c r="D1906" i="4"/>
  <c r="D1347" i="4"/>
  <c r="D705" i="4"/>
  <c r="D955" i="4"/>
  <c r="D1028" i="4"/>
  <c r="D325" i="4"/>
  <c r="D1172" i="4"/>
  <c r="D610" i="4"/>
  <c r="D14" i="4"/>
  <c r="D564" i="4"/>
  <c r="D1714" i="4"/>
  <c r="D1887" i="4"/>
  <c r="D282" i="4"/>
  <c r="D1628" i="4"/>
  <c r="D575" i="4"/>
  <c r="D1069" i="4"/>
  <c r="D411" i="4"/>
  <c r="D1592" i="4"/>
  <c r="D719" i="4"/>
  <c r="D1192" i="4"/>
  <c r="D1354" i="4"/>
  <c r="D1241" i="4"/>
  <c r="D1754" i="4"/>
  <c r="D1614" i="4"/>
  <c r="D762" i="4"/>
  <c r="D319" i="4"/>
  <c r="D1434" i="4"/>
  <c r="D116" i="4"/>
  <c r="D1713" i="4"/>
  <c r="D1486" i="4"/>
  <c r="D120" i="4"/>
  <c r="D934" i="4"/>
  <c r="D1867" i="4"/>
  <c r="D824" i="4"/>
  <c r="D1620" i="4"/>
  <c r="D1708" i="4"/>
  <c r="D1042" i="4"/>
  <c r="D1558" i="4"/>
  <c r="D268" i="4"/>
  <c r="D545" i="4"/>
  <c r="D632" i="4"/>
  <c r="D1612" i="4"/>
  <c r="D1199" i="4"/>
  <c r="D200" i="4"/>
  <c r="D1616" i="4"/>
  <c r="D78" i="4"/>
  <c r="D1896" i="4"/>
  <c r="D1063" i="4"/>
  <c r="D1293" i="4"/>
  <c r="D1426" i="4"/>
  <c r="D183" i="4"/>
  <c r="D339" i="4"/>
  <c r="D424" i="4"/>
  <c r="D519" i="4"/>
  <c r="D184" i="4"/>
  <c r="D953" i="4"/>
  <c r="D663" i="4"/>
  <c r="D1724" i="4"/>
  <c r="D614" i="4"/>
  <c r="D447" i="4"/>
  <c r="D1149" i="4"/>
  <c r="D573" i="4"/>
  <c r="D918" i="4"/>
  <c r="D1075" i="4"/>
  <c r="D888" i="4"/>
  <c r="D1534" i="4"/>
  <c r="D703" i="4"/>
  <c r="D1648" i="4"/>
  <c r="D1062" i="4"/>
  <c r="D18" i="4"/>
  <c r="D675" i="4"/>
  <c r="D1051" i="4"/>
  <c r="D1231" i="4"/>
  <c r="D1397" i="4"/>
  <c r="D1183" i="4"/>
  <c r="D500" i="4"/>
  <c r="D1846" i="4"/>
  <c r="D962" i="4"/>
  <c r="D1988" i="4"/>
  <c r="D543" i="4"/>
  <c r="D1180" i="4"/>
  <c r="D67" i="4"/>
  <c r="D37" i="4"/>
  <c r="D168" i="4"/>
  <c r="D753" i="4"/>
  <c r="D920" i="4"/>
  <c r="D1065" i="4"/>
  <c r="D374" i="4"/>
  <c r="D203" i="4"/>
  <c r="D556" i="4"/>
  <c r="D1739" i="4"/>
  <c r="D44" i="4"/>
  <c r="D893" i="4"/>
  <c r="D1815" i="4"/>
  <c r="D813" i="4"/>
  <c r="D795" i="4"/>
  <c r="D681" i="4"/>
  <c r="D1222" i="4"/>
  <c r="D180" i="4"/>
  <c r="D1730" i="4"/>
  <c r="D901" i="4"/>
  <c r="D488" i="4"/>
  <c r="D413" i="4"/>
  <c r="D1597" i="4"/>
  <c r="D532" i="4"/>
  <c r="D149" i="4"/>
  <c r="D152" i="4"/>
  <c r="D1198" i="4"/>
  <c r="D832" i="4"/>
  <c r="D362" i="4"/>
  <c r="D1177" i="4"/>
  <c r="D1193" i="4"/>
  <c r="D311" i="4"/>
  <c r="D533" i="4"/>
  <c r="D1445" i="4"/>
  <c r="D1571" i="4"/>
  <c r="D129" i="4"/>
  <c r="D1330" i="4"/>
  <c r="D1276" i="4"/>
  <c r="D1931" i="4"/>
  <c r="D517" i="4"/>
  <c r="D1996" i="4"/>
  <c r="D802" i="4"/>
  <c r="D608" i="4"/>
  <c r="D182" i="4"/>
  <c r="D323" i="4"/>
  <c r="D865" i="4"/>
  <c r="D1891" i="4"/>
  <c r="D284" i="4"/>
  <c r="D179" i="4"/>
  <c r="D976" i="4"/>
  <c r="D1656" i="4"/>
  <c r="D1805" i="4"/>
  <c r="D82" i="4"/>
  <c r="D224" i="4"/>
  <c r="D737" i="4"/>
  <c r="D1568" i="4"/>
  <c r="D1414" i="4"/>
  <c r="D1795" i="4"/>
  <c r="D1808" i="4"/>
  <c r="D1121" i="4"/>
  <c r="D65" i="4"/>
  <c r="D1173" i="4"/>
  <c r="D1999" i="4"/>
  <c r="D975" i="4"/>
  <c r="D1274" i="4"/>
  <c r="D403" i="4"/>
  <c r="D1738" i="4"/>
  <c r="D1702" i="4"/>
  <c r="D1994" i="4"/>
  <c r="D1068" i="4"/>
  <c r="D528" i="4"/>
  <c r="D1554" i="4"/>
  <c r="D1141" i="4"/>
  <c r="D301" i="4"/>
  <c r="D1395" i="4"/>
  <c r="D1317" i="4"/>
  <c r="D507" i="4"/>
  <c r="D892" i="4"/>
  <c r="D1543" i="4"/>
  <c r="D1053" i="4"/>
  <c r="D869" i="4"/>
  <c r="D332" i="4"/>
  <c r="D1174" i="4"/>
  <c r="D108" i="4"/>
  <c r="D1370" i="4"/>
  <c r="D1399" i="4"/>
  <c r="D1493" i="4"/>
  <c r="D452" i="4"/>
  <c r="D324" i="4"/>
  <c r="D196" i="4"/>
  <c r="D1385" i="4"/>
  <c r="D1530" i="4"/>
  <c r="D613" i="4"/>
  <c r="D1829" i="4"/>
  <c r="D251" i="4"/>
  <c r="D1129" i="4"/>
  <c r="D602" i="4"/>
  <c r="D137" i="4"/>
  <c r="D1306" i="4"/>
  <c r="D443" i="4"/>
  <c r="D306" i="4"/>
  <c r="D756" i="4"/>
  <c r="D1835" i="4"/>
  <c r="D1535" i="4"/>
  <c r="D1707" i="4"/>
  <c r="D1320" i="4"/>
  <c r="D994" i="4"/>
  <c r="D1562" i="4"/>
  <c r="D202" i="4"/>
  <c r="D1590" i="4"/>
  <c r="D61" i="4"/>
  <c r="D991" i="4"/>
  <c r="D270" i="4"/>
  <c r="D952" i="4"/>
  <c r="D1304" i="4"/>
  <c r="D384" i="4"/>
  <c r="D709" i="4"/>
  <c r="D959" i="4"/>
  <c r="D684" i="4"/>
  <c r="D1027" i="4"/>
  <c r="D1298" i="4"/>
  <c r="D541" i="4"/>
  <c r="D966" i="4"/>
  <c r="D598" i="4"/>
  <c r="D1699" i="4"/>
  <c r="D1639" i="4"/>
  <c r="D1627" i="4"/>
  <c r="D735" i="4"/>
  <c r="D405" i="4"/>
  <c r="D1040" i="4"/>
  <c r="D191" i="4"/>
  <c r="D1114" i="4"/>
  <c r="D256" i="4"/>
  <c r="D487" i="4"/>
  <c r="D135" i="4"/>
  <c r="D764" i="4"/>
  <c r="D1910" i="4"/>
  <c r="D1466" i="4"/>
  <c r="D1242" i="4"/>
  <c r="D425" i="4"/>
  <c r="D1132" i="4"/>
  <c r="D1444" i="4"/>
  <c r="D48" i="4"/>
  <c r="D1644" i="4"/>
  <c r="D92" i="4"/>
  <c r="D491" i="4"/>
  <c r="D242" i="4"/>
  <c r="D655" i="4"/>
  <c r="D805" i="4"/>
  <c r="D1753" i="4"/>
  <c r="D1090" i="4"/>
  <c r="D745" i="4"/>
  <c r="D1594" i="4"/>
  <c r="D520" i="4"/>
  <c r="D1914" i="4"/>
  <c r="D1508" i="4"/>
  <c r="D1876" i="4"/>
  <c r="D376" i="4"/>
  <c r="D1213" i="4"/>
  <c r="D1474" i="4"/>
  <c r="D22" i="4"/>
  <c r="D1539" i="4"/>
  <c r="D1770" i="4"/>
  <c r="D1509" i="4"/>
  <c r="D939" i="4"/>
  <c r="D1022" i="4"/>
  <c r="D640" i="4"/>
  <c r="D380" i="4"/>
  <c r="D410" i="4"/>
  <c r="D749" i="4"/>
  <c r="D1100" i="4"/>
  <c r="D716" i="4"/>
  <c r="D143" i="4"/>
  <c r="D794" i="4"/>
  <c r="D1478" i="4"/>
  <c r="D250" i="4"/>
  <c r="D1772" i="4"/>
  <c r="D1157" i="4"/>
  <c r="D647" i="4"/>
  <c r="D57" i="4"/>
  <c r="D1256" i="4"/>
  <c r="D464" i="4"/>
  <c r="D1004" i="4"/>
  <c r="D1273" i="4"/>
  <c r="D584" i="4"/>
  <c r="D1649" i="4"/>
  <c r="D1615" i="4"/>
  <c r="D1021" i="4"/>
  <c r="D1511" i="4"/>
  <c r="D1001" i="4"/>
  <c r="D1461" i="4"/>
  <c r="D485" i="4"/>
  <c r="D100" i="4"/>
  <c r="D967" i="4"/>
  <c r="D371" i="4"/>
  <c r="D1088" i="4"/>
  <c r="D1462" i="4"/>
  <c r="D245" i="4"/>
  <c r="D1703" i="4"/>
  <c r="D1863" i="4"/>
  <c r="D1783" i="4"/>
  <c r="D510" i="4"/>
  <c r="D1279" i="4"/>
  <c r="D1236" i="4"/>
  <c r="D1898" i="4"/>
  <c r="D922" i="4"/>
  <c r="D310" i="4"/>
  <c r="D1032" i="4"/>
  <c r="D992" i="4"/>
  <c r="D786" i="4"/>
  <c r="D247" i="4"/>
  <c r="D296" i="4"/>
  <c r="D677" i="4"/>
  <c r="D481" i="4"/>
  <c r="D1536" i="4"/>
  <c r="D1286" i="4"/>
  <c r="D16" i="4"/>
  <c r="D968" i="4"/>
  <c r="D420" i="4"/>
  <c r="D1331" i="4"/>
  <c r="D861" i="4"/>
  <c r="D453" i="4"/>
  <c r="D427" i="4"/>
  <c r="D1204" i="4"/>
  <c r="D1603" i="4"/>
  <c r="D174" i="4"/>
  <c r="D154" i="4"/>
  <c r="D1499" i="4"/>
  <c r="D286" i="4"/>
  <c r="D585" i="4"/>
  <c r="D516" i="4"/>
  <c r="D731" i="4"/>
  <c r="D1238" i="4"/>
  <c r="D852" i="4"/>
  <c r="D1912" i="4"/>
  <c r="D1489" i="4"/>
  <c r="D484" i="4"/>
  <c r="D313" i="4"/>
  <c r="D278" i="4"/>
  <c r="D295" i="4"/>
  <c r="D777" i="4"/>
  <c r="D884" i="4"/>
  <c r="D837" i="4"/>
  <c r="D1008" i="4"/>
  <c r="D300" i="4"/>
  <c r="D1345" i="4"/>
  <c r="D1576" i="4"/>
  <c r="D1548" i="4"/>
  <c r="D1866" i="4"/>
  <c r="D685" i="4"/>
  <c r="D1337" i="4"/>
  <c r="D1646" i="4"/>
  <c r="D1546" i="4"/>
  <c r="D430" i="4"/>
  <c r="D2001" i="4"/>
  <c r="D460" i="4"/>
  <c r="D449" i="4"/>
  <c r="D1712" i="4"/>
  <c r="D1235" i="4"/>
  <c r="D1716" i="4"/>
  <c r="D231" i="4"/>
  <c r="D263" i="4"/>
  <c r="D1133" i="4"/>
  <c r="D906" i="4"/>
  <c r="D171" i="4"/>
  <c r="D193" i="4"/>
  <c r="D1325" i="4"/>
  <c r="D492" i="4"/>
  <c r="D1939" i="4"/>
  <c r="D1728" i="4"/>
  <c r="D1467" i="4"/>
  <c r="D943" i="4"/>
  <c r="D768" i="4"/>
  <c r="D1417" i="4"/>
  <c r="D390" i="4"/>
  <c r="D126" i="4"/>
  <c r="D1798" i="4"/>
  <c r="D679" i="4"/>
  <c r="D10" i="4"/>
  <c r="D1046" i="4"/>
  <c r="D1976" i="4"/>
  <c r="D1041" i="4"/>
  <c r="D1263" i="4"/>
  <c r="D303" i="4"/>
  <c r="D1318" i="4"/>
  <c r="D1946" i="4"/>
  <c r="D315" i="4"/>
  <c r="D624" i="4"/>
  <c r="D71" i="4"/>
  <c r="D593" i="4"/>
  <c r="D1593" i="4"/>
  <c r="D1035" i="4"/>
  <c r="D1968" i="4"/>
  <c r="D1642" i="4"/>
  <c r="D1634" i="4"/>
  <c r="D274" i="4"/>
  <c r="D1349" i="4"/>
  <c r="D351" i="4"/>
  <c r="D1423" i="4"/>
  <c r="D971" i="4"/>
  <c r="D607" i="4"/>
  <c r="D1446" i="4"/>
  <c r="D1117" i="4"/>
  <c r="D498" i="4"/>
  <c r="D197" i="4"/>
  <c r="D1695" i="4"/>
  <c r="D1574" i="4"/>
  <c r="D1422" i="4"/>
  <c r="D1483" i="4"/>
  <c r="D1928" i="4"/>
  <c r="D1799" i="4"/>
  <c r="D1111" i="4"/>
  <c r="D664" i="4"/>
  <c r="D704" i="4"/>
  <c r="D1398" i="4"/>
  <c r="D1692" i="4"/>
  <c r="D1394" i="4"/>
  <c r="D246" i="4"/>
  <c r="D1727" i="4"/>
  <c r="D1610" i="4"/>
  <c r="D261" i="4"/>
  <c r="D1837" i="4"/>
  <c r="D1353" i="4"/>
  <c r="D1528" i="4"/>
  <c r="D744" i="4"/>
  <c r="D175" i="4"/>
  <c r="D669" i="4"/>
  <c r="D1326" i="4"/>
  <c r="D1637" i="4"/>
  <c r="D140" i="4"/>
  <c r="D462" i="4"/>
  <c r="D1278" i="4"/>
  <c r="D372" i="4"/>
  <c r="D1258" i="4"/>
  <c r="D1307" i="4"/>
  <c r="D1952" i="4"/>
  <c r="D678" i="4"/>
  <c r="D910" i="4"/>
  <c r="D1229" i="4"/>
  <c r="D1123" i="4"/>
  <c r="D60" i="4"/>
  <c r="D345" i="4"/>
  <c r="D909" i="4"/>
  <c r="D725" i="4"/>
  <c r="D1669" i="4"/>
  <c r="D273" i="4"/>
  <c r="D1680" i="4"/>
  <c r="D1641" i="4"/>
  <c r="D1688" i="4"/>
  <c r="D1905" i="4"/>
  <c r="D1623" i="4"/>
  <c r="D1014" i="4"/>
  <c r="D993" i="4"/>
  <c r="D928" i="4"/>
  <c r="D7" i="4"/>
  <c r="D167" i="4"/>
  <c r="D1584" i="4"/>
  <c r="D782" i="4"/>
  <c r="D369" i="4"/>
  <c r="D94" i="4"/>
  <c r="D636" i="4"/>
  <c r="D1776" i="4"/>
  <c r="D1375" i="4"/>
  <c r="D290" i="4"/>
  <c r="D1246" i="4"/>
  <c r="D1135" i="4"/>
  <c r="D895" i="4"/>
  <c r="D1059" i="4"/>
  <c r="D896" i="4"/>
  <c r="D1159" i="4"/>
  <c r="D1377" i="4"/>
  <c r="D932" i="4"/>
  <c r="D1305" i="4"/>
  <c r="D225" i="4"/>
  <c r="D875" i="4"/>
  <c r="D1148" i="4"/>
  <c r="D1972" i="4"/>
  <c r="D1565" i="4"/>
  <c r="D1689" i="4"/>
  <c r="D1383" i="4"/>
  <c r="D1450" i="4"/>
  <c r="D578" i="4"/>
  <c r="D1269" i="4"/>
  <c r="D1840" i="4"/>
  <c r="D1190" i="4"/>
  <c r="D1475" i="4"/>
  <c r="D1469" i="4"/>
  <c r="D1490" i="4"/>
  <c r="D56" i="4"/>
  <c r="D1439" i="4"/>
  <c r="D1139" i="4"/>
  <c r="D74" i="4"/>
  <c r="D103" i="4"/>
  <c r="D838" i="4"/>
  <c r="D594" i="4"/>
  <c r="D780" i="4"/>
  <c r="D392" i="4"/>
  <c r="D222" i="4"/>
  <c r="D1011" i="4"/>
  <c r="D732" i="4"/>
  <c r="D1925" i="4"/>
  <c r="D1441" i="4"/>
  <c r="D796" i="4"/>
  <c r="D1200" i="4"/>
  <c r="D88" i="4"/>
  <c r="D21" i="4"/>
  <c r="D1947" i="4"/>
  <c r="D682" i="4"/>
  <c r="D1311" i="4"/>
  <c r="D1596" i="4"/>
  <c r="D1700" i="4"/>
  <c r="D1259" i="4"/>
  <c r="D1436" i="4"/>
  <c r="D560" i="4"/>
  <c r="D670" i="4"/>
  <c r="D1002" i="4"/>
  <c r="D1205" i="4"/>
  <c r="D1552" i="4"/>
  <c r="D591" i="4"/>
  <c r="D563" i="4"/>
  <c r="D80" i="4"/>
  <c r="D1079" i="4"/>
  <c r="D1452" i="4"/>
  <c r="D1147" i="4"/>
  <c r="D597" i="4"/>
  <c r="D680" i="4"/>
  <c r="D634" i="4"/>
  <c r="D643" i="4"/>
  <c r="D1786" i="4"/>
  <c r="D110" i="4"/>
  <c r="D819" i="4"/>
  <c r="D738" i="4"/>
  <c r="D360" i="4"/>
  <c r="D1633" i="4"/>
  <c r="D1802" i="4"/>
  <c r="D1711" i="4"/>
  <c r="D1882" i="4"/>
  <c r="D654" i="4"/>
  <c r="D946" i="4"/>
  <c r="D1826" i="4"/>
  <c r="D1455" i="4"/>
  <c r="D1611" i="4"/>
  <c r="D605" i="4"/>
  <c r="D1995" i="4"/>
  <c r="D1480" i="4"/>
  <c r="D1774" i="4"/>
  <c r="D1438" i="4"/>
  <c r="D249" i="4"/>
  <c r="D1694" i="4"/>
  <c r="D253" i="4"/>
  <c r="D1515" i="4"/>
  <c r="D715" i="4"/>
  <c r="D228" i="4"/>
  <c r="D285" i="4"/>
  <c r="D377" i="4"/>
  <c r="D558" i="4"/>
  <c r="D694" i="4"/>
  <c r="D219" i="4"/>
  <c r="D1821" i="4"/>
  <c r="D357" i="4"/>
  <c r="D212" i="4"/>
  <c r="D1122" i="4"/>
  <c r="D32" i="4"/>
  <c r="D1142" i="4"/>
  <c r="D53" i="4"/>
  <c r="D1327" i="4"/>
  <c r="D291" i="4"/>
  <c r="D28" i="4"/>
  <c r="D1150" i="4"/>
  <c r="D916" i="4"/>
  <c r="D1657" i="4"/>
  <c r="D139" i="4"/>
  <c r="D1082" i="4"/>
  <c r="D1801" i="4"/>
  <c r="D721" i="4"/>
  <c r="D604" i="4"/>
  <c r="D1102" i="4"/>
  <c r="D883" i="4"/>
  <c r="D878" i="4"/>
  <c r="D1096" i="4"/>
  <c r="D336" i="4"/>
  <c r="D1741" i="4"/>
  <c r="D406" i="4"/>
  <c r="D1566" i="4"/>
  <c r="D917" i="4"/>
  <c r="D23" i="4"/>
  <c r="D1245" i="4"/>
  <c r="D981" i="4"/>
  <c r="D1816" i="4"/>
  <c r="D1726" i="4"/>
  <c r="D1081" i="4"/>
  <c r="D426" i="4"/>
  <c r="D1750" i="4"/>
  <c r="D407" i="4"/>
  <c r="D784" i="4"/>
  <c r="D1518" i="4"/>
  <c r="D770" i="4"/>
  <c r="D1932" i="4"/>
  <c r="D816" i="4"/>
  <c r="D17" i="4"/>
  <c r="D1804" i="4"/>
  <c r="D1868" i="4"/>
  <c r="D165" i="4"/>
  <c r="D1358" i="4"/>
  <c r="D1201" i="4"/>
  <c r="D42" i="4"/>
  <c r="D1152" i="4"/>
  <c r="D1156" i="4"/>
  <c r="D502" i="4"/>
  <c r="D121" i="4"/>
  <c r="D987" i="4"/>
  <c r="D1208" i="4"/>
  <c r="D974" i="4"/>
  <c r="D577" i="4"/>
  <c r="D1899" i="4"/>
  <c r="D1424" i="4"/>
  <c r="D933" i="4"/>
  <c r="D51" i="4"/>
  <c r="D1495" i="4"/>
  <c r="D45" i="4"/>
  <c r="D1621" i="4"/>
  <c r="D163" i="4"/>
  <c r="D531" i="4"/>
  <c r="D1784" i="4"/>
  <c r="D1869" i="4"/>
  <c r="D554" i="4"/>
  <c r="D1897" i="4"/>
  <c r="D726" i="4"/>
  <c r="D412" i="4"/>
  <c r="D1839" i="4"/>
  <c r="D627" i="4"/>
  <c r="D1729" i="4"/>
  <c r="D1609" i="4"/>
  <c r="D1938" i="4"/>
  <c r="D389" i="4"/>
  <c r="D162" i="4"/>
  <c r="D1282" i="4"/>
  <c r="D160" i="4"/>
  <c r="D1883" i="4"/>
  <c r="D1020" i="4"/>
  <c r="D241" i="4"/>
  <c r="D1015" i="4"/>
  <c r="D206" i="4"/>
  <c r="D1661" i="4"/>
  <c r="D1725" i="4"/>
  <c r="D1810" i="4"/>
  <c r="D765" i="4"/>
  <c r="D1161" i="4"/>
  <c r="D1392" i="4"/>
  <c r="D1453" i="4"/>
  <c r="D1488" i="4"/>
  <c r="D1340" i="4"/>
  <c r="D527" i="4"/>
  <c r="D881" i="4"/>
  <c r="D27" i="4"/>
  <c r="D625" i="4"/>
  <c r="D791" i="4"/>
  <c r="D908" i="4"/>
  <c r="D1463" i="4"/>
  <c r="D948" i="4"/>
  <c r="D1929" i="4"/>
  <c r="D235" i="4"/>
  <c r="D900" i="4"/>
  <c r="D1540" i="4"/>
  <c r="D1115" i="4"/>
  <c r="D523" i="4"/>
  <c r="D205" i="4"/>
  <c r="D1094" i="4"/>
  <c r="D931" i="4"/>
  <c r="D1990" i="4"/>
  <c r="D1393" i="4"/>
  <c r="D201" i="4"/>
  <c r="D1665" i="4"/>
  <c r="D391" i="4"/>
  <c r="D778" i="4"/>
  <c r="D416" i="4"/>
  <c r="D870" i="4"/>
  <c r="D793" i="4"/>
  <c r="D113" i="4"/>
  <c r="D877" i="4"/>
  <c r="D1369" i="4"/>
  <c r="D755" i="4"/>
  <c r="D656" i="4"/>
  <c r="D1471" i="4"/>
  <c r="D399" i="4"/>
  <c r="D894" i="4"/>
  <c r="D724" i="4"/>
  <c r="D188" i="4"/>
  <c r="D1217" i="4"/>
  <c r="D2" i="4"/>
  <c r="D1672" i="4"/>
  <c r="D1662" i="4"/>
  <c r="D1974" i="4"/>
  <c r="D1089" i="4"/>
  <c r="D718" i="4"/>
  <c r="D1782" i="4"/>
  <c r="D708" i="4"/>
  <c r="D1283" i="4"/>
  <c r="D422" i="4"/>
  <c r="D1605" i="4"/>
  <c r="D189" i="4"/>
  <c r="D1743" i="4"/>
  <c r="D963" i="4"/>
  <c r="D104" i="4"/>
  <c r="D567" i="4"/>
  <c r="D1987" i="4"/>
  <c r="D288" i="4"/>
  <c r="D229" i="4"/>
  <c r="D1061" i="4"/>
  <c r="D926" i="4"/>
  <c r="D871" i="4"/>
  <c r="D248" i="4"/>
  <c r="D950" i="4"/>
  <c r="D1136" i="4"/>
  <c r="D1429" i="4"/>
  <c r="D1202" i="4"/>
  <c r="D1272" i="4"/>
  <c r="D408" i="4"/>
  <c r="D467" i="4"/>
  <c r="D213" i="4"/>
  <c r="D617" i="4"/>
  <c r="D1367" i="4"/>
  <c r="D1758" i="4"/>
  <c r="D595" i="4"/>
  <c r="D1402" i="4"/>
  <c r="D1431" i="4"/>
  <c r="D1836" i="4"/>
  <c r="D1373" i="4"/>
  <c r="D1387" i="4"/>
  <c r="D1978" i="4"/>
  <c r="D446" i="4"/>
  <c r="D1260" i="4"/>
  <c r="D1171" i="4"/>
  <c r="D1666" i="4"/>
  <c r="D553" i="4"/>
  <c r="D1525" i="4"/>
  <c r="D260" i="4"/>
  <c r="D267" i="4"/>
  <c r="D40" i="4"/>
  <c r="D549" i="4"/>
  <c r="D1583" i="4"/>
  <c r="D1705" i="4"/>
  <c r="D1268" i="4"/>
  <c r="D157" i="4"/>
  <c r="D1070" i="4"/>
  <c r="D1575" i="4"/>
  <c r="D1930" i="4"/>
  <c r="D455" i="4"/>
  <c r="D292" i="4"/>
  <c r="D1472" i="4"/>
  <c r="D458" i="4"/>
  <c r="D668" i="4"/>
  <c r="D1908" i="4"/>
  <c r="D355" i="4"/>
  <c r="D1598" i="4"/>
  <c r="D1640" i="4"/>
  <c r="D307" i="4"/>
  <c r="D911" i="4"/>
  <c r="D1599" i="4"/>
  <c r="D521" i="4"/>
  <c r="D1215" i="4"/>
  <c r="D1415" i="4"/>
  <c r="D1602" i="4"/>
  <c r="D76" i="4"/>
  <c r="D712" i="4"/>
  <c r="D1752" i="4"/>
  <c r="D969" i="4"/>
  <c r="D1351" i="4"/>
  <c r="D1301" i="4"/>
  <c r="D85" i="4"/>
  <c r="D409" i="4"/>
  <c r="D729" i="4"/>
  <c r="D867" i="4"/>
  <c r="D1168" i="4"/>
  <c r="D1740" i="4"/>
  <c r="D1892" i="4"/>
  <c r="D728" i="4"/>
  <c r="D929" i="4"/>
  <c r="D536" i="4"/>
  <c r="D1411" i="4"/>
  <c r="D1403" i="4"/>
  <c r="D754" i="4"/>
  <c r="D233" i="4"/>
  <c r="D1165" i="4"/>
  <c r="D1473" i="4"/>
  <c r="D304" i="4"/>
  <c r="D125" i="4"/>
  <c r="D73" i="4"/>
  <c r="D30" i="4"/>
  <c r="D1766" i="4"/>
  <c r="D1850" i="4"/>
  <c r="D83" i="4"/>
  <c r="D1587" i="4"/>
  <c r="D1945" i="4"/>
  <c r="D1557" i="4"/>
  <c r="D879" i="4"/>
  <c r="D59" i="4"/>
  <c r="D1578" i="4"/>
  <c r="D1917" i="4"/>
  <c r="D1983" i="4"/>
  <c r="D776" i="4"/>
  <c r="D899" i="4"/>
  <c r="D1012" i="4"/>
  <c r="D1789" i="4"/>
  <c r="D434" i="4"/>
  <c r="D586" i="4"/>
  <c r="D475" i="4"/>
  <c r="D979" i="4"/>
  <c r="D1018" i="4"/>
  <c r="D978" i="4"/>
  <c r="D361" i="4"/>
  <c r="D1113" i="4"/>
  <c r="D511" i="4"/>
  <c r="D1410" i="4"/>
  <c r="D1505" i="4"/>
  <c r="D600" i="4"/>
  <c r="D1848" i="4"/>
  <c r="D702" i="4"/>
  <c r="D1181" i="4"/>
  <c r="D298" i="4"/>
  <c r="D356" i="4"/>
  <c r="D1105" i="4"/>
  <c r="D1877" i="4"/>
  <c r="D561" i="4"/>
  <c r="D190" i="4"/>
  <c r="D1092" i="4"/>
  <c r="D1085" i="4"/>
  <c r="D923" i="4"/>
  <c r="D1607" i="4"/>
  <c r="D186" i="4"/>
  <c r="D1852" i="4"/>
  <c r="D515" i="4"/>
  <c r="D1080" i="4"/>
  <c r="D348" i="4"/>
  <c r="D275" i="4"/>
  <c r="D1099" i="4"/>
  <c r="D1464" i="4"/>
  <c r="D1404" i="4"/>
  <c r="D1768" i="4"/>
  <c r="D417" i="4"/>
  <c r="D1589" i="4"/>
  <c r="D1125" i="4"/>
  <c r="D1563" i="4"/>
  <c r="D124" i="4"/>
  <c r="D1860" i="4"/>
  <c r="D1108" i="4"/>
  <c r="D387" i="4"/>
  <c r="D1194" i="4"/>
  <c r="D988" i="4"/>
  <c r="D1873" i="4"/>
  <c r="D317" i="4"/>
  <c r="D1074" i="4"/>
  <c r="D1760" i="4"/>
  <c r="D1247" i="4"/>
  <c r="D714" i="4"/>
  <c r="D1372" i="4"/>
  <c r="D1564" i="4"/>
  <c r="D998" i="4"/>
  <c r="D1870" i="4"/>
  <c r="D524" i="4"/>
  <c r="D588" i="4"/>
  <c r="D1504" i="4"/>
  <c r="D198" i="4"/>
  <c r="D1430" i="4"/>
  <c r="D864" i="4"/>
  <c r="D951" i="4"/>
  <c r="D39" i="4"/>
  <c r="D1733" i="4"/>
  <c r="D43" i="4"/>
  <c r="D818" i="4"/>
  <c r="D276" i="4"/>
  <c r="D1881" i="4"/>
  <c r="D230" i="4"/>
  <c r="D359" i="4"/>
  <c r="D1169" i="4"/>
  <c r="D1006" i="4"/>
  <c r="D283" i="4"/>
  <c r="D542" i="4"/>
  <c r="D1549" i="4"/>
  <c r="D562" i="4"/>
  <c r="D506" i="4"/>
  <c r="D1955" i="4"/>
  <c r="D415" i="4"/>
  <c r="D1191" i="4"/>
  <c r="D1732" i="4"/>
  <c r="D375" i="4"/>
  <c r="D1663" i="4"/>
  <c r="D1356" i="4"/>
  <c r="D830" i="4"/>
  <c r="D1613" i="4"/>
  <c r="D660" i="4"/>
  <c r="D1674" i="4"/>
  <c r="D568" i="4"/>
  <c r="D1093" i="4"/>
  <c r="D1297" i="4"/>
  <c r="D1812" i="4"/>
  <c r="D1106" i="4"/>
  <c r="D1355" i="4"/>
  <c r="D138" i="4"/>
  <c r="D1993" i="4"/>
  <c r="D989" i="4"/>
  <c r="D1842" i="4"/>
  <c r="D1237" i="4"/>
  <c r="D860" i="4"/>
  <c r="D1531" i="4"/>
  <c r="D1030" i="4"/>
  <c r="D398" i="4"/>
  <c r="D1109" i="4"/>
  <c r="D1091" i="4"/>
  <c r="D1151" i="4"/>
  <c r="D1487" i="4"/>
  <c r="D997" i="4"/>
  <c r="D539" i="4"/>
  <c r="D1940" i="4"/>
  <c r="D850" i="4"/>
  <c r="D1907" i="4"/>
  <c r="D1052" i="4"/>
  <c r="D630" i="4"/>
  <c r="D1763" i="4"/>
  <c r="D947" i="4"/>
  <c r="D258" i="4"/>
  <c r="D785" i="4"/>
  <c r="D1112" i="4"/>
  <c r="D461" i="4"/>
  <c r="D1076" i="4"/>
  <c r="D641" i="4"/>
  <c r="D349" i="4"/>
  <c r="D1893" i="4"/>
  <c r="D1690" i="4"/>
  <c r="D477" i="4"/>
  <c r="D133" i="4"/>
  <c r="D114" i="4"/>
  <c r="D1652" i="4"/>
  <c r="D15" i="4"/>
  <c r="D5" i="4"/>
  <c r="D1831" i="4"/>
  <c r="D1252" i="4"/>
  <c r="D1055" i="4"/>
  <c r="D1985" i="4"/>
  <c r="D1280" i="4"/>
  <c r="D1244" i="4"/>
  <c r="D1479" i="4"/>
  <c r="D1127" i="4"/>
  <c r="D612" i="4"/>
  <c r="D781" i="4"/>
  <c r="D1299" i="4"/>
  <c r="D1312" i="4"/>
  <c r="D886" i="4"/>
  <c r="D840" i="4"/>
  <c r="D330" i="4"/>
  <c r="D733" i="4"/>
  <c r="D1529" i="4"/>
  <c r="D1016" i="4"/>
  <c r="D478" i="4"/>
  <c r="D1934" i="4"/>
  <c r="D435" i="4"/>
  <c r="D1959" i="4"/>
  <c r="D34" i="4"/>
  <c r="D1719" i="4"/>
  <c r="D1944" i="4"/>
  <c r="D2000" i="4"/>
  <c r="D1064" i="4"/>
  <c r="D847" i="4"/>
  <c r="D98" i="4"/>
  <c r="D661" i="4"/>
  <c r="D1033" i="4"/>
  <c r="D395" i="4"/>
  <c r="D772" i="4"/>
  <c r="D1918" i="4"/>
  <c r="D471" i="4"/>
  <c r="D1722" i="4"/>
  <c r="D958" i="4"/>
  <c r="D834" i="4"/>
  <c r="D463" i="4"/>
  <c r="D342" i="4"/>
  <c r="D1421" i="4"/>
  <c r="D1492" i="4"/>
  <c r="D646" i="4"/>
  <c r="D1894" i="4"/>
  <c r="D1591" i="4"/>
  <c r="D364" i="4"/>
  <c r="D421" i="4"/>
  <c r="D1416" i="4"/>
  <c r="D299" i="4"/>
  <c r="D1825" i="4"/>
  <c r="D1066" i="4"/>
  <c r="D1581" i="4"/>
  <c r="D766" i="4"/>
  <c r="D1170" i="4"/>
  <c r="D1386" i="4"/>
  <c r="D611" i="4"/>
  <c r="D1660" i="4"/>
  <c r="D1950" i="4"/>
  <c r="D1779" i="4"/>
  <c r="D1526" i="4"/>
  <c r="D741" i="4"/>
  <c r="D1050" i="4"/>
  <c r="D448" i="4"/>
  <c r="D423" i="4"/>
  <c r="D797" i="4"/>
  <c r="D509" i="4"/>
  <c r="D1658" i="4"/>
  <c r="D1443" i="4"/>
  <c r="D1336" i="4"/>
  <c r="D1813" i="4"/>
  <c r="D1775" i="4"/>
  <c r="D815" i="4"/>
  <c r="D872" i="4"/>
  <c r="D1503" i="4"/>
  <c r="D666" i="4"/>
  <c r="D314" i="4"/>
  <c r="D459" i="4"/>
  <c r="D90" i="4"/>
  <c r="D397" i="4"/>
  <c r="D226" i="4"/>
  <c r="D1780" i="4"/>
  <c r="D1440" i="4"/>
  <c r="D234" i="4"/>
  <c r="D440" i="4"/>
  <c r="D1556" i="4"/>
  <c r="D1559" i="4"/>
  <c r="D820" i="4"/>
  <c r="D1901" i="4"/>
  <c r="D438" i="4"/>
  <c r="D914" i="4"/>
  <c r="D769" i="4"/>
  <c r="D151" i="4"/>
  <c r="D570" i="4"/>
  <c r="D880" i="4"/>
  <c r="D1885" i="4"/>
  <c r="D1163" i="4"/>
  <c r="D1849" i="4"/>
  <c r="D1266" i="4"/>
  <c r="D540" i="4"/>
  <c r="D1044" i="4"/>
  <c r="D204" i="4"/>
  <c r="D1058" i="4"/>
  <c r="D322" i="4"/>
  <c r="D505" i="4"/>
  <c r="D1588" i="4"/>
  <c r="D1506" i="4"/>
  <c r="D629" i="4"/>
  <c r="D214" i="4"/>
  <c r="D1257" i="4"/>
  <c r="D1844" i="4"/>
  <c r="D1676" i="4"/>
  <c r="D696" i="4"/>
  <c r="D1039" i="4"/>
  <c r="D1216" i="4"/>
  <c r="D941" i="4"/>
  <c r="D930" i="4"/>
  <c r="D1879" i="4"/>
  <c r="D1865" i="4"/>
  <c r="D1086" i="4"/>
  <c r="D445" i="4"/>
  <c r="D297" i="4"/>
  <c r="D84" i="4"/>
  <c r="D814" i="4"/>
  <c r="D1626" i="4"/>
  <c r="D1110" i="4"/>
  <c r="D1604" i="4"/>
  <c r="D326" i="4"/>
  <c r="D1919" i="4"/>
  <c r="D1418" i="4"/>
  <c r="D474" i="4"/>
  <c r="D269" i="4"/>
  <c r="D482" i="4"/>
  <c r="D1146" i="4"/>
  <c r="D1348" i="4"/>
  <c r="D1007" i="4"/>
  <c r="D1781" i="4"/>
  <c r="D839" i="4"/>
  <c r="D1855" i="4"/>
  <c r="D499" i="4"/>
  <c r="D707" i="4"/>
  <c r="D862" i="4"/>
  <c r="D1888" i="4"/>
  <c r="D1771" i="4"/>
  <c r="D1376" i="4"/>
  <c r="D944" i="4"/>
  <c r="D1188" i="4"/>
  <c r="D1456" i="4"/>
  <c r="D1138" i="4"/>
  <c r="D1572" i="4"/>
  <c r="D1803" i="4"/>
  <c r="D1126" i="4"/>
  <c r="D1073" i="4"/>
  <c r="D1601" i="4"/>
  <c r="D331" i="4"/>
  <c r="D1915" i="4"/>
  <c r="D1757" i="4"/>
  <c r="D1303" i="4"/>
  <c r="D1184" i="4"/>
  <c r="D695" i="4"/>
  <c r="D1704" i="4"/>
  <c r="D1521" i="4"/>
  <c r="D1454" i="4"/>
  <c r="D308" i="4"/>
  <c r="D101" i="4"/>
  <c r="D653" i="4"/>
  <c r="D1043" i="4"/>
  <c r="D671" i="4"/>
  <c r="D1154" i="4"/>
  <c r="D1755" i="4"/>
  <c r="D748" i="4"/>
  <c r="D792" i="4"/>
  <c r="D1997" i="4"/>
  <c r="D1550" i="4"/>
  <c r="D1834" i="4"/>
  <c r="D1406" i="4"/>
  <c r="D1264" i="4"/>
  <c r="D800" i="4"/>
  <c r="D1630" i="4"/>
  <c r="D1797" i="4"/>
  <c r="D587" i="4"/>
  <c r="D1608" i="4"/>
  <c r="D890" i="4"/>
  <c r="D1794" i="4"/>
  <c r="D1047" i="4"/>
  <c r="D1384" i="4"/>
  <c r="D476" i="4"/>
  <c r="D1582" i="4"/>
  <c r="D1390" i="4"/>
  <c r="D1379" i="4"/>
  <c r="D1087" i="4"/>
  <c r="D1595" i="4"/>
  <c r="D1764" i="4"/>
  <c r="D386" i="4"/>
  <c r="D1291" i="4"/>
  <c r="D648" i="4"/>
  <c r="D102" i="4"/>
  <c r="D1037" i="4"/>
  <c r="D1673" i="4"/>
  <c r="D1523" i="4"/>
  <c r="D1606" i="4"/>
  <c r="D512" i="4"/>
  <c r="D720" i="4"/>
  <c r="D583" i="4"/>
  <c r="D1966" i="4"/>
  <c r="D803" i="4"/>
  <c r="D1363" i="4"/>
  <c r="D1859" i="4"/>
  <c r="D1339" i="4"/>
  <c r="D1902" i="4"/>
  <c r="D1433" i="4"/>
  <c r="D1476" i="4"/>
  <c r="D1221" i="4"/>
  <c r="D1400" i="4"/>
  <c r="D1872" i="4"/>
  <c r="D904" i="4"/>
  <c r="D1851" i="4"/>
  <c r="D902" i="4"/>
  <c r="D428" i="4"/>
  <c r="D1788" i="4"/>
  <c r="D746" i="4"/>
  <c r="D1220" i="4"/>
  <c r="D790" i="4"/>
  <c r="D393" i="4"/>
  <c r="D493" i="4"/>
  <c r="D1970" i="4"/>
  <c r="D799" i="4"/>
  <c r="D569" i="4"/>
  <c r="D123" i="4"/>
  <c r="D70" i="4"/>
  <c r="D1262" i="4"/>
  <c r="D956" i="4"/>
  <c r="D373" i="4"/>
  <c r="D1409" i="4"/>
  <c r="D736" i="4"/>
  <c r="D856" i="4"/>
  <c r="D977" i="4"/>
  <c r="D1362" i="4"/>
  <c r="D829" i="4"/>
  <c r="D1691" i="4"/>
  <c r="D1003" i="4"/>
  <c r="D692" i="4"/>
  <c r="D1964" i="4"/>
  <c r="D868" i="4"/>
  <c r="D1420" i="4"/>
  <c r="D468" i="4"/>
  <c r="D1823" i="4"/>
  <c r="D1054" i="4"/>
  <c r="D358" i="4"/>
  <c r="D1470" i="4"/>
  <c r="D29" i="4"/>
  <c r="D1746" i="4"/>
  <c r="D1219" i="4"/>
  <c r="D497" i="4"/>
  <c r="D97" i="4"/>
  <c r="D1451" i="4"/>
  <c r="D1922" i="4"/>
  <c r="D1413" i="4"/>
  <c r="D418" i="4"/>
  <c r="D938" i="4"/>
  <c r="D571" i="4"/>
  <c r="D46" i="4"/>
  <c r="D599" i="4"/>
  <c r="D925" i="4"/>
  <c r="D441" i="4"/>
  <c r="D1715" i="4"/>
  <c r="D1255" i="4"/>
  <c r="D96" i="4"/>
  <c r="D150" i="4"/>
  <c r="D1547" i="4"/>
  <c r="D1025" i="4"/>
  <c r="D1545" i="4"/>
  <c r="D215" i="4"/>
  <c r="D645" i="4"/>
  <c r="D341" i="4"/>
  <c r="D1651" i="4"/>
  <c r="D1203" i="4"/>
  <c r="D530" i="4"/>
  <c r="D1196" i="4"/>
  <c r="D1586" i="4"/>
  <c r="D257" i="4"/>
  <c r="D889" i="4"/>
  <c r="D1176" i="4"/>
  <c r="D1984" i="4"/>
  <c r="D750" i="4"/>
  <c r="D218" i="4"/>
  <c r="D1158" i="4"/>
  <c r="D383" i="4"/>
  <c r="D503" i="4"/>
  <c r="D1314" i="4"/>
  <c r="D328" i="4"/>
  <c r="D1830" i="4"/>
  <c r="D494" i="4"/>
  <c r="D592" i="4"/>
  <c r="D1636" i="4"/>
  <c r="D1251" i="4"/>
  <c r="D1179" i="4"/>
  <c r="D949" i="4"/>
  <c r="D1619" i="4"/>
  <c r="D1935" i="4"/>
  <c r="D1500" i="4"/>
  <c r="D1230" i="4"/>
  <c r="D1961" i="4"/>
  <c r="D1365" i="4"/>
  <c r="D347" i="4"/>
  <c r="D58" i="4"/>
  <c r="D1862" i="4"/>
  <c r="D801" i="4"/>
  <c r="D1792" i="4"/>
  <c r="D486" i="4"/>
  <c r="D1516" i="4"/>
  <c r="D451" i="4"/>
  <c r="D1717" i="4"/>
  <c r="D1903" i="4"/>
  <c r="D1731" i="4"/>
  <c r="D1019" i="4"/>
  <c r="D1077" i="4"/>
  <c r="D1519" i="4"/>
  <c r="D1261" i="4"/>
  <c r="D831" i="4"/>
  <c r="D1359" i="4"/>
  <c r="D1645" i="4"/>
  <c r="D912" i="4"/>
  <c r="D789" i="4"/>
  <c r="D1635" i="4"/>
  <c r="D119" i="4"/>
  <c r="D1036" i="4"/>
  <c r="D1524" i="4"/>
  <c r="D1889" i="4"/>
  <c r="D857" i="4"/>
  <c r="D321" i="4"/>
  <c r="D302" i="4"/>
  <c r="D170" i="4"/>
  <c r="D223" i="4"/>
  <c r="D1034" i="4"/>
  <c r="D195" i="4"/>
  <c r="D1706" i="4"/>
  <c r="D1382" i="4"/>
  <c r="D1765" i="4"/>
  <c r="D1322" i="4"/>
  <c r="D808" i="4"/>
  <c r="D338" i="4"/>
  <c r="D1685" i="4"/>
  <c r="D1884" i="4"/>
  <c r="D352" i="4"/>
  <c r="D740" i="4"/>
  <c r="D1941" i="4"/>
  <c r="D1344" i="4"/>
  <c r="D490" i="4"/>
  <c r="D1084" i="4"/>
  <c r="D1265" i="4"/>
  <c r="D181" i="4"/>
  <c r="D842" i="4"/>
  <c r="D1253" i="4"/>
  <c r="D450" i="4"/>
  <c r="D628" i="4"/>
  <c r="D1120" i="4"/>
  <c r="D1854" i="4"/>
  <c r="D662" i="4"/>
  <c r="D158" i="4"/>
  <c r="D1143" i="4"/>
  <c r="D935" i="4"/>
  <c r="D1458" i="4"/>
  <c r="D111" i="4"/>
  <c r="D961" i="4"/>
  <c r="D1600" i="4"/>
  <c r="D161" i="4"/>
  <c r="D38" i="4"/>
  <c r="D1162" i="4"/>
  <c r="D761" i="4"/>
  <c r="D1182" i="4"/>
  <c r="D1747" i="4"/>
  <c r="D79" i="4"/>
  <c r="D1233" i="4"/>
  <c r="D8" i="4"/>
  <c r="D812" i="4"/>
  <c r="D644" i="4"/>
  <c r="D1618" i="4"/>
  <c r="D132" i="4"/>
  <c r="D965" i="4"/>
  <c r="D773" i="4"/>
  <c r="D1024" i="4"/>
  <c r="D1249" i="4"/>
  <c r="D1806" i="4"/>
  <c r="D244" i="4"/>
  <c r="D1185" i="4"/>
  <c r="D1759" i="4"/>
  <c r="D1275" i="4"/>
  <c r="D853" i="4"/>
  <c r="D859" i="4"/>
  <c r="D1134" i="4"/>
  <c r="D144" i="4"/>
  <c r="D19" i="4"/>
  <c r="D1853" i="4"/>
  <c r="D1696" i="4"/>
  <c r="D635" i="4"/>
  <c r="D590" i="4"/>
  <c r="D1510" i="4"/>
  <c r="D106" i="4"/>
  <c r="D169" i="4"/>
  <c r="D1281" i="4"/>
  <c r="D667" i="4"/>
  <c r="D1287" i="4"/>
  <c r="D779" i="4"/>
  <c r="D1116" i="4"/>
  <c r="D1209" i="4"/>
  <c r="D75" i="4"/>
  <c r="D1448" i="4"/>
  <c r="D378" i="4"/>
  <c r="D1698" i="4"/>
  <c r="D145" i="4"/>
  <c r="D804" i="4"/>
  <c r="D1522" i="4"/>
  <c r="D1718" i="4"/>
  <c r="D63" i="4"/>
  <c r="D811" i="4"/>
  <c r="D1814" i="4"/>
  <c r="D622" i="4"/>
  <c r="D1243" i="4"/>
  <c r="D1396" i="4"/>
  <c r="D148" i="4"/>
  <c r="D1060" i="4"/>
  <c r="D927" i="4"/>
  <c r="D1655" i="4"/>
  <c r="D340" i="4"/>
  <c r="D544" i="4"/>
  <c r="D1778" i="4"/>
  <c r="D921" i="4"/>
  <c r="D1153" i="4"/>
  <c r="D394" i="4"/>
  <c r="D1048" i="4"/>
  <c r="D432" i="4"/>
  <c r="D1380" i="4"/>
  <c r="D672" i="4"/>
  <c r="D1468" i="4"/>
  <c r="D1629" i="4"/>
  <c r="D12" i="4"/>
  <c r="D227" i="4"/>
  <c r="D1920" i="4"/>
  <c r="D1937" i="4"/>
  <c r="D1319" i="4"/>
  <c r="D642" i="4"/>
  <c r="D841" i="4"/>
  <c r="D501" i="4"/>
  <c r="D734" i="4"/>
  <c r="D1957" i="4"/>
  <c r="D1748" i="4"/>
  <c r="D66" i="4"/>
  <c r="D1878" i="4"/>
  <c r="D639" i="4"/>
  <c r="D164" i="4"/>
  <c r="D109" i="4"/>
  <c r="D1232" i="4"/>
  <c r="D1155" i="4"/>
  <c r="D1553" i="4"/>
  <c r="D1137" i="4"/>
  <c r="D465" i="4"/>
  <c r="D1214" i="4"/>
  <c r="D1962" i="4"/>
  <c r="D676" i="4"/>
  <c r="D381" i="4"/>
  <c r="D1270" i="4"/>
  <c r="D1017" i="4"/>
  <c r="D526" i="4"/>
  <c r="D1761" i="4"/>
  <c r="D866" i="4"/>
  <c r="D335" i="4"/>
  <c r="D843" i="4"/>
  <c r="D783" i="4"/>
  <c r="D633" i="4"/>
  <c r="D396" i="4"/>
  <c r="D691" i="4"/>
  <c r="D153" i="4"/>
  <c r="D686" i="4"/>
  <c r="D1335" i="4"/>
  <c r="D1388" i="4"/>
  <c r="D1131" i="4"/>
  <c r="D557" i="4"/>
  <c r="D9" i="4"/>
  <c r="D1785" i="4"/>
  <c r="D1342" i="4"/>
  <c r="D822" i="4"/>
  <c r="D1118" i="4"/>
  <c r="D353" i="4"/>
  <c r="D508" i="4"/>
  <c r="D1681" i="4"/>
  <c r="D1045" i="4"/>
  <c r="D1271" i="4"/>
  <c r="D1671" i="4"/>
  <c r="D1128" i="4"/>
  <c r="D1513" i="4"/>
  <c r="D1913" i="4"/>
  <c r="D1841" i="4"/>
  <c r="D601" i="4"/>
  <c r="D1254" i="4"/>
  <c r="D1378" i="4"/>
  <c r="D366" i="4"/>
  <c r="D194" i="4"/>
  <c r="D619" i="4"/>
  <c r="D13" i="4"/>
  <c r="D1807" i="4"/>
  <c r="D1197" i="4"/>
  <c r="D316" i="4"/>
  <c r="D874" i="4"/>
  <c r="D1969" i="4"/>
  <c r="D1975" i="4"/>
  <c r="D1991" i="4"/>
  <c r="D596" i="4"/>
  <c r="D1773" i="4"/>
  <c r="D1963" i="4"/>
  <c r="D905" i="4"/>
  <c r="D272" i="4"/>
  <c r="D26" i="4"/>
  <c r="D1960" i="4"/>
  <c r="D534" i="4"/>
  <c r="D305" i="4"/>
  <c r="D1793" i="4"/>
  <c r="D1890" i="4"/>
  <c r="D1341" i="4"/>
  <c r="D907" i="4"/>
  <c r="D727" i="4"/>
  <c r="D970" i="4"/>
  <c r="D232" i="4"/>
  <c r="D220" i="4"/>
  <c r="D1412" i="4"/>
  <c r="D243" i="4"/>
  <c r="D1226" i="4"/>
  <c r="D211" i="4"/>
  <c r="D913" i="4"/>
  <c r="D1838" i="4"/>
  <c r="D1477" i="4"/>
  <c r="D1967" i="4"/>
  <c r="D759" i="4"/>
  <c r="D1315" i="4"/>
  <c r="D1936" i="4"/>
  <c r="D1856" i="4"/>
  <c r="D1632" i="4"/>
  <c r="D1248" i="4"/>
  <c r="D787" i="4"/>
  <c r="D363" i="4"/>
  <c r="D1909" i="4"/>
  <c r="D1624" i="4"/>
  <c r="D1667" i="4"/>
  <c r="D1561" i="4"/>
  <c r="D1734" i="4"/>
  <c r="D55" i="4"/>
  <c r="D333" i="4"/>
  <c r="D821" i="4"/>
  <c r="D176" i="4"/>
  <c r="D329" i="4"/>
  <c r="D986" i="4"/>
  <c r="D1723" i="4"/>
  <c r="D130" i="4"/>
  <c r="D1965" i="4"/>
  <c r="D1683" i="4"/>
  <c r="D1098" i="4"/>
  <c r="D346" i="4"/>
  <c r="D4" i="4"/>
  <c r="D1956" i="4"/>
  <c r="D3" i="4"/>
  <c r="D631" i="4"/>
  <c r="D924" i="4"/>
  <c r="D659" i="4"/>
  <c r="D1569" i="4"/>
  <c r="D1449" i="4"/>
  <c r="D1083" i="4"/>
  <c r="D1737" i="4"/>
  <c r="D293" i="4"/>
  <c r="D550" i="4"/>
  <c r="D788" i="4"/>
  <c r="D1916" i="4"/>
  <c r="D1119" i="4"/>
  <c r="D964" i="4"/>
  <c r="D897" i="4"/>
  <c r="D36" i="4"/>
  <c r="D650" i="4"/>
  <c r="D146" i="4"/>
  <c r="D52" i="4"/>
  <c r="D758" i="4"/>
  <c r="D1405" i="4"/>
  <c r="D1982" i="4"/>
  <c r="D1313" i="4"/>
  <c r="D722" i="4"/>
  <c r="D1847" i="4"/>
  <c r="D1973" i="4"/>
  <c r="D1980" i="4"/>
  <c r="D1580" i="4"/>
  <c r="D618" i="4"/>
  <c r="D33" i="4"/>
  <c r="D1769" i="4"/>
  <c r="D414" i="4"/>
  <c r="D1927" i="4"/>
  <c r="D254" i="4"/>
  <c r="D693" i="4"/>
  <c r="D277" i="4"/>
  <c r="D1631" i="4"/>
  <c r="D1817" i="4"/>
  <c r="D898" i="4"/>
  <c r="D388" i="4"/>
  <c r="D1250" i="4"/>
  <c r="D1211" i="4"/>
  <c r="D1986" i="4"/>
  <c r="D1622" i="4"/>
  <c r="D54" i="4"/>
  <c r="D771" i="4"/>
  <c r="D1787" i="4"/>
  <c r="D91" i="4"/>
  <c r="D1749" i="4"/>
  <c r="D972" i="4"/>
  <c r="D606" i="4"/>
  <c r="D1368" i="4"/>
  <c r="D565" i="4"/>
  <c r="D603" i="4"/>
  <c r="D1323" i="4"/>
  <c r="D706" i="4"/>
  <c r="D1921" i="4"/>
  <c r="D1544" i="4"/>
  <c r="D1284" i="4"/>
  <c r="D49" i="4"/>
  <c r="D828" i="4"/>
  <c r="D1659" i="4"/>
  <c r="D1933" i="4"/>
  <c r="D1289" i="4"/>
  <c r="D112" i="4"/>
  <c r="D199" i="4"/>
  <c r="D118" i="4"/>
  <c r="D1811" i="4"/>
  <c r="D11" i="4"/>
  <c r="D637" i="4"/>
  <c r="D472" i="4"/>
  <c r="D255" i="4"/>
  <c r="D673" i="4"/>
  <c r="D514" i="4"/>
  <c r="D210" i="4"/>
  <c r="D1364" i="4"/>
  <c r="D1697" i="4"/>
  <c r="D973" i="4"/>
  <c r="D1321" i="4"/>
  <c r="D238" i="4"/>
  <c r="D217" i="4"/>
  <c r="D50" i="4"/>
  <c r="D1625" i="4"/>
  <c r="D504" i="4"/>
  <c r="D495" i="4"/>
  <c r="D312" i="4"/>
  <c r="D697" i="4"/>
  <c r="D62" i="4"/>
  <c r="D699" i="4"/>
  <c r="D985" i="4"/>
  <c r="D1767" i="4"/>
  <c r="D1332" i="4"/>
  <c r="D271" i="4"/>
  <c r="D239" i="4"/>
  <c r="D1791" i="4"/>
  <c r="D1187" i="4"/>
  <c r="D1432" i="4"/>
  <c r="D1234" i="4"/>
  <c r="D983" i="4"/>
  <c r="D621" i="4"/>
  <c r="D1818" i="4"/>
  <c r="D265" i="4"/>
  <c r="D1240" i="4"/>
  <c r="D701" i="4"/>
  <c r="D444" i="4"/>
  <c r="D155" i="4"/>
  <c r="D287" i="4"/>
  <c r="D1560" i="4"/>
  <c r="D208" i="4"/>
  <c r="D1056" i="4"/>
  <c r="D999" i="4"/>
  <c r="D689" i="4"/>
  <c r="D1101" i="4"/>
  <c r="D623" i="4"/>
  <c r="D582" i="4"/>
  <c r="D1067" i="4"/>
  <c r="D717" i="4"/>
  <c r="D1579" i="4"/>
  <c r="D1874" i="4"/>
  <c r="D1809" i="4"/>
  <c r="D166" i="4"/>
  <c r="D25" i="4"/>
  <c r="D122" i="4"/>
  <c r="D1343" i="4"/>
  <c r="D1425" i="4"/>
  <c r="D1709" i="4"/>
  <c r="D1309" i="4"/>
  <c r="D1324" i="4"/>
  <c r="D1145" i="4"/>
  <c r="D1357" i="4"/>
  <c r="D159" i="4"/>
  <c r="D615" i="4"/>
  <c r="D980" i="4"/>
  <c r="D1653" i="4"/>
  <c r="D589" i="4"/>
  <c r="D1442" i="4"/>
  <c r="D823" i="4"/>
  <c r="D483" i="4"/>
  <c r="D350" i="4"/>
  <c r="D846" i="4"/>
  <c r="D858" i="4"/>
  <c r="D1460" i="4"/>
  <c r="D535" i="4"/>
  <c r="D20" i="4"/>
  <c r="D117" i="4"/>
  <c r="D845" i="4"/>
  <c r="D1005" i="4"/>
  <c r="D1736" i="4"/>
  <c r="D1186" i="4"/>
  <c r="D1533" i="4"/>
  <c r="D1538" i="4"/>
  <c r="D887" i="4"/>
  <c r="D873" i="4"/>
  <c r="D1308" i="4"/>
  <c r="D89" i="4"/>
  <c r="D1427" i="4"/>
  <c r="D1408" i="4"/>
  <c r="D1097" i="4"/>
  <c r="D1195" i="4"/>
  <c r="D1225" i="4"/>
  <c r="D551" i="4"/>
  <c r="D854" i="4"/>
  <c r="D81" i="4"/>
  <c r="D942" i="4"/>
  <c r="D279" i="4"/>
  <c r="D1756" i="4"/>
  <c r="D915" i="4"/>
  <c r="D280" i="4"/>
  <c r="D954" i="4"/>
  <c r="D1352" i="4"/>
  <c r="D1294" i="4"/>
  <c r="D1465" i="4"/>
  <c r="D370" i="4"/>
  <c r="D252" i="4"/>
  <c r="D825" i="4"/>
  <c r="D1537" i="4"/>
  <c r="D1130" i="4"/>
  <c r="D1160" i="4"/>
  <c r="D105" i="4"/>
  <c r="D1316" i="4"/>
  <c r="D172" i="4"/>
  <c r="D1498" i="4"/>
  <c r="D1900" i="4"/>
  <c r="D1371" i="4"/>
  <c r="D1777" i="4"/>
  <c r="D1832" i="4"/>
  <c r="D131" i="4"/>
  <c r="D141" i="4"/>
  <c r="D1435" i="4"/>
  <c r="D489" i="4"/>
  <c r="D309" i="4"/>
  <c r="D1206" i="4"/>
  <c r="D1494" i="4"/>
  <c r="D863" i="4"/>
  <c r="D343" i="4"/>
  <c r="D1072" i="4"/>
  <c r="D1329" i="4"/>
  <c r="D1210" i="4"/>
  <c r="D1140" i="4"/>
  <c r="D207" i="4"/>
  <c r="D266" i="4"/>
  <c r="D566" i="4"/>
  <c r="D454" i="4"/>
  <c r="D1366" i="4"/>
  <c r="D1573" i="4"/>
  <c r="D518" i="4"/>
  <c r="D1923" i="4"/>
  <c r="D522" i="4"/>
  <c r="D142" i="4"/>
  <c r="D836" i="4"/>
  <c r="D1104" i="4"/>
  <c r="D1481" i="4"/>
  <c r="D1482" i="4"/>
  <c r="D1943" i="4"/>
  <c r="D1953" i="4"/>
  <c r="D982" i="4"/>
  <c r="D367" i="4"/>
  <c r="D525" i="4"/>
  <c r="D1954" i="4"/>
  <c r="D41" i="4"/>
  <c r="D1078" i="4"/>
  <c r="D1300" i="4"/>
  <c r="D178" i="4"/>
  <c r="D1744" i="4"/>
  <c r="D891" i="4"/>
  <c r="D1949" i="4"/>
  <c r="D334" i="4"/>
  <c r="D572" i="4"/>
  <c r="D1333" i="4"/>
  <c r="D1031" i="4"/>
  <c r="D436" i="4"/>
  <c r="D1710" i="4"/>
  <c r="D221" i="4"/>
  <c r="D69" i="4"/>
  <c r="D327" i="4"/>
  <c r="D848" i="4"/>
  <c r="D835" i="4"/>
  <c r="D751" i="4"/>
  <c r="D216" i="4"/>
  <c r="D294" i="4"/>
  <c r="D1721" i="4"/>
  <c r="D581" i="4"/>
  <c r="D99" i="4"/>
  <c r="D649" i="4"/>
  <c r="D1346" i="4"/>
  <c r="D1401" i="4"/>
  <c r="D31" i="4"/>
  <c r="D1009" i="4"/>
  <c r="D546" i="4"/>
  <c r="D1310" i="4"/>
  <c r="D1828" i="4"/>
  <c r="D1800" i="4"/>
  <c r="D626" i="4"/>
  <c r="D187" i="4"/>
  <c r="D127" i="4"/>
  <c r="D192" i="4"/>
  <c r="D457" i="4"/>
  <c r="D1496" i="4"/>
  <c r="D1437" i="4"/>
  <c r="D1843" i="4"/>
  <c r="D1647" i="4"/>
  <c r="D1391" i="4"/>
  <c r="D1447" i="4"/>
  <c r="D1328" i="4"/>
  <c r="D609" i="4"/>
  <c r="D827" i="4"/>
  <c r="D1679" i="4"/>
  <c r="D439" i="4"/>
  <c r="D1971" i="4"/>
  <c r="D1512" i="4"/>
  <c r="D833" i="4"/>
  <c r="D1942" i="4"/>
  <c r="D95" i="4"/>
  <c r="D1678" i="4"/>
  <c r="D281" i="4"/>
  <c r="D538" i="4"/>
  <c r="D1218" i="4"/>
  <c r="D209" i="4"/>
  <c r="D984" i="4"/>
  <c r="D638" i="4"/>
  <c r="D1502" i="4"/>
  <c r="D767" i="4"/>
  <c r="D496" i="4"/>
  <c r="D537" i="4"/>
  <c r="D1459" i="4"/>
  <c r="D68" i="4"/>
  <c r="D844" i="4"/>
  <c r="D93" i="4"/>
  <c r="D1650" i="4"/>
  <c r="D1013" i="4"/>
  <c r="D6" i="4"/>
  <c r="D1948" i="4"/>
  <c r="D1654" i="4"/>
  <c r="D1520" i="4"/>
  <c r="D1267" i="4"/>
  <c r="D1886" i="4"/>
  <c r="D529" i="4"/>
  <c r="D690" i="4"/>
  <c r="D1350" i="4"/>
  <c r="D752" i="4"/>
  <c r="D658" i="4"/>
  <c r="D1701" i="4"/>
  <c r="D344" i="4"/>
  <c r="D580" i="4"/>
  <c r="D1374" i="4"/>
  <c r="D1295" i="4"/>
  <c r="D1720" i="4"/>
  <c r="D1144" i="4"/>
  <c r="D1820" i="4"/>
  <c r="D1638" i="4"/>
  <c r="D798" i="4"/>
  <c r="D513" i="4"/>
  <c r="D1501" i="4"/>
  <c r="D1207" i="4"/>
  <c r="D1824" i="4"/>
  <c r="D1124" i="4"/>
  <c r="D652" i="4"/>
  <c r="D1833" i="4"/>
  <c r="D469" i="4"/>
  <c r="D743" i="4"/>
  <c r="D1288" i="4"/>
  <c r="D1103" i="4"/>
  <c r="D936" i="4"/>
  <c r="D616" i="4"/>
  <c r="D620" i="4"/>
  <c r="D919" i="4"/>
  <c r="D401" i="4"/>
  <c r="D548" i="4"/>
  <c r="D128" i="4"/>
  <c r="D775" i="4"/>
  <c r="D1864" i="4"/>
  <c r="D240" i="4"/>
  <c r="D1057" i="4"/>
  <c r="D1827" i="4"/>
  <c r="D960" i="4"/>
  <c r="D1517" i="4"/>
  <c r="D760" i="4"/>
  <c r="D1762" i="4"/>
  <c r="D262" i="4"/>
  <c r="D957" i="4"/>
  <c r="D1223" i="4"/>
  <c r="D1457" i="4"/>
  <c r="D64" i="4"/>
  <c r="D437" i="4"/>
  <c r="D1858" i="4"/>
  <c r="D1038" i="4"/>
  <c r="D990" i="4"/>
  <c r="D1049" i="4"/>
  <c r="D1302" i="4"/>
  <c r="D479" i="4"/>
  <c r="D1861" i="4"/>
  <c r="D185" i="4"/>
  <c r="D442" i="4"/>
  <c r="D1822" i="4"/>
  <c r="D855" i="4"/>
  <c r="D1292" i="4"/>
  <c r="D77" i="4"/>
  <c r="D1285" i="4"/>
  <c r="D1010" i="4"/>
  <c r="D1617" i="4"/>
  <c r="D1277" i="4"/>
  <c r="D1751" i="4"/>
  <c r="D1857" i="4"/>
  <c r="D747" i="4"/>
  <c r="D289" i="4"/>
  <c r="D47" i="4"/>
  <c r="D1178" i="4"/>
  <c r="D1029" i="4"/>
  <c r="D365" i="4"/>
  <c r="D1514" i="4"/>
  <c r="D1361" i="4"/>
  <c r="D1989" i="4"/>
  <c r="D1924" i="4"/>
  <c r="D1497" i="4"/>
  <c r="D107" i="4"/>
  <c r="D1977" i="4"/>
  <c r="D876" i="4"/>
  <c r="D559" i="4"/>
  <c r="D429" i="4"/>
  <c r="D1871" i="4"/>
  <c r="D456" i="4"/>
  <c r="D807" i="4"/>
  <c r="D1071" i="4"/>
  <c r="D1570" i="4"/>
  <c r="D1819" i="4"/>
  <c r="D419" i="4"/>
  <c r="D996" i="4"/>
  <c r="D237" i="4"/>
  <c r="D470" i="4"/>
  <c r="D1643" i="4"/>
  <c r="D757" i="4"/>
  <c r="D1026" i="4"/>
  <c r="D882" i="4"/>
  <c r="D1567" i="4"/>
  <c r="D1875" i="4"/>
  <c r="D87" i="4"/>
  <c r="D1670" i="4"/>
  <c r="D849" i="4"/>
  <c r="D1577" i="4"/>
  <c r="D1687" i="4"/>
  <c r="D147" i="4"/>
  <c r="D382" i="4"/>
  <c r="D1951" i="4"/>
  <c r="D1981" i="4"/>
  <c r="D1555" i="4"/>
  <c r="D404" i="4"/>
  <c r="D236" i="4"/>
  <c r="D885" i="4"/>
  <c r="D817" i="4"/>
  <c r="D1228" i="4"/>
  <c r="D555" i="4"/>
  <c r="D576" i="4"/>
  <c r="D547" i="4"/>
  <c r="D940" i="4"/>
  <c r="D1845" i="4"/>
  <c r="D651" i="4"/>
  <c r="D473" i="4"/>
  <c r="D687" i="4"/>
  <c r="D1360" i="4"/>
  <c r="D806" i="4"/>
  <c r="D1407" i="4"/>
  <c r="D264" i="4"/>
  <c r="D739" i="4"/>
  <c r="D1381" i="4"/>
  <c r="D1023" i="4"/>
  <c r="D1419" i="4"/>
  <c r="D1338" i="4"/>
  <c r="D379" i="4"/>
  <c r="D1904" i="4"/>
  <c r="D115" i="4"/>
  <c r="D1992" i="4"/>
  <c r="D723" i="4"/>
  <c r="D1677" i="4"/>
  <c r="D1742" i="4"/>
  <c r="D1675" i="4"/>
  <c r="D1167" i="4"/>
  <c r="D1000" i="4"/>
  <c r="D1668" i="4"/>
  <c r="D809" i="4"/>
  <c r="D1527" i="4"/>
  <c r="D86" i="4"/>
  <c r="D156" i="4"/>
  <c r="D1428" i="4"/>
  <c r="D1958" i="4"/>
  <c r="D995" i="4"/>
  <c r="D24" i="4"/>
  <c r="D368" i="4"/>
  <c r="D136" i="4"/>
  <c r="D1491" i="4"/>
  <c r="D710" i="4"/>
  <c r="D1175" i="4"/>
  <c r="D711" i="4"/>
  <c r="D903" i="4"/>
  <c r="D1979" i="4"/>
  <c r="D574" i="4"/>
  <c r="D579" i="4"/>
  <c r="D688" i="4"/>
  <c r="D1095" i="4"/>
  <c r="D259" i="4"/>
  <c r="D466" i="4"/>
  <c r="D1290" i="4"/>
  <c r="D1507" i="4"/>
  <c r="D1911" i="4"/>
  <c r="D657" i="4"/>
  <c r="D1664" i="4"/>
  <c r="D851" i="4"/>
  <c r="D826" i="4"/>
  <c r="D1796" i="4"/>
  <c r="D683" i="4"/>
  <c r="D400" i="4"/>
  <c r="D774" i="4"/>
  <c r="D1542" i="4"/>
  <c r="D1239" i="4"/>
  <c r="D320" i="4"/>
  <c r="D173" i="4"/>
  <c r="D1296" i="4"/>
  <c r="D1484" i="4"/>
  <c r="D1212" i="4"/>
  <c r="D1585" i="4"/>
  <c r="D763" i="4"/>
  <c r="D1686" i="4"/>
  <c r="D1532" i="4"/>
  <c r="D730" i="4"/>
  <c r="D1389" i="4"/>
  <c r="D1485" i="4"/>
  <c r="D1551" i="4"/>
  <c r="D1166" i="4"/>
  <c r="D1693" i="4"/>
  <c r="D742" i="4"/>
  <c r="D1334" i="4"/>
  <c r="D385" i="4"/>
  <c r="D177" i="4"/>
  <c r="D480" i="4"/>
  <c r="D1926" i="4"/>
  <c r="D1541" i="4"/>
  <c r="D674" i="4"/>
  <c r="D1684" i="4"/>
  <c r="D698" i="4"/>
  <c r="D1998" i="4"/>
  <c r="D1164" i="4"/>
  <c r="D1880" i="4"/>
  <c r="G72" i="4"/>
  <c r="G1227" i="4"/>
  <c r="G713" i="4"/>
  <c r="G134" i="4"/>
  <c r="G1735" i="4"/>
  <c r="G1790" i="4"/>
  <c r="G810" i="4"/>
  <c r="G1189" i="4"/>
  <c r="G433" i="4"/>
  <c r="G1107" i="4"/>
  <c r="G552" i="4"/>
  <c r="G937" i="4"/>
  <c r="G665" i="4"/>
  <c r="G431" i="4"/>
  <c r="G1895" i="4"/>
  <c r="G318" i="4"/>
  <c r="G945" i="4"/>
  <c r="G700" i="4"/>
  <c r="G354" i="4"/>
  <c r="G1682" i="4"/>
  <c r="G337" i="4"/>
  <c r="G35" i="4"/>
  <c r="G1224" i="4"/>
  <c r="G402" i="4"/>
  <c r="G1745" i="4"/>
  <c r="G1906" i="4"/>
  <c r="G1347" i="4"/>
  <c r="G705" i="4"/>
  <c r="G955" i="4"/>
  <c r="G1028" i="4"/>
  <c r="G325" i="4"/>
  <c r="G1172" i="4"/>
  <c r="G610" i="4"/>
  <c r="G14" i="4"/>
  <c r="G564" i="4"/>
  <c r="G1714" i="4"/>
  <c r="G1887" i="4"/>
  <c r="G282" i="4"/>
  <c r="G1628" i="4"/>
  <c r="G575" i="4"/>
  <c r="G1069" i="4"/>
  <c r="G411" i="4"/>
  <c r="G1592" i="4"/>
  <c r="G719" i="4"/>
  <c r="G1192" i="4"/>
  <c r="G1354" i="4"/>
  <c r="G1241" i="4"/>
  <c r="G1754" i="4"/>
  <c r="G1614" i="4"/>
  <c r="G762" i="4"/>
  <c r="G319" i="4"/>
  <c r="G1434" i="4"/>
  <c r="G116" i="4"/>
  <c r="G1713" i="4"/>
  <c r="G1486" i="4"/>
  <c r="G120" i="4"/>
  <c r="G934" i="4"/>
  <c r="G1867" i="4"/>
  <c r="G824" i="4"/>
  <c r="G1620" i="4"/>
  <c r="G1708" i="4"/>
  <c r="G1042" i="4"/>
  <c r="G1558" i="4"/>
  <c r="G268" i="4"/>
  <c r="G545" i="4"/>
  <c r="G632" i="4"/>
  <c r="G1612" i="4"/>
  <c r="G1199" i="4"/>
  <c r="G200" i="4"/>
  <c r="G1616" i="4"/>
  <c r="G78" i="4"/>
  <c r="G1896" i="4"/>
  <c r="G1063" i="4"/>
  <c r="G1293" i="4"/>
  <c r="G1426" i="4"/>
  <c r="G183" i="4"/>
  <c r="G339" i="4"/>
  <c r="G424" i="4"/>
  <c r="G519" i="4"/>
  <c r="G184" i="4"/>
  <c r="G953" i="4"/>
  <c r="G663" i="4"/>
  <c r="G1724" i="4"/>
  <c r="G614" i="4"/>
  <c r="G447" i="4"/>
  <c r="G1149" i="4"/>
  <c r="G573" i="4"/>
  <c r="G918" i="4"/>
  <c r="G1075" i="4"/>
  <c r="G888" i="4"/>
  <c r="G1534" i="4"/>
  <c r="G703" i="4"/>
  <c r="G1648" i="4"/>
  <c r="G1062" i="4"/>
  <c r="G18" i="4"/>
  <c r="G675" i="4"/>
  <c r="G1051" i="4"/>
  <c r="G1231" i="4"/>
  <c r="G1397" i="4"/>
  <c r="G1183" i="4"/>
  <c r="G500" i="4"/>
  <c r="G1846" i="4"/>
  <c r="G962" i="4"/>
  <c r="G1988" i="4"/>
  <c r="G543" i="4"/>
  <c r="G1180" i="4"/>
  <c r="G67" i="4"/>
  <c r="G37" i="4"/>
  <c r="G168" i="4"/>
  <c r="G753" i="4"/>
  <c r="G920" i="4"/>
  <c r="G1065" i="4"/>
  <c r="G374" i="4"/>
  <c r="G203" i="4"/>
  <c r="G556" i="4"/>
  <c r="G1739" i="4"/>
  <c r="G44" i="4"/>
  <c r="G893" i="4"/>
  <c r="G1815" i="4"/>
  <c r="G813" i="4"/>
  <c r="G795" i="4"/>
  <c r="G681" i="4"/>
  <c r="G1222" i="4"/>
  <c r="G180" i="4"/>
  <c r="G1730" i="4"/>
  <c r="G901" i="4"/>
  <c r="G488" i="4"/>
  <c r="G413" i="4"/>
  <c r="G1597" i="4"/>
  <c r="G532" i="4"/>
  <c r="G149" i="4"/>
  <c r="G152" i="4"/>
  <c r="G1198" i="4"/>
  <c r="G832" i="4"/>
  <c r="G362" i="4"/>
  <c r="G1177" i="4"/>
  <c r="G1193" i="4"/>
  <c r="G311" i="4"/>
  <c r="G533" i="4"/>
  <c r="G1445" i="4"/>
  <c r="G1571" i="4"/>
  <c r="G129" i="4"/>
  <c r="G1330" i="4"/>
  <c r="G1276" i="4"/>
  <c r="G1931" i="4"/>
  <c r="G517" i="4"/>
  <c r="G1996" i="4"/>
  <c r="G802" i="4"/>
  <c r="G608" i="4"/>
  <c r="G182" i="4"/>
  <c r="G323" i="4"/>
  <c r="G865" i="4"/>
  <c r="G1891" i="4"/>
  <c r="G284" i="4"/>
  <c r="G179" i="4"/>
  <c r="G976" i="4"/>
  <c r="G1656" i="4"/>
  <c r="G1805" i="4"/>
  <c r="G82" i="4"/>
  <c r="G224" i="4"/>
  <c r="G737" i="4"/>
  <c r="G1568" i="4"/>
  <c r="G1414" i="4"/>
  <c r="G1795" i="4"/>
  <c r="G1808" i="4"/>
  <c r="G1121" i="4"/>
  <c r="G65" i="4"/>
  <c r="G1173" i="4"/>
  <c r="G1999" i="4"/>
  <c r="G975" i="4"/>
  <c r="G1274" i="4"/>
  <c r="G403" i="4"/>
  <c r="G1738" i="4"/>
  <c r="G1702" i="4"/>
  <c r="G1994" i="4"/>
  <c r="G1068" i="4"/>
  <c r="G528" i="4"/>
  <c r="G1554" i="4"/>
  <c r="G1141" i="4"/>
  <c r="G301" i="4"/>
  <c r="G1395" i="4"/>
  <c r="G1317" i="4"/>
  <c r="G507" i="4"/>
  <c r="G892" i="4"/>
  <c r="G1543" i="4"/>
  <c r="G1053" i="4"/>
  <c r="G869" i="4"/>
  <c r="G332" i="4"/>
  <c r="G1174" i="4"/>
  <c r="G108" i="4"/>
  <c r="G1370" i="4"/>
  <c r="G1399" i="4"/>
  <c r="G1493" i="4"/>
  <c r="G452" i="4"/>
  <c r="G324" i="4"/>
  <c r="G196" i="4"/>
  <c r="G1385" i="4"/>
  <c r="G1530" i="4"/>
  <c r="G613" i="4"/>
  <c r="G1829" i="4"/>
  <c r="G251" i="4"/>
  <c r="G1129" i="4"/>
  <c r="G602" i="4"/>
  <c r="G137" i="4"/>
  <c r="G1306" i="4"/>
  <c r="G443" i="4"/>
  <c r="G306" i="4"/>
  <c r="G756" i="4"/>
  <c r="G1835" i="4"/>
  <c r="G1535" i="4"/>
  <c r="G1707" i="4"/>
  <c r="G1320" i="4"/>
  <c r="G994" i="4"/>
  <c r="G1562" i="4"/>
  <c r="G202" i="4"/>
  <c r="G1590" i="4"/>
  <c r="G61" i="4"/>
  <c r="G991" i="4"/>
  <c r="G270" i="4"/>
  <c r="G952" i="4"/>
  <c r="G1304" i="4"/>
  <c r="G384" i="4"/>
  <c r="G709" i="4"/>
  <c r="G959" i="4"/>
  <c r="G684" i="4"/>
  <c r="G1027" i="4"/>
  <c r="G1298" i="4"/>
  <c r="G541" i="4"/>
  <c r="G966" i="4"/>
  <c r="G598" i="4"/>
  <c r="G1699" i="4"/>
  <c r="G1639" i="4"/>
  <c r="G1627" i="4"/>
  <c r="G735" i="4"/>
  <c r="G405" i="4"/>
  <c r="G1040" i="4"/>
  <c r="G191" i="4"/>
  <c r="G1114" i="4"/>
  <c r="G256" i="4"/>
  <c r="G487" i="4"/>
  <c r="G135" i="4"/>
  <c r="G764" i="4"/>
  <c r="G1910" i="4"/>
  <c r="G1466" i="4"/>
  <c r="G1242" i="4"/>
  <c r="G425" i="4"/>
  <c r="G1132" i="4"/>
  <c r="G1444" i="4"/>
  <c r="G48" i="4"/>
  <c r="G1644" i="4"/>
  <c r="G92" i="4"/>
  <c r="G491" i="4"/>
  <c r="G242" i="4"/>
  <c r="G655" i="4"/>
  <c r="G805" i="4"/>
  <c r="G1753" i="4"/>
  <c r="G1090" i="4"/>
  <c r="G745" i="4"/>
  <c r="G1594" i="4"/>
  <c r="G520" i="4"/>
  <c r="G1914" i="4"/>
  <c r="G1508" i="4"/>
  <c r="G1876" i="4"/>
  <c r="G376" i="4"/>
  <c r="G1213" i="4"/>
  <c r="G1474" i="4"/>
  <c r="G22" i="4"/>
  <c r="G1539" i="4"/>
  <c r="G1770" i="4"/>
  <c r="G1509" i="4"/>
  <c r="G939" i="4"/>
  <c r="G1022" i="4"/>
  <c r="G640" i="4"/>
  <c r="G380" i="4"/>
  <c r="G410" i="4"/>
  <c r="G749" i="4"/>
  <c r="G1100" i="4"/>
  <c r="G716" i="4"/>
  <c r="G143" i="4"/>
  <c r="G794" i="4"/>
  <c r="G1478" i="4"/>
  <c r="G250" i="4"/>
  <c r="G1772" i="4"/>
  <c r="G1157" i="4"/>
  <c r="G647" i="4"/>
  <c r="G57" i="4"/>
  <c r="G1256" i="4"/>
  <c r="G464" i="4"/>
  <c r="G1004" i="4"/>
  <c r="G1273" i="4"/>
  <c r="G584" i="4"/>
  <c r="G1649" i="4"/>
  <c r="G1615" i="4"/>
  <c r="G1021" i="4"/>
  <c r="G1511" i="4"/>
  <c r="G1001" i="4"/>
  <c r="G1461" i="4"/>
  <c r="G485" i="4"/>
  <c r="G100" i="4"/>
  <c r="G967" i="4"/>
  <c r="G371" i="4"/>
  <c r="G1088" i="4"/>
  <c r="G1462" i="4"/>
  <c r="G245" i="4"/>
  <c r="G1703" i="4"/>
  <c r="G1863" i="4"/>
  <c r="G1783" i="4"/>
  <c r="G510" i="4"/>
  <c r="G1279" i="4"/>
  <c r="G1236" i="4"/>
  <c r="G1898" i="4"/>
  <c r="G922" i="4"/>
  <c r="G310" i="4"/>
  <c r="G1032" i="4"/>
  <c r="G992" i="4"/>
  <c r="G786" i="4"/>
  <c r="G247" i="4"/>
  <c r="G296" i="4"/>
  <c r="G677" i="4"/>
  <c r="G481" i="4"/>
  <c r="G1536" i="4"/>
  <c r="G1286" i="4"/>
  <c r="G16" i="4"/>
  <c r="G968" i="4"/>
  <c r="G420" i="4"/>
  <c r="G1331" i="4"/>
  <c r="G861" i="4"/>
  <c r="G453" i="4"/>
  <c r="G427" i="4"/>
  <c r="G1204" i="4"/>
  <c r="G1603" i="4"/>
  <c r="G174" i="4"/>
  <c r="G154" i="4"/>
  <c r="G1499" i="4"/>
  <c r="G286" i="4"/>
  <c r="G585" i="4"/>
  <c r="G516" i="4"/>
  <c r="G731" i="4"/>
  <c r="G1238" i="4"/>
  <c r="G852" i="4"/>
  <c r="G1912" i="4"/>
  <c r="G1489" i="4"/>
  <c r="G484" i="4"/>
  <c r="G313" i="4"/>
  <c r="G278" i="4"/>
  <c r="G295" i="4"/>
  <c r="G777" i="4"/>
  <c r="G884" i="4"/>
  <c r="G837" i="4"/>
  <c r="G1008" i="4"/>
  <c r="G300" i="4"/>
  <c r="G1345" i="4"/>
  <c r="G1576" i="4"/>
  <c r="G1548" i="4"/>
  <c r="G1866" i="4"/>
  <c r="G685" i="4"/>
  <c r="G1337" i="4"/>
  <c r="G1646" i="4"/>
  <c r="G1546" i="4"/>
  <c r="G430" i="4"/>
  <c r="G2001" i="4"/>
  <c r="G460" i="4"/>
  <c r="G449" i="4"/>
  <c r="G1712" i="4"/>
  <c r="G1235" i="4"/>
  <c r="G1716" i="4"/>
  <c r="G231" i="4"/>
  <c r="G263" i="4"/>
  <c r="G1133" i="4"/>
  <c r="G906" i="4"/>
  <c r="G171" i="4"/>
  <c r="G193" i="4"/>
  <c r="G1325" i="4"/>
  <c r="G492" i="4"/>
  <c r="G1939" i="4"/>
  <c r="G1728" i="4"/>
  <c r="G1467" i="4"/>
  <c r="G943" i="4"/>
  <c r="G768" i="4"/>
  <c r="G1417" i="4"/>
  <c r="G390" i="4"/>
  <c r="G126" i="4"/>
  <c r="G1798" i="4"/>
  <c r="G679" i="4"/>
  <c r="G10" i="4"/>
  <c r="G1046" i="4"/>
  <c r="G1976" i="4"/>
  <c r="G1041" i="4"/>
  <c r="G1263" i="4"/>
  <c r="G303" i="4"/>
  <c r="G1318" i="4"/>
  <c r="G1946" i="4"/>
  <c r="G315" i="4"/>
  <c r="G624" i="4"/>
  <c r="G71" i="4"/>
  <c r="G593" i="4"/>
  <c r="G1593" i="4"/>
  <c r="G1035" i="4"/>
  <c r="G1968" i="4"/>
  <c r="G1642" i="4"/>
  <c r="G1634" i="4"/>
  <c r="G274" i="4"/>
  <c r="G1349" i="4"/>
  <c r="G351" i="4"/>
  <c r="G1423" i="4"/>
  <c r="G971" i="4"/>
  <c r="G607" i="4"/>
  <c r="G1446" i="4"/>
  <c r="G1117" i="4"/>
  <c r="G498" i="4"/>
  <c r="G197" i="4"/>
  <c r="G1695" i="4"/>
  <c r="G1574" i="4"/>
  <c r="G1422" i="4"/>
  <c r="G1483" i="4"/>
  <c r="G1928" i="4"/>
  <c r="G1799" i="4"/>
  <c r="G1111" i="4"/>
  <c r="G664" i="4"/>
  <c r="G704" i="4"/>
  <c r="G1398" i="4"/>
  <c r="G1692" i="4"/>
  <c r="G1394" i="4"/>
  <c r="G246" i="4"/>
  <c r="G1727" i="4"/>
  <c r="G1610" i="4"/>
  <c r="G261" i="4"/>
  <c r="G1837" i="4"/>
  <c r="G1353" i="4"/>
  <c r="G1528" i="4"/>
  <c r="G744" i="4"/>
  <c r="G175" i="4"/>
  <c r="G669" i="4"/>
  <c r="G1326" i="4"/>
  <c r="G1637" i="4"/>
  <c r="G140" i="4"/>
  <c r="G462" i="4"/>
  <c r="G1278" i="4"/>
  <c r="G372" i="4"/>
  <c r="G1258" i="4"/>
  <c r="G1307" i="4"/>
  <c r="G1952" i="4"/>
  <c r="G678" i="4"/>
  <c r="G910" i="4"/>
  <c r="G1229" i="4"/>
  <c r="G1123" i="4"/>
  <c r="G60" i="4"/>
  <c r="G345" i="4"/>
  <c r="G909" i="4"/>
  <c r="G725" i="4"/>
  <c r="G1669" i="4"/>
  <c r="G273" i="4"/>
  <c r="G1680" i="4"/>
  <c r="G1641" i="4"/>
  <c r="G1688" i="4"/>
  <c r="G1905" i="4"/>
  <c r="G1623" i="4"/>
  <c r="G1014" i="4"/>
  <c r="G993" i="4"/>
  <c r="G928" i="4"/>
  <c r="G7" i="4"/>
  <c r="G167" i="4"/>
  <c r="G1584" i="4"/>
  <c r="G782" i="4"/>
  <c r="G369" i="4"/>
  <c r="G94" i="4"/>
  <c r="G636" i="4"/>
  <c r="G1776" i="4"/>
  <c r="G1375" i="4"/>
  <c r="G290" i="4"/>
  <c r="G1246" i="4"/>
  <c r="G1135" i="4"/>
  <c r="G895" i="4"/>
  <c r="G1059" i="4"/>
  <c r="G896" i="4"/>
  <c r="G1159" i="4"/>
  <c r="G1377" i="4"/>
  <c r="G932" i="4"/>
  <c r="G1305" i="4"/>
  <c r="G225" i="4"/>
  <c r="G875" i="4"/>
  <c r="G1148" i="4"/>
  <c r="G1972" i="4"/>
  <c r="G1565" i="4"/>
  <c r="G1689" i="4"/>
  <c r="G1383" i="4"/>
  <c r="G1450" i="4"/>
  <c r="G578" i="4"/>
  <c r="G1269" i="4"/>
  <c r="G1840" i="4"/>
  <c r="G1190" i="4"/>
  <c r="G1475" i="4"/>
  <c r="G1469" i="4"/>
  <c r="G1490" i="4"/>
  <c r="G56" i="4"/>
  <c r="G1439" i="4"/>
  <c r="G1139" i="4"/>
  <c r="G74" i="4"/>
  <c r="G103" i="4"/>
  <c r="G838" i="4"/>
  <c r="G594" i="4"/>
  <c r="G780" i="4"/>
  <c r="G392" i="4"/>
  <c r="G222" i="4"/>
  <c r="G1011" i="4"/>
  <c r="G732" i="4"/>
  <c r="G1925" i="4"/>
  <c r="G1441" i="4"/>
  <c r="G796" i="4"/>
  <c r="G1200" i="4"/>
  <c r="G88" i="4"/>
  <c r="G21" i="4"/>
  <c r="G1947" i="4"/>
  <c r="G682" i="4"/>
  <c r="G1311" i="4"/>
  <c r="G1596" i="4"/>
  <c r="G1700" i="4"/>
  <c r="G1259" i="4"/>
  <c r="G1436" i="4"/>
  <c r="G560" i="4"/>
  <c r="G670" i="4"/>
  <c r="G1002" i="4"/>
  <c r="G1205" i="4"/>
  <c r="G1552" i="4"/>
  <c r="G591" i="4"/>
  <c r="G563" i="4"/>
  <c r="G80" i="4"/>
  <c r="G1079" i="4"/>
  <c r="G1452" i="4"/>
  <c r="G1147" i="4"/>
  <c r="G597" i="4"/>
  <c r="G680" i="4"/>
  <c r="G634" i="4"/>
  <c r="G643" i="4"/>
  <c r="G1786" i="4"/>
  <c r="G110" i="4"/>
  <c r="G819" i="4"/>
  <c r="G738" i="4"/>
  <c r="G360" i="4"/>
  <c r="G1633" i="4"/>
  <c r="G1802" i="4"/>
  <c r="G1711" i="4"/>
  <c r="G1882" i="4"/>
  <c r="G654" i="4"/>
  <c r="G946" i="4"/>
  <c r="G1826" i="4"/>
  <c r="G1455" i="4"/>
  <c r="G1611" i="4"/>
  <c r="G605" i="4"/>
  <c r="G1995" i="4"/>
  <c r="G1480" i="4"/>
  <c r="G1774" i="4"/>
  <c r="G1438" i="4"/>
  <c r="G249" i="4"/>
  <c r="G1694" i="4"/>
  <c r="G253" i="4"/>
  <c r="G1515" i="4"/>
  <c r="G715" i="4"/>
  <c r="G228" i="4"/>
  <c r="G285" i="4"/>
  <c r="G377" i="4"/>
  <c r="G558" i="4"/>
  <c r="G694" i="4"/>
  <c r="G219" i="4"/>
  <c r="G1821" i="4"/>
  <c r="G357" i="4"/>
  <c r="G212" i="4"/>
  <c r="G1122" i="4"/>
  <c r="G32" i="4"/>
  <c r="G1142" i="4"/>
  <c r="G53" i="4"/>
  <c r="G1327" i="4"/>
  <c r="G291" i="4"/>
  <c r="G28" i="4"/>
  <c r="G1150" i="4"/>
  <c r="G916" i="4"/>
  <c r="G1657" i="4"/>
  <c r="G139" i="4"/>
  <c r="G1082" i="4"/>
  <c r="G1801" i="4"/>
  <c r="G721" i="4"/>
  <c r="G604" i="4"/>
  <c r="G1102" i="4"/>
  <c r="G883" i="4"/>
  <c r="G878" i="4"/>
  <c r="G1096" i="4"/>
  <c r="G336" i="4"/>
  <c r="G1741" i="4"/>
  <c r="G406" i="4"/>
  <c r="G1566" i="4"/>
  <c r="G917" i="4"/>
  <c r="G23" i="4"/>
  <c r="G1245" i="4"/>
  <c r="G981" i="4"/>
  <c r="G1816" i="4"/>
  <c r="G1726" i="4"/>
  <c r="G1081" i="4"/>
  <c r="G426" i="4"/>
  <c r="G1750" i="4"/>
  <c r="G407" i="4"/>
  <c r="G784" i="4"/>
  <c r="G1518" i="4"/>
  <c r="G770" i="4"/>
  <c r="G1932" i="4"/>
  <c r="G816" i="4"/>
  <c r="G17" i="4"/>
  <c r="G1804" i="4"/>
  <c r="G1868" i="4"/>
  <c r="G165" i="4"/>
  <c r="G1358" i="4"/>
  <c r="G1201" i="4"/>
  <c r="G42" i="4"/>
  <c r="G1152" i="4"/>
  <c r="G1156" i="4"/>
  <c r="G502" i="4"/>
  <c r="G121" i="4"/>
  <c r="G987" i="4"/>
  <c r="G1208" i="4"/>
  <c r="G974" i="4"/>
  <c r="G577" i="4"/>
  <c r="G1899" i="4"/>
  <c r="G1424" i="4"/>
  <c r="G933" i="4"/>
  <c r="G51" i="4"/>
  <c r="G1495" i="4"/>
  <c r="G45" i="4"/>
  <c r="G1621" i="4"/>
  <c r="G163" i="4"/>
  <c r="G531" i="4"/>
  <c r="G1784" i="4"/>
  <c r="G1869" i="4"/>
  <c r="G554" i="4"/>
  <c r="G1897" i="4"/>
  <c r="G726" i="4"/>
  <c r="G412" i="4"/>
  <c r="G1839" i="4"/>
  <c r="G627" i="4"/>
  <c r="G1729" i="4"/>
  <c r="G1609" i="4"/>
  <c r="G1938" i="4"/>
  <c r="G389" i="4"/>
  <c r="G162" i="4"/>
  <c r="G1282" i="4"/>
  <c r="G160" i="4"/>
  <c r="G1883" i="4"/>
  <c r="G1020" i="4"/>
  <c r="G241" i="4"/>
  <c r="G1015" i="4"/>
  <c r="G206" i="4"/>
  <c r="G1661" i="4"/>
  <c r="G1725" i="4"/>
  <c r="G1810" i="4"/>
  <c r="G765" i="4"/>
  <c r="G1161" i="4"/>
  <c r="G1392" i="4"/>
  <c r="G1453" i="4"/>
  <c r="G1488" i="4"/>
  <c r="G1340" i="4"/>
  <c r="G527" i="4"/>
  <c r="G881" i="4"/>
  <c r="G27" i="4"/>
  <c r="G625" i="4"/>
  <c r="G791" i="4"/>
  <c r="G908" i="4"/>
  <c r="G1463" i="4"/>
  <c r="G948" i="4"/>
  <c r="G1929" i="4"/>
  <c r="G235" i="4"/>
  <c r="G900" i="4"/>
  <c r="G1540" i="4"/>
  <c r="G1115" i="4"/>
  <c r="G523" i="4"/>
  <c r="G205" i="4"/>
  <c r="G1094" i="4"/>
  <c r="G931" i="4"/>
  <c r="G1990" i="4"/>
  <c r="G1393" i="4"/>
  <c r="G201" i="4"/>
  <c r="G1665" i="4"/>
  <c r="G391" i="4"/>
  <c r="G778" i="4"/>
  <c r="G416" i="4"/>
  <c r="G870" i="4"/>
  <c r="G793" i="4"/>
  <c r="G113" i="4"/>
  <c r="G877" i="4"/>
  <c r="G1369" i="4"/>
  <c r="G755" i="4"/>
  <c r="G656" i="4"/>
  <c r="G1471" i="4"/>
  <c r="G399" i="4"/>
  <c r="G894" i="4"/>
  <c r="G724" i="4"/>
  <c r="G188" i="4"/>
  <c r="G1217" i="4"/>
  <c r="G2" i="4"/>
  <c r="G1672" i="4"/>
  <c r="G1662" i="4"/>
  <c r="G1974" i="4"/>
  <c r="G1089" i="4"/>
  <c r="G718" i="4"/>
  <c r="G1782" i="4"/>
  <c r="G708" i="4"/>
  <c r="G1283" i="4"/>
  <c r="G422" i="4"/>
  <c r="G1605" i="4"/>
  <c r="G189" i="4"/>
  <c r="G1743" i="4"/>
  <c r="G963" i="4"/>
  <c r="G104" i="4"/>
  <c r="G567" i="4"/>
  <c r="G1987" i="4"/>
  <c r="G288" i="4"/>
  <c r="G229" i="4"/>
  <c r="G1061" i="4"/>
  <c r="G926" i="4"/>
  <c r="G871" i="4"/>
  <c r="G248" i="4"/>
  <c r="G950" i="4"/>
  <c r="G1136" i="4"/>
  <c r="G1429" i="4"/>
  <c r="G1202" i="4"/>
  <c r="G1272" i="4"/>
  <c r="G408" i="4"/>
  <c r="G467" i="4"/>
  <c r="G213" i="4"/>
  <c r="G617" i="4"/>
  <c r="G1367" i="4"/>
  <c r="G1758" i="4"/>
  <c r="G595" i="4"/>
  <c r="G1402" i="4"/>
  <c r="G1431" i="4"/>
  <c r="G1836" i="4"/>
  <c r="G1373" i="4"/>
  <c r="G1387" i="4"/>
  <c r="G1978" i="4"/>
  <c r="G446" i="4"/>
  <c r="G1260" i="4"/>
  <c r="G1171" i="4"/>
  <c r="G1666" i="4"/>
  <c r="G553" i="4"/>
  <c r="G1525" i="4"/>
  <c r="G260" i="4"/>
  <c r="G267" i="4"/>
  <c r="G40" i="4"/>
  <c r="G549" i="4"/>
  <c r="G1583" i="4"/>
  <c r="G1705" i="4"/>
  <c r="G1268" i="4"/>
  <c r="G157" i="4"/>
  <c r="G1070" i="4"/>
  <c r="G1575" i="4"/>
  <c r="G1930" i="4"/>
  <c r="G455" i="4"/>
  <c r="G292" i="4"/>
  <c r="G1472" i="4"/>
  <c r="G458" i="4"/>
  <c r="G668" i="4"/>
  <c r="G1908" i="4"/>
  <c r="G355" i="4"/>
  <c r="G1598" i="4"/>
  <c r="G1640" i="4"/>
  <c r="G307" i="4"/>
  <c r="G911" i="4"/>
  <c r="G1599" i="4"/>
  <c r="G521" i="4"/>
  <c r="G1215" i="4"/>
  <c r="G1415" i="4"/>
  <c r="G1602" i="4"/>
  <c r="G76" i="4"/>
  <c r="G712" i="4"/>
  <c r="G1752" i="4"/>
  <c r="G969" i="4"/>
  <c r="G1351" i="4"/>
  <c r="G1301" i="4"/>
  <c r="G85" i="4"/>
  <c r="G409" i="4"/>
  <c r="G729" i="4"/>
  <c r="G867" i="4"/>
  <c r="G1168" i="4"/>
  <c r="G1740" i="4"/>
  <c r="G1892" i="4"/>
  <c r="G728" i="4"/>
  <c r="G929" i="4"/>
  <c r="G536" i="4"/>
  <c r="G1411" i="4"/>
  <c r="G1403" i="4"/>
  <c r="G754" i="4"/>
  <c r="G233" i="4"/>
  <c r="G1165" i="4"/>
  <c r="G1473" i="4"/>
  <c r="G304" i="4"/>
  <c r="G125" i="4"/>
  <c r="G73" i="4"/>
  <c r="G30" i="4"/>
  <c r="G1766" i="4"/>
  <c r="G1850" i="4"/>
  <c r="G83" i="4"/>
  <c r="G1587" i="4"/>
  <c r="G1945" i="4"/>
  <c r="G1557" i="4"/>
  <c r="G879" i="4"/>
  <c r="G59" i="4"/>
  <c r="G1578" i="4"/>
  <c r="G1917" i="4"/>
  <c r="G1983" i="4"/>
  <c r="G776" i="4"/>
  <c r="G899" i="4"/>
  <c r="G1012" i="4"/>
  <c r="G1789" i="4"/>
  <c r="G434" i="4"/>
  <c r="G586" i="4"/>
  <c r="G475" i="4"/>
  <c r="G979" i="4"/>
  <c r="G1018" i="4"/>
  <c r="G978" i="4"/>
  <c r="G361" i="4"/>
  <c r="G1113" i="4"/>
  <c r="G511" i="4"/>
  <c r="G1410" i="4"/>
  <c r="G1505" i="4"/>
  <c r="G600" i="4"/>
  <c r="G1848" i="4"/>
  <c r="G702" i="4"/>
  <c r="G1181" i="4"/>
  <c r="G298" i="4"/>
  <c r="G356" i="4"/>
  <c r="G1105" i="4"/>
  <c r="G1877" i="4"/>
  <c r="G561" i="4"/>
  <c r="G190" i="4"/>
  <c r="G1092" i="4"/>
  <c r="G1085" i="4"/>
  <c r="G923" i="4"/>
  <c r="G1607" i="4"/>
  <c r="G186" i="4"/>
  <c r="G1852" i="4"/>
  <c r="G515" i="4"/>
  <c r="G1080" i="4"/>
  <c r="G348" i="4"/>
  <c r="G275" i="4"/>
  <c r="G1099" i="4"/>
  <c r="G1464" i="4"/>
  <c r="G1404" i="4"/>
  <c r="G1768" i="4"/>
  <c r="G417" i="4"/>
  <c r="G1589" i="4"/>
  <c r="G1125" i="4"/>
  <c r="G1563" i="4"/>
  <c r="G124" i="4"/>
  <c r="G1860" i="4"/>
  <c r="G1108" i="4"/>
  <c r="G387" i="4"/>
  <c r="G1194" i="4"/>
  <c r="G988" i="4"/>
  <c r="G1873" i="4"/>
  <c r="G317" i="4"/>
  <c r="G1074" i="4"/>
  <c r="G1760" i="4"/>
  <c r="G1247" i="4"/>
  <c r="G714" i="4"/>
  <c r="G1372" i="4"/>
  <c r="G1564" i="4"/>
  <c r="G998" i="4"/>
  <c r="G1870" i="4"/>
  <c r="G524" i="4"/>
  <c r="G588" i="4"/>
  <c r="G1504" i="4"/>
  <c r="G198" i="4"/>
  <c r="G1430" i="4"/>
  <c r="G864" i="4"/>
  <c r="G951" i="4"/>
  <c r="G39" i="4"/>
  <c r="G1733" i="4"/>
  <c r="G43" i="4"/>
  <c r="G818" i="4"/>
  <c r="G276" i="4"/>
  <c r="G1881" i="4"/>
  <c r="G230" i="4"/>
  <c r="G359" i="4"/>
  <c r="G1169" i="4"/>
  <c r="G1006" i="4"/>
  <c r="G283" i="4"/>
  <c r="G542" i="4"/>
  <c r="G1549" i="4"/>
  <c r="G562" i="4"/>
  <c r="G506" i="4"/>
  <c r="G1955" i="4"/>
  <c r="G415" i="4"/>
  <c r="G1191" i="4"/>
  <c r="G1732" i="4"/>
  <c r="G375" i="4"/>
  <c r="G1663" i="4"/>
  <c r="G1356" i="4"/>
  <c r="G830" i="4"/>
  <c r="G1613" i="4"/>
  <c r="G660" i="4"/>
  <c r="G1674" i="4"/>
  <c r="G568" i="4"/>
  <c r="G1093" i="4"/>
  <c r="G1297" i="4"/>
  <c r="G1812" i="4"/>
  <c r="G1106" i="4"/>
  <c r="G1355" i="4"/>
  <c r="G138" i="4"/>
  <c r="G1993" i="4"/>
  <c r="G989" i="4"/>
  <c r="G1842" i="4"/>
  <c r="G1237" i="4"/>
  <c r="G860" i="4"/>
  <c r="G1531" i="4"/>
  <c r="G1030" i="4"/>
  <c r="G398" i="4"/>
  <c r="G1109" i="4"/>
  <c r="G1091" i="4"/>
  <c r="G1151" i="4"/>
  <c r="G1487" i="4"/>
  <c r="G997" i="4"/>
  <c r="G539" i="4"/>
  <c r="G1940" i="4"/>
  <c r="G850" i="4"/>
  <c r="G1907" i="4"/>
  <c r="G1052" i="4"/>
  <c r="G630" i="4"/>
  <c r="G1763" i="4"/>
  <c r="G947" i="4"/>
  <c r="G258" i="4"/>
  <c r="G785" i="4"/>
  <c r="G1112" i="4"/>
  <c r="G461" i="4"/>
  <c r="G1076" i="4"/>
  <c r="G641" i="4"/>
  <c r="G349" i="4"/>
  <c r="G1893" i="4"/>
  <c r="G1690" i="4"/>
  <c r="G477" i="4"/>
  <c r="G133" i="4"/>
  <c r="G114" i="4"/>
  <c r="G1652" i="4"/>
  <c r="G15" i="4"/>
  <c r="G5" i="4"/>
  <c r="G1831" i="4"/>
  <c r="G1252" i="4"/>
  <c r="G1055" i="4"/>
  <c r="G1985" i="4"/>
  <c r="G1280" i="4"/>
  <c r="G1244" i="4"/>
  <c r="G1479" i="4"/>
  <c r="G1127" i="4"/>
  <c r="G612" i="4"/>
  <c r="G781" i="4"/>
  <c r="G1299" i="4"/>
  <c r="G1312" i="4"/>
  <c r="G886" i="4"/>
  <c r="G840" i="4"/>
  <c r="G330" i="4"/>
  <c r="G733" i="4"/>
  <c r="G1529" i="4"/>
  <c r="G1016" i="4"/>
  <c r="G478" i="4"/>
  <c r="G1934" i="4"/>
  <c r="G435" i="4"/>
  <c r="G1959" i="4"/>
  <c r="G34" i="4"/>
  <c r="G1719" i="4"/>
  <c r="G1944" i="4"/>
  <c r="G2000" i="4"/>
  <c r="G1064" i="4"/>
  <c r="G847" i="4"/>
  <c r="G98" i="4"/>
  <c r="G661" i="4"/>
  <c r="G1033" i="4"/>
  <c r="G395" i="4"/>
  <c r="G772" i="4"/>
  <c r="G1918" i="4"/>
  <c r="G471" i="4"/>
  <c r="G1722" i="4"/>
  <c r="G958" i="4"/>
  <c r="G834" i="4"/>
  <c r="G463" i="4"/>
  <c r="G342" i="4"/>
  <c r="G1421" i="4"/>
  <c r="G1492" i="4"/>
  <c r="G646" i="4"/>
  <c r="G1894" i="4"/>
  <c r="G1591" i="4"/>
  <c r="G364" i="4"/>
  <c r="G421" i="4"/>
  <c r="G1416" i="4"/>
  <c r="G299" i="4"/>
  <c r="G1825" i="4"/>
  <c r="G1066" i="4"/>
  <c r="G1581" i="4"/>
  <c r="G766" i="4"/>
  <c r="G1170" i="4"/>
  <c r="G1386" i="4"/>
  <c r="G611" i="4"/>
  <c r="G1660" i="4"/>
  <c r="G1950" i="4"/>
  <c r="G1779" i="4"/>
  <c r="G1526" i="4"/>
  <c r="G741" i="4"/>
  <c r="G1050" i="4"/>
  <c r="G448" i="4"/>
  <c r="G423" i="4"/>
  <c r="G797" i="4"/>
  <c r="G509" i="4"/>
  <c r="G1658" i="4"/>
  <c r="G1443" i="4"/>
  <c r="G1336" i="4"/>
  <c r="G1813" i="4"/>
  <c r="G1775" i="4"/>
  <c r="G815" i="4"/>
  <c r="G872" i="4"/>
  <c r="G1503" i="4"/>
  <c r="G666" i="4"/>
  <c r="G314" i="4"/>
  <c r="G459" i="4"/>
  <c r="G90" i="4"/>
  <c r="G397" i="4"/>
  <c r="G226" i="4"/>
  <c r="G1780" i="4"/>
  <c r="G1440" i="4"/>
  <c r="G234" i="4"/>
  <c r="G440" i="4"/>
  <c r="G1556" i="4"/>
  <c r="G1559" i="4"/>
  <c r="G820" i="4"/>
  <c r="G1901" i="4"/>
  <c r="G438" i="4"/>
  <c r="G914" i="4"/>
  <c r="G769" i="4"/>
  <c r="G151" i="4"/>
  <c r="G570" i="4"/>
  <c r="G880" i="4"/>
  <c r="G1885" i="4"/>
  <c r="G1163" i="4"/>
  <c r="G1849" i="4"/>
  <c r="G1266" i="4"/>
  <c r="G540" i="4"/>
  <c r="G1044" i="4"/>
  <c r="G204" i="4"/>
  <c r="G1058" i="4"/>
  <c r="G322" i="4"/>
  <c r="G505" i="4"/>
  <c r="G1588" i="4"/>
  <c r="G1506" i="4"/>
  <c r="G629" i="4"/>
  <c r="G214" i="4"/>
  <c r="G1257" i="4"/>
  <c r="G1844" i="4"/>
  <c r="G1676" i="4"/>
  <c r="G696" i="4"/>
  <c r="G1039" i="4"/>
  <c r="G1216" i="4"/>
  <c r="G941" i="4"/>
  <c r="G930" i="4"/>
  <c r="G1879" i="4"/>
  <c r="G1865" i="4"/>
  <c r="G1086" i="4"/>
  <c r="G445" i="4"/>
  <c r="G297" i="4"/>
  <c r="G84" i="4"/>
  <c r="G814" i="4"/>
  <c r="G1626" i="4"/>
  <c r="G1110" i="4"/>
  <c r="G1604" i="4"/>
  <c r="G326" i="4"/>
  <c r="G1919" i="4"/>
  <c r="G1418" i="4"/>
  <c r="G474" i="4"/>
  <c r="G269" i="4"/>
  <c r="G482" i="4"/>
  <c r="G1146" i="4"/>
  <c r="G1348" i="4"/>
  <c r="G1007" i="4"/>
  <c r="G1781" i="4"/>
  <c r="G839" i="4"/>
  <c r="G1855" i="4"/>
  <c r="G499" i="4"/>
  <c r="G707" i="4"/>
  <c r="G862" i="4"/>
  <c r="G1888" i="4"/>
  <c r="G1771" i="4"/>
  <c r="G1376" i="4"/>
  <c r="G944" i="4"/>
  <c r="G1188" i="4"/>
  <c r="G1456" i="4"/>
  <c r="G1138" i="4"/>
  <c r="G1572" i="4"/>
  <c r="G1803" i="4"/>
  <c r="G1126" i="4"/>
  <c r="G1073" i="4"/>
  <c r="G1601" i="4"/>
  <c r="G331" i="4"/>
  <c r="G1915" i="4"/>
  <c r="G1757" i="4"/>
  <c r="G1303" i="4"/>
  <c r="G1184" i="4"/>
  <c r="G695" i="4"/>
  <c r="G1704" i="4"/>
  <c r="G1521" i="4"/>
  <c r="G1454" i="4"/>
  <c r="G308" i="4"/>
  <c r="G101" i="4"/>
  <c r="G653" i="4"/>
  <c r="G1043" i="4"/>
  <c r="G671" i="4"/>
  <c r="G1154" i="4"/>
  <c r="G1755" i="4"/>
  <c r="G748" i="4"/>
  <c r="G792" i="4"/>
  <c r="G1997" i="4"/>
  <c r="G1550" i="4"/>
  <c r="G1834" i="4"/>
  <c r="G1406" i="4"/>
  <c r="G1264" i="4"/>
  <c r="G800" i="4"/>
  <c r="G1630" i="4"/>
  <c r="G1797" i="4"/>
  <c r="G587" i="4"/>
  <c r="G1608" i="4"/>
  <c r="G890" i="4"/>
  <c r="G1794" i="4"/>
  <c r="G1047" i="4"/>
  <c r="G1384" i="4"/>
  <c r="G476" i="4"/>
  <c r="G1582" i="4"/>
  <c r="G1390" i="4"/>
  <c r="G1379" i="4"/>
  <c r="G1087" i="4"/>
  <c r="G1595" i="4"/>
  <c r="G1764" i="4"/>
  <c r="G386" i="4"/>
  <c r="G1291" i="4"/>
  <c r="G648" i="4"/>
  <c r="G102" i="4"/>
  <c r="G1037" i="4"/>
  <c r="G1673" i="4"/>
  <c r="G1523" i="4"/>
  <c r="G1606" i="4"/>
  <c r="G512" i="4"/>
  <c r="G720" i="4"/>
  <c r="G583" i="4"/>
  <c r="G1966" i="4"/>
  <c r="G803" i="4"/>
  <c r="G1363" i="4"/>
  <c r="G1859" i="4"/>
  <c r="G1339" i="4"/>
  <c r="G1902" i="4"/>
  <c r="G1433" i="4"/>
  <c r="G1476" i="4"/>
  <c r="G1221" i="4"/>
  <c r="G1400" i="4"/>
  <c r="G1872" i="4"/>
  <c r="G904" i="4"/>
  <c r="G1851" i="4"/>
  <c r="G902" i="4"/>
  <c r="G428" i="4"/>
  <c r="G1788" i="4"/>
  <c r="G746" i="4"/>
  <c r="G1220" i="4"/>
  <c r="G790" i="4"/>
  <c r="G393" i="4"/>
  <c r="G493" i="4"/>
  <c r="G1970" i="4"/>
  <c r="G799" i="4"/>
  <c r="G569" i="4"/>
  <c r="G123" i="4"/>
  <c r="G70" i="4"/>
  <c r="G1262" i="4"/>
  <c r="G956" i="4"/>
  <c r="G373" i="4"/>
  <c r="G1409" i="4"/>
  <c r="G736" i="4"/>
  <c r="G856" i="4"/>
  <c r="G977" i="4"/>
  <c r="G1362" i="4"/>
  <c r="G829" i="4"/>
  <c r="G1691" i="4"/>
  <c r="G1003" i="4"/>
  <c r="G692" i="4"/>
  <c r="G1964" i="4"/>
  <c r="G868" i="4"/>
  <c r="G1420" i="4"/>
  <c r="G468" i="4"/>
  <c r="G1823" i="4"/>
  <c r="G1054" i="4"/>
  <c r="G358" i="4"/>
  <c r="G1470" i="4"/>
  <c r="G29" i="4"/>
  <c r="G1746" i="4"/>
  <c r="G1219" i="4"/>
  <c r="G497" i="4"/>
  <c r="G97" i="4"/>
  <c r="G1451" i="4"/>
  <c r="G1922" i="4"/>
  <c r="G1413" i="4"/>
  <c r="G418" i="4"/>
  <c r="G938" i="4"/>
  <c r="G571" i="4"/>
  <c r="G46" i="4"/>
  <c r="G599" i="4"/>
  <c r="G925" i="4"/>
  <c r="G441" i="4"/>
  <c r="G1715" i="4"/>
  <c r="G1255" i="4"/>
  <c r="G96" i="4"/>
  <c r="G150" i="4"/>
  <c r="G1547" i="4"/>
  <c r="G1025" i="4"/>
  <c r="G1545" i="4"/>
  <c r="G215" i="4"/>
  <c r="G645" i="4"/>
  <c r="G341" i="4"/>
  <c r="G1651" i="4"/>
  <c r="G1203" i="4"/>
  <c r="G530" i="4"/>
  <c r="G1196" i="4"/>
  <c r="G1586" i="4"/>
  <c r="G257" i="4"/>
  <c r="G889" i="4"/>
  <c r="G1176" i="4"/>
  <c r="G1984" i="4"/>
  <c r="G750" i="4"/>
  <c r="G218" i="4"/>
  <c r="G1158" i="4"/>
  <c r="G383" i="4"/>
  <c r="G503" i="4"/>
  <c r="G1314" i="4"/>
  <c r="G328" i="4"/>
  <c r="G1830" i="4"/>
  <c r="G494" i="4"/>
  <c r="G592" i="4"/>
  <c r="G1636" i="4"/>
  <c r="G1251" i="4"/>
  <c r="G1179" i="4"/>
  <c r="G949" i="4"/>
  <c r="G1619" i="4"/>
  <c r="G1935" i="4"/>
  <c r="G1500" i="4"/>
  <c r="G1230" i="4"/>
  <c r="G1961" i="4"/>
  <c r="G1365" i="4"/>
  <c r="G347" i="4"/>
  <c r="G58" i="4"/>
  <c r="G1862" i="4"/>
  <c r="G801" i="4"/>
  <c r="G1792" i="4"/>
  <c r="G486" i="4"/>
  <c r="G1516" i="4"/>
  <c r="G451" i="4"/>
  <c r="G1717" i="4"/>
  <c r="G1903" i="4"/>
  <c r="G1731" i="4"/>
  <c r="G1019" i="4"/>
  <c r="G1077" i="4"/>
  <c r="G1519" i="4"/>
  <c r="G1261" i="4"/>
  <c r="G831" i="4"/>
  <c r="G1359" i="4"/>
  <c r="G1645" i="4"/>
  <c r="G912" i="4"/>
  <c r="G789" i="4"/>
  <c r="G1635" i="4"/>
  <c r="G119" i="4"/>
  <c r="G1036" i="4"/>
  <c r="G1524" i="4"/>
  <c r="G1889" i="4"/>
  <c r="G857" i="4"/>
  <c r="G321" i="4"/>
  <c r="G302" i="4"/>
  <c r="G170" i="4"/>
  <c r="G223" i="4"/>
  <c r="G1034" i="4"/>
  <c r="G195" i="4"/>
  <c r="G1706" i="4"/>
  <c r="G1382" i="4"/>
  <c r="G1765" i="4"/>
  <c r="G1322" i="4"/>
  <c r="G808" i="4"/>
  <c r="G338" i="4"/>
  <c r="G1685" i="4"/>
  <c r="G1884" i="4"/>
  <c r="G352" i="4"/>
  <c r="G740" i="4"/>
  <c r="G1941" i="4"/>
  <c r="G1344" i="4"/>
  <c r="G490" i="4"/>
  <c r="G1084" i="4"/>
  <c r="G1265" i="4"/>
  <c r="G181" i="4"/>
  <c r="G842" i="4"/>
  <c r="G1253" i="4"/>
  <c r="G450" i="4"/>
  <c r="G628" i="4"/>
  <c r="G1120" i="4"/>
  <c r="G1854" i="4"/>
  <c r="G662" i="4"/>
  <c r="G158" i="4"/>
  <c r="G1143" i="4"/>
  <c r="G935" i="4"/>
  <c r="G1458" i="4"/>
  <c r="G111" i="4"/>
  <c r="G961" i="4"/>
  <c r="G1600" i="4"/>
  <c r="G161" i="4"/>
  <c r="G38" i="4"/>
  <c r="G1162" i="4"/>
  <c r="G761" i="4"/>
  <c r="G1182" i="4"/>
  <c r="G1747" i="4"/>
  <c r="G79" i="4"/>
  <c r="G1233" i="4"/>
  <c r="G8" i="4"/>
  <c r="G812" i="4"/>
  <c r="G644" i="4"/>
  <c r="G1618" i="4"/>
  <c r="G132" i="4"/>
  <c r="G965" i="4"/>
  <c r="G773" i="4"/>
  <c r="G1024" i="4"/>
  <c r="G1249" i="4"/>
  <c r="G1806" i="4"/>
  <c r="G244" i="4"/>
  <c r="G1185" i="4"/>
  <c r="G1759" i="4"/>
  <c r="G1275" i="4"/>
  <c r="G853" i="4"/>
  <c r="G859" i="4"/>
  <c r="G1134" i="4"/>
  <c r="G144" i="4"/>
  <c r="G19" i="4"/>
  <c r="G1853" i="4"/>
  <c r="G1696" i="4"/>
  <c r="G635" i="4"/>
  <c r="G590" i="4"/>
  <c r="G1510" i="4"/>
  <c r="G106" i="4"/>
  <c r="G169" i="4"/>
  <c r="G1281" i="4"/>
  <c r="G667" i="4"/>
  <c r="G1287" i="4"/>
  <c r="G779" i="4"/>
  <c r="G1116" i="4"/>
  <c r="G1209" i="4"/>
  <c r="G75" i="4"/>
  <c r="G1448" i="4"/>
  <c r="G378" i="4"/>
  <c r="G1698" i="4"/>
  <c r="G145" i="4"/>
  <c r="G804" i="4"/>
  <c r="G1522" i="4"/>
  <c r="G1718" i="4"/>
  <c r="G63" i="4"/>
  <c r="G811" i="4"/>
  <c r="G1814" i="4"/>
  <c r="G622" i="4"/>
  <c r="G1243" i="4"/>
  <c r="G1396" i="4"/>
  <c r="G148" i="4"/>
  <c r="G1060" i="4"/>
  <c r="G927" i="4"/>
  <c r="G1655" i="4"/>
  <c r="G340" i="4"/>
  <c r="G544" i="4"/>
  <c r="G1778" i="4"/>
  <c r="G921" i="4"/>
  <c r="G1153" i="4"/>
  <c r="G394" i="4"/>
  <c r="G1048" i="4"/>
  <c r="G432" i="4"/>
  <c r="G1380" i="4"/>
  <c r="G672" i="4"/>
  <c r="G1468" i="4"/>
  <c r="G1629" i="4"/>
  <c r="G12" i="4"/>
  <c r="G227" i="4"/>
  <c r="G1920" i="4"/>
  <c r="G1937" i="4"/>
  <c r="G1319" i="4"/>
  <c r="G642" i="4"/>
  <c r="G841" i="4"/>
  <c r="G501" i="4"/>
  <c r="G734" i="4"/>
  <c r="G1957" i="4"/>
  <c r="G1748" i="4"/>
  <c r="G66" i="4"/>
  <c r="G1878" i="4"/>
  <c r="G639" i="4"/>
  <c r="G164" i="4"/>
  <c r="G109" i="4"/>
  <c r="G1232" i="4"/>
  <c r="G1155" i="4"/>
  <c r="G1553" i="4"/>
  <c r="G1137" i="4"/>
  <c r="G465" i="4"/>
  <c r="G1214" i="4"/>
  <c r="G1962" i="4"/>
  <c r="G676" i="4"/>
  <c r="G381" i="4"/>
  <c r="G1270" i="4"/>
  <c r="G1017" i="4"/>
  <c r="G526" i="4"/>
  <c r="G1761" i="4"/>
  <c r="G866" i="4"/>
  <c r="G335" i="4"/>
  <c r="G843" i="4"/>
  <c r="G783" i="4"/>
  <c r="G633" i="4"/>
  <c r="G396" i="4"/>
  <c r="G691" i="4"/>
  <c r="G153" i="4"/>
  <c r="G686" i="4"/>
  <c r="G1335" i="4"/>
  <c r="G1388" i="4"/>
  <c r="G1131" i="4"/>
  <c r="G557" i="4"/>
  <c r="G9" i="4"/>
  <c r="G1785" i="4"/>
  <c r="G1342" i="4"/>
  <c r="G822" i="4"/>
  <c r="G1118" i="4"/>
  <c r="G353" i="4"/>
  <c r="G508" i="4"/>
  <c r="G1681" i="4"/>
  <c r="G1045" i="4"/>
  <c r="G1271" i="4"/>
  <c r="G1671" i="4"/>
  <c r="G1128" i="4"/>
  <c r="G1513" i="4"/>
  <c r="G1913" i="4"/>
  <c r="G1841" i="4"/>
  <c r="G601" i="4"/>
  <c r="G1254" i="4"/>
  <c r="G1378" i="4"/>
  <c r="G366" i="4"/>
  <c r="G194" i="4"/>
  <c r="G619" i="4"/>
  <c r="G13" i="4"/>
  <c r="G1807" i="4"/>
  <c r="G1197" i="4"/>
  <c r="G316" i="4"/>
  <c r="G874" i="4"/>
  <c r="G1969" i="4"/>
  <c r="G1975" i="4"/>
  <c r="G1991" i="4"/>
  <c r="G596" i="4"/>
  <c r="G1773" i="4"/>
  <c r="G1963" i="4"/>
  <c r="G905" i="4"/>
  <c r="G272" i="4"/>
  <c r="G26" i="4"/>
  <c r="G1960" i="4"/>
  <c r="G534" i="4"/>
  <c r="G305" i="4"/>
  <c r="G1793" i="4"/>
  <c r="G1890" i="4"/>
  <c r="G1341" i="4"/>
  <c r="G907" i="4"/>
  <c r="G727" i="4"/>
  <c r="G970" i="4"/>
  <c r="G232" i="4"/>
  <c r="G220" i="4"/>
  <c r="G1412" i="4"/>
  <c r="G243" i="4"/>
  <c r="G1226" i="4"/>
  <c r="G211" i="4"/>
  <c r="G913" i="4"/>
  <c r="G1838" i="4"/>
  <c r="G1477" i="4"/>
  <c r="G1967" i="4"/>
  <c r="G759" i="4"/>
  <c r="G1315" i="4"/>
  <c r="G1936" i="4"/>
  <c r="G1856" i="4"/>
  <c r="G1632" i="4"/>
  <c r="G1248" i="4"/>
  <c r="G787" i="4"/>
  <c r="G363" i="4"/>
  <c r="G1909" i="4"/>
  <c r="G1624" i="4"/>
  <c r="G1667" i="4"/>
  <c r="G1561" i="4"/>
  <c r="G1734" i="4"/>
  <c r="G55" i="4"/>
  <c r="G333" i="4"/>
  <c r="G821" i="4"/>
  <c r="G176" i="4"/>
  <c r="G329" i="4"/>
  <c r="G986" i="4"/>
  <c r="G1723" i="4"/>
  <c r="G130" i="4"/>
  <c r="G1965" i="4"/>
  <c r="G1683" i="4"/>
  <c r="G1098" i="4"/>
  <c r="G346" i="4"/>
  <c r="G4" i="4"/>
  <c r="G1956" i="4"/>
  <c r="G3" i="4"/>
  <c r="G631" i="4"/>
  <c r="G924" i="4"/>
  <c r="G659" i="4"/>
  <c r="G1569" i="4"/>
  <c r="G1449" i="4"/>
  <c r="G1083" i="4"/>
  <c r="G1737" i="4"/>
  <c r="G293" i="4"/>
  <c r="G550" i="4"/>
  <c r="G788" i="4"/>
  <c r="G1916" i="4"/>
  <c r="G1119" i="4"/>
  <c r="G964" i="4"/>
  <c r="G897" i="4"/>
  <c r="G36" i="4"/>
  <c r="G650" i="4"/>
  <c r="G146" i="4"/>
  <c r="G52" i="4"/>
  <c r="G758" i="4"/>
  <c r="G1405" i="4"/>
  <c r="G1982" i="4"/>
  <c r="G1313" i="4"/>
  <c r="G722" i="4"/>
  <c r="G1847" i="4"/>
  <c r="G1973" i="4"/>
  <c r="G1980" i="4"/>
  <c r="G1580" i="4"/>
  <c r="G618" i="4"/>
  <c r="G33" i="4"/>
  <c r="G1769" i="4"/>
  <c r="G414" i="4"/>
  <c r="G1927" i="4"/>
  <c r="G254" i="4"/>
  <c r="G693" i="4"/>
  <c r="G277" i="4"/>
  <c r="G1631" i="4"/>
  <c r="G1817" i="4"/>
  <c r="G898" i="4"/>
  <c r="G388" i="4"/>
  <c r="G1250" i="4"/>
  <c r="G1211" i="4"/>
  <c r="G1986" i="4"/>
  <c r="G1622" i="4"/>
  <c r="G54" i="4"/>
  <c r="G771" i="4"/>
  <c r="G1787" i="4"/>
  <c r="G91" i="4"/>
  <c r="G1749" i="4"/>
  <c r="G972" i="4"/>
  <c r="G606" i="4"/>
  <c r="G1368" i="4"/>
  <c r="G565" i="4"/>
  <c r="G603" i="4"/>
  <c r="G1323" i="4"/>
  <c r="G706" i="4"/>
  <c r="G1921" i="4"/>
  <c r="G1544" i="4"/>
  <c r="G1284" i="4"/>
  <c r="G49" i="4"/>
  <c r="G828" i="4"/>
  <c r="G1659" i="4"/>
  <c r="G1933" i="4"/>
  <c r="G1289" i="4"/>
  <c r="G112" i="4"/>
  <c r="G199" i="4"/>
  <c r="G118" i="4"/>
  <c r="G1811" i="4"/>
  <c r="G11" i="4"/>
  <c r="G637" i="4"/>
  <c r="G472" i="4"/>
  <c r="G255" i="4"/>
  <c r="G673" i="4"/>
  <c r="G514" i="4"/>
  <c r="G210" i="4"/>
  <c r="G1364" i="4"/>
  <c r="G1697" i="4"/>
  <c r="G973" i="4"/>
  <c r="G1321" i="4"/>
  <c r="G238" i="4"/>
  <c r="G217" i="4"/>
  <c r="G50" i="4"/>
  <c r="G1625" i="4"/>
  <c r="G504" i="4"/>
  <c r="G495" i="4"/>
  <c r="G312" i="4"/>
  <c r="G697" i="4"/>
  <c r="G62" i="4"/>
  <c r="G699" i="4"/>
  <c r="G985" i="4"/>
  <c r="G1767" i="4"/>
  <c r="G1332" i="4"/>
  <c r="G271" i="4"/>
  <c r="G239" i="4"/>
  <c r="G1791" i="4"/>
  <c r="G1187" i="4"/>
  <c r="G1432" i="4"/>
  <c r="G1234" i="4"/>
  <c r="G983" i="4"/>
  <c r="G621" i="4"/>
  <c r="G1818" i="4"/>
  <c r="G265" i="4"/>
  <c r="G1240" i="4"/>
  <c r="G701" i="4"/>
  <c r="G444" i="4"/>
  <c r="G155" i="4"/>
  <c r="G287" i="4"/>
  <c r="G1560" i="4"/>
  <c r="G208" i="4"/>
  <c r="G1056" i="4"/>
  <c r="G999" i="4"/>
  <c r="G689" i="4"/>
  <c r="G1101" i="4"/>
  <c r="G623" i="4"/>
  <c r="G582" i="4"/>
  <c r="G1067" i="4"/>
  <c r="G717" i="4"/>
  <c r="G1579" i="4"/>
  <c r="G1874" i="4"/>
  <c r="G1809" i="4"/>
  <c r="G166" i="4"/>
  <c r="G25" i="4"/>
  <c r="G122" i="4"/>
  <c r="G1343" i="4"/>
  <c r="G1425" i="4"/>
  <c r="G1709" i="4"/>
  <c r="G1309" i="4"/>
  <c r="G1324" i="4"/>
  <c r="G1145" i="4"/>
  <c r="G1357" i="4"/>
  <c r="G159" i="4"/>
  <c r="G615" i="4"/>
  <c r="G980" i="4"/>
  <c r="G1653" i="4"/>
  <c r="G589" i="4"/>
  <c r="G1442" i="4"/>
  <c r="G823" i="4"/>
  <c r="G483" i="4"/>
  <c r="G350" i="4"/>
  <c r="G846" i="4"/>
  <c r="G858" i="4"/>
  <c r="G1460" i="4"/>
  <c r="G535" i="4"/>
  <c r="G20" i="4"/>
  <c r="G117" i="4"/>
  <c r="G845" i="4"/>
  <c r="G1005" i="4"/>
  <c r="G1736" i="4"/>
  <c r="G1186" i="4"/>
  <c r="G1533" i="4"/>
  <c r="G1538" i="4"/>
  <c r="G887" i="4"/>
  <c r="G873" i="4"/>
  <c r="G1308" i="4"/>
  <c r="G89" i="4"/>
  <c r="G1427" i="4"/>
  <c r="G1408" i="4"/>
  <c r="G1097" i="4"/>
  <c r="G1195" i="4"/>
  <c r="G1225" i="4"/>
  <c r="G551" i="4"/>
  <c r="G854" i="4"/>
  <c r="G81" i="4"/>
  <c r="G942" i="4"/>
  <c r="G279" i="4"/>
  <c r="G1756" i="4"/>
  <c r="G915" i="4"/>
  <c r="G280" i="4"/>
  <c r="G954" i="4"/>
  <c r="G1352" i="4"/>
  <c r="G1294" i="4"/>
  <c r="G1465" i="4"/>
  <c r="G370" i="4"/>
  <c r="G252" i="4"/>
  <c r="G825" i="4"/>
  <c r="G1537" i="4"/>
  <c r="G1130" i="4"/>
  <c r="G1160" i="4"/>
  <c r="G105" i="4"/>
  <c r="G1316" i="4"/>
  <c r="G172" i="4"/>
  <c r="G1498" i="4"/>
  <c r="G1900" i="4"/>
  <c r="G1371" i="4"/>
  <c r="G1777" i="4"/>
  <c r="G1832" i="4"/>
  <c r="G131" i="4"/>
  <c r="G141" i="4"/>
  <c r="G1435" i="4"/>
  <c r="G489" i="4"/>
  <c r="G309" i="4"/>
  <c r="G1206" i="4"/>
  <c r="G1494" i="4"/>
  <c r="G863" i="4"/>
  <c r="G343" i="4"/>
  <c r="G1072" i="4"/>
  <c r="G1329" i="4"/>
  <c r="G1210" i="4"/>
  <c r="G1140" i="4"/>
  <c r="G207" i="4"/>
  <c r="G266" i="4"/>
  <c r="G566" i="4"/>
  <c r="G454" i="4"/>
  <c r="G1366" i="4"/>
  <c r="G1573" i="4"/>
  <c r="G518" i="4"/>
  <c r="G1923" i="4"/>
  <c r="G522" i="4"/>
  <c r="G142" i="4"/>
  <c r="G836" i="4"/>
  <c r="G1104" i="4"/>
  <c r="G1481" i="4"/>
  <c r="G1482" i="4"/>
  <c r="G1943" i="4"/>
  <c r="G1953" i="4"/>
  <c r="G982" i="4"/>
  <c r="G367" i="4"/>
  <c r="G525" i="4"/>
  <c r="G1954" i="4"/>
  <c r="G41" i="4"/>
  <c r="G1078" i="4"/>
  <c r="G1300" i="4"/>
  <c r="G178" i="4"/>
  <c r="G1744" i="4"/>
  <c r="G891" i="4"/>
  <c r="G1949" i="4"/>
  <c r="G334" i="4"/>
  <c r="G572" i="4"/>
  <c r="G1333" i="4"/>
  <c r="G1031" i="4"/>
  <c r="G436" i="4"/>
  <c r="G1710" i="4"/>
  <c r="G221" i="4"/>
  <c r="G69" i="4"/>
  <c r="G327" i="4"/>
  <c r="G848" i="4"/>
  <c r="G835" i="4"/>
  <c r="G751" i="4"/>
  <c r="G216" i="4"/>
  <c r="G294" i="4"/>
  <c r="G1721" i="4"/>
  <c r="G581" i="4"/>
  <c r="G99" i="4"/>
  <c r="G649" i="4"/>
  <c r="G1346" i="4"/>
  <c r="G1401" i="4"/>
  <c r="G31" i="4"/>
  <c r="G1009" i="4"/>
  <c r="G546" i="4"/>
  <c r="G1310" i="4"/>
  <c r="G1828" i="4"/>
  <c r="G1800" i="4"/>
  <c r="G626" i="4"/>
  <c r="G187" i="4"/>
  <c r="G127" i="4"/>
  <c r="G192" i="4"/>
  <c r="G457" i="4"/>
  <c r="G1496" i="4"/>
  <c r="G1437" i="4"/>
  <c r="G1843" i="4"/>
  <c r="G1647" i="4"/>
  <c r="G1391" i="4"/>
  <c r="G1447" i="4"/>
  <c r="G1328" i="4"/>
  <c r="G609" i="4"/>
  <c r="G827" i="4"/>
  <c r="G1679" i="4"/>
  <c r="G439" i="4"/>
  <c r="G1971" i="4"/>
  <c r="G1512" i="4"/>
  <c r="G833" i="4"/>
  <c r="G1942" i="4"/>
  <c r="G95" i="4"/>
  <c r="G1678" i="4"/>
  <c r="G281" i="4"/>
  <c r="G538" i="4"/>
  <c r="G1218" i="4"/>
  <c r="G209" i="4"/>
  <c r="G984" i="4"/>
  <c r="G638" i="4"/>
  <c r="G1502" i="4"/>
  <c r="G767" i="4"/>
  <c r="G496" i="4"/>
  <c r="G537" i="4"/>
  <c r="G1459" i="4"/>
  <c r="G68" i="4"/>
  <c r="G844" i="4"/>
  <c r="G93" i="4"/>
  <c r="G1650" i="4"/>
  <c r="G1013" i="4"/>
  <c r="G6" i="4"/>
  <c r="G1948" i="4"/>
  <c r="G1654" i="4"/>
  <c r="G1520" i="4"/>
  <c r="G1267" i="4"/>
  <c r="G1886" i="4"/>
  <c r="G529" i="4"/>
  <c r="G690" i="4"/>
  <c r="G1350" i="4"/>
  <c r="G752" i="4"/>
  <c r="G658" i="4"/>
  <c r="G1701" i="4"/>
  <c r="G344" i="4"/>
  <c r="G580" i="4"/>
  <c r="G1374" i="4"/>
  <c r="G1295" i="4"/>
  <c r="G1720" i="4"/>
  <c r="G1144" i="4"/>
  <c r="G1820" i="4"/>
  <c r="G1638" i="4"/>
  <c r="G798" i="4"/>
  <c r="G513" i="4"/>
  <c r="G1501" i="4"/>
  <c r="G1207" i="4"/>
  <c r="G1824" i="4"/>
  <c r="G1124" i="4"/>
  <c r="G652" i="4"/>
  <c r="G1833" i="4"/>
  <c r="G469" i="4"/>
  <c r="G743" i="4"/>
  <c r="G1288" i="4"/>
  <c r="G1103" i="4"/>
  <c r="G936" i="4"/>
  <c r="G616" i="4"/>
  <c r="G620" i="4"/>
  <c r="G919" i="4"/>
  <c r="G401" i="4"/>
  <c r="G548" i="4"/>
  <c r="G128" i="4"/>
  <c r="G775" i="4"/>
  <c r="G1864" i="4"/>
  <c r="G240" i="4"/>
  <c r="G1057" i="4"/>
  <c r="G1827" i="4"/>
  <c r="G960" i="4"/>
  <c r="G1517" i="4"/>
  <c r="G760" i="4"/>
  <c r="G1762" i="4"/>
  <c r="G262" i="4"/>
  <c r="G957" i="4"/>
  <c r="G1223" i="4"/>
  <c r="G1457" i="4"/>
  <c r="G64" i="4"/>
  <c r="G437" i="4"/>
  <c r="G1858" i="4"/>
  <c r="G1038" i="4"/>
  <c r="G990" i="4"/>
  <c r="G1049" i="4"/>
  <c r="G1302" i="4"/>
  <c r="G479" i="4"/>
  <c r="G1861" i="4"/>
  <c r="G185" i="4"/>
  <c r="G442" i="4"/>
  <c r="G1822" i="4"/>
  <c r="G855" i="4"/>
  <c r="G1292" i="4"/>
  <c r="G77" i="4"/>
  <c r="G1285" i="4"/>
  <c r="G1010" i="4"/>
  <c r="G1617" i="4"/>
  <c r="G1277" i="4"/>
  <c r="G1751" i="4"/>
  <c r="G1857" i="4"/>
  <c r="G747" i="4"/>
  <c r="G289" i="4"/>
  <c r="G47" i="4"/>
  <c r="G1178" i="4"/>
  <c r="G1029" i="4"/>
  <c r="G365" i="4"/>
  <c r="G1514" i="4"/>
  <c r="G1361" i="4"/>
  <c r="G1989" i="4"/>
  <c r="G1924" i="4"/>
  <c r="G1497" i="4"/>
  <c r="G107" i="4"/>
  <c r="G1977" i="4"/>
  <c r="G876" i="4"/>
  <c r="G559" i="4"/>
  <c r="G429" i="4"/>
  <c r="G1871" i="4"/>
  <c r="G456" i="4"/>
  <c r="G807" i="4"/>
  <c r="G1071" i="4"/>
  <c r="G1570" i="4"/>
  <c r="G1819" i="4"/>
  <c r="G419" i="4"/>
  <c r="G996" i="4"/>
  <c r="G237" i="4"/>
  <c r="G470" i="4"/>
  <c r="G1643" i="4"/>
  <c r="G757" i="4"/>
  <c r="G1026" i="4"/>
  <c r="G882" i="4"/>
  <c r="G1567" i="4"/>
  <c r="G1875" i="4"/>
  <c r="G87" i="4"/>
  <c r="G1670" i="4"/>
  <c r="G849" i="4"/>
  <c r="G1577" i="4"/>
  <c r="G1687" i="4"/>
  <c r="G147" i="4"/>
  <c r="G382" i="4"/>
  <c r="G1951" i="4"/>
  <c r="G1981" i="4"/>
  <c r="G1555" i="4"/>
  <c r="G404" i="4"/>
  <c r="G236" i="4"/>
  <c r="G885" i="4"/>
  <c r="G817" i="4"/>
  <c r="G1228" i="4"/>
  <c r="G555" i="4"/>
  <c r="G576" i="4"/>
  <c r="G547" i="4"/>
  <c r="G940" i="4"/>
  <c r="G1845" i="4"/>
  <c r="G651" i="4"/>
  <c r="G473" i="4"/>
  <c r="G687" i="4"/>
  <c r="G1360" i="4"/>
  <c r="G806" i="4"/>
  <c r="G1407" i="4"/>
  <c r="G264" i="4"/>
  <c r="G739" i="4"/>
  <c r="G1381" i="4"/>
  <c r="G1023" i="4"/>
  <c r="G1419" i="4"/>
  <c r="G1338" i="4"/>
  <c r="G379" i="4"/>
  <c r="G1904" i="4"/>
  <c r="G115" i="4"/>
  <c r="G1992" i="4"/>
  <c r="G723" i="4"/>
  <c r="G1677" i="4"/>
  <c r="G1742" i="4"/>
  <c r="G1675" i="4"/>
  <c r="G1167" i="4"/>
  <c r="G1000" i="4"/>
  <c r="G1668" i="4"/>
  <c r="G809" i="4"/>
  <c r="G1527" i="4"/>
  <c r="G86" i="4"/>
  <c r="G156" i="4"/>
  <c r="G1428" i="4"/>
  <c r="G1958" i="4"/>
  <c r="G995" i="4"/>
  <c r="G24" i="4"/>
  <c r="G368" i="4"/>
  <c r="G136" i="4"/>
  <c r="G1491" i="4"/>
  <c r="G710" i="4"/>
  <c r="G1175" i="4"/>
  <c r="G711" i="4"/>
  <c r="G903" i="4"/>
  <c r="G1979" i="4"/>
  <c r="G574" i="4"/>
  <c r="G579" i="4"/>
  <c r="G688" i="4"/>
  <c r="G1095" i="4"/>
  <c r="G259" i="4"/>
  <c r="G466" i="4"/>
  <c r="G1290" i="4"/>
  <c r="G1507" i="4"/>
  <c r="G1911" i="4"/>
  <c r="G657" i="4"/>
  <c r="G1664" i="4"/>
  <c r="G851" i="4"/>
  <c r="G826" i="4"/>
  <c r="G1796" i="4"/>
  <c r="G683" i="4"/>
  <c r="G400" i="4"/>
  <c r="G774" i="4"/>
  <c r="G1542" i="4"/>
  <c r="G1239" i="4"/>
  <c r="G320" i="4"/>
  <c r="G173" i="4"/>
  <c r="G1296" i="4"/>
  <c r="G1484" i="4"/>
  <c r="G1212" i="4"/>
  <c r="G1585" i="4"/>
  <c r="G763" i="4"/>
  <c r="G1686" i="4"/>
  <c r="G1532" i="4"/>
  <c r="G730" i="4"/>
  <c r="G1389" i="4"/>
  <c r="G1485" i="4"/>
  <c r="G1551" i="4"/>
  <c r="G1166" i="4"/>
  <c r="G1693" i="4"/>
  <c r="G742" i="4"/>
  <c r="G1334" i="4"/>
  <c r="G385" i="4"/>
  <c r="G177" i="4"/>
  <c r="G480" i="4"/>
  <c r="G1926" i="4"/>
  <c r="G1541" i="4"/>
  <c r="G674" i="4"/>
  <c r="G1684" i="4"/>
  <c r="G698" i="4"/>
  <c r="G1998" i="4"/>
  <c r="G1164" i="4"/>
  <c r="G1880" i="4"/>
  <c r="F72" i="4"/>
  <c r="F1227" i="4"/>
  <c r="F713" i="4"/>
  <c r="F134" i="4"/>
  <c r="F1735" i="4"/>
  <c r="F1790" i="4"/>
  <c r="F810" i="4"/>
  <c r="F1189" i="4"/>
  <c r="F433" i="4"/>
  <c r="F1107" i="4"/>
  <c r="F552" i="4"/>
  <c r="F937" i="4"/>
  <c r="F665" i="4"/>
  <c r="F431" i="4"/>
  <c r="F1895" i="4"/>
  <c r="F318" i="4"/>
  <c r="F945" i="4"/>
  <c r="F700" i="4"/>
  <c r="F354" i="4"/>
  <c r="F1682" i="4"/>
  <c r="F337" i="4"/>
  <c r="F35" i="4"/>
  <c r="F1224" i="4"/>
  <c r="F402" i="4"/>
  <c r="F1745" i="4"/>
  <c r="F1906" i="4"/>
  <c r="F1347" i="4"/>
  <c r="F705" i="4"/>
  <c r="F955" i="4"/>
  <c r="F1028" i="4"/>
  <c r="F325" i="4"/>
  <c r="F1172" i="4"/>
  <c r="F610" i="4"/>
  <c r="F14" i="4"/>
  <c r="F564" i="4"/>
  <c r="F1714" i="4"/>
  <c r="F1887" i="4"/>
  <c r="F282" i="4"/>
  <c r="F1628" i="4"/>
  <c r="F575" i="4"/>
  <c r="F1069" i="4"/>
  <c r="F411" i="4"/>
  <c r="F1592" i="4"/>
  <c r="F719" i="4"/>
  <c r="F1192" i="4"/>
  <c r="F1354" i="4"/>
  <c r="F1241" i="4"/>
  <c r="F1754" i="4"/>
  <c r="F1614" i="4"/>
  <c r="F762" i="4"/>
  <c r="F319" i="4"/>
  <c r="F1434" i="4"/>
  <c r="F116" i="4"/>
  <c r="F1713" i="4"/>
  <c r="F1486" i="4"/>
  <c r="F120" i="4"/>
  <c r="F934" i="4"/>
  <c r="F1867" i="4"/>
  <c r="F824" i="4"/>
  <c r="F1620" i="4"/>
  <c r="F1708" i="4"/>
  <c r="F1042" i="4"/>
  <c r="F1558" i="4"/>
  <c r="F268" i="4"/>
  <c r="F545" i="4"/>
  <c r="F632" i="4"/>
  <c r="F1612" i="4"/>
  <c r="F1199" i="4"/>
  <c r="F200" i="4"/>
  <c r="F1616" i="4"/>
  <c r="F78" i="4"/>
  <c r="F1896" i="4"/>
  <c r="F1063" i="4"/>
  <c r="F1293" i="4"/>
  <c r="F1426" i="4"/>
  <c r="F183" i="4"/>
  <c r="F339" i="4"/>
  <c r="F424" i="4"/>
  <c r="F519" i="4"/>
  <c r="F184" i="4"/>
  <c r="F953" i="4"/>
  <c r="F663" i="4"/>
  <c r="F1724" i="4"/>
  <c r="F614" i="4"/>
  <c r="F447" i="4"/>
  <c r="F1149" i="4"/>
  <c r="F573" i="4"/>
  <c r="F918" i="4"/>
  <c r="F1075" i="4"/>
  <c r="F888" i="4"/>
  <c r="F1534" i="4"/>
  <c r="F703" i="4"/>
  <c r="F1648" i="4"/>
  <c r="F1062" i="4"/>
  <c r="F18" i="4"/>
  <c r="F675" i="4"/>
  <c r="F1051" i="4"/>
  <c r="F1231" i="4"/>
  <c r="F1397" i="4"/>
  <c r="F1183" i="4"/>
  <c r="F500" i="4"/>
  <c r="F1846" i="4"/>
  <c r="F962" i="4"/>
  <c r="F1988" i="4"/>
  <c r="F543" i="4"/>
  <c r="F1180" i="4"/>
  <c r="F67" i="4"/>
  <c r="F37" i="4"/>
  <c r="F168" i="4"/>
  <c r="F753" i="4"/>
  <c r="F920" i="4"/>
  <c r="F1065" i="4"/>
  <c r="F374" i="4"/>
  <c r="F203" i="4"/>
  <c r="F556" i="4"/>
  <c r="F1739" i="4"/>
  <c r="F44" i="4"/>
  <c r="F893" i="4"/>
  <c r="F1815" i="4"/>
  <c r="F813" i="4"/>
  <c r="F795" i="4"/>
  <c r="F681" i="4"/>
  <c r="F1222" i="4"/>
  <c r="F180" i="4"/>
  <c r="F1730" i="4"/>
  <c r="F901" i="4"/>
  <c r="F488" i="4"/>
  <c r="F413" i="4"/>
  <c r="F1597" i="4"/>
  <c r="F532" i="4"/>
  <c r="F149" i="4"/>
  <c r="F152" i="4"/>
  <c r="F1198" i="4"/>
  <c r="F832" i="4"/>
  <c r="F362" i="4"/>
  <c r="F1177" i="4"/>
  <c r="F1193" i="4"/>
  <c r="F311" i="4"/>
  <c r="F533" i="4"/>
  <c r="F1445" i="4"/>
  <c r="F1571" i="4"/>
  <c r="F129" i="4"/>
  <c r="F1330" i="4"/>
  <c r="F1276" i="4"/>
  <c r="F1931" i="4"/>
  <c r="F517" i="4"/>
  <c r="F1996" i="4"/>
  <c r="F802" i="4"/>
  <c r="F608" i="4"/>
  <c r="F182" i="4"/>
  <c r="F323" i="4"/>
  <c r="F865" i="4"/>
  <c r="F1891" i="4"/>
  <c r="F284" i="4"/>
  <c r="F179" i="4"/>
  <c r="F976" i="4"/>
  <c r="F1656" i="4"/>
  <c r="F1805" i="4"/>
  <c r="F82" i="4"/>
  <c r="F224" i="4"/>
  <c r="F737" i="4"/>
  <c r="F1568" i="4"/>
  <c r="F1414" i="4"/>
  <c r="F1795" i="4"/>
  <c r="F1808" i="4"/>
  <c r="F1121" i="4"/>
  <c r="F65" i="4"/>
  <c r="F1173" i="4"/>
  <c r="F1999" i="4"/>
  <c r="F975" i="4"/>
  <c r="F1274" i="4"/>
  <c r="F403" i="4"/>
  <c r="F1738" i="4"/>
  <c r="F1702" i="4"/>
  <c r="F1994" i="4"/>
  <c r="F1068" i="4"/>
  <c r="F528" i="4"/>
  <c r="F1554" i="4"/>
  <c r="F1141" i="4"/>
  <c r="F301" i="4"/>
  <c r="F1395" i="4"/>
  <c r="F1317" i="4"/>
  <c r="F507" i="4"/>
  <c r="F892" i="4"/>
  <c r="F1543" i="4"/>
  <c r="F1053" i="4"/>
  <c r="F869" i="4"/>
  <c r="F332" i="4"/>
  <c r="F1174" i="4"/>
  <c r="F108" i="4"/>
  <c r="F1370" i="4"/>
  <c r="F1399" i="4"/>
  <c r="F1493" i="4"/>
  <c r="F452" i="4"/>
  <c r="F324" i="4"/>
  <c r="F196" i="4"/>
  <c r="F1385" i="4"/>
  <c r="F1530" i="4"/>
  <c r="F613" i="4"/>
  <c r="F1829" i="4"/>
  <c r="F251" i="4"/>
  <c r="F1129" i="4"/>
  <c r="F602" i="4"/>
  <c r="F137" i="4"/>
  <c r="F1306" i="4"/>
  <c r="F443" i="4"/>
  <c r="F306" i="4"/>
  <c r="F756" i="4"/>
  <c r="F1835" i="4"/>
  <c r="F1535" i="4"/>
  <c r="F1707" i="4"/>
  <c r="F1320" i="4"/>
  <c r="F994" i="4"/>
  <c r="F1562" i="4"/>
  <c r="F202" i="4"/>
  <c r="F1590" i="4"/>
  <c r="F61" i="4"/>
  <c r="F991" i="4"/>
  <c r="F270" i="4"/>
  <c r="F952" i="4"/>
  <c r="F1304" i="4"/>
  <c r="F384" i="4"/>
  <c r="F709" i="4"/>
  <c r="F959" i="4"/>
  <c r="F684" i="4"/>
  <c r="F1027" i="4"/>
  <c r="F1298" i="4"/>
  <c r="F541" i="4"/>
  <c r="F966" i="4"/>
  <c r="F598" i="4"/>
  <c r="F1699" i="4"/>
  <c r="F1639" i="4"/>
  <c r="F1627" i="4"/>
  <c r="F735" i="4"/>
  <c r="F405" i="4"/>
  <c r="F1040" i="4"/>
  <c r="F191" i="4"/>
  <c r="F1114" i="4"/>
  <c r="F256" i="4"/>
  <c r="F487" i="4"/>
  <c r="F135" i="4"/>
  <c r="F764" i="4"/>
  <c r="F1910" i="4"/>
  <c r="F1466" i="4"/>
  <c r="F1242" i="4"/>
  <c r="F425" i="4"/>
  <c r="F1132" i="4"/>
  <c r="F1444" i="4"/>
  <c r="F48" i="4"/>
  <c r="F1644" i="4"/>
  <c r="F92" i="4"/>
  <c r="F491" i="4"/>
  <c r="F242" i="4"/>
  <c r="F655" i="4"/>
  <c r="F805" i="4"/>
  <c r="F1753" i="4"/>
  <c r="F1090" i="4"/>
  <c r="F745" i="4"/>
  <c r="F1594" i="4"/>
  <c r="F520" i="4"/>
  <c r="F1914" i="4"/>
  <c r="F1508" i="4"/>
  <c r="F1876" i="4"/>
  <c r="F376" i="4"/>
  <c r="F1213" i="4"/>
  <c r="F1474" i="4"/>
  <c r="F22" i="4"/>
  <c r="F1539" i="4"/>
  <c r="F1770" i="4"/>
  <c r="F1509" i="4"/>
  <c r="F939" i="4"/>
  <c r="F1022" i="4"/>
  <c r="F640" i="4"/>
  <c r="F380" i="4"/>
  <c r="F410" i="4"/>
  <c r="F749" i="4"/>
  <c r="F1100" i="4"/>
  <c r="F716" i="4"/>
  <c r="F143" i="4"/>
  <c r="F794" i="4"/>
  <c r="F1478" i="4"/>
  <c r="F250" i="4"/>
  <c r="F1772" i="4"/>
  <c r="F1157" i="4"/>
  <c r="F647" i="4"/>
  <c r="F57" i="4"/>
  <c r="F1256" i="4"/>
  <c r="F464" i="4"/>
  <c r="F1004" i="4"/>
  <c r="F1273" i="4"/>
  <c r="F584" i="4"/>
  <c r="F1649" i="4"/>
  <c r="F1615" i="4"/>
  <c r="F1021" i="4"/>
  <c r="F1511" i="4"/>
  <c r="F1001" i="4"/>
  <c r="F1461" i="4"/>
  <c r="F485" i="4"/>
  <c r="F100" i="4"/>
  <c r="F967" i="4"/>
  <c r="F371" i="4"/>
  <c r="F1088" i="4"/>
  <c r="F1462" i="4"/>
  <c r="F245" i="4"/>
  <c r="F1703" i="4"/>
  <c r="F1863" i="4"/>
  <c r="F1783" i="4"/>
  <c r="F510" i="4"/>
  <c r="F1279" i="4"/>
  <c r="F1236" i="4"/>
  <c r="F1898" i="4"/>
  <c r="F922" i="4"/>
  <c r="F310" i="4"/>
  <c r="F1032" i="4"/>
  <c r="F992" i="4"/>
  <c r="F786" i="4"/>
  <c r="F247" i="4"/>
  <c r="F296" i="4"/>
  <c r="F677" i="4"/>
  <c r="F481" i="4"/>
  <c r="F1536" i="4"/>
  <c r="F1286" i="4"/>
  <c r="F16" i="4"/>
  <c r="F968" i="4"/>
  <c r="F420" i="4"/>
  <c r="F1331" i="4"/>
  <c r="F861" i="4"/>
  <c r="F453" i="4"/>
  <c r="F427" i="4"/>
  <c r="F1204" i="4"/>
  <c r="F1603" i="4"/>
  <c r="F174" i="4"/>
  <c r="F154" i="4"/>
  <c r="F1499" i="4"/>
  <c r="F286" i="4"/>
  <c r="F585" i="4"/>
  <c r="F516" i="4"/>
  <c r="F731" i="4"/>
  <c r="F1238" i="4"/>
  <c r="F852" i="4"/>
  <c r="F1912" i="4"/>
  <c r="F1489" i="4"/>
  <c r="F484" i="4"/>
  <c r="F313" i="4"/>
  <c r="F278" i="4"/>
  <c r="F295" i="4"/>
  <c r="F777" i="4"/>
  <c r="F884" i="4"/>
  <c r="F837" i="4"/>
  <c r="F1008" i="4"/>
  <c r="F300" i="4"/>
  <c r="F1345" i="4"/>
  <c r="F1576" i="4"/>
  <c r="F1548" i="4"/>
  <c r="F1866" i="4"/>
  <c r="F685" i="4"/>
  <c r="F1337" i="4"/>
  <c r="F1646" i="4"/>
  <c r="F1546" i="4"/>
  <c r="F430" i="4"/>
  <c r="F2001" i="4"/>
  <c r="F460" i="4"/>
  <c r="F449" i="4"/>
  <c r="F1712" i="4"/>
  <c r="F1235" i="4"/>
  <c r="F1716" i="4"/>
  <c r="F231" i="4"/>
  <c r="F263" i="4"/>
  <c r="F1133" i="4"/>
  <c r="F906" i="4"/>
  <c r="F171" i="4"/>
  <c r="F193" i="4"/>
  <c r="F1325" i="4"/>
  <c r="F492" i="4"/>
  <c r="F1939" i="4"/>
  <c r="F1728" i="4"/>
  <c r="F1467" i="4"/>
  <c r="F943" i="4"/>
  <c r="F768" i="4"/>
  <c r="F1417" i="4"/>
  <c r="F390" i="4"/>
  <c r="F126" i="4"/>
  <c r="F1798" i="4"/>
  <c r="F679" i="4"/>
  <c r="F10" i="4"/>
  <c r="F1046" i="4"/>
  <c r="F1976" i="4"/>
  <c r="F1041" i="4"/>
  <c r="F1263" i="4"/>
  <c r="F303" i="4"/>
  <c r="F1318" i="4"/>
  <c r="F1946" i="4"/>
  <c r="F315" i="4"/>
  <c r="F624" i="4"/>
  <c r="F71" i="4"/>
  <c r="F593" i="4"/>
  <c r="F1593" i="4"/>
  <c r="F1035" i="4"/>
  <c r="F1968" i="4"/>
  <c r="F1642" i="4"/>
  <c r="F1634" i="4"/>
  <c r="F274" i="4"/>
  <c r="F1349" i="4"/>
  <c r="F351" i="4"/>
  <c r="F1423" i="4"/>
  <c r="F971" i="4"/>
  <c r="F607" i="4"/>
  <c r="F1446" i="4"/>
  <c r="F1117" i="4"/>
  <c r="F498" i="4"/>
  <c r="F197" i="4"/>
  <c r="F1695" i="4"/>
  <c r="F1574" i="4"/>
  <c r="F1422" i="4"/>
  <c r="F1483" i="4"/>
  <c r="F1928" i="4"/>
  <c r="F1799" i="4"/>
  <c r="F1111" i="4"/>
  <c r="F664" i="4"/>
  <c r="F704" i="4"/>
  <c r="F1398" i="4"/>
  <c r="F1692" i="4"/>
  <c r="F1394" i="4"/>
  <c r="F246" i="4"/>
  <c r="F1727" i="4"/>
  <c r="F1610" i="4"/>
  <c r="F261" i="4"/>
  <c r="F1837" i="4"/>
  <c r="F1353" i="4"/>
  <c r="F1528" i="4"/>
  <c r="F744" i="4"/>
  <c r="F175" i="4"/>
  <c r="F669" i="4"/>
  <c r="F1326" i="4"/>
  <c r="F1637" i="4"/>
  <c r="F140" i="4"/>
  <c r="F462" i="4"/>
  <c r="F1278" i="4"/>
  <c r="F372" i="4"/>
  <c r="F1258" i="4"/>
  <c r="F1307" i="4"/>
  <c r="F1952" i="4"/>
  <c r="F678" i="4"/>
  <c r="F910" i="4"/>
  <c r="F1229" i="4"/>
  <c r="F1123" i="4"/>
  <c r="F60" i="4"/>
  <c r="F345" i="4"/>
  <c r="F909" i="4"/>
  <c r="F725" i="4"/>
  <c r="F1669" i="4"/>
  <c r="F273" i="4"/>
  <c r="F1680" i="4"/>
  <c r="F1641" i="4"/>
  <c r="F1688" i="4"/>
  <c r="F1905" i="4"/>
  <c r="F1623" i="4"/>
  <c r="F1014" i="4"/>
  <c r="F993" i="4"/>
  <c r="F928" i="4"/>
  <c r="F7" i="4"/>
  <c r="F167" i="4"/>
  <c r="F1584" i="4"/>
  <c r="F782" i="4"/>
  <c r="F369" i="4"/>
  <c r="F94" i="4"/>
  <c r="F636" i="4"/>
  <c r="F1776" i="4"/>
  <c r="F1375" i="4"/>
  <c r="F290" i="4"/>
  <c r="F1246" i="4"/>
  <c r="F1135" i="4"/>
  <c r="F895" i="4"/>
  <c r="F1059" i="4"/>
  <c r="F896" i="4"/>
  <c r="F1159" i="4"/>
  <c r="F1377" i="4"/>
  <c r="F932" i="4"/>
  <c r="F1305" i="4"/>
  <c r="F225" i="4"/>
  <c r="F875" i="4"/>
  <c r="F1148" i="4"/>
  <c r="F1972" i="4"/>
  <c r="F1565" i="4"/>
  <c r="F1689" i="4"/>
  <c r="F1383" i="4"/>
  <c r="F1450" i="4"/>
  <c r="F578" i="4"/>
  <c r="F1269" i="4"/>
  <c r="F1840" i="4"/>
  <c r="F1190" i="4"/>
  <c r="F1475" i="4"/>
  <c r="F1469" i="4"/>
  <c r="F1490" i="4"/>
  <c r="F56" i="4"/>
  <c r="F1439" i="4"/>
  <c r="F1139" i="4"/>
  <c r="F74" i="4"/>
  <c r="F103" i="4"/>
  <c r="F838" i="4"/>
  <c r="F594" i="4"/>
  <c r="F780" i="4"/>
  <c r="F392" i="4"/>
  <c r="F222" i="4"/>
  <c r="F1011" i="4"/>
  <c r="F732" i="4"/>
  <c r="F1925" i="4"/>
  <c r="F1441" i="4"/>
  <c r="F796" i="4"/>
  <c r="F1200" i="4"/>
  <c r="F88" i="4"/>
  <c r="F21" i="4"/>
  <c r="F1947" i="4"/>
  <c r="F682" i="4"/>
  <c r="F1311" i="4"/>
  <c r="F1596" i="4"/>
  <c r="F1700" i="4"/>
  <c r="F1259" i="4"/>
  <c r="F1436" i="4"/>
  <c r="F560" i="4"/>
  <c r="F670" i="4"/>
  <c r="F1002" i="4"/>
  <c r="F1205" i="4"/>
  <c r="F1552" i="4"/>
  <c r="F591" i="4"/>
  <c r="F563" i="4"/>
  <c r="F80" i="4"/>
  <c r="F1079" i="4"/>
  <c r="F1452" i="4"/>
  <c r="F1147" i="4"/>
  <c r="F597" i="4"/>
  <c r="F680" i="4"/>
  <c r="F634" i="4"/>
  <c r="F643" i="4"/>
  <c r="F1786" i="4"/>
  <c r="F110" i="4"/>
  <c r="F819" i="4"/>
  <c r="F738" i="4"/>
  <c r="F360" i="4"/>
  <c r="F1633" i="4"/>
  <c r="F1802" i="4"/>
  <c r="F1711" i="4"/>
  <c r="F1882" i="4"/>
  <c r="F654" i="4"/>
  <c r="F946" i="4"/>
  <c r="F1826" i="4"/>
  <c r="F1455" i="4"/>
  <c r="F1611" i="4"/>
  <c r="F605" i="4"/>
  <c r="F1995" i="4"/>
  <c r="F1480" i="4"/>
  <c r="F1774" i="4"/>
  <c r="F1438" i="4"/>
  <c r="F249" i="4"/>
  <c r="F1694" i="4"/>
  <c r="F253" i="4"/>
  <c r="F1515" i="4"/>
  <c r="F715" i="4"/>
  <c r="F228" i="4"/>
  <c r="F285" i="4"/>
  <c r="F377" i="4"/>
  <c r="F558" i="4"/>
  <c r="F694" i="4"/>
  <c r="F219" i="4"/>
  <c r="F1821" i="4"/>
  <c r="F357" i="4"/>
  <c r="F212" i="4"/>
  <c r="F1122" i="4"/>
  <c r="F32" i="4"/>
  <c r="F1142" i="4"/>
  <c r="F53" i="4"/>
  <c r="F1327" i="4"/>
  <c r="F291" i="4"/>
  <c r="F28" i="4"/>
  <c r="F1150" i="4"/>
  <c r="F916" i="4"/>
  <c r="F1657" i="4"/>
  <c r="F139" i="4"/>
  <c r="F1082" i="4"/>
  <c r="F1801" i="4"/>
  <c r="F721" i="4"/>
  <c r="F604" i="4"/>
  <c r="F1102" i="4"/>
  <c r="F883" i="4"/>
  <c r="F878" i="4"/>
  <c r="F1096" i="4"/>
  <c r="F336" i="4"/>
  <c r="F1741" i="4"/>
  <c r="F406" i="4"/>
  <c r="F1566" i="4"/>
  <c r="F917" i="4"/>
  <c r="F23" i="4"/>
  <c r="F1245" i="4"/>
  <c r="F981" i="4"/>
  <c r="F1816" i="4"/>
  <c r="F1726" i="4"/>
  <c r="F1081" i="4"/>
  <c r="F426" i="4"/>
  <c r="F1750" i="4"/>
  <c r="F407" i="4"/>
  <c r="F784" i="4"/>
  <c r="F1518" i="4"/>
  <c r="F770" i="4"/>
  <c r="F1932" i="4"/>
  <c r="F816" i="4"/>
  <c r="F17" i="4"/>
  <c r="F1804" i="4"/>
  <c r="F1868" i="4"/>
  <c r="F165" i="4"/>
  <c r="F1358" i="4"/>
  <c r="F1201" i="4"/>
  <c r="F42" i="4"/>
  <c r="F1152" i="4"/>
  <c r="F1156" i="4"/>
  <c r="F502" i="4"/>
  <c r="F121" i="4"/>
  <c r="F987" i="4"/>
  <c r="F1208" i="4"/>
  <c r="F974" i="4"/>
  <c r="F577" i="4"/>
  <c r="F1899" i="4"/>
  <c r="F1424" i="4"/>
  <c r="F933" i="4"/>
  <c r="F51" i="4"/>
  <c r="F1495" i="4"/>
  <c r="F45" i="4"/>
  <c r="F1621" i="4"/>
  <c r="F163" i="4"/>
  <c r="F531" i="4"/>
  <c r="F1784" i="4"/>
  <c r="F1869" i="4"/>
  <c r="F554" i="4"/>
  <c r="F1897" i="4"/>
  <c r="F726" i="4"/>
  <c r="F412" i="4"/>
  <c r="F1839" i="4"/>
  <c r="F627" i="4"/>
  <c r="F1729" i="4"/>
  <c r="F1609" i="4"/>
  <c r="F1938" i="4"/>
  <c r="F389" i="4"/>
  <c r="F162" i="4"/>
  <c r="F1282" i="4"/>
  <c r="F160" i="4"/>
  <c r="F1883" i="4"/>
  <c r="F1020" i="4"/>
  <c r="F241" i="4"/>
  <c r="F1015" i="4"/>
  <c r="F206" i="4"/>
  <c r="F1661" i="4"/>
  <c r="F1725" i="4"/>
  <c r="F1810" i="4"/>
  <c r="F765" i="4"/>
  <c r="F1161" i="4"/>
  <c r="F1392" i="4"/>
  <c r="F1453" i="4"/>
  <c r="F1488" i="4"/>
  <c r="F1340" i="4"/>
  <c r="F527" i="4"/>
  <c r="F881" i="4"/>
  <c r="F27" i="4"/>
  <c r="F625" i="4"/>
  <c r="F791" i="4"/>
  <c r="F908" i="4"/>
  <c r="F1463" i="4"/>
  <c r="F948" i="4"/>
  <c r="F1929" i="4"/>
  <c r="F235" i="4"/>
  <c r="F900" i="4"/>
  <c r="F1540" i="4"/>
  <c r="F1115" i="4"/>
  <c r="F523" i="4"/>
  <c r="F205" i="4"/>
  <c r="F1094" i="4"/>
  <c r="F931" i="4"/>
  <c r="F1990" i="4"/>
  <c r="F1393" i="4"/>
  <c r="F201" i="4"/>
  <c r="F1665" i="4"/>
  <c r="F391" i="4"/>
  <c r="F778" i="4"/>
  <c r="F416" i="4"/>
  <c r="F870" i="4"/>
  <c r="F793" i="4"/>
  <c r="F113" i="4"/>
  <c r="F877" i="4"/>
  <c r="F1369" i="4"/>
  <c r="F755" i="4"/>
  <c r="F656" i="4"/>
  <c r="F1471" i="4"/>
  <c r="F399" i="4"/>
  <c r="F894" i="4"/>
  <c r="F724" i="4"/>
  <c r="F188" i="4"/>
  <c r="F1217" i="4"/>
  <c r="F2" i="4"/>
  <c r="F1672" i="4"/>
  <c r="F1662" i="4"/>
  <c r="F1974" i="4"/>
  <c r="F1089" i="4"/>
  <c r="F718" i="4"/>
  <c r="F1782" i="4"/>
  <c r="F708" i="4"/>
  <c r="F1283" i="4"/>
  <c r="F422" i="4"/>
  <c r="F1605" i="4"/>
  <c r="F189" i="4"/>
  <c r="F1743" i="4"/>
  <c r="F963" i="4"/>
  <c r="F104" i="4"/>
  <c r="F567" i="4"/>
  <c r="F1987" i="4"/>
  <c r="F288" i="4"/>
  <c r="F229" i="4"/>
  <c r="F1061" i="4"/>
  <c r="F926" i="4"/>
  <c r="F871" i="4"/>
  <c r="F248" i="4"/>
  <c r="F950" i="4"/>
  <c r="F1136" i="4"/>
  <c r="F1429" i="4"/>
  <c r="F1202" i="4"/>
  <c r="F1272" i="4"/>
  <c r="F408" i="4"/>
  <c r="F467" i="4"/>
  <c r="F213" i="4"/>
  <c r="F617" i="4"/>
  <c r="F1367" i="4"/>
  <c r="F1758" i="4"/>
  <c r="F595" i="4"/>
  <c r="F1402" i="4"/>
  <c r="F1431" i="4"/>
  <c r="F1836" i="4"/>
  <c r="F1373" i="4"/>
  <c r="F1387" i="4"/>
  <c r="F1978" i="4"/>
  <c r="F446" i="4"/>
  <c r="F1260" i="4"/>
  <c r="F1171" i="4"/>
  <c r="F1666" i="4"/>
  <c r="F553" i="4"/>
  <c r="F1525" i="4"/>
  <c r="F260" i="4"/>
  <c r="F267" i="4"/>
  <c r="F40" i="4"/>
  <c r="F549" i="4"/>
  <c r="F1583" i="4"/>
  <c r="F1705" i="4"/>
  <c r="F1268" i="4"/>
  <c r="F157" i="4"/>
  <c r="F1070" i="4"/>
  <c r="F1575" i="4"/>
  <c r="F1930" i="4"/>
  <c r="F455" i="4"/>
  <c r="F292" i="4"/>
  <c r="F1472" i="4"/>
  <c r="F458" i="4"/>
  <c r="F668" i="4"/>
  <c r="F1908" i="4"/>
  <c r="F355" i="4"/>
  <c r="F1598" i="4"/>
  <c r="F1640" i="4"/>
  <c r="F307" i="4"/>
  <c r="F911" i="4"/>
  <c r="F1599" i="4"/>
  <c r="F521" i="4"/>
  <c r="F1215" i="4"/>
  <c r="F1415" i="4"/>
  <c r="F1602" i="4"/>
  <c r="F76" i="4"/>
  <c r="F712" i="4"/>
  <c r="F1752" i="4"/>
  <c r="F969" i="4"/>
  <c r="F1351" i="4"/>
  <c r="F1301" i="4"/>
  <c r="F85" i="4"/>
  <c r="F409" i="4"/>
  <c r="F729" i="4"/>
  <c r="F867" i="4"/>
  <c r="F1168" i="4"/>
  <c r="F1740" i="4"/>
  <c r="F1892" i="4"/>
  <c r="F728" i="4"/>
  <c r="F929" i="4"/>
  <c r="F536" i="4"/>
  <c r="F1411" i="4"/>
  <c r="F1403" i="4"/>
  <c r="F754" i="4"/>
  <c r="F233" i="4"/>
  <c r="F1165" i="4"/>
  <c r="F1473" i="4"/>
  <c r="F304" i="4"/>
  <c r="F125" i="4"/>
  <c r="F73" i="4"/>
  <c r="F30" i="4"/>
  <c r="F1766" i="4"/>
  <c r="F1850" i="4"/>
  <c r="F83" i="4"/>
  <c r="F1587" i="4"/>
  <c r="F1945" i="4"/>
  <c r="F1557" i="4"/>
  <c r="F879" i="4"/>
  <c r="F59" i="4"/>
  <c r="F1578" i="4"/>
  <c r="F1917" i="4"/>
  <c r="F1983" i="4"/>
  <c r="F776" i="4"/>
  <c r="F899" i="4"/>
  <c r="F1012" i="4"/>
  <c r="F1789" i="4"/>
  <c r="F434" i="4"/>
  <c r="F586" i="4"/>
  <c r="F475" i="4"/>
  <c r="F979" i="4"/>
  <c r="F1018" i="4"/>
  <c r="F978" i="4"/>
  <c r="F361" i="4"/>
  <c r="F1113" i="4"/>
  <c r="F511" i="4"/>
  <c r="F1410" i="4"/>
  <c r="F1505" i="4"/>
  <c r="F600" i="4"/>
  <c r="F1848" i="4"/>
  <c r="F702" i="4"/>
  <c r="F1181" i="4"/>
  <c r="F298" i="4"/>
  <c r="F356" i="4"/>
  <c r="F1105" i="4"/>
  <c r="F1877" i="4"/>
  <c r="F561" i="4"/>
  <c r="F190" i="4"/>
  <c r="F1092" i="4"/>
  <c r="F1085" i="4"/>
  <c r="F923" i="4"/>
  <c r="F1607" i="4"/>
  <c r="F186" i="4"/>
  <c r="F1852" i="4"/>
  <c r="F515" i="4"/>
  <c r="F1080" i="4"/>
  <c r="F348" i="4"/>
  <c r="F275" i="4"/>
  <c r="F1099" i="4"/>
  <c r="F1464" i="4"/>
  <c r="F1404" i="4"/>
  <c r="F1768" i="4"/>
  <c r="F417" i="4"/>
  <c r="F1589" i="4"/>
  <c r="F1125" i="4"/>
  <c r="F1563" i="4"/>
  <c r="F124" i="4"/>
  <c r="F1860" i="4"/>
  <c r="F1108" i="4"/>
  <c r="F387" i="4"/>
  <c r="F1194" i="4"/>
  <c r="F988" i="4"/>
  <c r="F1873" i="4"/>
  <c r="F317" i="4"/>
  <c r="F1074" i="4"/>
  <c r="F1760" i="4"/>
  <c r="F1247" i="4"/>
  <c r="F714" i="4"/>
  <c r="F1372" i="4"/>
  <c r="F1564" i="4"/>
  <c r="F998" i="4"/>
  <c r="F1870" i="4"/>
  <c r="F524" i="4"/>
  <c r="F588" i="4"/>
  <c r="F1504" i="4"/>
  <c r="F198" i="4"/>
  <c r="F1430" i="4"/>
  <c r="F864" i="4"/>
  <c r="F951" i="4"/>
  <c r="F39" i="4"/>
  <c r="F1733" i="4"/>
  <c r="F43" i="4"/>
  <c r="F818" i="4"/>
  <c r="F276" i="4"/>
  <c r="F1881" i="4"/>
  <c r="F230" i="4"/>
  <c r="F359" i="4"/>
  <c r="F1169" i="4"/>
  <c r="F1006" i="4"/>
  <c r="F283" i="4"/>
  <c r="F542" i="4"/>
  <c r="F1549" i="4"/>
  <c r="F562" i="4"/>
  <c r="F506" i="4"/>
  <c r="F1955" i="4"/>
  <c r="F415" i="4"/>
  <c r="F1191" i="4"/>
  <c r="F1732" i="4"/>
  <c r="F375" i="4"/>
  <c r="F1663" i="4"/>
  <c r="F1356" i="4"/>
  <c r="F830" i="4"/>
  <c r="F1613" i="4"/>
  <c r="F660" i="4"/>
  <c r="F1674" i="4"/>
  <c r="F568" i="4"/>
  <c r="F1093" i="4"/>
  <c r="F1297" i="4"/>
  <c r="F1812" i="4"/>
  <c r="F1106" i="4"/>
  <c r="F1355" i="4"/>
  <c r="F138" i="4"/>
  <c r="F1993" i="4"/>
  <c r="F989" i="4"/>
  <c r="F1842" i="4"/>
  <c r="F1237" i="4"/>
  <c r="F860" i="4"/>
  <c r="F1531" i="4"/>
  <c r="F1030" i="4"/>
  <c r="F398" i="4"/>
  <c r="F1109" i="4"/>
  <c r="F1091" i="4"/>
  <c r="F1151" i="4"/>
  <c r="F1487" i="4"/>
  <c r="F997" i="4"/>
  <c r="F539" i="4"/>
  <c r="F1940" i="4"/>
  <c r="F850" i="4"/>
  <c r="F1907" i="4"/>
  <c r="F1052" i="4"/>
  <c r="F630" i="4"/>
  <c r="F1763" i="4"/>
  <c r="F947" i="4"/>
  <c r="F258" i="4"/>
  <c r="F785" i="4"/>
  <c r="F1112" i="4"/>
  <c r="F461" i="4"/>
  <c r="F1076" i="4"/>
  <c r="F641" i="4"/>
  <c r="F349" i="4"/>
  <c r="F1893" i="4"/>
  <c r="F1690" i="4"/>
  <c r="F477" i="4"/>
  <c r="F133" i="4"/>
  <c r="F114" i="4"/>
  <c r="F1652" i="4"/>
  <c r="F15" i="4"/>
  <c r="F5" i="4"/>
  <c r="F1831" i="4"/>
  <c r="F1252" i="4"/>
  <c r="F1055" i="4"/>
  <c r="F1985" i="4"/>
  <c r="F1280" i="4"/>
  <c r="F1244" i="4"/>
  <c r="F1479" i="4"/>
  <c r="F1127" i="4"/>
  <c r="F612" i="4"/>
  <c r="F781" i="4"/>
  <c r="F1299" i="4"/>
  <c r="F1312" i="4"/>
  <c r="F886" i="4"/>
  <c r="F840" i="4"/>
  <c r="F330" i="4"/>
  <c r="F733" i="4"/>
  <c r="F1529" i="4"/>
  <c r="F1016" i="4"/>
  <c r="F478" i="4"/>
  <c r="F1934" i="4"/>
  <c r="F435" i="4"/>
  <c r="F1959" i="4"/>
  <c r="F34" i="4"/>
  <c r="F1719" i="4"/>
  <c r="F1944" i="4"/>
  <c r="F2000" i="4"/>
  <c r="F1064" i="4"/>
  <c r="F847" i="4"/>
  <c r="F98" i="4"/>
  <c r="F661" i="4"/>
  <c r="F1033" i="4"/>
  <c r="F395" i="4"/>
  <c r="F772" i="4"/>
  <c r="F1918" i="4"/>
  <c r="F471" i="4"/>
  <c r="F1722" i="4"/>
  <c r="F958" i="4"/>
  <c r="F834" i="4"/>
  <c r="F463" i="4"/>
  <c r="F342" i="4"/>
  <c r="F1421" i="4"/>
  <c r="F1492" i="4"/>
  <c r="F646" i="4"/>
  <c r="F1894" i="4"/>
  <c r="F1591" i="4"/>
  <c r="F364" i="4"/>
  <c r="F421" i="4"/>
  <c r="F1416" i="4"/>
  <c r="F299" i="4"/>
  <c r="F1825" i="4"/>
  <c r="F1066" i="4"/>
  <c r="F1581" i="4"/>
  <c r="F766" i="4"/>
  <c r="F1170" i="4"/>
  <c r="F1386" i="4"/>
  <c r="F611" i="4"/>
  <c r="F1660" i="4"/>
  <c r="F1950" i="4"/>
  <c r="F1779" i="4"/>
  <c r="F1526" i="4"/>
  <c r="F741" i="4"/>
  <c r="F1050" i="4"/>
  <c r="F448" i="4"/>
  <c r="F423" i="4"/>
  <c r="F797" i="4"/>
  <c r="F509" i="4"/>
  <c r="F1658" i="4"/>
  <c r="F1443" i="4"/>
  <c r="F1336" i="4"/>
  <c r="F1813" i="4"/>
  <c r="F1775" i="4"/>
  <c r="F815" i="4"/>
  <c r="F872" i="4"/>
  <c r="F1503" i="4"/>
  <c r="F666" i="4"/>
  <c r="F314" i="4"/>
  <c r="F459" i="4"/>
  <c r="F90" i="4"/>
  <c r="F397" i="4"/>
  <c r="F226" i="4"/>
  <c r="F1780" i="4"/>
  <c r="F1440" i="4"/>
  <c r="F234" i="4"/>
  <c r="F440" i="4"/>
  <c r="F1556" i="4"/>
  <c r="F1559" i="4"/>
  <c r="F820" i="4"/>
  <c r="F1901" i="4"/>
  <c r="F438" i="4"/>
  <c r="F914" i="4"/>
  <c r="F769" i="4"/>
  <c r="F151" i="4"/>
  <c r="F570" i="4"/>
  <c r="F880" i="4"/>
  <c r="F1885" i="4"/>
  <c r="F1163" i="4"/>
  <c r="F1849" i="4"/>
  <c r="F1266" i="4"/>
  <c r="F540" i="4"/>
  <c r="F1044" i="4"/>
  <c r="F204" i="4"/>
  <c r="F1058" i="4"/>
  <c r="F322" i="4"/>
  <c r="F505" i="4"/>
  <c r="F1588" i="4"/>
  <c r="F1506" i="4"/>
  <c r="F629" i="4"/>
  <c r="F214" i="4"/>
  <c r="F1257" i="4"/>
  <c r="F1844" i="4"/>
  <c r="F1676" i="4"/>
  <c r="F696" i="4"/>
  <c r="F1039" i="4"/>
  <c r="F1216" i="4"/>
  <c r="F941" i="4"/>
  <c r="F930" i="4"/>
  <c r="F1879" i="4"/>
  <c r="F1865" i="4"/>
  <c r="F1086" i="4"/>
  <c r="F445" i="4"/>
  <c r="F297" i="4"/>
  <c r="F84" i="4"/>
  <c r="F814" i="4"/>
  <c r="F1626" i="4"/>
  <c r="F1110" i="4"/>
  <c r="F1604" i="4"/>
  <c r="F326" i="4"/>
  <c r="F1919" i="4"/>
  <c r="F1418" i="4"/>
  <c r="F474" i="4"/>
  <c r="F269" i="4"/>
  <c r="F482" i="4"/>
  <c r="F1146" i="4"/>
  <c r="F1348" i="4"/>
  <c r="F1007" i="4"/>
  <c r="F1781" i="4"/>
  <c r="F839" i="4"/>
  <c r="F1855" i="4"/>
  <c r="F499" i="4"/>
  <c r="F707" i="4"/>
  <c r="F862" i="4"/>
  <c r="F1888" i="4"/>
  <c r="F1771" i="4"/>
  <c r="F1376" i="4"/>
  <c r="F944" i="4"/>
  <c r="F1188" i="4"/>
  <c r="F1456" i="4"/>
  <c r="F1138" i="4"/>
  <c r="F1572" i="4"/>
  <c r="F1803" i="4"/>
  <c r="F1126" i="4"/>
  <c r="F1073" i="4"/>
  <c r="F1601" i="4"/>
  <c r="F331" i="4"/>
  <c r="F1915" i="4"/>
  <c r="F1757" i="4"/>
  <c r="F1303" i="4"/>
  <c r="F1184" i="4"/>
  <c r="F695" i="4"/>
  <c r="F1704" i="4"/>
  <c r="F1521" i="4"/>
  <c r="F1454" i="4"/>
  <c r="F308" i="4"/>
  <c r="F101" i="4"/>
  <c r="F653" i="4"/>
  <c r="F1043" i="4"/>
  <c r="F671" i="4"/>
  <c r="F1154" i="4"/>
  <c r="F1755" i="4"/>
  <c r="F748" i="4"/>
  <c r="F792" i="4"/>
  <c r="F1997" i="4"/>
  <c r="F1550" i="4"/>
  <c r="F1834" i="4"/>
  <c r="F1406" i="4"/>
  <c r="F1264" i="4"/>
  <c r="F800" i="4"/>
  <c r="F1630" i="4"/>
  <c r="F1797" i="4"/>
  <c r="F587" i="4"/>
  <c r="F1608" i="4"/>
  <c r="F890" i="4"/>
  <c r="F1794" i="4"/>
  <c r="F1047" i="4"/>
  <c r="F1384" i="4"/>
  <c r="F476" i="4"/>
  <c r="F1582" i="4"/>
  <c r="F1390" i="4"/>
  <c r="F1379" i="4"/>
  <c r="F1087" i="4"/>
  <c r="F1595" i="4"/>
  <c r="F1764" i="4"/>
  <c r="F386" i="4"/>
  <c r="F1291" i="4"/>
  <c r="F648" i="4"/>
  <c r="F102" i="4"/>
  <c r="F1037" i="4"/>
  <c r="F1673" i="4"/>
  <c r="F1523" i="4"/>
  <c r="F1606" i="4"/>
  <c r="F512" i="4"/>
  <c r="F720" i="4"/>
  <c r="F583" i="4"/>
  <c r="F1966" i="4"/>
  <c r="F803" i="4"/>
  <c r="F1363" i="4"/>
  <c r="F1859" i="4"/>
  <c r="F1339" i="4"/>
  <c r="F1902" i="4"/>
  <c r="F1433" i="4"/>
  <c r="F1476" i="4"/>
  <c r="F1221" i="4"/>
  <c r="F1400" i="4"/>
  <c r="F1872" i="4"/>
  <c r="F904" i="4"/>
  <c r="F1851" i="4"/>
  <c r="F902" i="4"/>
  <c r="F428" i="4"/>
  <c r="F1788" i="4"/>
  <c r="F746" i="4"/>
  <c r="F1220" i="4"/>
  <c r="F790" i="4"/>
  <c r="F393" i="4"/>
  <c r="F493" i="4"/>
  <c r="F1970" i="4"/>
  <c r="F799" i="4"/>
  <c r="F569" i="4"/>
  <c r="F123" i="4"/>
  <c r="F70" i="4"/>
  <c r="F1262" i="4"/>
  <c r="F956" i="4"/>
  <c r="F373" i="4"/>
  <c r="F1409" i="4"/>
  <c r="F736" i="4"/>
  <c r="F856" i="4"/>
  <c r="F977" i="4"/>
  <c r="F1362" i="4"/>
  <c r="F829" i="4"/>
  <c r="F1691" i="4"/>
  <c r="F1003" i="4"/>
  <c r="F692" i="4"/>
  <c r="F1964" i="4"/>
  <c r="F868" i="4"/>
  <c r="F1420" i="4"/>
  <c r="F468" i="4"/>
  <c r="F1823" i="4"/>
  <c r="F1054" i="4"/>
  <c r="F358" i="4"/>
  <c r="F1470" i="4"/>
  <c r="F29" i="4"/>
  <c r="F1746" i="4"/>
  <c r="F1219" i="4"/>
  <c r="F497" i="4"/>
  <c r="F97" i="4"/>
  <c r="F1451" i="4"/>
  <c r="F1922" i="4"/>
  <c r="F1413" i="4"/>
  <c r="F418" i="4"/>
  <c r="F938" i="4"/>
  <c r="F571" i="4"/>
  <c r="F46" i="4"/>
  <c r="F599" i="4"/>
  <c r="F925" i="4"/>
  <c r="F441" i="4"/>
  <c r="F1715" i="4"/>
  <c r="F1255" i="4"/>
  <c r="F96" i="4"/>
  <c r="F150" i="4"/>
  <c r="F1547" i="4"/>
  <c r="F1025" i="4"/>
  <c r="F1545" i="4"/>
  <c r="F215" i="4"/>
  <c r="F645" i="4"/>
  <c r="F341" i="4"/>
  <c r="F1651" i="4"/>
  <c r="F1203" i="4"/>
  <c r="F530" i="4"/>
  <c r="F1196" i="4"/>
  <c r="F1586" i="4"/>
  <c r="F257" i="4"/>
  <c r="F889" i="4"/>
  <c r="F1176" i="4"/>
  <c r="F1984" i="4"/>
  <c r="F750" i="4"/>
  <c r="F218" i="4"/>
  <c r="F1158" i="4"/>
  <c r="F383" i="4"/>
  <c r="F503" i="4"/>
  <c r="F1314" i="4"/>
  <c r="F328" i="4"/>
  <c r="F1830" i="4"/>
  <c r="F494" i="4"/>
  <c r="F592" i="4"/>
  <c r="F1636" i="4"/>
  <c r="F1251" i="4"/>
  <c r="F1179" i="4"/>
  <c r="F949" i="4"/>
  <c r="F1619" i="4"/>
  <c r="F1935" i="4"/>
  <c r="F1500" i="4"/>
  <c r="F1230" i="4"/>
  <c r="F1961" i="4"/>
  <c r="F1365" i="4"/>
  <c r="F347" i="4"/>
  <c r="F58" i="4"/>
  <c r="F1862" i="4"/>
  <c r="F801" i="4"/>
  <c r="F1792" i="4"/>
  <c r="F486" i="4"/>
  <c r="F1516" i="4"/>
  <c r="F451" i="4"/>
  <c r="F1717" i="4"/>
  <c r="F1903" i="4"/>
  <c r="F1731" i="4"/>
  <c r="F1019" i="4"/>
  <c r="F1077" i="4"/>
  <c r="F1519" i="4"/>
  <c r="F1261" i="4"/>
  <c r="F831" i="4"/>
  <c r="F1359" i="4"/>
  <c r="F1645" i="4"/>
  <c r="F912" i="4"/>
  <c r="F789" i="4"/>
  <c r="F1635" i="4"/>
  <c r="F119" i="4"/>
  <c r="F1036" i="4"/>
  <c r="F1524" i="4"/>
  <c r="F1889" i="4"/>
  <c r="F857" i="4"/>
  <c r="F321" i="4"/>
  <c r="F302" i="4"/>
  <c r="F170" i="4"/>
  <c r="F223" i="4"/>
  <c r="F1034" i="4"/>
  <c r="F195" i="4"/>
  <c r="F1706" i="4"/>
  <c r="F1382" i="4"/>
  <c r="F1765" i="4"/>
  <c r="F1322" i="4"/>
  <c r="F808" i="4"/>
  <c r="F338" i="4"/>
  <c r="F1685" i="4"/>
  <c r="F1884" i="4"/>
  <c r="F352" i="4"/>
  <c r="F740" i="4"/>
  <c r="F1941" i="4"/>
  <c r="F1344" i="4"/>
  <c r="F490" i="4"/>
  <c r="F1084" i="4"/>
  <c r="F1265" i="4"/>
  <c r="F181" i="4"/>
  <c r="F842" i="4"/>
  <c r="F1253" i="4"/>
  <c r="F450" i="4"/>
  <c r="F628" i="4"/>
  <c r="F1120" i="4"/>
  <c r="F1854" i="4"/>
  <c r="F662" i="4"/>
  <c r="F158" i="4"/>
  <c r="F1143" i="4"/>
  <c r="F935" i="4"/>
  <c r="F1458" i="4"/>
  <c r="F111" i="4"/>
  <c r="F961" i="4"/>
  <c r="F1600" i="4"/>
  <c r="F161" i="4"/>
  <c r="F38" i="4"/>
  <c r="F1162" i="4"/>
  <c r="F761" i="4"/>
  <c r="F1182" i="4"/>
  <c r="F1747" i="4"/>
  <c r="F79" i="4"/>
  <c r="F1233" i="4"/>
  <c r="F8" i="4"/>
  <c r="F812" i="4"/>
  <c r="F644" i="4"/>
  <c r="F1618" i="4"/>
  <c r="F132" i="4"/>
  <c r="F965" i="4"/>
  <c r="F773" i="4"/>
  <c r="F1024" i="4"/>
  <c r="F1249" i="4"/>
  <c r="F1806" i="4"/>
  <c r="F244" i="4"/>
  <c r="F1185" i="4"/>
  <c r="F1759" i="4"/>
  <c r="F1275" i="4"/>
  <c r="F853" i="4"/>
  <c r="F859" i="4"/>
  <c r="F1134" i="4"/>
  <c r="F144" i="4"/>
  <c r="F19" i="4"/>
  <c r="F1853" i="4"/>
  <c r="F1696" i="4"/>
  <c r="F635" i="4"/>
  <c r="F590" i="4"/>
  <c r="F1510" i="4"/>
  <c r="F106" i="4"/>
  <c r="F169" i="4"/>
  <c r="F1281" i="4"/>
  <c r="F667" i="4"/>
  <c r="F1287" i="4"/>
  <c r="F779" i="4"/>
  <c r="F1116" i="4"/>
  <c r="F1209" i="4"/>
  <c r="F75" i="4"/>
  <c r="F1448" i="4"/>
  <c r="F378" i="4"/>
  <c r="F1698" i="4"/>
  <c r="F145" i="4"/>
  <c r="F804" i="4"/>
  <c r="F1522" i="4"/>
  <c r="F1718" i="4"/>
  <c r="F63" i="4"/>
  <c r="F811" i="4"/>
  <c r="F1814" i="4"/>
  <c r="F622" i="4"/>
  <c r="F1243" i="4"/>
  <c r="F1396" i="4"/>
  <c r="F148" i="4"/>
  <c r="F1060" i="4"/>
  <c r="F927" i="4"/>
  <c r="F1655" i="4"/>
  <c r="F340" i="4"/>
  <c r="F544" i="4"/>
  <c r="F1778" i="4"/>
  <c r="F921" i="4"/>
  <c r="F1153" i="4"/>
  <c r="F394" i="4"/>
  <c r="F1048" i="4"/>
  <c r="F432" i="4"/>
  <c r="F1380" i="4"/>
  <c r="F672" i="4"/>
  <c r="F1468" i="4"/>
  <c r="F1629" i="4"/>
  <c r="F12" i="4"/>
  <c r="F227" i="4"/>
  <c r="F1920" i="4"/>
  <c r="F1937" i="4"/>
  <c r="F1319" i="4"/>
  <c r="F642" i="4"/>
  <c r="F841" i="4"/>
  <c r="F501" i="4"/>
  <c r="F734" i="4"/>
  <c r="F1957" i="4"/>
  <c r="F1748" i="4"/>
  <c r="F66" i="4"/>
  <c r="F1878" i="4"/>
  <c r="F639" i="4"/>
  <c r="F164" i="4"/>
  <c r="F109" i="4"/>
  <c r="F1232" i="4"/>
  <c r="F1155" i="4"/>
  <c r="F1553" i="4"/>
  <c r="F1137" i="4"/>
  <c r="F465" i="4"/>
  <c r="F1214" i="4"/>
  <c r="F1962" i="4"/>
  <c r="F676" i="4"/>
  <c r="F381" i="4"/>
  <c r="F1270" i="4"/>
  <c r="F1017" i="4"/>
  <c r="F526" i="4"/>
  <c r="F1761" i="4"/>
  <c r="F866" i="4"/>
  <c r="F335" i="4"/>
  <c r="F843" i="4"/>
  <c r="F783" i="4"/>
  <c r="F633" i="4"/>
  <c r="F396" i="4"/>
  <c r="F691" i="4"/>
  <c r="F153" i="4"/>
  <c r="F686" i="4"/>
  <c r="F1335" i="4"/>
  <c r="F1388" i="4"/>
  <c r="F1131" i="4"/>
  <c r="F557" i="4"/>
  <c r="F9" i="4"/>
  <c r="F1785" i="4"/>
  <c r="F1342" i="4"/>
  <c r="F822" i="4"/>
  <c r="F1118" i="4"/>
  <c r="F353" i="4"/>
  <c r="F508" i="4"/>
  <c r="F1681" i="4"/>
  <c r="F1045" i="4"/>
  <c r="F1271" i="4"/>
  <c r="F1671" i="4"/>
  <c r="F1128" i="4"/>
  <c r="F1513" i="4"/>
  <c r="F1913" i="4"/>
  <c r="F1841" i="4"/>
  <c r="F601" i="4"/>
  <c r="F1254" i="4"/>
  <c r="F1378" i="4"/>
  <c r="F366" i="4"/>
  <c r="F194" i="4"/>
  <c r="F619" i="4"/>
  <c r="F13" i="4"/>
  <c r="F1807" i="4"/>
  <c r="F1197" i="4"/>
  <c r="F316" i="4"/>
  <c r="F874" i="4"/>
  <c r="F1969" i="4"/>
  <c r="F1975" i="4"/>
  <c r="F1991" i="4"/>
  <c r="F596" i="4"/>
  <c r="F1773" i="4"/>
  <c r="F1963" i="4"/>
  <c r="F905" i="4"/>
  <c r="F272" i="4"/>
  <c r="F26" i="4"/>
  <c r="F1960" i="4"/>
  <c r="F534" i="4"/>
  <c r="F305" i="4"/>
  <c r="F1793" i="4"/>
  <c r="F1890" i="4"/>
  <c r="F1341" i="4"/>
  <c r="F907" i="4"/>
  <c r="F727" i="4"/>
  <c r="F970" i="4"/>
  <c r="F232" i="4"/>
  <c r="F220" i="4"/>
  <c r="F1412" i="4"/>
  <c r="F243" i="4"/>
  <c r="F1226" i="4"/>
  <c r="F211" i="4"/>
  <c r="F913" i="4"/>
  <c r="F1838" i="4"/>
  <c r="F1477" i="4"/>
  <c r="F1967" i="4"/>
  <c r="F759" i="4"/>
  <c r="F1315" i="4"/>
  <c r="F1936" i="4"/>
  <c r="F1856" i="4"/>
  <c r="F1632" i="4"/>
  <c r="F1248" i="4"/>
  <c r="F787" i="4"/>
  <c r="F363" i="4"/>
  <c r="F1909" i="4"/>
  <c r="F1624" i="4"/>
  <c r="F1667" i="4"/>
  <c r="F1561" i="4"/>
  <c r="F1734" i="4"/>
  <c r="F55" i="4"/>
  <c r="F333" i="4"/>
  <c r="F821" i="4"/>
  <c r="F176" i="4"/>
  <c r="F329" i="4"/>
  <c r="F986" i="4"/>
  <c r="F1723" i="4"/>
  <c r="F130" i="4"/>
  <c r="F1965" i="4"/>
  <c r="F1683" i="4"/>
  <c r="F1098" i="4"/>
  <c r="F346" i="4"/>
  <c r="F4" i="4"/>
  <c r="F1956" i="4"/>
  <c r="F3" i="4"/>
  <c r="F631" i="4"/>
  <c r="F924" i="4"/>
  <c r="F659" i="4"/>
  <c r="F1569" i="4"/>
  <c r="F1449" i="4"/>
  <c r="F1083" i="4"/>
  <c r="F1737" i="4"/>
  <c r="F293" i="4"/>
  <c r="F550" i="4"/>
  <c r="F788" i="4"/>
  <c r="F1916" i="4"/>
  <c r="F1119" i="4"/>
  <c r="F964" i="4"/>
  <c r="F897" i="4"/>
  <c r="F36" i="4"/>
  <c r="F650" i="4"/>
  <c r="F146" i="4"/>
  <c r="F52" i="4"/>
  <c r="F758" i="4"/>
  <c r="F1405" i="4"/>
  <c r="F1982" i="4"/>
  <c r="F1313" i="4"/>
  <c r="F722" i="4"/>
  <c r="F1847" i="4"/>
  <c r="F1973" i="4"/>
  <c r="F1980" i="4"/>
  <c r="F1580" i="4"/>
  <c r="F618" i="4"/>
  <c r="F33" i="4"/>
  <c r="F1769" i="4"/>
  <c r="F414" i="4"/>
  <c r="F1927" i="4"/>
  <c r="F254" i="4"/>
  <c r="F693" i="4"/>
  <c r="F277" i="4"/>
  <c r="F1631" i="4"/>
  <c r="F1817" i="4"/>
  <c r="F898" i="4"/>
  <c r="F388" i="4"/>
  <c r="F1250" i="4"/>
  <c r="F1211" i="4"/>
  <c r="F1986" i="4"/>
  <c r="F1622" i="4"/>
  <c r="F54" i="4"/>
  <c r="F771" i="4"/>
  <c r="F1787" i="4"/>
  <c r="F91" i="4"/>
  <c r="F1749" i="4"/>
  <c r="F972" i="4"/>
  <c r="F606" i="4"/>
  <c r="F1368" i="4"/>
  <c r="F565" i="4"/>
  <c r="F603" i="4"/>
  <c r="F1323" i="4"/>
  <c r="F706" i="4"/>
  <c r="F1921" i="4"/>
  <c r="F1544" i="4"/>
  <c r="F1284" i="4"/>
  <c r="F49" i="4"/>
  <c r="F828" i="4"/>
  <c r="F1659" i="4"/>
  <c r="F1933" i="4"/>
  <c r="F1289" i="4"/>
  <c r="F112" i="4"/>
  <c r="F199" i="4"/>
  <c r="F118" i="4"/>
  <c r="F1811" i="4"/>
  <c r="F11" i="4"/>
  <c r="F637" i="4"/>
  <c r="F472" i="4"/>
  <c r="F255" i="4"/>
  <c r="F673" i="4"/>
  <c r="F514" i="4"/>
  <c r="F210" i="4"/>
  <c r="F1364" i="4"/>
  <c r="F1697" i="4"/>
  <c r="F973" i="4"/>
  <c r="F1321" i="4"/>
  <c r="F238" i="4"/>
  <c r="F217" i="4"/>
  <c r="F50" i="4"/>
  <c r="F1625" i="4"/>
  <c r="F504" i="4"/>
  <c r="F495" i="4"/>
  <c r="F312" i="4"/>
  <c r="F697" i="4"/>
  <c r="F62" i="4"/>
  <c r="F699" i="4"/>
  <c r="F985" i="4"/>
  <c r="F1767" i="4"/>
  <c r="F1332" i="4"/>
  <c r="F271" i="4"/>
  <c r="F239" i="4"/>
  <c r="F1791" i="4"/>
  <c r="F1187" i="4"/>
  <c r="F1432" i="4"/>
  <c r="F1234" i="4"/>
  <c r="F983" i="4"/>
  <c r="F621" i="4"/>
  <c r="F1818" i="4"/>
  <c r="F265" i="4"/>
  <c r="F1240" i="4"/>
  <c r="F701" i="4"/>
  <c r="F444" i="4"/>
  <c r="F155" i="4"/>
  <c r="F287" i="4"/>
  <c r="F1560" i="4"/>
  <c r="F208" i="4"/>
  <c r="F1056" i="4"/>
  <c r="F999" i="4"/>
  <c r="F689" i="4"/>
  <c r="F1101" i="4"/>
  <c r="F623" i="4"/>
  <c r="F582" i="4"/>
  <c r="F1067" i="4"/>
  <c r="F717" i="4"/>
  <c r="F1579" i="4"/>
  <c r="F1874" i="4"/>
  <c r="F1809" i="4"/>
  <c r="F166" i="4"/>
  <c r="F25" i="4"/>
  <c r="F122" i="4"/>
  <c r="F1343" i="4"/>
  <c r="F1425" i="4"/>
  <c r="F1709" i="4"/>
  <c r="F1309" i="4"/>
  <c r="F1324" i="4"/>
  <c r="F1145" i="4"/>
  <c r="F1357" i="4"/>
  <c r="F159" i="4"/>
  <c r="F615" i="4"/>
  <c r="F980" i="4"/>
  <c r="F1653" i="4"/>
  <c r="F589" i="4"/>
  <c r="F1442" i="4"/>
  <c r="F823" i="4"/>
  <c r="F483" i="4"/>
  <c r="F350" i="4"/>
  <c r="F846" i="4"/>
  <c r="F858" i="4"/>
  <c r="F1460" i="4"/>
  <c r="F535" i="4"/>
  <c r="F20" i="4"/>
  <c r="F117" i="4"/>
  <c r="F845" i="4"/>
  <c r="F1005" i="4"/>
  <c r="F1736" i="4"/>
  <c r="F1186" i="4"/>
  <c r="F1533" i="4"/>
  <c r="F1538" i="4"/>
  <c r="F887" i="4"/>
  <c r="F873" i="4"/>
  <c r="F1308" i="4"/>
  <c r="F89" i="4"/>
  <c r="F1427" i="4"/>
  <c r="F1408" i="4"/>
  <c r="F1097" i="4"/>
  <c r="F1195" i="4"/>
  <c r="F1225" i="4"/>
  <c r="F551" i="4"/>
  <c r="F854" i="4"/>
  <c r="F81" i="4"/>
  <c r="F942" i="4"/>
  <c r="F279" i="4"/>
  <c r="F1756" i="4"/>
  <c r="F915" i="4"/>
  <c r="F280" i="4"/>
  <c r="F954" i="4"/>
  <c r="F1352" i="4"/>
  <c r="F1294" i="4"/>
  <c r="F1465" i="4"/>
  <c r="F370" i="4"/>
  <c r="F252" i="4"/>
  <c r="F825" i="4"/>
  <c r="F1537" i="4"/>
  <c r="F1130" i="4"/>
  <c r="F1160" i="4"/>
  <c r="F105" i="4"/>
  <c r="F1316" i="4"/>
  <c r="F172" i="4"/>
  <c r="F1498" i="4"/>
  <c r="F1900" i="4"/>
  <c r="F1371" i="4"/>
  <c r="F1777" i="4"/>
  <c r="F1832" i="4"/>
  <c r="F131" i="4"/>
  <c r="F141" i="4"/>
  <c r="F1435" i="4"/>
  <c r="F489" i="4"/>
  <c r="F309" i="4"/>
  <c r="F1206" i="4"/>
  <c r="F1494" i="4"/>
  <c r="F863" i="4"/>
  <c r="F343" i="4"/>
  <c r="F1072" i="4"/>
  <c r="F1329" i="4"/>
  <c r="F1210" i="4"/>
  <c r="F1140" i="4"/>
  <c r="F207" i="4"/>
  <c r="F266" i="4"/>
  <c r="F566" i="4"/>
  <c r="F454" i="4"/>
  <c r="F1366" i="4"/>
  <c r="F1573" i="4"/>
  <c r="F518" i="4"/>
  <c r="F1923" i="4"/>
  <c r="F522" i="4"/>
  <c r="F142" i="4"/>
  <c r="F836" i="4"/>
  <c r="F1104" i="4"/>
  <c r="F1481" i="4"/>
  <c r="F1482" i="4"/>
  <c r="F1943" i="4"/>
  <c r="F1953" i="4"/>
  <c r="F982" i="4"/>
  <c r="F367" i="4"/>
  <c r="F525" i="4"/>
  <c r="F1954" i="4"/>
  <c r="F41" i="4"/>
  <c r="F1078" i="4"/>
  <c r="F1300" i="4"/>
  <c r="F178" i="4"/>
  <c r="F1744" i="4"/>
  <c r="F891" i="4"/>
  <c r="F1949" i="4"/>
  <c r="F334" i="4"/>
  <c r="F572" i="4"/>
  <c r="F1333" i="4"/>
  <c r="F1031" i="4"/>
  <c r="F436" i="4"/>
  <c r="F1710" i="4"/>
  <c r="F221" i="4"/>
  <c r="F69" i="4"/>
  <c r="F327" i="4"/>
  <c r="F848" i="4"/>
  <c r="F835" i="4"/>
  <c r="F751" i="4"/>
  <c r="F216" i="4"/>
  <c r="F294" i="4"/>
  <c r="F1721" i="4"/>
  <c r="F581" i="4"/>
  <c r="F99" i="4"/>
  <c r="F649" i="4"/>
  <c r="F1346" i="4"/>
  <c r="F1401" i="4"/>
  <c r="F31" i="4"/>
  <c r="F1009" i="4"/>
  <c r="F546" i="4"/>
  <c r="F1310" i="4"/>
  <c r="F1828" i="4"/>
  <c r="F1800" i="4"/>
  <c r="F626" i="4"/>
  <c r="F187" i="4"/>
  <c r="F127" i="4"/>
  <c r="F192" i="4"/>
  <c r="F457" i="4"/>
  <c r="F1496" i="4"/>
  <c r="F1437" i="4"/>
  <c r="F1843" i="4"/>
  <c r="F1647" i="4"/>
  <c r="F1391" i="4"/>
  <c r="F1447" i="4"/>
  <c r="F1328" i="4"/>
  <c r="F609" i="4"/>
  <c r="F827" i="4"/>
  <c r="F1679" i="4"/>
  <c r="F439" i="4"/>
  <c r="F1971" i="4"/>
  <c r="F1512" i="4"/>
  <c r="F833" i="4"/>
  <c r="F1942" i="4"/>
  <c r="F95" i="4"/>
  <c r="F1678" i="4"/>
  <c r="F281" i="4"/>
  <c r="F538" i="4"/>
  <c r="F1218" i="4"/>
  <c r="F209" i="4"/>
  <c r="F984" i="4"/>
  <c r="F638" i="4"/>
  <c r="F1502" i="4"/>
  <c r="F767" i="4"/>
  <c r="F496" i="4"/>
  <c r="F537" i="4"/>
  <c r="F1459" i="4"/>
  <c r="F68" i="4"/>
  <c r="F844" i="4"/>
  <c r="F93" i="4"/>
  <c r="F1650" i="4"/>
  <c r="F1013" i="4"/>
  <c r="F6" i="4"/>
  <c r="F1948" i="4"/>
  <c r="F1654" i="4"/>
  <c r="F1520" i="4"/>
  <c r="F1267" i="4"/>
  <c r="F1886" i="4"/>
  <c r="F529" i="4"/>
  <c r="F690" i="4"/>
  <c r="F1350" i="4"/>
  <c r="F752" i="4"/>
  <c r="F658" i="4"/>
  <c r="F1701" i="4"/>
  <c r="F344" i="4"/>
  <c r="F580" i="4"/>
  <c r="F1374" i="4"/>
  <c r="F1295" i="4"/>
  <c r="F1720" i="4"/>
  <c r="F1144" i="4"/>
  <c r="F1820" i="4"/>
  <c r="F1638" i="4"/>
  <c r="F798" i="4"/>
  <c r="F513" i="4"/>
  <c r="F1501" i="4"/>
  <c r="F1207" i="4"/>
  <c r="F1824" i="4"/>
  <c r="F1124" i="4"/>
  <c r="F652" i="4"/>
  <c r="F1833" i="4"/>
  <c r="F469" i="4"/>
  <c r="F743" i="4"/>
  <c r="F1288" i="4"/>
  <c r="F1103" i="4"/>
  <c r="F936" i="4"/>
  <c r="F616" i="4"/>
  <c r="F620" i="4"/>
  <c r="F919" i="4"/>
  <c r="F401" i="4"/>
  <c r="F548" i="4"/>
  <c r="F128" i="4"/>
  <c r="F775" i="4"/>
  <c r="F1864" i="4"/>
  <c r="F240" i="4"/>
  <c r="F1057" i="4"/>
  <c r="F1827" i="4"/>
  <c r="F960" i="4"/>
  <c r="F1517" i="4"/>
  <c r="F760" i="4"/>
  <c r="F1762" i="4"/>
  <c r="F262" i="4"/>
  <c r="F957" i="4"/>
  <c r="F1223" i="4"/>
  <c r="F1457" i="4"/>
  <c r="F64" i="4"/>
  <c r="F437" i="4"/>
  <c r="F1858" i="4"/>
  <c r="F1038" i="4"/>
  <c r="F990" i="4"/>
  <c r="F1049" i="4"/>
  <c r="F1302" i="4"/>
  <c r="F479" i="4"/>
  <c r="F1861" i="4"/>
  <c r="F185" i="4"/>
  <c r="F442" i="4"/>
  <c r="F1822" i="4"/>
  <c r="F855" i="4"/>
  <c r="F1292" i="4"/>
  <c r="F77" i="4"/>
  <c r="F1285" i="4"/>
  <c r="F1010" i="4"/>
  <c r="F1617" i="4"/>
  <c r="F1277" i="4"/>
  <c r="F1751" i="4"/>
  <c r="F1857" i="4"/>
  <c r="F747" i="4"/>
  <c r="F289" i="4"/>
  <c r="F47" i="4"/>
  <c r="F1178" i="4"/>
  <c r="F1029" i="4"/>
  <c r="F365" i="4"/>
  <c r="F1514" i="4"/>
  <c r="F1361" i="4"/>
  <c r="F1989" i="4"/>
  <c r="F1924" i="4"/>
  <c r="F1497" i="4"/>
  <c r="F107" i="4"/>
  <c r="F1977" i="4"/>
  <c r="F876" i="4"/>
  <c r="F559" i="4"/>
  <c r="F429" i="4"/>
  <c r="F1871" i="4"/>
  <c r="F456" i="4"/>
  <c r="F807" i="4"/>
  <c r="F1071" i="4"/>
  <c r="F1570" i="4"/>
  <c r="F1819" i="4"/>
  <c r="F419" i="4"/>
  <c r="F996" i="4"/>
  <c r="F237" i="4"/>
  <c r="F470" i="4"/>
  <c r="F1643" i="4"/>
  <c r="F757" i="4"/>
  <c r="F1026" i="4"/>
  <c r="F882" i="4"/>
  <c r="F1567" i="4"/>
  <c r="F1875" i="4"/>
  <c r="F87" i="4"/>
  <c r="F1670" i="4"/>
  <c r="F849" i="4"/>
  <c r="F1577" i="4"/>
  <c r="F1687" i="4"/>
  <c r="F147" i="4"/>
  <c r="F382" i="4"/>
  <c r="F1951" i="4"/>
  <c r="F1981" i="4"/>
  <c r="F1555" i="4"/>
  <c r="F404" i="4"/>
  <c r="F236" i="4"/>
  <c r="F885" i="4"/>
  <c r="F817" i="4"/>
  <c r="F1228" i="4"/>
  <c r="F555" i="4"/>
  <c r="F576" i="4"/>
  <c r="F547" i="4"/>
  <c r="F940" i="4"/>
  <c r="F1845" i="4"/>
  <c r="F651" i="4"/>
  <c r="F473" i="4"/>
  <c r="F687" i="4"/>
  <c r="F1360" i="4"/>
  <c r="F806" i="4"/>
  <c r="F1407" i="4"/>
  <c r="F264" i="4"/>
  <c r="F739" i="4"/>
  <c r="F1381" i="4"/>
  <c r="F1023" i="4"/>
  <c r="F1419" i="4"/>
  <c r="F1338" i="4"/>
  <c r="F379" i="4"/>
  <c r="F1904" i="4"/>
  <c r="F115" i="4"/>
  <c r="F1992" i="4"/>
  <c r="F723" i="4"/>
  <c r="F1677" i="4"/>
  <c r="F1742" i="4"/>
  <c r="F1675" i="4"/>
  <c r="F1167" i="4"/>
  <c r="F1000" i="4"/>
  <c r="F1668" i="4"/>
  <c r="F809" i="4"/>
  <c r="F1527" i="4"/>
  <c r="F86" i="4"/>
  <c r="F156" i="4"/>
  <c r="F1428" i="4"/>
  <c r="F1958" i="4"/>
  <c r="F995" i="4"/>
  <c r="F24" i="4"/>
  <c r="F368" i="4"/>
  <c r="F136" i="4"/>
  <c r="F1491" i="4"/>
  <c r="F710" i="4"/>
  <c r="F1175" i="4"/>
  <c r="F711" i="4"/>
  <c r="F903" i="4"/>
  <c r="F1979" i="4"/>
  <c r="F574" i="4"/>
  <c r="F579" i="4"/>
  <c r="F688" i="4"/>
  <c r="F1095" i="4"/>
  <c r="F259" i="4"/>
  <c r="F466" i="4"/>
  <c r="F1290" i="4"/>
  <c r="F1507" i="4"/>
  <c r="F1911" i="4"/>
  <c r="F657" i="4"/>
  <c r="F1664" i="4"/>
  <c r="F851" i="4"/>
  <c r="F826" i="4"/>
  <c r="F1796" i="4"/>
  <c r="F683" i="4"/>
  <c r="F400" i="4"/>
  <c r="F774" i="4"/>
  <c r="F1542" i="4"/>
  <c r="F1239" i="4"/>
  <c r="F320" i="4"/>
  <c r="F173" i="4"/>
  <c r="F1296" i="4"/>
  <c r="F1484" i="4"/>
  <c r="F1212" i="4"/>
  <c r="F1585" i="4"/>
  <c r="F763" i="4"/>
  <c r="F1686" i="4"/>
  <c r="F1532" i="4"/>
  <c r="F730" i="4"/>
  <c r="F1389" i="4"/>
  <c r="F1485" i="4"/>
  <c r="F1551" i="4"/>
  <c r="F1166" i="4"/>
  <c r="F1693" i="4"/>
  <c r="F742" i="4"/>
  <c r="F1334" i="4"/>
  <c r="F385" i="4"/>
  <c r="F177" i="4"/>
  <c r="F480" i="4"/>
  <c r="F1926" i="4"/>
  <c r="F1541" i="4"/>
  <c r="F674" i="4"/>
  <c r="F1684" i="4"/>
  <c r="F698" i="4"/>
  <c r="F1998" i="4"/>
  <c r="F1164" i="4"/>
  <c r="F1880" i="4"/>
  <c r="E72" i="4"/>
  <c r="E1227" i="4"/>
  <c r="E713" i="4"/>
  <c r="E134" i="4"/>
  <c r="E1735" i="4"/>
  <c r="E1790" i="4"/>
  <c r="E810" i="4"/>
  <c r="E1189" i="4"/>
  <c r="E433" i="4"/>
  <c r="E1107" i="4"/>
  <c r="E552" i="4"/>
  <c r="E937" i="4"/>
  <c r="E665" i="4"/>
  <c r="E431" i="4"/>
  <c r="E1895" i="4"/>
  <c r="E318" i="4"/>
  <c r="E945" i="4"/>
  <c r="E700" i="4"/>
  <c r="E354" i="4"/>
  <c r="E1682" i="4"/>
  <c r="E337" i="4"/>
  <c r="E35" i="4"/>
  <c r="E1224" i="4"/>
  <c r="E402" i="4"/>
  <c r="E1745" i="4"/>
  <c r="E1906" i="4"/>
  <c r="E1347" i="4"/>
  <c r="E705" i="4"/>
  <c r="E955" i="4"/>
  <c r="E1028" i="4"/>
  <c r="E325" i="4"/>
  <c r="E1172" i="4"/>
  <c r="E610" i="4"/>
  <c r="E14" i="4"/>
  <c r="E564" i="4"/>
  <c r="E1714" i="4"/>
  <c r="E1887" i="4"/>
  <c r="E282" i="4"/>
  <c r="E1628" i="4"/>
  <c r="E575" i="4"/>
  <c r="E1069" i="4"/>
  <c r="E411" i="4"/>
  <c r="E1592" i="4"/>
  <c r="E719" i="4"/>
  <c r="E1192" i="4"/>
  <c r="E1354" i="4"/>
  <c r="E1241" i="4"/>
  <c r="E1754" i="4"/>
  <c r="E1614" i="4"/>
  <c r="E762" i="4"/>
  <c r="E319" i="4"/>
  <c r="E1434" i="4"/>
  <c r="E116" i="4"/>
  <c r="E1713" i="4"/>
  <c r="E1486" i="4"/>
  <c r="E120" i="4"/>
  <c r="E934" i="4"/>
  <c r="E1867" i="4"/>
  <c r="E824" i="4"/>
  <c r="E1620" i="4"/>
  <c r="E1708" i="4"/>
  <c r="E1042" i="4"/>
  <c r="E1558" i="4"/>
  <c r="E268" i="4"/>
  <c r="E545" i="4"/>
  <c r="E632" i="4"/>
  <c r="E1612" i="4"/>
  <c r="E1199" i="4"/>
  <c r="E200" i="4"/>
  <c r="E1616" i="4"/>
  <c r="E78" i="4"/>
  <c r="E1896" i="4"/>
  <c r="E1063" i="4"/>
  <c r="E1293" i="4"/>
  <c r="E1426" i="4"/>
  <c r="E183" i="4"/>
  <c r="E339" i="4"/>
  <c r="E424" i="4"/>
  <c r="E519" i="4"/>
  <c r="E184" i="4"/>
  <c r="E953" i="4"/>
  <c r="E663" i="4"/>
  <c r="E1724" i="4"/>
  <c r="E614" i="4"/>
  <c r="E447" i="4"/>
  <c r="E1149" i="4"/>
  <c r="E573" i="4"/>
  <c r="E918" i="4"/>
  <c r="E1075" i="4"/>
  <c r="E888" i="4"/>
  <c r="E1534" i="4"/>
  <c r="E703" i="4"/>
  <c r="E1648" i="4"/>
  <c r="E1062" i="4"/>
  <c r="E18" i="4"/>
  <c r="E675" i="4"/>
  <c r="E1051" i="4"/>
  <c r="E1231" i="4"/>
  <c r="E1397" i="4"/>
  <c r="E1183" i="4"/>
  <c r="E500" i="4"/>
  <c r="E1846" i="4"/>
  <c r="E962" i="4"/>
  <c r="E1988" i="4"/>
  <c r="E543" i="4"/>
  <c r="E1180" i="4"/>
  <c r="E67" i="4"/>
  <c r="E37" i="4"/>
  <c r="E168" i="4"/>
  <c r="E753" i="4"/>
  <c r="E920" i="4"/>
  <c r="E1065" i="4"/>
  <c r="E374" i="4"/>
  <c r="E203" i="4"/>
  <c r="E556" i="4"/>
  <c r="E1739" i="4"/>
  <c r="E44" i="4"/>
  <c r="E893" i="4"/>
  <c r="E1815" i="4"/>
  <c r="E813" i="4"/>
  <c r="E795" i="4"/>
  <c r="E681" i="4"/>
  <c r="E1222" i="4"/>
  <c r="E180" i="4"/>
  <c r="E1730" i="4"/>
  <c r="E901" i="4"/>
  <c r="E488" i="4"/>
  <c r="E413" i="4"/>
  <c r="E1597" i="4"/>
  <c r="E532" i="4"/>
  <c r="E149" i="4"/>
  <c r="E152" i="4"/>
  <c r="E1198" i="4"/>
  <c r="E832" i="4"/>
  <c r="E362" i="4"/>
  <c r="E1177" i="4"/>
  <c r="E1193" i="4"/>
  <c r="E311" i="4"/>
  <c r="E533" i="4"/>
  <c r="E1445" i="4"/>
  <c r="E1571" i="4"/>
  <c r="E129" i="4"/>
  <c r="E1330" i="4"/>
  <c r="E1276" i="4"/>
  <c r="E1931" i="4"/>
  <c r="E517" i="4"/>
  <c r="E1996" i="4"/>
  <c r="E802" i="4"/>
  <c r="E608" i="4"/>
  <c r="E182" i="4"/>
  <c r="E323" i="4"/>
  <c r="E865" i="4"/>
  <c r="E1891" i="4"/>
  <c r="E284" i="4"/>
  <c r="E179" i="4"/>
  <c r="E976" i="4"/>
  <c r="E1656" i="4"/>
  <c r="E1805" i="4"/>
  <c r="E82" i="4"/>
  <c r="E224" i="4"/>
  <c r="E737" i="4"/>
  <c r="E1568" i="4"/>
  <c r="E1414" i="4"/>
  <c r="E1795" i="4"/>
  <c r="E1808" i="4"/>
  <c r="E1121" i="4"/>
  <c r="E65" i="4"/>
  <c r="E1173" i="4"/>
  <c r="E1999" i="4"/>
  <c r="E975" i="4"/>
  <c r="E1274" i="4"/>
  <c r="E403" i="4"/>
  <c r="E1738" i="4"/>
  <c r="E1702" i="4"/>
  <c r="E1994" i="4"/>
  <c r="E1068" i="4"/>
  <c r="E528" i="4"/>
  <c r="E1554" i="4"/>
  <c r="E1141" i="4"/>
  <c r="E301" i="4"/>
  <c r="E1395" i="4"/>
  <c r="E1317" i="4"/>
  <c r="E507" i="4"/>
  <c r="E892" i="4"/>
  <c r="E1543" i="4"/>
  <c r="E1053" i="4"/>
  <c r="E869" i="4"/>
  <c r="E332" i="4"/>
  <c r="E1174" i="4"/>
  <c r="E108" i="4"/>
  <c r="E1370" i="4"/>
  <c r="E1399" i="4"/>
  <c r="E1493" i="4"/>
  <c r="E452" i="4"/>
  <c r="E324" i="4"/>
  <c r="E196" i="4"/>
  <c r="E1385" i="4"/>
  <c r="E1530" i="4"/>
  <c r="E613" i="4"/>
  <c r="E1829" i="4"/>
  <c r="E251" i="4"/>
  <c r="E1129" i="4"/>
  <c r="E602" i="4"/>
  <c r="E137" i="4"/>
  <c r="E1306" i="4"/>
  <c r="E443" i="4"/>
  <c r="E306" i="4"/>
  <c r="E756" i="4"/>
  <c r="E1835" i="4"/>
  <c r="E1535" i="4"/>
  <c r="E1707" i="4"/>
  <c r="E1320" i="4"/>
  <c r="E994" i="4"/>
  <c r="E1562" i="4"/>
  <c r="E202" i="4"/>
  <c r="E1590" i="4"/>
  <c r="E61" i="4"/>
  <c r="E991" i="4"/>
  <c r="E270" i="4"/>
  <c r="E952" i="4"/>
  <c r="E1304" i="4"/>
  <c r="E384" i="4"/>
  <c r="E709" i="4"/>
  <c r="E959" i="4"/>
  <c r="E684" i="4"/>
  <c r="E1027" i="4"/>
  <c r="E1298" i="4"/>
  <c r="E541" i="4"/>
  <c r="E966" i="4"/>
  <c r="E598" i="4"/>
  <c r="E1699" i="4"/>
  <c r="E1639" i="4"/>
  <c r="E1627" i="4"/>
  <c r="E735" i="4"/>
  <c r="E405" i="4"/>
  <c r="E1040" i="4"/>
  <c r="E191" i="4"/>
  <c r="E1114" i="4"/>
  <c r="E256" i="4"/>
  <c r="E487" i="4"/>
  <c r="E135" i="4"/>
  <c r="E764" i="4"/>
  <c r="E1910" i="4"/>
  <c r="E1466" i="4"/>
  <c r="E1242" i="4"/>
  <c r="E425" i="4"/>
  <c r="E1132" i="4"/>
  <c r="E1444" i="4"/>
  <c r="E48" i="4"/>
  <c r="E1644" i="4"/>
  <c r="E92" i="4"/>
  <c r="E491" i="4"/>
  <c r="E242" i="4"/>
  <c r="E655" i="4"/>
  <c r="E805" i="4"/>
  <c r="E1753" i="4"/>
  <c r="E1090" i="4"/>
  <c r="E745" i="4"/>
  <c r="E1594" i="4"/>
  <c r="E520" i="4"/>
  <c r="E1914" i="4"/>
  <c r="E1508" i="4"/>
  <c r="E1876" i="4"/>
  <c r="E376" i="4"/>
  <c r="E1213" i="4"/>
  <c r="E1474" i="4"/>
  <c r="E22" i="4"/>
  <c r="E1539" i="4"/>
  <c r="E1770" i="4"/>
  <c r="E1509" i="4"/>
  <c r="E939" i="4"/>
  <c r="E1022" i="4"/>
  <c r="E640" i="4"/>
  <c r="E380" i="4"/>
  <c r="E410" i="4"/>
  <c r="E749" i="4"/>
  <c r="E1100" i="4"/>
  <c r="E716" i="4"/>
  <c r="E143" i="4"/>
  <c r="E794" i="4"/>
  <c r="E1478" i="4"/>
  <c r="E250" i="4"/>
  <c r="E1772" i="4"/>
  <c r="E1157" i="4"/>
  <c r="E647" i="4"/>
  <c r="E57" i="4"/>
  <c r="E1256" i="4"/>
  <c r="E464" i="4"/>
  <c r="E1004" i="4"/>
  <c r="E1273" i="4"/>
  <c r="E584" i="4"/>
  <c r="E1649" i="4"/>
  <c r="E1615" i="4"/>
  <c r="E1021" i="4"/>
  <c r="E1511" i="4"/>
  <c r="E1001" i="4"/>
  <c r="E1461" i="4"/>
  <c r="E485" i="4"/>
  <c r="E100" i="4"/>
  <c r="E967" i="4"/>
  <c r="E371" i="4"/>
  <c r="E1088" i="4"/>
  <c r="E1462" i="4"/>
  <c r="E245" i="4"/>
  <c r="E1703" i="4"/>
  <c r="E1863" i="4"/>
  <c r="E1783" i="4"/>
  <c r="E510" i="4"/>
  <c r="E1279" i="4"/>
  <c r="E1236" i="4"/>
  <c r="E1898" i="4"/>
  <c r="E922" i="4"/>
  <c r="E310" i="4"/>
  <c r="E1032" i="4"/>
  <c r="E992" i="4"/>
  <c r="E786" i="4"/>
  <c r="E247" i="4"/>
  <c r="E296" i="4"/>
  <c r="E677" i="4"/>
  <c r="E481" i="4"/>
  <c r="E1536" i="4"/>
  <c r="E1286" i="4"/>
  <c r="E16" i="4"/>
  <c r="E968" i="4"/>
  <c r="E420" i="4"/>
  <c r="E1331" i="4"/>
  <c r="E861" i="4"/>
  <c r="E453" i="4"/>
  <c r="E427" i="4"/>
  <c r="E1204" i="4"/>
  <c r="E1603" i="4"/>
  <c r="E174" i="4"/>
  <c r="E154" i="4"/>
  <c r="E1499" i="4"/>
  <c r="E286" i="4"/>
  <c r="E585" i="4"/>
  <c r="E516" i="4"/>
  <c r="E731" i="4"/>
  <c r="E1238" i="4"/>
  <c r="E852" i="4"/>
  <c r="E1912" i="4"/>
  <c r="E1489" i="4"/>
  <c r="E484" i="4"/>
  <c r="E313" i="4"/>
  <c r="E278" i="4"/>
  <c r="E295" i="4"/>
  <c r="E777" i="4"/>
  <c r="E884" i="4"/>
  <c r="E837" i="4"/>
  <c r="E1008" i="4"/>
  <c r="E300" i="4"/>
  <c r="E1345" i="4"/>
  <c r="E1576" i="4"/>
  <c r="E1548" i="4"/>
  <c r="E1866" i="4"/>
  <c r="E685" i="4"/>
  <c r="E1337" i="4"/>
  <c r="E1646" i="4"/>
  <c r="E1546" i="4"/>
  <c r="E430" i="4"/>
  <c r="E2001" i="4"/>
  <c r="E460" i="4"/>
  <c r="E449" i="4"/>
  <c r="E1712" i="4"/>
  <c r="E1235" i="4"/>
  <c r="E1716" i="4"/>
  <c r="E231" i="4"/>
  <c r="E263" i="4"/>
  <c r="E1133" i="4"/>
  <c r="E906" i="4"/>
  <c r="E171" i="4"/>
  <c r="E193" i="4"/>
  <c r="E1325" i="4"/>
  <c r="E492" i="4"/>
  <c r="E1939" i="4"/>
  <c r="E1728" i="4"/>
  <c r="E1467" i="4"/>
  <c r="E943" i="4"/>
  <c r="E768" i="4"/>
  <c r="E1417" i="4"/>
  <c r="E390" i="4"/>
  <c r="E126" i="4"/>
  <c r="E1798" i="4"/>
  <c r="E679" i="4"/>
  <c r="E10" i="4"/>
  <c r="E1046" i="4"/>
  <c r="E1976" i="4"/>
  <c r="E1041" i="4"/>
  <c r="E1263" i="4"/>
  <c r="E303" i="4"/>
  <c r="E1318" i="4"/>
  <c r="E1946" i="4"/>
  <c r="E315" i="4"/>
  <c r="E624" i="4"/>
  <c r="E71" i="4"/>
  <c r="E593" i="4"/>
  <c r="E1593" i="4"/>
  <c r="E1035" i="4"/>
  <c r="E1968" i="4"/>
  <c r="E1642" i="4"/>
  <c r="E1634" i="4"/>
  <c r="E274" i="4"/>
  <c r="E1349" i="4"/>
  <c r="E351" i="4"/>
  <c r="E1423" i="4"/>
  <c r="E971" i="4"/>
  <c r="E607" i="4"/>
  <c r="E1446" i="4"/>
  <c r="E1117" i="4"/>
  <c r="E498" i="4"/>
  <c r="E197" i="4"/>
  <c r="E1695" i="4"/>
  <c r="E1574" i="4"/>
  <c r="E1422" i="4"/>
  <c r="E1483" i="4"/>
  <c r="E1928" i="4"/>
  <c r="E1799" i="4"/>
  <c r="E1111" i="4"/>
  <c r="E664" i="4"/>
  <c r="E704" i="4"/>
  <c r="E1398" i="4"/>
  <c r="E1692" i="4"/>
  <c r="E1394" i="4"/>
  <c r="E246" i="4"/>
  <c r="E1727" i="4"/>
  <c r="E1610" i="4"/>
  <c r="E261" i="4"/>
  <c r="E1837" i="4"/>
  <c r="E1353" i="4"/>
  <c r="E1528" i="4"/>
  <c r="E744" i="4"/>
  <c r="E175" i="4"/>
  <c r="E669" i="4"/>
  <c r="E1326" i="4"/>
  <c r="E1637" i="4"/>
  <c r="E140" i="4"/>
  <c r="E462" i="4"/>
  <c r="E1278" i="4"/>
  <c r="E372" i="4"/>
  <c r="E1258" i="4"/>
  <c r="E1307" i="4"/>
  <c r="E1952" i="4"/>
  <c r="E678" i="4"/>
  <c r="E910" i="4"/>
  <c r="E1229" i="4"/>
  <c r="E1123" i="4"/>
  <c r="E60" i="4"/>
  <c r="E345" i="4"/>
  <c r="E909" i="4"/>
  <c r="E725" i="4"/>
  <c r="E1669" i="4"/>
  <c r="E273" i="4"/>
  <c r="E1680" i="4"/>
  <c r="E1641" i="4"/>
  <c r="E1688" i="4"/>
  <c r="E1905" i="4"/>
  <c r="E1623" i="4"/>
  <c r="E1014" i="4"/>
  <c r="E993" i="4"/>
  <c r="E928" i="4"/>
  <c r="E7" i="4"/>
  <c r="E167" i="4"/>
  <c r="E1584" i="4"/>
  <c r="E782" i="4"/>
  <c r="E369" i="4"/>
  <c r="E94" i="4"/>
  <c r="E636" i="4"/>
  <c r="E1776" i="4"/>
  <c r="E1375" i="4"/>
  <c r="E290" i="4"/>
  <c r="E1246" i="4"/>
  <c r="E1135" i="4"/>
  <c r="E895" i="4"/>
  <c r="E1059" i="4"/>
  <c r="E896" i="4"/>
  <c r="E1159" i="4"/>
  <c r="E1377" i="4"/>
  <c r="E932" i="4"/>
  <c r="E1305" i="4"/>
  <c r="E225" i="4"/>
  <c r="E875" i="4"/>
  <c r="E1148" i="4"/>
  <c r="E1972" i="4"/>
  <c r="E1565" i="4"/>
  <c r="E1689" i="4"/>
  <c r="E1383" i="4"/>
  <c r="E1450" i="4"/>
  <c r="E578" i="4"/>
  <c r="E1269" i="4"/>
  <c r="E1840" i="4"/>
  <c r="E1190" i="4"/>
  <c r="E1475" i="4"/>
  <c r="E1469" i="4"/>
  <c r="E1490" i="4"/>
  <c r="E56" i="4"/>
  <c r="E1439" i="4"/>
  <c r="E1139" i="4"/>
  <c r="E74" i="4"/>
  <c r="E103" i="4"/>
  <c r="E838" i="4"/>
  <c r="E594" i="4"/>
  <c r="E780" i="4"/>
  <c r="E392" i="4"/>
  <c r="E222" i="4"/>
  <c r="E1011" i="4"/>
  <c r="E732" i="4"/>
  <c r="E1925" i="4"/>
  <c r="E1441" i="4"/>
  <c r="E796" i="4"/>
  <c r="E1200" i="4"/>
  <c r="E88" i="4"/>
  <c r="E21" i="4"/>
  <c r="E1947" i="4"/>
  <c r="E682" i="4"/>
  <c r="E1311" i="4"/>
  <c r="E1596" i="4"/>
  <c r="E1700" i="4"/>
  <c r="E1259" i="4"/>
  <c r="E1436" i="4"/>
  <c r="E560" i="4"/>
  <c r="E670" i="4"/>
  <c r="E1002" i="4"/>
  <c r="E1205" i="4"/>
  <c r="E1552" i="4"/>
  <c r="E591" i="4"/>
  <c r="E563" i="4"/>
  <c r="E80" i="4"/>
  <c r="E1079" i="4"/>
  <c r="E1452" i="4"/>
  <c r="E1147" i="4"/>
  <c r="E597" i="4"/>
  <c r="E680" i="4"/>
  <c r="E634" i="4"/>
  <c r="E643" i="4"/>
  <c r="E1786" i="4"/>
  <c r="E110" i="4"/>
  <c r="E819" i="4"/>
  <c r="E738" i="4"/>
  <c r="E360" i="4"/>
  <c r="E1633" i="4"/>
  <c r="E1802" i="4"/>
  <c r="E1711" i="4"/>
  <c r="E1882" i="4"/>
  <c r="E654" i="4"/>
  <c r="E946" i="4"/>
  <c r="E1826" i="4"/>
  <c r="E1455" i="4"/>
  <c r="E1611" i="4"/>
  <c r="E605" i="4"/>
  <c r="E1995" i="4"/>
  <c r="E1480" i="4"/>
  <c r="E1774" i="4"/>
  <c r="E1438" i="4"/>
  <c r="E249" i="4"/>
  <c r="E1694" i="4"/>
  <c r="E253" i="4"/>
  <c r="E1515" i="4"/>
  <c r="E715" i="4"/>
  <c r="E228" i="4"/>
  <c r="E285" i="4"/>
  <c r="E377" i="4"/>
  <c r="E558" i="4"/>
  <c r="E694" i="4"/>
  <c r="E219" i="4"/>
  <c r="E1821" i="4"/>
  <c r="E357" i="4"/>
  <c r="E212" i="4"/>
  <c r="E1122" i="4"/>
  <c r="E32" i="4"/>
  <c r="E1142" i="4"/>
  <c r="E53" i="4"/>
  <c r="E1327" i="4"/>
  <c r="E291" i="4"/>
  <c r="E28" i="4"/>
  <c r="E1150" i="4"/>
  <c r="E916" i="4"/>
  <c r="E1657" i="4"/>
  <c r="E139" i="4"/>
  <c r="E1082" i="4"/>
  <c r="E1801" i="4"/>
  <c r="E721" i="4"/>
  <c r="E604" i="4"/>
  <c r="E1102" i="4"/>
  <c r="E883" i="4"/>
  <c r="E878" i="4"/>
  <c r="E1096" i="4"/>
  <c r="E336" i="4"/>
  <c r="E1741" i="4"/>
  <c r="E406" i="4"/>
  <c r="E1566" i="4"/>
  <c r="E917" i="4"/>
  <c r="E23" i="4"/>
  <c r="E1245" i="4"/>
  <c r="E981" i="4"/>
  <c r="E1816" i="4"/>
  <c r="E1726" i="4"/>
  <c r="E1081" i="4"/>
  <c r="E426" i="4"/>
  <c r="E1750" i="4"/>
  <c r="E407" i="4"/>
  <c r="E784" i="4"/>
  <c r="E1518" i="4"/>
  <c r="E770" i="4"/>
  <c r="E1932" i="4"/>
  <c r="E816" i="4"/>
  <c r="E17" i="4"/>
  <c r="E1804" i="4"/>
  <c r="E1868" i="4"/>
  <c r="E165" i="4"/>
  <c r="E1358" i="4"/>
  <c r="E1201" i="4"/>
  <c r="E42" i="4"/>
  <c r="E1152" i="4"/>
  <c r="E1156" i="4"/>
  <c r="E502" i="4"/>
  <c r="E121" i="4"/>
  <c r="E987" i="4"/>
  <c r="E1208" i="4"/>
  <c r="E974" i="4"/>
  <c r="E577" i="4"/>
  <c r="E1899" i="4"/>
  <c r="E1424" i="4"/>
  <c r="E933" i="4"/>
  <c r="E51" i="4"/>
  <c r="E1495" i="4"/>
  <c r="E45" i="4"/>
  <c r="E1621" i="4"/>
  <c r="E163" i="4"/>
  <c r="E531" i="4"/>
  <c r="E1784" i="4"/>
  <c r="E1869" i="4"/>
  <c r="E554" i="4"/>
  <c r="E1897" i="4"/>
  <c r="E726" i="4"/>
  <c r="E412" i="4"/>
  <c r="E1839" i="4"/>
  <c r="E627" i="4"/>
  <c r="E1729" i="4"/>
  <c r="E1609" i="4"/>
  <c r="E1938" i="4"/>
  <c r="E389" i="4"/>
  <c r="E162" i="4"/>
  <c r="E1282" i="4"/>
  <c r="E160" i="4"/>
  <c r="E1883" i="4"/>
  <c r="E1020" i="4"/>
  <c r="E241" i="4"/>
  <c r="E1015" i="4"/>
  <c r="E206" i="4"/>
  <c r="E1661" i="4"/>
  <c r="E1725" i="4"/>
  <c r="E1810" i="4"/>
  <c r="E765" i="4"/>
  <c r="E1161" i="4"/>
  <c r="E1392" i="4"/>
  <c r="E1453" i="4"/>
  <c r="E1488" i="4"/>
  <c r="E1340" i="4"/>
  <c r="E527" i="4"/>
  <c r="E881" i="4"/>
  <c r="E27" i="4"/>
  <c r="E625" i="4"/>
  <c r="E791" i="4"/>
  <c r="E908" i="4"/>
  <c r="E1463" i="4"/>
  <c r="E948" i="4"/>
  <c r="E1929" i="4"/>
  <c r="E235" i="4"/>
  <c r="E900" i="4"/>
  <c r="E1540" i="4"/>
  <c r="E1115" i="4"/>
  <c r="E523" i="4"/>
  <c r="E205" i="4"/>
  <c r="E1094" i="4"/>
  <c r="E931" i="4"/>
  <c r="E1990" i="4"/>
  <c r="E1393" i="4"/>
  <c r="E201" i="4"/>
  <c r="E1665" i="4"/>
  <c r="E391" i="4"/>
  <c r="E778" i="4"/>
  <c r="E416" i="4"/>
  <c r="E870" i="4"/>
  <c r="E793" i="4"/>
  <c r="E113" i="4"/>
  <c r="E877" i="4"/>
  <c r="E1369" i="4"/>
  <c r="E755" i="4"/>
  <c r="E656" i="4"/>
  <c r="E1471" i="4"/>
  <c r="E399" i="4"/>
  <c r="E894" i="4"/>
  <c r="E724" i="4"/>
  <c r="E188" i="4"/>
  <c r="E1217" i="4"/>
  <c r="E2" i="4"/>
  <c r="E1672" i="4"/>
  <c r="E1662" i="4"/>
  <c r="E1974" i="4"/>
  <c r="E1089" i="4"/>
  <c r="E718" i="4"/>
  <c r="E1782" i="4"/>
  <c r="E708" i="4"/>
  <c r="E1283" i="4"/>
  <c r="E422" i="4"/>
  <c r="E1605" i="4"/>
  <c r="E189" i="4"/>
  <c r="E1743" i="4"/>
  <c r="E963" i="4"/>
  <c r="E104" i="4"/>
  <c r="E567" i="4"/>
  <c r="E1987" i="4"/>
  <c r="E288" i="4"/>
  <c r="E229" i="4"/>
  <c r="E1061" i="4"/>
  <c r="E926" i="4"/>
  <c r="E871" i="4"/>
  <c r="E248" i="4"/>
  <c r="E950" i="4"/>
  <c r="E1136" i="4"/>
  <c r="E1429" i="4"/>
  <c r="E1202" i="4"/>
  <c r="E1272" i="4"/>
  <c r="E408" i="4"/>
  <c r="E467" i="4"/>
  <c r="E213" i="4"/>
  <c r="E617" i="4"/>
  <c r="E1367" i="4"/>
  <c r="E1758" i="4"/>
  <c r="E595" i="4"/>
  <c r="E1402" i="4"/>
  <c r="E1431" i="4"/>
  <c r="E1836" i="4"/>
  <c r="E1373" i="4"/>
  <c r="E1387" i="4"/>
  <c r="E1978" i="4"/>
  <c r="E446" i="4"/>
  <c r="E1260" i="4"/>
  <c r="E1171" i="4"/>
  <c r="E1666" i="4"/>
  <c r="E553" i="4"/>
  <c r="E1525" i="4"/>
  <c r="E260" i="4"/>
  <c r="E267" i="4"/>
  <c r="E40" i="4"/>
  <c r="E549" i="4"/>
  <c r="E1583" i="4"/>
  <c r="E1705" i="4"/>
  <c r="E1268" i="4"/>
  <c r="E157" i="4"/>
  <c r="E1070" i="4"/>
  <c r="E1575" i="4"/>
  <c r="E1930" i="4"/>
  <c r="E455" i="4"/>
  <c r="E292" i="4"/>
  <c r="E1472" i="4"/>
  <c r="E458" i="4"/>
  <c r="E668" i="4"/>
  <c r="E1908" i="4"/>
  <c r="E355" i="4"/>
  <c r="E1598" i="4"/>
  <c r="E1640" i="4"/>
  <c r="E307" i="4"/>
  <c r="E911" i="4"/>
  <c r="E1599" i="4"/>
  <c r="E521" i="4"/>
  <c r="E1215" i="4"/>
  <c r="E1415" i="4"/>
  <c r="E1602" i="4"/>
  <c r="E76" i="4"/>
  <c r="E712" i="4"/>
  <c r="E1752" i="4"/>
  <c r="E969" i="4"/>
  <c r="E1351" i="4"/>
  <c r="E1301" i="4"/>
  <c r="E85" i="4"/>
  <c r="E409" i="4"/>
  <c r="E729" i="4"/>
  <c r="E867" i="4"/>
  <c r="E1168" i="4"/>
  <c r="E1740" i="4"/>
  <c r="E1892" i="4"/>
  <c r="E728" i="4"/>
  <c r="E929" i="4"/>
  <c r="E536" i="4"/>
  <c r="E1411" i="4"/>
  <c r="E1403" i="4"/>
  <c r="E754" i="4"/>
  <c r="E233" i="4"/>
  <c r="E1165" i="4"/>
  <c r="E1473" i="4"/>
  <c r="E304" i="4"/>
  <c r="E125" i="4"/>
  <c r="E73" i="4"/>
  <c r="E30" i="4"/>
  <c r="E1766" i="4"/>
  <c r="E1850" i="4"/>
  <c r="E83" i="4"/>
  <c r="E1587" i="4"/>
  <c r="E1945" i="4"/>
  <c r="E1557" i="4"/>
  <c r="E879" i="4"/>
  <c r="E59" i="4"/>
  <c r="E1578" i="4"/>
  <c r="E1917" i="4"/>
  <c r="E1983" i="4"/>
  <c r="E776" i="4"/>
  <c r="E899" i="4"/>
  <c r="E1012" i="4"/>
  <c r="E1789" i="4"/>
  <c r="E434" i="4"/>
  <c r="E586" i="4"/>
  <c r="E475" i="4"/>
  <c r="E979" i="4"/>
  <c r="E1018" i="4"/>
  <c r="E978" i="4"/>
  <c r="E361" i="4"/>
  <c r="E1113" i="4"/>
  <c r="E511" i="4"/>
  <c r="E1410" i="4"/>
  <c r="E1505" i="4"/>
  <c r="E600" i="4"/>
  <c r="E1848" i="4"/>
  <c r="E702" i="4"/>
  <c r="E1181" i="4"/>
  <c r="E298" i="4"/>
  <c r="E356" i="4"/>
  <c r="E1105" i="4"/>
  <c r="E1877" i="4"/>
  <c r="E561" i="4"/>
  <c r="E190" i="4"/>
  <c r="E1092" i="4"/>
  <c r="E1085" i="4"/>
  <c r="E923" i="4"/>
  <c r="E1607" i="4"/>
  <c r="E186" i="4"/>
  <c r="E1852" i="4"/>
  <c r="E515" i="4"/>
  <c r="E1080" i="4"/>
  <c r="E348" i="4"/>
  <c r="E275" i="4"/>
  <c r="E1099" i="4"/>
  <c r="E1464" i="4"/>
  <c r="E1404" i="4"/>
  <c r="E1768" i="4"/>
  <c r="E417" i="4"/>
  <c r="E1589" i="4"/>
  <c r="E1125" i="4"/>
  <c r="E1563" i="4"/>
  <c r="E124" i="4"/>
  <c r="E1860" i="4"/>
  <c r="E1108" i="4"/>
  <c r="E387" i="4"/>
  <c r="E1194" i="4"/>
  <c r="E988" i="4"/>
  <c r="E1873" i="4"/>
  <c r="E317" i="4"/>
  <c r="E1074" i="4"/>
  <c r="E1760" i="4"/>
  <c r="E1247" i="4"/>
  <c r="E714" i="4"/>
  <c r="E1372" i="4"/>
  <c r="E1564" i="4"/>
  <c r="E998" i="4"/>
  <c r="E1870" i="4"/>
  <c r="E524" i="4"/>
  <c r="E588" i="4"/>
  <c r="E1504" i="4"/>
  <c r="E198" i="4"/>
  <c r="E1430" i="4"/>
  <c r="E864" i="4"/>
  <c r="E951" i="4"/>
  <c r="E39" i="4"/>
  <c r="E1733" i="4"/>
  <c r="E43" i="4"/>
  <c r="E818" i="4"/>
  <c r="E276" i="4"/>
  <c r="E1881" i="4"/>
  <c r="E230" i="4"/>
  <c r="E359" i="4"/>
  <c r="E1169" i="4"/>
  <c r="E1006" i="4"/>
  <c r="E283" i="4"/>
  <c r="E542" i="4"/>
  <c r="E1549" i="4"/>
  <c r="E562" i="4"/>
  <c r="E506" i="4"/>
  <c r="E1955" i="4"/>
  <c r="E415" i="4"/>
  <c r="E1191" i="4"/>
  <c r="E1732" i="4"/>
  <c r="E375" i="4"/>
  <c r="E1663" i="4"/>
  <c r="E1356" i="4"/>
  <c r="E830" i="4"/>
  <c r="E1613" i="4"/>
  <c r="E660" i="4"/>
  <c r="E1674" i="4"/>
  <c r="E568" i="4"/>
  <c r="E1093" i="4"/>
  <c r="E1297" i="4"/>
  <c r="E1812" i="4"/>
  <c r="E1106" i="4"/>
  <c r="E1355" i="4"/>
  <c r="E138" i="4"/>
  <c r="E1993" i="4"/>
  <c r="E989" i="4"/>
  <c r="E1842" i="4"/>
  <c r="E1237" i="4"/>
  <c r="E860" i="4"/>
  <c r="E1531" i="4"/>
  <c r="E1030" i="4"/>
  <c r="E398" i="4"/>
  <c r="E1109" i="4"/>
  <c r="E1091" i="4"/>
  <c r="E1151" i="4"/>
  <c r="E1487" i="4"/>
  <c r="E997" i="4"/>
  <c r="E539" i="4"/>
  <c r="E1940" i="4"/>
  <c r="E850" i="4"/>
  <c r="E1907" i="4"/>
  <c r="E1052" i="4"/>
  <c r="E630" i="4"/>
  <c r="E1763" i="4"/>
  <c r="E947" i="4"/>
  <c r="E258" i="4"/>
  <c r="E785" i="4"/>
  <c r="E1112" i="4"/>
  <c r="E461" i="4"/>
  <c r="E1076" i="4"/>
  <c r="E641" i="4"/>
  <c r="E349" i="4"/>
  <c r="E1893" i="4"/>
  <c r="E1690" i="4"/>
  <c r="E477" i="4"/>
  <c r="E133" i="4"/>
  <c r="E114" i="4"/>
  <c r="E1652" i="4"/>
  <c r="E15" i="4"/>
  <c r="E5" i="4"/>
  <c r="E1831" i="4"/>
  <c r="E1252" i="4"/>
  <c r="E1055" i="4"/>
  <c r="E1985" i="4"/>
  <c r="E1280" i="4"/>
  <c r="E1244" i="4"/>
  <c r="E1479" i="4"/>
  <c r="E1127" i="4"/>
  <c r="E612" i="4"/>
  <c r="E781" i="4"/>
  <c r="E1299" i="4"/>
  <c r="E1312" i="4"/>
  <c r="E886" i="4"/>
  <c r="E840" i="4"/>
  <c r="E330" i="4"/>
  <c r="E733" i="4"/>
  <c r="E1529" i="4"/>
  <c r="E1016" i="4"/>
  <c r="E478" i="4"/>
  <c r="E1934" i="4"/>
  <c r="E435" i="4"/>
  <c r="E1959" i="4"/>
  <c r="E34" i="4"/>
  <c r="E1719" i="4"/>
  <c r="E1944" i="4"/>
  <c r="E2000" i="4"/>
  <c r="E1064" i="4"/>
  <c r="E847" i="4"/>
  <c r="E98" i="4"/>
  <c r="E661" i="4"/>
  <c r="E1033" i="4"/>
  <c r="E395" i="4"/>
  <c r="E772" i="4"/>
  <c r="E1918" i="4"/>
  <c r="E471" i="4"/>
  <c r="E1722" i="4"/>
  <c r="E958" i="4"/>
  <c r="E834" i="4"/>
  <c r="E463" i="4"/>
  <c r="E342" i="4"/>
  <c r="E1421" i="4"/>
  <c r="E1492" i="4"/>
  <c r="E646" i="4"/>
  <c r="E1894" i="4"/>
  <c r="E1591" i="4"/>
  <c r="E364" i="4"/>
  <c r="E421" i="4"/>
  <c r="E1416" i="4"/>
  <c r="E299" i="4"/>
  <c r="E1825" i="4"/>
  <c r="E1066" i="4"/>
  <c r="E1581" i="4"/>
  <c r="E766" i="4"/>
  <c r="E1170" i="4"/>
  <c r="E1386" i="4"/>
  <c r="E611" i="4"/>
  <c r="E1660" i="4"/>
  <c r="E1950" i="4"/>
  <c r="E1779" i="4"/>
  <c r="E1526" i="4"/>
  <c r="E741" i="4"/>
  <c r="E1050" i="4"/>
  <c r="E448" i="4"/>
  <c r="E423" i="4"/>
  <c r="E797" i="4"/>
  <c r="E509" i="4"/>
  <c r="E1658" i="4"/>
  <c r="E1443" i="4"/>
  <c r="E1336" i="4"/>
  <c r="E1813" i="4"/>
  <c r="E1775" i="4"/>
  <c r="E815" i="4"/>
  <c r="E872" i="4"/>
  <c r="E1503" i="4"/>
  <c r="E666" i="4"/>
  <c r="E314" i="4"/>
  <c r="E459" i="4"/>
  <c r="E90" i="4"/>
  <c r="E397" i="4"/>
  <c r="E226" i="4"/>
  <c r="E1780" i="4"/>
  <c r="E1440" i="4"/>
  <c r="E234" i="4"/>
  <c r="E440" i="4"/>
  <c r="E1556" i="4"/>
  <c r="E1559" i="4"/>
  <c r="E820" i="4"/>
  <c r="E1901" i="4"/>
  <c r="E438" i="4"/>
  <c r="E914" i="4"/>
  <c r="E769" i="4"/>
  <c r="E151" i="4"/>
  <c r="E570" i="4"/>
  <c r="E880" i="4"/>
  <c r="E1885" i="4"/>
  <c r="E1163" i="4"/>
  <c r="E1849" i="4"/>
  <c r="E1266" i="4"/>
  <c r="E540" i="4"/>
  <c r="E1044" i="4"/>
  <c r="E204" i="4"/>
  <c r="E1058" i="4"/>
  <c r="E322" i="4"/>
  <c r="E505" i="4"/>
  <c r="E1588" i="4"/>
  <c r="E1506" i="4"/>
  <c r="E629" i="4"/>
  <c r="E214" i="4"/>
  <c r="E1257" i="4"/>
  <c r="E1844" i="4"/>
  <c r="E1676" i="4"/>
  <c r="E696" i="4"/>
  <c r="E1039" i="4"/>
  <c r="E1216" i="4"/>
  <c r="E941" i="4"/>
  <c r="E930" i="4"/>
  <c r="E1879" i="4"/>
  <c r="E1865" i="4"/>
  <c r="E1086" i="4"/>
  <c r="E445" i="4"/>
  <c r="E297" i="4"/>
  <c r="E84" i="4"/>
  <c r="E814" i="4"/>
  <c r="E1626" i="4"/>
  <c r="E1110" i="4"/>
  <c r="E1604" i="4"/>
  <c r="E326" i="4"/>
  <c r="E1919" i="4"/>
  <c r="E1418" i="4"/>
  <c r="E474" i="4"/>
  <c r="E269" i="4"/>
  <c r="E482" i="4"/>
  <c r="E1146" i="4"/>
  <c r="E1348" i="4"/>
  <c r="E1007" i="4"/>
  <c r="E1781" i="4"/>
  <c r="E839" i="4"/>
  <c r="E1855" i="4"/>
  <c r="E499" i="4"/>
  <c r="E707" i="4"/>
  <c r="E862" i="4"/>
  <c r="E1888" i="4"/>
  <c r="E1771" i="4"/>
  <c r="E1376" i="4"/>
  <c r="E944" i="4"/>
  <c r="E1188" i="4"/>
  <c r="E1456" i="4"/>
  <c r="E1138" i="4"/>
  <c r="E1572" i="4"/>
  <c r="E1803" i="4"/>
  <c r="E1126" i="4"/>
  <c r="E1073" i="4"/>
  <c r="E1601" i="4"/>
  <c r="E331" i="4"/>
  <c r="E1915" i="4"/>
  <c r="E1757" i="4"/>
  <c r="E1303" i="4"/>
  <c r="E1184" i="4"/>
  <c r="E695" i="4"/>
  <c r="E1704" i="4"/>
  <c r="E1521" i="4"/>
  <c r="E1454" i="4"/>
  <c r="E308" i="4"/>
  <c r="E101" i="4"/>
  <c r="E653" i="4"/>
  <c r="E1043" i="4"/>
  <c r="E671" i="4"/>
  <c r="E1154" i="4"/>
  <c r="E1755" i="4"/>
  <c r="E748" i="4"/>
  <c r="E792" i="4"/>
  <c r="E1997" i="4"/>
  <c r="E1550" i="4"/>
  <c r="E1834" i="4"/>
  <c r="E1406" i="4"/>
  <c r="E1264" i="4"/>
  <c r="E800" i="4"/>
  <c r="E1630" i="4"/>
  <c r="E1797" i="4"/>
  <c r="E587" i="4"/>
  <c r="E1608" i="4"/>
  <c r="E890" i="4"/>
  <c r="E1794" i="4"/>
  <c r="E1047" i="4"/>
  <c r="E1384" i="4"/>
  <c r="E476" i="4"/>
  <c r="E1582" i="4"/>
  <c r="E1390" i="4"/>
  <c r="E1379" i="4"/>
  <c r="E1087" i="4"/>
  <c r="E1595" i="4"/>
  <c r="E1764" i="4"/>
  <c r="E386" i="4"/>
  <c r="E1291" i="4"/>
  <c r="E648" i="4"/>
  <c r="E102" i="4"/>
  <c r="E1037" i="4"/>
  <c r="E1673" i="4"/>
  <c r="E1523" i="4"/>
  <c r="E1606" i="4"/>
  <c r="E512" i="4"/>
  <c r="E720" i="4"/>
  <c r="E583" i="4"/>
  <c r="E1966" i="4"/>
  <c r="E803" i="4"/>
  <c r="E1363" i="4"/>
  <c r="E1859" i="4"/>
  <c r="E1339" i="4"/>
  <c r="E1902" i="4"/>
  <c r="E1433" i="4"/>
  <c r="E1476" i="4"/>
  <c r="E1221" i="4"/>
  <c r="E1400" i="4"/>
  <c r="E1872" i="4"/>
  <c r="E904" i="4"/>
  <c r="E1851" i="4"/>
  <c r="E902" i="4"/>
  <c r="E428" i="4"/>
  <c r="E1788" i="4"/>
  <c r="E746" i="4"/>
  <c r="E1220" i="4"/>
  <c r="E790" i="4"/>
  <c r="E393" i="4"/>
  <c r="E493" i="4"/>
  <c r="E1970" i="4"/>
  <c r="E799" i="4"/>
  <c r="E569" i="4"/>
  <c r="E123" i="4"/>
  <c r="E70" i="4"/>
  <c r="E1262" i="4"/>
  <c r="E956" i="4"/>
  <c r="E373" i="4"/>
  <c r="E1409" i="4"/>
  <c r="E736" i="4"/>
  <c r="E856" i="4"/>
  <c r="E977" i="4"/>
  <c r="E1362" i="4"/>
  <c r="E829" i="4"/>
  <c r="E1691" i="4"/>
  <c r="E1003" i="4"/>
  <c r="E692" i="4"/>
  <c r="E1964" i="4"/>
  <c r="E868" i="4"/>
  <c r="E1420" i="4"/>
  <c r="E468" i="4"/>
  <c r="E1823" i="4"/>
  <c r="E1054" i="4"/>
  <c r="E358" i="4"/>
  <c r="E1470" i="4"/>
  <c r="E29" i="4"/>
  <c r="E1746" i="4"/>
  <c r="E1219" i="4"/>
  <c r="E497" i="4"/>
  <c r="E97" i="4"/>
  <c r="E1451" i="4"/>
  <c r="E1922" i="4"/>
  <c r="E1413" i="4"/>
  <c r="E418" i="4"/>
  <c r="E938" i="4"/>
  <c r="E571" i="4"/>
  <c r="E46" i="4"/>
  <c r="E599" i="4"/>
  <c r="E925" i="4"/>
  <c r="E441" i="4"/>
  <c r="E1715" i="4"/>
  <c r="E1255" i="4"/>
  <c r="E96" i="4"/>
  <c r="E150" i="4"/>
  <c r="E1547" i="4"/>
  <c r="E1025" i="4"/>
  <c r="E1545" i="4"/>
  <c r="E215" i="4"/>
  <c r="E645" i="4"/>
  <c r="E341" i="4"/>
  <c r="E1651" i="4"/>
  <c r="E1203" i="4"/>
  <c r="E530" i="4"/>
  <c r="E1196" i="4"/>
  <c r="E1586" i="4"/>
  <c r="E257" i="4"/>
  <c r="E889" i="4"/>
  <c r="E1176" i="4"/>
  <c r="E1984" i="4"/>
  <c r="E750" i="4"/>
  <c r="E218" i="4"/>
  <c r="E1158" i="4"/>
  <c r="E383" i="4"/>
  <c r="E503" i="4"/>
  <c r="E1314" i="4"/>
  <c r="E328" i="4"/>
  <c r="E1830" i="4"/>
  <c r="E494" i="4"/>
  <c r="E592" i="4"/>
  <c r="E1636" i="4"/>
  <c r="E1251" i="4"/>
  <c r="E1179" i="4"/>
  <c r="E949" i="4"/>
  <c r="E1619" i="4"/>
  <c r="E1935" i="4"/>
  <c r="E1500" i="4"/>
  <c r="E1230" i="4"/>
  <c r="E1961" i="4"/>
  <c r="E1365" i="4"/>
  <c r="E347" i="4"/>
  <c r="E58" i="4"/>
  <c r="E1862" i="4"/>
  <c r="E801" i="4"/>
  <c r="E1792" i="4"/>
  <c r="E486" i="4"/>
  <c r="E1516" i="4"/>
  <c r="E451" i="4"/>
  <c r="E1717" i="4"/>
  <c r="E1903" i="4"/>
  <c r="E1731" i="4"/>
  <c r="E1019" i="4"/>
  <c r="E1077" i="4"/>
  <c r="E1519" i="4"/>
  <c r="E1261" i="4"/>
  <c r="E831" i="4"/>
  <c r="E1359" i="4"/>
  <c r="E1645" i="4"/>
  <c r="E912" i="4"/>
  <c r="E789" i="4"/>
  <c r="E1635" i="4"/>
  <c r="E119" i="4"/>
  <c r="E1036" i="4"/>
  <c r="E1524" i="4"/>
  <c r="E1889" i="4"/>
  <c r="E857" i="4"/>
  <c r="E321" i="4"/>
  <c r="E302" i="4"/>
  <c r="E170" i="4"/>
  <c r="E223" i="4"/>
  <c r="E1034" i="4"/>
  <c r="E195" i="4"/>
  <c r="E1706" i="4"/>
  <c r="E1382" i="4"/>
  <c r="E1765" i="4"/>
  <c r="E1322" i="4"/>
  <c r="E808" i="4"/>
  <c r="E338" i="4"/>
  <c r="E1685" i="4"/>
  <c r="E1884" i="4"/>
  <c r="E352" i="4"/>
  <c r="E740" i="4"/>
  <c r="E1941" i="4"/>
  <c r="E1344" i="4"/>
  <c r="E490" i="4"/>
  <c r="E1084" i="4"/>
  <c r="E1265" i="4"/>
  <c r="E181" i="4"/>
  <c r="E842" i="4"/>
  <c r="E1253" i="4"/>
  <c r="E450" i="4"/>
  <c r="E628" i="4"/>
  <c r="E1120" i="4"/>
  <c r="E1854" i="4"/>
  <c r="E662" i="4"/>
  <c r="E158" i="4"/>
  <c r="E1143" i="4"/>
  <c r="E935" i="4"/>
  <c r="E1458" i="4"/>
  <c r="E111" i="4"/>
  <c r="E961" i="4"/>
  <c r="E1600" i="4"/>
  <c r="E161" i="4"/>
  <c r="E38" i="4"/>
  <c r="E1162" i="4"/>
  <c r="E761" i="4"/>
  <c r="E1182" i="4"/>
  <c r="E1747" i="4"/>
  <c r="E79" i="4"/>
  <c r="E1233" i="4"/>
  <c r="E8" i="4"/>
  <c r="E812" i="4"/>
  <c r="E644" i="4"/>
  <c r="E1618" i="4"/>
  <c r="E132" i="4"/>
  <c r="E965" i="4"/>
  <c r="E773" i="4"/>
  <c r="E1024" i="4"/>
  <c r="E1249" i="4"/>
  <c r="E1806" i="4"/>
  <c r="E244" i="4"/>
  <c r="E1185" i="4"/>
  <c r="E1759" i="4"/>
  <c r="E1275" i="4"/>
  <c r="E853" i="4"/>
  <c r="E859" i="4"/>
  <c r="E1134" i="4"/>
  <c r="E144" i="4"/>
  <c r="E19" i="4"/>
  <c r="E1853" i="4"/>
  <c r="E1696" i="4"/>
  <c r="E635" i="4"/>
  <c r="E590" i="4"/>
  <c r="E1510" i="4"/>
  <c r="E106" i="4"/>
  <c r="E169" i="4"/>
  <c r="E1281" i="4"/>
  <c r="E667" i="4"/>
  <c r="E1287" i="4"/>
  <c r="E779" i="4"/>
  <c r="E1116" i="4"/>
  <c r="E1209" i="4"/>
  <c r="E75" i="4"/>
  <c r="E1448" i="4"/>
  <c r="E378" i="4"/>
  <c r="E1698" i="4"/>
  <c r="E145" i="4"/>
  <c r="E804" i="4"/>
  <c r="E1522" i="4"/>
  <c r="E1718" i="4"/>
  <c r="E63" i="4"/>
  <c r="E811" i="4"/>
  <c r="E1814" i="4"/>
  <c r="E622" i="4"/>
  <c r="E1243" i="4"/>
  <c r="E1396" i="4"/>
  <c r="E148" i="4"/>
  <c r="E1060" i="4"/>
  <c r="E927" i="4"/>
  <c r="E1655" i="4"/>
  <c r="E340" i="4"/>
  <c r="E544" i="4"/>
  <c r="E1778" i="4"/>
  <c r="E921" i="4"/>
  <c r="E1153" i="4"/>
  <c r="E394" i="4"/>
  <c r="E1048" i="4"/>
  <c r="E432" i="4"/>
  <c r="E1380" i="4"/>
  <c r="E672" i="4"/>
  <c r="E1468" i="4"/>
  <c r="E1629" i="4"/>
  <c r="E12" i="4"/>
  <c r="E227" i="4"/>
  <c r="E1920" i="4"/>
  <c r="E1937" i="4"/>
  <c r="E1319" i="4"/>
  <c r="E642" i="4"/>
  <c r="E841" i="4"/>
  <c r="E501" i="4"/>
  <c r="E734" i="4"/>
  <c r="E1957" i="4"/>
  <c r="E1748" i="4"/>
  <c r="E66" i="4"/>
  <c r="E1878" i="4"/>
  <c r="E639" i="4"/>
  <c r="E164" i="4"/>
  <c r="E109" i="4"/>
  <c r="E1232" i="4"/>
  <c r="E1155" i="4"/>
  <c r="E1553" i="4"/>
  <c r="E1137" i="4"/>
  <c r="E465" i="4"/>
  <c r="E1214" i="4"/>
  <c r="E1962" i="4"/>
  <c r="E676" i="4"/>
  <c r="E381" i="4"/>
  <c r="E1270" i="4"/>
  <c r="E1017" i="4"/>
  <c r="E526" i="4"/>
  <c r="E1761" i="4"/>
  <c r="E866" i="4"/>
  <c r="E335" i="4"/>
  <c r="E843" i="4"/>
  <c r="E783" i="4"/>
  <c r="E633" i="4"/>
  <c r="E396" i="4"/>
  <c r="E691" i="4"/>
  <c r="E153" i="4"/>
  <c r="E686" i="4"/>
  <c r="E1335" i="4"/>
  <c r="E1388" i="4"/>
  <c r="E1131" i="4"/>
  <c r="E557" i="4"/>
  <c r="E9" i="4"/>
  <c r="E1785" i="4"/>
  <c r="E1342" i="4"/>
  <c r="E822" i="4"/>
  <c r="E1118" i="4"/>
  <c r="E353" i="4"/>
  <c r="E508" i="4"/>
  <c r="E1681" i="4"/>
  <c r="E1045" i="4"/>
  <c r="E1271" i="4"/>
  <c r="E1671" i="4"/>
  <c r="E1128" i="4"/>
  <c r="E1513" i="4"/>
  <c r="E1913" i="4"/>
  <c r="E1841" i="4"/>
  <c r="E601" i="4"/>
  <c r="E1254" i="4"/>
  <c r="E1378" i="4"/>
  <c r="E366" i="4"/>
  <c r="E194" i="4"/>
  <c r="E619" i="4"/>
  <c r="E13" i="4"/>
  <c r="E1807" i="4"/>
  <c r="E1197" i="4"/>
  <c r="E316" i="4"/>
  <c r="E874" i="4"/>
  <c r="E1969" i="4"/>
  <c r="E1975" i="4"/>
  <c r="E1991" i="4"/>
  <c r="E596" i="4"/>
  <c r="E1773" i="4"/>
  <c r="E1963" i="4"/>
  <c r="E905" i="4"/>
  <c r="E272" i="4"/>
  <c r="E26" i="4"/>
  <c r="E1960" i="4"/>
  <c r="E534" i="4"/>
  <c r="E305" i="4"/>
  <c r="E1793" i="4"/>
  <c r="E1890" i="4"/>
  <c r="E1341" i="4"/>
  <c r="E907" i="4"/>
  <c r="E727" i="4"/>
  <c r="E970" i="4"/>
  <c r="E232" i="4"/>
  <c r="E220" i="4"/>
  <c r="E1412" i="4"/>
  <c r="E243" i="4"/>
  <c r="E1226" i="4"/>
  <c r="E211" i="4"/>
  <c r="E913" i="4"/>
  <c r="E1838" i="4"/>
  <c r="E1477" i="4"/>
  <c r="E1967" i="4"/>
  <c r="E759" i="4"/>
  <c r="E1315" i="4"/>
  <c r="E1936" i="4"/>
  <c r="E1856" i="4"/>
  <c r="E1632" i="4"/>
  <c r="E1248" i="4"/>
  <c r="E787" i="4"/>
  <c r="E363" i="4"/>
  <c r="E1909" i="4"/>
  <c r="E1624" i="4"/>
  <c r="E1667" i="4"/>
  <c r="E1561" i="4"/>
  <c r="E1734" i="4"/>
  <c r="E55" i="4"/>
  <c r="E333" i="4"/>
  <c r="E821" i="4"/>
  <c r="E176" i="4"/>
  <c r="E329" i="4"/>
  <c r="E986" i="4"/>
  <c r="E1723" i="4"/>
  <c r="E130" i="4"/>
  <c r="E1965" i="4"/>
  <c r="E1683" i="4"/>
  <c r="E1098" i="4"/>
  <c r="E346" i="4"/>
  <c r="E4" i="4"/>
  <c r="E1956" i="4"/>
  <c r="E3" i="4"/>
  <c r="E631" i="4"/>
  <c r="E924" i="4"/>
  <c r="E659" i="4"/>
  <c r="E1569" i="4"/>
  <c r="E1449" i="4"/>
  <c r="E1083" i="4"/>
  <c r="E1737" i="4"/>
  <c r="E293" i="4"/>
  <c r="E550" i="4"/>
  <c r="E788" i="4"/>
  <c r="E1916" i="4"/>
  <c r="E1119" i="4"/>
  <c r="E964" i="4"/>
  <c r="E897" i="4"/>
  <c r="E36" i="4"/>
  <c r="E650" i="4"/>
  <c r="E146" i="4"/>
  <c r="E52" i="4"/>
  <c r="E758" i="4"/>
  <c r="E1405" i="4"/>
  <c r="E1982" i="4"/>
  <c r="E1313" i="4"/>
  <c r="E722" i="4"/>
  <c r="E1847" i="4"/>
  <c r="E1973" i="4"/>
  <c r="E1980" i="4"/>
  <c r="E1580" i="4"/>
  <c r="E618" i="4"/>
  <c r="E33" i="4"/>
  <c r="E1769" i="4"/>
  <c r="E414" i="4"/>
  <c r="E1927" i="4"/>
  <c r="E254" i="4"/>
  <c r="E693" i="4"/>
  <c r="E277" i="4"/>
  <c r="E1631" i="4"/>
  <c r="E1817" i="4"/>
  <c r="E898" i="4"/>
  <c r="E388" i="4"/>
  <c r="E1250" i="4"/>
  <c r="E1211" i="4"/>
  <c r="E1986" i="4"/>
  <c r="E1622" i="4"/>
  <c r="E54" i="4"/>
  <c r="E771" i="4"/>
  <c r="E1787" i="4"/>
  <c r="E91" i="4"/>
  <c r="E1749" i="4"/>
  <c r="E972" i="4"/>
  <c r="E606" i="4"/>
  <c r="E1368" i="4"/>
  <c r="E565" i="4"/>
  <c r="E603" i="4"/>
  <c r="E1323" i="4"/>
  <c r="E706" i="4"/>
  <c r="E1921" i="4"/>
  <c r="E1544" i="4"/>
  <c r="E1284" i="4"/>
  <c r="E49" i="4"/>
  <c r="E828" i="4"/>
  <c r="E1659" i="4"/>
  <c r="E1933" i="4"/>
  <c r="E1289" i="4"/>
  <c r="E112" i="4"/>
  <c r="E199" i="4"/>
  <c r="E118" i="4"/>
  <c r="E1811" i="4"/>
  <c r="E11" i="4"/>
  <c r="E637" i="4"/>
  <c r="E472" i="4"/>
  <c r="E255" i="4"/>
  <c r="E673" i="4"/>
  <c r="E514" i="4"/>
  <c r="E210" i="4"/>
  <c r="E1364" i="4"/>
  <c r="E1697" i="4"/>
  <c r="E973" i="4"/>
  <c r="E1321" i="4"/>
  <c r="E238" i="4"/>
  <c r="E217" i="4"/>
  <c r="E50" i="4"/>
  <c r="E1625" i="4"/>
  <c r="E504" i="4"/>
  <c r="E495" i="4"/>
  <c r="E312" i="4"/>
  <c r="E697" i="4"/>
  <c r="E62" i="4"/>
  <c r="E699" i="4"/>
  <c r="E985" i="4"/>
  <c r="E1767" i="4"/>
  <c r="E1332" i="4"/>
  <c r="E271" i="4"/>
  <c r="E239" i="4"/>
  <c r="E1791" i="4"/>
  <c r="E1187" i="4"/>
  <c r="E1432" i="4"/>
  <c r="E1234" i="4"/>
  <c r="E983" i="4"/>
  <c r="E621" i="4"/>
  <c r="E1818" i="4"/>
  <c r="E265" i="4"/>
  <c r="E1240" i="4"/>
  <c r="E701" i="4"/>
  <c r="E444" i="4"/>
  <c r="E155" i="4"/>
  <c r="E287" i="4"/>
  <c r="E1560" i="4"/>
  <c r="E208" i="4"/>
  <c r="E1056" i="4"/>
  <c r="E999" i="4"/>
  <c r="E689" i="4"/>
  <c r="E1101" i="4"/>
  <c r="E623" i="4"/>
  <c r="E582" i="4"/>
  <c r="E1067" i="4"/>
  <c r="E717" i="4"/>
  <c r="E1579" i="4"/>
  <c r="E1874" i="4"/>
  <c r="E1809" i="4"/>
  <c r="E166" i="4"/>
  <c r="E25" i="4"/>
  <c r="E122" i="4"/>
  <c r="E1343" i="4"/>
  <c r="E1425" i="4"/>
  <c r="E1709" i="4"/>
  <c r="E1309" i="4"/>
  <c r="E1324" i="4"/>
  <c r="E1145" i="4"/>
  <c r="E1357" i="4"/>
  <c r="E159" i="4"/>
  <c r="E615" i="4"/>
  <c r="E980" i="4"/>
  <c r="E1653" i="4"/>
  <c r="E589" i="4"/>
  <c r="E1442" i="4"/>
  <c r="E823" i="4"/>
  <c r="E483" i="4"/>
  <c r="E350" i="4"/>
  <c r="E846" i="4"/>
  <c r="E858" i="4"/>
  <c r="E1460" i="4"/>
  <c r="E535" i="4"/>
  <c r="E20" i="4"/>
  <c r="E117" i="4"/>
  <c r="E845" i="4"/>
  <c r="E1005" i="4"/>
  <c r="E1736" i="4"/>
  <c r="E1186" i="4"/>
  <c r="E1533" i="4"/>
  <c r="E1538" i="4"/>
  <c r="E887" i="4"/>
  <c r="E873" i="4"/>
  <c r="E1308" i="4"/>
  <c r="E89" i="4"/>
  <c r="E1427" i="4"/>
  <c r="E1408" i="4"/>
  <c r="E1097" i="4"/>
  <c r="E1195" i="4"/>
  <c r="E1225" i="4"/>
  <c r="E551" i="4"/>
  <c r="E854" i="4"/>
  <c r="E81" i="4"/>
  <c r="E942" i="4"/>
  <c r="E279" i="4"/>
  <c r="E1756" i="4"/>
  <c r="E915" i="4"/>
  <c r="E280" i="4"/>
  <c r="E954" i="4"/>
  <c r="E1352" i="4"/>
  <c r="E1294" i="4"/>
  <c r="E1465" i="4"/>
  <c r="E370" i="4"/>
  <c r="E252" i="4"/>
  <c r="E825" i="4"/>
  <c r="E1537" i="4"/>
  <c r="E1130" i="4"/>
  <c r="E1160" i="4"/>
  <c r="E105" i="4"/>
  <c r="E1316" i="4"/>
  <c r="E172" i="4"/>
  <c r="E1498" i="4"/>
  <c r="E1900" i="4"/>
  <c r="E1371" i="4"/>
  <c r="E1777" i="4"/>
  <c r="E1832" i="4"/>
  <c r="E131" i="4"/>
  <c r="E141" i="4"/>
  <c r="E1435" i="4"/>
  <c r="E489" i="4"/>
  <c r="E309" i="4"/>
  <c r="E1206" i="4"/>
  <c r="E1494" i="4"/>
  <c r="E863" i="4"/>
  <c r="E343" i="4"/>
  <c r="E1072" i="4"/>
  <c r="E1329" i="4"/>
  <c r="E1210" i="4"/>
  <c r="E1140" i="4"/>
  <c r="E207" i="4"/>
  <c r="E266" i="4"/>
  <c r="E566" i="4"/>
  <c r="E454" i="4"/>
  <c r="E1366" i="4"/>
  <c r="E1573" i="4"/>
  <c r="E518" i="4"/>
  <c r="E1923" i="4"/>
  <c r="E522" i="4"/>
  <c r="E142" i="4"/>
  <c r="E836" i="4"/>
  <c r="E1104" i="4"/>
  <c r="E1481" i="4"/>
  <c r="E1482" i="4"/>
  <c r="E1943" i="4"/>
  <c r="E1953" i="4"/>
  <c r="E982" i="4"/>
  <c r="E367" i="4"/>
  <c r="E525" i="4"/>
  <c r="E1954" i="4"/>
  <c r="E41" i="4"/>
  <c r="E1078" i="4"/>
  <c r="E1300" i="4"/>
  <c r="E178" i="4"/>
  <c r="E1744" i="4"/>
  <c r="E891" i="4"/>
  <c r="E1949" i="4"/>
  <c r="E334" i="4"/>
  <c r="E572" i="4"/>
  <c r="E1333" i="4"/>
  <c r="E1031" i="4"/>
  <c r="E436" i="4"/>
  <c r="E1710" i="4"/>
  <c r="E221" i="4"/>
  <c r="E69" i="4"/>
  <c r="E327" i="4"/>
  <c r="E848" i="4"/>
  <c r="E835" i="4"/>
  <c r="E751" i="4"/>
  <c r="E216" i="4"/>
  <c r="E294" i="4"/>
  <c r="E1721" i="4"/>
  <c r="E581" i="4"/>
  <c r="E99" i="4"/>
  <c r="E649" i="4"/>
  <c r="E1346" i="4"/>
  <c r="E1401" i="4"/>
  <c r="E31" i="4"/>
  <c r="E1009" i="4"/>
  <c r="E546" i="4"/>
  <c r="E1310" i="4"/>
  <c r="E1828" i="4"/>
  <c r="E1800" i="4"/>
  <c r="E626" i="4"/>
  <c r="E187" i="4"/>
  <c r="E127" i="4"/>
  <c r="E192" i="4"/>
  <c r="E457" i="4"/>
  <c r="E1496" i="4"/>
  <c r="E1437" i="4"/>
  <c r="E1843" i="4"/>
  <c r="E1647" i="4"/>
  <c r="E1391" i="4"/>
  <c r="E1447" i="4"/>
  <c r="E1328" i="4"/>
  <c r="E609" i="4"/>
  <c r="E827" i="4"/>
  <c r="E1679" i="4"/>
  <c r="E439" i="4"/>
  <c r="E1971" i="4"/>
  <c r="E1512" i="4"/>
  <c r="E833" i="4"/>
  <c r="E1942" i="4"/>
  <c r="E95" i="4"/>
  <c r="E1678" i="4"/>
  <c r="E281" i="4"/>
  <c r="E538" i="4"/>
  <c r="E1218" i="4"/>
  <c r="E209" i="4"/>
  <c r="E984" i="4"/>
  <c r="E638" i="4"/>
  <c r="E1502" i="4"/>
  <c r="E767" i="4"/>
  <c r="E496" i="4"/>
  <c r="E537" i="4"/>
  <c r="E1459" i="4"/>
  <c r="E68" i="4"/>
  <c r="E844" i="4"/>
  <c r="E93" i="4"/>
  <c r="E1650" i="4"/>
  <c r="E1013" i="4"/>
  <c r="E6" i="4"/>
  <c r="E1948" i="4"/>
  <c r="E1654" i="4"/>
  <c r="E1520" i="4"/>
  <c r="E1267" i="4"/>
  <c r="E1886" i="4"/>
  <c r="E529" i="4"/>
  <c r="E690" i="4"/>
  <c r="E1350" i="4"/>
  <c r="E752" i="4"/>
  <c r="E658" i="4"/>
  <c r="E1701" i="4"/>
  <c r="E344" i="4"/>
  <c r="E580" i="4"/>
  <c r="E1374" i="4"/>
  <c r="E1295" i="4"/>
  <c r="E1720" i="4"/>
  <c r="E1144" i="4"/>
  <c r="E1820" i="4"/>
  <c r="E1638" i="4"/>
  <c r="E798" i="4"/>
  <c r="E513" i="4"/>
  <c r="E1501" i="4"/>
  <c r="E1207" i="4"/>
  <c r="E1824" i="4"/>
  <c r="E1124" i="4"/>
  <c r="E652" i="4"/>
  <c r="E1833" i="4"/>
  <c r="E469" i="4"/>
  <c r="E743" i="4"/>
  <c r="E1288" i="4"/>
  <c r="E1103" i="4"/>
  <c r="E936" i="4"/>
  <c r="E616" i="4"/>
  <c r="E620" i="4"/>
  <c r="E919" i="4"/>
  <c r="E401" i="4"/>
  <c r="E548" i="4"/>
  <c r="E128" i="4"/>
  <c r="E775" i="4"/>
  <c r="E1864" i="4"/>
  <c r="E240" i="4"/>
  <c r="E1057" i="4"/>
  <c r="E1827" i="4"/>
  <c r="E960" i="4"/>
  <c r="E1517" i="4"/>
  <c r="E760" i="4"/>
  <c r="E1762" i="4"/>
  <c r="E262" i="4"/>
  <c r="E957" i="4"/>
  <c r="E1223" i="4"/>
  <c r="E1457" i="4"/>
  <c r="E64" i="4"/>
  <c r="E437" i="4"/>
  <c r="E1858" i="4"/>
  <c r="E1038" i="4"/>
  <c r="E990" i="4"/>
  <c r="E1049" i="4"/>
  <c r="E1302" i="4"/>
  <c r="E479" i="4"/>
  <c r="E1861" i="4"/>
  <c r="E185" i="4"/>
  <c r="E442" i="4"/>
  <c r="E1822" i="4"/>
  <c r="E855" i="4"/>
  <c r="E1292" i="4"/>
  <c r="E77" i="4"/>
  <c r="E1285" i="4"/>
  <c r="E1010" i="4"/>
  <c r="E1617" i="4"/>
  <c r="E1277" i="4"/>
  <c r="E1751" i="4"/>
  <c r="E1857" i="4"/>
  <c r="E747" i="4"/>
  <c r="E289" i="4"/>
  <c r="E47" i="4"/>
  <c r="E1178" i="4"/>
  <c r="E1029" i="4"/>
  <c r="E365" i="4"/>
  <c r="E1514" i="4"/>
  <c r="E1361" i="4"/>
  <c r="E1989" i="4"/>
  <c r="E1924" i="4"/>
  <c r="E1497" i="4"/>
  <c r="E107" i="4"/>
  <c r="E1977" i="4"/>
  <c r="E876" i="4"/>
  <c r="E559" i="4"/>
  <c r="E429" i="4"/>
  <c r="E1871" i="4"/>
  <c r="E456" i="4"/>
  <c r="E807" i="4"/>
  <c r="E1071" i="4"/>
  <c r="E1570" i="4"/>
  <c r="E1819" i="4"/>
  <c r="E419" i="4"/>
  <c r="E996" i="4"/>
  <c r="E237" i="4"/>
  <c r="E470" i="4"/>
  <c r="E1643" i="4"/>
  <c r="E757" i="4"/>
  <c r="E1026" i="4"/>
  <c r="E882" i="4"/>
  <c r="E1567" i="4"/>
  <c r="E1875" i="4"/>
  <c r="E87" i="4"/>
  <c r="E1670" i="4"/>
  <c r="E849" i="4"/>
  <c r="E1577" i="4"/>
  <c r="E1687" i="4"/>
  <c r="E147" i="4"/>
  <c r="E382" i="4"/>
  <c r="E1951" i="4"/>
  <c r="E1981" i="4"/>
  <c r="E1555" i="4"/>
  <c r="E404" i="4"/>
  <c r="E236" i="4"/>
  <c r="E885" i="4"/>
  <c r="E817" i="4"/>
  <c r="E1228" i="4"/>
  <c r="E555" i="4"/>
  <c r="E576" i="4"/>
  <c r="E547" i="4"/>
  <c r="E940" i="4"/>
  <c r="E1845" i="4"/>
  <c r="E651" i="4"/>
  <c r="E473" i="4"/>
  <c r="E687" i="4"/>
  <c r="E1360" i="4"/>
  <c r="E806" i="4"/>
  <c r="E1407" i="4"/>
  <c r="E264" i="4"/>
  <c r="E739" i="4"/>
  <c r="E1381" i="4"/>
  <c r="E1023" i="4"/>
  <c r="E1419" i="4"/>
  <c r="E1338" i="4"/>
  <c r="E379" i="4"/>
  <c r="E1904" i="4"/>
  <c r="E115" i="4"/>
  <c r="E1992" i="4"/>
  <c r="E723" i="4"/>
  <c r="E1677" i="4"/>
  <c r="E1742" i="4"/>
  <c r="E1675" i="4"/>
  <c r="E1167" i="4"/>
  <c r="E1000" i="4"/>
  <c r="E1668" i="4"/>
  <c r="E809" i="4"/>
  <c r="E1527" i="4"/>
  <c r="E86" i="4"/>
  <c r="E156" i="4"/>
  <c r="E1428" i="4"/>
  <c r="E1958" i="4"/>
  <c r="E995" i="4"/>
  <c r="E24" i="4"/>
  <c r="E368" i="4"/>
  <c r="E136" i="4"/>
  <c r="E1491" i="4"/>
  <c r="E710" i="4"/>
  <c r="E1175" i="4"/>
  <c r="E711" i="4"/>
  <c r="E903" i="4"/>
  <c r="E1979" i="4"/>
  <c r="E574" i="4"/>
  <c r="E579" i="4"/>
  <c r="E688" i="4"/>
  <c r="E1095" i="4"/>
  <c r="E259" i="4"/>
  <c r="E466" i="4"/>
  <c r="E1290" i="4"/>
  <c r="E1507" i="4"/>
  <c r="E1911" i="4"/>
  <c r="E657" i="4"/>
  <c r="E1664" i="4"/>
  <c r="E851" i="4"/>
  <c r="E826" i="4"/>
  <c r="E1796" i="4"/>
  <c r="E683" i="4"/>
  <c r="E400" i="4"/>
  <c r="E774" i="4"/>
  <c r="E1542" i="4"/>
  <c r="E1239" i="4"/>
  <c r="E320" i="4"/>
  <c r="E173" i="4"/>
  <c r="E1296" i="4"/>
  <c r="E1484" i="4"/>
  <c r="E1212" i="4"/>
  <c r="E1585" i="4"/>
  <c r="E763" i="4"/>
  <c r="E1686" i="4"/>
  <c r="E1532" i="4"/>
  <c r="E730" i="4"/>
  <c r="E1389" i="4"/>
  <c r="E1485" i="4"/>
  <c r="E1551" i="4"/>
  <c r="E1166" i="4"/>
  <c r="E1693" i="4"/>
  <c r="E742" i="4"/>
  <c r="E1334" i="4"/>
  <c r="E385" i="4"/>
  <c r="E177" i="4"/>
  <c r="E480" i="4"/>
  <c r="E1926" i="4"/>
  <c r="E1541" i="4"/>
  <c r="E674" i="4"/>
  <c r="E1684" i="4"/>
  <c r="E698" i="4"/>
  <c r="E1998" i="4"/>
  <c r="E1164" i="4"/>
  <c r="E1880" i="4"/>
  <c r="N72" i="4"/>
  <c r="N1227" i="4"/>
  <c r="N713" i="4"/>
  <c r="N134" i="4"/>
  <c r="N1735" i="4"/>
  <c r="N1790" i="4"/>
  <c r="N810" i="4"/>
  <c r="N1189" i="4"/>
  <c r="N433" i="4"/>
  <c r="N1107" i="4"/>
  <c r="N552" i="4"/>
  <c r="N937" i="4"/>
  <c r="N665" i="4"/>
  <c r="N431" i="4"/>
  <c r="N1895" i="4"/>
  <c r="N318" i="4"/>
  <c r="N945" i="4"/>
  <c r="N700" i="4"/>
  <c r="N354" i="4"/>
  <c r="N1682" i="4"/>
  <c r="N337" i="4"/>
  <c r="N35" i="4"/>
  <c r="N1224" i="4"/>
  <c r="N402" i="4"/>
  <c r="N1745" i="4"/>
  <c r="N1906" i="4"/>
  <c r="N1347" i="4"/>
  <c r="N705" i="4"/>
  <c r="N955" i="4"/>
  <c r="N1028" i="4"/>
  <c r="N325" i="4"/>
  <c r="N1172" i="4"/>
  <c r="N610" i="4"/>
  <c r="N14" i="4"/>
  <c r="N564" i="4"/>
  <c r="N1714" i="4"/>
  <c r="N1887" i="4"/>
  <c r="N282" i="4"/>
  <c r="N1628" i="4"/>
  <c r="N575" i="4"/>
  <c r="N1069" i="4"/>
  <c r="N411" i="4"/>
  <c r="N1592" i="4"/>
  <c r="N719" i="4"/>
  <c r="N1192" i="4"/>
  <c r="N1354" i="4"/>
  <c r="N1241" i="4"/>
  <c r="N1754" i="4"/>
  <c r="N1614" i="4"/>
  <c r="N762" i="4"/>
  <c r="N319" i="4"/>
  <c r="N1434" i="4"/>
  <c r="N116" i="4"/>
  <c r="N1713" i="4"/>
  <c r="N1486" i="4"/>
  <c r="N120" i="4"/>
  <c r="N934" i="4"/>
  <c r="N1867" i="4"/>
  <c r="N824" i="4"/>
  <c r="N1620" i="4"/>
  <c r="N1708" i="4"/>
  <c r="N1042" i="4"/>
  <c r="N1558" i="4"/>
  <c r="N268" i="4"/>
  <c r="N545" i="4"/>
  <c r="N632" i="4"/>
  <c r="N1612" i="4"/>
  <c r="N1199" i="4"/>
  <c r="N200" i="4"/>
  <c r="N1616" i="4"/>
  <c r="N78" i="4"/>
  <c r="N1896" i="4"/>
  <c r="N1063" i="4"/>
  <c r="N1293" i="4"/>
  <c r="N1426" i="4"/>
  <c r="N183" i="4"/>
  <c r="N339" i="4"/>
  <c r="N424" i="4"/>
  <c r="N519" i="4"/>
  <c r="N184" i="4"/>
  <c r="N953" i="4"/>
  <c r="N663" i="4"/>
  <c r="N1724" i="4"/>
  <c r="N614" i="4"/>
  <c r="N447" i="4"/>
  <c r="N1149" i="4"/>
  <c r="N573" i="4"/>
  <c r="N918" i="4"/>
  <c r="N1075" i="4"/>
  <c r="N888" i="4"/>
  <c r="N1534" i="4"/>
  <c r="N703" i="4"/>
  <c r="N1648" i="4"/>
  <c r="N1062" i="4"/>
  <c r="N18" i="4"/>
  <c r="N675" i="4"/>
  <c r="N1051" i="4"/>
  <c r="N1231" i="4"/>
  <c r="N1397" i="4"/>
  <c r="N1183" i="4"/>
  <c r="N500" i="4"/>
  <c r="N1846" i="4"/>
  <c r="N962" i="4"/>
  <c r="N1988" i="4"/>
  <c r="N543" i="4"/>
  <c r="N1180" i="4"/>
  <c r="N67" i="4"/>
  <c r="N37" i="4"/>
  <c r="N168" i="4"/>
  <c r="N753" i="4"/>
  <c r="N920" i="4"/>
  <c r="N1065" i="4"/>
  <c r="N374" i="4"/>
  <c r="N203" i="4"/>
  <c r="N556" i="4"/>
  <c r="N1739" i="4"/>
  <c r="N44" i="4"/>
  <c r="N893" i="4"/>
  <c r="N1815" i="4"/>
  <c r="N813" i="4"/>
  <c r="N795" i="4"/>
  <c r="N681" i="4"/>
  <c r="N1222" i="4"/>
  <c r="N180" i="4"/>
  <c r="N1730" i="4"/>
  <c r="N901" i="4"/>
  <c r="N488" i="4"/>
  <c r="N413" i="4"/>
  <c r="N1597" i="4"/>
  <c r="N532" i="4"/>
  <c r="N149" i="4"/>
  <c r="N152" i="4"/>
  <c r="N1198" i="4"/>
  <c r="N832" i="4"/>
  <c r="N362" i="4"/>
  <c r="N1177" i="4"/>
  <c r="N1193" i="4"/>
  <c r="N311" i="4"/>
  <c r="N533" i="4"/>
  <c r="N1445" i="4"/>
  <c r="N1571" i="4"/>
  <c r="N129" i="4"/>
  <c r="N1330" i="4"/>
  <c r="N1276" i="4"/>
  <c r="N1931" i="4"/>
  <c r="N517" i="4"/>
  <c r="N1996" i="4"/>
  <c r="N802" i="4"/>
  <c r="N608" i="4"/>
  <c r="N182" i="4"/>
  <c r="N323" i="4"/>
  <c r="N865" i="4"/>
  <c r="N1891" i="4"/>
  <c r="N284" i="4"/>
  <c r="N179" i="4"/>
  <c r="N976" i="4"/>
  <c r="N1656" i="4"/>
  <c r="N1805" i="4"/>
  <c r="N82" i="4"/>
  <c r="N224" i="4"/>
  <c r="N737" i="4"/>
  <c r="N1568" i="4"/>
  <c r="N1414" i="4"/>
  <c r="N1795" i="4"/>
  <c r="N1808" i="4"/>
  <c r="N1121" i="4"/>
  <c r="N65" i="4"/>
  <c r="N1173" i="4"/>
  <c r="N1999" i="4"/>
  <c r="N975" i="4"/>
  <c r="N1274" i="4"/>
  <c r="N403" i="4"/>
  <c r="N1738" i="4"/>
  <c r="N1702" i="4"/>
  <c r="N1994" i="4"/>
  <c r="N1068" i="4"/>
  <c r="N528" i="4"/>
  <c r="N1554" i="4"/>
  <c r="N1141" i="4"/>
  <c r="N301" i="4"/>
  <c r="N1395" i="4"/>
  <c r="N1317" i="4"/>
  <c r="N507" i="4"/>
  <c r="N892" i="4"/>
  <c r="N1543" i="4"/>
  <c r="N1053" i="4"/>
  <c r="N869" i="4"/>
  <c r="N332" i="4"/>
  <c r="N1174" i="4"/>
  <c r="N108" i="4"/>
  <c r="N1370" i="4"/>
  <c r="N1399" i="4"/>
  <c r="N1493" i="4"/>
  <c r="N452" i="4"/>
  <c r="N324" i="4"/>
  <c r="N196" i="4"/>
  <c r="N1385" i="4"/>
  <c r="N1530" i="4"/>
  <c r="N613" i="4"/>
  <c r="N1829" i="4"/>
  <c r="N251" i="4"/>
  <c r="N1129" i="4"/>
  <c r="N602" i="4"/>
  <c r="N137" i="4"/>
  <c r="N1306" i="4"/>
  <c r="N443" i="4"/>
  <c r="N306" i="4"/>
  <c r="N756" i="4"/>
  <c r="N1835" i="4"/>
  <c r="N1535" i="4"/>
  <c r="N1707" i="4"/>
  <c r="N1320" i="4"/>
  <c r="N994" i="4"/>
  <c r="N1562" i="4"/>
  <c r="N202" i="4"/>
  <c r="N1590" i="4"/>
  <c r="N61" i="4"/>
  <c r="N991" i="4"/>
  <c r="N270" i="4"/>
  <c r="N952" i="4"/>
  <c r="N1304" i="4"/>
  <c r="N384" i="4"/>
  <c r="N709" i="4"/>
  <c r="N959" i="4"/>
  <c r="N684" i="4"/>
  <c r="N1027" i="4"/>
  <c r="N1298" i="4"/>
  <c r="N541" i="4"/>
  <c r="N966" i="4"/>
  <c r="N598" i="4"/>
  <c r="N1699" i="4"/>
  <c r="N1639" i="4"/>
  <c r="N1627" i="4"/>
  <c r="N735" i="4"/>
  <c r="N405" i="4"/>
  <c r="N1040" i="4"/>
  <c r="N191" i="4"/>
  <c r="N1114" i="4"/>
  <c r="N256" i="4"/>
  <c r="N487" i="4"/>
  <c r="N135" i="4"/>
  <c r="N764" i="4"/>
  <c r="N1910" i="4"/>
  <c r="N1466" i="4"/>
  <c r="N1242" i="4"/>
  <c r="N425" i="4"/>
  <c r="N1132" i="4"/>
  <c r="N1444" i="4"/>
  <c r="N48" i="4"/>
  <c r="N1644" i="4"/>
  <c r="N92" i="4"/>
  <c r="N491" i="4"/>
  <c r="N242" i="4"/>
  <c r="N655" i="4"/>
  <c r="N805" i="4"/>
  <c r="N1753" i="4"/>
  <c r="N1090" i="4"/>
  <c r="N745" i="4"/>
  <c r="N1594" i="4"/>
  <c r="N520" i="4"/>
  <c r="N1914" i="4"/>
  <c r="N1508" i="4"/>
  <c r="N1876" i="4"/>
  <c r="N376" i="4"/>
  <c r="N1213" i="4"/>
  <c r="N1474" i="4"/>
  <c r="N22" i="4"/>
  <c r="N1539" i="4"/>
  <c r="N1770" i="4"/>
  <c r="N1509" i="4"/>
  <c r="N939" i="4"/>
  <c r="N1022" i="4"/>
  <c r="N640" i="4"/>
  <c r="N380" i="4"/>
  <c r="N410" i="4"/>
  <c r="N749" i="4"/>
  <c r="N1100" i="4"/>
  <c r="N716" i="4"/>
  <c r="N143" i="4"/>
  <c r="N794" i="4"/>
  <c r="N1478" i="4"/>
  <c r="N250" i="4"/>
  <c r="N1772" i="4"/>
  <c r="N1157" i="4"/>
  <c r="N647" i="4"/>
  <c r="N57" i="4"/>
  <c r="N1256" i="4"/>
  <c r="N464" i="4"/>
  <c r="N1004" i="4"/>
  <c r="N1273" i="4"/>
  <c r="N584" i="4"/>
  <c r="N1649" i="4"/>
  <c r="N1615" i="4"/>
  <c r="N1021" i="4"/>
  <c r="N1511" i="4"/>
  <c r="N1001" i="4"/>
  <c r="N1461" i="4"/>
  <c r="N485" i="4"/>
  <c r="N100" i="4"/>
  <c r="N967" i="4"/>
  <c r="N371" i="4"/>
  <c r="N1088" i="4"/>
  <c r="N1462" i="4"/>
  <c r="N245" i="4"/>
  <c r="N1703" i="4"/>
  <c r="N1863" i="4"/>
  <c r="N1783" i="4"/>
  <c r="N510" i="4"/>
  <c r="N1279" i="4"/>
  <c r="N1236" i="4"/>
  <c r="N1898" i="4"/>
  <c r="N922" i="4"/>
  <c r="N310" i="4"/>
  <c r="N1032" i="4"/>
  <c r="N992" i="4"/>
  <c r="N786" i="4"/>
  <c r="N247" i="4"/>
  <c r="N296" i="4"/>
  <c r="N677" i="4"/>
  <c r="N481" i="4"/>
  <c r="N1536" i="4"/>
  <c r="N1286" i="4"/>
  <c r="N16" i="4"/>
  <c r="N968" i="4"/>
  <c r="N420" i="4"/>
  <c r="N1331" i="4"/>
  <c r="N861" i="4"/>
  <c r="N453" i="4"/>
  <c r="N427" i="4"/>
  <c r="N1204" i="4"/>
  <c r="N1603" i="4"/>
  <c r="N174" i="4"/>
  <c r="N154" i="4"/>
  <c r="N1499" i="4"/>
  <c r="N286" i="4"/>
  <c r="N585" i="4"/>
  <c r="N516" i="4"/>
  <c r="N731" i="4"/>
  <c r="N1238" i="4"/>
  <c r="N852" i="4"/>
  <c r="N1912" i="4"/>
  <c r="N1489" i="4"/>
  <c r="N484" i="4"/>
  <c r="N313" i="4"/>
  <c r="N278" i="4"/>
  <c r="N295" i="4"/>
  <c r="N777" i="4"/>
  <c r="N884" i="4"/>
  <c r="N837" i="4"/>
  <c r="N1008" i="4"/>
  <c r="N300" i="4"/>
  <c r="N1345" i="4"/>
  <c r="N1576" i="4"/>
  <c r="N1548" i="4"/>
  <c r="N1866" i="4"/>
  <c r="N685" i="4"/>
  <c r="N1337" i="4"/>
  <c r="N1646" i="4"/>
  <c r="N1546" i="4"/>
  <c r="N430" i="4"/>
  <c r="N2001" i="4"/>
  <c r="N460" i="4"/>
  <c r="N449" i="4"/>
  <c r="N1712" i="4"/>
  <c r="N1235" i="4"/>
  <c r="N1716" i="4"/>
  <c r="N231" i="4"/>
  <c r="N263" i="4"/>
  <c r="N1133" i="4"/>
  <c r="N906" i="4"/>
  <c r="N171" i="4"/>
  <c r="N193" i="4"/>
  <c r="N1325" i="4"/>
  <c r="N492" i="4"/>
  <c r="N1939" i="4"/>
  <c r="N1728" i="4"/>
  <c r="N1467" i="4"/>
  <c r="N943" i="4"/>
  <c r="N768" i="4"/>
  <c r="N1417" i="4"/>
  <c r="N390" i="4"/>
  <c r="N126" i="4"/>
  <c r="N1798" i="4"/>
  <c r="N679" i="4"/>
  <c r="N10" i="4"/>
  <c r="N1046" i="4"/>
  <c r="N1976" i="4"/>
  <c r="N1041" i="4"/>
  <c r="N1263" i="4"/>
  <c r="N303" i="4"/>
  <c r="N1318" i="4"/>
  <c r="N1946" i="4"/>
  <c r="N315" i="4"/>
  <c r="N624" i="4"/>
  <c r="N71" i="4"/>
  <c r="N593" i="4"/>
  <c r="N1593" i="4"/>
  <c r="N1035" i="4"/>
  <c r="N1968" i="4"/>
  <c r="N1642" i="4"/>
  <c r="N1634" i="4"/>
  <c r="N274" i="4"/>
  <c r="N1349" i="4"/>
  <c r="N351" i="4"/>
  <c r="N1423" i="4"/>
  <c r="N971" i="4"/>
  <c r="N607" i="4"/>
  <c r="N1446" i="4"/>
  <c r="N1117" i="4"/>
  <c r="N498" i="4"/>
  <c r="N197" i="4"/>
  <c r="N1695" i="4"/>
  <c r="N1574" i="4"/>
  <c r="N1422" i="4"/>
  <c r="N1483" i="4"/>
  <c r="N1928" i="4"/>
  <c r="N1799" i="4"/>
  <c r="N1111" i="4"/>
  <c r="N664" i="4"/>
  <c r="N704" i="4"/>
  <c r="N1398" i="4"/>
  <c r="N1692" i="4"/>
  <c r="N1394" i="4"/>
  <c r="N246" i="4"/>
  <c r="N1727" i="4"/>
  <c r="N1610" i="4"/>
  <c r="N261" i="4"/>
  <c r="N1837" i="4"/>
  <c r="N1353" i="4"/>
  <c r="N1528" i="4"/>
  <c r="N744" i="4"/>
  <c r="N175" i="4"/>
  <c r="N669" i="4"/>
  <c r="N1326" i="4"/>
  <c r="N1637" i="4"/>
  <c r="N140" i="4"/>
  <c r="N462" i="4"/>
  <c r="N1278" i="4"/>
  <c r="N372" i="4"/>
  <c r="N1258" i="4"/>
  <c r="N1307" i="4"/>
  <c r="N1952" i="4"/>
  <c r="N678" i="4"/>
  <c r="N910" i="4"/>
  <c r="N1229" i="4"/>
  <c r="N1123" i="4"/>
  <c r="N60" i="4"/>
  <c r="N345" i="4"/>
  <c r="N909" i="4"/>
  <c r="N725" i="4"/>
  <c r="N1669" i="4"/>
  <c r="N273" i="4"/>
  <c r="N1680" i="4"/>
  <c r="N1641" i="4"/>
  <c r="N1688" i="4"/>
  <c r="N1905" i="4"/>
  <c r="N1623" i="4"/>
  <c r="N1014" i="4"/>
  <c r="N993" i="4"/>
  <c r="N928" i="4"/>
  <c r="N7" i="4"/>
  <c r="N167" i="4"/>
  <c r="N1584" i="4"/>
  <c r="N782" i="4"/>
  <c r="N369" i="4"/>
  <c r="N94" i="4"/>
  <c r="N636" i="4"/>
  <c r="N1776" i="4"/>
  <c r="N1375" i="4"/>
  <c r="N290" i="4"/>
  <c r="N1246" i="4"/>
  <c r="N1135" i="4"/>
  <c r="N895" i="4"/>
  <c r="N1059" i="4"/>
  <c r="N896" i="4"/>
  <c r="N1159" i="4"/>
  <c r="N1377" i="4"/>
  <c r="N932" i="4"/>
  <c r="N1305" i="4"/>
  <c r="N225" i="4"/>
  <c r="N875" i="4"/>
  <c r="N1148" i="4"/>
  <c r="N1972" i="4"/>
  <c r="N1565" i="4"/>
  <c r="N1689" i="4"/>
  <c r="N1383" i="4"/>
  <c r="N1450" i="4"/>
  <c r="N578" i="4"/>
  <c r="N1269" i="4"/>
  <c r="N1840" i="4"/>
  <c r="N1190" i="4"/>
  <c r="N1475" i="4"/>
  <c r="N1469" i="4"/>
  <c r="N1490" i="4"/>
  <c r="N56" i="4"/>
  <c r="N1439" i="4"/>
  <c r="N1139" i="4"/>
  <c r="N74" i="4"/>
  <c r="N103" i="4"/>
  <c r="N838" i="4"/>
  <c r="N594" i="4"/>
  <c r="N780" i="4"/>
  <c r="N392" i="4"/>
  <c r="N222" i="4"/>
  <c r="N1011" i="4"/>
  <c r="N732" i="4"/>
  <c r="N1925" i="4"/>
  <c r="N1441" i="4"/>
  <c r="N796" i="4"/>
  <c r="N1200" i="4"/>
  <c r="N88" i="4"/>
  <c r="N21" i="4"/>
  <c r="N1947" i="4"/>
  <c r="N682" i="4"/>
  <c r="N1311" i="4"/>
  <c r="N1596" i="4"/>
  <c r="N1700" i="4"/>
  <c r="N1259" i="4"/>
  <c r="N1436" i="4"/>
  <c r="N560" i="4"/>
  <c r="N670" i="4"/>
  <c r="N1002" i="4"/>
  <c r="N1205" i="4"/>
  <c r="N1552" i="4"/>
  <c r="N591" i="4"/>
  <c r="N563" i="4"/>
  <c r="N80" i="4"/>
  <c r="N1079" i="4"/>
  <c r="N1452" i="4"/>
  <c r="N1147" i="4"/>
  <c r="N597" i="4"/>
  <c r="N680" i="4"/>
  <c r="N634" i="4"/>
  <c r="N643" i="4"/>
  <c r="N1786" i="4"/>
  <c r="N110" i="4"/>
  <c r="N819" i="4"/>
  <c r="N738" i="4"/>
  <c r="N360" i="4"/>
  <c r="N1633" i="4"/>
  <c r="N1802" i="4"/>
  <c r="N1711" i="4"/>
  <c r="N1882" i="4"/>
  <c r="N654" i="4"/>
  <c r="N946" i="4"/>
  <c r="N1826" i="4"/>
  <c r="N1455" i="4"/>
  <c r="N1611" i="4"/>
  <c r="N605" i="4"/>
  <c r="N1995" i="4"/>
  <c r="N1480" i="4"/>
  <c r="N1774" i="4"/>
  <c r="N1438" i="4"/>
  <c r="N249" i="4"/>
  <c r="N1694" i="4"/>
  <c r="N253" i="4"/>
  <c r="N1515" i="4"/>
  <c r="N715" i="4"/>
  <c r="N228" i="4"/>
  <c r="N285" i="4"/>
  <c r="N377" i="4"/>
  <c r="N558" i="4"/>
  <c r="N694" i="4"/>
  <c r="N219" i="4"/>
  <c r="N1821" i="4"/>
  <c r="N357" i="4"/>
  <c r="N212" i="4"/>
  <c r="N1122" i="4"/>
  <c r="N32" i="4"/>
  <c r="N1142" i="4"/>
  <c r="N53" i="4"/>
  <c r="N1327" i="4"/>
  <c r="N291" i="4"/>
  <c r="N28" i="4"/>
  <c r="N1150" i="4"/>
  <c r="N916" i="4"/>
  <c r="N1657" i="4"/>
  <c r="N139" i="4"/>
  <c r="N1082" i="4"/>
  <c r="N1801" i="4"/>
  <c r="N721" i="4"/>
  <c r="N604" i="4"/>
  <c r="N1102" i="4"/>
  <c r="N883" i="4"/>
  <c r="N878" i="4"/>
  <c r="N1096" i="4"/>
  <c r="N336" i="4"/>
  <c r="N1741" i="4"/>
  <c r="N406" i="4"/>
  <c r="N1566" i="4"/>
  <c r="N917" i="4"/>
  <c r="N23" i="4"/>
  <c r="N1245" i="4"/>
  <c r="N981" i="4"/>
  <c r="N1816" i="4"/>
  <c r="N1726" i="4"/>
  <c r="N1081" i="4"/>
  <c r="N426" i="4"/>
  <c r="N1750" i="4"/>
  <c r="N407" i="4"/>
  <c r="N784" i="4"/>
  <c r="N1518" i="4"/>
  <c r="N770" i="4"/>
  <c r="N1932" i="4"/>
  <c r="N816" i="4"/>
  <c r="N17" i="4"/>
  <c r="N1804" i="4"/>
  <c r="N1868" i="4"/>
  <c r="N165" i="4"/>
  <c r="N1358" i="4"/>
  <c r="N1201" i="4"/>
  <c r="N42" i="4"/>
  <c r="N1152" i="4"/>
  <c r="N1156" i="4"/>
  <c r="N502" i="4"/>
  <c r="N121" i="4"/>
  <c r="N987" i="4"/>
  <c r="N1208" i="4"/>
  <c r="N974" i="4"/>
  <c r="N577" i="4"/>
  <c r="N1899" i="4"/>
  <c r="N1424" i="4"/>
  <c r="N933" i="4"/>
  <c r="N51" i="4"/>
  <c r="N1495" i="4"/>
  <c r="N45" i="4"/>
  <c r="N1621" i="4"/>
  <c r="N163" i="4"/>
  <c r="N531" i="4"/>
  <c r="N1784" i="4"/>
  <c r="N1869" i="4"/>
  <c r="N554" i="4"/>
  <c r="N1897" i="4"/>
  <c r="N726" i="4"/>
  <c r="N412" i="4"/>
  <c r="N1839" i="4"/>
  <c r="N627" i="4"/>
  <c r="N1729" i="4"/>
  <c r="N1609" i="4"/>
  <c r="N1938" i="4"/>
  <c r="N389" i="4"/>
  <c r="N162" i="4"/>
  <c r="N1282" i="4"/>
  <c r="N160" i="4"/>
  <c r="N1883" i="4"/>
  <c r="N1020" i="4"/>
  <c r="N241" i="4"/>
  <c r="N1015" i="4"/>
  <c r="N206" i="4"/>
  <c r="N1661" i="4"/>
  <c r="N1725" i="4"/>
  <c r="N1810" i="4"/>
  <c r="N765" i="4"/>
  <c r="N1161" i="4"/>
  <c r="N1392" i="4"/>
  <c r="N1453" i="4"/>
  <c r="N1488" i="4"/>
  <c r="N1340" i="4"/>
  <c r="N527" i="4"/>
  <c r="N881" i="4"/>
  <c r="N27" i="4"/>
  <c r="N625" i="4"/>
  <c r="N791" i="4"/>
  <c r="N908" i="4"/>
  <c r="N1463" i="4"/>
  <c r="N948" i="4"/>
  <c r="N1929" i="4"/>
  <c r="N235" i="4"/>
  <c r="N900" i="4"/>
  <c r="N1540" i="4"/>
  <c r="N1115" i="4"/>
  <c r="N523" i="4"/>
  <c r="N205" i="4"/>
  <c r="N1094" i="4"/>
  <c r="N931" i="4"/>
  <c r="N1990" i="4"/>
  <c r="N1393" i="4"/>
  <c r="N201" i="4"/>
  <c r="N1665" i="4"/>
  <c r="N391" i="4"/>
  <c r="N778" i="4"/>
  <c r="N416" i="4"/>
  <c r="N870" i="4"/>
  <c r="N793" i="4"/>
  <c r="N113" i="4"/>
  <c r="N877" i="4"/>
  <c r="N1369" i="4"/>
  <c r="N755" i="4"/>
  <c r="N656" i="4"/>
  <c r="N1471" i="4"/>
  <c r="N399" i="4"/>
  <c r="N894" i="4"/>
  <c r="N724" i="4"/>
  <c r="N188" i="4"/>
  <c r="N1217" i="4"/>
  <c r="N2" i="4"/>
  <c r="N1672" i="4"/>
  <c r="N1662" i="4"/>
  <c r="N1974" i="4"/>
  <c r="N1089" i="4"/>
  <c r="N718" i="4"/>
  <c r="N1782" i="4"/>
  <c r="N708" i="4"/>
  <c r="N1283" i="4"/>
  <c r="N422" i="4"/>
  <c r="N1605" i="4"/>
  <c r="N189" i="4"/>
  <c r="N1743" i="4"/>
  <c r="N963" i="4"/>
  <c r="N104" i="4"/>
  <c r="N567" i="4"/>
  <c r="N1987" i="4"/>
  <c r="N288" i="4"/>
  <c r="N229" i="4"/>
  <c r="N1061" i="4"/>
  <c r="N926" i="4"/>
  <c r="N871" i="4"/>
  <c r="N248" i="4"/>
  <c r="N950" i="4"/>
  <c r="N1136" i="4"/>
  <c r="N1429" i="4"/>
  <c r="N1202" i="4"/>
  <c r="N1272" i="4"/>
  <c r="N408" i="4"/>
  <c r="N467" i="4"/>
  <c r="N213" i="4"/>
  <c r="N617" i="4"/>
  <c r="N1367" i="4"/>
  <c r="N1758" i="4"/>
  <c r="N595" i="4"/>
  <c r="N1402" i="4"/>
  <c r="N1431" i="4"/>
  <c r="N1836" i="4"/>
  <c r="N1373" i="4"/>
  <c r="N1387" i="4"/>
  <c r="N1978" i="4"/>
  <c r="N446" i="4"/>
  <c r="N1260" i="4"/>
  <c r="N1171" i="4"/>
  <c r="N1666" i="4"/>
  <c r="N553" i="4"/>
  <c r="N1525" i="4"/>
  <c r="N260" i="4"/>
  <c r="N267" i="4"/>
  <c r="N40" i="4"/>
  <c r="N549" i="4"/>
  <c r="N1583" i="4"/>
  <c r="N1705" i="4"/>
  <c r="N1268" i="4"/>
  <c r="N157" i="4"/>
  <c r="N1070" i="4"/>
  <c r="N1575" i="4"/>
  <c r="N1930" i="4"/>
  <c r="N455" i="4"/>
  <c r="N292" i="4"/>
  <c r="N1472" i="4"/>
  <c r="N458" i="4"/>
  <c r="N668" i="4"/>
  <c r="N1908" i="4"/>
  <c r="N355" i="4"/>
  <c r="N1598" i="4"/>
  <c r="N1640" i="4"/>
  <c r="N307" i="4"/>
  <c r="N911" i="4"/>
  <c r="N1599" i="4"/>
  <c r="N521" i="4"/>
  <c r="N1215" i="4"/>
  <c r="N1415" i="4"/>
  <c r="N1602" i="4"/>
  <c r="N76" i="4"/>
  <c r="N712" i="4"/>
  <c r="N1752" i="4"/>
  <c r="N969" i="4"/>
  <c r="N1351" i="4"/>
  <c r="N1301" i="4"/>
  <c r="N85" i="4"/>
  <c r="N409" i="4"/>
  <c r="N729" i="4"/>
  <c r="N867" i="4"/>
  <c r="N1168" i="4"/>
  <c r="N1740" i="4"/>
  <c r="N1892" i="4"/>
  <c r="N728" i="4"/>
  <c r="N929" i="4"/>
  <c r="N536" i="4"/>
  <c r="N1411" i="4"/>
  <c r="N1403" i="4"/>
  <c r="N754" i="4"/>
  <c r="N233" i="4"/>
  <c r="N1165" i="4"/>
  <c r="N1473" i="4"/>
  <c r="N304" i="4"/>
  <c r="N125" i="4"/>
  <c r="N73" i="4"/>
  <c r="N30" i="4"/>
  <c r="N1766" i="4"/>
  <c r="N1850" i="4"/>
  <c r="N83" i="4"/>
  <c r="N1587" i="4"/>
  <c r="N1945" i="4"/>
  <c r="N1557" i="4"/>
  <c r="N879" i="4"/>
  <c r="N59" i="4"/>
  <c r="N1578" i="4"/>
  <c r="N1917" i="4"/>
  <c r="N1983" i="4"/>
  <c r="N776" i="4"/>
  <c r="N899" i="4"/>
  <c r="N1012" i="4"/>
  <c r="N1789" i="4"/>
  <c r="N434" i="4"/>
  <c r="N586" i="4"/>
  <c r="N475" i="4"/>
  <c r="N979" i="4"/>
  <c r="N1018" i="4"/>
  <c r="N978" i="4"/>
  <c r="N361" i="4"/>
  <c r="N1113" i="4"/>
  <c r="N511" i="4"/>
  <c r="N1410" i="4"/>
  <c r="N1505" i="4"/>
  <c r="N600" i="4"/>
  <c r="N1848" i="4"/>
  <c r="N702" i="4"/>
  <c r="N1181" i="4"/>
  <c r="N298" i="4"/>
  <c r="N356" i="4"/>
  <c r="N1105" i="4"/>
  <c r="N1877" i="4"/>
  <c r="N561" i="4"/>
  <c r="N190" i="4"/>
  <c r="N1092" i="4"/>
  <c r="N1085" i="4"/>
  <c r="N923" i="4"/>
  <c r="N1607" i="4"/>
  <c r="N186" i="4"/>
  <c r="N1852" i="4"/>
  <c r="N515" i="4"/>
  <c r="N1080" i="4"/>
  <c r="N348" i="4"/>
  <c r="N275" i="4"/>
  <c r="N1099" i="4"/>
  <c r="N1464" i="4"/>
  <c r="N1404" i="4"/>
  <c r="N1768" i="4"/>
  <c r="N417" i="4"/>
  <c r="N1589" i="4"/>
  <c r="N1125" i="4"/>
  <c r="N1563" i="4"/>
  <c r="N124" i="4"/>
  <c r="N1860" i="4"/>
  <c r="N1108" i="4"/>
  <c r="N387" i="4"/>
  <c r="N1194" i="4"/>
  <c r="N988" i="4"/>
  <c r="N1873" i="4"/>
  <c r="N317" i="4"/>
  <c r="N1074" i="4"/>
  <c r="N1760" i="4"/>
  <c r="N1247" i="4"/>
  <c r="N714" i="4"/>
  <c r="N1372" i="4"/>
  <c r="N1564" i="4"/>
  <c r="N998" i="4"/>
  <c r="N1870" i="4"/>
  <c r="N524" i="4"/>
  <c r="N588" i="4"/>
  <c r="N1504" i="4"/>
  <c r="N198" i="4"/>
  <c r="N1430" i="4"/>
  <c r="N864" i="4"/>
  <c r="N951" i="4"/>
  <c r="N39" i="4"/>
  <c r="N1733" i="4"/>
  <c r="N43" i="4"/>
  <c r="N818" i="4"/>
  <c r="N276" i="4"/>
  <c r="N1881" i="4"/>
  <c r="N230" i="4"/>
  <c r="N359" i="4"/>
  <c r="N1169" i="4"/>
  <c r="N1006" i="4"/>
  <c r="N283" i="4"/>
  <c r="N542" i="4"/>
  <c r="N1549" i="4"/>
  <c r="N562" i="4"/>
  <c r="N506" i="4"/>
  <c r="N1955" i="4"/>
  <c r="N415" i="4"/>
  <c r="N1191" i="4"/>
  <c r="N1732" i="4"/>
  <c r="N375" i="4"/>
  <c r="N1663" i="4"/>
  <c r="N1356" i="4"/>
  <c r="N830" i="4"/>
  <c r="N1613" i="4"/>
  <c r="N660" i="4"/>
  <c r="N1674" i="4"/>
  <c r="N568" i="4"/>
  <c r="N1093" i="4"/>
  <c r="N1297" i="4"/>
  <c r="N1812" i="4"/>
  <c r="N1106" i="4"/>
  <c r="N1355" i="4"/>
  <c r="N138" i="4"/>
  <c r="N1993" i="4"/>
  <c r="N989" i="4"/>
  <c r="N1842" i="4"/>
  <c r="N1237" i="4"/>
  <c r="N860" i="4"/>
  <c r="N1531" i="4"/>
  <c r="N1030" i="4"/>
  <c r="N398" i="4"/>
  <c r="N1109" i="4"/>
  <c r="N1091" i="4"/>
  <c r="N1151" i="4"/>
  <c r="N1487" i="4"/>
  <c r="N997" i="4"/>
  <c r="N539" i="4"/>
  <c r="N1940" i="4"/>
  <c r="N850" i="4"/>
  <c r="N1907" i="4"/>
  <c r="N1052" i="4"/>
  <c r="N630" i="4"/>
  <c r="N1763" i="4"/>
  <c r="N947" i="4"/>
  <c r="N258" i="4"/>
  <c r="N785" i="4"/>
  <c r="N1112" i="4"/>
  <c r="N461" i="4"/>
  <c r="N1076" i="4"/>
  <c r="N641" i="4"/>
  <c r="N349" i="4"/>
  <c r="N1893" i="4"/>
  <c r="N1690" i="4"/>
  <c r="N477" i="4"/>
  <c r="N133" i="4"/>
  <c r="N114" i="4"/>
  <c r="N1652" i="4"/>
  <c r="N15" i="4"/>
  <c r="N5" i="4"/>
  <c r="N1831" i="4"/>
  <c r="N1252" i="4"/>
  <c r="N1055" i="4"/>
  <c r="N1985" i="4"/>
  <c r="N1280" i="4"/>
  <c r="N1244" i="4"/>
  <c r="N1479" i="4"/>
  <c r="N1127" i="4"/>
  <c r="N612" i="4"/>
  <c r="N781" i="4"/>
  <c r="N1299" i="4"/>
  <c r="N1312" i="4"/>
  <c r="N886" i="4"/>
  <c r="N840" i="4"/>
  <c r="N330" i="4"/>
  <c r="N733" i="4"/>
  <c r="N1529" i="4"/>
  <c r="N1016" i="4"/>
  <c r="N478" i="4"/>
  <c r="N1934" i="4"/>
  <c r="N435" i="4"/>
  <c r="N1959" i="4"/>
  <c r="N34" i="4"/>
  <c r="N1719" i="4"/>
  <c r="N1944" i="4"/>
  <c r="N2000" i="4"/>
  <c r="N1064" i="4"/>
  <c r="N847" i="4"/>
  <c r="N98" i="4"/>
  <c r="N661" i="4"/>
  <c r="N1033" i="4"/>
  <c r="N395" i="4"/>
  <c r="N772" i="4"/>
  <c r="N1918" i="4"/>
  <c r="N471" i="4"/>
  <c r="N1722" i="4"/>
  <c r="N958" i="4"/>
  <c r="N834" i="4"/>
  <c r="N463" i="4"/>
  <c r="N342" i="4"/>
  <c r="N1421" i="4"/>
  <c r="N1492" i="4"/>
  <c r="N646" i="4"/>
  <c r="N1894" i="4"/>
  <c r="N1591" i="4"/>
  <c r="N364" i="4"/>
  <c r="N421" i="4"/>
  <c r="N1416" i="4"/>
  <c r="N299" i="4"/>
  <c r="N1825" i="4"/>
  <c r="N1066" i="4"/>
  <c r="N1581" i="4"/>
  <c r="N766" i="4"/>
  <c r="N1170" i="4"/>
  <c r="N1386" i="4"/>
  <c r="N611" i="4"/>
  <c r="N1660" i="4"/>
  <c r="N1950" i="4"/>
  <c r="N1779" i="4"/>
  <c r="N1526" i="4"/>
  <c r="N741" i="4"/>
  <c r="N1050" i="4"/>
  <c r="N448" i="4"/>
  <c r="N423" i="4"/>
  <c r="N797" i="4"/>
  <c r="N509" i="4"/>
  <c r="N1658" i="4"/>
  <c r="N1443" i="4"/>
  <c r="N1336" i="4"/>
  <c r="N1813" i="4"/>
  <c r="N1775" i="4"/>
  <c r="N815" i="4"/>
  <c r="N872" i="4"/>
  <c r="N1503" i="4"/>
  <c r="N666" i="4"/>
  <c r="N314" i="4"/>
  <c r="N459" i="4"/>
  <c r="N90" i="4"/>
  <c r="N397" i="4"/>
  <c r="N226" i="4"/>
  <c r="N1780" i="4"/>
  <c r="N1440" i="4"/>
  <c r="N234" i="4"/>
  <c r="N440" i="4"/>
  <c r="N1556" i="4"/>
  <c r="N1559" i="4"/>
  <c r="N820" i="4"/>
  <c r="N1901" i="4"/>
  <c r="N438" i="4"/>
  <c r="N914" i="4"/>
  <c r="N769" i="4"/>
  <c r="N151" i="4"/>
  <c r="N570" i="4"/>
  <c r="N880" i="4"/>
  <c r="N1885" i="4"/>
  <c r="N1163" i="4"/>
  <c r="N1849" i="4"/>
  <c r="N1266" i="4"/>
  <c r="N540" i="4"/>
  <c r="N1044" i="4"/>
  <c r="N204" i="4"/>
  <c r="N1058" i="4"/>
  <c r="N322" i="4"/>
  <c r="N505" i="4"/>
  <c r="N1588" i="4"/>
  <c r="N1506" i="4"/>
  <c r="N629" i="4"/>
  <c r="N214" i="4"/>
  <c r="N1257" i="4"/>
  <c r="N1844" i="4"/>
  <c r="N1676" i="4"/>
  <c r="N696" i="4"/>
  <c r="N1039" i="4"/>
  <c r="N1216" i="4"/>
  <c r="N941" i="4"/>
  <c r="N930" i="4"/>
  <c r="N1879" i="4"/>
  <c r="N1865" i="4"/>
  <c r="N1086" i="4"/>
  <c r="N445" i="4"/>
  <c r="N297" i="4"/>
  <c r="N84" i="4"/>
  <c r="N814" i="4"/>
  <c r="N1626" i="4"/>
  <c r="N1110" i="4"/>
  <c r="N1604" i="4"/>
  <c r="N326" i="4"/>
  <c r="N1919" i="4"/>
  <c r="N1418" i="4"/>
  <c r="N474" i="4"/>
  <c r="N269" i="4"/>
  <c r="N482" i="4"/>
  <c r="N1146" i="4"/>
  <c r="N1348" i="4"/>
  <c r="N1007" i="4"/>
  <c r="N1781" i="4"/>
  <c r="N839" i="4"/>
  <c r="N1855" i="4"/>
  <c r="N499" i="4"/>
  <c r="N707" i="4"/>
  <c r="N862" i="4"/>
  <c r="N1888" i="4"/>
  <c r="N1771" i="4"/>
  <c r="N1376" i="4"/>
  <c r="N944" i="4"/>
  <c r="N1188" i="4"/>
  <c r="N1456" i="4"/>
  <c r="N1138" i="4"/>
  <c r="N1572" i="4"/>
  <c r="N1803" i="4"/>
  <c r="N1126" i="4"/>
  <c r="N1073" i="4"/>
  <c r="N1601" i="4"/>
  <c r="N331" i="4"/>
  <c r="N1915" i="4"/>
  <c r="N1757" i="4"/>
  <c r="N1303" i="4"/>
  <c r="N1184" i="4"/>
  <c r="N695" i="4"/>
  <c r="N1704" i="4"/>
  <c r="N1521" i="4"/>
  <c r="N1454" i="4"/>
  <c r="N308" i="4"/>
  <c r="N101" i="4"/>
  <c r="N653" i="4"/>
  <c r="N1043" i="4"/>
  <c r="N671" i="4"/>
  <c r="N1154" i="4"/>
  <c r="N1755" i="4"/>
  <c r="N748" i="4"/>
  <c r="N792" i="4"/>
  <c r="N1997" i="4"/>
  <c r="N1550" i="4"/>
  <c r="N1834" i="4"/>
  <c r="N1406" i="4"/>
  <c r="N1264" i="4"/>
  <c r="N800" i="4"/>
  <c r="N1630" i="4"/>
  <c r="N1797" i="4"/>
  <c r="N587" i="4"/>
  <c r="N1608" i="4"/>
  <c r="N890" i="4"/>
  <c r="N1794" i="4"/>
  <c r="N1047" i="4"/>
  <c r="N1384" i="4"/>
  <c r="N476" i="4"/>
  <c r="N1582" i="4"/>
  <c r="N1390" i="4"/>
  <c r="N1379" i="4"/>
  <c r="N1087" i="4"/>
  <c r="N1595" i="4"/>
  <c r="N1764" i="4"/>
  <c r="N386" i="4"/>
  <c r="N1291" i="4"/>
  <c r="N648" i="4"/>
  <c r="N102" i="4"/>
  <c r="N1037" i="4"/>
  <c r="N1673" i="4"/>
  <c r="N1523" i="4"/>
  <c r="N1606" i="4"/>
  <c r="N512" i="4"/>
  <c r="N720" i="4"/>
  <c r="N583" i="4"/>
  <c r="N1966" i="4"/>
  <c r="N803" i="4"/>
  <c r="N1363" i="4"/>
  <c r="N1859" i="4"/>
  <c r="N1339" i="4"/>
  <c r="N1902" i="4"/>
  <c r="N1433" i="4"/>
  <c r="N1476" i="4"/>
  <c r="N1221" i="4"/>
  <c r="N1400" i="4"/>
  <c r="N1872" i="4"/>
  <c r="N904" i="4"/>
  <c r="N1851" i="4"/>
  <c r="N902" i="4"/>
  <c r="N428" i="4"/>
  <c r="N1788" i="4"/>
  <c r="N746" i="4"/>
  <c r="N1220" i="4"/>
  <c r="N790" i="4"/>
  <c r="N393" i="4"/>
  <c r="N493" i="4"/>
  <c r="N1970" i="4"/>
  <c r="N799" i="4"/>
  <c r="N569" i="4"/>
  <c r="N123" i="4"/>
  <c r="N70" i="4"/>
  <c r="N1262" i="4"/>
  <c r="N956" i="4"/>
  <c r="N373" i="4"/>
  <c r="N1409" i="4"/>
  <c r="N736" i="4"/>
  <c r="N856" i="4"/>
  <c r="N977" i="4"/>
  <c r="N1362" i="4"/>
  <c r="N829" i="4"/>
  <c r="N1691" i="4"/>
  <c r="N1003" i="4"/>
  <c r="N692" i="4"/>
  <c r="N1964" i="4"/>
  <c r="N868" i="4"/>
  <c r="N1420" i="4"/>
  <c r="N468" i="4"/>
  <c r="N1823" i="4"/>
  <c r="N1054" i="4"/>
  <c r="N358" i="4"/>
  <c r="N1470" i="4"/>
  <c r="N29" i="4"/>
  <c r="N1746" i="4"/>
  <c r="N1219" i="4"/>
  <c r="N497" i="4"/>
  <c r="N97" i="4"/>
  <c r="N1451" i="4"/>
  <c r="N1922" i="4"/>
  <c r="N1413" i="4"/>
  <c r="N418" i="4"/>
  <c r="N938" i="4"/>
  <c r="N571" i="4"/>
  <c r="N46" i="4"/>
  <c r="N599" i="4"/>
  <c r="N925" i="4"/>
  <c r="N441" i="4"/>
  <c r="N1715" i="4"/>
  <c r="N1255" i="4"/>
  <c r="N96" i="4"/>
  <c r="N150" i="4"/>
  <c r="N1547" i="4"/>
  <c r="N1025" i="4"/>
  <c r="N1545" i="4"/>
  <c r="N215" i="4"/>
  <c r="N645" i="4"/>
  <c r="N341" i="4"/>
  <c r="N1651" i="4"/>
  <c r="N1203" i="4"/>
  <c r="N530" i="4"/>
  <c r="N1196" i="4"/>
  <c r="N1586" i="4"/>
  <c r="N257" i="4"/>
  <c r="N889" i="4"/>
  <c r="N1176" i="4"/>
  <c r="N1984" i="4"/>
  <c r="N750" i="4"/>
  <c r="N218" i="4"/>
  <c r="N1158" i="4"/>
  <c r="N383" i="4"/>
  <c r="N503" i="4"/>
  <c r="N1314" i="4"/>
  <c r="N328" i="4"/>
  <c r="N1830" i="4"/>
  <c r="N494" i="4"/>
  <c r="N592" i="4"/>
  <c r="N1636" i="4"/>
  <c r="N1251" i="4"/>
  <c r="N1179" i="4"/>
  <c r="N949" i="4"/>
  <c r="N1619" i="4"/>
  <c r="N1935" i="4"/>
  <c r="N1500" i="4"/>
  <c r="N1230" i="4"/>
  <c r="N1961" i="4"/>
  <c r="N1365" i="4"/>
  <c r="N347" i="4"/>
  <c r="N58" i="4"/>
  <c r="N1862" i="4"/>
  <c r="N801" i="4"/>
  <c r="N1792" i="4"/>
  <c r="N486" i="4"/>
  <c r="N1516" i="4"/>
  <c r="N451" i="4"/>
  <c r="N1717" i="4"/>
  <c r="N1903" i="4"/>
  <c r="N1731" i="4"/>
  <c r="N1019" i="4"/>
  <c r="N1077" i="4"/>
  <c r="N1519" i="4"/>
  <c r="N1261" i="4"/>
  <c r="N831" i="4"/>
  <c r="N1359" i="4"/>
  <c r="N1645" i="4"/>
  <c r="N912" i="4"/>
  <c r="N789" i="4"/>
  <c r="N1635" i="4"/>
  <c r="N119" i="4"/>
  <c r="N1036" i="4"/>
  <c r="N1524" i="4"/>
  <c r="N1889" i="4"/>
  <c r="N857" i="4"/>
  <c r="N321" i="4"/>
  <c r="N302" i="4"/>
  <c r="N170" i="4"/>
  <c r="N223" i="4"/>
  <c r="N1034" i="4"/>
  <c r="N195" i="4"/>
  <c r="N1706" i="4"/>
  <c r="N1382" i="4"/>
  <c r="N1765" i="4"/>
  <c r="N1322" i="4"/>
  <c r="N808" i="4"/>
  <c r="N338" i="4"/>
  <c r="N1685" i="4"/>
  <c r="N1884" i="4"/>
  <c r="N352" i="4"/>
  <c r="N740" i="4"/>
  <c r="N1941" i="4"/>
  <c r="N1344" i="4"/>
  <c r="N490" i="4"/>
  <c r="N1084" i="4"/>
  <c r="N1265" i="4"/>
  <c r="N181" i="4"/>
  <c r="N842" i="4"/>
  <c r="N1253" i="4"/>
  <c r="N450" i="4"/>
  <c r="N628" i="4"/>
  <c r="N1120" i="4"/>
  <c r="N1854" i="4"/>
  <c r="N662" i="4"/>
  <c r="N158" i="4"/>
  <c r="N1143" i="4"/>
  <c r="N935" i="4"/>
  <c r="N1458" i="4"/>
  <c r="N111" i="4"/>
  <c r="N961" i="4"/>
  <c r="N1600" i="4"/>
  <c r="N161" i="4"/>
  <c r="N38" i="4"/>
  <c r="N1162" i="4"/>
  <c r="N761" i="4"/>
  <c r="N1182" i="4"/>
  <c r="N1747" i="4"/>
  <c r="N79" i="4"/>
  <c r="N1233" i="4"/>
  <c r="N8" i="4"/>
  <c r="N812" i="4"/>
  <c r="N644" i="4"/>
  <c r="N1618" i="4"/>
  <c r="N132" i="4"/>
  <c r="N965" i="4"/>
  <c r="N773" i="4"/>
  <c r="N1024" i="4"/>
  <c r="N1249" i="4"/>
  <c r="N1806" i="4"/>
  <c r="N244" i="4"/>
  <c r="N1185" i="4"/>
  <c r="N1759" i="4"/>
  <c r="N1275" i="4"/>
  <c r="N853" i="4"/>
  <c r="N859" i="4"/>
  <c r="N1134" i="4"/>
  <c r="N144" i="4"/>
  <c r="N19" i="4"/>
  <c r="N1853" i="4"/>
  <c r="N1696" i="4"/>
  <c r="N635" i="4"/>
  <c r="N590" i="4"/>
  <c r="N1510" i="4"/>
  <c r="N106" i="4"/>
  <c r="N169" i="4"/>
  <c r="N1281" i="4"/>
  <c r="N667" i="4"/>
  <c r="N1287" i="4"/>
  <c r="N779" i="4"/>
  <c r="N1116" i="4"/>
  <c r="N1209" i="4"/>
  <c r="N75" i="4"/>
  <c r="N1448" i="4"/>
  <c r="N378" i="4"/>
  <c r="N1698" i="4"/>
  <c r="N145" i="4"/>
  <c r="N804" i="4"/>
  <c r="N1522" i="4"/>
  <c r="N1718" i="4"/>
  <c r="N63" i="4"/>
  <c r="N811" i="4"/>
  <c r="N1814" i="4"/>
  <c r="N622" i="4"/>
  <c r="N1243" i="4"/>
  <c r="N1396" i="4"/>
  <c r="N148" i="4"/>
  <c r="N1060" i="4"/>
  <c r="N927" i="4"/>
  <c r="N1655" i="4"/>
  <c r="N340" i="4"/>
  <c r="N544" i="4"/>
  <c r="N1778" i="4"/>
  <c r="N921" i="4"/>
  <c r="N1153" i="4"/>
  <c r="N394" i="4"/>
  <c r="N1048" i="4"/>
  <c r="N432" i="4"/>
  <c r="N1380" i="4"/>
  <c r="N672" i="4"/>
  <c r="N1468" i="4"/>
  <c r="N1629" i="4"/>
  <c r="N12" i="4"/>
  <c r="N227" i="4"/>
  <c r="N1920" i="4"/>
  <c r="N1937" i="4"/>
  <c r="N1319" i="4"/>
  <c r="N642" i="4"/>
  <c r="N841" i="4"/>
  <c r="N501" i="4"/>
  <c r="N734" i="4"/>
  <c r="N1957" i="4"/>
  <c r="N1748" i="4"/>
  <c r="N66" i="4"/>
  <c r="N1878" i="4"/>
  <c r="N639" i="4"/>
  <c r="N164" i="4"/>
  <c r="N109" i="4"/>
  <c r="N1232" i="4"/>
  <c r="N1155" i="4"/>
  <c r="N1553" i="4"/>
  <c r="N1137" i="4"/>
  <c r="N465" i="4"/>
  <c r="N1214" i="4"/>
  <c r="N1962" i="4"/>
  <c r="N676" i="4"/>
  <c r="N381" i="4"/>
  <c r="N1270" i="4"/>
  <c r="N1017" i="4"/>
  <c r="N526" i="4"/>
  <c r="N1761" i="4"/>
  <c r="N866" i="4"/>
  <c r="N335" i="4"/>
  <c r="N843" i="4"/>
  <c r="N783" i="4"/>
  <c r="N633" i="4"/>
  <c r="N396" i="4"/>
  <c r="N691" i="4"/>
  <c r="N153" i="4"/>
  <c r="N686" i="4"/>
  <c r="N1335" i="4"/>
  <c r="N1388" i="4"/>
  <c r="N1131" i="4"/>
  <c r="N557" i="4"/>
  <c r="N9" i="4"/>
  <c r="N1785" i="4"/>
  <c r="N1342" i="4"/>
  <c r="N822" i="4"/>
  <c r="N1118" i="4"/>
  <c r="N353" i="4"/>
  <c r="N508" i="4"/>
  <c r="N1681" i="4"/>
  <c r="N1045" i="4"/>
  <c r="N1271" i="4"/>
  <c r="N1671" i="4"/>
  <c r="N1128" i="4"/>
  <c r="N1513" i="4"/>
  <c r="N1913" i="4"/>
  <c r="N1841" i="4"/>
  <c r="N601" i="4"/>
  <c r="N1254" i="4"/>
  <c r="N1378" i="4"/>
  <c r="N366" i="4"/>
  <c r="N194" i="4"/>
  <c r="N619" i="4"/>
  <c r="N13" i="4"/>
  <c r="N1807" i="4"/>
  <c r="N1197" i="4"/>
  <c r="N316" i="4"/>
  <c r="N874" i="4"/>
  <c r="N1969" i="4"/>
  <c r="N1975" i="4"/>
  <c r="N1991" i="4"/>
  <c r="N596" i="4"/>
  <c r="N1773" i="4"/>
  <c r="N1963" i="4"/>
  <c r="N905" i="4"/>
  <c r="N272" i="4"/>
  <c r="N26" i="4"/>
  <c r="N1960" i="4"/>
  <c r="N534" i="4"/>
  <c r="N305" i="4"/>
  <c r="N1793" i="4"/>
  <c r="N1890" i="4"/>
  <c r="N1341" i="4"/>
  <c r="N907" i="4"/>
  <c r="N727" i="4"/>
  <c r="N970" i="4"/>
  <c r="N232" i="4"/>
  <c r="N220" i="4"/>
  <c r="N1412" i="4"/>
  <c r="N243" i="4"/>
  <c r="N1226" i="4"/>
  <c r="N211" i="4"/>
  <c r="N913" i="4"/>
  <c r="N1838" i="4"/>
  <c r="N1477" i="4"/>
  <c r="N1967" i="4"/>
  <c r="N759" i="4"/>
  <c r="N1315" i="4"/>
  <c r="N1936" i="4"/>
  <c r="N1856" i="4"/>
  <c r="N1632" i="4"/>
  <c r="N1248" i="4"/>
  <c r="N787" i="4"/>
  <c r="N363" i="4"/>
  <c r="N1909" i="4"/>
  <c r="N1624" i="4"/>
  <c r="N1667" i="4"/>
  <c r="N1561" i="4"/>
  <c r="N1734" i="4"/>
  <c r="N55" i="4"/>
  <c r="N333" i="4"/>
  <c r="N821" i="4"/>
  <c r="N176" i="4"/>
  <c r="N329" i="4"/>
  <c r="N986" i="4"/>
  <c r="N1723" i="4"/>
  <c r="N130" i="4"/>
  <c r="N1965" i="4"/>
  <c r="N1683" i="4"/>
  <c r="N1098" i="4"/>
  <c r="N346" i="4"/>
  <c r="N4" i="4"/>
  <c r="N1956" i="4"/>
  <c r="N3" i="4"/>
  <c r="N631" i="4"/>
  <c r="N924" i="4"/>
  <c r="N659" i="4"/>
  <c r="N1569" i="4"/>
  <c r="N1449" i="4"/>
  <c r="N1083" i="4"/>
  <c r="N1737" i="4"/>
  <c r="N293" i="4"/>
  <c r="N550" i="4"/>
  <c r="N788" i="4"/>
  <c r="N1916" i="4"/>
  <c r="N1119" i="4"/>
  <c r="N964" i="4"/>
  <c r="N897" i="4"/>
  <c r="N36" i="4"/>
  <c r="N650" i="4"/>
  <c r="N146" i="4"/>
  <c r="N52" i="4"/>
  <c r="N758" i="4"/>
  <c r="N1405" i="4"/>
  <c r="N1982" i="4"/>
  <c r="N1313" i="4"/>
  <c r="N722" i="4"/>
  <c r="N1847" i="4"/>
  <c r="N1973" i="4"/>
  <c r="N1980" i="4"/>
  <c r="N1580" i="4"/>
  <c r="N618" i="4"/>
  <c r="N33" i="4"/>
  <c r="N1769" i="4"/>
  <c r="N414" i="4"/>
  <c r="N1927" i="4"/>
  <c r="N254" i="4"/>
  <c r="N693" i="4"/>
  <c r="N277" i="4"/>
  <c r="N1631" i="4"/>
  <c r="N1817" i="4"/>
  <c r="N898" i="4"/>
  <c r="N388" i="4"/>
  <c r="N1250" i="4"/>
  <c r="N1211" i="4"/>
  <c r="N1986" i="4"/>
  <c r="N1622" i="4"/>
  <c r="N54" i="4"/>
  <c r="N771" i="4"/>
  <c r="N1787" i="4"/>
  <c r="N91" i="4"/>
  <c r="N1749" i="4"/>
  <c r="N972" i="4"/>
  <c r="N606" i="4"/>
  <c r="N1368" i="4"/>
  <c r="N565" i="4"/>
  <c r="N603" i="4"/>
  <c r="N1323" i="4"/>
  <c r="N706" i="4"/>
  <c r="N1921" i="4"/>
  <c r="N1544" i="4"/>
  <c r="N1284" i="4"/>
  <c r="N49" i="4"/>
  <c r="N828" i="4"/>
  <c r="N1659" i="4"/>
  <c r="N1933" i="4"/>
  <c r="N1289" i="4"/>
  <c r="N112" i="4"/>
  <c r="N199" i="4"/>
  <c r="N118" i="4"/>
  <c r="N1811" i="4"/>
  <c r="N11" i="4"/>
  <c r="N637" i="4"/>
  <c r="N472" i="4"/>
  <c r="N255" i="4"/>
  <c r="N673" i="4"/>
  <c r="N514" i="4"/>
  <c r="N210" i="4"/>
  <c r="N1364" i="4"/>
  <c r="N1697" i="4"/>
  <c r="N973" i="4"/>
  <c r="N1321" i="4"/>
  <c r="N238" i="4"/>
  <c r="N217" i="4"/>
  <c r="N50" i="4"/>
  <c r="N1625" i="4"/>
  <c r="N504" i="4"/>
  <c r="N495" i="4"/>
  <c r="N312" i="4"/>
  <c r="N697" i="4"/>
  <c r="N62" i="4"/>
  <c r="N699" i="4"/>
  <c r="N985" i="4"/>
  <c r="N1767" i="4"/>
  <c r="N1332" i="4"/>
  <c r="N271" i="4"/>
  <c r="N239" i="4"/>
  <c r="N1791" i="4"/>
  <c r="N1187" i="4"/>
  <c r="N1432" i="4"/>
  <c r="N1234" i="4"/>
  <c r="N983" i="4"/>
  <c r="N621" i="4"/>
  <c r="N1818" i="4"/>
  <c r="N265" i="4"/>
  <c r="N1240" i="4"/>
  <c r="N701" i="4"/>
  <c r="N444" i="4"/>
  <c r="N155" i="4"/>
  <c r="N287" i="4"/>
  <c r="N1560" i="4"/>
  <c r="N208" i="4"/>
  <c r="N1056" i="4"/>
  <c r="N999" i="4"/>
  <c r="N689" i="4"/>
  <c r="N1101" i="4"/>
  <c r="N623" i="4"/>
  <c r="N582" i="4"/>
  <c r="N1067" i="4"/>
  <c r="N717" i="4"/>
  <c r="N1579" i="4"/>
  <c r="N1874" i="4"/>
  <c r="N1809" i="4"/>
  <c r="N166" i="4"/>
  <c r="N25" i="4"/>
  <c r="N122" i="4"/>
  <c r="N1343" i="4"/>
  <c r="N1425" i="4"/>
  <c r="N1709" i="4"/>
  <c r="N1309" i="4"/>
  <c r="N1324" i="4"/>
  <c r="N1145" i="4"/>
  <c r="N1357" i="4"/>
  <c r="N159" i="4"/>
  <c r="N615" i="4"/>
  <c r="N980" i="4"/>
  <c r="N1653" i="4"/>
  <c r="N589" i="4"/>
  <c r="N1442" i="4"/>
  <c r="N823" i="4"/>
  <c r="N483" i="4"/>
  <c r="N350" i="4"/>
  <c r="N846" i="4"/>
  <c r="N858" i="4"/>
  <c r="N1460" i="4"/>
  <c r="N535" i="4"/>
  <c r="N20" i="4"/>
  <c r="N117" i="4"/>
  <c r="N845" i="4"/>
  <c r="N1005" i="4"/>
  <c r="N1736" i="4"/>
  <c r="N1186" i="4"/>
  <c r="N1533" i="4"/>
  <c r="N1538" i="4"/>
  <c r="N887" i="4"/>
  <c r="N873" i="4"/>
  <c r="N1308" i="4"/>
  <c r="N89" i="4"/>
  <c r="N1427" i="4"/>
  <c r="N1408" i="4"/>
  <c r="N1097" i="4"/>
  <c r="N1195" i="4"/>
  <c r="N1225" i="4"/>
  <c r="N551" i="4"/>
  <c r="N854" i="4"/>
  <c r="N81" i="4"/>
  <c r="N942" i="4"/>
  <c r="N279" i="4"/>
  <c r="N1756" i="4"/>
  <c r="N915" i="4"/>
  <c r="N280" i="4"/>
  <c r="N954" i="4"/>
  <c r="N1352" i="4"/>
  <c r="N1294" i="4"/>
  <c r="N1465" i="4"/>
  <c r="N370" i="4"/>
  <c r="N252" i="4"/>
  <c r="N825" i="4"/>
  <c r="N1537" i="4"/>
  <c r="N1130" i="4"/>
  <c r="N1160" i="4"/>
  <c r="N105" i="4"/>
  <c r="N1316" i="4"/>
  <c r="N172" i="4"/>
  <c r="N1498" i="4"/>
  <c r="N1900" i="4"/>
  <c r="N1371" i="4"/>
  <c r="N1777" i="4"/>
  <c r="N1832" i="4"/>
  <c r="N131" i="4"/>
  <c r="N141" i="4"/>
  <c r="N1435" i="4"/>
  <c r="N489" i="4"/>
  <c r="N309" i="4"/>
  <c r="N1206" i="4"/>
  <c r="N1494" i="4"/>
  <c r="N863" i="4"/>
  <c r="N343" i="4"/>
  <c r="N1072" i="4"/>
  <c r="N1329" i="4"/>
  <c r="N1210" i="4"/>
  <c r="N1140" i="4"/>
  <c r="N207" i="4"/>
  <c r="N266" i="4"/>
  <c r="N566" i="4"/>
  <c r="N454" i="4"/>
  <c r="N1366" i="4"/>
  <c r="N1573" i="4"/>
  <c r="N518" i="4"/>
  <c r="N1923" i="4"/>
  <c r="N522" i="4"/>
  <c r="N142" i="4"/>
  <c r="N836" i="4"/>
  <c r="N1104" i="4"/>
  <c r="N1481" i="4"/>
  <c r="N1482" i="4"/>
  <c r="N1943" i="4"/>
  <c r="N1953" i="4"/>
  <c r="N982" i="4"/>
  <c r="N367" i="4"/>
  <c r="N525" i="4"/>
  <c r="N1954" i="4"/>
  <c r="N41" i="4"/>
  <c r="N1078" i="4"/>
  <c r="N1300" i="4"/>
  <c r="N178" i="4"/>
  <c r="N1744" i="4"/>
  <c r="N891" i="4"/>
  <c r="N1949" i="4"/>
  <c r="N334" i="4"/>
  <c r="N572" i="4"/>
  <c r="N1333" i="4"/>
  <c r="N1031" i="4"/>
  <c r="N436" i="4"/>
  <c r="N1710" i="4"/>
  <c r="N221" i="4"/>
  <c r="N69" i="4"/>
  <c r="N327" i="4"/>
  <c r="N848" i="4"/>
  <c r="N835" i="4"/>
  <c r="N751" i="4"/>
  <c r="N216" i="4"/>
  <c r="N294" i="4"/>
  <c r="N1721" i="4"/>
  <c r="N581" i="4"/>
  <c r="N99" i="4"/>
  <c r="N649" i="4"/>
  <c r="N1346" i="4"/>
  <c r="N1401" i="4"/>
  <c r="N31" i="4"/>
  <c r="N1009" i="4"/>
  <c r="N546" i="4"/>
  <c r="N1310" i="4"/>
  <c r="N1828" i="4"/>
  <c r="N1800" i="4"/>
  <c r="N626" i="4"/>
  <c r="N187" i="4"/>
  <c r="N127" i="4"/>
  <c r="N192" i="4"/>
  <c r="N457" i="4"/>
  <c r="N1496" i="4"/>
  <c r="N1437" i="4"/>
  <c r="N1843" i="4"/>
  <c r="N1647" i="4"/>
  <c r="N1391" i="4"/>
  <c r="N1447" i="4"/>
  <c r="N1328" i="4"/>
  <c r="N609" i="4"/>
  <c r="N827" i="4"/>
  <c r="N1679" i="4"/>
  <c r="N439" i="4"/>
  <c r="N1971" i="4"/>
  <c r="N1512" i="4"/>
  <c r="N833" i="4"/>
  <c r="N1942" i="4"/>
  <c r="N95" i="4"/>
  <c r="N1678" i="4"/>
  <c r="N281" i="4"/>
  <c r="N538" i="4"/>
  <c r="N1218" i="4"/>
  <c r="N209" i="4"/>
  <c r="N984" i="4"/>
  <c r="N638" i="4"/>
  <c r="N1502" i="4"/>
  <c r="N767" i="4"/>
  <c r="N496" i="4"/>
  <c r="N537" i="4"/>
  <c r="N1459" i="4"/>
  <c r="N68" i="4"/>
  <c r="N844" i="4"/>
  <c r="N93" i="4"/>
  <c r="N1650" i="4"/>
  <c r="N1013" i="4"/>
  <c r="N6" i="4"/>
  <c r="N1948" i="4"/>
  <c r="N1654" i="4"/>
  <c r="N1520" i="4"/>
  <c r="N1267" i="4"/>
  <c r="N1886" i="4"/>
  <c r="N529" i="4"/>
  <c r="N690" i="4"/>
  <c r="N1350" i="4"/>
  <c r="N752" i="4"/>
  <c r="N658" i="4"/>
  <c r="N1701" i="4"/>
  <c r="N344" i="4"/>
  <c r="N580" i="4"/>
  <c r="N1374" i="4"/>
  <c r="N1295" i="4"/>
  <c r="N1720" i="4"/>
  <c r="N1144" i="4"/>
  <c r="N1820" i="4"/>
  <c r="N1638" i="4"/>
  <c r="N798" i="4"/>
  <c r="N513" i="4"/>
  <c r="N1501" i="4"/>
  <c r="N1207" i="4"/>
  <c r="N1824" i="4"/>
  <c r="N1124" i="4"/>
  <c r="N652" i="4"/>
  <c r="N1833" i="4"/>
  <c r="N469" i="4"/>
  <c r="N743" i="4"/>
  <c r="N1288" i="4"/>
  <c r="N1103" i="4"/>
  <c r="N936" i="4"/>
  <c r="N616" i="4"/>
  <c r="N620" i="4"/>
  <c r="N919" i="4"/>
  <c r="N401" i="4"/>
  <c r="N548" i="4"/>
  <c r="N128" i="4"/>
  <c r="N775" i="4"/>
  <c r="N1864" i="4"/>
  <c r="N240" i="4"/>
  <c r="N1057" i="4"/>
  <c r="N1827" i="4"/>
  <c r="N960" i="4"/>
  <c r="N1517" i="4"/>
  <c r="N760" i="4"/>
  <c r="N1762" i="4"/>
  <c r="N262" i="4"/>
  <c r="N957" i="4"/>
  <c r="N1223" i="4"/>
  <c r="N1457" i="4"/>
  <c r="N64" i="4"/>
  <c r="N437" i="4"/>
  <c r="N1858" i="4"/>
  <c r="N1038" i="4"/>
  <c r="N990" i="4"/>
  <c r="N1049" i="4"/>
  <c r="N1302" i="4"/>
  <c r="N479" i="4"/>
  <c r="N1861" i="4"/>
  <c r="N185" i="4"/>
  <c r="N442" i="4"/>
  <c r="N1822" i="4"/>
  <c r="N855" i="4"/>
  <c r="N1292" i="4"/>
  <c r="N77" i="4"/>
  <c r="N1285" i="4"/>
  <c r="N1010" i="4"/>
  <c r="N1617" i="4"/>
  <c r="N1277" i="4"/>
  <c r="N1751" i="4"/>
  <c r="N1857" i="4"/>
  <c r="N747" i="4"/>
  <c r="N289" i="4"/>
  <c r="N47" i="4"/>
  <c r="N1178" i="4"/>
  <c r="N1029" i="4"/>
  <c r="N365" i="4"/>
  <c r="N1514" i="4"/>
  <c r="N1361" i="4"/>
  <c r="N1989" i="4"/>
  <c r="N1924" i="4"/>
  <c r="N1497" i="4"/>
  <c r="N107" i="4"/>
  <c r="N1977" i="4"/>
  <c r="N876" i="4"/>
  <c r="N559" i="4"/>
  <c r="N429" i="4"/>
  <c r="N1871" i="4"/>
  <c r="N456" i="4"/>
  <c r="N807" i="4"/>
  <c r="N1071" i="4"/>
  <c r="N1570" i="4"/>
  <c r="N1819" i="4"/>
  <c r="N419" i="4"/>
  <c r="N996" i="4"/>
  <c r="N237" i="4"/>
  <c r="N470" i="4"/>
  <c r="N1643" i="4"/>
  <c r="N757" i="4"/>
  <c r="N1026" i="4"/>
  <c r="N882" i="4"/>
  <c r="N1567" i="4"/>
  <c r="N1875" i="4"/>
  <c r="N87" i="4"/>
  <c r="N1670" i="4"/>
  <c r="N849" i="4"/>
  <c r="N1577" i="4"/>
  <c r="N1687" i="4"/>
  <c r="N147" i="4"/>
  <c r="N382" i="4"/>
  <c r="N1951" i="4"/>
  <c r="N1981" i="4"/>
  <c r="N1555" i="4"/>
  <c r="N404" i="4"/>
  <c r="N236" i="4"/>
  <c r="N885" i="4"/>
  <c r="N817" i="4"/>
  <c r="N1228" i="4"/>
  <c r="N555" i="4"/>
  <c r="N576" i="4"/>
  <c r="N547" i="4"/>
  <c r="N940" i="4"/>
  <c r="N1845" i="4"/>
  <c r="N651" i="4"/>
  <c r="N473" i="4"/>
  <c r="N687" i="4"/>
  <c r="N1360" i="4"/>
  <c r="N806" i="4"/>
  <c r="N1407" i="4"/>
  <c r="N264" i="4"/>
  <c r="N739" i="4"/>
  <c r="N1381" i="4"/>
  <c r="N1023" i="4"/>
  <c r="N1419" i="4"/>
  <c r="N1338" i="4"/>
  <c r="N379" i="4"/>
  <c r="N1904" i="4"/>
  <c r="N115" i="4"/>
  <c r="N1992" i="4"/>
  <c r="N723" i="4"/>
  <c r="N1677" i="4"/>
  <c r="N1742" i="4"/>
  <c r="N1675" i="4"/>
  <c r="N1167" i="4"/>
  <c r="N1000" i="4"/>
  <c r="N1668" i="4"/>
  <c r="N809" i="4"/>
  <c r="N1527" i="4"/>
  <c r="N86" i="4"/>
  <c r="N156" i="4"/>
  <c r="N1428" i="4"/>
  <c r="N1958" i="4"/>
  <c r="N995" i="4"/>
  <c r="N24" i="4"/>
  <c r="N368" i="4"/>
  <c r="N136" i="4"/>
  <c r="N1491" i="4"/>
  <c r="N710" i="4"/>
  <c r="N1175" i="4"/>
  <c r="N711" i="4"/>
  <c r="N903" i="4"/>
  <c r="N1979" i="4"/>
  <c r="N574" i="4"/>
  <c r="N579" i="4"/>
  <c r="N688" i="4"/>
  <c r="N1095" i="4"/>
  <c r="N259" i="4"/>
  <c r="N466" i="4"/>
  <c r="N1290" i="4"/>
  <c r="N1507" i="4"/>
  <c r="N1911" i="4"/>
  <c r="N657" i="4"/>
  <c r="N1664" i="4"/>
  <c r="N851" i="4"/>
  <c r="N826" i="4"/>
  <c r="N1796" i="4"/>
  <c r="N683" i="4"/>
  <c r="N400" i="4"/>
  <c r="N774" i="4"/>
  <c r="N1542" i="4"/>
  <c r="N1239" i="4"/>
  <c r="N320" i="4"/>
  <c r="N173" i="4"/>
  <c r="N1296" i="4"/>
  <c r="N1484" i="4"/>
  <c r="N1212" i="4"/>
  <c r="N1585" i="4"/>
  <c r="N763" i="4"/>
  <c r="N1686" i="4"/>
  <c r="N1532" i="4"/>
  <c r="N730" i="4"/>
  <c r="N1389" i="4"/>
  <c r="N1485" i="4"/>
  <c r="N1551" i="4"/>
  <c r="N1166" i="4"/>
  <c r="N1693" i="4"/>
  <c r="N742" i="4"/>
  <c r="N1334" i="4"/>
  <c r="N385" i="4"/>
  <c r="N177" i="4"/>
  <c r="N480" i="4"/>
  <c r="N1926" i="4"/>
  <c r="N1541" i="4"/>
  <c r="N674" i="4"/>
  <c r="N1684" i="4"/>
  <c r="N698" i="4"/>
  <c r="N1998" i="4"/>
  <c r="N1164" i="4"/>
  <c r="M72" i="4"/>
  <c r="M1227" i="4"/>
  <c r="M713" i="4"/>
  <c r="M134" i="4"/>
  <c r="M1735" i="4"/>
  <c r="M1790" i="4"/>
  <c r="M810" i="4"/>
  <c r="M1189" i="4"/>
  <c r="M433" i="4"/>
  <c r="M1107" i="4"/>
  <c r="M552" i="4"/>
  <c r="M937" i="4"/>
  <c r="M665" i="4"/>
  <c r="M431" i="4"/>
  <c r="M1895" i="4"/>
  <c r="M318" i="4"/>
  <c r="M945" i="4"/>
  <c r="M700" i="4"/>
  <c r="M354" i="4"/>
  <c r="M1682" i="4"/>
  <c r="M337" i="4"/>
  <c r="M35" i="4"/>
  <c r="M1224" i="4"/>
  <c r="M402" i="4"/>
  <c r="M1745" i="4"/>
  <c r="M1906" i="4"/>
  <c r="M1347" i="4"/>
  <c r="M705" i="4"/>
  <c r="M955" i="4"/>
  <c r="M1028" i="4"/>
  <c r="M325" i="4"/>
  <c r="M1172" i="4"/>
  <c r="M610" i="4"/>
  <c r="M14" i="4"/>
  <c r="M564" i="4"/>
  <c r="M1714" i="4"/>
  <c r="M1887" i="4"/>
  <c r="M282" i="4"/>
  <c r="M1628" i="4"/>
  <c r="M575" i="4"/>
  <c r="M1069" i="4"/>
  <c r="M411" i="4"/>
  <c r="M1592" i="4"/>
  <c r="M719" i="4"/>
  <c r="M1192" i="4"/>
  <c r="M1354" i="4"/>
  <c r="M1241" i="4"/>
  <c r="M1754" i="4"/>
  <c r="M1614" i="4"/>
  <c r="M762" i="4"/>
  <c r="M319" i="4"/>
  <c r="M1434" i="4"/>
  <c r="M116" i="4"/>
  <c r="M1713" i="4"/>
  <c r="M1486" i="4"/>
  <c r="M120" i="4"/>
  <c r="M934" i="4"/>
  <c r="M1867" i="4"/>
  <c r="M824" i="4"/>
  <c r="M1620" i="4"/>
  <c r="M1708" i="4"/>
  <c r="M1042" i="4"/>
  <c r="M1558" i="4"/>
  <c r="M268" i="4"/>
  <c r="M545" i="4"/>
  <c r="M632" i="4"/>
  <c r="M1612" i="4"/>
  <c r="M1199" i="4"/>
  <c r="M200" i="4"/>
  <c r="M1616" i="4"/>
  <c r="M78" i="4"/>
  <c r="M1896" i="4"/>
  <c r="M1063" i="4"/>
  <c r="M1293" i="4"/>
  <c r="M1426" i="4"/>
  <c r="M183" i="4"/>
  <c r="M339" i="4"/>
  <c r="M424" i="4"/>
  <c r="M519" i="4"/>
  <c r="M184" i="4"/>
  <c r="M953" i="4"/>
  <c r="M663" i="4"/>
  <c r="M1724" i="4"/>
  <c r="M614" i="4"/>
  <c r="M447" i="4"/>
  <c r="M1149" i="4"/>
  <c r="M573" i="4"/>
  <c r="M918" i="4"/>
  <c r="M1075" i="4"/>
  <c r="M888" i="4"/>
  <c r="M1534" i="4"/>
  <c r="M703" i="4"/>
  <c r="M1648" i="4"/>
  <c r="M1062" i="4"/>
  <c r="M18" i="4"/>
  <c r="M675" i="4"/>
  <c r="M1051" i="4"/>
  <c r="M1231" i="4"/>
  <c r="M1397" i="4"/>
  <c r="M1183" i="4"/>
  <c r="M500" i="4"/>
  <c r="M1846" i="4"/>
  <c r="M962" i="4"/>
  <c r="M1988" i="4"/>
  <c r="M543" i="4"/>
  <c r="M1180" i="4"/>
  <c r="M67" i="4"/>
  <c r="M37" i="4"/>
  <c r="M168" i="4"/>
  <c r="M753" i="4"/>
  <c r="M920" i="4"/>
  <c r="M1065" i="4"/>
  <c r="M374" i="4"/>
  <c r="M203" i="4"/>
  <c r="M556" i="4"/>
  <c r="M1739" i="4"/>
  <c r="M44" i="4"/>
  <c r="M893" i="4"/>
  <c r="M1815" i="4"/>
  <c r="M813" i="4"/>
  <c r="M795" i="4"/>
  <c r="M681" i="4"/>
  <c r="M1222" i="4"/>
  <c r="M180" i="4"/>
  <c r="M1730" i="4"/>
  <c r="M901" i="4"/>
  <c r="M488" i="4"/>
  <c r="M413" i="4"/>
  <c r="M1597" i="4"/>
  <c r="M532" i="4"/>
  <c r="M149" i="4"/>
  <c r="M152" i="4"/>
  <c r="M1198" i="4"/>
  <c r="M832" i="4"/>
  <c r="M362" i="4"/>
  <c r="M1177" i="4"/>
  <c r="M1193" i="4"/>
  <c r="M311" i="4"/>
  <c r="M533" i="4"/>
  <c r="M1445" i="4"/>
  <c r="M1571" i="4"/>
  <c r="M129" i="4"/>
  <c r="M1330" i="4"/>
  <c r="M1276" i="4"/>
  <c r="M1931" i="4"/>
  <c r="M517" i="4"/>
  <c r="M1996" i="4"/>
  <c r="M802" i="4"/>
  <c r="M608" i="4"/>
  <c r="M182" i="4"/>
  <c r="M323" i="4"/>
  <c r="M865" i="4"/>
  <c r="M1891" i="4"/>
  <c r="M284" i="4"/>
  <c r="M179" i="4"/>
  <c r="M976" i="4"/>
  <c r="M1656" i="4"/>
  <c r="M1805" i="4"/>
  <c r="M82" i="4"/>
  <c r="M224" i="4"/>
  <c r="M737" i="4"/>
  <c r="M1568" i="4"/>
  <c r="M1414" i="4"/>
  <c r="M1795" i="4"/>
  <c r="M1808" i="4"/>
  <c r="M1121" i="4"/>
  <c r="M65" i="4"/>
  <c r="M1173" i="4"/>
  <c r="M1999" i="4"/>
  <c r="M975" i="4"/>
  <c r="M1274" i="4"/>
  <c r="M403" i="4"/>
  <c r="M1738" i="4"/>
  <c r="M1702" i="4"/>
  <c r="M1994" i="4"/>
  <c r="M1068" i="4"/>
  <c r="M528" i="4"/>
  <c r="M1554" i="4"/>
  <c r="M1141" i="4"/>
  <c r="M301" i="4"/>
  <c r="M1395" i="4"/>
  <c r="M1317" i="4"/>
  <c r="M507" i="4"/>
  <c r="M892" i="4"/>
  <c r="M1543" i="4"/>
  <c r="M1053" i="4"/>
  <c r="M869" i="4"/>
  <c r="M332" i="4"/>
  <c r="M1174" i="4"/>
  <c r="M108" i="4"/>
  <c r="M1370" i="4"/>
  <c r="M1399" i="4"/>
  <c r="M1493" i="4"/>
  <c r="M452" i="4"/>
  <c r="M324" i="4"/>
  <c r="M196" i="4"/>
  <c r="M1385" i="4"/>
  <c r="M1530" i="4"/>
  <c r="M613" i="4"/>
  <c r="M1829" i="4"/>
  <c r="M251" i="4"/>
  <c r="M1129" i="4"/>
  <c r="M602" i="4"/>
  <c r="M137" i="4"/>
  <c r="M1306" i="4"/>
  <c r="M443" i="4"/>
  <c r="M306" i="4"/>
  <c r="M756" i="4"/>
  <c r="M1835" i="4"/>
  <c r="M1535" i="4"/>
  <c r="M1707" i="4"/>
  <c r="M1320" i="4"/>
  <c r="M994" i="4"/>
  <c r="M1562" i="4"/>
  <c r="M202" i="4"/>
  <c r="M1590" i="4"/>
  <c r="M61" i="4"/>
  <c r="M991" i="4"/>
  <c r="M270" i="4"/>
  <c r="M952" i="4"/>
  <c r="M1304" i="4"/>
  <c r="M384" i="4"/>
  <c r="M709" i="4"/>
  <c r="M959" i="4"/>
  <c r="M684" i="4"/>
  <c r="M1027" i="4"/>
  <c r="M1298" i="4"/>
  <c r="M541" i="4"/>
  <c r="M966" i="4"/>
  <c r="M598" i="4"/>
  <c r="M1699" i="4"/>
  <c r="M1639" i="4"/>
  <c r="M1627" i="4"/>
  <c r="M735" i="4"/>
  <c r="M405" i="4"/>
  <c r="M1040" i="4"/>
  <c r="M191" i="4"/>
  <c r="M1114" i="4"/>
  <c r="M256" i="4"/>
  <c r="M487" i="4"/>
  <c r="M135" i="4"/>
  <c r="M764" i="4"/>
  <c r="M1910" i="4"/>
  <c r="M1466" i="4"/>
  <c r="M1242" i="4"/>
  <c r="M425" i="4"/>
  <c r="M1132" i="4"/>
  <c r="M1444" i="4"/>
  <c r="M48" i="4"/>
  <c r="M1644" i="4"/>
  <c r="M92" i="4"/>
  <c r="M491" i="4"/>
  <c r="M242" i="4"/>
  <c r="M655" i="4"/>
  <c r="M805" i="4"/>
  <c r="M1753" i="4"/>
  <c r="M1090" i="4"/>
  <c r="M745" i="4"/>
  <c r="M1594" i="4"/>
  <c r="M520" i="4"/>
  <c r="M1914" i="4"/>
  <c r="M1508" i="4"/>
  <c r="M1876" i="4"/>
  <c r="M376" i="4"/>
  <c r="M1213" i="4"/>
  <c r="M1474" i="4"/>
  <c r="M22" i="4"/>
  <c r="M1539" i="4"/>
  <c r="M1770" i="4"/>
  <c r="M1509" i="4"/>
  <c r="M939" i="4"/>
  <c r="M1022" i="4"/>
  <c r="M640" i="4"/>
  <c r="M380" i="4"/>
  <c r="M410" i="4"/>
  <c r="M749" i="4"/>
  <c r="M1100" i="4"/>
  <c r="M716" i="4"/>
  <c r="M143" i="4"/>
  <c r="M794" i="4"/>
  <c r="M1478" i="4"/>
  <c r="M250" i="4"/>
  <c r="M1772" i="4"/>
  <c r="M1157" i="4"/>
  <c r="M647" i="4"/>
  <c r="M57" i="4"/>
  <c r="M1256" i="4"/>
  <c r="M464" i="4"/>
  <c r="M1004" i="4"/>
  <c r="M1273" i="4"/>
  <c r="M584" i="4"/>
  <c r="M1649" i="4"/>
  <c r="M1615" i="4"/>
  <c r="M1021" i="4"/>
  <c r="M1511" i="4"/>
  <c r="M1001" i="4"/>
  <c r="M1461" i="4"/>
  <c r="M485" i="4"/>
  <c r="M100" i="4"/>
  <c r="M967" i="4"/>
  <c r="M371" i="4"/>
  <c r="M1088" i="4"/>
  <c r="M1462" i="4"/>
  <c r="M245" i="4"/>
  <c r="M1703" i="4"/>
  <c r="M1863" i="4"/>
  <c r="M1783" i="4"/>
  <c r="M510" i="4"/>
  <c r="M1279" i="4"/>
  <c r="M1236" i="4"/>
  <c r="M1898" i="4"/>
  <c r="M922" i="4"/>
  <c r="M310" i="4"/>
  <c r="M1032" i="4"/>
  <c r="M992" i="4"/>
  <c r="M786" i="4"/>
  <c r="M247" i="4"/>
  <c r="M296" i="4"/>
  <c r="M677" i="4"/>
  <c r="M481" i="4"/>
  <c r="M1536" i="4"/>
  <c r="M1286" i="4"/>
  <c r="M16" i="4"/>
  <c r="M968" i="4"/>
  <c r="M420" i="4"/>
  <c r="M1331" i="4"/>
  <c r="M861" i="4"/>
  <c r="M453" i="4"/>
  <c r="M427" i="4"/>
  <c r="M1204" i="4"/>
  <c r="M1603" i="4"/>
  <c r="M174" i="4"/>
  <c r="M154" i="4"/>
  <c r="M1499" i="4"/>
  <c r="M286" i="4"/>
  <c r="M585" i="4"/>
  <c r="M516" i="4"/>
  <c r="M731" i="4"/>
  <c r="M1238" i="4"/>
  <c r="M852" i="4"/>
  <c r="M1912" i="4"/>
  <c r="M1489" i="4"/>
  <c r="M484" i="4"/>
  <c r="M313" i="4"/>
  <c r="M278" i="4"/>
  <c r="M295" i="4"/>
  <c r="M777" i="4"/>
  <c r="M884" i="4"/>
  <c r="M837" i="4"/>
  <c r="M1008" i="4"/>
  <c r="M300" i="4"/>
  <c r="M1345" i="4"/>
  <c r="M1576" i="4"/>
  <c r="M1548" i="4"/>
  <c r="M1866" i="4"/>
  <c r="M685" i="4"/>
  <c r="M1337" i="4"/>
  <c r="M1646" i="4"/>
  <c r="M1546" i="4"/>
  <c r="M430" i="4"/>
  <c r="M2001" i="4"/>
  <c r="M460" i="4"/>
  <c r="M449" i="4"/>
  <c r="M1712" i="4"/>
  <c r="M1235" i="4"/>
  <c r="M1716" i="4"/>
  <c r="M231" i="4"/>
  <c r="M263" i="4"/>
  <c r="M1133" i="4"/>
  <c r="M906" i="4"/>
  <c r="M171" i="4"/>
  <c r="M193" i="4"/>
  <c r="M1325" i="4"/>
  <c r="M492" i="4"/>
  <c r="M1939" i="4"/>
  <c r="M1728" i="4"/>
  <c r="M1467" i="4"/>
  <c r="M943" i="4"/>
  <c r="M768" i="4"/>
  <c r="M1417" i="4"/>
  <c r="M390" i="4"/>
  <c r="M126" i="4"/>
  <c r="M1798" i="4"/>
  <c r="M679" i="4"/>
  <c r="M10" i="4"/>
  <c r="M1046" i="4"/>
  <c r="M1976" i="4"/>
  <c r="M1041" i="4"/>
  <c r="M1263" i="4"/>
  <c r="M303" i="4"/>
  <c r="M1318" i="4"/>
  <c r="M1946" i="4"/>
  <c r="M315" i="4"/>
  <c r="M624" i="4"/>
  <c r="M71" i="4"/>
  <c r="M593" i="4"/>
  <c r="M1593" i="4"/>
  <c r="M1035" i="4"/>
  <c r="M1968" i="4"/>
  <c r="M1642" i="4"/>
  <c r="M1634" i="4"/>
  <c r="M274" i="4"/>
  <c r="M1349" i="4"/>
  <c r="M351" i="4"/>
  <c r="M1423" i="4"/>
  <c r="M971" i="4"/>
  <c r="M607" i="4"/>
  <c r="M1446" i="4"/>
  <c r="M1117" i="4"/>
  <c r="M498" i="4"/>
  <c r="M197" i="4"/>
  <c r="M1695" i="4"/>
  <c r="M1574" i="4"/>
  <c r="M1422" i="4"/>
  <c r="M1483" i="4"/>
  <c r="M1928" i="4"/>
  <c r="M1799" i="4"/>
  <c r="M1111" i="4"/>
  <c r="M664" i="4"/>
  <c r="M704" i="4"/>
  <c r="M1398" i="4"/>
  <c r="M1692" i="4"/>
  <c r="M1394" i="4"/>
  <c r="M246" i="4"/>
  <c r="M1727" i="4"/>
  <c r="M1610" i="4"/>
  <c r="M261" i="4"/>
  <c r="M1837" i="4"/>
  <c r="M1353" i="4"/>
  <c r="M1528" i="4"/>
  <c r="M744" i="4"/>
  <c r="M175" i="4"/>
  <c r="M669" i="4"/>
  <c r="M1326" i="4"/>
  <c r="M1637" i="4"/>
  <c r="M140" i="4"/>
  <c r="M462" i="4"/>
  <c r="M1278" i="4"/>
  <c r="M372" i="4"/>
  <c r="M1258" i="4"/>
  <c r="M1307" i="4"/>
  <c r="M1952" i="4"/>
  <c r="M678" i="4"/>
  <c r="M910" i="4"/>
  <c r="M1229" i="4"/>
  <c r="M1123" i="4"/>
  <c r="M60" i="4"/>
  <c r="M345" i="4"/>
  <c r="M909" i="4"/>
  <c r="M725" i="4"/>
  <c r="M1669" i="4"/>
  <c r="M273" i="4"/>
  <c r="M1680" i="4"/>
  <c r="M1641" i="4"/>
  <c r="M1688" i="4"/>
  <c r="M1905" i="4"/>
  <c r="M1623" i="4"/>
  <c r="M1014" i="4"/>
  <c r="M993" i="4"/>
  <c r="M928" i="4"/>
  <c r="M7" i="4"/>
  <c r="M167" i="4"/>
  <c r="M1584" i="4"/>
  <c r="M782" i="4"/>
  <c r="M369" i="4"/>
  <c r="M94" i="4"/>
  <c r="M636" i="4"/>
  <c r="M1776" i="4"/>
  <c r="M1375" i="4"/>
  <c r="M290" i="4"/>
  <c r="M1246" i="4"/>
  <c r="M1135" i="4"/>
  <c r="M895" i="4"/>
  <c r="M1059" i="4"/>
  <c r="M896" i="4"/>
  <c r="M1159" i="4"/>
  <c r="M1377" i="4"/>
  <c r="M932" i="4"/>
  <c r="M1305" i="4"/>
  <c r="M225" i="4"/>
  <c r="M875" i="4"/>
  <c r="M1148" i="4"/>
  <c r="M1972" i="4"/>
  <c r="M1565" i="4"/>
  <c r="M1689" i="4"/>
  <c r="M1383" i="4"/>
  <c r="M1450" i="4"/>
  <c r="M578" i="4"/>
  <c r="M1269" i="4"/>
  <c r="M1840" i="4"/>
  <c r="M1190" i="4"/>
  <c r="M1475" i="4"/>
  <c r="M1469" i="4"/>
  <c r="M1490" i="4"/>
  <c r="M56" i="4"/>
  <c r="M1439" i="4"/>
  <c r="M1139" i="4"/>
  <c r="M74" i="4"/>
  <c r="M103" i="4"/>
  <c r="M838" i="4"/>
  <c r="M594" i="4"/>
  <c r="M780" i="4"/>
  <c r="M392" i="4"/>
  <c r="M222" i="4"/>
  <c r="M1011" i="4"/>
  <c r="M732" i="4"/>
  <c r="M1925" i="4"/>
  <c r="M1441" i="4"/>
  <c r="M796" i="4"/>
  <c r="M1200" i="4"/>
  <c r="M88" i="4"/>
  <c r="M21" i="4"/>
  <c r="M1947" i="4"/>
  <c r="M682" i="4"/>
  <c r="M1311" i="4"/>
  <c r="M1596" i="4"/>
  <c r="M1700" i="4"/>
  <c r="M1259" i="4"/>
  <c r="M1436" i="4"/>
  <c r="M560" i="4"/>
  <c r="M670" i="4"/>
  <c r="M1002" i="4"/>
  <c r="M1205" i="4"/>
  <c r="M1552" i="4"/>
  <c r="M591" i="4"/>
  <c r="M563" i="4"/>
  <c r="M80" i="4"/>
  <c r="M1079" i="4"/>
  <c r="M1452" i="4"/>
  <c r="M1147" i="4"/>
  <c r="M597" i="4"/>
  <c r="M680" i="4"/>
  <c r="M634" i="4"/>
  <c r="M643" i="4"/>
  <c r="M1786" i="4"/>
  <c r="M110" i="4"/>
  <c r="M819" i="4"/>
  <c r="M738" i="4"/>
  <c r="M360" i="4"/>
  <c r="M1633" i="4"/>
  <c r="M1802" i="4"/>
  <c r="M1711" i="4"/>
  <c r="M1882" i="4"/>
  <c r="M654" i="4"/>
  <c r="M946" i="4"/>
  <c r="M1826" i="4"/>
  <c r="M1455" i="4"/>
  <c r="M1611" i="4"/>
  <c r="M605" i="4"/>
  <c r="M1995" i="4"/>
  <c r="M1480" i="4"/>
  <c r="M1774" i="4"/>
  <c r="M1438" i="4"/>
  <c r="M249" i="4"/>
  <c r="M1694" i="4"/>
  <c r="M253" i="4"/>
  <c r="M1515" i="4"/>
  <c r="M715" i="4"/>
  <c r="M228" i="4"/>
  <c r="M285" i="4"/>
  <c r="M377" i="4"/>
  <c r="M558" i="4"/>
  <c r="M694" i="4"/>
  <c r="M219" i="4"/>
  <c r="M1821" i="4"/>
  <c r="M357" i="4"/>
  <c r="M212" i="4"/>
  <c r="M1122" i="4"/>
  <c r="M32" i="4"/>
  <c r="M1142" i="4"/>
  <c r="M53" i="4"/>
  <c r="M1327" i="4"/>
  <c r="M291" i="4"/>
  <c r="M28" i="4"/>
  <c r="M1150" i="4"/>
  <c r="M916" i="4"/>
  <c r="M1657" i="4"/>
  <c r="M139" i="4"/>
  <c r="M1082" i="4"/>
  <c r="M1801" i="4"/>
  <c r="M721" i="4"/>
  <c r="M604" i="4"/>
  <c r="M1102" i="4"/>
  <c r="M883" i="4"/>
  <c r="M878" i="4"/>
  <c r="M1096" i="4"/>
  <c r="M336" i="4"/>
  <c r="M1741" i="4"/>
  <c r="M406" i="4"/>
  <c r="M1566" i="4"/>
  <c r="M917" i="4"/>
  <c r="M23" i="4"/>
  <c r="M1245" i="4"/>
  <c r="M981" i="4"/>
  <c r="M1816" i="4"/>
  <c r="M1726" i="4"/>
  <c r="M1081" i="4"/>
  <c r="M426" i="4"/>
  <c r="M1750" i="4"/>
  <c r="M407" i="4"/>
  <c r="M784" i="4"/>
  <c r="M1518" i="4"/>
  <c r="M770" i="4"/>
  <c r="M1932" i="4"/>
  <c r="M816" i="4"/>
  <c r="M17" i="4"/>
  <c r="M1804" i="4"/>
  <c r="M1868" i="4"/>
  <c r="M165" i="4"/>
  <c r="M1358" i="4"/>
  <c r="M1201" i="4"/>
  <c r="M42" i="4"/>
  <c r="M1152" i="4"/>
  <c r="M1156" i="4"/>
  <c r="M502" i="4"/>
  <c r="M121" i="4"/>
  <c r="M987" i="4"/>
  <c r="M1208" i="4"/>
  <c r="M974" i="4"/>
  <c r="M577" i="4"/>
  <c r="M1899" i="4"/>
  <c r="M1424" i="4"/>
  <c r="M933" i="4"/>
  <c r="M51" i="4"/>
  <c r="M1495" i="4"/>
  <c r="M45" i="4"/>
  <c r="M1621" i="4"/>
  <c r="M163" i="4"/>
  <c r="M531" i="4"/>
  <c r="M1784" i="4"/>
  <c r="M1869" i="4"/>
  <c r="M554" i="4"/>
  <c r="M1897" i="4"/>
  <c r="M726" i="4"/>
  <c r="M412" i="4"/>
  <c r="M1839" i="4"/>
  <c r="M627" i="4"/>
  <c r="M1729" i="4"/>
  <c r="M1609" i="4"/>
  <c r="M1938" i="4"/>
  <c r="M389" i="4"/>
  <c r="M162" i="4"/>
  <c r="M1282" i="4"/>
  <c r="M160" i="4"/>
  <c r="M1883" i="4"/>
  <c r="M1020" i="4"/>
  <c r="M241" i="4"/>
  <c r="M1015" i="4"/>
  <c r="M206" i="4"/>
  <c r="M1661" i="4"/>
  <c r="M1725" i="4"/>
  <c r="M1810" i="4"/>
  <c r="M765" i="4"/>
  <c r="M1161" i="4"/>
  <c r="M1392" i="4"/>
  <c r="M1453" i="4"/>
  <c r="M1488" i="4"/>
  <c r="M1340" i="4"/>
  <c r="M527" i="4"/>
  <c r="M881" i="4"/>
  <c r="M27" i="4"/>
  <c r="M625" i="4"/>
  <c r="M791" i="4"/>
  <c r="M908" i="4"/>
  <c r="M1463" i="4"/>
  <c r="M948" i="4"/>
  <c r="M1929" i="4"/>
  <c r="M235" i="4"/>
  <c r="M900" i="4"/>
  <c r="M1540" i="4"/>
  <c r="M1115" i="4"/>
  <c r="M523" i="4"/>
  <c r="M205" i="4"/>
  <c r="M1094" i="4"/>
  <c r="M931" i="4"/>
  <c r="M1990" i="4"/>
  <c r="M1393" i="4"/>
  <c r="M201" i="4"/>
  <c r="M1665" i="4"/>
  <c r="M391" i="4"/>
  <c r="M778" i="4"/>
  <c r="M416" i="4"/>
  <c r="M870" i="4"/>
  <c r="M793" i="4"/>
  <c r="M113" i="4"/>
  <c r="M877" i="4"/>
  <c r="M1369" i="4"/>
  <c r="M755" i="4"/>
  <c r="M656" i="4"/>
  <c r="M1471" i="4"/>
  <c r="M399" i="4"/>
  <c r="M894" i="4"/>
  <c r="M724" i="4"/>
  <c r="M188" i="4"/>
  <c r="M1217" i="4"/>
  <c r="M2" i="4"/>
  <c r="M1672" i="4"/>
  <c r="M1662" i="4"/>
  <c r="M1974" i="4"/>
  <c r="M1089" i="4"/>
  <c r="M718" i="4"/>
  <c r="M1782" i="4"/>
  <c r="M708" i="4"/>
  <c r="M1283" i="4"/>
  <c r="M422" i="4"/>
  <c r="M1605" i="4"/>
  <c r="M189" i="4"/>
  <c r="M1743" i="4"/>
  <c r="M963" i="4"/>
  <c r="M104" i="4"/>
  <c r="M567" i="4"/>
  <c r="M1987" i="4"/>
  <c r="M288" i="4"/>
  <c r="M229" i="4"/>
  <c r="M1061" i="4"/>
  <c r="M926" i="4"/>
  <c r="M871" i="4"/>
  <c r="M248" i="4"/>
  <c r="M950" i="4"/>
  <c r="M1136" i="4"/>
  <c r="M1429" i="4"/>
  <c r="M1202" i="4"/>
  <c r="M1272" i="4"/>
  <c r="M408" i="4"/>
  <c r="M467" i="4"/>
  <c r="M213" i="4"/>
  <c r="M617" i="4"/>
  <c r="M1367" i="4"/>
  <c r="M1758" i="4"/>
  <c r="M595" i="4"/>
  <c r="M1402" i="4"/>
  <c r="M1431" i="4"/>
  <c r="M1836" i="4"/>
  <c r="M1373" i="4"/>
  <c r="M1387" i="4"/>
  <c r="M1978" i="4"/>
  <c r="M446" i="4"/>
  <c r="M1260" i="4"/>
  <c r="M1171" i="4"/>
  <c r="M1666" i="4"/>
  <c r="M553" i="4"/>
  <c r="M1525" i="4"/>
  <c r="M260" i="4"/>
  <c r="M267" i="4"/>
  <c r="M40" i="4"/>
  <c r="M549" i="4"/>
  <c r="M1583" i="4"/>
  <c r="M1705" i="4"/>
  <c r="M1268" i="4"/>
  <c r="M157" i="4"/>
  <c r="M1070" i="4"/>
  <c r="M1575" i="4"/>
  <c r="M1930" i="4"/>
  <c r="M455" i="4"/>
  <c r="M292" i="4"/>
  <c r="M1472" i="4"/>
  <c r="M458" i="4"/>
  <c r="M668" i="4"/>
  <c r="M1908" i="4"/>
  <c r="M355" i="4"/>
  <c r="M1598" i="4"/>
  <c r="M1640" i="4"/>
  <c r="M307" i="4"/>
  <c r="M911" i="4"/>
  <c r="M1599" i="4"/>
  <c r="M521" i="4"/>
  <c r="M1215" i="4"/>
  <c r="M1415" i="4"/>
  <c r="M1602" i="4"/>
  <c r="M76" i="4"/>
  <c r="M712" i="4"/>
  <c r="M1752" i="4"/>
  <c r="M969" i="4"/>
  <c r="M1351" i="4"/>
  <c r="M1301" i="4"/>
  <c r="M85" i="4"/>
  <c r="M409" i="4"/>
  <c r="M729" i="4"/>
  <c r="M867" i="4"/>
  <c r="M1168" i="4"/>
  <c r="M1740" i="4"/>
  <c r="M1892" i="4"/>
  <c r="M728" i="4"/>
  <c r="M929" i="4"/>
  <c r="M536" i="4"/>
  <c r="M1411" i="4"/>
  <c r="M1403" i="4"/>
  <c r="M754" i="4"/>
  <c r="M233" i="4"/>
  <c r="M1165" i="4"/>
  <c r="M1473" i="4"/>
  <c r="M304" i="4"/>
  <c r="M125" i="4"/>
  <c r="M73" i="4"/>
  <c r="M30" i="4"/>
  <c r="M1766" i="4"/>
  <c r="M1850" i="4"/>
  <c r="M83" i="4"/>
  <c r="M1587" i="4"/>
  <c r="M1945" i="4"/>
  <c r="M1557" i="4"/>
  <c r="M879" i="4"/>
  <c r="M59" i="4"/>
  <c r="M1578" i="4"/>
  <c r="M1917" i="4"/>
  <c r="M1983" i="4"/>
  <c r="M776" i="4"/>
  <c r="M899" i="4"/>
  <c r="M1012" i="4"/>
  <c r="M1789" i="4"/>
  <c r="M434" i="4"/>
  <c r="M586" i="4"/>
  <c r="M475" i="4"/>
  <c r="M979" i="4"/>
  <c r="M1018" i="4"/>
  <c r="M978" i="4"/>
  <c r="M361" i="4"/>
  <c r="M1113" i="4"/>
  <c r="M511" i="4"/>
  <c r="M1410" i="4"/>
  <c r="M1505" i="4"/>
  <c r="M600" i="4"/>
  <c r="M1848" i="4"/>
  <c r="M702" i="4"/>
  <c r="M1181" i="4"/>
  <c r="M298" i="4"/>
  <c r="M356" i="4"/>
  <c r="M1105" i="4"/>
  <c r="M1877" i="4"/>
  <c r="M561" i="4"/>
  <c r="M190" i="4"/>
  <c r="M1092" i="4"/>
  <c r="M1085" i="4"/>
  <c r="M923" i="4"/>
  <c r="M1607" i="4"/>
  <c r="M186" i="4"/>
  <c r="M1852" i="4"/>
  <c r="M515" i="4"/>
  <c r="M1080" i="4"/>
  <c r="M348" i="4"/>
  <c r="M275" i="4"/>
  <c r="M1099" i="4"/>
  <c r="M1464" i="4"/>
  <c r="M1404" i="4"/>
  <c r="M1768" i="4"/>
  <c r="M417" i="4"/>
  <c r="M1589" i="4"/>
  <c r="M1125" i="4"/>
  <c r="M1563" i="4"/>
  <c r="M124" i="4"/>
  <c r="M1860" i="4"/>
  <c r="M1108" i="4"/>
  <c r="M387" i="4"/>
  <c r="M1194" i="4"/>
  <c r="M988" i="4"/>
  <c r="M1873" i="4"/>
  <c r="M317" i="4"/>
  <c r="M1074" i="4"/>
  <c r="M1760" i="4"/>
  <c r="M1247" i="4"/>
  <c r="M714" i="4"/>
  <c r="M1372" i="4"/>
  <c r="M1564" i="4"/>
  <c r="M998" i="4"/>
  <c r="M1870" i="4"/>
  <c r="M524" i="4"/>
  <c r="M588" i="4"/>
  <c r="M1504" i="4"/>
  <c r="M198" i="4"/>
  <c r="M1430" i="4"/>
  <c r="M864" i="4"/>
  <c r="M951" i="4"/>
  <c r="M39" i="4"/>
  <c r="M1733" i="4"/>
  <c r="M43" i="4"/>
  <c r="M818" i="4"/>
  <c r="M276" i="4"/>
  <c r="M1881" i="4"/>
  <c r="M230" i="4"/>
  <c r="M359" i="4"/>
  <c r="M1169" i="4"/>
  <c r="M1006" i="4"/>
  <c r="M283" i="4"/>
  <c r="M542" i="4"/>
  <c r="M1549" i="4"/>
  <c r="M562" i="4"/>
  <c r="M506" i="4"/>
  <c r="M1955" i="4"/>
  <c r="M415" i="4"/>
  <c r="M1191" i="4"/>
  <c r="M1732" i="4"/>
  <c r="M375" i="4"/>
  <c r="M1663" i="4"/>
  <c r="M1356" i="4"/>
  <c r="M830" i="4"/>
  <c r="M1613" i="4"/>
  <c r="M660" i="4"/>
  <c r="M1674" i="4"/>
  <c r="M568" i="4"/>
  <c r="M1093" i="4"/>
  <c r="M1297" i="4"/>
  <c r="M1812" i="4"/>
  <c r="M1106" i="4"/>
  <c r="M1355" i="4"/>
  <c r="M138" i="4"/>
  <c r="M1993" i="4"/>
  <c r="M989" i="4"/>
  <c r="M1842" i="4"/>
  <c r="M1237" i="4"/>
  <c r="M860" i="4"/>
  <c r="M1531" i="4"/>
  <c r="M1030" i="4"/>
  <c r="M398" i="4"/>
  <c r="M1109" i="4"/>
  <c r="M1091" i="4"/>
  <c r="M1151" i="4"/>
  <c r="M1487" i="4"/>
  <c r="M997" i="4"/>
  <c r="M539" i="4"/>
  <c r="M1940" i="4"/>
  <c r="M850" i="4"/>
  <c r="M1907" i="4"/>
  <c r="M1052" i="4"/>
  <c r="M630" i="4"/>
  <c r="M1763" i="4"/>
  <c r="M947" i="4"/>
  <c r="M258" i="4"/>
  <c r="M785" i="4"/>
  <c r="M1112" i="4"/>
  <c r="M461" i="4"/>
  <c r="M1076" i="4"/>
  <c r="M641" i="4"/>
  <c r="M349" i="4"/>
  <c r="M1893" i="4"/>
  <c r="M1690" i="4"/>
  <c r="M477" i="4"/>
  <c r="M133" i="4"/>
  <c r="M114" i="4"/>
  <c r="M1652" i="4"/>
  <c r="M15" i="4"/>
  <c r="M5" i="4"/>
  <c r="M1831" i="4"/>
  <c r="M1252" i="4"/>
  <c r="M1055" i="4"/>
  <c r="M1985" i="4"/>
  <c r="M1280" i="4"/>
  <c r="M1244" i="4"/>
  <c r="M1479" i="4"/>
  <c r="M1127" i="4"/>
  <c r="M612" i="4"/>
  <c r="M781" i="4"/>
  <c r="M1299" i="4"/>
  <c r="M1312" i="4"/>
  <c r="M886" i="4"/>
  <c r="M840" i="4"/>
  <c r="M330" i="4"/>
  <c r="M733" i="4"/>
  <c r="M1529" i="4"/>
  <c r="M1016" i="4"/>
  <c r="M478" i="4"/>
  <c r="M1934" i="4"/>
  <c r="M435" i="4"/>
  <c r="M1959" i="4"/>
  <c r="M34" i="4"/>
  <c r="M1719" i="4"/>
  <c r="M1944" i="4"/>
  <c r="M2000" i="4"/>
  <c r="M1064" i="4"/>
  <c r="M847" i="4"/>
  <c r="M98" i="4"/>
  <c r="M661" i="4"/>
  <c r="M1033" i="4"/>
  <c r="M395" i="4"/>
  <c r="M772" i="4"/>
  <c r="M1918" i="4"/>
  <c r="M471" i="4"/>
  <c r="M1722" i="4"/>
  <c r="M958" i="4"/>
  <c r="M834" i="4"/>
  <c r="M463" i="4"/>
  <c r="M342" i="4"/>
  <c r="M1421" i="4"/>
  <c r="M1492" i="4"/>
  <c r="M646" i="4"/>
  <c r="M1894" i="4"/>
  <c r="M1591" i="4"/>
  <c r="M364" i="4"/>
  <c r="M421" i="4"/>
  <c r="M1416" i="4"/>
  <c r="M299" i="4"/>
  <c r="M1825" i="4"/>
  <c r="M1066" i="4"/>
  <c r="M1581" i="4"/>
  <c r="M766" i="4"/>
  <c r="M1170" i="4"/>
  <c r="M1386" i="4"/>
  <c r="M611" i="4"/>
  <c r="M1660" i="4"/>
  <c r="M1950" i="4"/>
  <c r="M1779" i="4"/>
  <c r="M1526" i="4"/>
  <c r="M741" i="4"/>
  <c r="M1050" i="4"/>
  <c r="M448" i="4"/>
  <c r="M423" i="4"/>
  <c r="M797" i="4"/>
  <c r="M509" i="4"/>
  <c r="M1658" i="4"/>
  <c r="M1443" i="4"/>
  <c r="M1336" i="4"/>
  <c r="M1813" i="4"/>
  <c r="M1775" i="4"/>
  <c r="M815" i="4"/>
  <c r="M872" i="4"/>
  <c r="M1503" i="4"/>
  <c r="M666" i="4"/>
  <c r="M314" i="4"/>
  <c r="M459" i="4"/>
  <c r="M90" i="4"/>
  <c r="M397" i="4"/>
  <c r="M226" i="4"/>
  <c r="M1780" i="4"/>
  <c r="M1440" i="4"/>
  <c r="M234" i="4"/>
  <c r="M440" i="4"/>
  <c r="M1556" i="4"/>
  <c r="M1559" i="4"/>
  <c r="M820" i="4"/>
  <c r="M1901" i="4"/>
  <c r="M438" i="4"/>
  <c r="M914" i="4"/>
  <c r="M769" i="4"/>
  <c r="M151" i="4"/>
  <c r="M570" i="4"/>
  <c r="M880" i="4"/>
  <c r="M1885" i="4"/>
  <c r="M1163" i="4"/>
  <c r="M1849" i="4"/>
  <c r="M1266" i="4"/>
  <c r="M540" i="4"/>
  <c r="M1044" i="4"/>
  <c r="M204" i="4"/>
  <c r="M1058" i="4"/>
  <c r="M322" i="4"/>
  <c r="M505" i="4"/>
  <c r="M1588" i="4"/>
  <c r="M1506" i="4"/>
  <c r="M629" i="4"/>
  <c r="M214" i="4"/>
  <c r="M1257" i="4"/>
  <c r="M1844" i="4"/>
  <c r="M1676" i="4"/>
  <c r="M696" i="4"/>
  <c r="M1039" i="4"/>
  <c r="M1216" i="4"/>
  <c r="M941" i="4"/>
  <c r="M930" i="4"/>
  <c r="M1879" i="4"/>
  <c r="M1865" i="4"/>
  <c r="M1086" i="4"/>
  <c r="M445" i="4"/>
  <c r="M297" i="4"/>
  <c r="M84" i="4"/>
  <c r="M814" i="4"/>
  <c r="M1626" i="4"/>
  <c r="M1110" i="4"/>
  <c r="M1604" i="4"/>
  <c r="M326" i="4"/>
  <c r="M1919" i="4"/>
  <c r="M1418" i="4"/>
  <c r="M474" i="4"/>
  <c r="M269" i="4"/>
  <c r="M482" i="4"/>
  <c r="M1146" i="4"/>
  <c r="M1348" i="4"/>
  <c r="M1007" i="4"/>
  <c r="M1781" i="4"/>
  <c r="M839" i="4"/>
  <c r="M1855" i="4"/>
  <c r="M499" i="4"/>
  <c r="M707" i="4"/>
  <c r="M862" i="4"/>
  <c r="M1888" i="4"/>
  <c r="M1771" i="4"/>
  <c r="M1376" i="4"/>
  <c r="M944" i="4"/>
  <c r="M1188" i="4"/>
  <c r="M1456" i="4"/>
  <c r="M1138" i="4"/>
  <c r="M1572" i="4"/>
  <c r="M1803" i="4"/>
  <c r="M1126" i="4"/>
  <c r="M1073" i="4"/>
  <c r="M1601" i="4"/>
  <c r="M331" i="4"/>
  <c r="M1915" i="4"/>
  <c r="M1757" i="4"/>
  <c r="M1303" i="4"/>
  <c r="M1184" i="4"/>
  <c r="M695" i="4"/>
  <c r="M1704" i="4"/>
  <c r="M1521" i="4"/>
  <c r="M1454" i="4"/>
  <c r="M308" i="4"/>
  <c r="M101" i="4"/>
  <c r="M653" i="4"/>
  <c r="M1043" i="4"/>
  <c r="M671" i="4"/>
  <c r="M1154" i="4"/>
  <c r="M1755" i="4"/>
  <c r="M748" i="4"/>
  <c r="M792" i="4"/>
  <c r="M1997" i="4"/>
  <c r="M1550" i="4"/>
  <c r="M1834" i="4"/>
  <c r="M1406" i="4"/>
  <c r="M1264" i="4"/>
  <c r="M800" i="4"/>
  <c r="M1630" i="4"/>
  <c r="M1797" i="4"/>
  <c r="M587" i="4"/>
  <c r="M1608" i="4"/>
  <c r="M890" i="4"/>
  <c r="M1794" i="4"/>
  <c r="M1047" i="4"/>
  <c r="M1384" i="4"/>
  <c r="M476" i="4"/>
  <c r="M1582" i="4"/>
  <c r="M1390" i="4"/>
  <c r="M1379" i="4"/>
  <c r="M1087" i="4"/>
  <c r="M1595" i="4"/>
  <c r="M1764" i="4"/>
  <c r="M386" i="4"/>
  <c r="M1291" i="4"/>
  <c r="M648" i="4"/>
  <c r="M102" i="4"/>
  <c r="M1037" i="4"/>
  <c r="M1673" i="4"/>
  <c r="M1523" i="4"/>
  <c r="M1606" i="4"/>
  <c r="M512" i="4"/>
  <c r="M720" i="4"/>
  <c r="M583" i="4"/>
  <c r="M1966" i="4"/>
  <c r="M803" i="4"/>
  <c r="M1363" i="4"/>
  <c r="M1859" i="4"/>
  <c r="M1339" i="4"/>
  <c r="M1902" i="4"/>
  <c r="M1433" i="4"/>
  <c r="M1476" i="4"/>
  <c r="M1221" i="4"/>
  <c r="M1400" i="4"/>
  <c r="M1872" i="4"/>
  <c r="M904" i="4"/>
  <c r="M1851" i="4"/>
  <c r="M902" i="4"/>
  <c r="M428" i="4"/>
  <c r="M1788" i="4"/>
  <c r="M746" i="4"/>
  <c r="M1220" i="4"/>
  <c r="M790" i="4"/>
  <c r="M393" i="4"/>
  <c r="M493" i="4"/>
  <c r="M1970" i="4"/>
  <c r="M799" i="4"/>
  <c r="M569" i="4"/>
  <c r="M123" i="4"/>
  <c r="M70" i="4"/>
  <c r="M1262" i="4"/>
  <c r="M956" i="4"/>
  <c r="M373" i="4"/>
  <c r="M1409" i="4"/>
  <c r="M736" i="4"/>
  <c r="M856" i="4"/>
  <c r="M977" i="4"/>
  <c r="M1362" i="4"/>
  <c r="M829" i="4"/>
  <c r="M1691" i="4"/>
  <c r="M1003" i="4"/>
  <c r="M692" i="4"/>
  <c r="M1964" i="4"/>
  <c r="M868" i="4"/>
  <c r="M1420" i="4"/>
  <c r="M468" i="4"/>
  <c r="M1823" i="4"/>
  <c r="M1054" i="4"/>
  <c r="M358" i="4"/>
  <c r="M1470" i="4"/>
  <c r="M29" i="4"/>
  <c r="M1746" i="4"/>
  <c r="M1219" i="4"/>
  <c r="M497" i="4"/>
  <c r="M97" i="4"/>
  <c r="M1451" i="4"/>
  <c r="M1922" i="4"/>
  <c r="M1413" i="4"/>
  <c r="M418" i="4"/>
  <c r="M938" i="4"/>
  <c r="M571" i="4"/>
  <c r="M46" i="4"/>
  <c r="M599" i="4"/>
  <c r="M925" i="4"/>
  <c r="M441" i="4"/>
  <c r="M1715" i="4"/>
  <c r="M1255" i="4"/>
  <c r="M96" i="4"/>
  <c r="M150" i="4"/>
  <c r="M1547" i="4"/>
  <c r="M1025" i="4"/>
  <c r="M1545" i="4"/>
  <c r="M215" i="4"/>
  <c r="M645" i="4"/>
  <c r="M341" i="4"/>
  <c r="M1651" i="4"/>
  <c r="M1203" i="4"/>
  <c r="M530" i="4"/>
  <c r="M1196" i="4"/>
  <c r="M1586" i="4"/>
  <c r="M257" i="4"/>
  <c r="M889" i="4"/>
  <c r="M1176" i="4"/>
  <c r="M1984" i="4"/>
  <c r="M750" i="4"/>
  <c r="M218" i="4"/>
  <c r="M1158" i="4"/>
  <c r="M383" i="4"/>
  <c r="M503" i="4"/>
  <c r="M1314" i="4"/>
  <c r="M328" i="4"/>
  <c r="M1830" i="4"/>
  <c r="M494" i="4"/>
  <c r="M592" i="4"/>
  <c r="M1636" i="4"/>
  <c r="M1251" i="4"/>
  <c r="M1179" i="4"/>
  <c r="M949" i="4"/>
  <c r="M1619" i="4"/>
  <c r="M1935" i="4"/>
  <c r="M1500" i="4"/>
  <c r="M1230" i="4"/>
  <c r="M1961" i="4"/>
  <c r="M1365" i="4"/>
  <c r="M347" i="4"/>
  <c r="M58" i="4"/>
  <c r="M1862" i="4"/>
  <c r="M801" i="4"/>
  <c r="M1792" i="4"/>
  <c r="M486" i="4"/>
  <c r="M1516" i="4"/>
  <c r="M451" i="4"/>
  <c r="M1717" i="4"/>
  <c r="M1903" i="4"/>
  <c r="M1731" i="4"/>
  <c r="M1019" i="4"/>
  <c r="M1077" i="4"/>
  <c r="M1519" i="4"/>
  <c r="M1261" i="4"/>
  <c r="M831" i="4"/>
  <c r="M1359" i="4"/>
  <c r="M1645" i="4"/>
  <c r="M912" i="4"/>
  <c r="M789" i="4"/>
  <c r="M1635" i="4"/>
  <c r="M119" i="4"/>
  <c r="M1036" i="4"/>
  <c r="M1524" i="4"/>
  <c r="M1889" i="4"/>
  <c r="M857" i="4"/>
  <c r="M321" i="4"/>
  <c r="M302" i="4"/>
  <c r="M170" i="4"/>
  <c r="M223" i="4"/>
  <c r="M1034" i="4"/>
  <c r="M195" i="4"/>
  <c r="M1706" i="4"/>
  <c r="M1382" i="4"/>
  <c r="M1765" i="4"/>
  <c r="M1322" i="4"/>
  <c r="M808" i="4"/>
  <c r="M338" i="4"/>
  <c r="M1685" i="4"/>
  <c r="M1884" i="4"/>
  <c r="M352" i="4"/>
  <c r="M740" i="4"/>
  <c r="M1941" i="4"/>
  <c r="M1344" i="4"/>
  <c r="M490" i="4"/>
  <c r="M1084" i="4"/>
  <c r="M1265" i="4"/>
  <c r="M181" i="4"/>
  <c r="M842" i="4"/>
  <c r="M1253" i="4"/>
  <c r="M450" i="4"/>
  <c r="M628" i="4"/>
  <c r="M1120" i="4"/>
  <c r="M1854" i="4"/>
  <c r="M662" i="4"/>
  <c r="M158" i="4"/>
  <c r="M1143" i="4"/>
  <c r="M935" i="4"/>
  <c r="M1458" i="4"/>
  <c r="M111" i="4"/>
  <c r="M961" i="4"/>
  <c r="M1600" i="4"/>
  <c r="M161" i="4"/>
  <c r="M38" i="4"/>
  <c r="M1162" i="4"/>
  <c r="M761" i="4"/>
  <c r="M1182" i="4"/>
  <c r="M1747" i="4"/>
  <c r="M79" i="4"/>
  <c r="M1233" i="4"/>
  <c r="M8" i="4"/>
  <c r="M812" i="4"/>
  <c r="M644" i="4"/>
  <c r="M1618" i="4"/>
  <c r="M132" i="4"/>
  <c r="M965" i="4"/>
  <c r="M773" i="4"/>
  <c r="M1024" i="4"/>
  <c r="M1249" i="4"/>
  <c r="M1806" i="4"/>
  <c r="M244" i="4"/>
  <c r="M1185" i="4"/>
  <c r="M1759" i="4"/>
  <c r="M1275" i="4"/>
  <c r="M853" i="4"/>
  <c r="M859" i="4"/>
  <c r="M1134" i="4"/>
  <c r="M144" i="4"/>
  <c r="M19" i="4"/>
  <c r="M1853" i="4"/>
  <c r="M1696" i="4"/>
  <c r="M635" i="4"/>
  <c r="M590" i="4"/>
  <c r="M1510" i="4"/>
  <c r="M106" i="4"/>
  <c r="M169" i="4"/>
  <c r="M1281" i="4"/>
  <c r="M667" i="4"/>
  <c r="M1287" i="4"/>
  <c r="M779" i="4"/>
  <c r="M1116" i="4"/>
  <c r="M1209" i="4"/>
  <c r="M75" i="4"/>
  <c r="M1448" i="4"/>
  <c r="M378" i="4"/>
  <c r="M1698" i="4"/>
  <c r="M145" i="4"/>
  <c r="M804" i="4"/>
  <c r="M1522" i="4"/>
  <c r="M1718" i="4"/>
  <c r="M63" i="4"/>
  <c r="M811" i="4"/>
  <c r="M1814" i="4"/>
  <c r="M622" i="4"/>
  <c r="M1243" i="4"/>
  <c r="M1396" i="4"/>
  <c r="M148" i="4"/>
  <c r="M1060" i="4"/>
  <c r="M927" i="4"/>
  <c r="M1655" i="4"/>
  <c r="M340" i="4"/>
  <c r="M544" i="4"/>
  <c r="M1778" i="4"/>
  <c r="M921" i="4"/>
  <c r="M1153" i="4"/>
  <c r="M394" i="4"/>
  <c r="M1048" i="4"/>
  <c r="M432" i="4"/>
  <c r="M1380" i="4"/>
  <c r="M672" i="4"/>
  <c r="M1468" i="4"/>
  <c r="M1629" i="4"/>
  <c r="M12" i="4"/>
  <c r="M227" i="4"/>
  <c r="M1920" i="4"/>
  <c r="M1937" i="4"/>
  <c r="M1319" i="4"/>
  <c r="M642" i="4"/>
  <c r="M841" i="4"/>
  <c r="M501" i="4"/>
  <c r="M734" i="4"/>
  <c r="M1957" i="4"/>
  <c r="M1748" i="4"/>
  <c r="M66" i="4"/>
  <c r="M1878" i="4"/>
  <c r="M639" i="4"/>
  <c r="M164" i="4"/>
  <c r="M109" i="4"/>
  <c r="M1232" i="4"/>
  <c r="M1155" i="4"/>
  <c r="M1553" i="4"/>
  <c r="M1137" i="4"/>
  <c r="M465" i="4"/>
  <c r="M1214" i="4"/>
  <c r="M1962" i="4"/>
  <c r="M676" i="4"/>
  <c r="M381" i="4"/>
  <c r="M1270" i="4"/>
  <c r="M1017" i="4"/>
  <c r="M526" i="4"/>
  <c r="M1761" i="4"/>
  <c r="M866" i="4"/>
  <c r="M335" i="4"/>
  <c r="M843" i="4"/>
  <c r="M783" i="4"/>
  <c r="M633" i="4"/>
  <c r="M396" i="4"/>
  <c r="M691" i="4"/>
  <c r="M153" i="4"/>
  <c r="M686" i="4"/>
  <c r="M1335" i="4"/>
  <c r="M1388" i="4"/>
  <c r="M1131" i="4"/>
  <c r="M557" i="4"/>
  <c r="M9" i="4"/>
  <c r="M1785" i="4"/>
  <c r="M1342" i="4"/>
  <c r="M822" i="4"/>
  <c r="M1118" i="4"/>
  <c r="M353" i="4"/>
  <c r="M508" i="4"/>
  <c r="M1681" i="4"/>
  <c r="M1045" i="4"/>
  <c r="M1271" i="4"/>
  <c r="M1671" i="4"/>
  <c r="M1128" i="4"/>
  <c r="M1513" i="4"/>
  <c r="M1913" i="4"/>
  <c r="M1841" i="4"/>
  <c r="M601" i="4"/>
  <c r="M1254" i="4"/>
  <c r="M1378" i="4"/>
  <c r="M366" i="4"/>
  <c r="M194" i="4"/>
  <c r="M619" i="4"/>
  <c r="M13" i="4"/>
  <c r="M1807" i="4"/>
  <c r="M1197" i="4"/>
  <c r="M316" i="4"/>
  <c r="M874" i="4"/>
  <c r="M1969" i="4"/>
  <c r="M1975" i="4"/>
  <c r="M1991" i="4"/>
  <c r="M596" i="4"/>
  <c r="M1773" i="4"/>
  <c r="M1963" i="4"/>
  <c r="M905" i="4"/>
  <c r="M272" i="4"/>
  <c r="M26" i="4"/>
  <c r="M1960" i="4"/>
  <c r="M534" i="4"/>
  <c r="M305" i="4"/>
  <c r="M1793" i="4"/>
  <c r="M1890" i="4"/>
  <c r="M1341" i="4"/>
  <c r="M907" i="4"/>
  <c r="M727" i="4"/>
  <c r="M970" i="4"/>
  <c r="M232" i="4"/>
  <c r="M220" i="4"/>
  <c r="M1412" i="4"/>
  <c r="M243" i="4"/>
  <c r="M1226" i="4"/>
  <c r="M211" i="4"/>
  <c r="M913" i="4"/>
  <c r="M1838" i="4"/>
  <c r="M1477" i="4"/>
  <c r="M1967" i="4"/>
  <c r="M759" i="4"/>
  <c r="M1315" i="4"/>
  <c r="M1936" i="4"/>
  <c r="M1856" i="4"/>
  <c r="M1632" i="4"/>
  <c r="M1248" i="4"/>
  <c r="M787" i="4"/>
  <c r="M363" i="4"/>
  <c r="M1909" i="4"/>
  <c r="M1624" i="4"/>
  <c r="M1667" i="4"/>
  <c r="M1561" i="4"/>
  <c r="M1734" i="4"/>
  <c r="M55" i="4"/>
  <c r="M333" i="4"/>
  <c r="M821" i="4"/>
  <c r="M176" i="4"/>
  <c r="M329" i="4"/>
  <c r="M986" i="4"/>
  <c r="M1723" i="4"/>
  <c r="M130" i="4"/>
  <c r="M1965" i="4"/>
  <c r="M1683" i="4"/>
  <c r="M1098" i="4"/>
  <c r="M346" i="4"/>
  <c r="M4" i="4"/>
  <c r="M1956" i="4"/>
  <c r="M3" i="4"/>
  <c r="M631" i="4"/>
  <c r="M924" i="4"/>
  <c r="M659" i="4"/>
  <c r="M1569" i="4"/>
  <c r="M1449" i="4"/>
  <c r="M1083" i="4"/>
  <c r="M1737" i="4"/>
  <c r="M293" i="4"/>
  <c r="M550" i="4"/>
  <c r="M788" i="4"/>
  <c r="M1916" i="4"/>
  <c r="M1119" i="4"/>
  <c r="M964" i="4"/>
  <c r="M897" i="4"/>
  <c r="M36" i="4"/>
  <c r="M650" i="4"/>
  <c r="M146" i="4"/>
  <c r="M52" i="4"/>
  <c r="M758" i="4"/>
  <c r="M1405" i="4"/>
  <c r="M1982" i="4"/>
  <c r="M1313" i="4"/>
  <c r="M722" i="4"/>
  <c r="M1847" i="4"/>
  <c r="M1973" i="4"/>
  <c r="M1980" i="4"/>
  <c r="M1580" i="4"/>
  <c r="M618" i="4"/>
  <c r="M33" i="4"/>
  <c r="M1769" i="4"/>
  <c r="M414" i="4"/>
  <c r="M1927" i="4"/>
  <c r="M254" i="4"/>
  <c r="M693" i="4"/>
  <c r="M277" i="4"/>
  <c r="M1631" i="4"/>
  <c r="M1817" i="4"/>
  <c r="M898" i="4"/>
  <c r="M388" i="4"/>
  <c r="M1250" i="4"/>
  <c r="M1211" i="4"/>
  <c r="M1986" i="4"/>
  <c r="M1622" i="4"/>
  <c r="M54" i="4"/>
  <c r="M771" i="4"/>
  <c r="M1787" i="4"/>
  <c r="M91" i="4"/>
  <c r="M1749" i="4"/>
  <c r="M972" i="4"/>
  <c r="M606" i="4"/>
  <c r="M1368" i="4"/>
  <c r="M565" i="4"/>
  <c r="M603" i="4"/>
  <c r="M1323" i="4"/>
  <c r="M706" i="4"/>
  <c r="M1921" i="4"/>
  <c r="M1544" i="4"/>
  <c r="M1284" i="4"/>
  <c r="M49" i="4"/>
  <c r="M828" i="4"/>
  <c r="M1659" i="4"/>
  <c r="M1933" i="4"/>
  <c r="M1289" i="4"/>
  <c r="M112" i="4"/>
  <c r="M199" i="4"/>
  <c r="M118" i="4"/>
  <c r="M1811" i="4"/>
  <c r="M11" i="4"/>
  <c r="M637" i="4"/>
  <c r="M472" i="4"/>
  <c r="M255" i="4"/>
  <c r="M673" i="4"/>
  <c r="M514" i="4"/>
  <c r="M210" i="4"/>
  <c r="M1364" i="4"/>
  <c r="M1697" i="4"/>
  <c r="M973" i="4"/>
  <c r="M1321" i="4"/>
  <c r="M238" i="4"/>
  <c r="M217" i="4"/>
  <c r="M50" i="4"/>
  <c r="M1625" i="4"/>
  <c r="M504" i="4"/>
  <c r="M495" i="4"/>
  <c r="M312" i="4"/>
  <c r="M697" i="4"/>
  <c r="M62" i="4"/>
  <c r="M699" i="4"/>
  <c r="M985" i="4"/>
  <c r="M1767" i="4"/>
  <c r="M1332" i="4"/>
  <c r="M271" i="4"/>
  <c r="M239" i="4"/>
  <c r="M1791" i="4"/>
  <c r="M1187" i="4"/>
  <c r="M1432" i="4"/>
  <c r="M1234" i="4"/>
  <c r="M983" i="4"/>
  <c r="M621" i="4"/>
  <c r="M1818" i="4"/>
  <c r="M265" i="4"/>
  <c r="M1240" i="4"/>
  <c r="M701" i="4"/>
  <c r="M444" i="4"/>
  <c r="M155" i="4"/>
  <c r="M287" i="4"/>
  <c r="M1560" i="4"/>
  <c r="M208" i="4"/>
  <c r="M1056" i="4"/>
  <c r="M999" i="4"/>
  <c r="M689" i="4"/>
  <c r="M1101" i="4"/>
  <c r="M623" i="4"/>
  <c r="M582" i="4"/>
  <c r="M1067" i="4"/>
  <c r="M717" i="4"/>
  <c r="M1579" i="4"/>
  <c r="M1874" i="4"/>
  <c r="M1809" i="4"/>
  <c r="M166" i="4"/>
  <c r="M25" i="4"/>
  <c r="M122" i="4"/>
  <c r="M1343" i="4"/>
  <c r="M1425" i="4"/>
  <c r="M1709" i="4"/>
  <c r="M1309" i="4"/>
  <c r="M1324" i="4"/>
  <c r="M1145" i="4"/>
  <c r="M1357" i="4"/>
  <c r="M159" i="4"/>
  <c r="M615" i="4"/>
  <c r="M980" i="4"/>
  <c r="M1653" i="4"/>
  <c r="M589" i="4"/>
  <c r="M1442" i="4"/>
  <c r="M823" i="4"/>
  <c r="M483" i="4"/>
  <c r="M350" i="4"/>
  <c r="M846" i="4"/>
  <c r="M858" i="4"/>
  <c r="M1460" i="4"/>
  <c r="M535" i="4"/>
  <c r="M20" i="4"/>
  <c r="M117" i="4"/>
  <c r="M845" i="4"/>
  <c r="M1005" i="4"/>
  <c r="M1736" i="4"/>
  <c r="M1186" i="4"/>
  <c r="M1533" i="4"/>
  <c r="M1538" i="4"/>
  <c r="M887" i="4"/>
  <c r="M873" i="4"/>
  <c r="M1308" i="4"/>
  <c r="M89" i="4"/>
  <c r="M1427" i="4"/>
  <c r="M1408" i="4"/>
  <c r="M1097" i="4"/>
  <c r="M1195" i="4"/>
  <c r="M1225" i="4"/>
  <c r="M551" i="4"/>
  <c r="M854" i="4"/>
  <c r="M81" i="4"/>
  <c r="M942" i="4"/>
  <c r="M279" i="4"/>
  <c r="M1756" i="4"/>
  <c r="M915" i="4"/>
  <c r="M280" i="4"/>
  <c r="M954" i="4"/>
  <c r="M1352" i="4"/>
  <c r="M1294" i="4"/>
  <c r="M1465" i="4"/>
  <c r="M370" i="4"/>
  <c r="M252" i="4"/>
  <c r="M825" i="4"/>
  <c r="M1537" i="4"/>
  <c r="M1130" i="4"/>
  <c r="M1160" i="4"/>
  <c r="M105" i="4"/>
  <c r="M1316" i="4"/>
  <c r="M172" i="4"/>
  <c r="M1498" i="4"/>
  <c r="M1900" i="4"/>
  <c r="M1371" i="4"/>
  <c r="M1777" i="4"/>
  <c r="M1832" i="4"/>
  <c r="M131" i="4"/>
  <c r="M141" i="4"/>
  <c r="M1435" i="4"/>
  <c r="M489" i="4"/>
  <c r="M309" i="4"/>
  <c r="M1206" i="4"/>
  <c r="M1494" i="4"/>
  <c r="M863" i="4"/>
  <c r="M343" i="4"/>
  <c r="M1072" i="4"/>
  <c r="M1329" i="4"/>
  <c r="M1210" i="4"/>
  <c r="M1140" i="4"/>
  <c r="M207" i="4"/>
  <c r="M266" i="4"/>
  <c r="M566" i="4"/>
  <c r="M454" i="4"/>
  <c r="M1366" i="4"/>
  <c r="M1573" i="4"/>
  <c r="M518" i="4"/>
  <c r="M1923" i="4"/>
  <c r="M522" i="4"/>
  <c r="M142" i="4"/>
  <c r="M836" i="4"/>
  <c r="M1104" i="4"/>
  <c r="M1481" i="4"/>
  <c r="M1482" i="4"/>
  <c r="M1943" i="4"/>
  <c r="M1953" i="4"/>
  <c r="M982" i="4"/>
  <c r="M367" i="4"/>
  <c r="M525" i="4"/>
  <c r="M1954" i="4"/>
  <c r="M41" i="4"/>
  <c r="M1078" i="4"/>
  <c r="M1300" i="4"/>
  <c r="M178" i="4"/>
  <c r="M1744" i="4"/>
  <c r="M891" i="4"/>
  <c r="M1949" i="4"/>
  <c r="M334" i="4"/>
  <c r="M572" i="4"/>
  <c r="M1333" i="4"/>
  <c r="M1031" i="4"/>
  <c r="M436" i="4"/>
  <c r="M1710" i="4"/>
  <c r="M221" i="4"/>
  <c r="M69" i="4"/>
  <c r="M327" i="4"/>
  <c r="M848" i="4"/>
  <c r="M835" i="4"/>
  <c r="M751" i="4"/>
  <c r="M216" i="4"/>
  <c r="M294" i="4"/>
  <c r="M1721" i="4"/>
  <c r="M581" i="4"/>
  <c r="M99" i="4"/>
  <c r="M649" i="4"/>
  <c r="M1346" i="4"/>
  <c r="M1401" i="4"/>
  <c r="M31" i="4"/>
  <c r="M1009" i="4"/>
  <c r="M546" i="4"/>
  <c r="M1310" i="4"/>
  <c r="M1828" i="4"/>
  <c r="M1800" i="4"/>
  <c r="M626" i="4"/>
  <c r="M187" i="4"/>
  <c r="M127" i="4"/>
  <c r="M192" i="4"/>
  <c r="M457" i="4"/>
  <c r="M1496" i="4"/>
  <c r="M1437" i="4"/>
  <c r="M1843" i="4"/>
  <c r="M1647" i="4"/>
  <c r="M1391" i="4"/>
  <c r="M1447" i="4"/>
  <c r="M1328" i="4"/>
  <c r="M609" i="4"/>
  <c r="M827" i="4"/>
  <c r="M1679" i="4"/>
  <c r="M439" i="4"/>
  <c r="M1971" i="4"/>
  <c r="M1512" i="4"/>
  <c r="M833" i="4"/>
  <c r="M1942" i="4"/>
  <c r="M95" i="4"/>
  <c r="M1678" i="4"/>
  <c r="M281" i="4"/>
  <c r="M538" i="4"/>
  <c r="M1218" i="4"/>
  <c r="M209" i="4"/>
  <c r="M984" i="4"/>
  <c r="M638" i="4"/>
  <c r="M1502" i="4"/>
  <c r="M767" i="4"/>
  <c r="M496" i="4"/>
  <c r="M537" i="4"/>
  <c r="M1459" i="4"/>
  <c r="M68" i="4"/>
  <c r="M844" i="4"/>
  <c r="M93" i="4"/>
  <c r="M1650" i="4"/>
  <c r="M1013" i="4"/>
  <c r="M6" i="4"/>
  <c r="M1948" i="4"/>
  <c r="M1654" i="4"/>
  <c r="M1520" i="4"/>
  <c r="M1267" i="4"/>
  <c r="M1886" i="4"/>
  <c r="M529" i="4"/>
  <c r="M690" i="4"/>
  <c r="M1350" i="4"/>
  <c r="M752" i="4"/>
  <c r="M658" i="4"/>
  <c r="M1701" i="4"/>
  <c r="M344" i="4"/>
  <c r="M580" i="4"/>
  <c r="M1374" i="4"/>
  <c r="M1295" i="4"/>
  <c r="M1720" i="4"/>
  <c r="M1144" i="4"/>
  <c r="M1820" i="4"/>
  <c r="M1638" i="4"/>
  <c r="M798" i="4"/>
  <c r="M513" i="4"/>
  <c r="M1501" i="4"/>
  <c r="M1207" i="4"/>
  <c r="M1824" i="4"/>
  <c r="M1124" i="4"/>
  <c r="M652" i="4"/>
  <c r="M1833" i="4"/>
  <c r="M469" i="4"/>
  <c r="M743" i="4"/>
  <c r="M1288" i="4"/>
  <c r="M1103" i="4"/>
  <c r="M936" i="4"/>
  <c r="M616" i="4"/>
  <c r="M620" i="4"/>
  <c r="M919" i="4"/>
  <c r="M401" i="4"/>
  <c r="M548" i="4"/>
  <c r="M128" i="4"/>
  <c r="M775" i="4"/>
  <c r="M1864" i="4"/>
  <c r="M240" i="4"/>
  <c r="M1057" i="4"/>
  <c r="M1827" i="4"/>
  <c r="M960" i="4"/>
  <c r="M1517" i="4"/>
  <c r="M760" i="4"/>
  <c r="M1762" i="4"/>
  <c r="M262" i="4"/>
  <c r="M957" i="4"/>
  <c r="M1223" i="4"/>
  <c r="M1457" i="4"/>
  <c r="M64" i="4"/>
  <c r="M437" i="4"/>
  <c r="M1858" i="4"/>
  <c r="M1038" i="4"/>
  <c r="M990" i="4"/>
  <c r="M1049" i="4"/>
  <c r="M1302" i="4"/>
  <c r="M479" i="4"/>
  <c r="M1861" i="4"/>
  <c r="M185" i="4"/>
  <c r="M442" i="4"/>
  <c r="M1822" i="4"/>
  <c r="M855" i="4"/>
  <c r="M1292" i="4"/>
  <c r="M77" i="4"/>
  <c r="M1285" i="4"/>
  <c r="M1010" i="4"/>
  <c r="M1617" i="4"/>
  <c r="M1277" i="4"/>
  <c r="M1751" i="4"/>
  <c r="M1857" i="4"/>
  <c r="M747" i="4"/>
  <c r="M289" i="4"/>
  <c r="M47" i="4"/>
  <c r="M1178" i="4"/>
  <c r="M1029" i="4"/>
  <c r="M365" i="4"/>
  <c r="M1514" i="4"/>
  <c r="M1361" i="4"/>
  <c r="M1989" i="4"/>
  <c r="M1924" i="4"/>
  <c r="M1497" i="4"/>
  <c r="M107" i="4"/>
  <c r="M1977" i="4"/>
  <c r="M876" i="4"/>
  <c r="M559" i="4"/>
  <c r="M429" i="4"/>
  <c r="M1871" i="4"/>
  <c r="M456" i="4"/>
  <c r="M807" i="4"/>
  <c r="M1071" i="4"/>
  <c r="M1570" i="4"/>
  <c r="M1819" i="4"/>
  <c r="M419" i="4"/>
  <c r="M996" i="4"/>
  <c r="M237" i="4"/>
  <c r="M470" i="4"/>
  <c r="M1643" i="4"/>
  <c r="M757" i="4"/>
  <c r="M1026" i="4"/>
  <c r="M882" i="4"/>
  <c r="M1567" i="4"/>
  <c r="M1875" i="4"/>
  <c r="M87" i="4"/>
  <c r="M1670" i="4"/>
  <c r="M849" i="4"/>
  <c r="M1577" i="4"/>
  <c r="M1687" i="4"/>
  <c r="M147" i="4"/>
  <c r="M382" i="4"/>
  <c r="M1951" i="4"/>
  <c r="M1981" i="4"/>
  <c r="M1555" i="4"/>
  <c r="M404" i="4"/>
  <c r="M236" i="4"/>
  <c r="M885" i="4"/>
  <c r="M817" i="4"/>
  <c r="M1228" i="4"/>
  <c r="M555" i="4"/>
  <c r="M576" i="4"/>
  <c r="M547" i="4"/>
  <c r="M940" i="4"/>
  <c r="M1845" i="4"/>
  <c r="M651" i="4"/>
  <c r="M473" i="4"/>
  <c r="M687" i="4"/>
  <c r="M1360" i="4"/>
  <c r="M806" i="4"/>
  <c r="M1407" i="4"/>
  <c r="M264" i="4"/>
  <c r="M739" i="4"/>
  <c r="M1381" i="4"/>
  <c r="M1023" i="4"/>
  <c r="M1419" i="4"/>
  <c r="M1338" i="4"/>
  <c r="M379" i="4"/>
  <c r="M1904" i="4"/>
  <c r="M115" i="4"/>
  <c r="M1992" i="4"/>
  <c r="M723" i="4"/>
  <c r="M1677" i="4"/>
  <c r="M1742" i="4"/>
  <c r="M1675" i="4"/>
  <c r="M1167" i="4"/>
  <c r="M1000" i="4"/>
  <c r="M1668" i="4"/>
  <c r="M809" i="4"/>
  <c r="M1527" i="4"/>
  <c r="M86" i="4"/>
  <c r="M156" i="4"/>
  <c r="M1428" i="4"/>
  <c r="M1958" i="4"/>
  <c r="M995" i="4"/>
  <c r="M24" i="4"/>
  <c r="M368" i="4"/>
  <c r="M136" i="4"/>
  <c r="M1491" i="4"/>
  <c r="M710" i="4"/>
  <c r="M1175" i="4"/>
  <c r="M711" i="4"/>
  <c r="M903" i="4"/>
  <c r="M1979" i="4"/>
  <c r="M574" i="4"/>
  <c r="M579" i="4"/>
  <c r="M688" i="4"/>
  <c r="M1095" i="4"/>
  <c r="M259" i="4"/>
  <c r="M466" i="4"/>
  <c r="M1290" i="4"/>
  <c r="M1507" i="4"/>
  <c r="M1911" i="4"/>
  <c r="M657" i="4"/>
  <c r="M1664" i="4"/>
  <c r="M851" i="4"/>
  <c r="M826" i="4"/>
  <c r="M1796" i="4"/>
  <c r="M683" i="4"/>
  <c r="M400" i="4"/>
  <c r="M774" i="4"/>
  <c r="M1542" i="4"/>
  <c r="M1239" i="4"/>
  <c r="M320" i="4"/>
  <c r="M173" i="4"/>
  <c r="M1296" i="4"/>
  <c r="M1484" i="4"/>
  <c r="M1212" i="4"/>
  <c r="M1585" i="4"/>
  <c r="M763" i="4"/>
  <c r="M1686" i="4"/>
  <c r="M1532" i="4"/>
  <c r="M730" i="4"/>
  <c r="M1389" i="4"/>
  <c r="M1485" i="4"/>
  <c r="M1551" i="4"/>
  <c r="M1166" i="4"/>
  <c r="M1693" i="4"/>
  <c r="M742" i="4"/>
  <c r="M1334" i="4"/>
  <c r="M385" i="4"/>
  <c r="M177" i="4"/>
  <c r="M480" i="4"/>
  <c r="M1926" i="4"/>
  <c r="M1541" i="4"/>
  <c r="M674" i="4"/>
  <c r="M1684" i="4"/>
  <c r="M698" i="4"/>
  <c r="M1998" i="4"/>
  <c r="M1164" i="4"/>
  <c r="N1880" i="4"/>
  <c r="M1880" i="4"/>
  <c r="J1922" i="6"/>
  <c r="J1740" i="6"/>
  <c r="G935" i="6"/>
  <c r="J856" i="6"/>
  <c r="G428" i="6"/>
  <c r="J154" i="6"/>
  <c r="H3" i="5"/>
  <c r="H4" i="5"/>
  <c r="H5" i="5"/>
  <c r="O496" i="4" s="1"/>
  <c r="H6" i="5"/>
  <c r="H7" i="5"/>
  <c r="O107" i="4" s="1"/>
  <c r="H8" i="5"/>
  <c r="H9" i="5"/>
  <c r="O582" i="4" s="1"/>
  <c r="H10" i="5"/>
  <c r="H11" i="5"/>
  <c r="O1224" i="4" s="1"/>
  <c r="H12" i="5"/>
  <c r="O1057" i="4" s="1"/>
  <c r="H13" i="5"/>
  <c r="O1013" i="4" s="1"/>
  <c r="H14" i="5"/>
  <c r="H15" i="5"/>
  <c r="H16" i="5"/>
  <c r="H17" i="5"/>
  <c r="H18" i="5"/>
  <c r="O1137" i="4" s="1"/>
  <c r="H19" i="5"/>
  <c r="H20" i="5"/>
  <c r="O1591" i="4" s="1"/>
  <c r="H21" i="5"/>
  <c r="O436" i="4" s="1"/>
  <c r="H22" i="5"/>
  <c r="H23" i="5"/>
  <c r="O147" i="4" s="1"/>
  <c r="H24" i="5"/>
  <c r="H25" i="5"/>
  <c r="H26" i="5"/>
  <c r="H27" i="5"/>
  <c r="O858" i="4" s="1"/>
  <c r="H28" i="5"/>
  <c r="H29" i="5"/>
  <c r="H30" i="5"/>
  <c r="H31" i="5"/>
  <c r="H32" i="5"/>
  <c r="O1502" i="4" s="1"/>
  <c r="H33" i="5"/>
  <c r="O1742" i="4" s="1"/>
  <c r="H34" i="5"/>
  <c r="H35" i="5"/>
  <c r="H36" i="5"/>
  <c r="H37" i="5"/>
  <c r="H38" i="5"/>
  <c r="O69" i="4" s="1"/>
  <c r="H39" i="5"/>
  <c r="H40" i="5"/>
  <c r="O692" i="4" s="1"/>
  <c r="H41" i="5"/>
  <c r="O1659" i="4" s="1"/>
  <c r="H42" i="5"/>
  <c r="H43" i="5"/>
  <c r="O1228" i="4" s="1"/>
  <c r="H44" i="5"/>
  <c r="H45" i="5"/>
  <c r="O825" i="4" s="1"/>
  <c r="H46" i="5"/>
  <c r="H47" i="5"/>
  <c r="H48" i="5"/>
  <c r="H49" i="5"/>
  <c r="O89" i="4" s="1"/>
  <c r="H50" i="5"/>
  <c r="O49" i="4" s="1"/>
  <c r="H51" i="5"/>
  <c r="H52" i="5"/>
  <c r="H53" i="5"/>
  <c r="O1822" i="4" s="1"/>
  <c r="H54" i="5"/>
  <c r="O767" i="4" s="1"/>
  <c r="H55" i="5"/>
  <c r="H56" i="5"/>
  <c r="H57" i="5"/>
  <c r="H58" i="5"/>
  <c r="H59" i="5"/>
  <c r="H60" i="5"/>
  <c r="H61" i="5"/>
  <c r="O1485" i="4" s="1"/>
  <c r="H62" i="5"/>
  <c r="H63" i="5"/>
  <c r="H64" i="5"/>
  <c r="H65" i="5"/>
  <c r="H66" i="5"/>
  <c r="H67" i="5"/>
  <c r="H68" i="5"/>
  <c r="H69" i="5"/>
  <c r="H70" i="5"/>
  <c r="H71" i="5"/>
  <c r="O350" i="4" s="1"/>
  <c r="H72" i="5"/>
  <c r="O255" i="4" s="1"/>
  <c r="H73" i="5"/>
  <c r="O696" i="4" s="1"/>
  <c r="H74" i="5"/>
  <c r="H75" i="5"/>
  <c r="O1587" i="4" s="1"/>
  <c r="H76" i="5"/>
  <c r="O1355" i="4" s="1"/>
  <c r="H77" i="5"/>
  <c r="H78" i="5"/>
  <c r="H79" i="5"/>
  <c r="O1824" i="4" s="1"/>
  <c r="H80" i="5"/>
  <c r="O1486" i="4" s="1"/>
  <c r="H81" i="5"/>
  <c r="O902" i="4" s="1"/>
  <c r="H82" i="5"/>
  <c r="O1845" i="4" s="1"/>
  <c r="H83" i="5"/>
  <c r="O615" i="4" s="1"/>
  <c r="H84" i="5"/>
  <c r="H85" i="5"/>
  <c r="O1405" i="4" s="1"/>
  <c r="H86" i="5"/>
  <c r="H87" i="5"/>
  <c r="O1718" i="4" s="1"/>
  <c r="H88" i="5"/>
  <c r="O1400" i="4" s="1"/>
  <c r="H89" i="5"/>
  <c r="O1819" i="4" s="1"/>
  <c r="H90" i="5"/>
  <c r="O1566" i="4" s="1"/>
  <c r="H91" i="5"/>
  <c r="O1975" i="4" s="1"/>
  <c r="H92" i="5"/>
  <c r="O1109" i="4" s="1"/>
  <c r="H93" i="5"/>
  <c r="O763" i="4" s="1"/>
  <c r="H94" i="5"/>
  <c r="H95" i="5"/>
  <c r="O119" i="4" s="1"/>
  <c r="H96" i="5"/>
  <c r="H97" i="5"/>
  <c r="H98" i="5"/>
  <c r="O1702" i="4" s="1"/>
  <c r="H99" i="5"/>
  <c r="H100" i="5"/>
  <c r="O1862" i="4" s="1"/>
  <c r="H101" i="5"/>
  <c r="O1679" i="4" s="1"/>
  <c r="H102" i="5"/>
  <c r="O1333" i="4" s="1"/>
  <c r="H103" i="5"/>
  <c r="O1800" i="4" s="1"/>
  <c r="H104" i="5"/>
  <c r="O104" i="4" s="1"/>
  <c r="H105" i="5"/>
  <c r="H106" i="5"/>
  <c r="H107" i="5"/>
  <c r="O1482" i="4" s="1"/>
  <c r="H108" i="5"/>
  <c r="O321" i="4" s="1"/>
  <c r="H109" i="5"/>
  <c r="H110" i="5"/>
  <c r="H111" i="5"/>
  <c r="O1697" i="4" s="1"/>
  <c r="H112" i="5"/>
  <c r="O327" i="4" s="1"/>
  <c r="H113" i="5"/>
  <c r="O1799" i="4" s="1"/>
  <c r="H114" i="5"/>
  <c r="H115" i="5"/>
  <c r="H116" i="5"/>
  <c r="H117" i="5"/>
  <c r="H118" i="5"/>
  <c r="H119" i="5"/>
  <c r="O1906" i="4" s="1"/>
  <c r="H120" i="5"/>
  <c r="H121" i="5"/>
  <c r="O329" i="4" s="1"/>
  <c r="H122" i="5"/>
  <c r="O128" i="4" s="1"/>
  <c r="H123" i="5"/>
  <c r="H124" i="5"/>
  <c r="H125" i="5"/>
  <c r="H126" i="5"/>
  <c r="H127" i="5"/>
  <c r="O818" i="4" s="1"/>
  <c r="H128" i="5"/>
  <c r="H129" i="5"/>
  <c r="O1539" i="4" s="1"/>
  <c r="H130" i="5"/>
  <c r="H131" i="5"/>
  <c r="H132" i="5"/>
  <c r="H133" i="5"/>
  <c r="O1777" i="4" s="1"/>
  <c r="H134" i="5"/>
  <c r="O347" i="4" s="1"/>
  <c r="H135" i="5"/>
  <c r="H136" i="5"/>
  <c r="H137" i="5"/>
  <c r="H138" i="5"/>
  <c r="H139" i="5"/>
  <c r="H140" i="5"/>
  <c r="H141" i="5"/>
  <c r="O388" i="4" s="1"/>
  <c r="H142" i="5"/>
  <c r="H143" i="5"/>
  <c r="O248" i="4" s="1"/>
  <c r="H144" i="5"/>
  <c r="O117" i="4" s="1"/>
  <c r="H145" i="5"/>
  <c r="H146" i="5"/>
  <c r="O1744" i="4" s="1"/>
  <c r="H147" i="5"/>
  <c r="H148" i="5"/>
  <c r="H149" i="5"/>
  <c r="H150" i="5"/>
  <c r="H151" i="5"/>
  <c r="O891" i="4" s="1"/>
  <c r="H152" i="5"/>
  <c r="O381" i="4" s="1"/>
  <c r="H153" i="5"/>
  <c r="O1809" i="4" s="1"/>
  <c r="H154" i="5"/>
  <c r="O1864" i="4" s="1"/>
  <c r="H155" i="5"/>
  <c r="O1629" i="4" s="1"/>
  <c r="H156" i="5"/>
  <c r="H157" i="5"/>
  <c r="O289" i="4" s="1"/>
  <c r="H158" i="5"/>
  <c r="H159" i="5"/>
  <c r="H160" i="5"/>
  <c r="O233" i="4" s="1"/>
  <c r="H161" i="5"/>
  <c r="O1005" i="4" s="1"/>
  <c r="H162" i="5"/>
  <c r="O1352" i="4" s="1"/>
  <c r="H163" i="5"/>
  <c r="H164" i="5"/>
  <c r="H165" i="5"/>
  <c r="H166" i="5"/>
  <c r="H167" i="5"/>
  <c r="H168" i="5"/>
  <c r="O525" i="4" s="1"/>
  <c r="H169" i="5"/>
  <c r="O1362" i="4" s="1"/>
  <c r="H170" i="5"/>
  <c r="H171" i="5"/>
  <c r="O204" i="4" s="1"/>
  <c r="H172" i="5"/>
  <c r="O1285" i="4" s="1"/>
  <c r="H173" i="5"/>
  <c r="O1687" i="4" s="1"/>
  <c r="H174" i="5"/>
  <c r="H175" i="5"/>
  <c r="O76" i="4" s="1"/>
  <c r="H176" i="5"/>
  <c r="O1072" i="4" s="1"/>
  <c r="H177" i="5"/>
  <c r="H178" i="5"/>
  <c r="H179" i="5"/>
  <c r="H180" i="5"/>
  <c r="H181" i="5"/>
  <c r="O1218" i="4" s="1"/>
  <c r="H182" i="5"/>
  <c r="O1042" i="4" s="1"/>
  <c r="H183" i="5"/>
  <c r="H184" i="5"/>
  <c r="O1951" i="4" s="1"/>
  <c r="H185" i="5"/>
  <c r="H186" i="5"/>
  <c r="O1995" i="4" s="1"/>
  <c r="H187" i="5"/>
  <c r="H188" i="5"/>
  <c r="O311" i="4" s="1"/>
  <c r="H189" i="5"/>
  <c r="H190" i="5"/>
  <c r="H191" i="5"/>
  <c r="O1905" i="4" s="1"/>
  <c r="H192" i="5"/>
  <c r="O1324" i="4" s="1"/>
  <c r="H193" i="5"/>
  <c r="O363" i="4" s="1"/>
  <c r="H194" i="5"/>
  <c r="O1555" i="4" s="1"/>
  <c r="H195" i="5"/>
  <c r="H196" i="5"/>
  <c r="H197" i="5"/>
  <c r="H198" i="5"/>
  <c r="H199" i="5"/>
  <c r="H200" i="5"/>
  <c r="H201" i="5"/>
  <c r="H202" i="5"/>
  <c r="O1501" i="4" s="1"/>
  <c r="H203" i="5"/>
  <c r="O309" i="4" s="1"/>
  <c r="H204" i="5"/>
  <c r="O1199" i="4" s="1"/>
  <c r="H205" i="5"/>
  <c r="H206" i="5"/>
  <c r="H207" i="5"/>
  <c r="O740" i="4" s="1"/>
  <c r="H208" i="5"/>
  <c r="H209" i="5"/>
  <c r="O24" i="4" s="1"/>
  <c r="H210" i="5"/>
  <c r="H211" i="5"/>
  <c r="O885" i="4" s="1"/>
  <c r="H212" i="5"/>
  <c r="H213" i="5"/>
  <c r="O1981" i="4" s="1"/>
  <c r="H214" i="5"/>
  <c r="O637" i="4" s="1"/>
  <c r="H215" i="5"/>
  <c r="H216" i="5"/>
  <c r="H217" i="5"/>
  <c r="H218" i="5"/>
  <c r="O281" i="4" s="1"/>
  <c r="H219" i="5"/>
  <c r="H220" i="5"/>
  <c r="O584" i="4" s="1"/>
  <c r="H221" i="5"/>
  <c r="O1496" i="4" s="1"/>
  <c r="H222" i="5"/>
  <c r="H223" i="5"/>
  <c r="H224" i="5"/>
  <c r="H225" i="5"/>
  <c r="H226" i="5"/>
  <c r="O552" i="4" s="1"/>
  <c r="H227" i="5"/>
  <c r="O1538" i="4" s="1"/>
  <c r="H228" i="5"/>
  <c r="H229" i="5"/>
  <c r="H230" i="5"/>
  <c r="O1852" i="4" s="1"/>
  <c r="H231" i="5"/>
  <c r="H232" i="5"/>
  <c r="O1533" i="4" s="1"/>
  <c r="H233" i="5"/>
  <c r="H234" i="5"/>
  <c r="H235" i="5"/>
  <c r="H236" i="5"/>
  <c r="H237" i="5"/>
  <c r="H238" i="5"/>
  <c r="O1916" i="4" s="1"/>
  <c r="H239" i="5"/>
  <c r="H240" i="5"/>
  <c r="O1998" i="4" s="1"/>
  <c r="H241" i="5"/>
  <c r="O817" i="4" s="1"/>
  <c r="H242" i="5"/>
  <c r="O469" i="4" s="1"/>
  <c r="H243" i="5"/>
  <c r="O385" i="4" s="1"/>
  <c r="H244" i="5"/>
  <c r="H245" i="5"/>
  <c r="H246" i="5"/>
  <c r="O960" i="4" s="1"/>
  <c r="H247" i="5"/>
  <c r="H248" i="5"/>
  <c r="H249" i="5"/>
  <c r="H250" i="5"/>
  <c r="H251" i="5"/>
  <c r="O20" i="4" s="1"/>
  <c r="H252" i="5"/>
  <c r="H253" i="5"/>
  <c r="H254" i="5"/>
  <c r="H255" i="5"/>
  <c r="O1389" i="4" s="1"/>
  <c r="H256" i="5"/>
  <c r="H257" i="5"/>
  <c r="O1267" i="4" s="1"/>
  <c r="H258" i="5"/>
  <c r="H259" i="5"/>
  <c r="H260" i="5"/>
  <c r="H261" i="5"/>
  <c r="O635" i="4" s="1"/>
  <c r="H262" i="5"/>
  <c r="H263" i="5"/>
  <c r="O195" i="4" s="1"/>
  <c r="H264" i="5"/>
  <c r="O1932" i="4" s="1"/>
  <c r="H265" i="5"/>
  <c r="H266" i="5"/>
  <c r="O999" i="4" s="1"/>
  <c r="H267" i="5"/>
  <c r="O507" i="4" s="1"/>
  <c r="H268" i="5"/>
  <c r="O537" i="4" s="1"/>
  <c r="H269" i="5"/>
  <c r="H270" i="5"/>
  <c r="O1000" i="4" s="1"/>
  <c r="H271" i="5"/>
  <c r="O1212" i="4" s="1"/>
  <c r="H272" i="5"/>
  <c r="H273" i="5"/>
  <c r="H274" i="5"/>
  <c r="O788" i="4" s="1"/>
  <c r="H275" i="5"/>
  <c r="O177" i="4" s="1"/>
  <c r="H276" i="5"/>
  <c r="H277" i="5"/>
  <c r="O1459" i="4" s="1"/>
  <c r="H278" i="5"/>
  <c r="H279" i="5"/>
  <c r="H280" i="5"/>
  <c r="H281" i="5"/>
  <c r="H282" i="5"/>
  <c r="O1957" i="4" s="1"/>
  <c r="H283" i="5"/>
  <c r="O207" i="4" s="1"/>
  <c r="H284" i="5"/>
  <c r="O1435" i="4" s="1"/>
  <c r="H285" i="5"/>
  <c r="H286" i="5"/>
  <c r="O1084" i="4" s="1"/>
  <c r="H287" i="5"/>
  <c r="H288" i="5"/>
  <c r="O1970" i="4" s="1"/>
  <c r="H289" i="5"/>
  <c r="H290" i="5"/>
  <c r="O1301" i="4" s="1"/>
  <c r="H291" i="5"/>
  <c r="O1045" i="4" s="1"/>
  <c r="H292" i="5"/>
  <c r="H293" i="5"/>
  <c r="H294" i="5"/>
  <c r="H295" i="5"/>
  <c r="H296" i="5"/>
  <c r="H297" i="5"/>
  <c r="O1805" i="4" s="1"/>
  <c r="H298" i="5"/>
  <c r="O854" i="4" s="1"/>
  <c r="H299" i="5"/>
  <c r="O636" i="4" s="1"/>
  <c r="H300" i="5"/>
  <c r="H301" i="5"/>
  <c r="O1023" i="4" s="1"/>
  <c r="H302" i="5"/>
  <c r="O392" i="4" s="1"/>
  <c r="H303" i="5"/>
  <c r="H304" i="5"/>
  <c r="O1063" i="4" s="1"/>
  <c r="H305" i="5"/>
  <c r="H306" i="5"/>
  <c r="H307" i="5"/>
  <c r="H308" i="5"/>
  <c r="H309" i="5"/>
  <c r="H310" i="5"/>
  <c r="H311" i="5"/>
  <c r="H312" i="5"/>
  <c r="O514" i="4" s="1"/>
  <c r="H313" i="5"/>
  <c r="O1083" i="4" s="1"/>
  <c r="H314" i="5"/>
  <c r="O95" i="4" s="1"/>
  <c r="H315" i="5"/>
  <c r="O1372" i="4" s="1"/>
  <c r="H316" i="5"/>
  <c r="H317" i="5"/>
  <c r="O639" i="4" s="1"/>
  <c r="H318" i="5"/>
  <c r="H319" i="5"/>
  <c r="H320" i="5"/>
  <c r="O882" i="4" s="1"/>
  <c r="H321" i="5"/>
  <c r="H322" i="5"/>
  <c r="O1666" i="4" s="1"/>
  <c r="H323" i="5"/>
  <c r="O114" i="4" s="1"/>
  <c r="H324" i="5"/>
  <c r="O151" i="4" s="1"/>
  <c r="H325" i="5"/>
  <c r="H326" i="5"/>
  <c r="H327" i="5"/>
  <c r="O1371" i="4" s="1"/>
  <c r="H328" i="5"/>
  <c r="O680" i="4" s="1"/>
  <c r="H329" i="5"/>
  <c r="H330" i="5"/>
  <c r="H331" i="5"/>
  <c r="O688" i="4" s="1"/>
  <c r="H332" i="5"/>
  <c r="O1378" i="4" s="1"/>
  <c r="H333" i="5"/>
  <c r="O1689" i="4" s="1"/>
  <c r="H334" i="5"/>
  <c r="H335" i="5"/>
  <c r="H336" i="5"/>
  <c r="O657" i="4" s="1"/>
  <c r="H337" i="5"/>
  <c r="O1751" i="4" s="1"/>
  <c r="H338" i="5"/>
  <c r="O1071" i="4" s="1"/>
  <c r="H339" i="5"/>
  <c r="H340" i="5"/>
  <c r="H341" i="5"/>
  <c r="O573" i="4" s="1"/>
  <c r="H342" i="5"/>
  <c r="O15" i="4" s="1"/>
  <c r="H343" i="5"/>
  <c r="O1077" i="4" s="1"/>
  <c r="H344" i="5"/>
  <c r="H345" i="5"/>
  <c r="H346" i="5"/>
  <c r="O221" i="4" s="1"/>
  <c r="H347" i="5"/>
  <c r="H348" i="5"/>
  <c r="O370" i="4" s="1"/>
  <c r="H349" i="5"/>
  <c r="H350" i="5"/>
  <c r="H351" i="5"/>
  <c r="O1828" i="4" s="1"/>
  <c r="H352" i="5"/>
  <c r="H353" i="5"/>
  <c r="O722" i="4" s="1"/>
  <c r="H354" i="5"/>
  <c r="O831" i="4" s="1"/>
  <c r="H355" i="5"/>
  <c r="H356" i="5"/>
  <c r="O863" i="4" s="1"/>
  <c r="H357" i="5"/>
  <c r="H358" i="5"/>
  <c r="O535" i="4" s="1"/>
  <c r="H359" i="5"/>
  <c r="H360" i="5"/>
  <c r="O792" i="4" s="1"/>
  <c r="H361" i="5"/>
  <c r="O1638" i="4" s="1"/>
  <c r="H362" i="5"/>
  <c r="O760" i="4" s="1"/>
  <c r="H363" i="5"/>
  <c r="H364" i="5"/>
  <c r="O930" i="4" s="1"/>
  <c r="H365" i="5"/>
  <c r="O833" i="4" s="1"/>
  <c r="H366" i="5"/>
  <c r="H367" i="5"/>
  <c r="H368" i="5"/>
  <c r="H369" i="5"/>
  <c r="H370" i="5"/>
  <c r="H371" i="5"/>
  <c r="H372" i="5"/>
  <c r="O1498" i="4" s="1"/>
  <c r="H373" i="5"/>
  <c r="O1686" i="4" s="1"/>
  <c r="H374" i="5"/>
  <c r="H375" i="5"/>
  <c r="O1856" i="4" s="1"/>
  <c r="H376" i="5"/>
  <c r="H377" i="5"/>
  <c r="H378" i="5"/>
  <c r="H379" i="5"/>
  <c r="H380" i="5"/>
  <c r="H381" i="5"/>
  <c r="H382" i="5"/>
  <c r="H383" i="5"/>
  <c r="O1573" i="4" s="1"/>
  <c r="H384" i="5"/>
  <c r="O1497" i="4" s="1"/>
  <c r="H385" i="5"/>
  <c r="O1900" i="4" s="1"/>
  <c r="H386" i="5"/>
  <c r="O6" i="4" s="1"/>
  <c r="H387" i="5"/>
  <c r="H388" i="5"/>
  <c r="H389" i="5"/>
  <c r="H390" i="5"/>
  <c r="H391" i="5"/>
  <c r="O1585" i="4" s="1"/>
  <c r="H392" i="5"/>
  <c r="H393" i="5"/>
  <c r="H394" i="5"/>
  <c r="O1322" i="4" s="1"/>
  <c r="H395" i="5"/>
  <c r="O1992" i="4" s="1"/>
  <c r="H396" i="5"/>
  <c r="H397" i="5"/>
  <c r="H398" i="5"/>
  <c r="H399" i="5"/>
  <c r="O1325" i="4" s="1"/>
  <c r="H400" i="5"/>
  <c r="O1216" i="4" s="1"/>
  <c r="H401" i="5"/>
  <c r="H402" i="5"/>
  <c r="O1944" i="4" s="1"/>
  <c r="H403" i="5"/>
  <c r="O1302" i="4" s="1"/>
  <c r="H404" i="5"/>
  <c r="H405" i="5"/>
  <c r="O1026" i="4" s="1"/>
  <c r="H406" i="5"/>
  <c r="H407" i="5"/>
  <c r="H408" i="5"/>
  <c r="H409" i="5"/>
  <c r="O1085" i="4" s="1"/>
  <c r="H410" i="5"/>
  <c r="O223" i="4" s="1"/>
  <c r="H411" i="5"/>
  <c r="H412" i="5"/>
  <c r="O1885" i="4" s="1"/>
  <c r="H413" i="5"/>
  <c r="O111" i="4" s="1"/>
  <c r="H414" i="5"/>
  <c r="O322" i="4" s="1"/>
  <c r="H415" i="5"/>
  <c r="H416" i="5"/>
  <c r="O775" i="4" s="1"/>
  <c r="H417" i="5"/>
  <c r="O798" i="4" s="1"/>
  <c r="H418" i="5"/>
  <c r="H419" i="5"/>
  <c r="O1447" i="4" s="1"/>
  <c r="H420" i="5"/>
  <c r="H421" i="5"/>
  <c r="O1821" i="4" s="1"/>
  <c r="H422" i="5"/>
  <c r="O1425" i="4" s="1"/>
  <c r="H423" i="5"/>
  <c r="H424" i="5"/>
  <c r="H425" i="5"/>
  <c r="O865" i="4" s="1"/>
  <c r="H426" i="5"/>
  <c r="O1043" i="4" s="1"/>
  <c r="H427" i="5"/>
  <c r="O1769" i="4" s="1"/>
  <c r="H428" i="5"/>
  <c r="H429" i="5"/>
  <c r="H430" i="5"/>
  <c r="H431" i="5"/>
  <c r="H432" i="5"/>
  <c r="H433" i="5"/>
  <c r="H434" i="5"/>
  <c r="H435" i="5"/>
  <c r="H436" i="5"/>
  <c r="O649" i="4" s="1"/>
  <c r="H437" i="5"/>
  <c r="O866" i="4" s="1"/>
  <c r="H438" i="5"/>
  <c r="H439" i="5"/>
  <c r="O1368" i="4" s="1"/>
  <c r="H440" i="5"/>
  <c r="H441" i="5"/>
  <c r="O1647" i="4" s="1"/>
  <c r="H442" i="5"/>
  <c r="H443" i="5"/>
  <c r="O1542" i="4" s="1"/>
  <c r="H444" i="5"/>
  <c r="O720" i="4" s="1"/>
  <c r="H445" i="5"/>
  <c r="O513" i="4" s="1"/>
  <c r="H446" i="5"/>
  <c r="H447" i="5"/>
  <c r="O1827" i="4" s="1"/>
  <c r="H448" i="5"/>
  <c r="H449" i="5"/>
  <c r="O382" i="4" s="1"/>
  <c r="H450" i="5"/>
  <c r="H451" i="5"/>
  <c r="O77" i="4" s="1"/>
  <c r="H452" i="5"/>
  <c r="H453" i="5"/>
  <c r="O1535" i="4" s="1"/>
  <c r="H454" i="5"/>
  <c r="H455" i="5"/>
  <c r="H456" i="5"/>
  <c r="O1069" i="4" s="1"/>
  <c r="H457" i="5"/>
  <c r="H458" i="5"/>
  <c r="O1568" i="4" s="1"/>
  <c r="H459" i="5"/>
  <c r="O1677" i="4" s="1"/>
  <c r="H460" i="5"/>
  <c r="H461" i="5"/>
  <c r="H462" i="5"/>
  <c r="O1118" i="4" s="1"/>
  <c r="H463" i="5"/>
  <c r="O1787" i="4" s="1"/>
  <c r="H464" i="5"/>
  <c r="H465" i="5"/>
  <c r="H466" i="5"/>
  <c r="O1875" i="4" s="1"/>
  <c r="H467" i="5"/>
  <c r="O1579" i="4" s="1"/>
  <c r="H468" i="5"/>
  <c r="H469" i="5"/>
  <c r="H470" i="5"/>
  <c r="H471" i="5"/>
  <c r="O1654" i="4" s="1"/>
  <c r="H472" i="5"/>
  <c r="O1391" i="4" s="1"/>
  <c r="H473" i="5"/>
  <c r="O99" i="4" s="1"/>
  <c r="H474" i="5"/>
  <c r="H475" i="5"/>
  <c r="H476" i="5"/>
  <c r="O1018" i="4" s="1"/>
  <c r="H477" i="5"/>
  <c r="H478" i="5"/>
  <c r="H479" i="5"/>
  <c r="H480" i="5"/>
  <c r="H481" i="5"/>
  <c r="O1432" i="4" s="1"/>
  <c r="H482" i="5"/>
  <c r="O1937" i="4" s="1"/>
  <c r="H483" i="5"/>
  <c r="O658" i="4" s="1"/>
  <c r="H484" i="5"/>
  <c r="H485" i="5"/>
  <c r="O81" i="4" s="1"/>
  <c r="H486" i="5"/>
  <c r="H487" i="5"/>
  <c r="H488" i="5"/>
  <c r="O1664" i="4" s="1"/>
  <c r="H489" i="5"/>
  <c r="H490" i="5"/>
  <c r="H491" i="5"/>
  <c r="H492" i="5"/>
  <c r="H493" i="5"/>
  <c r="O1381" i="4" s="1"/>
  <c r="H494" i="5"/>
  <c r="H495" i="5"/>
  <c r="O697" i="4" s="1"/>
  <c r="H496" i="5"/>
  <c r="H497" i="5"/>
  <c r="H498" i="5"/>
  <c r="H499" i="5"/>
  <c r="H500" i="5"/>
  <c r="H501" i="5"/>
  <c r="O58" i="4" s="1"/>
  <c r="O873" i="4"/>
  <c r="V1407" i="4"/>
  <c r="V216" i="4"/>
  <c r="V1194" i="4"/>
  <c r="V865" i="4"/>
  <c r="O1880" i="4" l="1"/>
  <c r="O1786" i="4"/>
  <c r="O296" i="4"/>
  <c r="O673" i="4"/>
  <c r="O1237" i="4"/>
  <c r="O761" i="4"/>
  <c r="O1844" i="4"/>
  <c r="O614" i="4"/>
  <c r="O883" i="4"/>
  <c r="O578" i="4"/>
  <c r="O1081" i="4"/>
  <c r="O867" i="4"/>
  <c r="O1746" i="4"/>
  <c r="O503" i="4"/>
  <c r="O1003" i="4"/>
  <c r="O145" i="4"/>
  <c r="O491" i="4"/>
  <c r="O1110" i="4"/>
  <c r="O1850" i="4"/>
  <c r="O273" i="4"/>
  <c r="O1976" i="4"/>
  <c r="O476" i="4"/>
  <c r="O1625" i="4"/>
  <c r="O1704" i="4"/>
  <c r="O43" i="4"/>
  <c r="O941" i="4"/>
  <c r="O1022" i="4"/>
  <c r="O235" i="4"/>
  <c r="O1713" i="4"/>
  <c r="O1426" i="4"/>
  <c r="O1383" i="4"/>
  <c r="O583" i="4"/>
  <c r="O1091" i="4"/>
  <c r="O1823" i="4"/>
  <c r="O1070" i="4"/>
  <c r="O1695" i="4"/>
  <c r="O1564" i="4"/>
  <c r="O1384" i="4"/>
  <c r="O803" i="4"/>
  <c r="O421" i="4"/>
  <c r="O1914" i="4"/>
  <c r="O244" i="4"/>
  <c r="O1479" i="4"/>
  <c r="O1107" i="4"/>
  <c r="O445" i="4"/>
  <c r="O969" i="4"/>
  <c r="O1417" i="4"/>
  <c r="O1663" i="4"/>
  <c r="O1318" i="4"/>
  <c r="O519" i="4"/>
  <c r="O794" i="4"/>
  <c r="O175" i="4"/>
  <c r="O1046" i="4"/>
  <c r="O1766" i="4"/>
  <c r="O853" i="4"/>
  <c r="O1724" i="4"/>
  <c r="O422" i="4"/>
  <c r="O1813" i="4"/>
  <c r="O1113" i="4"/>
  <c r="O1380" i="4"/>
  <c r="O1182" i="4"/>
  <c r="O315" i="4"/>
  <c r="O793" i="4"/>
  <c r="O1441" i="4"/>
  <c r="O150" i="4"/>
  <c r="O721" i="4"/>
  <c r="O780" i="4"/>
  <c r="O1466" i="4"/>
  <c r="O1776" i="4"/>
  <c r="O1449" i="4"/>
  <c r="O1703" i="4"/>
  <c r="O357" i="4"/>
  <c r="O1840" i="4"/>
  <c r="O1424" i="4"/>
  <c r="O1511" i="4"/>
  <c r="O1580" i="4"/>
  <c r="O1630" i="4"/>
  <c r="O764" i="4"/>
  <c r="O1798" i="4"/>
  <c r="O1422" i="4"/>
  <c r="O1068" i="4"/>
  <c r="O521" i="4"/>
  <c r="O1194" i="4"/>
  <c r="O1671" i="4"/>
  <c r="O1135" i="4"/>
  <c r="O430" i="4"/>
  <c r="O1635" i="4"/>
  <c r="O837" i="4"/>
  <c r="O1549" i="4"/>
  <c r="O1002" i="4"/>
  <c r="O1847" i="4"/>
  <c r="O693" i="4"/>
  <c r="O465" i="4"/>
  <c r="O91" i="4"/>
  <c r="O126" i="4"/>
  <c r="O100" i="4"/>
  <c r="O993" i="4"/>
  <c r="O1050" i="4"/>
  <c r="O899" i="4"/>
  <c r="O937" i="4"/>
  <c r="O665" i="4"/>
  <c r="O1891" i="4"/>
  <c r="O669" i="4"/>
  <c r="O922" i="4"/>
  <c r="O1358" i="4"/>
  <c r="O1870" i="4"/>
  <c r="O1487" i="4"/>
  <c r="O769" i="4"/>
  <c r="O1151" i="4"/>
  <c r="O1669" i="4"/>
  <c r="O889" i="4"/>
  <c r="O1722" i="4"/>
  <c r="O314" i="4"/>
  <c r="O1330" i="4"/>
  <c r="O1826" i="4"/>
  <c r="O1919" i="4"/>
  <c r="O908" i="4"/>
  <c r="O1540" i="4"/>
  <c r="O1759" i="4"/>
  <c r="O744" i="4"/>
  <c r="O1115" i="4"/>
  <c r="O203" i="4"/>
  <c r="O1268" i="4"/>
  <c r="O391" i="4"/>
  <c r="O843" i="4"/>
  <c r="O300" i="4"/>
  <c r="O1928" i="4"/>
  <c r="O931" i="4"/>
  <c r="O1747" i="4"/>
  <c r="O1440" i="4"/>
  <c r="O1226" i="4"/>
  <c r="O1803" i="4"/>
  <c r="O148" i="4"/>
  <c r="O1598" i="4"/>
  <c r="O1245" i="4"/>
  <c r="O1519" i="4"/>
  <c r="O1615" i="4"/>
  <c r="O1052" i="4"/>
  <c r="O526" i="4"/>
  <c r="O433" i="4"/>
  <c r="O1676" i="4"/>
  <c r="O97" i="4"/>
  <c r="O113" i="4"/>
  <c r="O840" i="4"/>
  <c r="O880" i="4"/>
  <c r="O1607" i="4"/>
  <c r="O801" i="4"/>
  <c r="O1541" i="4"/>
  <c r="O173" i="4"/>
  <c r="O574" i="4"/>
  <c r="O995" i="4"/>
  <c r="O1675" i="4"/>
  <c r="O855" i="4"/>
  <c r="O1858" i="4"/>
  <c r="O620" i="4"/>
  <c r="O1374" i="4"/>
  <c r="O609" i="4"/>
  <c r="O127" i="4"/>
  <c r="O1346" i="4"/>
  <c r="O1953" i="4"/>
  <c r="O343" i="4"/>
  <c r="O279" i="4"/>
  <c r="O589" i="4"/>
  <c r="O701" i="4"/>
  <c r="O985" i="4"/>
  <c r="O1921" i="4"/>
  <c r="O1631" i="4"/>
  <c r="O650" i="4"/>
  <c r="O1600" i="4"/>
  <c r="O1059" i="4"/>
  <c r="O1257" i="4"/>
  <c r="O654" i="4"/>
  <c r="O660" i="4"/>
  <c r="O569" i="4"/>
  <c r="O875" i="4"/>
  <c r="O510" i="4"/>
  <c r="O872" i="4"/>
  <c r="O1489" i="4"/>
  <c r="O1148" i="4"/>
  <c r="O1518" i="4"/>
  <c r="O407" i="4"/>
  <c r="O633" i="4"/>
  <c r="O1306" i="4"/>
  <c r="O67" i="4"/>
  <c r="O10" i="4"/>
  <c r="O964" i="4"/>
  <c r="O1262" i="4"/>
  <c r="O1062" i="4"/>
  <c r="O893" i="4"/>
  <c r="O1304" i="4"/>
  <c r="O1241" i="4"/>
  <c r="O40" i="4"/>
  <c r="O1286" i="4"/>
  <c r="O402" i="4"/>
  <c r="O1614" i="4"/>
  <c r="O1141" i="4"/>
  <c r="O1339" i="4"/>
  <c r="O1293" i="4"/>
  <c r="O1232" i="4"/>
  <c r="O1734" i="4"/>
  <c r="O162" i="4"/>
  <c r="O1474" i="4"/>
  <c r="O1646" i="4"/>
  <c r="O201" i="4"/>
  <c r="O1039" i="4"/>
  <c r="O1909" i="4"/>
  <c r="O1317" i="4"/>
  <c r="O1495" i="4"/>
  <c r="O750" i="4"/>
  <c r="O179" i="4"/>
  <c r="O647" i="4"/>
  <c r="O1377" i="4"/>
  <c r="O1960" i="4"/>
  <c r="O998" i="4"/>
  <c r="O1559" i="4"/>
  <c r="O1044" i="4"/>
  <c r="O270" i="4"/>
  <c r="O1624" i="4"/>
  <c r="O441" i="4"/>
  <c r="O829" i="4"/>
  <c r="O1699" i="4"/>
  <c r="O1418" i="4"/>
  <c r="O1478" i="4"/>
  <c r="O268" i="4"/>
  <c r="O1554" i="4"/>
  <c r="O759" i="4"/>
  <c r="O1041" i="4"/>
  <c r="O1860" i="4"/>
  <c r="O412" i="4"/>
  <c r="O1353" i="4"/>
  <c r="O770" i="4"/>
  <c r="O1656" i="4"/>
  <c r="O116" i="4"/>
  <c r="O1461" i="4"/>
  <c r="O664" i="4"/>
  <c r="O46" i="4"/>
  <c r="O1266" i="4"/>
  <c r="O337" i="4"/>
  <c r="O190" i="4"/>
  <c r="O659" i="4"/>
  <c r="O1413" i="4"/>
  <c r="O1284" i="4"/>
  <c r="O225" i="4"/>
  <c r="O1106" i="4"/>
  <c r="O230" i="4"/>
  <c r="O532" i="4"/>
  <c r="O1220" i="4"/>
  <c r="O1603" i="4"/>
  <c r="O1946" i="4"/>
  <c r="O950" i="4"/>
  <c r="O641" i="4"/>
  <c r="O1723" i="4"/>
  <c r="O1733" i="4"/>
  <c r="O765" i="4"/>
  <c r="O22" i="4"/>
  <c r="O1231" i="4"/>
  <c r="O1530" i="4"/>
  <c r="O1763" i="4"/>
  <c r="O1448" i="4"/>
  <c r="O394" i="4"/>
  <c r="O850" i="4"/>
  <c r="O1180" i="4"/>
  <c r="O54" i="4"/>
  <c r="O1696" i="4"/>
  <c r="O1907" i="4"/>
  <c r="O1390" i="4"/>
  <c r="O169" i="4"/>
  <c r="O1345" i="4"/>
  <c r="O910" i="4"/>
  <c r="O1298" i="4"/>
  <c r="O527" i="4"/>
  <c r="O2000" i="4"/>
  <c r="O83" i="4"/>
  <c r="O1112" i="4"/>
  <c r="O1732" i="4"/>
  <c r="O328" i="4"/>
  <c r="O1483" i="4"/>
  <c r="O1688" i="4"/>
  <c r="O1903" i="4"/>
  <c r="O1918" i="4"/>
  <c r="O459" i="4"/>
  <c r="O1895" i="4"/>
  <c r="O1590" i="4"/>
  <c r="O1278" i="4"/>
  <c r="O304" i="4"/>
  <c r="O781" i="4"/>
  <c r="O1282" i="4"/>
  <c r="O245" i="4"/>
  <c r="O700" i="4"/>
  <c r="O372" i="4"/>
  <c r="O1336" i="4"/>
  <c r="O1087" i="4"/>
  <c r="O1770" i="4"/>
  <c r="O1230" i="4"/>
  <c r="O1794" i="4"/>
  <c r="O1534" i="4"/>
  <c r="O553" i="4"/>
  <c r="O246" i="4"/>
  <c r="O906" i="4"/>
  <c r="O989" i="4"/>
  <c r="O679" i="4"/>
  <c r="O564" i="4"/>
  <c r="O1423" i="4"/>
  <c r="O1839" i="4"/>
  <c r="O508" i="4"/>
  <c r="O477" i="4"/>
  <c r="O383" i="4"/>
  <c r="O11" i="4"/>
  <c r="O859" i="4"/>
  <c r="O1926" i="4"/>
  <c r="O320" i="4"/>
  <c r="O1979" i="4"/>
  <c r="O1958" i="4"/>
  <c r="O940" i="4"/>
  <c r="O1567" i="4"/>
  <c r="O1570" i="4"/>
  <c r="O747" i="4"/>
  <c r="O437" i="4"/>
  <c r="O616" i="4"/>
  <c r="O1207" i="4"/>
  <c r="O580" i="4"/>
  <c r="O1520" i="4"/>
  <c r="O1678" i="4"/>
  <c r="O1328" i="4"/>
  <c r="O187" i="4"/>
  <c r="O1943" i="4"/>
  <c r="O1366" i="4"/>
  <c r="O252" i="4"/>
  <c r="O942" i="4"/>
  <c r="O1308" i="4"/>
  <c r="O1653" i="4"/>
  <c r="O1343" i="4"/>
  <c r="O623" i="4"/>
  <c r="O265" i="4"/>
  <c r="O603" i="4"/>
  <c r="O254" i="4"/>
  <c r="O55" i="4"/>
  <c r="O628" i="4"/>
  <c r="O1999" i="4"/>
  <c r="O662" i="4"/>
  <c r="O1320" i="4"/>
  <c r="O897" i="4"/>
  <c r="O293" i="4"/>
  <c r="O870" i="4"/>
  <c r="O45" i="4"/>
  <c r="O748" i="4"/>
  <c r="O1593" i="4"/>
  <c r="O282" i="4"/>
  <c r="O1618" i="4"/>
  <c r="O288" i="4"/>
  <c r="O987" i="4"/>
  <c r="O1913" i="4"/>
  <c r="O630" i="4"/>
  <c r="O1582" i="4"/>
  <c r="O1235" i="4"/>
  <c r="O1925" i="4"/>
  <c r="O672" i="4"/>
  <c r="O648" i="4"/>
  <c r="O787" i="4"/>
  <c r="O824" i="4"/>
  <c r="O1894" i="4"/>
  <c r="O1061" i="4"/>
  <c r="O531" i="4"/>
  <c r="O1936" i="4"/>
  <c r="O1093" i="4"/>
  <c r="O558" i="4"/>
  <c r="O1192" i="4"/>
  <c r="O1263" i="4"/>
  <c r="O318" i="4"/>
  <c r="O762" i="4"/>
  <c r="O79" i="4"/>
  <c r="O1636" i="4"/>
  <c r="O1691" i="4"/>
  <c r="O933" i="4"/>
  <c r="O103" i="4"/>
  <c r="O1708" i="4"/>
  <c r="O1784" i="4"/>
  <c r="O408" i="4"/>
  <c r="O1830" i="4"/>
  <c r="O1319" i="4"/>
  <c r="O1910" i="4"/>
  <c r="O926" i="4"/>
  <c r="O1359" i="4"/>
  <c r="O35" i="4"/>
  <c r="O1467" i="4"/>
  <c r="O164" i="4"/>
  <c r="O892" i="4"/>
  <c r="O32" i="4"/>
  <c r="O878" i="4"/>
  <c r="O540" i="4"/>
  <c r="O1692" i="4"/>
  <c r="O260" i="4"/>
  <c r="O924" i="4"/>
  <c r="O1993" i="4"/>
  <c r="O634" i="4"/>
  <c r="O832" i="4"/>
  <c r="O1562" i="4"/>
  <c r="O1159" i="4"/>
  <c r="O1731" i="4"/>
  <c r="O1363" i="4"/>
  <c r="O1053" i="4"/>
  <c r="O1814" i="4"/>
  <c r="O976" i="4"/>
  <c r="O191" i="4"/>
  <c r="O1116" i="4"/>
  <c r="O1575" i="4"/>
  <c r="O1889" i="4"/>
  <c r="O1772" i="4"/>
  <c r="O981" i="4"/>
  <c r="O458" i="4"/>
  <c r="O409" i="4"/>
  <c r="O916" i="4"/>
  <c r="O1030" i="4"/>
  <c r="O1985" i="4"/>
  <c r="O734" i="4"/>
  <c r="O1198" i="4"/>
  <c r="O1205" i="4"/>
  <c r="O425" i="4"/>
  <c r="O373" i="4"/>
  <c r="O1899" i="4"/>
  <c r="O1455" i="4"/>
  <c r="O1546" i="4"/>
  <c r="O1299" i="4"/>
  <c r="O1717" i="4"/>
  <c r="O332" i="4"/>
  <c r="O1531" i="4"/>
  <c r="O23" i="4"/>
  <c r="O1142" i="4"/>
  <c r="O1685" i="4"/>
  <c r="O1608" i="4"/>
  <c r="O927" i="4"/>
  <c r="O509" i="4"/>
  <c r="O677" i="4"/>
  <c r="O1421" i="4"/>
  <c r="O1725" i="4"/>
  <c r="O1247" i="4"/>
  <c r="O499" i="4"/>
  <c r="O1396" i="4"/>
  <c r="O480" i="4"/>
  <c r="O730" i="4"/>
  <c r="O1239" i="4"/>
  <c r="O1911" i="4"/>
  <c r="O903" i="4"/>
  <c r="O1428" i="4"/>
  <c r="O739" i="4"/>
  <c r="O547" i="4"/>
  <c r="O1924" i="4"/>
  <c r="O1857" i="4"/>
  <c r="O442" i="4"/>
  <c r="O64" i="4"/>
  <c r="O936" i="4"/>
  <c r="O344" i="4"/>
  <c r="O626" i="4"/>
  <c r="O178" i="4"/>
  <c r="O454" i="4"/>
  <c r="O1494" i="4"/>
  <c r="O980" i="4"/>
  <c r="O122" i="4"/>
  <c r="O1101" i="4"/>
  <c r="O1818" i="4"/>
  <c r="O312" i="4"/>
  <c r="O472" i="4"/>
  <c r="O414" i="4"/>
  <c r="O1611" i="4"/>
  <c r="O360" i="4"/>
  <c r="O501" i="4"/>
  <c r="O676" i="4"/>
  <c r="O970" i="4"/>
  <c r="O1037" i="4"/>
  <c r="O949" i="4"/>
  <c r="O1162" i="4"/>
  <c r="O1080" i="4"/>
  <c r="O713" i="4"/>
  <c r="O462" i="4"/>
  <c r="O413" i="4"/>
  <c r="O524" i="4"/>
  <c r="O380" i="4"/>
  <c r="O1783" i="4"/>
  <c r="O349" i="4"/>
  <c r="O366" i="4"/>
  <c r="O2001" i="4"/>
  <c r="O862" i="4"/>
  <c r="O1008" i="4"/>
  <c r="O562" i="4"/>
  <c r="O1123" i="4"/>
  <c r="O1258" i="4"/>
  <c r="O1283" i="4"/>
  <c r="O561" i="4"/>
  <c r="O1157" i="4"/>
  <c r="O1939" i="4"/>
  <c r="O738" i="4"/>
  <c r="O1968" i="4"/>
  <c r="O627" i="4"/>
  <c r="O1851" i="4"/>
  <c r="O1398" i="4"/>
  <c r="O607" i="4"/>
  <c r="O966" i="4"/>
  <c r="O822" i="4"/>
  <c r="O699" i="4"/>
  <c r="O1571" i="4"/>
  <c r="O1079" i="4"/>
  <c r="O1064" i="4"/>
  <c r="O16" i="4"/>
  <c r="O1515" i="4"/>
  <c r="O1409" i="4"/>
  <c r="O80" i="4"/>
  <c r="O1853" i="4"/>
  <c r="O423" i="4"/>
  <c r="O90" i="4"/>
  <c r="O1898" i="4"/>
  <c r="O1649" i="4"/>
  <c r="O193" i="4"/>
  <c r="O951" i="4"/>
  <c r="O146" i="4"/>
  <c r="O72" i="4"/>
  <c r="O1051" i="4"/>
  <c r="O98" i="4"/>
  <c r="O1837" i="4"/>
  <c r="O1125" i="4"/>
  <c r="O1439" i="4"/>
  <c r="O1892" i="4"/>
  <c r="O435" i="4"/>
  <c r="O1632" i="4"/>
  <c r="O257" i="4"/>
  <c r="O1929" i="4"/>
  <c r="O123" i="4"/>
  <c r="O140" i="4"/>
  <c r="O1990" i="4"/>
  <c r="O65" i="4"/>
  <c r="O301" i="4"/>
  <c r="O271" i="4"/>
  <c r="O708" i="4"/>
  <c r="O1326" i="4"/>
  <c r="O1714" i="4"/>
  <c r="O199" i="4"/>
  <c r="O478" i="4"/>
  <c r="O44" i="4"/>
  <c r="O1105" i="4"/>
  <c r="O804" i="4"/>
  <c r="O130" i="4"/>
  <c r="O1561" i="4"/>
  <c r="O830" i="4"/>
  <c r="O666" i="4"/>
  <c r="O1516" i="4"/>
  <c r="O610" i="4"/>
  <c r="O543" i="4"/>
  <c r="O361" i="4"/>
  <c r="O1303" i="4"/>
  <c r="O1878" i="4"/>
  <c r="O857" i="4"/>
  <c r="O323" i="4"/>
  <c r="O1727" i="4"/>
  <c r="O1436" i="4"/>
  <c r="O1683" i="4"/>
  <c r="O590" i="4"/>
  <c r="O1648" i="4"/>
  <c r="O1565" i="4"/>
  <c r="O110" i="4"/>
  <c r="O1305" i="4"/>
  <c r="O8" i="4"/>
  <c r="O1036" i="4"/>
  <c r="O449" i="4"/>
  <c r="O14" i="4"/>
  <c r="O138" i="4"/>
  <c r="O161" i="4"/>
  <c r="O1662" i="4"/>
  <c r="O1510" i="4"/>
  <c r="O486" i="4"/>
  <c r="O1082" i="4"/>
  <c r="O406" i="4"/>
  <c r="O1017" i="4"/>
  <c r="O1248" i="4"/>
  <c r="O1952" i="4"/>
  <c r="O735" i="4"/>
  <c r="O286" i="4"/>
  <c r="O732" i="4"/>
  <c r="O645" i="4"/>
  <c r="O1778" i="4"/>
  <c r="O226" i="4"/>
  <c r="O460" i="4"/>
  <c r="O1739" i="4"/>
  <c r="O1965" i="4"/>
  <c r="O1606" i="4"/>
  <c r="O1528" i="4"/>
  <c r="O1233" i="4"/>
  <c r="O567" i="4"/>
  <c r="O1740" i="4"/>
  <c r="O196" i="4"/>
  <c r="O595" i="4"/>
  <c r="O1882" i="4"/>
  <c r="O1244" i="4"/>
  <c r="O356" i="4"/>
  <c r="O1403" i="4"/>
  <c r="O1866" i="4"/>
  <c r="O932" i="4"/>
  <c r="O852" i="4"/>
  <c r="O1532" i="4"/>
  <c r="O1507" i="4"/>
  <c r="O711" i="4"/>
  <c r="O156" i="4"/>
  <c r="O723" i="4"/>
  <c r="O264" i="4"/>
  <c r="O576" i="4"/>
  <c r="O807" i="4"/>
  <c r="O1989" i="4"/>
  <c r="O185" i="4"/>
  <c r="O1457" i="4"/>
  <c r="O240" i="4"/>
  <c r="O1103" i="4"/>
  <c r="O1701" i="4"/>
  <c r="O1948" i="4"/>
  <c r="O1942" i="4"/>
  <c r="O581" i="4"/>
  <c r="O1710" i="4"/>
  <c r="O1300" i="4"/>
  <c r="O1481" i="4"/>
  <c r="O566" i="4"/>
  <c r="O1206" i="4"/>
  <c r="O1465" i="4"/>
  <c r="O887" i="4"/>
  <c r="O1460" i="4"/>
  <c r="O25" i="4"/>
  <c r="O689" i="4"/>
  <c r="O621" i="4"/>
  <c r="O495" i="4"/>
  <c r="O606" i="4"/>
  <c r="O550" i="4"/>
  <c r="O1347" i="4"/>
  <c r="O1058" i="4"/>
  <c r="O1404" i="4"/>
  <c r="O1660" i="4"/>
  <c r="O1525" i="4"/>
  <c r="O1189" i="4"/>
  <c r="O577" i="4"/>
  <c r="O1986" i="4"/>
  <c r="O1771" i="4"/>
  <c r="O276" i="4"/>
  <c r="O597" i="4"/>
  <c r="O1438" i="4"/>
  <c r="O1868" i="4"/>
  <c r="O1254" i="4"/>
  <c r="O1547" i="4"/>
  <c r="O251" i="4"/>
  <c r="O249" i="4"/>
  <c r="O1094" i="4"/>
  <c r="O1256" i="4"/>
  <c r="O427" i="4"/>
  <c r="O602" i="4"/>
  <c r="O1152" i="4"/>
  <c r="O856" i="4"/>
  <c r="O1563" i="4"/>
  <c r="O784" i="4"/>
  <c r="O935" i="4"/>
  <c r="O1917" i="4"/>
  <c r="O994" i="4"/>
  <c r="O1356" i="4"/>
  <c r="O1760" i="4"/>
  <c r="O354" i="4"/>
  <c r="O1758" i="4"/>
  <c r="O316" i="4"/>
  <c r="O979" i="4"/>
  <c r="O1394" i="4"/>
  <c r="O1621" i="4"/>
  <c r="O1578" i="4"/>
  <c r="O1753" i="4"/>
  <c r="O608" i="4"/>
  <c r="O1176" i="4"/>
  <c r="O1973" i="4"/>
  <c r="O1991" i="4"/>
  <c r="O53" i="4"/>
  <c r="O180" i="4"/>
  <c r="O1730" i="4"/>
  <c r="O1492" i="4"/>
  <c r="O791" i="4"/>
  <c r="O346" i="4"/>
  <c r="O1321" i="4"/>
  <c r="O1191" i="4"/>
  <c r="O914" i="4"/>
  <c r="O1583" i="4"/>
  <c r="O1959" i="4"/>
  <c r="O612" i="4"/>
  <c r="O901" i="4"/>
  <c r="O536" i="4"/>
  <c r="O1526" i="4"/>
  <c r="O188" i="4"/>
  <c r="O644" i="4"/>
  <c r="O1947" i="4"/>
  <c r="O231" i="4"/>
  <c r="O1406" i="4"/>
  <c r="O13" i="4"/>
  <c r="O1156" i="4"/>
  <c r="O229" i="4"/>
  <c r="O802" i="4"/>
  <c r="O1114" i="4"/>
  <c r="O967" i="4"/>
  <c r="O1163" i="4"/>
  <c r="O475" i="4"/>
  <c r="O34" i="4"/>
  <c r="O1364" i="4"/>
  <c r="O1619" i="4"/>
  <c r="O1307" i="4"/>
  <c r="O467" i="4"/>
  <c r="O206" i="4"/>
  <c r="O656" i="4"/>
  <c r="O593" i="4"/>
  <c r="O975" i="4"/>
  <c r="O1367" i="4"/>
  <c r="O341" i="4"/>
  <c r="O484" i="4"/>
  <c r="O1276" i="4"/>
  <c r="O1735" i="4"/>
  <c r="O57" i="4"/>
  <c r="O879" i="4"/>
  <c r="O1313" i="4"/>
  <c r="O1443" i="4"/>
  <c r="O56" i="4"/>
  <c r="O585" i="4"/>
  <c r="O1711" i="4"/>
  <c r="O962" i="4"/>
  <c r="O1983" i="4"/>
  <c r="O1006" i="4"/>
  <c r="O1291" i="4"/>
  <c r="O1190" i="4"/>
  <c r="O274" i="4"/>
  <c r="O1797" i="4"/>
  <c r="O1128" i="4"/>
  <c r="O443" i="4"/>
  <c r="O563" i="4"/>
  <c r="O963" i="4"/>
  <c r="O186" i="4"/>
  <c r="O819" i="4"/>
  <c r="O1240" i="4"/>
  <c r="O121" i="4"/>
  <c r="O772" i="4"/>
  <c r="O1984" i="4"/>
  <c r="O1793" i="4"/>
  <c r="O997" i="4"/>
  <c r="O663" i="4"/>
  <c r="O512" i="4"/>
  <c r="O965" i="4"/>
  <c r="O796" i="4"/>
  <c r="O1351" i="4"/>
  <c r="O874" i="4"/>
  <c r="O1001" i="4"/>
  <c r="O74" i="4"/>
  <c r="O1471" i="4"/>
  <c r="O471" i="4"/>
  <c r="O211" i="4"/>
  <c r="O291" i="4"/>
  <c r="O1657" i="4"/>
  <c r="O1890" i="4"/>
  <c r="O625" i="4"/>
  <c r="O468" i="4"/>
  <c r="O1131" i="4"/>
  <c r="O132" i="4"/>
  <c r="O728" i="4"/>
  <c r="O685" i="4"/>
  <c r="O991" i="4"/>
  <c r="O364" i="4"/>
  <c r="O9" i="4"/>
  <c r="O712" i="4"/>
  <c r="O640" i="4"/>
  <c r="O232" i="4"/>
  <c r="O978" i="4"/>
  <c r="O1020" i="4"/>
  <c r="O1645" i="4"/>
  <c r="O1060" i="4"/>
  <c r="O1997" i="4"/>
  <c r="O1181" i="4"/>
  <c r="O1902" i="4"/>
  <c r="O624" i="4"/>
  <c r="O1025" i="4"/>
  <c r="O452" i="4"/>
  <c r="O1978" i="4"/>
  <c r="O303" i="4"/>
  <c r="O1126" i="4"/>
  <c r="O506" i="4"/>
  <c r="O1523" i="4"/>
  <c r="O1134" i="4"/>
  <c r="O816" i="4"/>
  <c r="O1100" i="4"/>
  <c r="O745" i="4"/>
  <c r="O333" i="4"/>
  <c r="O1341" i="4"/>
  <c r="O1620" i="4"/>
  <c r="O1848" i="4"/>
  <c r="O1881" i="4"/>
  <c r="O1327" i="4"/>
  <c r="O1204" i="4"/>
  <c r="O955" i="4"/>
  <c r="O1476" i="4"/>
  <c r="O319" i="4"/>
  <c r="O1930" i="4"/>
  <c r="O1161" i="4"/>
  <c r="O502" i="4"/>
  <c r="O549" i="4"/>
  <c r="O814" i="4"/>
  <c r="O774" i="4"/>
  <c r="O1290" i="4"/>
  <c r="O1175" i="4"/>
  <c r="O86" i="4"/>
  <c r="O1407" i="4"/>
  <c r="O555" i="4"/>
  <c r="O757" i="4"/>
  <c r="O456" i="4"/>
  <c r="O1361" i="4"/>
  <c r="O1277" i="4"/>
  <c r="O1861" i="4"/>
  <c r="O1223" i="4"/>
  <c r="O1288" i="4"/>
  <c r="O1721" i="4"/>
  <c r="O1078" i="4"/>
  <c r="O1104" i="4"/>
  <c r="O266" i="4"/>
  <c r="O172" i="4"/>
  <c r="O1294" i="4"/>
  <c r="O551" i="4"/>
  <c r="O159" i="4"/>
  <c r="O166" i="4"/>
  <c r="O504" i="4"/>
  <c r="O118" i="4"/>
  <c r="O972" i="4"/>
  <c r="O33" i="4"/>
  <c r="O243" i="4"/>
  <c r="O544" i="4"/>
  <c r="O125" i="4"/>
  <c r="O1229" i="4"/>
  <c r="O1945" i="4"/>
  <c r="O821" i="4"/>
  <c r="O939" i="4"/>
  <c r="O1810" i="4"/>
  <c r="O895" i="4"/>
  <c r="O224" i="4"/>
  <c r="O157" i="4"/>
  <c r="O1488" i="4"/>
  <c r="O228" i="4"/>
  <c r="O598" i="4"/>
  <c r="O481" i="4"/>
  <c r="O1604" i="4"/>
  <c r="O1469" i="4"/>
  <c r="O1795" i="4"/>
  <c r="O545" i="4"/>
  <c r="O448" i="4"/>
  <c r="O1149" i="4"/>
  <c r="O1387" i="4"/>
  <c r="O1808" i="4"/>
  <c r="O766" i="4"/>
  <c r="O869" i="4"/>
  <c r="O1829" i="4"/>
  <c r="O1287" i="4"/>
  <c r="O505" i="4"/>
  <c r="O1609" i="4"/>
  <c r="O1812" i="4"/>
  <c r="O269" i="4"/>
  <c r="O1757" i="4"/>
  <c r="O541" i="4"/>
  <c r="O1661" i="4"/>
  <c r="O1188" i="4"/>
  <c r="O877" i="4"/>
  <c r="O1446" i="4"/>
  <c r="O426" i="4"/>
  <c r="O272" i="4"/>
  <c r="O1749" i="4"/>
  <c r="O703" i="4"/>
  <c r="O1414" i="4"/>
  <c r="O1430" i="4"/>
  <c r="O1143" i="4"/>
  <c r="O905" i="4"/>
  <c r="O1431" i="4"/>
  <c r="O1415" i="4"/>
  <c r="O1312" i="4"/>
  <c r="O386" i="4"/>
  <c r="O384" i="4"/>
  <c r="O21" i="4"/>
  <c r="O1748" i="4"/>
  <c r="O418" i="4"/>
  <c r="O109" i="4"/>
  <c r="O482" i="4"/>
  <c r="O331" i="4"/>
  <c r="O63" i="4"/>
  <c r="O1054" i="4"/>
  <c r="O1962" i="4"/>
  <c r="O1935" i="4"/>
  <c r="O1365" i="4"/>
  <c r="O461" i="4"/>
  <c r="O714" i="4"/>
  <c r="O795" i="4"/>
  <c r="O1592" i="4"/>
  <c r="O707" i="4"/>
  <c r="O1032" i="4"/>
  <c r="O1011" i="4"/>
  <c r="O241" i="4"/>
  <c r="O1569" i="4"/>
  <c r="O324" i="4"/>
  <c r="O779" i="4"/>
  <c r="O78" i="4"/>
  <c r="O1470" i="4"/>
  <c r="O396" i="4"/>
  <c r="O1272" i="4"/>
  <c r="O410" i="4"/>
  <c r="O1014" i="4"/>
  <c r="O1815" i="4"/>
  <c r="O890" i="4"/>
  <c r="O797" i="4"/>
  <c r="O1790" i="4"/>
  <c r="O642" i="4"/>
  <c r="O339" i="4"/>
  <c r="O1974" i="4"/>
  <c r="O66" i="4"/>
  <c r="O1127" i="4"/>
  <c r="O1782" i="4"/>
  <c r="O682" i="4"/>
  <c r="O1586" i="4"/>
  <c r="O219" i="4"/>
  <c r="O900" i="4"/>
  <c r="O1859" i="4"/>
  <c r="O1743" i="4"/>
  <c r="O399" i="4"/>
  <c r="O782" i="4"/>
  <c r="O417" i="4"/>
  <c r="O1788" i="4"/>
  <c r="O909" i="4"/>
  <c r="O842" i="4"/>
  <c r="O129" i="4"/>
  <c r="O284" i="4"/>
  <c r="O369" i="4"/>
  <c r="O200" i="4"/>
  <c r="O622" i="4"/>
  <c r="O1682" i="4"/>
  <c r="O912" i="4"/>
  <c r="O661" i="4"/>
  <c r="O1117" i="4"/>
  <c r="O653" i="4"/>
  <c r="O1214" i="4"/>
  <c r="O1004" i="4"/>
  <c r="O12" i="4"/>
  <c r="O1637" i="4"/>
  <c r="O1280" i="4"/>
  <c r="O358" i="4"/>
  <c r="O571" i="4"/>
  <c r="O1121" i="4"/>
  <c r="O1173" i="4"/>
  <c r="O1012" i="4"/>
  <c r="O923" i="4"/>
  <c r="O1639" i="4"/>
  <c r="O1007" i="4"/>
  <c r="O1255" i="4"/>
  <c r="O920" i="4"/>
  <c r="O1242" i="4"/>
  <c r="O1096" i="4"/>
  <c r="O1016" i="4"/>
  <c r="O222" i="4"/>
  <c r="O494" i="4"/>
  <c r="O768" i="4"/>
  <c r="O26" i="4"/>
  <c r="O1872" i="4"/>
  <c r="O1246" i="4"/>
  <c r="O1574" i="4"/>
  <c r="O1040" i="4"/>
  <c r="O485" i="4"/>
  <c r="O153" i="4"/>
  <c r="O1264" i="4"/>
  <c r="O1086" i="4"/>
  <c r="O894" i="4"/>
  <c r="O1035" i="4"/>
  <c r="O1595" i="4"/>
  <c r="O38" i="4"/>
  <c r="O786" i="4"/>
  <c r="O1804" i="4"/>
  <c r="O464" i="4"/>
  <c r="O1597" i="4"/>
  <c r="O1601" i="4"/>
  <c r="O292" i="4"/>
  <c r="O1552" i="4"/>
  <c r="O516" i="4"/>
  <c r="O1846" i="4"/>
  <c r="O139" i="4"/>
  <c r="O1055" i="4"/>
  <c r="O570" i="4"/>
  <c r="O594" i="4"/>
  <c r="O968" i="4"/>
  <c r="O1887" i="4"/>
  <c r="O184" i="4"/>
  <c r="O1165" i="4"/>
  <c r="O1726" i="4"/>
  <c r="O716" i="4"/>
  <c r="O285" i="4"/>
  <c r="O1834" i="4"/>
  <c r="O1576" i="4"/>
  <c r="O1102" i="4"/>
  <c r="O420" i="4"/>
  <c r="O1863" i="4"/>
  <c r="O884" i="4"/>
  <c r="O1335" i="4"/>
  <c r="O746" i="4"/>
  <c r="O1021" i="4"/>
  <c r="O684" i="4"/>
  <c r="O1385" i="4"/>
  <c r="O453" i="4"/>
  <c r="O1705" i="4"/>
  <c r="O4" i="4"/>
  <c r="O911" i="4"/>
  <c r="O1197" i="4"/>
  <c r="O1969" i="4"/>
  <c r="O403" i="4"/>
  <c r="O351" i="4"/>
  <c r="O946" i="4"/>
  <c r="O1716" i="4"/>
  <c r="O777" i="4"/>
  <c r="O1171" i="4"/>
  <c r="O1755" i="4"/>
  <c r="O1265" i="4"/>
  <c r="O108" i="4"/>
  <c r="O952" i="4"/>
  <c r="O1674" i="4"/>
  <c r="O1931" i="4"/>
  <c r="O928" i="4"/>
  <c r="O5" i="4"/>
  <c r="O1201" i="4"/>
  <c r="O1227" i="4"/>
  <c r="O694" i="4"/>
  <c r="O1453" i="4"/>
  <c r="O725" i="4"/>
  <c r="O718" i="4"/>
  <c r="O1375" i="4"/>
  <c r="O1835" i="4"/>
  <c r="O165" i="4"/>
  <c r="O1628" i="4"/>
  <c r="O308" i="4"/>
  <c r="O1785" i="4"/>
  <c r="O1208" i="4"/>
  <c r="O1397" i="4"/>
  <c r="O1089" i="4"/>
  <c r="O925" i="4"/>
  <c r="O389" i="4"/>
  <c r="O805" i="4"/>
  <c r="O1215" i="4"/>
  <c r="O1393" i="4"/>
  <c r="O668" i="4"/>
  <c r="O29" i="4"/>
  <c r="O709" i="4"/>
  <c r="O1090" i="4"/>
  <c r="O60" i="4"/>
  <c r="O1667" i="4"/>
  <c r="O455" i="4"/>
  <c r="O733" i="4"/>
  <c r="O325" i="4"/>
  <c r="O431" i="4"/>
  <c r="O1623" i="4"/>
  <c r="O913" i="4"/>
  <c r="O359" i="4"/>
  <c r="O1707" i="4"/>
  <c r="O618" i="4"/>
  <c r="O1379" i="4"/>
  <c r="O451" i="4"/>
  <c r="O691" i="4"/>
  <c r="O534" i="4"/>
  <c r="O438" i="4"/>
  <c r="O500" i="4"/>
  <c r="O242" i="4"/>
  <c r="O1836" i="4"/>
  <c r="O253" i="4"/>
  <c r="O487" i="4"/>
  <c r="O776" i="4"/>
  <c r="O671" i="4"/>
  <c r="O973" i="4"/>
  <c r="O1196" i="4"/>
  <c r="O71" i="4"/>
  <c r="O1111" i="4"/>
  <c r="O1626" i="4"/>
  <c r="O847" i="4"/>
  <c r="O1222" i="4"/>
  <c r="O1027" i="4"/>
  <c r="O1754" i="4"/>
  <c r="O868" i="4"/>
  <c r="O390" i="4"/>
  <c r="O1896" i="4"/>
  <c r="O1883" i="4"/>
  <c r="O1236" i="4"/>
  <c r="O432" i="4"/>
  <c r="O374" i="4"/>
  <c r="O1108" i="4"/>
  <c r="O1752" i="4"/>
  <c r="O1411" i="4"/>
  <c r="O143" i="4"/>
  <c r="O1184" i="4"/>
  <c r="O655" i="4"/>
  <c r="O756" i="4"/>
  <c r="O813" i="4"/>
  <c r="O520" i="4"/>
  <c r="O754" i="4"/>
  <c r="O1893" i="4"/>
  <c r="O205" i="4"/>
  <c r="O61" i="4"/>
  <c r="O670" i="4"/>
  <c r="O1508" i="4"/>
  <c r="O1458" i="4"/>
  <c r="O629" i="4"/>
  <c r="O1275" i="4"/>
  <c r="O1271" i="4"/>
  <c r="O134" i="4"/>
  <c r="O345" i="4"/>
  <c r="O182" i="4"/>
  <c r="O1073" i="4"/>
  <c r="O1348" i="4"/>
  <c r="O1897" i="4"/>
  <c r="O715" i="4"/>
  <c r="O1801" i="4"/>
  <c r="O1938" i="4"/>
  <c r="O1119" i="4"/>
  <c r="O1806" i="4"/>
  <c r="O1153" i="4"/>
  <c r="O1331" i="4"/>
  <c r="O19" i="4"/>
  <c r="O101" i="4"/>
  <c r="O515" i="4"/>
  <c r="O1164" i="4"/>
  <c r="O1334" i="4"/>
  <c r="O400" i="4"/>
  <c r="O466" i="4"/>
  <c r="O710" i="4"/>
  <c r="O1527" i="4"/>
  <c r="O115" i="4"/>
  <c r="O806" i="4"/>
  <c r="O1643" i="4"/>
  <c r="O1871" i="4"/>
  <c r="O1514" i="4"/>
  <c r="O1617" i="4"/>
  <c r="O479" i="4"/>
  <c r="O957" i="4"/>
  <c r="O743" i="4"/>
  <c r="O752" i="4"/>
  <c r="O638" i="4"/>
  <c r="O1512" i="4"/>
  <c r="O1843" i="4"/>
  <c r="O1310" i="4"/>
  <c r="O294" i="4"/>
  <c r="O1031" i="4"/>
  <c r="O41" i="4"/>
  <c r="O836" i="4"/>
  <c r="O489" i="4"/>
  <c r="O1316" i="4"/>
  <c r="O1225" i="4"/>
  <c r="O846" i="4"/>
  <c r="O1357" i="4"/>
  <c r="O1056" i="4"/>
  <c r="O1187" i="4"/>
  <c r="O50" i="4"/>
  <c r="O112" i="4"/>
  <c r="O1980" i="4"/>
  <c r="O631" i="4"/>
  <c r="O305" i="4"/>
  <c r="O811" i="4"/>
  <c r="O1019" i="4"/>
  <c r="O1922" i="4"/>
  <c r="O1169" i="4"/>
  <c r="O1490" i="4"/>
  <c r="O727" i="4"/>
  <c r="O405" i="4"/>
  <c r="O591" i="4"/>
  <c r="O704" i="4"/>
  <c r="O1888" i="4"/>
  <c r="O1842" i="4"/>
  <c r="O742" i="4"/>
  <c r="O683" i="4"/>
  <c r="O259" i="4"/>
  <c r="O1491" i="4"/>
  <c r="O809" i="4"/>
  <c r="O1904" i="4"/>
  <c r="O1360" i="4"/>
  <c r="O1577" i="4"/>
  <c r="O470" i="4"/>
  <c r="O429" i="4"/>
  <c r="O365" i="4"/>
  <c r="O1010" i="4"/>
  <c r="O262" i="4"/>
  <c r="O1820" i="4"/>
  <c r="O1350" i="4"/>
  <c r="O1650" i="4"/>
  <c r="O984" i="4"/>
  <c r="O1971" i="4"/>
  <c r="O1437" i="4"/>
  <c r="O546" i="4"/>
  <c r="O216" i="4"/>
  <c r="O1954" i="4"/>
  <c r="O142" i="4"/>
  <c r="O1140" i="4"/>
  <c r="O105" i="4"/>
  <c r="O954" i="4"/>
  <c r="O1195" i="4"/>
  <c r="O1186" i="4"/>
  <c r="O1145" i="4"/>
  <c r="O1874" i="4"/>
  <c r="O208" i="4"/>
  <c r="O1791" i="4"/>
  <c r="O217" i="4"/>
  <c r="O1289" i="4"/>
  <c r="O1622" i="4"/>
  <c r="O3" i="4"/>
  <c r="O1209" i="4"/>
  <c r="O1738" i="4"/>
  <c r="O992" i="4"/>
  <c r="O330" i="4"/>
  <c r="O102" i="4"/>
  <c r="O896" i="4"/>
  <c r="O1463" i="4"/>
  <c r="O1450" i="4"/>
  <c r="O1665" i="4"/>
  <c r="O393" i="4"/>
  <c r="O600" i="4"/>
  <c r="O1506" i="4"/>
  <c r="O820" i="4"/>
  <c r="O313" i="4"/>
  <c r="O1765" i="4"/>
  <c r="O1879" i="4"/>
  <c r="O1524" i="4"/>
  <c r="O30" i="4"/>
  <c r="O106" i="4"/>
  <c r="O1712" i="4"/>
  <c r="O943" i="4"/>
  <c r="O542" i="4"/>
  <c r="O176" i="4"/>
  <c r="O1429" i="4"/>
  <c r="O1122" i="4"/>
  <c r="O440" i="4"/>
  <c r="O1572" i="4"/>
  <c r="O719" i="4"/>
  <c r="O1281" i="4"/>
  <c r="O1048" i="4"/>
  <c r="O488" i="4"/>
  <c r="O163" i="4"/>
  <c r="O220" i="4"/>
  <c r="O1154" i="4"/>
  <c r="O428" i="4"/>
  <c r="O1940" i="4"/>
  <c r="O85" i="4"/>
  <c r="O1996" i="4"/>
  <c r="O705" i="4"/>
  <c r="O1200" i="4"/>
  <c r="O1315" i="4"/>
  <c r="O904" i="4"/>
  <c r="O326" i="4"/>
  <c r="O726" i="4"/>
  <c r="O1147" i="4"/>
  <c r="O1513" i="4"/>
  <c r="O1521" i="4"/>
  <c r="O1373" i="4"/>
  <c r="O1504" i="4"/>
  <c r="O376" i="4"/>
  <c r="O1588" i="4"/>
  <c r="O1462" i="4"/>
  <c r="O1807" i="4"/>
  <c r="O1395" i="4"/>
  <c r="O306" i="4"/>
  <c r="O888" i="4"/>
  <c r="O424" i="4"/>
  <c r="O1033" i="4"/>
  <c r="O1658" i="4"/>
  <c r="O1075" i="4"/>
  <c r="O302" i="4"/>
  <c r="O52" i="4"/>
  <c r="O1402" i="4"/>
  <c r="O613" i="4"/>
  <c r="O1644" i="4"/>
  <c r="O1545" i="4"/>
  <c r="O800" i="4"/>
  <c r="O871" i="4"/>
  <c r="O7" i="4"/>
  <c r="O1444" i="4"/>
  <c r="O881" i="4"/>
  <c r="O1550" i="4"/>
  <c r="O1672" i="4"/>
  <c r="O1274" i="4"/>
  <c r="O171" i="4"/>
  <c r="O702" i="4"/>
  <c r="O197" i="4"/>
  <c r="O307" i="4"/>
  <c r="O948" i="4"/>
  <c r="O261" i="4"/>
  <c r="O144" i="4"/>
  <c r="O1252" i="4"/>
  <c r="O258" i="4"/>
  <c r="O1456" i="4"/>
  <c r="O183" i="4"/>
  <c r="O1741" i="4"/>
  <c r="O398" i="4"/>
  <c r="O983" i="4"/>
  <c r="O1652" i="4"/>
  <c r="O1605" i="4"/>
  <c r="O921" i="4"/>
  <c r="O1950" i="4"/>
  <c r="O174" i="4"/>
  <c r="O1589" i="4"/>
  <c r="O250" i="4"/>
  <c r="O2" i="4"/>
  <c r="O247" i="4"/>
  <c r="O1964" i="4"/>
  <c r="O1966" i="4"/>
  <c r="O1869" i="4"/>
  <c r="O1065" i="4"/>
  <c r="O1337" i="4"/>
  <c r="O355" i="4"/>
  <c r="O557" i="4"/>
  <c r="O299" i="4"/>
  <c r="O1314" i="4"/>
  <c r="O371" i="4"/>
  <c r="O681" i="4"/>
  <c r="O1386" i="4"/>
  <c r="O1941" i="4"/>
  <c r="O1817" i="4"/>
  <c r="O1849" i="4"/>
  <c r="O1344" i="4"/>
  <c r="O1273" i="4"/>
  <c r="O1779" i="4"/>
  <c r="O1789" i="4"/>
  <c r="O275" i="4"/>
  <c r="O1503" i="4"/>
  <c r="O1028" i="4"/>
  <c r="O1249" i="4"/>
  <c r="O446" i="4"/>
  <c r="O1641" i="4"/>
  <c r="O215" i="4"/>
  <c r="O729" i="4"/>
  <c r="O1825" i="4"/>
  <c r="O1342" i="4"/>
  <c r="O605" i="4"/>
  <c r="O1203" i="4"/>
  <c r="O731" i="4"/>
  <c r="O1544" i="4"/>
  <c r="O1074" i="4"/>
  <c r="O1627" i="4"/>
  <c r="O586" i="4"/>
  <c r="O1557" i="4"/>
  <c r="O575" i="4"/>
  <c r="O498" i="4"/>
  <c r="O1655" i="4"/>
  <c r="O1529" i="4"/>
  <c r="O214" i="4"/>
  <c r="O1908" i="4"/>
  <c r="O1613" i="4"/>
  <c r="O1811" i="4"/>
  <c r="O416" i="4"/>
  <c r="O1136" i="4"/>
  <c r="O886" i="4"/>
  <c r="O596" i="4"/>
  <c r="O783" i="4"/>
  <c r="O42" i="4"/>
  <c r="O592" i="4"/>
  <c r="O1745" i="4"/>
  <c r="O283" i="4"/>
  <c r="O971" i="4"/>
  <c r="O974" i="4"/>
  <c r="O298" i="4"/>
  <c r="O698" i="4"/>
  <c r="O1693" i="4"/>
  <c r="O1796" i="4"/>
  <c r="O1095" i="4"/>
  <c r="O136" i="4"/>
  <c r="O1668" i="4"/>
  <c r="O379" i="4"/>
  <c r="O687" i="4"/>
  <c r="O849" i="4"/>
  <c r="O237" i="4"/>
  <c r="O559" i="4"/>
  <c r="O1029" i="4"/>
  <c r="O1049" i="4"/>
  <c r="O1762" i="4"/>
  <c r="O548" i="4"/>
  <c r="O1833" i="4"/>
  <c r="O1144" i="4"/>
  <c r="O690" i="4"/>
  <c r="O93" i="4"/>
  <c r="O209" i="4"/>
  <c r="O439" i="4"/>
  <c r="O1009" i="4"/>
  <c r="O751" i="4"/>
  <c r="O572" i="4"/>
  <c r="O522" i="4"/>
  <c r="O1210" i="4"/>
  <c r="O141" i="4"/>
  <c r="O1160" i="4"/>
  <c r="O280" i="4"/>
  <c r="O1097" i="4"/>
  <c r="O1736" i="4"/>
  <c r="O483" i="4"/>
  <c r="O287" i="4"/>
  <c r="O239" i="4"/>
  <c r="O238" i="4"/>
  <c r="O1211" i="4"/>
  <c r="O1982" i="4"/>
  <c r="O1956" i="4"/>
  <c r="O1251" i="4"/>
  <c r="O1774" i="4"/>
  <c r="O619" i="4"/>
  <c r="O1133" i="4"/>
  <c r="O375" i="4"/>
  <c r="O1961" i="4"/>
  <c r="O27" i="4"/>
  <c r="O1452" i="4"/>
  <c r="O1270" i="4"/>
  <c r="O1915" i="4"/>
  <c r="O959" i="4"/>
  <c r="O18" i="4"/>
  <c r="O1177" i="4"/>
  <c r="O263" i="4"/>
  <c r="O168" i="4"/>
  <c r="O48" i="4"/>
  <c r="O944" i="4"/>
  <c r="O1170" i="4"/>
  <c r="O706" i="4"/>
  <c r="O1994" i="4"/>
  <c r="O17" i="4"/>
  <c r="O189" i="4"/>
  <c r="O1972" i="4"/>
  <c r="O1015" i="4"/>
  <c r="O1146" i="4"/>
  <c r="O1884" i="4"/>
  <c r="O675" i="4"/>
  <c r="O1792" i="4"/>
  <c r="O861" i="4"/>
  <c r="O1500" i="4"/>
  <c r="O1780" i="4"/>
  <c r="O799" i="4"/>
  <c r="O1816" i="4"/>
  <c r="O73" i="4"/>
  <c r="O771" i="4"/>
  <c r="O839" i="4"/>
  <c r="O378" i="4"/>
  <c r="O295" i="4"/>
  <c r="O387" i="4"/>
  <c r="O1612" i="4"/>
  <c r="O1967" i="4"/>
  <c r="O1376" i="4"/>
  <c r="O539" i="4"/>
  <c r="O1076" i="4"/>
  <c r="O1473" i="4"/>
  <c r="O724" i="4"/>
  <c r="O1279" i="4"/>
  <c r="O1556" i="4"/>
  <c r="O1297" i="4"/>
  <c r="O1602" i="4"/>
  <c r="O753" i="4"/>
  <c r="O1221" i="4"/>
  <c r="O474" i="4"/>
  <c r="O336" i="4"/>
  <c r="O1933" i="4"/>
  <c r="O755" i="4"/>
  <c r="O1522" i="4"/>
  <c r="O59" i="4"/>
  <c r="O1472" i="4"/>
  <c r="O1873" i="4"/>
  <c r="O1392" i="4"/>
  <c r="O1477" i="4"/>
  <c r="O1172" i="4"/>
  <c r="O511" i="4"/>
  <c r="O158" i="4"/>
  <c r="O1963" i="4"/>
  <c r="O1202" i="4"/>
  <c r="O1219" i="4"/>
  <c r="O929" i="4"/>
  <c r="O643" i="4"/>
  <c r="O267" i="4"/>
  <c r="O411" i="4"/>
  <c r="O1193" i="4"/>
  <c r="O790" i="4"/>
  <c r="O1841" i="4"/>
  <c r="O1694" i="4"/>
  <c r="O934" i="4"/>
  <c r="O1750" i="4"/>
  <c r="O1066" i="4"/>
  <c r="O353" i="4"/>
  <c r="O1323" i="4"/>
  <c r="O1698" i="4"/>
  <c r="O1802" i="4"/>
  <c r="O1340" i="4"/>
  <c r="O39" i="4"/>
  <c r="O646" i="4"/>
  <c r="O1553" i="4"/>
  <c r="O377" i="4"/>
  <c r="O137" i="4"/>
  <c r="O1174" i="4"/>
  <c r="O1369" i="4"/>
  <c r="O523" i="4"/>
  <c r="O945" i="4"/>
  <c r="O297" i="4"/>
  <c r="O1454" i="4"/>
  <c r="O70" i="4"/>
  <c r="O587" i="4"/>
  <c r="O1876" i="4"/>
  <c r="O1700" i="4"/>
  <c r="O785" i="4"/>
  <c r="O554" i="4"/>
  <c r="O160" i="4"/>
  <c r="O290" i="4"/>
  <c r="O838" i="4"/>
  <c r="O956" i="4"/>
  <c r="O1370" i="4"/>
  <c r="O194" i="4"/>
  <c r="O898" i="4"/>
  <c r="O1493" i="4"/>
  <c r="O1509" i="4"/>
  <c r="O202" i="4"/>
  <c r="O1877" i="4"/>
  <c r="O1412" i="4"/>
  <c r="O463" i="4"/>
  <c r="O1596" i="4"/>
  <c r="O450" i="4"/>
  <c r="O227" i="4"/>
  <c r="O953" i="4"/>
  <c r="O1912" i="4"/>
  <c r="O348" i="4"/>
  <c r="O1673" i="4"/>
  <c r="O918" i="4"/>
  <c r="O124" i="4"/>
  <c r="O28" i="4"/>
  <c r="O415" i="4"/>
  <c r="O51" i="4"/>
  <c r="O96" i="4"/>
  <c r="O810" i="4"/>
  <c r="O741" i="4"/>
  <c r="O1684" i="4"/>
  <c r="O1166" i="4"/>
  <c r="O1484" i="4"/>
  <c r="O826" i="4"/>
  <c r="O368" i="4"/>
  <c r="O1338" i="4"/>
  <c r="O473" i="4"/>
  <c r="O236" i="4"/>
  <c r="O1670" i="4"/>
  <c r="O996" i="4"/>
  <c r="O876" i="4"/>
  <c r="O1178" i="4"/>
  <c r="O990" i="4"/>
  <c r="O401" i="4"/>
  <c r="O652" i="4"/>
  <c r="O1720" i="4"/>
  <c r="O529" i="4"/>
  <c r="O844" i="4"/>
  <c r="O457" i="4"/>
  <c r="O31" i="4"/>
  <c r="O835" i="4"/>
  <c r="O334" i="4"/>
  <c r="O367" i="4"/>
  <c r="O1923" i="4"/>
  <c r="O1329" i="4"/>
  <c r="O131" i="4"/>
  <c r="O1130" i="4"/>
  <c r="O915" i="4"/>
  <c r="O1408" i="4"/>
  <c r="O823" i="4"/>
  <c r="O1309" i="4"/>
  <c r="O717" i="4"/>
  <c r="O155" i="4"/>
  <c r="O1332" i="4"/>
  <c r="O828" i="4"/>
  <c r="O1250" i="4"/>
  <c r="O1098" i="4"/>
  <c r="O1681" i="4"/>
  <c r="O1185" i="4"/>
  <c r="O218" i="4"/>
  <c r="O362" i="4"/>
  <c r="O1132" i="4"/>
  <c r="O256" i="4"/>
  <c r="O1047" i="4"/>
  <c r="O678" i="4"/>
  <c r="O1728" i="4"/>
  <c r="O181" i="4"/>
  <c r="O62" i="4"/>
  <c r="O1139" i="4"/>
  <c r="O1445" i="4"/>
  <c r="O1099" i="4"/>
  <c r="O1715" i="4"/>
  <c r="O1120" i="4"/>
  <c r="O135" i="4"/>
  <c r="O1633" i="4"/>
  <c r="O1920" i="4"/>
  <c r="O1505" i="4"/>
  <c r="O447" i="4"/>
  <c r="O808" i="4"/>
  <c r="O1475" i="4"/>
  <c r="O1410" i="4"/>
  <c r="O493" i="4"/>
  <c r="O434" i="4"/>
  <c r="O1680" i="4"/>
  <c r="O1217" i="4"/>
  <c r="O528" i="4"/>
  <c r="O342" i="4"/>
  <c r="O773" i="4"/>
  <c r="O1092" i="4"/>
  <c r="O497" i="4"/>
  <c r="O335" i="4"/>
  <c r="O860" i="4"/>
  <c r="O152" i="4"/>
  <c r="O278" i="4"/>
  <c r="O1581" i="4"/>
  <c r="O1434" i="4"/>
  <c r="O632" i="4"/>
  <c r="O213" i="4"/>
  <c r="O395" i="4"/>
  <c r="O588" i="4"/>
  <c r="O88" i="4"/>
  <c r="O1955" i="4"/>
  <c r="O1416" i="4"/>
  <c r="O490" i="4"/>
  <c r="O556" i="4"/>
  <c r="O397" i="4"/>
  <c r="O599" i="4"/>
  <c r="O1155" i="4"/>
  <c r="O1599" i="4"/>
  <c r="O938" i="4"/>
  <c r="O1213" i="4"/>
  <c r="O1729" i="4"/>
  <c r="O84" i="4"/>
  <c r="O789" i="4"/>
  <c r="O1034" i="4"/>
  <c r="O1548" i="4"/>
  <c r="O1468" i="4"/>
  <c r="O611" i="4"/>
  <c r="O310" i="4"/>
  <c r="O154" i="4"/>
  <c r="O1260" i="4"/>
  <c r="O1138" i="4"/>
  <c r="O1838" i="4"/>
  <c r="O212" i="4"/>
  <c r="O815" i="4"/>
  <c r="O917" i="4"/>
  <c r="O1987" i="4"/>
  <c r="O1988" i="4"/>
  <c r="O533" i="4"/>
  <c r="O1775" i="4"/>
  <c r="O1464" i="4"/>
  <c r="O1640" i="4"/>
  <c r="O170" i="4"/>
  <c r="O1253" i="4"/>
  <c r="O1179" i="4"/>
  <c r="O907" i="4"/>
  <c r="O1831" i="4"/>
  <c r="O530" i="4"/>
  <c r="O149" i="4"/>
  <c r="O1927" i="4"/>
  <c r="O1158" i="4"/>
  <c r="O617" i="4"/>
  <c r="O947" i="4"/>
  <c r="O198" i="4"/>
  <c r="O167" i="4"/>
  <c r="O1584" i="4"/>
  <c r="O1024" i="4"/>
  <c r="O958" i="4"/>
  <c r="O1634" i="4"/>
  <c r="O961" i="4"/>
  <c r="O834" i="4"/>
  <c r="O1610" i="4"/>
  <c r="O1269" i="4"/>
  <c r="O1616" i="4"/>
  <c r="O340" i="4"/>
  <c r="O1183" i="4"/>
  <c r="O1234" i="4"/>
  <c r="O695" i="4"/>
  <c r="O1433" i="4"/>
  <c r="O1480" i="4"/>
  <c r="O1399" i="4"/>
  <c r="O1354" i="4"/>
  <c r="O1259" i="4"/>
  <c r="O1642" i="4"/>
  <c r="O1168" i="4"/>
  <c r="O1781" i="4"/>
  <c r="O1773" i="4"/>
  <c r="O492" i="4"/>
  <c r="O317" i="4"/>
  <c r="O133" i="4"/>
  <c r="O1243" i="4"/>
  <c r="O604" i="4"/>
  <c r="O36" i="4"/>
  <c r="O1088" i="4"/>
  <c r="O1349" i="4"/>
  <c r="O517" i="4"/>
  <c r="O667" i="4"/>
  <c r="O565" i="4"/>
  <c r="O1764" i="4"/>
  <c r="O94" i="4"/>
  <c r="O841" i="4"/>
  <c r="O234" i="4"/>
  <c r="O737" i="4"/>
  <c r="O749" i="4"/>
  <c r="O560" i="4"/>
  <c r="O1934" i="4"/>
  <c r="O1558" i="4"/>
  <c r="O120" i="4"/>
  <c r="O1768" i="4"/>
  <c r="O1560" i="4"/>
  <c r="O568" i="4"/>
  <c r="O1901" i="4"/>
  <c r="O1719" i="4"/>
  <c r="O277" i="4"/>
  <c r="O1706" i="4"/>
  <c r="O1311" i="4"/>
  <c r="O686" i="4"/>
  <c r="O352" i="4"/>
  <c r="O1761" i="4"/>
  <c r="O1451" i="4"/>
  <c r="O977" i="4"/>
  <c r="O1150" i="4"/>
  <c r="O1865" i="4"/>
  <c r="O75" i="4"/>
  <c r="O1737" i="4"/>
  <c r="O1855" i="4"/>
  <c r="O92" i="4"/>
  <c r="O1499" i="4"/>
  <c r="O82" i="4"/>
  <c r="O736" i="4"/>
  <c r="O1854" i="4"/>
  <c r="O1543" i="4"/>
  <c r="O1420" i="4"/>
  <c r="O1382" i="4"/>
  <c r="O1261" i="4"/>
  <c r="O778" i="4"/>
  <c r="O1594" i="4"/>
  <c r="O338" i="4"/>
  <c r="O988" i="4"/>
  <c r="O1536" i="4"/>
  <c r="O1867" i="4"/>
  <c r="O37" i="4"/>
  <c r="O1690" i="4"/>
  <c r="O864" i="4"/>
  <c r="O1129" i="4"/>
  <c r="O1238" i="4"/>
  <c r="O601" i="4"/>
  <c r="O674" i="4"/>
  <c r="O1551" i="4"/>
  <c r="O1296" i="4"/>
  <c r="O851" i="4"/>
  <c r="O579" i="4"/>
  <c r="O1167" i="4"/>
  <c r="O1419" i="4"/>
  <c r="O651" i="4"/>
  <c r="O404" i="4"/>
  <c r="O87" i="4"/>
  <c r="O419" i="4"/>
  <c r="O1977" i="4"/>
  <c r="O47" i="4"/>
  <c r="O1292" i="4"/>
  <c r="O1038" i="4"/>
  <c r="O1517" i="4"/>
  <c r="O919" i="4"/>
  <c r="O1124" i="4"/>
  <c r="O1295" i="4"/>
  <c r="O1886" i="4"/>
  <c r="O68" i="4"/>
  <c r="O538" i="4"/>
  <c r="O827" i="4"/>
  <c r="O192" i="4"/>
  <c r="O1401" i="4"/>
  <c r="O848" i="4"/>
  <c r="O1949" i="4"/>
  <c r="O982" i="4"/>
  <c r="O518" i="4"/>
  <c r="O1832" i="4"/>
  <c r="O1537" i="4"/>
  <c r="O1756" i="4"/>
  <c r="O1427" i="4"/>
  <c r="O845" i="4"/>
  <c r="O1442" i="4"/>
  <c r="O1709" i="4"/>
  <c r="O1067" i="4"/>
  <c r="O444" i="4"/>
  <c r="O1767" i="4"/>
  <c r="O210" i="4"/>
  <c r="O758" i="4"/>
  <c r="O986" i="4"/>
  <c r="O1388" i="4"/>
  <c r="O812" i="4"/>
  <c r="O1651" i="4"/>
  <c r="F7" i="6" l="1"/>
  <c r="S1851" i="4"/>
  <c r="H1150" i="6"/>
  <c r="H22" i="2"/>
  <c r="H57" i="2"/>
  <c r="F1264" i="6"/>
  <c r="U1859" i="4"/>
  <c r="F1560" i="6"/>
  <c r="F1159" i="6"/>
  <c r="F246" i="6"/>
  <c r="U709" i="4"/>
  <c r="U693" i="4"/>
  <c r="H1536" i="6"/>
  <c r="S1466" i="4"/>
  <c r="G1879" i="6"/>
  <c r="H1879" i="6"/>
  <c r="S1735" i="4"/>
  <c r="S1284" i="4"/>
  <c r="T559" i="4"/>
  <c r="U559" i="4"/>
  <c r="S1645" i="4"/>
  <c r="H225" i="6"/>
</calcChain>
</file>

<file path=xl/sharedStrings.xml><?xml version="1.0" encoding="utf-8"?>
<sst xmlns="http://schemas.openxmlformats.org/spreadsheetml/2006/main" count="93902" uniqueCount="4054">
  <si>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</si>
  <si>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</si>
  <si>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</si>
  <si>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</si>
  <si>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</si>
  <si>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</si>
  <si>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</si>
  <si>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</si>
  <si>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</si>
  <si>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</si>
  <si>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</si>
  <si>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</si>
  <si>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</si>
  <si>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</si>
  <si>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</si>
  <si>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</si>
  <si>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</si>
  <si>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</si>
  <si>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</si>
  <si>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</si>
  <si>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</si>
  <si>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</si>
  <si>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</si>
  <si>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</si>
  <si>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</si>
  <si>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</si>
  <si>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</si>
  <si>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</si>
  <si>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</si>
  <si>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</si>
  <si>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</si>
  <si>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</si>
  <si>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</si>
  <si>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</si>
  <si>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</si>
  <si>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</si>
  <si>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</si>
  <si>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</si>
  <si>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</si>
  <si>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</si>
  <si>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</si>
  <si>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</si>
  <si>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</si>
  <si>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</si>
  <si>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</si>
  <si>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</si>
  <si>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</si>
  <si>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</si>
  <si>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</si>
  <si>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</si>
  <si>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</si>
  <si>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</si>
  <si>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</si>
  <si>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</si>
  <si>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</si>
  <si>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</si>
  <si>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</si>
  <si>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</si>
  <si>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</si>
  <si>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</si>
  <si>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</si>
  <si>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</si>
  <si>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</si>
  <si>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</si>
  <si>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</si>
  <si>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</si>
  <si>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</si>
  <si>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</si>
  <si>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</si>
  <si>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</si>
  <si>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</si>
  <si>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</si>
  <si>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</si>
  <si>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</si>
  <si>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</si>
  <si>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</si>
  <si>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</si>
  <si>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</si>
  <si>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</si>
  <si>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</si>
  <si>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</si>
  <si>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</si>
  <si>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</si>
  <si>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</si>
  <si>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</si>
  <si>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</si>
  <si>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</si>
  <si>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</si>
  <si>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</si>
  <si>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</si>
  <si>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</si>
  <si>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</si>
  <si>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</si>
  <si>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</si>
  <si>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</si>
  <si>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</si>
  <si>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</si>
  <si>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</si>
  <si>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</si>
  <si>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</si>
  <si>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</si>
  <si>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</si>
  <si>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</si>
  <si>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</si>
  <si>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</si>
  <si>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</si>
  <si>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</si>
  <si>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</si>
  <si>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</si>
  <si>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</si>
  <si>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</si>
  <si>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</si>
  <si>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</si>
  <si>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</si>
  <si>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</si>
  <si>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</si>
  <si>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</si>
  <si>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</si>
  <si>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</si>
  <si>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</si>
  <si>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</si>
  <si>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</si>
  <si>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</si>
  <si>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</si>
  <si>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</si>
  <si>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</si>
  <si>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</si>
  <si>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</si>
  <si>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</si>
  <si>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</si>
  <si>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</si>
  <si>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</si>
  <si>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</si>
  <si>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</si>
  <si>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</si>
  <si>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</si>
  <si>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</si>
  <si>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</si>
  <si>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</si>
  <si>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</si>
  <si>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</si>
  <si>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</si>
  <si>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</si>
  <si>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</si>
  <si>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</si>
  <si>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</si>
  <si>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</si>
  <si>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</si>
  <si>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</si>
  <si>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</si>
  <si>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</si>
  <si>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</si>
  <si>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</si>
  <si>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</si>
  <si>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</si>
  <si>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</si>
  <si>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</si>
  <si>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</si>
  <si>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</si>
  <si>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</si>
  <si>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</si>
  <si>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</si>
  <si>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</si>
  <si>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</si>
  <si>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</si>
  <si>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</si>
  <si>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</si>
  <si>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</si>
  <si>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</si>
  <si>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</si>
  <si>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</si>
  <si>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</si>
  <si>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</si>
  <si>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</si>
  <si>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</si>
  <si>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</si>
  <si>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</si>
  <si>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</si>
  <si>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</si>
  <si>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</si>
  <si>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</si>
  <si>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</si>
  <si>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</si>
  <si>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</si>
  <si>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</si>
  <si>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</si>
  <si>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</si>
  <si>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</si>
  <si>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</si>
  <si>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</si>
  <si>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</si>
  <si>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</si>
  <si>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</si>
  <si>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</si>
  <si>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</si>
  <si>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</si>
  <si>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</si>
  <si>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</si>
  <si>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</si>
  <si>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</si>
  <si>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</si>
  <si>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</si>
  <si>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</si>
  <si>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</si>
  <si>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</si>
  <si>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</si>
  <si>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</si>
  <si>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</si>
  <si>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</si>
  <si>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</si>
  <si>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</si>
  <si>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</si>
  <si>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</si>
  <si>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</si>
  <si>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</si>
  <si>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</si>
  <si>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</si>
  <si>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</si>
  <si>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</si>
  <si>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</si>
  <si>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</si>
  <si>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</si>
  <si>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</si>
  <si>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</si>
  <si>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</si>
  <si>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</si>
  <si>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</si>
  <si>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</si>
  <si>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</si>
  <si>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</si>
  <si>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</si>
  <si>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</si>
  <si>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</si>
  <si>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</si>
  <si>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</si>
  <si>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</si>
  <si>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</si>
  <si>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</si>
  <si>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</si>
  <si>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</si>
  <si>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</si>
  <si>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</si>
  <si>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</si>
  <si>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</si>
  <si>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</si>
  <si>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</si>
  <si>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</si>
  <si>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</si>
  <si>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</si>
  <si>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</si>
  <si>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</si>
  <si>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</si>
  <si>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</si>
  <si>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</si>
  <si>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</si>
  <si>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</si>
  <si>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</si>
  <si>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</si>
  <si>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</si>
  <si>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</si>
  <si>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</si>
  <si>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</si>
  <si>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</si>
  <si>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</si>
  <si>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</si>
  <si>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</si>
  <si>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</si>
  <si>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</si>
  <si>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</si>
  <si>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</si>
  <si>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</si>
  <si>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</si>
  <si>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</si>
  <si>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</si>
  <si>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</si>
  <si>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</si>
  <si>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</si>
  <si>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</si>
  <si>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</si>
  <si>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</si>
  <si>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</si>
  <si>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</si>
  <si>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</si>
  <si>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</si>
  <si>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</si>
  <si>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</si>
  <si>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</si>
  <si>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</si>
  <si>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</si>
  <si>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</si>
  <si>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</si>
  <si>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</si>
  <si>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</si>
  <si>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</si>
  <si>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</si>
  <si>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</si>
  <si>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</si>
  <si>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</si>
  <si>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</si>
  <si>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</si>
  <si>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</si>
  <si>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</si>
  <si>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</si>
  <si>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</si>
  <si>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</si>
  <si>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</si>
  <si>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</si>
  <si>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</si>
  <si>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</si>
  <si>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</si>
  <si>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</si>
  <si>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</si>
  <si>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</si>
  <si>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</si>
  <si>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</si>
  <si>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</si>
  <si>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</si>
  <si>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</si>
  <si>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</si>
  <si>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</si>
  <si>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</si>
  <si>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</si>
  <si>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</si>
  <si>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</si>
  <si>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</si>
  <si>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</si>
  <si>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</si>
  <si>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</si>
  <si>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</si>
  <si>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</si>
  <si>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</si>
  <si>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</si>
  <si>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</si>
  <si>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</si>
  <si>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</si>
  <si>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</si>
  <si>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</si>
  <si>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</si>
  <si>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</si>
  <si>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</si>
  <si>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</si>
  <si>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</si>
  <si>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</si>
  <si>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</si>
  <si>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</si>
  <si>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</si>
  <si>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</si>
  <si>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</si>
  <si>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</si>
  <si>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</si>
  <si>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</si>
  <si>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</si>
  <si>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</si>
  <si>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</si>
  <si>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</si>
  <si>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</si>
  <si>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</si>
  <si>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</si>
  <si>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</si>
  <si>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</si>
  <si>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</si>
  <si>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</si>
  <si>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</si>
  <si>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</si>
  <si>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</si>
  <si>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</si>
  <si>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</si>
  <si>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</si>
  <si>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</si>
  <si>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</si>
  <si>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</si>
  <si>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</si>
  <si>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</si>
  <si>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</si>
  <si>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</si>
  <si>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</si>
  <si>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</si>
  <si>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</si>
  <si>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</si>
  <si>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</si>
  <si>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</si>
  <si>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</si>
  <si>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</si>
  <si>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</si>
  <si>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</si>
  <si>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</si>
  <si>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</si>
  <si>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</si>
  <si>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</si>
  <si>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</si>
  <si>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</si>
  <si>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</si>
  <si>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</si>
  <si>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</si>
  <si>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</si>
  <si>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</si>
  <si>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</si>
  <si>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</si>
  <si>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</si>
  <si>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</si>
  <si>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</si>
  <si>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</si>
  <si>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</si>
  <si>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</si>
  <si>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</si>
  <si>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</si>
  <si>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</si>
  <si>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</si>
  <si>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</si>
  <si>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</si>
  <si>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</si>
  <si>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</si>
  <si>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</si>
  <si>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</si>
  <si>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</si>
  <si>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</si>
  <si>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</si>
  <si>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</si>
  <si>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</si>
  <si>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</si>
  <si>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</si>
  <si>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</si>
  <si>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</si>
  <si>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</si>
  <si>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</si>
  <si>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</si>
  <si>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</si>
  <si>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</si>
  <si>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</si>
  <si>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</si>
  <si>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</si>
  <si>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</si>
  <si>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</si>
  <si>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</si>
  <si>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</si>
  <si>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</si>
  <si>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</si>
  <si>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</si>
  <si>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</si>
  <si>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</si>
  <si>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</si>
  <si>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</si>
  <si>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</si>
  <si>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</si>
  <si>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</si>
  <si>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</si>
  <si>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</si>
  <si>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</si>
  <si>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</si>
  <si>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</si>
  <si>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</si>
  <si>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</si>
  <si>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</si>
  <si>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</si>
  <si>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</si>
  <si>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</si>
  <si>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</si>
  <si>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</si>
  <si>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</si>
  <si>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</si>
  <si>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</si>
  <si>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</si>
  <si>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</si>
  <si>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</si>
  <si>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</si>
  <si>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</si>
  <si>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</si>
  <si>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</si>
  <si>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</si>
  <si>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</si>
  <si>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</si>
  <si>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</si>
  <si>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</si>
  <si>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</si>
  <si>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</si>
  <si>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</si>
  <si>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</si>
  <si>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</si>
  <si>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</si>
  <si>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</si>
  <si>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</si>
  <si>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</si>
  <si>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</si>
  <si>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</si>
  <si>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</si>
  <si>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</si>
  <si>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</si>
  <si>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</si>
  <si>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</si>
  <si>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</si>
  <si>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</si>
  <si>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</si>
  <si>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</si>
  <si>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</si>
  <si>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</si>
  <si>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</si>
  <si>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</si>
  <si>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</si>
  <si>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</si>
  <si>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</si>
  <si>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</si>
  <si>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</si>
  <si>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</si>
  <si>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</si>
  <si>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</si>
  <si>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</si>
  <si>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</si>
  <si>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</si>
  <si>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</si>
  <si>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</si>
  <si>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</si>
  <si>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</si>
  <si>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</si>
  <si>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</si>
  <si>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</si>
  <si>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</si>
  <si>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</si>
  <si>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</si>
  <si>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</si>
  <si>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</si>
  <si>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</si>
  <si>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</si>
  <si>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</si>
  <si>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</si>
  <si>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</si>
  <si>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</si>
  <si>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</si>
  <si>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</si>
  <si>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</si>
  <si>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</si>
  <si>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</si>
  <si>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</si>
  <si>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</si>
  <si>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</si>
  <si>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</si>
  <si>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</si>
  <si>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</si>
  <si>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</si>
  <si>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</si>
  <si>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</si>
  <si>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</si>
  <si>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</si>
  <si>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</si>
  <si>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</si>
  <si>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</si>
  <si>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</si>
  <si>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</si>
  <si>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</si>
  <si>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</si>
  <si>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</si>
  <si>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</si>
  <si>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</si>
  <si>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</si>
  <si>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</si>
  <si>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</si>
  <si>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</si>
  <si>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</si>
  <si>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</si>
  <si>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</si>
  <si>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</si>
  <si>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</si>
  <si>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</si>
  <si>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</si>
  <si>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</si>
  <si>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</si>
  <si>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</si>
  <si>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</si>
  <si>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</si>
  <si>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</si>
  <si>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</si>
  <si>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</si>
  <si>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</si>
  <si>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</si>
  <si>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</si>
  <si>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</si>
  <si>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</si>
  <si>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</si>
  <si>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</si>
  <si>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</si>
  <si>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</si>
  <si>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</si>
  <si>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</si>
  <si>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</si>
  <si>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</si>
  <si>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</si>
  <si>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</si>
  <si>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</si>
  <si>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</si>
  <si>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</si>
  <si>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</si>
  <si>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</si>
  <si>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</si>
  <si>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</si>
  <si>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</si>
  <si>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</si>
  <si>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</si>
  <si>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</si>
  <si>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</si>
  <si>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</si>
  <si>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</si>
  <si>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</si>
  <si>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</si>
  <si>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</si>
  <si>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</si>
  <si>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</si>
  <si>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</si>
  <si>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</si>
  <si>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</si>
  <si>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</si>
  <si>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</si>
  <si>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</si>
  <si>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</si>
  <si>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</si>
  <si>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</si>
  <si>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</si>
  <si>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</si>
  <si>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</si>
  <si>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</si>
  <si>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</si>
  <si>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</si>
  <si>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</si>
  <si>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</si>
  <si>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</si>
  <si>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</si>
  <si>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</si>
  <si>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</si>
  <si>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</si>
  <si>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</si>
  <si>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</si>
  <si>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</si>
  <si>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</si>
  <si>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</si>
  <si>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</si>
  <si>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</si>
  <si>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</si>
  <si>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</si>
  <si>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</si>
  <si>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</si>
  <si>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</si>
  <si>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</si>
  <si>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</si>
  <si>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</si>
  <si>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</si>
  <si>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</si>
  <si>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</si>
  <si>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</si>
  <si>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</si>
  <si>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</si>
  <si>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</si>
  <si>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</si>
  <si>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</si>
  <si>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</si>
  <si>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</si>
  <si>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</si>
  <si>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</si>
  <si>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</si>
  <si>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</si>
  <si>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</si>
  <si>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</si>
  <si>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</si>
  <si>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</si>
  <si>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</si>
  <si>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</si>
  <si>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</si>
  <si>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</si>
  <si>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</si>
  <si>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</si>
  <si>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</si>
  <si>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</si>
  <si>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</si>
  <si>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</si>
  <si>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</si>
  <si>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</si>
  <si>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</si>
  <si>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</si>
  <si>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</si>
  <si>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</si>
  <si>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</si>
  <si>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</si>
  <si>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</si>
  <si>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</si>
  <si>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</si>
  <si>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</si>
  <si>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</si>
  <si>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</si>
  <si>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</si>
  <si>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</si>
  <si>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</si>
  <si>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</si>
  <si>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</si>
  <si>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</si>
  <si>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</si>
  <si>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</si>
  <si>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</si>
  <si>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</si>
  <si>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</si>
  <si>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</si>
  <si>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</si>
  <si>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</si>
  <si>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</si>
  <si>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</si>
  <si>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</si>
  <si>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</si>
  <si>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</si>
  <si>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</si>
  <si>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</si>
  <si>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</si>
  <si>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</si>
  <si>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</si>
  <si>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</si>
  <si>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</si>
  <si>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</si>
  <si>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</si>
  <si>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</si>
  <si>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</si>
  <si>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</si>
  <si>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</si>
  <si>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</si>
  <si>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</si>
  <si>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</si>
  <si>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</si>
  <si>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</si>
  <si>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</si>
  <si>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</si>
  <si>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</si>
  <si>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</si>
  <si>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</si>
  <si>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</si>
  <si>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</si>
  <si>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</si>
  <si>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</si>
  <si>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</si>
  <si>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</si>
  <si>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</si>
  <si>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</si>
  <si>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</si>
  <si>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</si>
  <si>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</si>
  <si>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</si>
  <si>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</si>
  <si>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</si>
  <si>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</si>
  <si>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</si>
  <si>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</si>
  <si>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</si>
  <si>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</si>
  <si>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</si>
  <si>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</si>
  <si>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</si>
  <si>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</si>
  <si>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</si>
  <si>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</si>
  <si>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</si>
  <si>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</si>
  <si>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</si>
  <si>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</si>
  <si>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</si>
  <si>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</si>
  <si>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</si>
  <si>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</si>
  <si>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</si>
  <si>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</si>
  <si>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</si>
  <si>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</si>
  <si>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</si>
  <si>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</si>
  <si>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</si>
  <si>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</si>
  <si>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</si>
  <si>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</si>
  <si>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</si>
  <si>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</si>
  <si>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</si>
  <si>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</si>
  <si>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</si>
  <si>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</si>
  <si>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</si>
  <si>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</si>
  <si>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</si>
  <si>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</si>
  <si>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</si>
  <si>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</si>
  <si>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</si>
  <si>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</si>
  <si>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</si>
  <si>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</si>
  <si>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</si>
  <si>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</si>
  <si>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</si>
  <si>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</si>
  <si>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</si>
  <si>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</si>
  <si>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</si>
  <si>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</si>
  <si>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</si>
  <si>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</si>
  <si>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</si>
  <si>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</si>
  <si>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</si>
  <si>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</si>
  <si>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</si>
  <si>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</si>
  <si>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</si>
  <si>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</si>
  <si>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</si>
  <si>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</si>
  <si>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</si>
  <si>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</si>
  <si>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</si>
  <si>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</si>
  <si>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</si>
  <si>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</si>
  <si>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</si>
  <si>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</si>
  <si>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</si>
  <si>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</si>
  <si>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</si>
  <si>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</si>
  <si>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</si>
  <si>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</si>
  <si>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</si>
  <si>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</si>
  <si>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</si>
  <si>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</si>
  <si>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</si>
  <si>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</si>
  <si>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</si>
  <si>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</si>
  <si>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</si>
  <si>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</si>
  <si>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</si>
  <si>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</si>
  <si>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</si>
  <si>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</si>
  <si>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</si>
  <si>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</si>
  <si>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</si>
  <si>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</si>
  <si>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</si>
  <si>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</si>
  <si>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</si>
  <si>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</si>
  <si>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</si>
  <si>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</si>
  <si>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</si>
  <si>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</si>
  <si>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</si>
  <si>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</si>
  <si>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</si>
  <si>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</si>
  <si>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</si>
  <si>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</si>
  <si>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</si>
  <si>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</si>
  <si>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</si>
  <si>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</si>
  <si>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</si>
  <si>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</si>
  <si>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</si>
  <si>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</si>
  <si>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</si>
  <si>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</si>
  <si>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</si>
  <si>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</si>
  <si>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</si>
  <si>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</si>
  <si>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</si>
  <si>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</si>
  <si>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</si>
  <si>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</si>
  <si>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</si>
  <si>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</si>
  <si>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</si>
  <si>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</si>
  <si>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</si>
  <si>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</si>
  <si>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</si>
  <si>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</si>
  <si>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</si>
  <si>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</si>
  <si>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</si>
  <si>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</si>
  <si>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</si>
  <si>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</si>
  <si>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</si>
  <si>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</si>
  <si>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</si>
  <si>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</si>
  <si>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</si>
  <si>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</si>
  <si>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</si>
  <si>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</si>
  <si>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</si>
  <si>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</si>
  <si>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</si>
  <si>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</si>
  <si>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</si>
  <si>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</si>
  <si>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</si>
  <si>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</si>
  <si>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</si>
  <si>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</si>
  <si>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</si>
  <si>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</si>
  <si>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</si>
  <si>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</si>
  <si>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</si>
  <si>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</si>
  <si>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</si>
  <si>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</si>
  <si>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</si>
  <si>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</si>
  <si>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</si>
  <si>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</si>
  <si>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</si>
  <si>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</si>
  <si>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</si>
  <si>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</si>
  <si>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</si>
  <si>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</si>
  <si>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</si>
  <si>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</si>
  <si>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</si>
  <si>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</si>
  <si>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</si>
  <si>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</si>
  <si>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</si>
  <si>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</si>
  <si>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</si>
  <si>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</si>
  <si>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</si>
  <si>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</si>
  <si>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</si>
  <si>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</si>
  <si>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</si>
  <si>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</si>
  <si>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</si>
  <si>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</si>
  <si>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</si>
  <si>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</si>
  <si>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</si>
  <si>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</si>
  <si>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</si>
  <si>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</si>
  <si>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</si>
  <si>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</si>
  <si>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</si>
  <si>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</si>
  <si>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</si>
  <si>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</si>
  <si>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</si>
  <si>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</si>
  <si>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</si>
  <si>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</si>
  <si>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</si>
  <si>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</si>
  <si>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</si>
  <si>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</si>
  <si>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</si>
  <si>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</si>
  <si>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</si>
  <si>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</si>
  <si>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</si>
  <si>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</si>
  <si>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</si>
  <si>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</si>
  <si>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</si>
  <si>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</si>
  <si>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</si>
  <si>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</si>
  <si>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</si>
  <si>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</si>
  <si>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</si>
  <si>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</si>
  <si>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</si>
  <si>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</si>
  <si>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</si>
  <si>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</si>
  <si>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</si>
  <si>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</si>
  <si>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</si>
  <si>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</si>
  <si>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</si>
  <si>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</si>
  <si>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</si>
  <si>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</si>
  <si>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</si>
  <si>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</si>
  <si>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</si>
  <si>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</si>
  <si>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</si>
  <si>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</si>
  <si>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</si>
  <si>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</si>
  <si>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</si>
  <si>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</si>
  <si>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</si>
  <si>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</si>
  <si>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</si>
  <si>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</si>
  <si>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</si>
  <si>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</si>
  <si>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</si>
  <si>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</si>
  <si>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</si>
  <si>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</si>
  <si>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</si>
  <si>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</si>
  <si>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</si>
  <si>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</si>
  <si>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</si>
  <si>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</si>
  <si>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</si>
  <si>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</si>
  <si>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</si>
  <si>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</si>
  <si>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</si>
  <si>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</si>
  <si>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</si>
  <si>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</si>
  <si>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</si>
  <si>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</si>
  <si>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</si>
  <si>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</si>
  <si>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</si>
  <si>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</si>
  <si>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</si>
  <si>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</si>
  <si>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</si>
  <si>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</si>
  <si>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</si>
  <si>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</si>
  <si>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</si>
  <si>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</si>
  <si>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</si>
  <si>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</si>
  <si>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</si>
  <si>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</si>
  <si>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</si>
  <si>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</si>
  <si>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</si>
  <si>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</si>
  <si>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</si>
  <si>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</si>
  <si>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</si>
  <si>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</si>
  <si>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</si>
  <si>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</si>
  <si>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</si>
  <si>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</si>
  <si>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</si>
  <si>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</si>
  <si>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</si>
  <si>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</si>
  <si>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</si>
  <si>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</si>
  <si>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</si>
  <si>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</si>
  <si>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</si>
  <si>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</si>
  <si>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</si>
  <si>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</si>
  <si>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</si>
  <si>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</si>
  <si>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</si>
  <si>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</si>
  <si>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</si>
  <si>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</si>
  <si>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</si>
  <si>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</si>
  <si>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</si>
  <si>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</si>
  <si>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</si>
  <si>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</si>
  <si>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</si>
  <si>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</si>
  <si>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</si>
  <si>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</si>
  <si>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</si>
  <si>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</si>
  <si>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</si>
  <si>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</si>
  <si>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</si>
  <si>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</si>
  <si>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</si>
  <si>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</si>
  <si>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</si>
  <si>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</si>
  <si>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</si>
  <si>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</si>
  <si>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</si>
  <si>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</si>
  <si>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</si>
  <si>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</si>
  <si>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</si>
  <si>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</si>
  <si>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</si>
  <si>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</si>
  <si>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</si>
  <si>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</si>
  <si>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</si>
  <si>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</si>
  <si>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</si>
  <si>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</si>
  <si>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</si>
  <si>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</si>
  <si>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</si>
  <si>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</si>
  <si>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</si>
  <si>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</si>
  <si>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</si>
  <si>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</si>
  <si>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</si>
  <si>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</si>
  <si>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</si>
  <si>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</si>
  <si>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</si>
  <si>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</si>
  <si>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</si>
  <si>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</si>
  <si>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</si>
  <si>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</si>
  <si>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</si>
  <si>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</si>
  <si>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</si>
  <si>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</si>
  <si>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</si>
  <si>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</si>
  <si>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</si>
  <si>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</si>
  <si>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</si>
  <si>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</si>
  <si>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</si>
  <si>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</si>
  <si>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</si>
  <si>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</si>
  <si>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</si>
  <si>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</si>
  <si>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</si>
  <si>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</si>
  <si>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</si>
  <si>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</si>
  <si>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</si>
  <si>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</si>
  <si>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</si>
  <si>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</si>
  <si>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</si>
  <si>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</si>
  <si>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</si>
  <si>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</si>
  <si>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</si>
  <si>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</si>
  <si>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</si>
  <si>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</si>
  <si>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</si>
  <si>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</si>
  <si>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</si>
  <si>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</si>
  <si>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</si>
  <si>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</si>
  <si>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</si>
  <si>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</si>
  <si>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</si>
  <si>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</si>
  <si>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</si>
  <si>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</si>
  <si>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</si>
  <si>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</si>
  <si>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</si>
  <si>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</si>
  <si>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</si>
  <si>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</si>
  <si>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</si>
  <si>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</si>
  <si>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</si>
  <si>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</si>
  <si>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</si>
  <si>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</si>
  <si>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</si>
  <si>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</si>
  <si>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</si>
  <si>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</si>
  <si>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</si>
  <si>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</si>
  <si>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</si>
  <si>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</si>
  <si>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</si>
  <si>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</si>
  <si>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</si>
  <si>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</si>
  <si>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</si>
  <si>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</si>
  <si>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</si>
  <si>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</si>
  <si>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</si>
  <si>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</si>
  <si>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</si>
  <si>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</si>
  <si>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</si>
  <si>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</si>
  <si>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</si>
  <si>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</si>
  <si>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</si>
  <si>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</si>
  <si>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</si>
  <si>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</si>
  <si>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</si>
  <si>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</si>
  <si>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</si>
  <si>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</si>
  <si>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</si>
  <si>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</si>
  <si>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</si>
  <si>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</si>
  <si>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</si>
  <si>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</si>
  <si>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</si>
  <si>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</si>
  <si>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</si>
  <si>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</si>
  <si>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</si>
  <si>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</si>
  <si>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</si>
  <si>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</si>
  <si>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</si>
  <si>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</si>
  <si>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</si>
  <si>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</si>
  <si>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</si>
  <si>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</si>
  <si>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</si>
  <si>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</si>
  <si>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</si>
  <si>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</si>
  <si>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</si>
  <si>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</si>
  <si>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</si>
  <si>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</si>
  <si>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</si>
  <si>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</si>
  <si>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</si>
  <si>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</si>
  <si>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</si>
  <si>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</si>
  <si>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</si>
  <si>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</si>
  <si>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</si>
  <si>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</si>
  <si>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</si>
  <si>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</si>
  <si>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</si>
  <si>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</si>
  <si>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</si>
  <si>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</si>
  <si>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</si>
  <si>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</si>
  <si>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</si>
  <si>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</si>
  <si>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</si>
  <si>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</si>
  <si>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</si>
  <si>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</si>
  <si>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</si>
  <si>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</si>
  <si>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</si>
  <si>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</si>
  <si>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</si>
  <si>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</si>
  <si>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</si>
  <si>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</si>
  <si>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</si>
  <si>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</si>
  <si>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</si>
  <si>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</si>
  <si>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</si>
  <si>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</si>
  <si>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</si>
  <si>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</si>
  <si>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</si>
  <si>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</si>
  <si>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</si>
  <si>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</si>
  <si>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</si>
  <si>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</si>
  <si>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</si>
  <si>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</si>
  <si>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</si>
  <si>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</si>
  <si>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</si>
  <si>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</si>
  <si>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</si>
  <si>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</si>
  <si>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</si>
  <si>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</si>
  <si>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</si>
  <si>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</si>
  <si>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</si>
  <si>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</si>
  <si>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</si>
  <si>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</si>
  <si>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</si>
  <si>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</si>
  <si>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</si>
  <si>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</si>
  <si>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</si>
  <si>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</si>
  <si>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</si>
  <si>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</si>
  <si>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</si>
  <si>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</si>
  <si>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</si>
  <si>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</si>
  <si>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</si>
  <si>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</si>
  <si>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</si>
  <si>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</si>
  <si>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</si>
  <si>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</si>
  <si>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</si>
  <si>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</si>
  <si>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</si>
  <si>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</si>
  <si>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</si>
  <si>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</si>
  <si>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</si>
  <si>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</si>
  <si>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</si>
  <si>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</si>
  <si>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</si>
  <si>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</si>
  <si>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</si>
  <si>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</si>
  <si>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</si>
  <si>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</si>
  <si>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</si>
  <si>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</si>
  <si>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</si>
  <si>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</si>
  <si>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</si>
  <si>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</si>
  <si>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</si>
  <si>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</si>
  <si>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</si>
  <si>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</si>
  <si>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</si>
  <si>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</si>
  <si>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</si>
  <si>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</si>
  <si>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</si>
  <si>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</si>
  <si>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</si>
  <si>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</si>
  <si>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</si>
  <si>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</si>
  <si>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</si>
  <si>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</si>
  <si>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</si>
  <si>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</si>
  <si>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</si>
  <si>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</si>
  <si>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</si>
  <si>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</si>
  <si>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</si>
  <si>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</si>
  <si>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</si>
  <si>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</si>
  <si>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</si>
  <si>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</si>
  <si>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</si>
  <si>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</si>
  <si>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</si>
  <si>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</si>
  <si>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</si>
  <si>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</si>
  <si>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</si>
  <si>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</si>
  <si>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</si>
  <si>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</si>
  <si>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</si>
  <si>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</si>
  <si>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</si>
  <si>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</si>
  <si>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</si>
  <si>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</si>
  <si>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</si>
  <si>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</si>
  <si>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</si>
  <si>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</si>
  <si>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</si>
  <si>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</si>
  <si>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</si>
  <si>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</si>
  <si>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</si>
  <si>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</si>
  <si>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</si>
  <si>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</si>
  <si>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</si>
  <si>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</si>
  <si>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</si>
  <si>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</si>
  <si>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</si>
  <si>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</si>
  <si>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</si>
  <si>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</si>
  <si>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</si>
  <si>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</si>
  <si>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</si>
  <si>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</si>
  <si>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</si>
  <si>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</si>
  <si>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</si>
  <si>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</si>
  <si>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</si>
  <si>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</si>
  <si>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</si>
  <si>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</si>
  <si>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</si>
  <si>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</si>
  <si>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</si>
  <si>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</si>
  <si>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</si>
  <si>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</si>
  <si>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</si>
  <si>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</si>
  <si>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</si>
  <si>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</si>
  <si>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</si>
  <si>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</si>
  <si>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</si>
  <si>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</si>
  <si>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</si>
  <si>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</si>
  <si>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</si>
  <si>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</si>
  <si>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</si>
  <si>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</si>
  <si>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</si>
  <si>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</si>
  <si>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</si>
  <si>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</si>
  <si>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</si>
  <si>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</si>
  <si>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</si>
  <si>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</si>
  <si>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</si>
  <si>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</si>
  <si>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</si>
  <si>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</si>
  <si>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</si>
  <si>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</si>
  <si>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</si>
  <si>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</si>
  <si>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</si>
  <si>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</si>
  <si>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</si>
  <si>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</si>
  <si>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</si>
  <si>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</si>
  <si>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</si>
  <si>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</si>
  <si>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</si>
  <si>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</si>
  <si>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</si>
  <si>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</si>
  <si>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</si>
  <si>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</si>
  <si>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</si>
  <si>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</si>
  <si>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</si>
  <si>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</si>
  <si>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</si>
  <si>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</si>
  <si>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</si>
  <si>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</si>
  <si>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</si>
  <si>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</si>
  <si>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</si>
  <si>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</si>
  <si>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</si>
  <si>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</si>
  <si>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</si>
  <si>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</si>
  <si>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</si>
  <si>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</si>
  <si>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</si>
  <si>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</si>
  <si>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</si>
  <si>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</si>
  <si>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</si>
  <si>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</si>
  <si>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</si>
  <si>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</si>
  <si>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</si>
  <si>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</si>
  <si>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</si>
  <si>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</si>
  <si>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</si>
  <si>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</si>
  <si>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</si>
  <si>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</si>
  <si>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</si>
  <si>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</si>
  <si>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</si>
  <si>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</si>
  <si>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</si>
  <si>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</si>
  <si>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</si>
  <si>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</si>
  <si>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</si>
  <si>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</si>
  <si>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</si>
  <si>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</si>
  <si>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</si>
  <si>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</si>
  <si>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</si>
  <si>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</si>
  <si>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</si>
  <si>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</si>
  <si>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</si>
  <si>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</si>
  <si>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</si>
  <si>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</si>
  <si>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</si>
  <si>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</si>
  <si>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</si>
  <si>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</si>
  <si>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</si>
  <si>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</si>
  <si>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</si>
  <si>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</si>
  <si>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</si>
  <si>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</si>
  <si>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</si>
  <si>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</si>
  <si>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</si>
  <si>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</si>
  <si>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</si>
  <si>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</si>
  <si>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</si>
  <si>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</si>
  <si>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</si>
  <si>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</si>
  <si>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</si>
  <si>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</si>
  <si>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</si>
  <si>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</si>
  <si>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</si>
  <si>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</si>
  <si>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</si>
  <si>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</si>
  <si>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</si>
  <si>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</si>
  <si>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</si>
  <si>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</si>
  <si>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</si>
  <si>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</si>
  <si>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</si>
  <si>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</si>
  <si>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</si>
  <si>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</si>
  <si>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</si>
  <si>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</si>
  <si>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</si>
  <si>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</si>
  <si>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</si>
  <si>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</si>
  <si>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</si>
  <si>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</si>
  <si>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</si>
  <si>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</si>
  <si>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</si>
  <si>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</si>
  <si>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</si>
  <si>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</si>
  <si>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</si>
  <si>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</si>
  <si>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</si>
  <si>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</si>
  <si>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</si>
  <si>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</si>
  <si>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</si>
  <si>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</si>
  <si>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</si>
  <si>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</si>
  <si>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</si>
  <si>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</si>
  <si>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</si>
  <si>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</si>
  <si>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</si>
  <si>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</si>
  <si>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</si>
  <si>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</si>
  <si>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</si>
  <si>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</si>
  <si>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</si>
  <si>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</si>
  <si>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</si>
  <si>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</si>
  <si>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</si>
  <si>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</si>
  <si>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</si>
  <si>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</si>
  <si>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</si>
  <si>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</si>
  <si>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</si>
  <si>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</si>
  <si>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</si>
  <si>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</si>
  <si>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</si>
  <si>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</si>
  <si>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</si>
  <si>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</si>
  <si>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</si>
  <si>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</si>
  <si>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</si>
  <si>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</si>
  <si>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</si>
  <si>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</si>
  <si>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</si>
  <si>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</si>
  <si>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</si>
  <si>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</si>
  <si>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</si>
  <si>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</si>
  <si>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</si>
  <si>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</si>
  <si>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</si>
  <si>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</si>
  <si>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</si>
  <si>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</si>
  <si>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</si>
  <si>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</si>
  <si>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</si>
  <si>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</si>
  <si>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</si>
  <si>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</si>
  <si>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</si>
  <si>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</si>
  <si>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</si>
  <si>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</si>
  <si>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</si>
  <si>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</si>
  <si>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</si>
  <si>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</si>
  <si>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</si>
  <si>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</si>
  <si>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</si>
  <si>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</si>
  <si>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</si>
  <si>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</si>
  <si>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</si>
  <si>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</si>
  <si>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</si>
  <si>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</si>
  <si>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</si>
  <si>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</si>
  <si>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</si>
  <si>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</si>
  <si>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</si>
  <si>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</si>
  <si>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</si>
  <si>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</si>
  <si>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</si>
  <si>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</si>
  <si>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</si>
  <si>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</si>
  <si>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</si>
  <si>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</si>
  <si>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</si>
  <si>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</si>
  <si>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</si>
  <si>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</si>
  <si>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</si>
  <si>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</si>
  <si>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</si>
  <si>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</si>
  <si>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</si>
  <si>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</si>
  <si>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</si>
  <si>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</si>
  <si>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</si>
  <si>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</si>
  <si>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</si>
  <si>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</si>
  <si>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</si>
  <si>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</si>
  <si>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</si>
  <si>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</si>
  <si>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</si>
  <si>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</si>
  <si>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</si>
  <si>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</si>
  <si>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</si>
  <si>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</si>
  <si>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</si>
  <si>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</si>
  <si>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</si>
  <si>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</si>
  <si>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</si>
  <si>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</si>
  <si>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</si>
  <si>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</si>
  <si>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</si>
  <si>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</si>
  <si>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</si>
  <si>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</si>
  <si>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</si>
  <si>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</si>
  <si>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</si>
  <si>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</si>
  <si>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</si>
  <si>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</si>
  <si>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</si>
  <si>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</si>
  <si>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</si>
  <si>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</si>
  <si>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</si>
  <si>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</si>
  <si>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</si>
  <si>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</si>
  <si>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</si>
  <si>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</si>
  <si>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</si>
  <si>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</si>
  <si>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</si>
  <si>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</si>
  <si>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</si>
  <si>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</si>
  <si>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</si>
  <si>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</si>
  <si>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</si>
  <si>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</si>
  <si>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</si>
  <si>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</si>
  <si>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</si>
  <si>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</si>
  <si>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</si>
  <si>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</si>
  <si>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</si>
  <si>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</si>
  <si>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</si>
  <si>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</si>
  <si>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</si>
  <si>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</si>
  <si>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</si>
  <si>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</si>
  <si>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</si>
  <si>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</si>
  <si>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</si>
  <si>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</si>
  <si>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</si>
  <si>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</si>
  <si>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</si>
  <si>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</si>
  <si>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</si>
  <si>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</si>
  <si>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</si>
  <si>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</si>
  <si>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</si>
  <si>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</si>
  <si>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</si>
  <si>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</si>
  <si>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</si>
  <si>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</si>
  <si>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</si>
  <si>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</si>
  <si>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</si>
  <si>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</si>
  <si>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</si>
  <si>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</si>
  <si>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</si>
  <si>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</si>
  <si>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</si>
  <si>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</si>
  <si>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</si>
  <si>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</si>
  <si>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</si>
  <si>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</si>
  <si>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</si>
  <si>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</si>
  <si>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</si>
  <si>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</si>
  <si>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</si>
  <si>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</si>
  <si>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</si>
  <si>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</si>
  <si>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</si>
  <si>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</si>
  <si>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</si>
  <si>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</si>
  <si>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</si>
  <si>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</si>
  <si>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</si>
  <si>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</si>
  <si>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</si>
  <si>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</si>
  <si>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</si>
  <si>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</si>
  <si>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</si>
  <si>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</si>
  <si>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</si>
  <si>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</si>
  <si>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</si>
  <si>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</si>
  <si>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</si>
  <si>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</si>
  <si>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</si>
  <si>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</si>
  <si>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</si>
  <si>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</si>
  <si>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</si>
  <si>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</si>
  <si>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</si>
  <si>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</si>
  <si>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</si>
  <si>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</si>
  <si>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</si>
  <si>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</si>
  <si>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</si>
  <si>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</si>
  <si>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</si>
  <si>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</si>
  <si>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</si>
  <si>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</si>
  <si>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</si>
  <si>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</si>
  <si>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</si>
  <si>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</si>
  <si>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</si>
  <si>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</si>
  <si>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</si>
  <si>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</si>
  <si>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</si>
  <si>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</si>
  <si>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</si>
  <si>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</si>
  <si>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</si>
  <si>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</si>
  <si>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</si>
  <si>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</si>
  <si>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</si>
  <si>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</si>
  <si>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</si>
  <si>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</si>
  <si>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</si>
  <si>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</si>
  <si>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</si>
  <si>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</si>
  <si>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</si>
  <si>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</si>
  <si>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</si>
  <si>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</si>
  <si>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</si>
  <si>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</si>
  <si>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</si>
  <si>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</si>
  <si>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</si>
  <si>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</si>
  <si>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</si>
  <si>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</si>
  <si>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</si>
  <si>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</si>
  <si>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</si>
  <si>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</si>
  <si>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</si>
  <si>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</si>
  <si>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</si>
  <si>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</si>
  <si>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</si>
  <si>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</si>
  <si>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</si>
  <si>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</si>
  <si>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</si>
  <si>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</si>
  <si>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</si>
  <si>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</si>
  <si>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</si>
  <si>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</si>
  <si>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</si>
  <si>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</si>
  <si>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</si>
  <si>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</si>
  <si>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</si>
  <si>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</si>
  <si>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</si>
  <si>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</si>
  <si>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</si>
  <si>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</si>
  <si>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</si>
  <si>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</si>
  <si>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</si>
  <si>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</si>
  <si>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</si>
  <si>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</si>
  <si>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</si>
  <si>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</si>
  <si>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</si>
  <si>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</si>
  <si>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</si>
  <si>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</si>
  <si>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</si>
  <si>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</si>
  <si>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</si>
  <si>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</si>
  <si>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</si>
  <si>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</si>
  <si>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</si>
  <si>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</si>
  <si>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</si>
  <si>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</si>
  <si>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</si>
  <si>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</si>
  <si>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</si>
  <si>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</si>
  <si>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</si>
  <si>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</si>
  <si>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</si>
  <si>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</si>
  <si>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</si>
  <si>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</si>
  <si>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</si>
  <si>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</si>
  <si>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</si>
  <si>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</si>
  <si>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</si>
  <si>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</si>
  <si>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</si>
  <si>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</si>
  <si>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</si>
  <si>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</si>
  <si>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</si>
  <si>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</si>
  <si>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</si>
  <si>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</si>
  <si>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</si>
  <si>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</si>
  <si>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</si>
  <si>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</si>
  <si>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</si>
  <si>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</si>
  <si>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</si>
  <si>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</si>
  <si>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</si>
  <si>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</si>
  <si>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</si>
  <si>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</si>
  <si>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</si>
  <si>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</si>
  <si>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</si>
  <si>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</si>
  <si>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</si>
  <si>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</si>
  <si>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</si>
  <si>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</si>
  <si>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</si>
  <si>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</si>
  <si>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</si>
  <si>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</si>
  <si>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</si>
  <si>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</si>
  <si>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</si>
  <si>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</si>
  <si>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</si>
  <si>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</si>
  <si>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</si>
  <si>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</si>
  <si>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</si>
  <si>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</si>
  <si>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</si>
  <si>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</si>
  <si>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</si>
  <si>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</si>
  <si>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</si>
  <si>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</si>
  <si>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</si>
  <si>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</si>
  <si>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</si>
  <si>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</si>
  <si>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</si>
  <si>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</si>
  <si>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</si>
  <si>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</si>
  <si>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</si>
  <si>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</si>
  <si>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</si>
  <si>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</si>
  <si>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</si>
  <si>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</si>
  <si>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</si>
  <si>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</si>
  <si>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</si>
  <si>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</si>
  <si>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</si>
  <si>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</si>
  <si>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</si>
  <si>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</si>
  <si>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</si>
  <si>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</si>
  <si>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</si>
  <si>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</si>
  <si>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</si>
  <si>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</si>
  <si>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</si>
  <si>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</si>
  <si>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</si>
  <si>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</si>
  <si>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</si>
  <si>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</si>
  <si>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</si>
  <si>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</si>
  <si>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</si>
  <si>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</si>
  <si>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</si>
  <si>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</si>
  <si>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</si>
  <si>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</si>
  <si>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</si>
  <si>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</si>
  <si>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</si>
  <si>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</si>
  <si>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</si>
  <si>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</si>
  <si>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</si>
  <si>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</si>
  <si>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</si>
  <si>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</si>
  <si>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</si>
  <si>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</si>
  <si>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</si>
  <si>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</si>
  <si>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</si>
  <si>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</si>
  <si>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</si>
  <si>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</si>
  <si>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</si>
  <si>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</si>
  <si>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</si>
  <si>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</si>
  <si>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</si>
  <si>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</si>
  <si>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</si>
  <si>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</si>
  <si>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</si>
  <si>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</si>
  <si>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</si>
  <si>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</si>
  <si>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</si>
  <si>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</si>
  <si>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</si>
  <si>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</si>
  <si>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</si>
  <si>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</si>
  <si>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</si>
  <si>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</si>
  <si>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</si>
  <si>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</si>
  <si>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</si>
  <si>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</si>
  <si>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</si>
  <si>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</si>
  <si>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</si>
  <si>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</si>
  <si>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</si>
  <si>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</si>
  <si>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</si>
  <si>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</si>
  <si>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</si>
  <si>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</si>
  <si>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</si>
  <si>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</si>
  <si>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</si>
  <si>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</si>
  <si>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</si>
  <si>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</si>
  <si>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</si>
  <si>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</si>
  <si>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</si>
  <si>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</si>
  <si>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</si>
  <si>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</si>
  <si>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</si>
  <si>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</si>
  <si>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</si>
  <si>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</si>
  <si>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</si>
  <si>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</si>
  <si>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</si>
  <si>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</si>
  <si>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</si>
  <si>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</si>
  <si>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</si>
  <si>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</si>
  <si>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</si>
  <si>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</si>
  <si>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</si>
  <si>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</si>
  <si>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</si>
  <si>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</si>
  <si>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</si>
  <si>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</si>
  <si>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</si>
  <si>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</si>
  <si>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</si>
  <si>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</si>
  <si>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</si>
  <si>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</si>
  <si>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</si>
  <si>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</si>
  <si>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</si>
  <si>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</si>
  <si>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</si>
  <si>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</si>
  <si>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</si>
  <si>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</si>
  <si>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</si>
  <si>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</si>
  <si>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</si>
  <si>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</si>
  <si>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</si>
  <si>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</si>
  <si>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</si>
  <si>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</si>
  <si>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</si>
  <si>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</si>
  <si>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</si>
  <si>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</si>
  <si>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</si>
  <si>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</si>
  <si>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</si>
  <si>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</si>
  <si>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</si>
  <si>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</si>
  <si>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</si>
  <si>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</si>
  <si>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</si>
  <si>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</si>
  <si>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</si>
  <si>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</si>
  <si>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</si>
  <si>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</si>
  <si>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</si>
  <si>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</si>
  <si>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</si>
  <si>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</si>
  <si>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</si>
  <si>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</si>
  <si>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</si>
  <si>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</si>
  <si>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</si>
  <si>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</si>
  <si>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</si>
  <si>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</si>
  <si>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</si>
  <si>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</si>
  <si>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</si>
  <si>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</si>
  <si>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</si>
  <si>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</si>
  <si>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</si>
  <si>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</si>
  <si>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</si>
  <si>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</si>
  <si>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</si>
  <si>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</si>
  <si>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</si>
  <si>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</si>
  <si>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</si>
  <si>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</si>
  <si>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</si>
  <si>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</si>
  <si>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</si>
  <si>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</si>
  <si>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</si>
  <si>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</si>
  <si>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</si>
  <si>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</si>
  <si>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</si>
  <si>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</si>
  <si>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</si>
  <si>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</si>
  <si>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</si>
  <si>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</si>
  <si>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</si>
  <si>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</si>
  <si>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</si>
  <si>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</si>
  <si>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</si>
  <si>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</si>
  <si>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</si>
  <si>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</si>
  <si>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</si>
  <si>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</si>
  <si>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</si>
  <si>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</si>
  <si>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</si>
  <si>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</si>
  <si>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</si>
  <si>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</si>
  <si>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</si>
  <si>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</si>
  <si>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</si>
  <si>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</si>
  <si>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</si>
  <si>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</si>
  <si>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</si>
  <si>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</si>
  <si>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</si>
  <si>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</si>
  <si>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</si>
  <si>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</si>
  <si>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</si>
  <si>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</si>
  <si>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</si>
  <si>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</si>
  <si>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</si>
  <si>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</si>
  <si>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</si>
  <si>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</si>
  <si>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</si>
  <si>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</si>
  <si>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</si>
  <si>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</si>
  <si>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</si>
  <si>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</si>
  <si>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</si>
  <si>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</si>
  <si>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</si>
  <si>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</si>
  <si>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</si>
  <si>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</si>
  <si>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</si>
  <si>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</si>
  <si>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</si>
  <si>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</si>
  <si>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</si>
  <si>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</si>
  <si>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</si>
  <si>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</si>
  <si>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</si>
  <si>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</si>
  <si>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</si>
  <si>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</si>
  <si>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</si>
  <si>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</si>
  <si>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</si>
  <si>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</si>
  <si>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</si>
  <si>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</si>
  <si>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</si>
  <si>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</si>
  <si>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</si>
  <si>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</si>
  <si>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</si>
  <si>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</si>
  <si>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</si>
  <si>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</si>
  <si>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</si>
  <si>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</si>
  <si>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</si>
  <si>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</si>
  <si>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</si>
  <si>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</si>
  <si>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</si>
  <si>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</si>
  <si>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</si>
  <si>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</si>
  <si>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</si>
  <si>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</si>
  <si>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</si>
  <si>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</si>
  <si>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</si>
  <si>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</si>
  <si>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</si>
  <si>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</si>
  <si>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</si>
  <si>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</si>
  <si>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</si>
  <si>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</si>
  <si>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</si>
  <si>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</si>
  <si>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</si>
  <si>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</si>
  <si>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</si>
  <si>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</si>
  <si>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</si>
  <si>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</si>
  <si>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</si>
  <si>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</si>
  <si>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</si>
  <si>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</si>
  <si>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</si>
  <si>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</si>
  <si>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</si>
  <si>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</si>
  <si>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</si>
  <si>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</si>
  <si>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</si>
  <si>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</si>
  <si>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</si>
  <si>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</si>
  <si>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</si>
  <si>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</si>
  <si>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</si>
  <si>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</si>
  <si>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</si>
  <si>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</si>
  <si>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</si>
  <si>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</si>
  <si>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</si>
  <si>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</si>
  <si>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</si>
  <si>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</si>
  <si>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</si>
  <si>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</si>
  <si>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</si>
  <si>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</si>
  <si>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</si>
  <si>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</si>
  <si>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</si>
  <si>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</si>
  <si>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</si>
  <si>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</si>
  <si>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</si>
  <si>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</si>
  <si>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</si>
  <si>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</si>
  <si>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</si>
  <si>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</si>
  <si>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</si>
  <si>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</si>
  <si>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</si>
  <si>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</si>
  <si>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</si>
  <si>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</si>
  <si>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</si>
  <si>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</si>
  <si>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</si>
  <si>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</si>
  <si>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</si>
  <si>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</si>
  <si>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</si>
  <si>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</si>
  <si>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</si>
  <si>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</si>
  <si>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</si>
  <si>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</si>
  <si>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</si>
  <si>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</si>
  <si>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</si>
  <si>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</si>
  <si>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</si>
  <si>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</si>
  <si>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</si>
  <si>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</si>
  <si>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</si>
  <si>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</si>
  <si>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</si>
  <si>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</si>
  <si>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</si>
  <si>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</si>
  <si>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</si>
  <si>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</si>
  <si>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</si>
  <si>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</si>
  <si>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</si>
  <si>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</si>
  <si>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</si>
  <si>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</si>
  <si>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</si>
  <si>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</si>
  <si>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</si>
  <si>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</si>
  <si>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</si>
  <si>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</si>
  <si>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</si>
  <si>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</si>
  <si>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</si>
  <si>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</si>
  <si>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</si>
  <si>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</si>
  <si>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</si>
  <si>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</si>
  <si>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</si>
  <si>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</si>
  <si>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</si>
  <si>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</si>
  <si>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</si>
  <si>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</si>
  <si>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</si>
  <si>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</si>
  <si>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</si>
  <si>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</si>
  <si>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</si>
  <si>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</si>
  <si>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</si>
  <si>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</si>
  <si>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</si>
  <si>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</si>
  <si>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</si>
  <si>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</si>
  <si>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</si>
  <si>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</si>
  <si>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</si>
  <si>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</si>
  <si>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</si>
  <si>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</si>
  <si>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</si>
  <si>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</si>
  <si>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</si>
  <si>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</si>
  <si>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</si>
  <si>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</si>
  <si>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</si>
  <si>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</si>
  <si>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</si>
  <si>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</si>
  <si>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</si>
  <si>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</si>
  <si>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</si>
  <si>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</si>
  <si>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</si>
  <si>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</si>
  <si>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</si>
  <si>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</si>
  <si>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</si>
  <si>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</si>
  <si>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</si>
  <si>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</si>
  <si>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</si>
  <si>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</si>
  <si>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</si>
  <si>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</si>
  <si>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</si>
  <si>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</si>
  <si>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</si>
  <si>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</si>
  <si>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</si>
  <si>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</si>
  <si>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</si>
  <si>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</si>
  <si>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</si>
  <si>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</si>
  <si>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</si>
  <si>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</si>
  <si>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</si>
  <si>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</si>
  <si>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</si>
  <si>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</si>
  <si>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</si>
  <si>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</si>
  <si>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</si>
  <si>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</si>
  <si>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</si>
  <si>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</si>
  <si>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</si>
  <si>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</si>
  <si>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</si>
  <si>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</si>
  <si>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</si>
  <si>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</si>
  <si>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</si>
  <si>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</si>
  <si>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</si>
  <si>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</si>
  <si>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</si>
  <si>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</si>
  <si>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</si>
  <si>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</si>
  <si>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</si>
  <si>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</si>
  <si>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</si>
  <si>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</si>
  <si>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</si>
  <si>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</si>
  <si>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</si>
  <si>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</si>
  <si>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</si>
  <si>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</si>
  <si>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</si>
  <si>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</si>
  <si>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</si>
  <si>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</si>
  <si>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</si>
  <si>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</si>
  <si>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</si>
  <si>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</si>
  <si>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</si>
  <si>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</si>
  <si>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</si>
  <si>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</si>
  <si>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</si>
  <si>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</si>
  <si>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</si>
  <si>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</si>
  <si>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</si>
  <si>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</si>
  <si>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</si>
  <si>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</si>
  <si>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</si>
  <si>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</si>
  <si>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</si>
  <si>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</si>
  <si>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</si>
  <si>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</si>
  <si>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</si>
  <si>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</si>
  <si>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</si>
  <si>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</si>
  <si>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</si>
  <si>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</si>
  <si>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</si>
  <si>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</si>
  <si>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</si>
  <si>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</si>
  <si>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</si>
  <si>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</si>
  <si>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</si>
  <si>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</si>
  <si>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</si>
  <si>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</si>
  <si>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</si>
  <si>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</si>
  <si>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</si>
  <si>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</si>
  <si>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</si>
  <si>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</si>
  <si>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</si>
  <si>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</si>
  <si>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</si>
  <si>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</si>
  <si>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</si>
  <si>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</si>
  <si>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</si>
  <si>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</si>
  <si>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</si>
  <si>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</si>
  <si>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</si>
  <si>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</si>
  <si>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</si>
  <si>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</si>
  <si>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</si>
  <si>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</si>
  <si>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</si>
  <si>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</si>
  <si>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</si>
  <si>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</si>
  <si>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</si>
  <si>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</si>
  <si>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</si>
  <si>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</si>
  <si>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</si>
  <si>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</si>
  <si>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</si>
  <si>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</si>
  <si>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</si>
  <si>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</si>
  <si>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</si>
  <si>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</si>
  <si>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</si>
  <si>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</si>
  <si>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</si>
  <si>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</si>
  <si>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</si>
  <si>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</si>
  <si>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</si>
  <si>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</si>
  <si>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</si>
  <si>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</si>
  <si>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</si>
  <si>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</si>
  <si>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</si>
  <si>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</si>
  <si>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</si>
  <si>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</si>
  <si>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</si>
  <si>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</si>
  <si>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</si>
  <si>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</si>
  <si>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</si>
  <si>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</si>
  <si>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</si>
  <si>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</si>
  <si>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</si>
  <si>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</si>
  <si>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</si>
  <si>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</si>
  <si>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</si>
  <si>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</si>
  <si>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</si>
  <si>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</si>
  <si>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</si>
  <si>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</si>
  <si>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</si>
  <si>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</si>
  <si>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</si>
  <si>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</si>
  <si>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</si>
  <si>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</si>
  <si>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</si>
  <si>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</si>
  <si>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</si>
  <si>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</si>
  <si>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</si>
  <si>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</si>
  <si>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</si>
  <si>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</si>
  <si>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</si>
  <si>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</si>
  <si>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</si>
  <si>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</si>
  <si>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</si>
  <si>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</si>
  <si>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</si>
  <si>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</si>
  <si>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</si>
  <si>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</si>
  <si>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</si>
  <si>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</si>
  <si>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</si>
  <si>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</si>
  <si>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</si>
  <si>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</si>
  <si>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</si>
  <si>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</si>
  <si>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</si>
  <si>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</si>
  <si>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</si>
  <si>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</si>
  <si>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</si>
  <si>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</si>
  <si>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</si>
  <si>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</si>
  <si>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</si>
  <si>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</si>
  <si>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</si>
  <si>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</si>
  <si>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</si>
  <si>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</si>
  <si>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</si>
  <si>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</si>
  <si>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</si>
  <si>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</si>
  <si>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</si>
  <si>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</si>
  <si>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</si>
  <si>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</si>
  <si>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</si>
  <si>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</si>
  <si>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</si>
  <si>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</si>
  <si>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</si>
  <si>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</si>
  <si>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</si>
  <si>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</si>
  <si>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</si>
  <si>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</si>
  <si>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</si>
  <si>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</si>
  <si>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</si>
  <si>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</si>
  <si>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</si>
  <si>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</si>
  <si>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</si>
  <si>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</si>
  <si>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</si>
  <si>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</si>
  <si>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</si>
  <si>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</si>
  <si>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</si>
  <si>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</si>
  <si>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</si>
  <si>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</si>
  <si>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</si>
  <si>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</si>
  <si>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</si>
  <si>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</si>
  <si>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</si>
  <si>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</si>
  <si>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</si>
  <si>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</si>
  <si>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</si>
  <si>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</si>
  <si>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</si>
  <si>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</si>
  <si>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</si>
  <si>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</si>
  <si>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</si>
  <si>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</si>
  <si>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</si>
  <si>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</si>
  <si>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</si>
  <si>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</si>
  <si>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</si>
  <si>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</si>
  <si>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</si>
  <si>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</si>
  <si>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</si>
  <si>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</si>
  <si>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</si>
  <si>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</si>
  <si>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</si>
  <si>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</si>
  <si>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</si>
  <si>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</si>
  <si>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</si>
  <si>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</si>
  <si>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</si>
  <si>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</si>
  <si>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</si>
  <si>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</si>
  <si>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</si>
  <si>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</si>
  <si>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</si>
  <si>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</si>
  <si>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</si>
  <si>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</si>
  <si>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</si>
  <si>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</si>
  <si>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</si>
  <si>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</si>
  <si>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</si>
  <si>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</si>
  <si>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</si>
  <si>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</si>
  <si>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</si>
  <si>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</si>
  <si>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</si>
  <si>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</si>
  <si>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</si>
  <si>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</si>
  <si>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</si>
  <si>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</si>
  <si>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</si>
  <si>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</si>
  <si>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</si>
  <si>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</si>
  <si>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</si>
  <si>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</si>
  <si>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</si>
  <si>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</si>
  <si>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</si>
  <si>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</si>
  <si>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</si>
  <si>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</si>
  <si>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</si>
  <si>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</si>
  <si>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</si>
  <si>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</si>
  <si>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</si>
  <si>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</si>
  <si>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</si>
  <si>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</si>
  <si>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</si>
  <si>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</si>
  <si>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</si>
  <si>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</si>
  <si>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</si>
  <si>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</si>
  <si>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</si>
  <si>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</si>
  <si>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</si>
  <si>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</si>
  <si>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</si>
  <si>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</si>
  <si>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</si>
  <si>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</si>
  <si>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</si>
  <si>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</si>
  <si>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</si>
  <si>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</si>
  <si>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</si>
  <si>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</si>
  <si>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</si>
  <si>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</si>
  <si>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</si>
  <si>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</si>
  <si>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</si>
  <si>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</si>
  <si>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</si>
  <si>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</si>
  <si>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</si>
  <si>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</si>
  <si>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</si>
  <si>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</si>
  <si>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</si>
  <si>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</si>
  <si>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</si>
  <si>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</si>
  <si>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</si>
  <si>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</si>
  <si>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</si>
  <si>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</si>
  <si>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</si>
  <si>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</si>
  <si>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</si>
  <si>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</si>
  <si>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</si>
  <si>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</si>
  <si>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</si>
  <si>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</si>
  <si>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</si>
  <si>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</si>
  <si>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</si>
  <si>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</si>
  <si>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</si>
  <si>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</si>
  <si>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</si>
  <si>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</si>
  <si>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</si>
  <si>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</si>
  <si>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</si>
  <si>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</si>
  <si>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</si>
  <si>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</si>
  <si>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</si>
  <si>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</si>
  <si>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</si>
  <si>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</si>
  <si>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</si>
  <si>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</si>
  <si>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</si>
  <si>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</si>
  <si>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</si>
  <si>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</si>
  <si>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</si>
  <si>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</si>
  <si>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</si>
  <si>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</si>
  <si>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</si>
  <si>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</si>
  <si>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</si>
  <si>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</si>
  <si>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</si>
  <si>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</si>
  <si>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</si>
  <si>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</si>
  <si>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</si>
  <si>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</si>
  <si>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</si>
  <si>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</si>
  <si>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</si>
  <si>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</si>
  <si>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</si>
  <si>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</si>
  <si>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</si>
  <si>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</si>
  <si>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</si>
  <si>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</si>
  <si>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</si>
  <si>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</si>
  <si>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</si>
  <si>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</si>
  <si>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</si>
  <si>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</si>
  <si>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</si>
  <si>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</si>
  <si>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</si>
  <si>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</si>
  <si>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</si>
  <si>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</si>
  <si>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</si>
  <si>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</si>
  <si>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</si>
  <si>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</si>
  <si>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</si>
  <si>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</si>
  <si>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</si>
  <si>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</si>
  <si>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</si>
  <si>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</si>
  <si>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</si>
  <si>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</si>
  <si>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</si>
  <si>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</si>
  <si>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</si>
  <si>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</si>
  <si>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</si>
  <si>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</si>
  <si>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</si>
  <si>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</si>
  <si>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</si>
  <si>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</si>
  <si>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</si>
  <si>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</si>
  <si>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</si>
  <si>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</si>
  <si>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</si>
  <si>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</si>
  <si>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</si>
  <si>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</si>
  <si>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</si>
  <si>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</si>
  <si>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</si>
  <si>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</si>
  <si>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</si>
  <si>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</si>
  <si>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</si>
  <si>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</si>
  <si>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</si>
  <si>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</si>
  <si>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</si>
  <si>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</si>
  <si>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</si>
  <si>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</si>
  <si>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</si>
  <si>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</si>
  <si>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</si>
  <si>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</si>
  <si>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</si>
  <si>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</si>
  <si>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</si>
  <si>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</si>
  <si>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</si>
  <si>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</si>
  <si>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</si>
  <si>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</si>
  <si>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</si>
  <si>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</si>
  <si>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</si>
  <si>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</si>
  <si>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</si>
  <si>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</si>
  <si>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</si>
  <si>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</si>
  <si>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</si>
  <si>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</si>
  <si>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</si>
  <si>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</si>
  <si>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</si>
  <si>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</si>
  <si>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</si>
  <si>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</si>
  <si>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</si>
  <si>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</si>
  <si>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</si>
  <si>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</si>
  <si>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</si>
  <si>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</si>
  <si>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</si>
  <si>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</si>
  <si>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</si>
  <si>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</si>
  <si>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</si>
  <si>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</si>
  <si>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</si>
  <si>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</si>
  <si>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</si>
  <si>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</si>
  <si>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</si>
  <si>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</si>
  <si>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</si>
  <si>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</si>
  <si>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</si>
  <si>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</si>
  <si>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</si>
  <si>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</si>
  <si>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</si>
  <si>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</si>
  <si>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</si>
  <si>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</si>
  <si>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</si>
  <si>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</si>
  <si>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</si>
  <si>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</si>
  <si>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</si>
  <si>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</si>
  <si>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</si>
  <si>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</si>
  <si>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</si>
  <si>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</si>
  <si>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</si>
  <si>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</si>
  <si>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</si>
  <si>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</si>
  <si>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</si>
  <si>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</si>
  <si>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</si>
  <si>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</si>
  <si>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</si>
  <si>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</si>
  <si>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</si>
  <si>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</si>
  <si>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</si>
  <si>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</si>
  <si>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</si>
  <si>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</si>
  <si>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</si>
  <si>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</si>
  <si>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</si>
  <si>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</si>
  <si>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</si>
  <si>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</si>
  <si>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</si>
  <si>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</si>
  <si>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</si>
  <si>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</si>
  <si>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</si>
  <si>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</si>
  <si>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</si>
  <si>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</si>
  <si>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</si>
  <si>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</si>
  <si>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</si>
  <si>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</si>
  <si>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</si>
  <si>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</si>
  <si>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</si>
  <si>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</si>
  <si>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</si>
  <si>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</si>
  <si>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</si>
  <si>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</si>
  <si>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</si>
  <si>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</si>
  <si>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</si>
  <si>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</si>
  <si>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</si>
  <si>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</si>
  <si>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</si>
  <si>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</si>
  <si>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</si>
  <si>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</si>
  <si>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</si>
  <si>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</si>
  <si>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</si>
  <si>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</si>
  <si>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</si>
  <si>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</si>
  <si>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</si>
  <si>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</si>
  <si>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</si>
  <si>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</si>
  <si>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</si>
  <si>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</si>
  <si>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</si>
  <si>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</si>
  <si>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</si>
  <si>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</si>
  <si>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</si>
  <si>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</si>
  <si>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</si>
  <si>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</si>
  <si>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</si>
  <si>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</si>
  <si>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</si>
  <si>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</si>
  <si>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</si>
  <si>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</si>
  <si>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</si>
  <si>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</si>
  <si>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</si>
  <si>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</si>
  <si>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</si>
  <si>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</si>
  <si>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</si>
  <si>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</si>
  <si>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</si>
  <si>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</si>
  <si>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</si>
  <si>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</si>
  <si>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</si>
  <si>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</si>
  <si>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</si>
  <si>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</si>
  <si>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</si>
  <si>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</si>
  <si>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</si>
  <si>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</si>
  <si>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</si>
  <si>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</si>
  <si>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</si>
  <si>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</si>
  <si>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</si>
  <si>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</si>
  <si>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</si>
  <si>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</si>
  <si>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</si>
  <si>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</si>
  <si>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</si>
  <si>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</si>
  <si>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</si>
  <si>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</si>
  <si>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</si>
  <si>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</si>
  <si>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</si>
  <si>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</si>
  <si>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</si>
  <si>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</si>
  <si>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</si>
  <si>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</si>
  <si>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</si>
  <si>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</si>
  <si>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</si>
  <si>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</si>
  <si>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</si>
  <si>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</si>
  <si>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</si>
  <si>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</si>
  <si>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</si>
  <si>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</si>
  <si>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</si>
  <si>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</si>
  <si>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</si>
  <si>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</si>
  <si>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</si>
  <si>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</si>
  <si>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</si>
  <si>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</si>
  <si>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</si>
  <si>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</si>
  <si>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</si>
  <si>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</si>
  <si>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</si>
  <si>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</si>
  <si>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</si>
  <si>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</si>
  <si>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</si>
  <si>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</si>
  <si>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</si>
  <si>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</si>
  <si>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</si>
  <si>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</si>
  <si>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</si>
  <si>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</si>
  <si>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</si>
  <si>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</si>
  <si>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</si>
  <si>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</si>
  <si>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</si>
  <si>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</si>
  <si>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</si>
  <si>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</si>
  <si>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</si>
  <si>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</si>
  <si>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</si>
  <si>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</si>
  <si>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</si>
  <si>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</si>
  <si>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</si>
  <si>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</si>
  <si>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</si>
  <si>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</si>
  <si>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</si>
  <si>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</si>
  <si>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</si>
  <si>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</si>
  <si>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</si>
  <si>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</si>
  <si>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</si>
  <si>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</si>
  <si>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</si>
  <si>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</si>
  <si>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</si>
  <si>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</si>
  <si>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</si>
  <si>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</si>
  <si>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</si>
  <si>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</si>
  <si>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</si>
  <si>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</si>
  <si>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</si>
  <si>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</si>
  <si>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</si>
  <si>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</si>
  <si>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</si>
  <si>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</si>
  <si>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</si>
  <si>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</si>
  <si>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</si>
  <si>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</si>
  <si>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</si>
  <si>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</si>
  <si>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</si>
  <si>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</si>
  <si>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</si>
  <si>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</si>
  <si>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</si>
  <si>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</si>
  <si>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</si>
  <si>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</si>
  <si>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</si>
  <si>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</si>
  <si>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</si>
  <si>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</si>
  <si>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</si>
  <si>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</si>
  <si>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</si>
  <si>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</si>
  <si>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</si>
  <si>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</si>
  <si>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</si>
  <si>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</si>
  <si>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</si>
  <si>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</si>
  <si>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</si>
  <si>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</si>
  <si>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</si>
  <si>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</si>
  <si>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</si>
  <si>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</si>
  <si>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</si>
  <si>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</si>
  <si>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</si>
  <si>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</si>
  <si>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</si>
  <si>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</si>
  <si>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</si>
  <si>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</si>
  <si>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</si>
  <si>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</si>
  <si>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</si>
  <si>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</si>
  <si>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</si>
  <si>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</si>
  <si>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</si>
  <si>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</si>
  <si>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</si>
  <si>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</si>
  <si>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</si>
  <si>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</si>
  <si>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</si>
  <si>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</si>
  <si>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</si>
  <si>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</si>
  <si>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</si>
  <si>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</si>
  <si>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</si>
  <si>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</si>
  <si>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</si>
  <si>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</si>
  <si>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</si>
  <si>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</si>
  <si>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</si>
  <si>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</si>
  <si>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</si>
  <si>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</si>
  <si>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</si>
  <si>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</si>
  <si>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</si>
  <si>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</si>
  <si>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</si>
  <si>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</si>
  <si>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</si>
  <si>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</si>
  <si>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</si>
  <si>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</si>
  <si>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</si>
  <si>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</si>
  <si>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</si>
  <si>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</si>
  <si>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</si>
  <si>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</si>
  <si>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</si>
  <si>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</si>
  <si>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</si>
  <si>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</si>
  <si>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</si>
  <si>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</si>
  <si>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</si>
  <si>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</si>
  <si>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</si>
  <si>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</si>
  <si>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</si>
  <si>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</si>
  <si>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</si>
  <si>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</si>
  <si>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</si>
  <si>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</si>
  <si>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</si>
  <si>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</si>
  <si>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</si>
  <si>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</si>
  <si>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</si>
  <si>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</si>
  <si>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</si>
  <si>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</si>
  <si>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</si>
  <si>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</si>
  <si>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</si>
  <si>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</si>
  <si>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</si>
  <si>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</si>
  <si>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</si>
  <si>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</si>
  <si>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</si>
  <si>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</si>
  <si>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</si>
  <si>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</si>
  <si>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</si>
  <si>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</si>
  <si>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</si>
  <si>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</si>
  <si>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</si>
  <si>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</si>
  <si>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</si>
  <si>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</si>
  <si>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</si>
  <si>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</si>
  <si>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</si>
  <si>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</si>
  <si>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</si>
  <si>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</si>
  <si>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</si>
  <si>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</si>
  <si>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</si>
  <si>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</si>
  <si>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</si>
  <si>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</si>
  <si>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</si>
  <si>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</si>
  <si>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</si>
  <si>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</si>
  <si>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</si>
  <si>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</si>
  <si>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</si>
  <si>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</si>
  <si>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</si>
  <si>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</si>
  <si>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</si>
  <si>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</si>
  <si>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</si>
  <si>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</si>
  <si>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</si>
  <si>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</si>
  <si>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</si>
  <si>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</si>
  <si>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</si>
  <si>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</si>
  <si>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</si>
  <si>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</si>
  <si>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</si>
  <si>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</si>
  <si>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</si>
  <si>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</si>
  <si>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</si>
  <si>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</si>
  <si>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</si>
  <si>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</si>
  <si>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</si>
  <si>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</si>
  <si>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</si>
  <si>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</si>
  <si>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</si>
  <si>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</si>
  <si>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</si>
  <si>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</si>
  <si>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</si>
  <si>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</si>
  <si>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</si>
  <si>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</si>
  <si>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</si>
  <si>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</si>
  <si>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</si>
  <si>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</si>
  <si>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</si>
  <si>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</si>
  <si>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</si>
  <si>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</si>
  <si>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</si>
  <si>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</si>
  <si>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</si>
  <si>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</si>
  <si>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</si>
  <si>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</si>
  <si>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</si>
  <si>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</si>
  <si>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</si>
  <si>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</si>
  <si>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</si>
  <si>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</si>
  <si>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</si>
  <si>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</si>
  <si>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</si>
  <si>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</si>
  <si>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</si>
  <si>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</si>
  <si>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</si>
  <si>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</si>
  <si>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</si>
  <si>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</si>
  <si>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</si>
  <si>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</si>
  <si>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</si>
  <si>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</si>
  <si>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</si>
  <si>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</si>
  <si>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</si>
  <si>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</si>
  <si>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</si>
  <si>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</si>
  <si>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</si>
  <si>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</si>
  <si>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</si>
  <si>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</si>
  <si>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</si>
  <si>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</si>
  <si>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</si>
  <si>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</si>
  <si>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</si>
  <si>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</si>
  <si>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</si>
  <si>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</si>
  <si>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</si>
  <si>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</si>
  <si>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</si>
  <si>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</si>
  <si>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</si>
  <si>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</si>
  <si>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</si>
  <si>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</si>
  <si>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</si>
  <si>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</si>
  <si>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</si>
  <si>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</si>
  <si>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</si>
  <si>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</si>
  <si>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</si>
  <si>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</si>
  <si>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</si>
  <si>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</si>
  <si>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</si>
  <si>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</si>
  <si>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</si>
  <si>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</si>
  <si>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</si>
  <si>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</si>
  <si>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</si>
  <si>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</si>
  <si>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</si>
  <si>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</si>
  <si>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</si>
  <si>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</si>
  <si>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</si>
  <si>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</si>
  <si>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</si>
  <si>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</si>
  <si>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</si>
  <si>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</si>
  <si>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</si>
  <si>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</si>
  <si>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</si>
  <si>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</si>
  <si>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</si>
  <si>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</si>
  <si>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</si>
  <si>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</si>
  <si>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</si>
  <si>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</si>
  <si>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</si>
  <si>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</si>
  <si>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</si>
  <si>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</si>
  <si>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</si>
  <si>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</si>
  <si>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</si>
  <si>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</si>
  <si>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</si>
  <si>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</si>
  <si>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</si>
  <si>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</si>
  <si>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</si>
  <si>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</si>
  <si>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</si>
  <si>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</si>
  <si>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</si>
  <si>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</si>
  <si>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</si>
  <si>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</si>
  <si>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</si>
  <si>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</si>
  <si>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</si>
  <si>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</si>
  <si>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</si>
  <si>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</si>
  <si>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</si>
  <si>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</si>
  <si>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</si>
  <si>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</si>
  <si>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</si>
  <si>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</si>
  <si>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</si>
  <si>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</si>
  <si>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</si>
  <si>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</si>
  <si>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</si>
  <si>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</si>
  <si>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</si>
  <si>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</si>
  <si>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</si>
  <si>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</si>
  <si>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</si>
  <si>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</si>
  <si>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</si>
  <si>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</si>
  <si>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</si>
  <si>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</si>
  <si>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</si>
  <si>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</si>
  <si>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</si>
  <si>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</si>
  <si>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</si>
  <si>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</si>
  <si>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</si>
  <si>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</si>
  <si>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</si>
  <si>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</si>
  <si>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</si>
  <si>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</si>
  <si>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</si>
  <si>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</si>
  <si>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</si>
  <si>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</si>
  <si>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</si>
  <si>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</si>
  <si>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</si>
  <si>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</si>
  <si>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</si>
  <si>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</si>
  <si>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</si>
  <si>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</si>
  <si>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</si>
  <si>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</si>
  <si>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</si>
  <si>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</si>
  <si>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</si>
  <si>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</si>
  <si>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</si>
  <si>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</si>
  <si>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</si>
  <si>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</si>
  <si>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</si>
  <si>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</si>
  <si>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</si>
  <si>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</si>
  <si>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</si>
  <si>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</si>
  <si>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</si>
  <si>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</si>
  <si>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</si>
  <si>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</si>
  <si>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</si>
  <si>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</si>
  <si>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</si>
  <si>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</si>
  <si>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</si>
  <si>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</si>
  <si>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</si>
  <si>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</si>
  <si>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</si>
  <si>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</si>
  <si>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</si>
  <si>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</si>
  <si>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</si>
  <si>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</si>
  <si>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</si>
  <si>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</si>
  <si>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</si>
  <si>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</si>
  <si>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</si>
  <si>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</si>
  <si>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</si>
  <si>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</si>
  <si>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</si>
  <si>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</si>
  <si>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</si>
  <si>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</si>
  <si>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</si>
  <si>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</si>
  <si>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</si>
  <si>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</si>
  <si>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</si>
  <si>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</si>
  <si>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</si>
  <si>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</si>
  <si>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</si>
  <si>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</si>
  <si>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</si>
  <si>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</si>
  <si>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</si>
  <si>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</si>
  <si>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</si>
  <si>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</si>
  <si>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</si>
  <si>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</si>
  <si>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</si>
  <si>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</si>
  <si>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</si>
  <si>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</si>
  <si>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</si>
  <si>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</si>
  <si>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</si>
  <si>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</si>
  <si>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</si>
  <si>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</si>
  <si>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</si>
  <si>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</si>
  <si>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</si>
  <si>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</si>
  <si>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</si>
  <si>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</si>
  <si>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</si>
  <si>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</si>
  <si>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</si>
  <si>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</si>
  <si>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</si>
  <si>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</si>
  <si>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</si>
  <si>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</si>
  <si>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</si>
  <si>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</si>
  <si>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</si>
  <si>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</si>
  <si>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</si>
  <si>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</si>
  <si>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</si>
  <si>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</si>
  <si>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</si>
  <si>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</si>
  <si>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</si>
  <si>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</si>
  <si>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</si>
  <si>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</si>
  <si>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</si>
  <si>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</si>
  <si>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</si>
  <si>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</si>
  <si>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</si>
  <si>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</si>
  <si>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</si>
  <si>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</si>
  <si>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</si>
  <si>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</si>
  <si>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</si>
  <si>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</si>
  <si>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</si>
  <si>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</si>
  <si>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</si>
  <si>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</si>
  <si>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</si>
  <si>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</si>
  <si>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</si>
  <si>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</si>
  <si>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</si>
  <si>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</si>
  <si>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</si>
  <si>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</si>
  <si>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</si>
  <si>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</si>
  <si>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</si>
  <si>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</si>
  <si>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</si>
  <si>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</si>
  <si>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</si>
  <si>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</si>
  <si>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</si>
  <si>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</si>
  <si>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</si>
  <si>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</si>
  <si>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</si>
  <si>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</si>
  <si>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</si>
  <si>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</si>
  <si>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</si>
  <si>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</si>
  <si>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</si>
  <si>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</si>
  <si>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</si>
  <si>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</si>
  <si>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</si>
  <si>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</si>
  <si>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</si>
  <si>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</si>
  <si>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</si>
  <si>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</si>
  <si>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</si>
  <si>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</si>
  <si>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</si>
  <si>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</si>
  <si>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</si>
  <si>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</si>
  <si>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</si>
  <si>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</si>
  <si>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</si>
  <si>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</si>
  <si>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</si>
  <si>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</si>
  <si>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</si>
  <si>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</si>
  <si>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</si>
  <si>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</si>
  <si>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</si>
  <si>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</si>
  <si>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</si>
  <si>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</si>
  <si>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</si>
  <si>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</si>
  <si>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</si>
  <si>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</si>
  <si>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</si>
  <si>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</si>
  <si>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</si>
  <si>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</si>
  <si>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</si>
  <si>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</si>
  <si>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</si>
  <si>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</si>
  <si>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</si>
  <si>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</si>
  <si>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</si>
  <si>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</si>
  <si>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</si>
  <si>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</si>
  <si>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</si>
  <si>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</si>
  <si>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</si>
  <si>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</si>
  <si>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</si>
  <si>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</si>
  <si>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</si>
  <si>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</si>
  <si>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</si>
  <si>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</si>
  <si>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</si>
  <si>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</si>
  <si>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</si>
  <si>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</si>
  <si>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</si>
  <si>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</si>
  <si>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</si>
  <si>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</si>
  <si>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</si>
  <si>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</si>
  <si>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</si>
  <si>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</si>
  <si>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</si>
  <si>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</si>
  <si>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</si>
  <si>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</si>
  <si>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</si>
  <si>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</si>
  <si>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</si>
  <si>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</si>
  <si>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</si>
  <si>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</si>
  <si>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</si>
  <si>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</si>
  <si>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</si>
  <si>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</si>
  <si>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</si>
  <si>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</si>
  <si>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</si>
  <si>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</si>
  <si>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</si>
  <si>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</si>
  <si>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</si>
  <si>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</si>
  <si>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</si>
  <si>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</si>
  <si>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</si>
  <si>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</si>
  <si>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</si>
  <si>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</si>
  <si>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</si>
  <si>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</si>
  <si>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</si>
  <si>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</si>
  <si>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</si>
  <si>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</si>
  <si>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</si>
  <si>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</si>
  <si>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</si>
  <si>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</si>
  <si>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</si>
  <si>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</si>
  <si>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</si>
  <si>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</si>
  <si>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</si>
  <si>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</si>
  <si>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</si>
  <si>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</si>
  <si>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</si>
  <si>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</si>
  <si>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</si>
  <si>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</si>
  <si>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</si>
  <si>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</si>
  <si>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</si>
  <si>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</si>
  <si>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</si>
  <si>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</si>
  <si>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</si>
  <si>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</si>
  <si>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</si>
  <si>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</si>
  <si>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</si>
  <si>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</si>
  <si>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</si>
  <si>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</si>
  <si>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</si>
  <si>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</si>
  <si>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</si>
  <si>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</si>
  <si>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</si>
  <si>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</si>
  <si>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</si>
  <si>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</si>
  <si>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</si>
  <si>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</si>
  <si>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</si>
  <si>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</si>
  <si>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</si>
  <si>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</si>
  <si>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</si>
  <si>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</si>
  <si>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</si>
  <si>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</si>
  <si>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</si>
  <si>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</si>
  <si>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</si>
  <si>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</si>
  <si>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</si>
  <si>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</si>
  <si>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</si>
  <si>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</si>
  <si>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</si>
  <si>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</si>
  <si>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</si>
  <si>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</si>
  <si>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</si>
  <si>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</si>
  <si>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</si>
  <si>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</si>
  <si>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</si>
  <si>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</si>
  <si>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</si>
  <si>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</si>
  <si>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</si>
  <si>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</si>
  <si>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</si>
  <si>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</si>
  <si>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</si>
  <si>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</si>
  <si>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</si>
  <si>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</si>
  <si>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</si>
  <si>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</si>
  <si>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</si>
  <si>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</si>
  <si>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</si>
  <si>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</si>
  <si>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</si>
  <si>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</si>
  <si>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</si>
  <si>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</si>
  <si>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</si>
  <si>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</si>
  <si>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</si>
  <si>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</si>
  <si>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</si>
  <si>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</si>
  <si>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</si>
  <si>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</si>
  <si>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</si>
  <si>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</si>
  <si>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</si>
  <si>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</si>
  <si>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</si>
  <si>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</si>
  <si>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</si>
  <si>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</si>
  <si>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</si>
  <si>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</si>
  <si>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</si>
  <si>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</si>
  <si>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</si>
  <si>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</si>
  <si>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</si>
  <si>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</si>
  <si>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</si>
  <si>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</si>
  <si>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</si>
  <si>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</si>
  <si>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</si>
  <si>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</si>
  <si>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</si>
  <si>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</si>
  <si>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</si>
  <si>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</si>
  <si>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</si>
  <si>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</si>
  <si>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</si>
  <si>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</si>
  <si>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</si>
  <si>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</si>
  <si>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</si>
  <si>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</si>
  <si>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</si>
  <si>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</si>
  <si>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</si>
  <si>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</si>
  <si>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</si>
  <si>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</si>
  <si>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</si>
  <si>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</si>
  <si>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</si>
  <si>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</si>
  <si>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</si>
  <si>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</si>
  <si>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</si>
  <si>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</si>
  <si>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</si>
  <si>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</si>
  <si>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</si>
  <si>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</si>
  <si>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</si>
  <si>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</si>
  <si>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</si>
  <si>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</si>
  <si>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</si>
  <si>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</si>
  <si>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</si>
  <si>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</si>
  <si>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</si>
  <si>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</si>
  <si>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</si>
  <si>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</si>
  <si>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</si>
  <si>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</si>
  <si>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</si>
  <si>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</si>
  <si>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</si>
  <si>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</si>
  <si>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</si>
  <si>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</si>
  <si>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</si>
  <si>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</si>
  <si>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</si>
  <si>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</si>
  <si>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</si>
  <si>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</si>
  <si>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</si>
  <si>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</si>
  <si>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</si>
  <si>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</si>
  <si>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</si>
  <si>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</si>
  <si>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</si>
  <si>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</si>
  <si>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</si>
  <si>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</si>
  <si>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</si>
  <si>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</si>
  <si>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</si>
  <si>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</si>
  <si>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</si>
  <si>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</si>
  <si>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</si>
  <si>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</si>
  <si>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</si>
  <si>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</si>
  <si>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</si>
  <si>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COST ORI</t>
  </si>
  <si>
    <t>Stock ORI</t>
  </si>
  <si>
    <t>181</t>
  </si>
  <si>
    <t>352</t>
  </si>
  <si>
    <t>452</t>
  </si>
  <si>
    <t>487</t>
  </si>
  <si>
    <t>59</t>
  </si>
  <si>
    <t>343</t>
  </si>
  <si>
    <t>360</t>
  </si>
  <si>
    <t>268</t>
  </si>
  <si>
    <t>154</t>
  </si>
  <si>
    <t>214</t>
  </si>
  <si>
    <t>296</t>
  </si>
  <si>
    <t>125</t>
  </si>
  <si>
    <t>485</t>
  </si>
  <si>
    <t>224</t>
  </si>
  <si>
    <t>82</t>
  </si>
  <si>
    <t>210</t>
  </si>
  <si>
    <t>496</t>
  </si>
  <si>
    <t>143</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</si>
  <si>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</si>
  <si>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</si>
  <si>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</si>
  <si>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</si>
  <si>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</si>
  <si>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</si>
  <si>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</si>
  <si>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</si>
  <si>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</si>
  <si>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</si>
  <si>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</si>
  <si>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</si>
  <si>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</si>
  <si>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</si>
  <si>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</si>
  <si>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</si>
  <si>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</si>
  <si>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</si>
  <si>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</si>
  <si>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</si>
  <si>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</si>
  <si>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</si>
  <si>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</si>
  <si>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</si>
  <si>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</si>
  <si>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</si>
  <si>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</si>
  <si>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</si>
  <si>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</si>
  <si>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</si>
  <si>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</si>
  <si>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</si>
  <si>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</si>
  <si>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</si>
  <si>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</si>
  <si>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</si>
  <si>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</si>
  <si>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</si>
  <si>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Descriptive statistics of Sales_fact cleaned</t>
  </si>
  <si>
    <t>Row Labels</t>
  </si>
  <si>
    <t>Grand Total</t>
  </si>
  <si>
    <t xml:space="preserve">Stock </t>
  </si>
  <si>
    <t>Sum of Total_Amount</t>
  </si>
  <si>
    <t>Jan</t>
  </si>
  <si>
    <t>Feb</t>
  </si>
  <si>
    <t>Mar</t>
  </si>
  <si>
    <t>Apr</t>
  </si>
  <si>
    <t>May</t>
  </si>
  <si>
    <t>Jun</t>
  </si>
  <si>
    <t>Jul</t>
  </si>
  <si>
    <t>Aug</t>
  </si>
  <si>
    <t>Sep</t>
  </si>
  <si>
    <t>Oct</t>
  </si>
  <si>
    <t>Nov</t>
  </si>
  <si>
    <t>Dec</t>
  </si>
  <si>
    <t>Average Revenue per Customer (ARPC)</t>
  </si>
  <si>
    <t>Total Revenue</t>
  </si>
  <si>
    <t>Sum of Quantity</t>
  </si>
  <si>
    <t>Total Quantity Sold</t>
  </si>
  <si>
    <t>Revenue by Store Type</t>
  </si>
  <si>
    <t>Category-wise Revenue Contribution</t>
  </si>
  <si>
    <t>Average of Unit_Price</t>
  </si>
  <si>
    <t>Price vs volume insight</t>
  </si>
  <si>
    <t>(All)</t>
  </si>
  <si>
    <t>Count of Customer_ID</t>
  </si>
  <si>
    <t>Loyalty Level vs Sales</t>
  </si>
  <si>
    <t>Region-wise Sales Performance</t>
  </si>
  <si>
    <t>Details for Sum of Total_Amount - Gender: Female (+)</t>
  </si>
  <si>
    <t>KPI</t>
  </si>
  <si>
    <t>E-COMMERCE SALESDATA ANALYSIS</t>
  </si>
  <si>
    <t>Monthly sales</t>
  </si>
  <si>
    <t>Years (Order_Date)</t>
  </si>
  <si>
    <t xml:space="preserve">Sub-category Quantity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</si>
</sst>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quot;₹&quot;#,##0.00"/>
    <numFmt numFmtId="166" formatCode="0,,&quot;M&quot;"/>
    <numFmt numFmtId="167" formatCode="0.0,,&quot;M&quot;"/>
    <numFmt numFmtId="168" formatCode="0.00,&quot;K&quot;"/>
  </numFmts>
  <fonts count="19">
    <font>
      <sz val="11"/>
      <color theme="1"/>
      <name val="Calibri"/>
      <family val="2"/>
      <scheme val="minor"/>
    </font>
    <font>
      <b/>
      <sz val="11"/>
      <name val="Calibri"/>
      <family val="2"/>
    </font>
    <font>
      <sz val="8"/>
      <name val="Calibri"/>
      <family val="2"/>
      <scheme val="minor"/>
    </font>
    <font>
      <sz val="11"/>
      <color rgb="FF000000"/>
      <name val="Calibri"/>
      <family val="2"/>
      <scheme val="minor"/>
    </font>
    <font>
      <sz val="14"/>
      <color theme="1"/>
      <name val="Calibri"/>
      <family val="2"/>
      <scheme val="minor"/>
    </font>
    <font>
      <b/>
      <sz val="14"/>
      <color theme="1"/>
      <name val="Calibri"/>
      <family val="2"/>
      <scheme val="minor"/>
    </font>
    <font>
      <i/>
      <sz val="11"/>
      <color theme="1"/>
      <name val="Calibri"/>
      <family val="2"/>
      <scheme val="minor"/>
    </font>
    <font>
      <b/>
      <sz val="11"/>
      <color theme="1"/>
      <name val="Calibri"/>
      <family val="2"/>
      <scheme val="minor"/>
    </font>
    <font>
      <b/>
      <sz val="11"/>
      <name val="Calibri"/>
      <family val="2"/>
      <scheme val="minor"/>
    </font>
    <font>
      <sz val="16"/>
      <color theme="1"/>
      <name val="Calibri"/>
      <family val="2"/>
      <scheme val="minor"/>
    </font>
    <font>
      <b/>
      <sz val="24"/>
      <color theme="1"/>
      <name val="Calibri"/>
      <family val="2"/>
      <scheme val="minor"/>
    </font>
    <font>
      <b/>
      <sz val="11"/>
      <color rgb="FF000000"/>
      <name val="Calibri"/>
      <family val="2"/>
      <scheme val="minor"/>
    </font>
    <font>
      <b/>
      <sz val="24"/>
      <color theme="1"/>
      <name val="AkayaKanadaka-Regular"/>
    </font>
    <font>
      <b/>
      <sz val="18"/>
      <color theme="1"/>
      <name val="Times New Roman"/>
      <family val="1"/>
    </font>
    <font>
      <sz val="11"/>
      <color rgb="FFFFC000"/>
      <name val="Calibri"/>
      <family val="2"/>
      <scheme val="minor"/>
    </font>
    <font>
      <b/>
      <sz val="20"/>
      <color theme="1"/>
      <name val="Times New Roman"/>
      <family val="1"/>
    </font>
    <font>
      <b/>
      <sz val="28"/>
      <color theme="1"/>
      <name val="Times New Roman"/>
      <family val="1"/>
    </font>
    <font>
      <sz val="14"/>
      <color rgb="FF000000"/>
      <name val="Calibri"/>
      <family val="2"/>
      <scheme val="minor"/>
    </font>
    <font>
      <b/>
      <sz val="28"/>
      <color theme="1"/>
      <name val="Arial"/>
      <family val="2"/>
    </font>
  </fonts>
  <fills count="21">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DCE6F1"/>
        <bgColor rgb="FF000000"/>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B8DFE9"/>
        <bgColor indexed="64"/>
      </patternFill>
    </fill>
    <fill>
      <patternFill patternType="solid">
        <fgColor rgb="FFDCE6F1"/>
        <bgColor rgb="FFDCE6F1"/>
      </patternFill>
    </fill>
    <fill>
      <patternFill patternType="solid">
        <fgColor theme="9"/>
        <bgColor indexed="64"/>
      </patternFill>
    </fill>
    <fill>
      <patternFill patternType="solid">
        <fgColor theme="3"/>
        <bgColor indexed="64"/>
      </patternFill>
    </fill>
    <fill>
      <patternFill patternType="solid">
        <fgColor rgb="FFFDD6B4"/>
        <bgColor indexed="64"/>
      </patternFill>
    </fill>
    <fill>
      <patternFill patternType="solid">
        <fgColor rgb="FFB8DFE9"/>
        <bgColor rgb="FF000000"/>
      </patternFill>
    </fill>
    <fill>
      <patternFill patternType="solid">
        <fgColor theme="9" tint="0.39997558519241921"/>
        <bgColor theme="4" tint="0.79998168889431442"/>
      </patternFill>
    </fill>
    <fill>
      <patternFill patternType="solid">
        <fgColor rgb="FFFFFF00"/>
        <bgColor indexed="64"/>
      </patternFill>
    </fill>
    <fill>
      <patternFill patternType="solid">
        <fgColor theme="0"/>
        <bgColor rgb="FF000000"/>
      </patternFill>
    </fill>
    <fill>
      <patternFill patternType="solid">
        <fgColor theme="0"/>
        <bgColor rgb="FFDCE6F1"/>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medium">
        <color indexed="64"/>
      </bottom>
      <diagonal/>
    </border>
    <border>
      <left/>
      <right/>
      <top style="medium">
        <color indexed="64"/>
      </top>
      <bottom style="thin">
        <color indexed="64"/>
      </bottom>
      <diagonal/>
    </border>
    <border>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theme="4" tint="0.39997558519241921"/>
      </bottom>
      <diagonal/>
    </border>
    <border>
      <left/>
      <right/>
      <top style="thin">
        <color theme="4" tint="0.39997558519241921"/>
      </top>
      <bottom/>
      <diagonal/>
    </border>
    <border>
      <left/>
      <right/>
      <top/>
      <bottom style="thin">
        <color rgb="FF95B3D7"/>
      </bottom>
      <diagonal/>
    </border>
    <border>
      <left/>
      <right/>
      <top style="thin">
        <color rgb="FF95B3D7"/>
      </top>
      <bottom/>
      <diagonal/>
    </border>
    <border>
      <left style="thin">
        <color auto="1"/>
      </left>
      <right style="thin">
        <color auto="1"/>
      </right>
      <top/>
      <bottom style="thin">
        <color auto="1"/>
      </bottom>
      <diagonal/>
    </border>
  </borders>
  <cellStyleXfs count="1">
    <xf numFmtId="0" fontId="0" fillId="0" borderId="0"/>
  </cellStyleXfs>
  <cellXfs count="91">
    <xf numFmtId="0" fontId="0" fillId="0" borderId="0" xfId="0"/>
    <xf numFmtId="0" fontId="1" fillId="0" borderId="1" xfId="0" applyFont="1" applyBorder="1" applyAlignment="1">
      <alignment horizontal="center" vertical="top"/>
    </xf>
    <xf numFmtId="164" fontId="0" fillId="0" borderId="0" xfId="0" applyNumberFormat="1"/>
    <xf numFmtId="0" fontId="0" fillId="4" borderId="0" xfId="0" applyFill="1"/>
    <xf numFmtId="0" fontId="1" fillId="7" borderId="1" xfId="0" applyFont="1" applyFill="1" applyBorder="1" applyAlignment="1">
      <alignment horizontal="center" vertical="top"/>
    </xf>
    <xf numFmtId="0" fontId="3" fillId="8" borderId="0" xfId="0" applyFont="1" applyFill="1" applyAlignment="1">
      <alignment horizontal="right"/>
    </xf>
    <xf numFmtId="0" fontId="0" fillId="5" borderId="0" xfId="0" applyFill="1" applyAlignment="1">
      <alignment horizontal="right"/>
    </xf>
    <xf numFmtId="0" fontId="0" fillId="7" borderId="0" xfId="0" applyFill="1" applyAlignment="1">
      <alignment horizontal="right"/>
    </xf>
    <xf numFmtId="0" fontId="0" fillId="6" borderId="0" xfId="0" applyFill="1" applyAlignment="1">
      <alignment horizontal="right"/>
    </xf>
    <xf numFmtId="0" fontId="0" fillId="3" borderId="0" xfId="0" applyFill="1" applyAlignment="1">
      <alignment horizontal="right"/>
    </xf>
    <xf numFmtId="0" fontId="0" fillId="0" borderId="0" xfId="0" applyAlignment="1">
      <alignment horizontal="right"/>
    </xf>
    <xf numFmtId="15" fontId="0" fillId="0" borderId="0" xfId="0" applyNumberFormat="1"/>
    <xf numFmtId="0" fontId="4" fillId="0" borderId="0" xfId="0" applyFont="1"/>
    <xf numFmtId="0" fontId="1" fillId="0" borderId="2" xfId="0" applyFont="1" applyBorder="1" applyAlignment="1">
      <alignment horizontal="center" vertical="top"/>
    </xf>
    <xf numFmtId="0" fontId="0" fillId="0" borderId="3" xfId="0" applyBorder="1"/>
    <xf numFmtId="0" fontId="0" fillId="0" borderId="5" xfId="0" applyBorder="1"/>
    <xf numFmtId="0" fontId="7" fillId="0" borderId="0" xfId="0" applyFont="1"/>
    <xf numFmtId="0" fontId="6" fillId="10" borderId="4" xfId="0" applyFont="1" applyFill="1" applyBorder="1" applyAlignment="1">
      <alignment horizontal="center"/>
    </xf>
    <xf numFmtId="0" fontId="0" fillId="0" borderId="0" xfId="0" pivotButton="1"/>
    <xf numFmtId="0" fontId="0" fillId="0" borderId="0" xfId="0" applyAlignment="1">
      <alignment horizontal="left"/>
    </xf>
    <xf numFmtId="0" fontId="0" fillId="10" borderId="0" xfId="0" applyFill="1"/>
    <xf numFmtId="165" fontId="0" fillId="0" borderId="0" xfId="0" applyNumberFormat="1" applyAlignment="1">
      <alignment horizontal="center"/>
    </xf>
    <xf numFmtId="0" fontId="0" fillId="0" borderId="0" xfId="0"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0" fontId="11" fillId="12" borderId="14" xfId="0" applyFont="1" applyFill="1" applyBorder="1"/>
    <xf numFmtId="0" fontId="3" fillId="0" borderId="0" xfId="0" applyFont="1" applyAlignment="1">
      <alignment horizontal="left"/>
    </xf>
    <xf numFmtId="14" fontId="0" fillId="0" borderId="0" xfId="0" applyNumberFormat="1"/>
    <xf numFmtId="0" fontId="0" fillId="13" borderId="0" xfId="0" applyFill="1"/>
    <xf numFmtId="0" fontId="7" fillId="14" borderId="0" xfId="0" applyFont="1" applyFill="1" applyAlignment="1">
      <alignment vertical="center"/>
    </xf>
    <xf numFmtId="0" fontId="14" fillId="10" borderId="0" xfId="0" applyFont="1" applyFill="1"/>
    <xf numFmtId="166" fontId="0" fillId="0" borderId="0" xfId="0" applyNumberFormat="1" applyAlignment="1">
      <alignment horizontal="center"/>
    </xf>
    <xf numFmtId="0" fontId="0" fillId="15" borderId="0" xfId="0" applyFill="1"/>
    <xf numFmtId="167" fontId="0" fillId="0" borderId="0" xfId="0" applyNumberFormat="1"/>
    <xf numFmtId="0" fontId="11" fillId="12" borderId="14" xfId="0" applyFont="1" applyFill="1" applyBorder="1" applyAlignment="1">
      <alignment horizontal="center"/>
    </xf>
    <xf numFmtId="0" fontId="7" fillId="0" borderId="0" xfId="0" applyFont="1" applyAlignment="1">
      <alignment horizontal="left" vertical="top"/>
    </xf>
    <xf numFmtId="165" fontId="4" fillId="0" borderId="0" xfId="0" applyNumberFormat="1" applyFont="1" applyAlignment="1">
      <alignment horizontal="center" vertical="center"/>
    </xf>
    <xf numFmtId="0" fontId="4" fillId="0" borderId="0" xfId="0" applyFont="1" applyAlignment="1">
      <alignment horizontal="center" vertical="center"/>
    </xf>
    <xf numFmtId="167" fontId="4" fillId="0" borderId="0" xfId="0" applyNumberFormat="1" applyFont="1" applyAlignment="1">
      <alignment horizontal="center"/>
    </xf>
    <xf numFmtId="0" fontId="4" fillId="6" borderId="0" xfId="0" applyFont="1" applyFill="1"/>
    <xf numFmtId="0" fontId="4" fillId="0" borderId="0" xfId="0" pivotButton="1" applyFont="1"/>
    <xf numFmtId="0" fontId="4" fillId="0" borderId="0" xfId="0" applyFont="1" applyAlignment="1">
      <alignment horizontal="left"/>
    </xf>
    <xf numFmtId="10" fontId="4" fillId="0" borderId="0" xfId="0" applyNumberFormat="1" applyFont="1"/>
    <xf numFmtId="165" fontId="4" fillId="0" borderId="0" xfId="0" applyNumberFormat="1" applyFont="1"/>
    <xf numFmtId="0" fontId="5" fillId="11" borderId="0" xfId="0" applyFont="1" applyFill="1" applyAlignment="1">
      <alignment horizontal="left" vertical="top"/>
    </xf>
    <xf numFmtId="0" fontId="4" fillId="0" borderId="0" xfId="0" pivotButton="1" applyFont="1" applyAlignment="1">
      <alignment horizontal="left" vertical="top"/>
    </xf>
    <xf numFmtId="0" fontId="4" fillId="0" borderId="0" xfId="0" applyFont="1" applyAlignment="1">
      <alignment horizontal="left" vertical="top"/>
    </xf>
    <xf numFmtId="165" fontId="4" fillId="0" borderId="0" xfId="0" applyNumberFormat="1" applyFont="1" applyAlignment="1">
      <alignment horizontal="left" vertical="top"/>
    </xf>
    <xf numFmtId="0" fontId="9" fillId="13" borderId="0" xfId="0" applyFont="1" applyFill="1" applyAlignment="1">
      <alignment horizontal="center"/>
    </xf>
    <xf numFmtId="0" fontId="10" fillId="13" borderId="0" xfId="0" applyFont="1" applyFill="1" applyAlignment="1">
      <alignment horizontal="center"/>
    </xf>
    <xf numFmtId="0" fontId="16" fillId="13" borderId="0" xfId="0" applyFont="1" applyFill="1"/>
    <xf numFmtId="0" fontId="5" fillId="9" borderId="12" xfId="0" applyFont="1" applyFill="1" applyBorder="1" applyAlignment="1">
      <alignment horizontal="left" vertical="top"/>
    </xf>
    <xf numFmtId="0" fontId="17" fillId="0" borderId="0" xfId="0" applyFont="1" applyAlignment="1">
      <alignment horizontal="left" vertical="top"/>
    </xf>
    <xf numFmtId="0" fontId="7" fillId="13" borderId="7" xfId="0" applyFont="1" applyFill="1" applyBorder="1"/>
    <xf numFmtId="0" fontId="0" fillId="13" borderId="6" xfId="0" applyFill="1" applyBorder="1"/>
    <xf numFmtId="0" fontId="0" fillId="13" borderId="7" xfId="0" applyFill="1" applyBorder="1"/>
    <xf numFmtId="0" fontId="18" fillId="13" borderId="0" xfId="0" applyFont="1" applyFill="1" applyAlignment="1">
      <alignment vertical="center"/>
    </xf>
    <xf numFmtId="0" fontId="0" fillId="13" borderId="7" xfId="0" applyFill="1" applyBorder="1" applyAlignment="1">
      <alignment vertical="center"/>
    </xf>
    <xf numFmtId="0" fontId="0" fillId="13" borderId="8" xfId="0" applyFill="1" applyBorder="1"/>
    <xf numFmtId="0" fontId="0" fillId="13" borderId="9" xfId="0" applyFill="1" applyBorder="1"/>
    <xf numFmtId="0" fontId="0" fillId="13" borderId="10" xfId="0" applyFill="1" applyBorder="1"/>
    <xf numFmtId="0" fontId="0" fillId="13" borderId="11" xfId="0" applyFill="1" applyBorder="1"/>
    <xf numFmtId="0" fontId="5" fillId="2" borderId="12" xfId="0" applyFont="1" applyFill="1" applyBorder="1" applyAlignment="1">
      <alignment horizontal="left" vertical="top"/>
    </xf>
    <xf numFmtId="0" fontId="17" fillId="2" borderId="0" xfId="0" applyFont="1" applyFill="1" applyAlignment="1">
      <alignment horizontal="left" vertical="top"/>
    </xf>
    <xf numFmtId="0" fontId="4" fillId="2" borderId="0" xfId="0" applyFont="1" applyFill="1" applyAlignment="1">
      <alignment horizontal="left" vertical="top"/>
    </xf>
    <xf numFmtId="165" fontId="4" fillId="2" borderId="0" xfId="0" applyNumberFormat="1" applyFont="1" applyFill="1" applyAlignment="1">
      <alignment horizontal="left" vertical="top"/>
    </xf>
    <xf numFmtId="0" fontId="0" fillId="2" borderId="0" xfId="0" applyFill="1"/>
    <xf numFmtId="0" fontId="0" fillId="2" borderId="0" xfId="0" applyFill="1" applyAlignment="1">
      <alignment horizontal="right"/>
    </xf>
    <xf numFmtId="0" fontId="3" fillId="19" borderId="0" xfId="0" applyFont="1" applyFill="1" applyAlignment="1">
      <alignment horizontal="right"/>
    </xf>
    <xf numFmtId="168" fontId="3" fillId="0" borderId="0" xfId="0" applyNumberFormat="1" applyFont="1"/>
    <xf numFmtId="0" fontId="11" fillId="20" borderId="15" xfId="0" applyFont="1" applyFill="1" applyBorder="1" applyAlignment="1">
      <alignment horizontal="left"/>
    </xf>
    <xf numFmtId="0" fontId="11" fillId="20" borderId="15" xfId="0" applyFont="1" applyFill="1" applyBorder="1"/>
    <xf numFmtId="168" fontId="4" fillId="0" borderId="0" xfId="0" applyNumberFormat="1" applyFont="1"/>
    <xf numFmtId="168" fontId="0" fillId="0" borderId="0" xfId="0" applyNumberFormat="1"/>
    <xf numFmtId="0" fontId="1" fillId="0" borderId="16" xfId="0" applyFont="1" applyBorder="1" applyAlignment="1">
      <alignment horizontal="center" vertical="top"/>
    </xf>
    <xf numFmtId="0" fontId="8" fillId="0" borderId="16" xfId="0" applyFont="1" applyBorder="1" applyAlignment="1">
      <alignment horizontal="center" vertical="top"/>
    </xf>
    <xf numFmtId="0" fontId="1" fillId="13" borderId="16" xfId="0" applyFont="1" applyFill="1" applyBorder="1" applyAlignment="1">
      <alignment horizontal="center" vertical="top"/>
    </xf>
    <xf numFmtId="0" fontId="15" fillId="18" borderId="0" xfId="0" applyFont="1" applyFill="1" applyAlignment="1">
      <alignment horizontal="center" vertical="center"/>
    </xf>
    <xf numFmtId="0" fontId="7" fillId="0" borderId="0" xfId="0" applyFont="1" applyAlignment="1">
      <alignment horizontal="center"/>
    </xf>
    <xf numFmtId="0" fontId="5" fillId="17" borderId="13" xfId="0" applyFont="1" applyFill="1" applyBorder="1" applyAlignment="1">
      <alignment horizontal="center"/>
    </xf>
    <xf numFmtId="165" fontId="4" fillId="0" borderId="0" xfId="0" applyNumberFormat="1" applyFont="1" applyAlignment="1">
      <alignment horizontal="center"/>
    </xf>
    <xf numFmtId="168" fontId="0" fillId="0" borderId="0" xfId="0" applyNumberFormat="1" applyAlignment="1">
      <alignment horizontal="center"/>
    </xf>
    <xf numFmtId="168" fontId="4" fillId="0" borderId="0" xfId="0" applyNumberFormat="1" applyFont="1" applyAlignment="1">
      <alignment horizontal="center"/>
    </xf>
    <xf numFmtId="0" fontId="5" fillId="5" borderId="0" xfId="0" applyFont="1" applyFill="1" applyAlignment="1">
      <alignment horizontal="center"/>
    </xf>
    <xf numFmtId="0" fontId="5" fillId="11" borderId="0" xfId="0" applyFont="1" applyFill="1" applyAlignment="1">
      <alignment horizontal="center"/>
    </xf>
    <xf numFmtId="0" fontId="11" fillId="16" borderId="15" xfId="0" applyFont="1" applyFill="1" applyBorder="1" applyAlignment="1">
      <alignment horizontal="center"/>
    </xf>
    <xf numFmtId="0" fontId="13" fillId="15" borderId="0" xfId="0" applyFont="1" applyFill="1" applyAlignment="1">
      <alignment horizontal="center" vertical="center"/>
    </xf>
    <xf numFmtId="0" fontId="13" fillId="15" borderId="0" xfId="0" applyFont="1" applyFill="1" applyAlignment="1">
      <alignment horizontal="center"/>
    </xf>
    <xf numFmtId="0" fontId="12" fillId="10" borderId="0" xfId="0" applyFont="1" applyFill="1" applyAlignment="1">
      <alignment horizontal="center"/>
    </xf>
    <xf numFmtId="0" fontId="13" fillId="14" borderId="0" xfId="0" applyFont="1" applyFill="1" applyAlignment="1">
      <alignment horizontal="center"/>
    </xf>
    <xf numFmtId="0" fontId="13" fillId="14" borderId="0" xfId="0" applyFont="1" applyFill="1" applyAlignment="1">
      <alignment horizontal="center" vertical="center"/>
    </xf>
  </cellXfs>
  <cellStyles count="1">
    <cellStyle name="Normal" xfId="0" builtinId="0"/>
  </cellStyles>
  <dxfs count="71">
    <dxf>
      <numFmt numFmtId="168" formatCode="0.00,&quot;K&quot;"/>
    </dxf>
    <dxf>
      <numFmt numFmtId="168" formatCode="0.00,&quot;K&quot;"/>
    </dxf>
    <dxf>
      <numFmt numFmtId="168" formatCode="0.00,&quot;K&quot;"/>
    </dxf>
    <dxf>
      <font>
        <sz val="14"/>
      </font>
    </dxf>
    <dxf>
      <font>
        <sz val="14"/>
      </font>
    </dxf>
    <dxf>
      <font>
        <sz val="14"/>
      </font>
    </dxf>
    <dxf>
      <font>
        <sz val="14"/>
      </font>
    </dxf>
    <dxf>
      <font>
        <sz val="14"/>
      </font>
    </dxf>
    <dxf>
      <font>
        <sz val="14"/>
      </font>
    </dxf>
    <dxf>
      <alignment horizontal="center"/>
    </dxf>
    <dxf>
      <font>
        <b/>
      </font>
    </dxf>
    <dxf>
      <font>
        <sz val="14"/>
      </font>
    </dxf>
    <dxf>
      <font>
        <sz val="14"/>
      </font>
    </dxf>
    <dxf>
      <fill>
        <patternFill>
          <bgColor theme="9" tint="0.39997558519241921"/>
        </patternFill>
      </fill>
    </dxf>
    <dxf>
      <fill>
        <patternFill patternType="solid">
          <bgColor theme="7" tint="0.79998168889431442"/>
        </patternFill>
      </fill>
    </dxf>
    <dxf>
      <alignment horizontal="center"/>
    </dxf>
    <dxf>
      <alignment vertical="center"/>
    </dxf>
    <dxf>
      <font>
        <sz val="14"/>
      </font>
    </dxf>
    <dxf>
      <font>
        <sz val="14"/>
      </font>
    </dxf>
    <dxf>
      <font>
        <sz val="14"/>
      </font>
    </dxf>
    <dxf>
      <font>
        <sz val="14"/>
      </font>
    </dxf>
    <dxf>
      <font>
        <sz val="14"/>
      </font>
    </dxf>
    <dxf>
      <font>
        <sz val="14"/>
      </fon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numFmt numFmtId="165" formatCode="&quot;₹&quot;#,##0.00"/>
    </dxf>
    <dxf>
      <font>
        <sz val="14"/>
      </font>
    </dxf>
    <dxf>
      <font>
        <sz val="14"/>
      </font>
    </dxf>
    <dxf>
      <font>
        <sz val="14"/>
      </font>
    </dxf>
    <dxf>
      <font>
        <sz val="14"/>
      </font>
    </dxf>
    <dxf>
      <font>
        <sz val="14"/>
      </font>
    </dxf>
    <dxf>
      <font>
        <sz val="14"/>
      </font>
    </dxf>
    <dxf>
      <numFmt numFmtId="14" formatCode="0.00%"/>
    </dxf>
    <dxf>
      <numFmt numFmtId="165" formatCode="&quot;₹&quot;#,##0.00"/>
    </dxf>
    <dxf>
      <font>
        <sz val="14"/>
      </font>
    </dxf>
    <dxf>
      <font>
        <sz val="14"/>
      </font>
    </dxf>
    <dxf>
      <fill>
        <patternFill>
          <bgColor theme="9" tint="0.39997558519241921"/>
        </patternFill>
      </fill>
    </dxf>
    <dxf>
      <alignment horizontal="center"/>
    </dxf>
    <dxf>
      <alignment vertical="center"/>
    </dxf>
    <dxf>
      <numFmt numFmtId="165" formatCode="&quot;₹&quot;#,##0.00"/>
    </dxf>
    <dxf>
      <fill>
        <patternFill patternType="solid">
          <bgColor theme="2" tint="-9.9978637043366805E-2"/>
        </patternFill>
      </fill>
    </dxf>
    <dxf>
      <font>
        <sz val="14"/>
      </font>
    </dxf>
    <dxf>
      <font>
        <sz val="14"/>
      </font>
    </dxf>
    <dxf>
      <font>
        <sz val="14"/>
      </font>
    </dxf>
    <dxf>
      <font>
        <sz val="14"/>
      </font>
    </dxf>
    <dxf>
      <font>
        <sz val="14"/>
      </font>
    </dxf>
    <dxf>
      <font>
        <sz val="14"/>
      </font>
    </dxf>
    <dxf>
      <numFmt numFmtId="19" formatCode="dd/mm/yy"/>
    </dxf>
    <dxf>
      <numFmt numFmtId="19" formatCode="dd/mm/yy"/>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0"/>
        </patternFill>
      </fill>
      <alignment horizontal="right" vertical="bottom" textRotation="0" wrapText="0" indent="0" justifyLastLine="0" shrinkToFit="0" readingOrder="0"/>
    </dxf>
    <dxf>
      <fill>
        <patternFill patternType="solid">
          <fgColor rgb="FFDDD9C4"/>
          <bgColor rgb="FF000000"/>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DD6B4"/>
      <color rgb="FFFF0000"/>
      <color rgb="FFFEEBDA"/>
      <color rgb="FFFAFAFA"/>
      <color rgb="FFB8DF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ANALYSIS!PivotTable30</c:name>
    <c:fmtId val="0"/>
  </c:pivotSource>
  <c:chart>
    <c:title>
      <c:tx>
        <c:rich>
          <a:bodyPr rot="0" spcFirstLastPara="1" vertOverflow="ellipsis" vert="horz" wrap="square" anchor="ctr" anchorCtr="1"/>
          <a:lstStyle/>
          <a:p>
            <a:pPr>
              <a:defRPr sz="1200" b="1" i="0" u="none" strike="noStrike" kern="1200" baseline="0">
                <a:solidFill>
                  <a:schemeClr val="dk1">
                    <a:lumMod val="65000"/>
                    <a:lumOff val="35000"/>
                  </a:schemeClr>
                </a:solidFill>
                <a:latin typeface=""/>
                <a:ea typeface="Segoe UI Symbol" panose="020B0502040204020203" pitchFamily="34" charset="0"/>
                <a:cs typeface="+mn-cs"/>
              </a:defRPr>
            </a:pPr>
            <a:r>
              <a:rPr lang="en-US" sz="1200" b="1">
                <a:latin typeface=""/>
                <a:ea typeface="Segoe UI Symbol" panose="020B0502040204020203" pitchFamily="34" charset="0"/>
              </a:rPr>
              <a:t>Revenue by Store Type</a:t>
            </a:r>
          </a:p>
        </c:rich>
      </c:tx>
      <c:layout>
        <c:manualLayout>
          <c:xMode val="edge"/>
          <c:yMode val="edge"/>
          <c:x val="0.30999191751370136"/>
          <c:y val="0"/>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
              <a:ea typeface="Segoe UI Symbol" panose="020B0502040204020203" pitchFamily="34" charset="0"/>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60000"/>
              <a:lumOff val="40000"/>
            </a:schemeClr>
          </a:solidFill>
          <a:ln>
            <a:noFill/>
          </a:ln>
          <a:effectLst>
            <a:outerShdw blurRad="317500" algn="ctr" rotWithShape="0">
              <a:prstClr val="black">
                <a:alpha val="25000"/>
              </a:prstClr>
            </a:outerShdw>
          </a:effectLst>
        </c:spPr>
      </c:pivotFmt>
      <c:pivotFmt>
        <c:idx val="2"/>
        <c:spPr>
          <a:solidFill>
            <a:schemeClr val="accent6">
              <a:lumMod val="20000"/>
              <a:lumOff val="80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34732328896632547"/>
          <c:y val="0.17084135824780658"/>
          <c:w val="0.34068332424936343"/>
          <c:h val="0.82915864175219345"/>
        </c:manualLayout>
      </c:layout>
      <c:doughnutChart>
        <c:varyColors val="1"/>
        <c:ser>
          <c:idx val="0"/>
          <c:order val="0"/>
          <c:tx>
            <c:strRef>
              <c:f>'E-COMMERCE SALESDATA ANALYSIS'!$B$32</c:f>
              <c:strCache>
                <c:ptCount val="1"/>
                <c:pt idx="0">
                  <c:v>Total</c:v>
                </c:pt>
              </c:strCache>
            </c:strRef>
          </c:tx>
          <c:spPr>
            <a:solidFill>
              <a:schemeClr val="accent6"/>
            </a:solidFill>
          </c:spPr>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796-C049-98F8-FB3A2AFBA85D}"/>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B5E1-5D47-8749-6A4BE9CFE56B}"/>
              </c:ext>
            </c:extLst>
          </c:dPt>
          <c:dPt>
            <c:idx val="2"/>
            <c:bubble3D val="0"/>
            <c:spPr>
              <a:solidFill>
                <a:schemeClr val="accent6">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5E1-5D47-8749-6A4BE9CFE56B}"/>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'E-COMMERCE SALESDATA ANALYSIS'!$A$33:$A$36</c:f>
              <c:strCache>
                <c:ptCount val="3"/>
                <c:pt idx="0">
                  <c:v>Online</c:v>
                </c:pt>
                <c:pt idx="1">
                  <c:v>Flagship</c:v>
                </c:pt>
                <c:pt idx="2">
                  <c:v>Outlet</c:v>
                </c:pt>
              </c:strCache>
            </c:strRef>
          </c:cat>
          <c:val>
            <c:numRef>
              <c:f>'E-COMMERCE SALESDATA ANALYSIS'!$B$33:$B$36</c:f>
              <c:numCache>
                <c:formatCode>"₹"#,##0.00</c:formatCode>
                <c:ptCount val="3"/>
                <c:pt idx="0">
                  <c:v>914253.52370000095</c:v>
                </c:pt>
                <c:pt idx="1">
                  <c:v>848576.66610000131</c:v>
                </c:pt>
                <c:pt idx="2">
                  <c:v>411564.50849999988</c:v>
                </c:pt>
              </c:numCache>
            </c:numRef>
          </c:val>
          <c:extLst>
            <c:ext xmlns:c16="http://schemas.microsoft.com/office/drawing/2014/chart" uri="{C3380CC4-5D6E-409C-BE32-E72D297353CC}">
              <c16:uniqueId val="{00000000-B5E1-5D47-8749-6A4BE9CFE56B}"/>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ANALYSIS!PivotTable29</c:name>
    <c:fmtId val="2"/>
  </c:pivotSource>
  <c:chart>
    <c:autoTitleDeleted val="1"/>
    <c:pivotFmts>
      <c:pivotFmt>
        <c:idx val="0"/>
        <c:spPr>
          <a:gradFill rotWithShape="1">
            <a:gsLst>
              <a:gs pos="0">
                <a:schemeClr val="accent6">
                  <a:lumMod val="75000"/>
                </a:schemeClr>
              </a:gs>
              <a:gs pos="3996">
                <a:schemeClr val="accent6"/>
              </a:gs>
              <a:gs pos="74000">
                <a:srgbClr val="FDD6B4"/>
              </a:gs>
              <a:gs pos="83000">
                <a:srgbClr val="FDD6B4"/>
              </a:gs>
              <a:gs pos="100000">
                <a:srgbClr val="FDD6B4"/>
              </a:gs>
            </a:gsLst>
            <a:lin ang="5400000" scaled="1"/>
          </a:gradFill>
          <a:ln w="9525" cap="flat" cmpd="sng" algn="ctr">
            <a:noFill/>
            <a:round/>
          </a:ln>
          <a:effectLst>
            <a:outerShdw blurRad="40000" dist="20000" dir="5400000" rotWithShape="0">
              <a:srgbClr val="000000">
                <a:alpha val="38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'E-COMMERCE SALESDATA ANALYSIS'!$B$15</c:f>
              <c:strCache>
                <c:ptCount val="1"/>
                <c:pt idx="0">
                  <c:v>Total</c:v>
                </c:pt>
              </c:strCache>
            </c:strRef>
          </c:tx>
          <c:spPr>
            <a:gradFill rotWithShape="1">
              <a:gsLst>
                <a:gs pos="0">
                  <a:schemeClr val="accent6">
                    <a:lumMod val="75000"/>
                  </a:schemeClr>
                </a:gs>
                <a:gs pos="3996">
                  <a:schemeClr val="accent6"/>
                </a:gs>
                <a:gs pos="74000">
                  <a:srgbClr val="FDD6B4"/>
                </a:gs>
                <a:gs pos="83000">
                  <a:srgbClr val="FDD6B4"/>
                </a:gs>
                <a:gs pos="100000">
                  <a:srgbClr val="FDD6B4"/>
                </a:gs>
              </a:gsLst>
              <a:lin ang="5400000" scaled="1"/>
            </a:gradFill>
            <a:ln w="9525" cap="flat" cmpd="sng" algn="ctr">
              <a:noFill/>
              <a:round/>
            </a:ln>
            <a:effectLst>
              <a:outerShdw blurRad="40000" dist="20000" dir="5400000" rotWithShape="0">
                <a:srgbClr val="000000">
                  <a:alpha val="38000"/>
                </a:srgbClr>
              </a:outerShdw>
            </a:effectLst>
            <a:sp3d/>
          </c:spPr>
          <c:invertIfNegative val="0"/>
          <c:cat>
            <c:strRef>
              <c:f>'E-COMMERCE SALESDATA ANALYSIS'!$A$16:$A$21</c:f>
              <c:strCache>
                <c:ptCount val="5"/>
                <c:pt idx="0">
                  <c:v>Sports</c:v>
                </c:pt>
                <c:pt idx="1">
                  <c:v>Electronics</c:v>
                </c:pt>
                <c:pt idx="2">
                  <c:v>Home</c:v>
                </c:pt>
                <c:pt idx="3">
                  <c:v>Clothing</c:v>
                </c:pt>
                <c:pt idx="4">
                  <c:v>Beauty</c:v>
                </c:pt>
              </c:strCache>
            </c:strRef>
          </c:cat>
          <c:val>
            <c:numRef>
              <c:f>'E-COMMERCE SALESDATA ANALYSIS'!$B$16:$B$21</c:f>
              <c:numCache>
                <c:formatCode>0.00%</c:formatCode>
                <c:ptCount val="5"/>
                <c:pt idx="0">
                  <c:v>0.249269451872633</c:v>
                </c:pt>
                <c:pt idx="1">
                  <c:v>0.23193183298059175</c:v>
                </c:pt>
                <c:pt idx="2">
                  <c:v>0.19651253010047873</c:v>
                </c:pt>
                <c:pt idx="3">
                  <c:v>0.17440073970769007</c:v>
                </c:pt>
                <c:pt idx="4">
                  <c:v>0.14788544533860631</c:v>
                </c:pt>
              </c:numCache>
            </c:numRef>
          </c:val>
          <c:extLst>
            <c:ext xmlns:c16="http://schemas.microsoft.com/office/drawing/2014/chart" uri="{C3380CC4-5D6E-409C-BE32-E72D297353CC}">
              <c16:uniqueId val="{00000000-357F-5E46-8F65-20C2FC202E32}"/>
            </c:ext>
          </c:extLst>
        </c:ser>
        <c:dLbls>
          <c:showLegendKey val="0"/>
          <c:showVal val="0"/>
          <c:showCatName val="0"/>
          <c:showSerName val="0"/>
          <c:showPercent val="0"/>
          <c:showBubbleSize val="0"/>
        </c:dLbls>
        <c:gapWidth val="150"/>
        <c:shape val="box"/>
        <c:axId val="103244991"/>
        <c:axId val="103247679"/>
        <c:axId val="0"/>
      </c:bar3DChart>
      <c:catAx>
        <c:axId val="103244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03247679"/>
        <c:crosses val="autoZero"/>
        <c:auto val="1"/>
        <c:lblAlgn val="ctr"/>
        <c:lblOffset val="100"/>
        <c:noMultiLvlLbl val="0"/>
      </c:catAx>
      <c:valAx>
        <c:axId val="10324767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0324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'E-COMMERCE SALESDATA ANALYSIS'!$B$94</c:f>
              <c:strCache>
                <c:ptCount val="1"/>
                <c:pt idx="0">
                  <c:v>Sum of Total_Amount</c:v>
                </c:pt>
              </c:strCache>
            </c:strRef>
          </c:tx>
          <c:spPr>
            <a:gradFill flip="none" rotWithShape="1">
              <a:gsLst>
                <a:gs pos="0">
                  <a:srgbClr val="FDD6B4"/>
                </a:gs>
                <a:gs pos="74000">
                  <a:schemeClr val="accent6"/>
                </a:gs>
                <a:gs pos="83000">
                  <a:schemeClr val="accent6"/>
                </a:gs>
                <a:gs pos="100000">
                  <a:schemeClr val="accent6"/>
                </a:gs>
              </a:gsLst>
              <a:lin ang="5400000" scaled="1"/>
              <a:tileRect/>
            </a:gradFill>
            <a:ln>
              <a:noFill/>
            </a:ln>
            <a:effectLst/>
          </c:spPr>
          <c:invertIfNegative val="0"/>
          <c:cat>
            <c:strRef>
              <c:f>'E-COMMERCE SALESDATA ANALYSIS'!$A$95:$A$98</c:f>
              <c:strCache>
                <c:ptCount val="4"/>
                <c:pt idx="0">
                  <c:v>West</c:v>
                </c:pt>
                <c:pt idx="1">
                  <c:v>South</c:v>
                </c:pt>
                <c:pt idx="2">
                  <c:v>North</c:v>
                </c:pt>
                <c:pt idx="3">
                  <c:v>East</c:v>
                </c:pt>
              </c:strCache>
            </c:strRef>
          </c:cat>
          <c:val>
            <c:numRef>
              <c:f>'E-COMMERCE SALESDATA ANALYSIS'!$B$95:$B$98</c:f>
              <c:numCache>
                <c:formatCode>0.00,"K"</c:formatCode>
                <c:ptCount val="4"/>
                <c:pt idx="0">
                  <c:v>270676.40600000002</c:v>
                </c:pt>
                <c:pt idx="1">
                  <c:v>635213.09569999995</c:v>
                </c:pt>
                <c:pt idx="2">
                  <c:v>646100.88029999996</c:v>
                </c:pt>
                <c:pt idx="3">
                  <c:v>622404.31629999995</c:v>
                </c:pt>
              </c:numCache>
            </c:numRef>
          </c:val>
          <c:extLst>
            <c:ext xmlns:c16="http://schemas.microsoft.com/office/drawing/2014/chart" uri="{C3380CC4-5D6E-409C-BE32-E72D297353CC}">
              <c16:uniqueId val="{00000000-4FDB-1249-A20B-7DA3F239EDFB}"/>
            </c:ext>
          </c:extLst>
        </c:ser>
        <c:dLbls>
          <c:showLegendKey val="0"/>
          <c:showVal val="0"/>
          <c:showCatName val="0"/>
          <c:showSerName val="0"/>
          <c:showPercent val="0"/>
          <c:showBubbleSize val="0"/>
        </c:dLbls>
        <c:gapWidth val="175"/>
        <c:overlap val="-100"/>
        <c:axId val="1125298880"/>
        <c:axId val="1125298432"/>
      </c:barChart>
      <c:catAx>
        <c:axId val="112529888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Region</a:t>
                </a:r>
              </a:p>
            </c:rich>
          </c:tx>
          <c:layout>
            <c:manualLayout>
              <c:xMode val="edge"/>
              <c:yMode val="edge"/>
              <c:x val="2.9804734399920397E-3"/>
              <c:y val="0.3324952272358578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98432"/>
        <c:crosses val="autoZero"/>
        <c:auto val="1"/>
        <c:lblAlgn val="ctr"/>
        <c:lblOffset val="100"/>
        <c:noMultiLvlLbl val="0"/>
      </c:catAx>
      <c:valAx>
        <c:axId val="1125298432"/>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b="1" baseline="0">
                    <a:latin typeface="Times New Roman" panose="02020603050405020304" pitchFamily="18" charset="0"/>
                    <a:cs typeface="Times New Roman" panose="02020603050405020304" pitchFamily="18" charset="0"/>
                  </a:rPr>
                  <a:t>Region total amount</a:t>
                </a:r>
                <a:endParaRPr lang="en-GB" b="1">
                  <a:latin typeface="Times New Roman" panose="02020603050405020304" pitchFamily="18" charset="0"/>
                  <a:cs typeface="Times New Roman" panose="02020603050405020304" pitchFamily="18" charset="0"/>
                </a:endParaRPr>
              </a:p>
            </c:rich>
          </c:tx>
          <c:layout>
            <c:manualLayout>
              <c:xMode val="edge"/>
              <c:yMode val="edge"/>
              <c:x val="0.33523684672481169"/>
              <c:y val="0.9366027230271232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GB"/>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98880"/>
        <c:crosses val="autoZero"/>
        <c:crossBetween val="between"/>
      </c:valAx>
      <c:spPr>
        <a:noFill/>
        <a:ln>
          <a:noFill/>
          <a:prstDash val="sysDot"/>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ANALYSIS!PivotTable7</c:name>
    <c:fmtId val="0"/>
  </c:pivotSource>
  <c:chart>
    <c:autoTitleDeleted val="1"/>
    <c:pivotFmts>
      <c:pivotFmt>
        <c:idx val="0"/>
        <c:spPr>
          <a:ln w="28575" cap="rnd">
            <a:solidFill>
              <a:schemeClr val="accent6"/>
            </a:solidFill>
            <a:round/>
          </a:ln>
          <a:effectLst/>
        </c:spPr>
        <c:marker>
          <c:symbol val="circle"/>
          <c:size val="5"/>
          <c:spPr>
            <a:gradFill>
              <a:gsLst>
                <a:gs pos="0">
                  <a:srgbClr val="FF0000"/>
                </a:gs>
                <a:gs pos="74000">
                  <a:schemeClr val="accent3">
                    <a:lumMod val="60000"/>
                    <a:lumOff val="40000"/>
                  </a:schemeClr>
                </a:gs>
                <a:gs pos="83000">
                  <a:srgbClr val="92D050"/>
                </a:gs>
                <a:gs pos="100000">
                  <a:srgbClr val="00B050"/>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'E-COMMERCE SALESDATA ANALYSIS'!$B$110</c:f>
              <c:strCache>
                <c:ptCount val="1"/>
                <c:pt idx="0">
                  <c:v>Total</c:v>
                </c:pt>
              </c:strCache>
            </c:strRef>
          </c:tx>
          <c:spPr>
            <a:ln w="28575" cap="rnd">
              <a:solidFill>
                <a:schemeClr val="accent6"/>
              </a:solidFill>
              <a:round/>
            </a:ln>
            <a:effectLst/>
          </c:spPr>
          <c:marker>
            <c:symbol val="circle"/>
            <c:size val="5"/>
            <c:spPr>
              <a:gradFill>
                <a:gsLst>
                  <a:gs pos="0">
                    <a:srgbClr val="FF0000"/>
                  </a:gs>
                  <a:gs pos="74000">
                    <a:schemeClr val="accent3">
                      <a:lumMod val="60000"/>
                      <a:lumOff val="40000"/>
                    </a:schemeClr>
                  </a:gs>
                  <a:gs pos="83000">
                    <a:srgbClr val="92D050"/>
                  </a:gs>
                  <a:gs pos="100000">
                    <a:srgbClr val="00B050"/>
                  </a:gs>
                </a:gsLst>
                <a:lin ang="5400000" scaled="1"/>
              </a:gradFill>
              <a:ln w="9525">
                <a:noFill/>
              </a:ln>
              <a:effectLst/>
            </c:spPr>
          </c:marker>
          <c:trendline>
            <c:spPr>
              <a:ln w="19050" cap="rnd">
                <a:gradFill>
                  <a:gsLst>
                    <a:gs pos="0">
                      <a:srgbClr val="FF0000"/>
                    </a:gs>
                    <a:gs pos="74000">
                      <a:schemeClr val="accent3">
                        <a:lumMod val="60000"/>
                        <a:lumOff val="40000"/>
                      </a:schemeClr>
                    </a:gs>
                    <a:gs pos="83000">
                      <a:srgbClr val="92D050"/>
                    </a:gs>
                    <a:gs pos="100000">
                      <a:srgbClr val="00B050"/>
                    </a:gs>
                  </a:gsLst>
                  <a:lin ang="5400000" scaled="1"/>
                </a:gradFill>
                <a:prstDash val="sysDot"/>
              </a:ln>
              <a:effectLst/>
            </c:spPr>
            <c:trendlineType val="linear"/>
            <c:dispRSqr val="0"/>
            <c:dispEq val="0"/>
          </c:trendline>
          <c:cat>
            <c:strRef>
              <c:f>'E-COMMERCE SALESDATA ANALYSIS'!$A$111:$A$122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 SALESDATA ANALYSIS'!$B$111:$B$122</c:f>
              <c:numCache>
                <c:formatCode>0.00,"K"</c:formatCode>
                <c:ptCount val="12"/>
                <c:pt idx="0">
                  <c:v>112930.6254</c:v>
                </c:pt>
                <c:pt idx="1">
                  <c:v>126935.8434</c:v>
                </c:pt>
                <c:pt idx="2">
                  <c:v>168062.00359999997</c:v>
                </c:pt>
                <c:pt idx="3">
                  <c:v>168120.31079999998</c:v>
                </c:pt>
                <c:pt idx="4">
                  <c:v>198290.93329999986</c:v>
                </c:pt>
                <c:pt idx="5">
                  <c:v>181012.73609999998</c:v>
                </c:pt>
                <c:pt idx="6">
                  <c:v>265219.26540000009</c:v>
                </c:pt>
                <c:pt idx="7">
                  <c:v>278113.96419999999</c:v>
                </c:pt>
                <c:pt idx="8">
                  <c:v>294731.27559999999</c:v>
                </c:pt>
                <c:pt idx="9">
                  <c:v>190241.90419999999</c:v>
                </c:pt>
                <c:pt idx="10">
                  <c:v>86467.219899999967</c:v>
                </c:pt>
                <c:pt idx="11">
                  <c:v>104268.6164</c:v>
                </c:pt>
              </c:numCache>
            </c:numRef>
          </c:val>
          <c:smooth val="0"/>
          <c:extLst>
            <c:ext xmlns:c16="http://schemas.microsoft.com/office/drawing/2014/chart" uri="{C3380CC4-5D6E-409C-BE32-E72D297353CC}">
              <c16:uniqueId val="{00000000-84B3-534B-A44F-01840560EBFF}"/>
            </c:ext>
          </c:extLst>
        </c:ser>
        <c:dLbls>
          <c:showLegendKey val="0"/>
          <c:showVal val="0"/>
          <c:showCatName val="0"/>
          <c:showSerName val="0"/>
          <c:showPercent val="0"/>
          <c:showBubbleSize val="0"/>
        </c:dLbls>
        <c:marker val="1"/>
        <c:smooth val="0"/>
        <c:axId val="75431935"/>
        <c:axId val="76041727"/>
      </c:lineChart>
      <c:catAx>
        <c:axId val="754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1727"/>
        <c:crosses val="autoZero"/>
        <c:auto val="1"/>
        <c:lblAlgn val="ctr"/>
        <c:lblOffset val="100"/>
        <c:noMultiLvlLbl val="0"/>
      </c:catAx>
      <c:valAx>
        <c:axId val="7604172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Total</a:t>
                </a:r>
                <a:r>
                  <a:rPr lang="en-GB" b="1" baseline="0">
                    <a:latin typeface="Times New Roman" panose="02020603050405020304" pitchFamily="18" charset="0"/>
                    <a:cs typeface="Times New Roman" panose="02020603050405020304" pitchFamily="18" charset="0"/>
                  </a:rPr>
                  <a:t> amount</a:t>
                </a:r>
                <a:endParaRPr lang="en-GB" b="1">
                  <a:latin typeface="Times New Roman" panose="02020603050405020304" pitchFamily="18" charset="0"/>
                  <a:cs typeface="Times New Roman" panose="02020603050405020304" pitchFamily="18" charset="0"/>
                </a:endParaRPr>
              </a:p>
            </c:rich>
          </c:tx>
          <c:layout>
            <c:manualLayout>
              <c:xMode val="edge"/>
              <c:yMode val="edge"/>
              <c:x val="2.7763495244790956E-3"/>
              <c:y val="0.304895369962135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ANALYSIS!PivotTable2</c:name>
    <c:fmtId val="7"/>
  </c:pivotSource>
  <c:chart>
    <c:autoTitleDeleted val="0"/>
    <c:pivotFmts>
      <c:pivotFmt>
        <c:idx val="0"/>
        <c:spPr>
          <a:solidFill>
            <a:schemeClr val="accent6"/>
          </a:solidFill>
          <a:ln>
            <a:solidFill>
              <a:srgbClr val="FF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SALESDATA ANALYSIS'!$B$45</c:f>
              <c:strCache>
                <c:ptCount val="1"/>
                <c:pt idx="0">
                  <c:v>Sub-category Quantity  </c:v>
                </c:pt>
              </c:strCache>
            </c:strRef>
          </c:tx>
          <c:spPr>
            <a:solidFill>
              <a:schemeClr val="accent6"/>
            </a:solidFill>
            <a:ln>
              <a:solidFill>
                <a:srgbClr val="FF0000"/>
              </a:solidFill>
              <a:prstDash val="sysDot"/>
            </a:ln>
            <a:effectLst/>
          </c:spPr>
          <c:invertIfNegative val="0"/>
          <c:cat>
            <c:strRef>
              <c:f>'E-COMMERCE SALESDATA ANALYSIS'!$A$46:$A$69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'E-COMMERCE SALESDATA ANALYSIS'!$B$46:$B$69</c:f>
              <c:numCache>
                <c:formatCode>General</c:formatCode>
                <c:ptCount val="23"/>
                <c:pt idx="0">
                  <c:v>837</c:v>
                </c:pt>
                <c:pt idx="1">
                  <c:v>170</c:v>
                </c:pt>
                <c:pt idx="2">
                  <c:v>265</c:v>
                </c:pt>
                <c:pt idx="3">
                  <c:v>162</c:v>
                </c:pt>
                <c:pt idx="4">
                  <c:v>360</c:v>
                </c:pt>
                <c:pt idx="5">
                  <c:v>333</c:v>
                </c:pt>
                <c:pt idx="6">
                  <c:v>203</c:v>
                </c:pt>
                <c:pt idx="7">
                  <c:v>335</c:v>
                </c:pt>
                <c:pt idx="8">
                  <c:v>202</c:v>
                </c:pt>
                <c:pt idx="9">
                  <c:v>99</c:v>
                </c:pt>
                <c:pt idx="10">
                  <c:v>85</c:v>
                </c:pt>
                <c:pt idx="11">
                  <c:v>62</c:v>
                </c:pt>
                <c:pt idx="12">
                  <c:v>199</c:v>
                </c:pt>
                <c:pt idx="13">
                  <c:v>225</c:v>
                </c:pt>
                <c:pt idx="14">
                  <c:v>168</c:v>
                </c:pt>
                <c:pt idx="15">
                  <c:v>146</c:v>
                </c:pt>
                <c:pt idx="16">
                  <c:v>84</c:v>
                </c:pt>
                <c:pt idx="17">
                  <c:v>112</c:v>
                </c:pt>
                <c:pt idx="18">
                  <c:v>192</c:v>
                </c:pt>
                <c:pt idx="19">
                  <c:v>232</c:v>
                </c:pt>
                <c:pt idx="20">
                  <c:v>100</c:v>
                </c:pt>
                <c:pt idx="21">
                  <c:v>268</c:v>
                </c:pt>
                <c:pt idx="22">
                  <c:v>109</c:v>
                </c:pt>
              </c:numCache>
            </c:numRef>
          </c:val>
          <c:extLst>
            <c:ext xmlns:c16="http://schemas.microsoft.com/office/drawing/2014/chart" uri="{C3380CC4-5D6E-409C-BE32-E72D297353CC}">
              <c16:uniqueId val="{00000000-A4F7-2043-B145-7AED6A3B2510}"/>
            </c:ext>
          </c:extLst>
        </c:ser>
        <c:dLbls>
          <c:showLegendKey val="0"/>
          <c:showVal val="0"/>
          <c:showCatName val="0"/>
          <c:showSerName val="0"/>
          <c:showPercent val="0"/>
          <c:showBubbleSize val="0"/>
        </c:dLbls>
        <c:gapWidth val="219"/>
        <c:axId val="91847103"/>
        <c:axId val="91839039"/>
      </c:barChart>
      <c:lineChart>
        <c:grouping val="standard"/>
        <c:varyColors val="0"/>
        <c:ser>
          <c:idx val="1"/>
          <c:order val="1"/>
          <c:tx>
            <c:strRef>
              <c:f>'E-COMMERCE SALESDATA ANALYSIS'!$C$45</c:f>
              <c:strCache>
                <c:ptCount val="1"/>
                <c:pt idx="0">
                  <c:v>Average of Unit_Price</c:v>
                </c:pt>
              </c:strCache>
            </c:strRef>
          </c:tx>
          <c:spPr>
            <a:ln w="28575" cap="rnd">
              <a:solidFill>
                <a:srgbClr val="FF0000"/>
              </a:solidFill>
              <a:round/>
            </a:ln>
            <a:effectLst/>
          </c:spPr>
          <c:marker>
            <c:symbol val="none"/>
          </c:marker>
          <c:cat>
            <c:strRef>
              <c:f>'E-COMMERCE SALESDATA ANALYSIS'!$A$46:$A$69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'E-COMMERCE SALESDATA ANALYSIS'!$C$46:$C$69</c:f>
              <c:numCache>
                <c:formatCode>"₹"#,##0.00</c:formatCode>
                <c:ptCount val="23"/>
                <c:pt idx="0">
                  <c:v>508.14879765395898</c:v>
                </c:pt>
                <c:pt idx="1">
                  <c:v>520.87614285714301</c:v>
                </c:pt>
                <c:pt idx="2">
                  <c:v>460.75098039215686</c:v>
                </c:pt>
                <c:pt idx="3">
                  <c:v>514.46106060606076</c:v>
                </c:pt>
                <c:pt idx="4">
                  <c:v>488.41096296296314</c:v>
                </c:pt>
                <c:pt idx="5">
                  <c:v>539.66424460431642</c:v>
                </c:pt>
                <c:pt idx="6">
                  <c:v>515.6839080459772</c:v>
                </c:pt>
                <c:pt idx="7">
                  <c:v>479.2852205882354</c:v>
                </c:pt>
                <c:pt idx="8">
                  <c:v>552.02375000000006</c:v>
                </c:pt>
                <c:pt idx="9">
                  <c:v>526.88263157894733</c:v>
                </c:pt>
                <c:pt idx="10">
                  <c:v>542.94457142857152</c:v>
                </c:pt>
                <c:pt idx="11">
                  <c:v>445.7263636363636</c:v>
                </c:pt>
                <c:pt idx="12">
                  <c:v>583.1532584269662</c:v>
                </c:pt>
                <c:pt idx="13">
                  <c:v>513.04696969696965</c:v>
                </c:pt>
                <c:pt idx="14">
                  <c:v>507.77449275362312</c:v>
                </c:pt>
                <c:pt idx="15">
                  <c:v>495.47793103448265</c:v>
                </c:pt>
                <c:pt idx="16">
                  <c:v>613.58031249999999</c:v>
                </c:pt>
                <c:pt idx="17">
                  <c:v>489.37272727272722</c:v>
                </c:pt>
                <c:pt idx="18">
                  <c:v>564.95807692307687</c:v>
                </c:pt>
                <c:pt idx="19">
                  <c:v>477.70690721649493</c:v>
                </c:pt>
                <c:pt idx="20">
                  <c:v>501.51386363636362</c:v>
                </c:pt>
                <c:pt idx="21">
                  <c:v>545.20990000000006</c:v>
                </c:pt>
                <c:pt idx="22">
                  <c:v>473.95276595744673</c:v>
                </c:pt>
              </c:numCache>
            </c:numRef>
          </c:val>
          <c:smooth val="0"/>
          <c:extLst>
            <c:ext xmlns:c16="http://schemas.microsoft.com/office/drawing/2014/chart" uri="{C3380CC4-5D6E-409C-BE32-E72D297353CC}">
              <c16:uniqueId val="{00000001-A4F7-2043-B145-7AED6A3B2510}"/>
            </c:ext>
          </c:extLst>
        </c:ser>
        <c:dLbls>
          <c:showLegendKey val="0"/>
          <c:showVal val="0"/>
          <c:showCatName val="0"/>
          <c:showSerName val="0"/>
          <c:showPercent val="0"/>
          <c:showBubbleSize val="0"/>
        </c:dLbls>
        <c:marker val="1"/>
        <c:smooth val="0"/>
        <c:axId val="91847103"/>
        <c:axId val="91839039"/>
      </c:lineChart>
      <c:catAx>
        <c:axId val="9184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900" b="1">
                    <a:latin typeface="Times New Roman" panose="02020603050405020304" pitchFamily="18" charset="0"/>
                    <a:cs typeface="Times New Roman" panose="02020603050405020304" pitchFamily="18" charset="0"/>
                  </a:rPr>
                  <a:t>Sub-category</a:t>
                </a:r>
                <a:r>
                  <a:rPr lang="en-GB" sz="900" b="1" baseline="0">
                    <a:latin typeface="Times New Roman" panose="02020603050405020304" pitchFamily="18" charset="0"/>
                    <a:cs typeface="Times New Roman" panose="02020603050405020304" pitchFamily="18" charset="0"/>
                  </a:rPr>
                  <a:t> Quantity</a:t>
                </a:r>
                <a:endParaRPr lang="en-GB" sz="9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39039"/>
        <c:crosses val="autoZero"/>
        <c:auto val="1"/>
        <c:lblAlgn val="ctr"/>
        <c:lblOffset val="100"/>
        <c:noMultiLvlLbl val="0"/>
      </c:catAx>
      <c:valAx>
        <c:axId val="9183903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900" b="1">
                    <a:latin typeface="Times New Roman" panose="02020603050405020304" pitchFamily="18" charset="0"/>
                    <a:cs typeface="Times New Roman" panose="02020603050405020304" pitchFamily="18" charset="0"/>
                  </a:rPr>
                  <a:t>Average</a:t>
                </a:r>
                <a:r>
                  <a:rPr lang="en-GB" sz="900" b="1" baseline="0">
                    <a:latin typeface="Times New Roman" panose="02020603050405020304" pitchFamily="18" charset="0"/>
                    <a:cs typeface="Times New Roman" panose="02020603050405020304" pitchFamily="18" charset="0"/>
                  </a:rPr>
                  <a:t> of Unit price</a:t>
                </a:r>
                <a:endParaRPr lang="en-GB" sz="900" b="1">
                  <a:latin typeface="Times New Roman" panose="02020603050405020304" pitchFamily="18" charset="0"/>
                  <a:cs typeface="Times New Roman" panose="02020603050405020304" pitchFamily="18" charset="0"/>
                </a:endParaRPr>
              </a:p>
            </c:rich>
          </c:tx>
          <c:layout>
            <c:manualLayout>
              <c:xMode val="edge"/>
              <c:yMode val="edge"/>
              <c:x val="2.1451463445861744E-3"/>
              <c:y val="0.25297202111467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Sheet2!$E$7</c:f>
              <c:strCache>
                <c:ptCount val="1"/>
                <c:pt idx="0">
                  <c:v>Sum of Quantity</c:v>
                </c:pt>
              </c:strCache>
            </c:strRef>
          </c:tx>
          <c:spPr>
            <a:ln w="25400" cap="rnd">
              <a:noFill/>
              <a:round/>
            </a:ln>
            <a:effectLst>
              <a:outerShdw blurRad="40000" dist="23000" dir="5400000" rotWithShape="0">
                <a:srgbClr val="000000">
                  <a:alpha val="35000"/>
                </a:srgbClr>
              </a:outerShdw>
            </a:effectLst>
          </c:spPr>
          <c:marker>
            <c:symbol val="circle"/>
            <c:size val="6"/>
            <c:spPr>
              <a:solidFill>
                <a:schemeClr val="accent6"/>
              </a:solidFill>
              <a:ln w="9525" cap="rnd">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Sheet2!$D$8:$D$30</c:f>
              <c:numCache>
                <c:formatCode>"₹"#,##0.00</c:formatCode>
                <c:ptCount val="23"/>
                <c:pt idx="0">
                  <c:v>508.14879765395898</c:v>
                </c:pt>
                <c:pt idx="1">
                  <c:v>520.87614285714301</c:v>
                </c:pt>
                <c:pt idx="2">
                  <c:v>460.75098039215686</c:v>
                </c:pt>
                <c:pt idx="3">
                  <c:v>514.46106060606076</c:v>
                </c:pt>
                <c:pt idx="4">
                  <c:v>488.41096296296314</c:v>
                </c:pt>
                <c:pt idx="5">
                  <c:v>539.66424460431642</c:v>
                </c:pt>
                <c:pt idx="6">
                  <c:v>515.6839080459772</c:v>
                </c:pt>
                <c:pt idx="7">
                  <c:v>479.2852205882354</c:v>
                </c:pt>
                <c:pt idx="8">
                  <c:v>552.02375000000006</c:v>
                </c:pt>
                <c:pt idx="9">
                  <c:v>526.88263157894733</c:v>
                </c:pt>
                <c:pt idx="10">
                  <c:v>542.94457142857152</c:v>
                </c:pt>
                <c:pt idx="11">
                  <c:v>445.7263636363636</c:v>
                </c:pt>
                <c:pt idx="12">
                  <c:v>583.1532584269662</c:v>
                </c:pt>
                <c:pt idx="13">
                  <c:v>513.04696969696965</c:v>
                </c:pt>
                <c:pt idx="14">
                  <c:v>507.77449275362312</c:v>
                </c:pt>
                <c:pt idx="15">
                  <c:v>495.47793103448265</c:v>
                </c:pt>
                <c:pt idx="16">
                  <c:v>613.58031249999999</c:v>
                </c:pt>
                <c:pt idx="17">
                  <c:v>489.37272727272722</c:v>
                </c:pt>
                <c:pt idx="18">
                  <c:v>564.95807692307687</c:v>
                </c:pt>
                <c:pt idx="19">
                  <c:v>477.70690721649493</c:v>
                </c:pt>
                <c:pt idx="20">
                  <c:v>501.51386363636362</c:v>
                </c:pt>
                <c:pt idx="21">
                  <c:v>545.20990000000006</c:v>
                </c:pt>
                <c:pt idx="22">
                  <c:v>473.95276595744673</c:v>
                </c:pt>
              </c:numCache>
            </c:numRef>
          </c:xVal>
          <c:yVal>
            <c:numRef>
              <c:f>Sheet2!$E$8:$E$30</c:f>
              <c:numCache>
                <c:formatCode>General</c:formatCode>
                <c:ptCount val="23"/>
                <c:pt idx="0">
                  <c:v>837</c:v>
                </c:pt>
                <c:pt idx="1">
                  <c:v>170</c:v>
                </c:pt>
                <c:pt idx="2">
                  <c:v>265</c:v>
                </c:pt>
                <c:pt idx="3">
                  <c:v>162</c:v>
                </c:pt>
                <c:pt idx="4">
                  <c:v>360</c:v>
                </c:pt>
                <c:pt idx="5">
                  <c:v>333</c:v>
                </c:pt>
                <c:pt idx="6">
                  <c:v>203</c:v>
                </c:pt>
                <c:pt idx="7">
                  <c:v>335</c:v>
                </c:pt>
                <c:pt idx="8">
                  <c:v>202</c:v>
                </c:pt>
                <c:pt idx="9">
                  <c:v>99</c:v>
                </c:pt>
                <c:pt idx="10">
                  <c:v>85</c:v>
                </c:pt>
                <c:pt idx="11">
                  <c:v>62</c:v>
                </c:pt>
                <c:pt idx="12">
                  <c:v>199</c:v>
                </c:pt>
                <c:pt idx="13">
                  <c:v>225</c:v>
                </c:pt>
                <c:pt idx="14">
                  <c:v>168</c:v>
                </c:pt>
                <c:pt idx="15">
                  <c:v>146</c:v>
                </c:pt>
                <c:pt idx="16">
                  <c:v>84</c:v>
                </c:pt>
                <c:pt idx="17">
                  <c:v>112</c:v>
                </c:pt>
                <c:pt idx="18">
                  <c:v>192</c:v>
                </c:pt>
                <c:pt idx="19">
                  <c:v>232</c:v>
                </c:pt>
                <c:pt idx="20">
                  <c:v>100</c:v>
                </c:pt>
                <c:pt idx="21">
                  <c:v>268</c:v>
                </c:pt>
                <c:pt idx="22">
                  <c:v>109</c:v>
                </c:pt>
              </c:numCache>
            </c:numRef>
          </c:yVal>
          <c:smooth val="0"/>
          <c:extLst>
            <c:ext xmlns:c16="http://schemas.microsoft.com/office/drawing/2014/chart" uri="{C3380CC4-5D6E-409C-BE32-E72D297353CC}">
              <c16:uniqueId val="{00000000-6738-4841-9A1C-E7D4E66F276F}"/>
            </c:ext>
          </c:extLst>
        </c:ser>
        <c:dLbls>
          <c:showLegendKey val="0"/>
          <c:showVal val="0"/>
          <c:showCatName val="0"/>
          <c:showSerName val="0"/>
          <c:showPercent val="0"/>
          <c:showBubbleSize val="0"/>
        </c:dLbls>
        <c:axId val="51071167"/>
        <c:axId val="2142028672"/>
      </c:scatterChart>
      <c:valAx>
        <c:axId val="5107116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b="1">
                    <a:latin typeface="Times New Roman" panose="02020603050405020304" pitchFamily="18" charset="0"/>
                    <a:cs typeface="Times New Roman" panose="02020603050405020304" pitchFamily="18" charset="0"/>
                  </a:rPr>
                  <a:t>Average of Unit_Price</a:t>
                </a:r>
              </a:p>
            </c:rich>
          </c:tx>
          <c:layout>
            <c:manualLayout>
              <c:xMode val="edge"/>
              <c:yMode val="edge"/>
              <c:x val="0.40306955380577431"/>
              <c:y val="0.9168285214348206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quot;₹&quot;#,##0.0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028672"/>
        <c:crosses val="autoZero"/>
        <c:crossBetween val="midCat"/>
      </c:valAx>
      <c:valAx>
        <c:axId val="2142028672"/>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GB" b="1">
                    <a:latin typeface="Times New Roman" panose="02020603050405020304" pitchFamily="18" charset="0"/>
                    <a:cs typeface="Times New Roman" panose="02020603050405020304" pitchFamily="18" charset="0"/>
                  </a:rPr>
                  <a:t>Sum of Quantity</a:t>
                </a:r>
              </a:p>
            </c:rich>
          </c:tx>
          <c:layout>
            <c:manualLayout>
              <c:xMode val="edge"/>
              <c:yMode val="edge"/>
              <c:x val="1.1111111111111112E-2"/>
              <c:y val="0.3602314814814814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71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ANALYSIS!PivotTable30</c:name>
    <c:fmtId val="7"/>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60000"/>
              <a:lumOff val="40000"/>
            </a:schemeClr>
          </a:solidFill>
          <a:ln>
            <a:noFill/>
          </a:ln>
          <a:effectLst>
            <a:outerShdw blurRad="317500" algn="ctr" rotWithShape="0">
              <a:prstClr val="black">
                <a:alpha val="25000"/>
              </a:prstClr>
            </a:outerShdw>
          </a:effectLst>
        </c:spPr>
      </c:pivotFmt>
      <c:pivotFmt>
        <c:idx val="2"/>
        <c:spPr>
          <a:solidFill>
            <a:schemeClr val="accent6">
              <a:lumMod val="20000"/>
              <a:lumOff val="80000"/>
            </a:schemeClr>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lumMod val="60000"/>
              <a:lumOff val="40000"/>
            </a:schemeClr>
          </a:solidFill>
          <a:ln>
            <a:noFill/>
          </a:ln>
          <a:effectLst>
            <a:outerShdw blurRad="317500" algn="ctr" rotWithShape="0">
              <a:prstClr val="black">
                <a:alpha val="25000"/>
              </a:prstClr>
            </a:outerShdw>
          </a:effectLst>
        </c:spPr>
      </c:pivotFmt>
      <c:pivotFmt>
        <c:idx val="6"/>
        <c:spPr>
          <a:solidFill>
            <a:schemeClr val="accent6">
              <a:lumMod val="20000"/>
              <a:lumOff val="80000"/>
            </a:schemeClr>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lumMod val="60000"/>
              <a:lumOff val="40000"/>
            </a:schemeClr>
          </a:solidFill>
          <a:ln>
            <a:noFill/>
          </a:ln>
          <a:effectLst>
            <a:outerShdw blurRad="317500" algn="ctr" rotWithShape="0">
              <a:prstClr val="black">
                <a:alpha val="25000"/>
              </a:prstClr>
            </a:outerShdw>
          </a:effectLst>
        </c:spPr>
      </c:pivotFmt>
      <c:pivotFmt>
        <c:idx val="10"/>
        <c:spPr>
          <a:solidFill>
            <a:schemeClr val="accent6">
              <a:lumMod val="20000"/>
              <a:lumOff val="80000"/>
            </a:schemeClr>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6"/>
          </a:solidFill>
          <a:ln>
            <a:noFill/>
          </a:ln>
          <a:effectLst>
            <a:outerShdw blurRad="317500" algn="ctr" rotWithShape="0">
              <a:prstClr val="black">
                <a:alpha val="25000"/>
              </a:prstClr>
            </a:outerShdw>
          </a:effectLst>
        </c:spPr>
      </c:pivotFmt>
      <c:pivotFmt>
        <c:idx val="13"/>
        <c:spPr>
          <a:solidFill>
            <a:schemeClr val="accent6">
              <a:lumMod val="60000"/>
              <a:lumOff val="40000"/>
            </a:schemeClr>
          </a:solidFill>
          <a:ln>
            <a:noFill/>
          </a:ln>
          <a:effectLst>
            <a:outerShdw blurRad="317500" algn="ctr" rotWithShape="0">
              <a:prstClr val="black">
                <a:alpha val="25000"/>
              </a:prstClr>
            </a:outerShdw>
          </a:effectLst>
        </c:spPr>
      </c:pivotFmt>
      <c:pivotFmt>
        <c:idx val="14"/>
        <c:spPr>
          <a:solidFill>
            <a:schemeClr val="accent6">
              <a:lumMod val="20000"/>
              <a:lumOff val="80000"/>
            </a:schemeClr>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lumMod val="60000"/>
              <a:lumOff val="40000"/>
            </a:schemeClr>
          </a:solidFill>
          <a:ln>
            <a:noFill/>
          </a:ln>
          <a:effectLst>
            <a:outerShdw blurRad="317500" algn="ctr" rotWithShape="0">
              <a:prstClr val="black">
                <a:alpha val="25000"/>
              </a:prstClr>
            </a:outerShdw>
          </a:effectLst>
        </c:spPr>
      </c:pivotFmt>
      <c:pivotFmt>
        <c:idx val="18"/>
        <c:spPr>
          <a:solidFill>
            <a:schemeClr val="accent6">
              <a:lumMod val="20000"/>
              <a:lumOff val="8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6955315307138539"/>
          <c:y val="0.19723283517879275"/>
          <c:w val="0.46089369385722928"/>
          <c:h val="0.77278899718900951"/>
        </c:manualLayout>
      </c:layout>
      <c:doughnutChart>
        <c:varyColors val="1"/>
        <c:ser>
          <c:idx val="0"/>
          <c:order val="0"/>
          <c:tx>
            <c:strRef>
              <c:f>'E-COMMERCE SALESDATA ANALYSIS'!$B$32</c:f>
              <c:strCache>
                <c:ptCount val="1"/>
                <c:pt idx="0">
                  <c:v>Total</c:v>
                </c:pt>
              </c:strCache>
            </c:strRef>
          </c:tx>
          <c:spPr>
            <a:solidFill>
              <a:schemeClr val="accent6"/>
            </a:solidFill>
          </c:spPr>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57-D247-9DD9-A094F194B306}"/>
              </c:ext>
            </c:extLst>
          </c:dPt>
          <c:dPt>
            <c:idx val="1"/>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57-D247-9DD9-A094F194B306}"/>
              </c:ext>
            </c:extLst>
          </c:dPt>
          <c:dPt>
            <c:idx val="2"/>
            <c:bubble3D val="0"/>
            <c:spPr>
              <a:solidFill>
                <a:schemeClr val="accent6">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57-D247-9DD9-A094F194B306}"/>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'E-COMMERCE SALESDATA ANALYSIS'!$A$33:$A$36</c:f>
              <c:strCache>
                <c:ptCount val="3"/>
                <c:pt idx="0">
                  <c:v>Online</c:v>
                </c:pt>
                <c:pt idx="1">
                  <c:v>Flagship</c:v>
                </c:pt>
                <c:pt idx="2">
                  <c:v>Outlet</c:v>
                </c:pt>
              </c:strCache>
            </c:strRef>
          </c:cat>
          <c:val>
            <c:numRef>
              <c:f>'E-COMMERCE SALESDATA ANALYSIS'!$B$33:$B$36</c:f>
              <c:numCache>
                <c:formatCode>"₹"#,##0.00</c:formatCode>
                <c:ptCount val="3"/>
                <c:pt idx="0">
                  <c:v>914253.52370000095</c:v>
                </c:pt>
                <c:pt idx="1">
                  <c:v>848576.66610000131</c:v>
                </c:pt>
                <c:pt idx="2">
                  <c:v>411564.50849999988</c:v>
                </c:pt>
              </c:numCache>
            </c:numRef>
          </c:val>
          <c:extLst>
            <c:ext xmlns:c16="http://schemas.microsoft.com/office/drawing/2014/chart" uri="{C3380CC4-5D6E-409C-BE32-E72D297353CC}">
              <c16:uniqueId val="{00000006-2757-D247-9DD9-A094F194B306}"/>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ANALYSIS!PivotTable29</c:name>
    <c:fmtId val="8"/>
  </c:pivotSource>
  <c:chart>
    <c:autoTitleDeleted val="1"/>
    <c:pivotFmts>
      <c:pivotFmt>
        <c:idx val="0"/>
        <c:spPr>
          <a:gradFill rotWithShape="1">
            <a:gsLst>
              <a:gs pos="0">
                <a:schemeClr val="accent6">
                  <a:lumMod val="75000"/>
                </a:schemeClr>
              </a:gs>
              <a:gs pos="3996">
                <a:schemeClr val="accent6"/>
              </a:gs>
              <a:gs pos="74000">
                <a:srgbClr val="FDD6B4"/>
              </a:gs>
              <a:gs pos="83000">
                <a:srgbClr val="FDD6B4"/>
              </a:gs>
              <a:gs pos="100000">
                <a:srgbClr val="FDD6B4"/>
              </a:gs>
            </a:gsLst>
            <a:lin ang="5400000" scaled="1"/>
          </a:gradFill>
          <a:ln w="9525" cap="flat" cmpd="sng" algn="ctr">
            <a:noFill/>
            <a:round/>
          </a:ln>
          <a:effectLst>
            <a:outerShdw blurRad="40000" dist="20000" dir="5400000" rotWithShape="0">
              <a:srgbClr val="000000">
                <a:alpha val="38000"/>
              </a:srgbClr>
            </a:outerShdw>
          </a:effectLst>
          <a:sp3d/>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75000"/>
                </a:schemeClr>
              </a:gs>
              <a:gs pos="3996">
                <a:schemeClr val="accent6"/>
              </a:gs>
              <a:gs pos="74000">
                <a:srgbClr val="FDD6B4"/>
              </a:gs>
              <a:gs pos="83000">
                <a:srgbClr val="FDD6B4"/>
              </a:gs>
              <a:gs pos="100000">
                <a:srgbClr val="FDD6B4"/>
              </a:gs>
            </a:gsLst>
            <a:lin ang="5400000" scaled="1"/>
          </a:gradFill>
          <a:ln w="9525" cap="flat" cmpd="sng" algn="ctr">
            <a:noFill/>
            <a:round/>
          </a:ln>
          <a:effectLst>
            <a:outerShdw blurRad="40000" dist="20000" dir="5400000" rotWithShape="0">
              <a:srgbClr val="000000">
                <a:alpha val="38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75000"/>
                </a:schemeClr>
              </a:gs>
              <a:gs pos="3996">
                <a:schemeClr val="accent6"/>
              </a:gs>
              <a:gs pos="74000">
                <a:srgbClr val="FDD6B4"/>
              </a:gs>
              <a:gs pos="83000">
                <a:srgbClr val="FDD6B4"/>
              </a:gs>
              <a:gs pos="100000">
                <a:srgbClr val="FDD6B4"/>
              </a:gs>
            </a:gsLst>
            <a:lin ang="5400000" scaled="1"/>
          </a:gradFill>
          <a:ln w="9525" cap="flat" cmpd="sng" algn="ctr">
            <a:noFill/>
            <a:round/>
          </a:ln>
          <a:effectLst>
            <a:outerShdw blurRad="40000" dist="20000" dir="5400000" rotWithShape="0">
              <a:srgbClr val="000000">
                <a:alpha val="38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'E-COMMERCE SALESDATA ANALYSIS'!$B$15</c:f>
              <c:strCache>
                <c:ptCount val="1"/>
                <c:pt idx="0">
                  <c:v>Total</c:v>
                </c:pt>
              </c:strCache>
            </c:strRef>
          </c:tx>
          <c:spPr>
            <a:gradFill rotWithShape="1">
              <a:gsLst>
                <a:gs pos="0">
                  <a:schemeClr val="accent6">
                    <a:lumMod val="75000"/>
                  </a:schemeClr>
                </a:gs>
                <a:gs pos="3996">
                  <a:schemeClr val="accent6"/>
                </a:gs>
                <a:gs pos="74000">
                  <a:srgbClr val="FDD6B4"/>
                </a:gs>
                <a:gs pos="83000">
                  <a:srgbClr val="FDD6B4"/>
                </a:gs>
                <a:gs pos="100000">
                  <a:srgbClr val="FDD6B4"/>
                </a:gs>
              </a:gsLst>
              <a:lin ang="5400000" scaled="1"/>
            </a:gradFill>
            <a:ln w="9525" cap="flat" cmpd="sng" algn="ctr">
              <a:noFill/>
              <a:round/>
            </a:ln>
            <a:effectLst>
              <a:outerShdw blurRad="40000" dist="20000" dir="5400000" rotWithShape="0">
                <a:srgbClr val="000000">
                  <a:alpha val="38000"/>
                </a:srgbClr>
              </a:outerShdw>
            </a:effectLst>
            <a:sp3d/>
          </c:spPr>
          <c:invertIfNegative val="0"/>
          <c:cat>
            <c:strRef>
              <c:f>'E-COMMERCE SALESDATA ANALYSIS'!$A$16:$A$21</c:f>
              <c:strCache>
                <c:ptCount val="5"/>
                <c:pt idx="0">
                  <c:v>Sports</c:v>
                </c:pt>
                <c:pt idx="1">
                  <c:v>Electronics</c:v>
                </c:pt>
                <c:pt idx="2">
                  <c:v>Home</c:v>
                </c:pt>
                <c:pt idx="3">
                  <c:v>Clothing</c:v>
                </c:pt>
                <c:pt idx="4">
                  <c:v>Beauty</c:v>
                </c:pt>
              </c:strCache>
            </c:strRef>
          </c:cat>
          <c:val>
            <c:numRef>
              <c:f>'E-COMMERCE SALESDATA ANALYSIS'!$B$16:$B$21</c:f>
              <c:numCache>
                <c:formatCode>0.00%</c:formatCode>
                <c:ptCount val="5"/>
                <c:pt idx="0">
                  <c:v>0.249269451872633</c:v>
                </c:pt>
                <c:pt idx="1">
                  <c:v>0.23193183298059175</c:v>
                </c:pt>
                <c:pt idx="2">
                  <c:v>0.19651253010047873</c:v>
                </c:pt>
                <c:pt idx="3">
                  <c:v>0.17440073970769007</c:v>
                </c:pt>
                <c:pt idx="4">
                  <c:v>0.14788544533860631</c:v>
                </c:pt>
              </c:numCache>
            </c:numRef>
          </c:val>
          <c:extLst>
            <c:ext xmlns:c16="http://schemas.microsoft.com/office/drawing/2014/chart" uri="{C3380CC4-5D6E-409C-BE32-E72D297353CC}">
              <c16:uniqueId val="{00000000-FD2D-F247-A9BF-6D033904B9C2}"/>
            </c:ext>
          </c:extLst>
        </c:ser>
        <c:dLbls>
          <c:showLegendKey val="0"/>
          <c:showVal val="0"/>
          <c:showCatName val="0"/>
          <c:showSerName val="0"/>
          <c:showPercent val="0"/>
          <c:showBubbleSize val="0"/>
        </c:dLbls>
        <c:gapWidth val="150"/>
        <c:shape val="box"/>
        <c:axId val="103244991"/>
        <c:axId val="103247679"/>
        <c:axId val="0"/>
      </c:bar3DChart>
      <c:catAx>
        <c:axId val="103244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03247679"/>
        <c:crosses val="autoZero"/>
        <c:auto val="1"/>
        <c:lblAlgn val="ctr"/>
        <c:lblOffset val="100"/>
        <c:noMultiLvlLbl val="0"/>
      </c:catAx>
      <c:valAx>
        <c:axId val="10324767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0324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'E-COMMERCE SALESDATA ANALYSIS'!$B$94</c:f>
              <c:strCache>
                <c:ptCount val="1"/>
                <c:pt idx="0">
                  <c:v>Sum of Total_Amount</c:v>
                </c:pt>
              </c:strCache>
            </c:strRef>
          </c:tx>
          <c:spPr>
            <a:gradFill flip="none" rotWithShape="1">
              <a:gsLst>
                <a:gs pos="0">
                  <a:srgbClr val="FDD6B4"/>
                </a:gs>
                <a:gs pos="74000">
                  <a:schemeClr val="accent6"/>
                </a:gs>
                <a:gs pos="83000">
                  <a:schemeClr val="accent6"/>
                </a:gs>
                <a:gs pos="100000">
                  <a:schemeClr val="accent6"/>
                </a:gs>
              </a:gsLst>
              <a:lin ang="5400000" scaled="1"/>
              <a:tileRect/>
            </a:gradFill>
            <a:ln>
              <a:noFill/>
            </a:ln>
            <a:effectLst/>
          </c:spPr>
          <c:invertIfNegative val="0"/>
          <c:cat>
            <c:strRef>
              <c:f>'E-COMMERCE SALESDATA ANALYSIS'!$A$95:$A$98</c:f>
              <c:strCache>
                <c:ptCount val="4"/>
                <c:pt idx="0">
                  <c:v>West</c:v>
                </c:pt>
                <c:pt idx="1">
                  <c:v>South</c:v>
                </c:pt>
                <c:pt idx="2">
                  <c:v>North</c:v>
                </c:pt>
                <c:pt idx="3">
                  <c:v>East</c:v>
                </c:pt>
              </c:strCache>
            </c:strRef>
          </c:cat>
          <c:val>
            <c:numRef>
              <c:f>'E-COMMERCE SALESDATA ANALYSIS'!$B$95:$B$98</c:f>
              <c:numCache>
                <c:formatCode>0.00,"K"</c:formatCode>
                <c:ptCount val="4"/>
                <c:pt idx="0">
                  <c:v>270676.40600000002</c:v>
                </c:pt>
                <c:pt idx="1">
                  <c:v>635213.09569999995</c:v>
                </c:pt>
                <c:pt idx="2">
                  <c:v>646100.88029999996</c:v>
                </c:pt>
                <c:pt idx="3">
                  <c:v>622404.31629999995</c:v>
                </c:pt>
              </c:numCache>
            </c:numRef>
          </c:val>
          <c:extLst>
            <c:ext xmlns:c16="http://schemas.microsoft.com/office/drawing/2014/chart" uri="{C3380CC4-5D6E-409C-BE32-E72D297353CC}">
              <c16:uniqueId val="{00000000-1A9B-FC47-9BF0-575DD2947DE5}"/>
            </c:ext>
          </c:extLst>
        </c:ser>
        <c:dLbls>
          <c:showLegendKey val="0"/>
          <c:showVal val="0"/>
          <c:showCatName val="0"/>
          <c:showSerName val="0"/>
          <c:showPercent val="0"/>
          <c:showBubbleSize val="0"/>
        </c:dLbls>
        <c:gapWidth val="175"/>
        <c:overlap val="-100"/>
        <c:axId val="1125298880"/>
        <c:axId val="1125298432"/>
      </c:barChart>
      <c:catAx>
        <c:axId val="112529888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Region</a:t>
                </a:r>
              </a:p>
            </c:rich>
          </c:tx>
          <c:layout>
            <c:manualLayout>
              <c:xMode val="edge"/>
              <c:yMode val="edge"/>
              <c:x val="2.9804734399920397E-3"/>
              <c:y val="0.33249522723585784"/>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98432"/>
        <c:crosses val="autoZero"/>
        <c:auto val="1"/>
        <c:lblAlgn val="ctr"/>
        <c:lblOffset val="100"/>
        <c:noMultiLvlLbl val="0"/>
      </c:catAx>
      <c:valAx>
        <c:axId val="1125298432"/>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b="1" baseline="0">
                    <a:latin typeface="Times New Roman" panose="02020603050405020304" pitchFamily="18" charset="0"/>
                    <a:cs typeface="Times New Roman" panose="02020603050405020304" pitchFamily="18" charset="0"/>
                  </a:rPr>
                  <a:t>Region total amount</a:t>
                </a:r>
                <a:endParaRPr lang="en-GB" b="1">
                  <a:latin typeface="Times New Roman" panose="02020603050405020304" pitchFamily="18" charset="0"/>
                  <a:cs typeface="Times New Roman" panose="02020603050405020304" pitchFamily="18" charset="0"/>
                </a:endParaRPr>
              </a:p>
            </c:rich>
          </c:tx>
          <c:layout>
            <c:manualLayout>
              <c:xMode val="edge"/>
              <c:yMode val="edge"/>
              <c:x val="0.33523684672481169"/>
              <c:y val="0.9366027230271232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GB"/>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98880"/>
        <c:crosses val="autoZero"/>
        <c:crossBetween val="between"/>
      </c:valAx>
      <c:spPr>
        <a:noFill/>
        <a:ln>
          <a:noFill/>
          <a:prstDash val="sysDot"/>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ANALYSIS!PivotTable7</c:name>
    <c:fmtId val="3"/>
  </c:pivotSource>
  <c:chart>
    <c:autoTitleDeleted val="1"/>
    <c:pivotFmts>
      <c:pivotFmt>
        <c:idx val="0"/>
        <c:spPr>
          <a:solidFill>
            <a:schemeClr val="accent1"/>
          </a:solidFill>
          <a:ln w="28575" cap="rnd">
            <a:solidFill>
              <a:schemeClr val="accent6"/>
            </a:solidFill>
            <a:round/>
          </a:ln>
          <a:effectLst/>
        </c:spPr>
        <c:marker>
          <c:symbol val="circle"/>
          <c:size val="5"/>
          <c:spPr>
            <a:gradFill>
              <a:gsLst>
                <a:gs pos="0">
                  <a:srgbClr val="FF0000"/>
                </a:gs>
                <a:gs pos="74000">
                  <a:schemeClr val="accent3">
                    <a:lumMod val="60000"/>
                    <a:lumOff val="40000"/>
                  </a:schemeClr>
                </a:gs>
                <a:gs pos="83000">
                  <a:srgbClr val="92D050"/>
                </a:gs>
                <a:gs pos="100000">
                  <a:srgbClr val="00B050"/>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gradFill>
              <a:gsLst>
                <a:gs pos="0">
                  <a:srgbClr val="FF0000"/>
                </a:gs>
                <a:gs pos="74000">
                  <a:schemeClr val="accent3">
                    <a:lumMod val="60000"/>
                    <a:lumOff val="40000"/>
                  </a:schemeClr>
                </a:gs>
                <a:gs pos="83000">
                  <a:srgbClr val="92D050"/>
                </a:gs>
                <a:gs pos="100000">
                  <a:srgbClr val="00B050"/>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gradFill>
              <a:gsLst>
                <a:gs pos="0">
                  <a:srgbClr val="FF0000"/>
                </a:gs>
                <a:gs pos="74000">
                  <a:schemeClr val="accent3">
                    <a:lumMod val="60000"/>
                    <a:lumOff val="40000"/>
                  </a:schemeClr>
                </a:gs>
                <a:gs pos="83000">
                  <a:srgbClr val="92D050"/>
                </a:gs>
                <a:gs pos="100000">
                  <a:srgbClr val="00B050"/>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'E-COMMERCE SALESDATA ANALYSIS'!$B$110</c:f>
              <c:strCache>
                <c:ptCount val="1"/>
                <c:pt idx="0">
                  <c:v>Total</c:v>
                </c:pt>
              </c:strCache>
            </c:strRef>
          </c:tx>
          <c:spPr>
            <a:ln w="28575" cap="rnd">
              <a:solidFill>
                <a:schemeClr val="accent6"/>
              </a:solidFill>
              <a:round/>
            </a:ln>
            <a:effectLst/>
          </c:spPr>
          <c:marker>
            <c:symbol val="circle"/>
            <c:size val="5"/>
            <c:spPr>
              <a:gradFill>
                <a:gsLst>
                  <a:gs pos="0">
                    <a:srgbClr val="FF0000"/>
                  </a:gs>
                  <a:gs pos="74000">
                    <a:schemeClr val="accent3">
                      <a:lumMod val="60000"/>
                      <a:lumOff val="40000"/>
                    </a:schemeClr>
                  </a:gs>
                  <a:gs pos="83000">
                    <a:srgbClr val="92D050"/>
                  </a:gs>
                  <a:gs pos="100000">
                    <a:srgbClr val="00B050"/>
                  </a:gs>
                </a:gsLst>
                <a:lin ang="5400000" scaled="1"/>
              </a:gradFill>
              <a:ln w="9525">
                <a:noFill/>
              </a:ln>
              <a:effectLst/>
            </c:spPr>
          </c:marker>
          <c:trendline>
            <c:spPr>
              <a:ln w="19050" cap="rnd">
                <a:gradFill>
                  <a:gsLst>
                    <a:gs pos="0">
                      <a:srgbClr val="FF0000"/>
                    </a:gs>
                    <a:gs pos="74000">
                      <a:schemeClr val="accent3">
                        <a:lumMod val="60000"/>
                        <a:lumOff val="40000"/>
                      </a:schemeClr>
                    </a:gs>
                    <a:gs pos="83000">
                      <a:srgbClr val="92D050"/>
                    </a:gs>
                    <a:gs pos="100000">
                      <a:srgbClr val="00B050"/>
                    </a:gs>
                  </a:gsLst>
                  <a:lin ang="5400000" scaled="1"/>
                </a:gradFill>
                <a:prstDash val="sysDot"/>
              </a:ln>
              <a:effectLst/>
            </c:spPr>
            <c:trendlineType val="linear"/>
            <c:dispRSqr val="0"/>
            <c:dispEq val="0"/>
          </c:trendline>
          <c:cat>
            <c:strRef>
              <c:f>'E-COMMERCE SALESDATA ANALYSIS'!$A$111:$A$122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 SALESDATA ANALYSIS'!$B$111:$B$122</c:f>
              <c:numCache>
                <c:formatCode>0.00,"K"</c:formatCode>
                <c:ptCount val="12"/>
                <c:pt idx="0">
                  <c:v>112930.6254</c:v>
                </c:pt>
                <c:pt idx="1">
                  <c:v>126935.8434</c:v>
                </c:pt>
                <c:pt idx="2">
                  <c:v>168062.00359999997</c:v>
                </c:pt>
                <c:pt idx="3">
                  <c:v>168120.31079999998</c:v>
                </c:pt>
                <c:pt idx="4">
                  <c:v>198290.93329999986</c:v>
                </c:pt>
                <c:pt idx="5">
                  <c:v>181012.73609999998</c:v>
                </c:pt>
                <c:pt idx="6">
                  <c:v>265219.26540000009</c:v>
                </c:pt>
                <c:pt idx="7">
                  <c:v>278113.96419999999</c:v>
                </c:pt>
                <c:pt idx="8">
                  <c:v>294731.27559999999</c:v>
                </c:pt>
                <c:pt idx="9">
                  <c:v>190241.90419999999</c:v>
                </c:pt>
                <c:pt idx="10">
                  <c:v>86467.219899999967</c:v>
                </c:pt>
                <c:pt idx="11">
                  <c:v>104268.6164</c:v>
                </c:pt>
              </c:numCache>
            </c:numRef>
          </c:val>
          <c:smooth val="0"/>
          <c:extLst>
            <c:ext xmlns:c16="http://schemas.microsoft.com/office/drawing/2014/chart" uri="{C3380CC4-5D6E-409C-BE32-E72D297353CC}">
              <c16:uniqueId val="{00000001-1E8D-B642-BFC8-BBCE22B8934C}"/>
            </c:ext>
          </c:extLst>
        </c:ser>
        <c:dLbls>
          <c:showLegendKey val="0"/>
          <c:showVal val="0"/>
          <c:showCatName val="0"/>
          <c:showSerName val="0"/>
          <c:showPercent val="0"/>
          <c:showBubbleSize val="0"/>
        </c:dLbls>
        <c:marker val="1"/>
        <c:smooth val="0"/>
        <c:axId val="75431935"/>
        <c:axId val="76041727"/>
      </c:lineChart>
      <c:catAx>
        <c:axId val="754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41727"/>
        <c:crosses val="autoZero"/>
        <c:auto val="1"/>
        <c:lblAlgn val="ctr"/>
        <c:lblOffset val="100"/>
        <c:noMultiLvlLbl val="0"/>
      </c:catAx>
      <c:valAx>
        <c:axId val="76041727"/>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b="1">
                    <a:latin typeface="Times New Roman" panose="02020603050405020304" pitchFamily="18" charset="0"/>
                    <a:cs typeface="Times New Roman" panose="02020603050405020304" pitchFamily="18" charset="0"/>
                  </a:rPr>
                  <a:t>Total</a:t>
                </a:r>
                <a:r>
                  <a:rPr lang="en-GB" b="1" baseline="0">
                    <a:latin typeface="Times New Roman" panose="02020603050405020304" pitchFamily="18" charset="0"/>
                    <a:cs typeface="Times New Roman" panose="02020603050405020304" pitchFamily="18" charset="0"/>
                  </a:rPr>
                  <a:t> amount</a:t>
                </a:r>
                <a:endParaRPr lang="en-GB" b="1">
                  <a:latin typeface="Times New Roman" panose="02020603050405020304" pitchFamily="18" charset="0"/>
                  <a:cs typeface="Times New Roman" panose="02020603050405020304" pitchFamily="18" charset="0"/>
                </a:endParaRPr>
              </a:p>
            </c:rich>
          </c:tx>
          <c:layout>
            <c:manualLayout>
              <c:xMode val="edge"/>
              <c:yMode val="edge"/>
              <c:x val="2.7763495244790956E-3"/>
              <c:y val="0.304895369962135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[VaishnaviFIN E-commerce excel project .xlsx]E-COMMERCE SALESDATA ANALYSIS!PivotTable2</c:name>
    <c:fmtId val="11"/>
  </c:pivotSource>
  <c:chart>
    <c:autoTitleDeleted val="0"/>
    <c:pivotFmts>
      <c:pivotFmt>
        <c:idx val="0"/>
        <c:spPr>
          <a:solidFill>
            <a:schemeClr val="accent6"/>
          </a:solidFill>
          <a:ln>
            <a:solidFill>
              <a:srgbClr val="FF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rgbClr val="FF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rgbClr val="FF0000"/>
            </a:solidFill>
            <a:prstDash val="sysDot"/>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SALESDATA ANALYSIS'!$B$45</c:f>
              <c:strCache>
                <c:ptCount val="1"/>
                <c:pt idx="0">
                  <c:v>Sub-category Quantity  </c:v>
                </c:pt>
              </c:strCache>
            </c:strRef>
          </c:tx>
          <c:spPr>
            <a:solidFill>
              <a:schemeClr val="accent6"/>
            </a:solidFill>
            <a:ln>
              <a:solidFill>
                <a:srgbClr val="FF0000"/>
              </a:solidFill>
              <a:prstDash val="sysDot"/>
            </a:ln>
            <a:effectLst/>
          </c:spPr>
          <c:invertIfNegative val="0"/>
          <c:cat>
            <c:strRef>
              <c:f>'E-COMMERCE SALESDATA ANALYSIS'!$A$46:$A$69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'E-COMMERCE SALESDATA ANALYSIS'!$B$46:$B$69</c:f>
              <c:numCache>
                <c:formatCode>General</c:formatCode>
                <c:ptCount val="23"/>
                <c:pt idx="0">
                  <c:v>837</c:v>
                </c:pt>
                <c:pt idx="1">
                  <c:v>170</c:v>
                </c:pt>
                <c:pt idx="2">
                  <c:v>265</c:v>
                </c:pt>
                <c:pt idx="3">
                  <c:v>162</c:v>
                </c:pt>
                <c:pt idx="4">
                  <c:v>360</c:v>
                </c:pt>
                <c:pt idx="5">
                  <c:v>333</c:v>
                </c:pt>
                <c:pt idx="6">
                  <c:v>203</c:v>
                </c:pt>
                <c:pt idx="7">
                  <c:v>335</c:v>
                </c:pt>
                <c:pt idx="8">
                  <c:v>202</c:v>
                </c:pt>
                <c:pt idx="9">
                  <c:v>99</c:v>
                </c:pt>
                <c:pt idx="10">
                  <c:v>85</c:v>
                </c:pt>
                <c:pt idx="11">
                  <c:v>62</c:v>
                </c:pt>
                <c:pt idx="12">
                  <c:v>199</c:v>
                </c:pt>
                <c:pt idx="13">
                  <c:v>225</c:v>
                </c:pt>
                <c:pt idx="14">
                  <c:v>168</c:v>
                </c:pt>
                <c:pt idx="15">
                  <c:v>146</c:v>
                </c:pt>
                <c:pt idx="16">
                  <c:v>84</c:v>
                </c:pt>
                <c:pt idx="17">
                  <c:v>112</c:v>
                </c:pt>
                <c:pt idx="18">
                  <c:v>192</c:v>
                </c:pt>
                <c:pt idx="19">
                  <c:v>232</c:v>
                </c:pt>
                <c:pt idx="20">
                  <c:v>100</c:v>
                </c:pt>
                <c:pt idx="21">
                  <c:v>268</c:v>
                </c:pt>
                <c:pt idx="22">
                  <c:v>109</c:v>
                </c:pt>
              </c:numCache>
            </c:numRef>
          </c:val>
          <c:extLst>
            <c:ext xmlns:c16="http://schemas.microsoft.com/office/drawing/2014/chart" uri="{C3380CC4-5D6E-409C-BE32-E72D297353CC}">
              <c16:uniqueId val="{00000000-05D6-384F-B078-689B45178E2D}"/>
            </c:ext>
          </c:extLst>
        </c:ser>
        <c:dLbls>
          <c:showLegendKey val="0"/>
          <c:showVal val="0"/>
          <c:showCatName val="0"/>
          <c:showSerName val="0"/>
          <c:showPercent val="0"/>
          <c:showBubbleSize val="0"/>
        </c:dLbls>
        <c:gapWidth val="219"/>
        <c:axId val="91847103"/>
        <c:axId val="91839039"/>
      </c:barChart>
      <c:lineChart>
        <c:grouping val="standard"/>
        <c:varyColors val="0"/>
        <c:ser>
          <c:idx val="1"/>
          <c:order val="1"/>
          <c:tx>
            <c:strRef>
              <c:f>'E-COMMERCE SALESDATA ANALYSIS'!$C$45</c:f>
              <c:strCache>
                <c:ptCount val="1"/>
                <c:pt idx="0">
                  <c:v>Average of Unit_Price</c:v>
                </c:pt>
              </c:strCache>
            </c:strRef>
          </c:tx>
          <c:spPr>
            <a:ln w="28575" cap="rnd">
              <a:solidFill>
                <a:srgbClr val="FF0000"/>
              </a:solidFill>
              <a:round/>
            </a:ln>
            <a:effectLst/>
          </c:spPr>
          <c:marker>
            <c:symbol val="none"/>
          </c:marker>
          <c:cat>
            <c:strRef>
              <c:f>'E-COMMERCE SALESDATA ANALYSIS'!$A$46:$A$69</c:f>
              <c:strCache>
                <c:ptCount val="23"/>
                <c:pt idx="0">
                  <c:v>Accessories</c:v>
                </c:pt>
                <c:pt idx="1">
                  <c:v>Appliances</c:v>
                </c:pt>
                <c:pt idx="2">
                  <c:v>Audio</c:v>
                </c:pt>
                <c:pt idx="3">
                  <c:v>Bottoms</c:v>
                </c:pt>
                <c:pt idx="4">
                  <c:v>Computer</c:v>
                </c:pt>
                <c:pt idx="5">
                  <c:v>Decor</c:v>
                </c:pt>
                <c:pt idx="6">
                  <c:v>Equipment</c:v>
                </c:pt>
                <c:pt idx="7">
                  <c:v>Fitness</c:v>
                </c:pt>
                <c:pt idx="8">
                  <c:v>Footwear</c:v>
                </c:pt>
                <c:pt idx="9">
                  <c:v>Fragrance</c:v>
                </c:pt>
                <c:pt idx="10">
                  <c:v>Furniture</c:v>
                </c:pt>
                <c:pt idx="11">
                  <c:v>Grooming</c:v>
                </c:pt>
                <c:pt idx="12">
                  <c:v>Haircare</c:v>
                </c:pt>
                <c:pt idx="13">
                  <c:v>Kitchen</c:v>
                </c:pt>
                <c:pt idx="14">
                  <c:v>Lighting</c:v>
                </c:pt>
                <c:pt idx="15">
                  <c:v>Makeup</c:v>
                </c:pt>
                <c:pt idx="16">
                  <c:v>Mobile</c:v>
                </c:pt>
                <c:pt idx="17">
                  <c:v>Outdoor</c:v>
                </c:pt>
                <c:pt idx="18">
                  <c:v>Outerwear</c:v>
                </c:pt>
                <c:pt idx="19">
                  <c:v>Skincare</c:v>
                </c:pt>
                <c:pt idx="20">
                  <c:v>Storage</c:v>
                </c:pt>
                <c:pt idx="21">
                  <c:v>Team Sports</c:v>
                </c:pt>
                <c:pt idx="22">
                  <c:v>Tops</c:v>
                </c:pt>
              </c:strCache>
            </c:strRef>
          </c:cat>
          <c:val>
            <c:numRef>
              <c:f>'E-COMMERCE SALESDATA ANALYSIS'!$C$46:$C$69</c:f>
              <c:numCache>
                <c:formatCode>"₹"#,##0.00</c:formatCode>
                <c:ptCount val="23"/>
                <c:pt idx="0">
                  <c:v>508.14879765395898</c:v>
                </c:pt>
                <c:pt idx="1">
                  <c:v>520.87614285714301</c:v>
                </c:pt>
                <c:pt idx="2">
                  <c:v>460.75098039215686</c:v>
                </c:pt>
                <c:pt idx="3">
                  <c:v>514.46106060606076</c:v>
                </c:pt>
                <c:pt idx="4">
                  <c:v>488.41096296296314</c:v>
                </c:pt>
                <c:pt idx="5">
                  <c:v>539.66424460431642</c:v>
                </c:pt>
                <c:pt idx="6">
                  <c:v>515.6839080459772</c:v>
                </c:pt>
                <c:pt idx="7">
                  <c:v>479.2852205882354</c:v>
                </c:pt>
                <c:pt idx="8">
                  <c:v>552.02375000000006</c:v>
                </c:pt>
                <c:pt idx="9">
                  <c:v>526.88263157894733</c:v>
                </c:pt>
                <c:pt idx="10">
                  <c:v>542.94457142857152</c:v>
                </c:pt>
                <c:pt idx="11">
                  <c:v>445.7263636363636</c:v>
                </c:pt>
                <c:pt idx="12">
                  <c:v>583.1532584269662</c:v>
                </c:pt>
                <c:pt idx="13">
                  <c:v>513.04696969696965</c:v>
                </c:pt>
                <c:pt idx="14">
                  <c:v>507.77449275362312</c:v>
                </c:pt>
                <c:pt idx="15">
                  <c:v>495.47793103448265</c:v>
                </c:pt>
                <c:pt idx="16">
                  <c:v>613.58031249999999</c:v>
                </c:pt>
                <c:pt idx="17">
                  <c:v>489.37272727272722</c:v>
                </c:pt>
                <c:pt idx="18">
                  <c:v>564.95807692307687</c:v>
                </c:pt>
                <c:pt idx="19">
                  <c:v>477.70690721649493</c:v>
                </c:pt>
                <c:pt idx="20">
                  <c:v>501.51386363636362</c:v>
                </c:pt>
                <c:pt idx="21">
                  <c:v>545.20990000000006</c:v>
                </c:pt>
                <c:pt idx="22">
                  <c:v>473.95276595744673</c:v>
                </c:pt>
              </c:numCache>
            </c:numRef>
          </c:val>
          <c:smooth val="0"/>
          <c:extLst>
            <c:ext xmlns:c16="http://schemas.microsoft.com/office/drawing/2014/chart" uri="{C3380CC4-5D6E-409C-BE32-E72D297353CC}">
              <c16:uniqueId val="{00000001-05D6-384F-B078-689B45178E2D}"/>
            </c:ext>
          </c:extLst>
        </c:ser>
        <c:dLbls>
          <c:showLegendKey val="0"/>
          <c:showVal val="0"/>
          <c:showCatName val="0"/>
          <c:showSerName val="0"/>
          <c:showPercent val="0"/>
          <c:showBubbleSize val="0"/>
        </c:dLbls>
        <c:marker val="1"/>
        <c:smooth val="0"/>
        <c:axId val="91847103"/>
        <c:axId val="91839039"/>
      </c:lineChart>
      <c:catAx>
        <c:axId val="9184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900" b="1">
                    <a:latin typeface="Times New Roman" panose="02020603050405020304" pitchFamily="18" charset="0"/>
                    <a:cs typeface="Times New Roman" panose="02020603050405020304" pitchFamily="18" charset="0"/>
                  </a:rPr>
                  <a:t>Sub-category</a:t>
                </a:r>
                <a:r>
                  <a:rPr lang="en-GB" sz="900" b="1" baseline="0">
                    <a:latin typeface="Times New Roman" panose="02020603050405020304" pitchFamily="18" charset="0"/>
                    <a:cs typeface="Times New Roman" panose="02020603050405020304" pitchFamily="18" charset="0"/>
                  </a:rPr>
                  <a:t> Quantity</a:t>
                </a:r>
                <a:endParaRPr lang="en-GB" sz="9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39039"/>
        <c:crosses val="autoZero"/>
        <c:auto val="1"/>
        <c:lblAlgn val="ctr"/>
        <c:lblOffset val="100"/>
        <c:noMultiLvlLbl val="0"/>
      </c:catAx>
      <c:valAx>
        <c:axId val="9183903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900" b="1">
                    <a:latin typeface="Times New Roman" panose="02020603050405020304" pitchFamily="18" charset="0"/>
                    <a:cs typeface="Times New Roman" panose="02020603050405020304" pitchFamily="18" charset="0"/>
                  </a:rPr>
                  <a:t>Average</a:t>
                </a:r>
                <a:r>
                  <a:rPr lang="en-GB" sz="900" b="1" baseline="0">
                    <a:latin typeface="Times New Roman" panose="02020603050405020304" pitchFamily="18" charset="0"/>
                    <a:cs typeface="Times New Roman" panose="02020603050405020304" pitchFamily="18" charset="0"/>
                  </a:rPr>
                  <a:t> of Unit price</a:t>
                </a:r>
                <a:endParaRPr lang="en-GB" sz="900" b="1">
                  <a:latin typeface="Times New Roman" panose="02020603050405020304" pitchFamily="18" charset="0"/>
                  <a:cs typeface="Times New Roman" panose="02020603050405020304" pitchFamily="18" charset="0"/>
                </a:endParaRPr>
              </a:p>
            </c:rich>
          </c:tx>
          <c:layout>
            <c:manualLayout>
              <c:xMode val="edge"/>
              <c:yMode val="edge"/>
              <c:x val="2.1451463445861744E-3"/>
              <c:y val="0.25297202111467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chartData>
  <cx:chart>
    <cx:title pos="t" align="ctr" overlay="0">
      <cx:txPr>
        <a:bodyPr spcFirstLastPara="1" vertOverflow="ellipsis" horzOverflow="overflow" wrap="square" lIns="0" tIns="0" rIns="0" bIns="0" anchor="ctr" anchorCtr="1"/>
        <a:lstStyle/>
        <a:p>
          <a:pPr algn="ctr" rtl="0">
            <a:defRPr/>
          </a:pPr>
          <a:endParaRPr lang="en-GB" sz="1600" b="1" i="0" u="none" strike="noStrike" baseline="0">
            <a:solidFill>
              <a:srgbClr val="1F497D"/>
            </a:solidFill>
            <a:latin typeface="Calibri"/>
          </a:endParaRPr>
        </a:p>
      </cx:txPr>
    </cx:title>
    <cx:plotArea>
      <cx:plotAreaRegion>
        <cx:plotSurface>
          <cx:spPr>
            <a:noFill/>
            <a:ln>
              <a:noFill/>
            </a:ln>
          </cx:spPr>
        </cx:plotSurface>
        <cx:series layoutId="funnel" uniqueId="{CF9748B0-EA5B-1442-9A2C-97FDEB4426DA}" formatIdx="0">
          <cx:tx>
            <cx:txData>
              <cx:f>_xlchart.v2.1</cx:f>
              <cx:v>(All) Sum of Total_Amount</cx:v>
            </cx:txData>
          </cx:tx>
          <cx:spPr>
            <a:solidFill>
              <a:schemeClr val="accent6"/>
            </a:solidFill>
          </cx:spPr>
          <cx:dataPt idx="0"/>
          <cx:dataPt idx="1"/>
          <cx:dataPt idx="3"/>
          <cx:dataLabels pos="ctr">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endParaRPr>
              </a:p>
            </cx:txPr>
            <cx:visibility seriesName="0" categoryName="0" value="1"/>
          </cx:dataLabels>
          <cx:dataId val="0"/>
        </cx:series>
        <cx:series layoutId="funnel" hidden="1" uniqueId="{E793C1EC-4E10-8749-AFE3-432B586609D9}" formatIdx="1">
          <cx:tx>
            <cx:txData>
              <cx:f>_xlchart.v2.3</cx:f>
              <cx:v>Count of Customer_ID</cx:v>
            </cx:txData>
          </cx:tx>
          <cx:dataLabels pos="ctr">
            <cx:visibility seriesName="0" categoryName="0" value="1"/>
          </cx:dataLabels>
          <cx:dataId val="1"/>
        </cx:series>
      </cx:plotAreaRegion>
      <cx:axis id="0">
        <cx:catScaling gapWidth="0.400000006"/>
        <cx:title>
          <cx:tx>
            <cx:txData>
              <cx:v>Loyalty level</cx:v>
            </cx:txData>
          </cx:tx>
          <cx:txPr>
            <a:bodyPr spcFirstLastPara="1" vertOverflow="ellipsis" horzOverflow="overflow" wrap="square" lIns="0" tIns="0" rIns="0" bIns="0" anchor="ctr" anchorCtr="1"/>
            <a:lstStyle/>
            <a:p>
              <a:pPr algn="ctr" rtl="0">
                <a:defRPr/>
              </a:pPr>
              <a:r>
                <a:rPr lang="en-GB" sz="900" b="1" i="0" u="none" strike="noStrike" baseline="0">
                  <a:solidFill>
                    <a:srgbClr val="1F497D"/>
                  </a:solidFill>
                  <a:latin typeface="Times New Roman" panose="02020603050405020304" pitchFamily="18" charset="0"/>
                  <a:cs typeface="Times New Roman" panose="02020603050405020304" pitchFamily="18" charset="0"/>
                </a:rPr>
                <a:t>Loyalty level</a:t>
              </a:r>
            </a:p>
          </cx:txPr>
        </cx:title>
        <cx:tickLabels/>
        <cx:txPr>
          <a:bodyPr spcFirstLastPara="1" vertOverflow="ellipsis" horzOverflow="overflow" wrap="square" lIns="0" tIns="0" rIns="0" bIns="0" anchor="ctr" anchorCtr="1"/>
          <a:lstStyle/>
          <a:p>
            <a:pPr algn="ctr" rtl="0">
              <a:defRPr b="1">
                <a:solidFill>
                  <a:schemeClr val="accent6"/>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sz="900" b="1" i="0" u="none" strike="noStrike" baseline="0">
              <a:solidFill>
                <a:schemeClr val="accent6"/>
              </a:solidFill>
              <a:latin typeface="Times New Roman" panose="02020603050405020304" pitchFamily="18" charset="0"/>
              <a:cs typeface="Times New Roman" panose="02020603050405020304" pitchFamily="18" charset="0"/>
            </a:endParaRPr>
          </a:p>
        </cx:txPr>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rgbClr val="1F497D"/>
            </a:solidFill>
            <a:latin typeface="Calibri"/>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data id="1">
      <cx:strDim type="cat">
        <cx:f>_xlchart.v2.5</cx:f>
      </cx:strDim>
      <cx:numDim type="val">
        <cx:f>_xlchart.v2.9</cx:f>
      </cx:numDim>
    </cx:data>
  </cx:chartData>
  <cx:chart>
    <cx:title pos="t" align="ctr" overlay="0">
      <cx:txPr>
        <a:bodyPr spcFirstLastPara="1" vertOverflow="ellipsis" horzOverflow="overflow" wrap="square" lIns="0" tIns="0" rIns="0" bIns="0" anchor="ctr" anchorCtr="1"/>
        <a:lstStyle/>
        <a:p>
          <a:pPr algn="ctr" rtl="0">
            <a:defRPr/>
          </a:pPr>
          <a:endParaRPr lang="en-GB" sz="1600" b="1" i="0" u="none" strike="noStrike" baseline="0">
            <a:solidFill>
              <a:srgbClr val="1F497D"/>
            </a:solidFill>
            <a:latin typeface="Calibri"/>
          </a:endParaRPr>
        </a:p>
      </cx:txPr>
    </cx:title>
    <cx:plotArea>
      <cx:plotAreaRegion>
        <cx:plotSurface>
          <cx:spPr>
            <a:noFill/>
            <a:ln>
              <a:noFill/>
            </a:ln>
          </cx:spPr>
        </cx:plotSurface>
        <cx:series layoutId="funnel" uniqueId="{CF9748B0-EA5B-1442-9A2C-97FDEB4426DA}" formatIdx="0">
          <cx:tx>
            <cx:txData>
              <cx:f>_xlchart.v2.6</cx:f>
              <cx:v>(All) Sum of Total_Amount</cx:v>
            </cx:txData>
          </cx:tx>
          <cx:spPr>
            <a:solidFill>
              <a:schemeClr val="accent6"/>
            </a:solidFill>
          </cx:spPr>
          <cx:dataPt idx="0"/>
          <cx:dataPt idx="1"/>
          <cx:dataPt idx="3"/>
          <cx:dataLabels pos="ctr">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a:endParaRPr>
              </a:p>
            </cx:txPr>
            <cx:visibility seriesName="0" categoryName="0" value="1"/>
          </cx:dataLabels>
          <cx:dataId val="0"/>
        </cx:series>
        <cx:series layoutId="funnel" hidden="1" uniqueId="{E793C1EC-4E10-8749-AFE3-432B586609D9}" formatIdx="1">
          <cx:tx>
            <cx:txData>
              <cx:f>_xlchart.v2.8</cx:f>
              <cx:v>Count of Customer_ID</cx:v>
            </cx:txData>
          </cx:tx>
          <cx:dataLabels pos="ctr">
            <cx:visibility seriesName="0" categoryName="0" value="1"/>
          </cx:dataLabels>
          <cx:dataId val="1"/>
        </cx:series>
      </cx:plotAreaRegion>
      <cx:axis id="0">
        <cx:catScaling gapWidth="0.400000006"/>
        <cx:title>
          <cx:tx>
            <cx:txData>
              <cx:v>Loyalty level</cx:v>
            </cx:txData>
          </cx:tx>
          <cx:txPr>
            <a:bodyPr spcFirstLastPara="1" vertOverflow="ellipsis" horzOverflow="overflow" wrap="square" lIns="0" tIns="0" rIns="0" bIns="0" anchor="ctr" anchorCtr="1"/>
            <a:lstStyle/>
            <a:p>
              <a:pPr algn="ctr" rtl="0">
                <a:defRPr/>
              </a:pPr>
              <a:r>
                <a:rPr lang="en-GB" sz="900" b="1" i="0" u="none" strike="noStrike" baseline="0">
                  <a:solidFill>
                    <a:srgbClr val="1F497D"/>
                  </a:solidFill>
                  <a:latin typeface="Times New Roman" panose="02020603050405020304" pitchFamily="18" charset="0"/>
                  <a:cs typeface="Times New Roman" panose="02020603050405020304" pitchFamily="18" charset="0"/>
                </a:rPr>
                <a:t>Loyalty level</a:t>
              </a:r>
            </a:p>
          </cx:txPr>
        </cx:title>
        <cx:tickLabels/>
        <cx:txPr>
          <a:bodyPr spcFirstLastPara="1" vertOverflow="ellipsis" horzOverflow="overflow" wrap="square" lIns="0" tIns="0" rIns="0" bIns="0" anchor="ctr" anchorCtr="1"/>
          <a:lstStyle/>
          <a:p>
            <a:pPr algn="ctr" rtl="0">
              <a:defRPr b="1">
                <a:solidFill>
                  <a:schemeClr val="accent6"/>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GB" sz="900" b="1" i="0" u="none" strike="noStrike" baseline="0">
              <a:solidFill>
                <a:schemeClr val="accent6"/>
              </a:solidFill>
              <a:latin typeface="Times New Roman" panose="02020603050405020304" pitchFamily="18" charset="0"/>
              <a:cs typeface="Times New Roman" panose="02020603050405020304" pitchFamily="18" charset="0"/>
            </a:endParaRPr>
          </a:p>
        </cx:txPr>
      </cx:axis>
    </cx:plotArea>
    <cx:legend pos="t" align="ctr" overlay="0">
      <cx:txPr>
        <a:bodyPr spcFirstLastPara="1" vertOverflow="ellipsis" horzOverflow="overflow" wrap="square" lIns="0" tIns="0" rIns="0" bIns="0" anchor="ctr" anchorCtr="1"/>
        <a:lstStyle/>
        <a:p>
          <a:pPr algn="ctr" rtl="0">
            <a:defRPr/>
          </a:pPr>
          <a:endParaRPr lang="en-GB" sz="900" b="0" i="0" u="none" strike="noStrike" baseline="0">
            <a:solidFill>
              <a:srgbClr val="1F497D"/>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5</xdr:col>
      <xdr:colOff>119944</xdr:colOff>
      <xdr:row>11</xdr:row>
      <xdr:rowOff>37654</xdr:rowOff>
    </xdr:from>
    <xdr:to>
      <xdr:col>6</xdr:col>
      <xdr:colOff>475357</xdr:colOff>
      <xdr:row>22</xdr:row>
      <xdr:rowOff>1431</xdr:rowOff>
    </xdr:to>
    <mc:AlternateContent xmlns:mc="http://schemas.openxmlformats.org/markup-compatibility/2006" xmlns:a14="http://schemas.microsoft.com/office/drawing/2010/main">
      <mc:Choice Requires="a14">
        <xdr:graphicFrame macro="">
          <xdr:nvGraphicFramePr>
            <xdr:cNvPr id="15" name="Sub_Category">
              <a:extLst>
                <a:ext uri="{FF2B5EF4-FFF2-40B4-BE49-F238E27FC236}">
                  <a16:creationId xmlns:a16="http://schemas.microsoft.com/office/drawing/2014/main" id="{322C919D-6BA7-5DCE-F5E2-41005DC9CC4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mlns="">
        <xdr:sp macro="" textlink="">
          <xdr:nvSpPr>
            <xdr:cNvPr id="0" name=""/>
            <xdr:cNvSpPr>
              <a:spLocks noTextEdit="1"/>
            </xdr:cNvSpPr>
          </xdr:nvSpPr>
          <xdr:spPr>
            <a:xfrm>
              <a:off x="9111544" y="2666554"/>
              <a:ext cx="1866713" cy="25672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305333</xdr:colOff>
      <xdr:row>28</xdr:row>
      <xdr:rowOff>78072</xdr:rowOff>
    </xdr:from>
    <xdr:to>
      <xdr:col>4</xdr:col>
      <xdr:colOff>2624666</xdr:colOff>
      <xdr:row>38</xdr:row>
      <xdr:rowOff>135468</xdr:rowOff>
    </xdr:to>
    <xdr:graphicFrame macro="">
      <xdr:nvGraphicFramePr>
        <xdr:cNvPr id="16" name="Chart 15">
          <a:extLst>
            <a:ext uri="{FF2B5EF4-FFF2-40B4-BE49-F238E27FC236}">
              <a16:creationId xmlns:a16="http://schemas.microsoft.com/office/drawing/2014/main" id="{0E601A9E-40DF-663F-206D-46F3AAFCC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2876093</xdr:colOff>
      <xdr:row>28</xdr:row>
      <xdr:rowOff>164438</xdr:rowOff>
    </xdr:from>
    <xdr:to>
      <xdr:col>6</xdr:col>
      <xdr:colOff>281545</xdr:colOff>
      <xdr:row>33</xdr:row>
      <xdr:rowOff>107486</xdr:rowOff>
    </xdr:to>
    <mc:AlternateContent xmlns:mc="http://schemas.openxmlformats.org/markup-compatibility/2006" xmlns:a14="http://schemas.microsoft.com/office/drawing/2010/main">
      <mc:Choice Requires="a14">
        <xdr:graphicFrame macro="">
          <xdr:nvGraphicFramePr>
            <xdr:cNvPr id="41" name="Years (Order_Date)">
              <a:extLst>
                <a:ext uri="{FF2B5EF4-FFF2-40B4-BE49-F238E27FC236}">
                  <a16:creationId xmlns:a16="http://schemas.microsoft.com/office/drawing/2014/main" id="{62647A27-D059-76AD-111D-B3FB8707A2DF}"/>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8972093" y="6844638"/>
              <a:ext cx="1812352" cy="11495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542135</xdr:colOff>
      <xdr:row>75</xdr:row>
      <xdr:rowOff>12700</xdr:rowOff>
    </xdr:from>
    <xdr:to>
      <xdr:col>5</xdr:col>
      <xdr:colOff>12701</xdr:colOff>
      <xdr:row>85</xdr:row>
      <xdr:rowOff>89879</xdr:rowOff>
    </xdr:to>
    <mc:AlternateContent xmlns:mc="http://schemas.openxmlformats.org/markup-compatibility/2006">
      <mc:Choice xmlns:cx2="http://schemas.microsoft.com/office/drawing/2015/10/21/chartex" Requires="cx2">
        <xdr:graphicFrame macro="">
          <xdr:nvGraphicFramePr>
            <xdr:cNvPr id="44" name="Chart 43">
              <a:extLst>
                <a:ext uri="{FF2B5EF4-FFF2-40B4-BE49-F238E27FC236}">
                  <a16:creationId xmlns:a16="http://schemas.microsoft.com/office/drawing/2014/main" id="{E27F4100-88E2-7994-5209-790E3F2EB0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279235" y="17576800"/>
              <a:ext cx="3725066" cy="243937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1362209</xdr:colOff>
      <xdr:row>75</xdr:row>
      <xdr:rowOff>178280</xdr:rowOff>
    </xdr:from>
    <xdr:to>
      <xdr:col>7</xdr:col>
      <xdr:colOff>184297</xdr:colOff>
      <xdr:row>79</xdr:row>
      <xdr:rowOff>111347</xdr:rowOff>
    </xdr:to>
    <mc:AlternateContent xmlns:mc="http://schemas.openxmlformats.org/markup-compatibility/2006" xmlns:a14="http://schemas.microsoft.com/office/drawing/2010/main">
      <mc:Choice Requires="a14">
        <xdr:graphicFrame macro="">
          <xdr:nvGraphicFramePr>
            <xdr:cNvPr id="49" name="Gender">
              <a:extLst>
                <a:ext uri="{FF2B5EF4-FFF2-40B4-BE49-F238E27FC236}">
                  <a16:creationId xmlns:a16="http://schemas.microsoft.com/office/drawing/2014/main" id="{F1F39968-8655-9293-2180-F30081AED6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353809" y="17742380"/>
              <a:ext cx="1844688" cy="8982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611096</xdr:colOff>
      <xdr:row>11</xdr:row>
      <xdr:rowOff>111559</xdr:rowOff>
    </xdr:from>
    <xdr:to>
      <xdr:col>4</xdr:col>
      <xdr:colOff>2768600</xdr:colOff>
      <xdr:row>21</xdr:row>
      <xdr:rowOff>163607</xdr:rowOff>
    </xdr:to>
    <xdr:graphicFrame macro="">
      <xdr:nvGraphicFramePr>
        <xdr:cNvPr id="2" name="Chart 1">
          <a:extLst>
            <a:ext uri="{FF2B5EF4-FFF2-40B4-BE49-F238E27FC236}">
              <a16:creationId xmlns:a16="http://schemas.microsoft.com/office/drawing/2014/main" id="{0D62688E-EBD4-85B4-1EF1-BF4474514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9</xdr:row>
      <xdr:rowOff>63500</xdr:rowOff>
    </xdr:from>
    <xdr:to>
      <xdr:col>6</xdr:col>
      <xdr:colOff>1498600</xdr:colOff>
      <xdr:row>9</xdr:row>
      <xdr:rowOff>135467</xdr:rowOff>
    </xdr:to>
    <xdr:cxnSp macro="">
      <xdr:nvCxnSpPr>
        <xdr:cNvPr id="4" name="Straight Connector 3">
          <a:extLst>
            <a:ext uri="{FF2B5EF4-FFF2-40B4-BE49-F238E27FC236}">
              <a16:creationId xmlns:a16="http://schemas.microsoft.com/office/drawing/2014/main" id="{3C5E0C63-F495-861C-2593-74356E32BC3A}"/>
            </a:ext>
          </a:extLst>
        </xdr:cNvPr>
        <xdr:cNvCxnSpPr/>
      </xdr:nvCxnSpPr>
      <xdr:spPr>
        <a:xfrm flipV="1">
          <a:off x="16933" y="2032000"/>
          <a:ext cx="11514667"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26</xdr:row>
      <xdr:rowOff>1</xdr:rowOff>
    </xdr:from>
    <xdr:to>
      <xdr:col>6</xdr:col>
      <xdr:colOff>1481667</xdr:colOff>
      <xdr:row>26</xdr:row>
      <xdr:rowOff>71968</xdr:rowOff>
    </xdr:to>
    <xdr:cxnSp macro="">
      <xdr:nvCxnSpPr>
        <xdr:cNvPr id="13" name="Straight Connector 12">
          <a:extLst>
            <a:ext uri="{FF2B5EF4-FFF2-40B4-BE49-F238E27FC236}">
              <a16:creationId xmlns:a16="http://schemas.microsoft.com/office/drawing/2014/main" id="{53413F41-2506-8B4C-9CDB-C3FECF63166B}"/>
            </a:ext>
          </a:extLst>
        </xdr:cNvPr>
        <xdr:cNvCxnSpPr/>
      </xdr:nvCxnSpPr>
      <xdr:spPr>
        <a:xfrm flipV="1">
          <a:off x="0" y="5096934"/>
          <a:ext cx="11506200"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39</xdr:row>
      <xdr:rowOff>101601</xdr:rowOff>
    </xdr:from>
    <xdr:to>
      <xdr:col>6</xdr:col>
      <xdr:colOff>1481667</xdr:colOff>
      <xdr:row>39</xdr:row>
      <xdr:rowOff>173568</xdr:rowOff>
    </xdr:to>
    <xdr:cxnSp macro="">
      <xdr:nvCxnSpPr>
        <xdr:cNvPr id="18" name="Straight Connector 17">
          <a:extLst>
            <a:ext uri="{FF2B5EF4-FFF2-40B4-BE49-F238E27FC236}">
              <a16:creationId xmlns:a16="http://schemas.microsoft.com/office/drawing/2014/main" id="{528AB254-37F8-474C-BD5B-ABAF9367382A}"/>
            </a:ext>
          </a:extLst>
        </xdr:cNvPr>
        <xdr:cNvCxnSpPr/>
      </xdr:nvCxnSpPr>
      <xdr:spPr>
        <a:xfrm flipV="1">
          <a:off x="0" y="7620001"/>
          <a:ext cx="11506200"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86</xdr:row>
      <xdr:rowOff>73783</xdr:rowOff>
    </xdr:from>
    <xdr:to>
      <xdr:col>6</xdr:col>
      <xdr:colOff>1481667</xdr:colOff>
      <xdr:row>86</xdr:row>
      <xdr:rowOff>145750</xdr:rowOff>
    </xdr:to>
    <xdr:cxnSp macro="">
      <xdr:nvCxnSpPr>
        <xdr:cNvPr id="20" name="Straight Connector 19">
          <a:extLst>
            <a:ext uri="{FF2B5EF4-FFF2-40B4-BE49-F238E27FC236}">
              <a16:creationId xmlns:a16="http://schemas.microsoft.com/office/drawing/2014/main" id="{E2B24C2E-E6F4-8348-9706-F5203FFB68A8}"/>
            </a:ext>
          </a:extLst>
        </xdr:cNvPr>
        <xdr:cNvCxnSpPr/>
      </xdr:nvCxnSpPr>
      <xdr:spPr>
        <a:xfrm flipV="1">
          <a:off x="0" y="20085354"/>
          <a:ext cx="11587238"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474133</xdr:colOff>
      <xdr:row>73</xdr:row>
      <xdr:rowOff>67733</xdr:rowOff>
    </xdr:from>
    <xdr:to>
      <xdr:col>4</xdr:col>
      <xdr:colOff>2561166</xdr:colOff>
      <xdr:row>75</xdr:row>
      <xdr:rowOff>25400</xdr:rowOff>
    </xdr:to>
    <xdr:sp macro="" textlink="">
      <xdr:nvSpPr>
        <xdr:cNvPr id="21" name="TextBox 20">
          <a:extLst>
            <a:ext uri="{FF2B5EF4-FFF2-40B4-BE49-F238E27FC236}">
              <a16:creationId xmlns:a16="http://schemas.microsoft.com/office/drawing/2014/main" id="{97C15B01-A481-8A4C-82CA-74AB6FE8E270}"/>
            </a:ext>
          </a:extLst>
        </xdr:cNvPr>
        <xdr:cNvSpPr txBox="1"/>
      </xdr:nvSpPr>
      <xdr:spPr>
        <a:xfrm>
          <a:off x="6595533" y="17200033"/>
          <a:ext cx="2087033" cy="38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latin typeface=""/>
            </a:rPr>
            <a:t>Loyalty Level vs Sales</a:t>
          </a:r>
          <a:endParaRPr lang="en-GB" sz="1400" b="1">
            <a:latin typeface=""/>
          </a:endParaRPr>
        </a:p>
      </xdr:txBody>
    </xdr:sp>
    <xdr:clientData/>
  </xdr:twoCellAnchor>
  <xdr:twoCellAnchor>
    <xdr:from>
      <xdr:col>0</xdr:col>
      <xdr:colOff>0</xdr:colOff>
      <xdr:row>69</xdr:row>
      <xdr:rowOff>137887</xdr:rowOff>
    </xdr:from>
    <xdr:to>
      <xdr:col>6</xdr:col>
      <xdr:colOff>1481667</xdr:colOff>
      <xdr:row>70</xdr:row>
      <xdr:rowOff>23587</xdr:rowOff>
    </xdr:to>
    <xdr:cxnSp macro="">
      <xdr:nvCxnSpPr>
        <xdr:cNvPr id="23" name="Straight Connector 22">
          <a:extLst>
            <a:ext uri="{FF2B5EF4-FFF2-40B4-BE49-F238E27FC236}">
              <a16:creationId xmlns:a16="http://schemas.microsoft.com/office/drawing/2014/main" id="{4E0141A9-25B5-A240-BCC9-5A27CE643E72}"/>
            </a:ext>
          </a:extLst>
        </xdr:cNvPr>
        <xdr:cNvCxnSpPr/>
      </xdr:nvCxnSpPr>
      <xdr:spPr>
        <a:xfrm flipV="1">
          <a:off x="0" y="13244287"/>
          <a:ext cx="10608734"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773679</xdr:colOff>
      <xdr:row>89</xdr:row>
      <xdr:rowOff>175173</xdr:rowOff>
    </xdr:from>
    <xdr:to>
      <xdr:col>5</xdr:col>
      <xdr:colOff>780247</xdr:colOff>
      <xdr:row>102</xdr:row>
      <xdr:rowOff>33880</xdr:rowOff>
    </xdr:to>
    <xdr:graphicFrame macro="">
      <xdr:nvGraphicFramePr>
        <xdr:cNvPr id="25" name="Chart 24">
          <a:extLst>
            <a:ext uri="{FF2B5EF4-FFF2-40B4-BE49-F238E27FC236}">
              <a16:creationId xmlns:a16="http://schemas.microsoft.com/office/drawing/2014/main" id="{4A19B17A-2F0C-8942-B252-16184A03D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72989</xdr:colOff>
      <xdr:row>88</xdr:row>
      <xdr:rowOff>87586</xdr:rowOff>
    </xdr:from>
    <xdr:to>
      <xdr:col>5</xdr:col>
      <xdr:colOff>171377</xdr:colOff>
      <xdr:row>90</xdr:row>
      <xdr:rowOff>38246</xdr:rowOff>
    </xdr:to>
    <xdr:sp macro="" textlink="">
      <xdr:nvSpPr>
        <xdr:cNvPr id="26" name="TextBox 25">
          <a:extLst>
            <a:ext uri="{FF2B5EF4-FFF2-40B4-BE49-F238E27FC236}">
              <a16:creationId xmlns:a16="http://schemas.microsoft.com/office/drawing/2014/main" id="{44F21CF7-4A6F-6543-9125-941BA9457B85}"/>
            </a:ext>
          </a:extLst>
        </xdr:cNvPr>
        <xdr:cNvSpPr txBox="1"/>
      </xdr:nvSpPr>
      <xdr:spPr>
        <a:xfrm>
          <a:off x="5736897" y="17050115"/>
          <a:ext cx="29887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Region-wise Sales Performance</a:t>
          </a:r>
        </a:p>
      </xdr:txBody>
    </xdr:sp>
    <xdr:clientData/>
  </xdr:twoCellAnchor>
  <xdr:twoCellAnchor>
    <xdr:from>
      <xdr:col>2</xdr:col>
      <xdr:colOff>1679223</xdr:colOff>
      <xdr:row>10</xdr:row>
      <xdr:rowOff>70556</xdr:rowOff>
    </xdr:from>
    <xdr:to>
      <xdr:col>4</xdr:col>
      <xdr:colOff>2554111</xdr:colOff>
      <xdr:row>12</xdr:row>
      <xdr:rowOff>5644</xdr:rowOff>
    </xdr:to>
    <xdr:sp macro="" textlink="">
      <xdr:nvSpPr>
        <xdr:cNvPr id="27" name="TextBox 26">
          <a:extLst>
            <a:ext uri="{FF2B5EF4-FFF2-40B4-BE49-F238E27FC236}">
              <a16:creationId xmlns:a16="http://schemas.microsoft.com/office/drawing/2014/main" id="{3338D6E1-6244-6A4E-BA53-F5BC92C1CCC2}"/>
            </a:ext>
          </a:extLst>
        </xdr:cNvPr>
        <xdr:cNvSpPr txBox="1"/>
      </xdr:nvSpPr>
      <xdr:spPr>
        <a:xfrm>
          <a:off x="4783667" y="2286000"/>
          <a:ext cx="39370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
            </a:rPr>
            <a:t>Category-wise Revenue Contribution</a:t>
          </a:r>
          <a:endParaRPr lang="en-GB" sz="1400" b="1">
            <a:latin typeface=""/>
          </a:endParaRPr>
        </a:p>
      </xdr:txBody>
    </xdr:sp>
    <xdr:clientData/>
  </xdr:twoCellAnchor>
  <xdr:twoCellAnchor>
    <xdr:from>
      <xdr:col>4</xdr:col>
      <xdr:colOff>1687285</xdr:colOff>
      <xdr:row>44</xdr:row>
      <xdr:rowOff>217714</xdr:rowOff>
    </xdr:from>
    <xdr:to>
      <xdr:col>5</xdr:col>
      <xdr:colOff>1328661</xdr:colOff>
      <xdr:row>46</xdr:row>
      <xdr:rowOff>76199</xdr:rowOff>
    </xdr:to>
    <xdr:sp macro="" textlink="">
      <xdr:nvSpPr>
        <xdr:cNvPr id="30" name="TextBox 29">
          <a:extLst>
            <a:ext uri="{FF2B5EF4-FFF2-40B4-BE49-F238E27FC236}">
              <a16:creationId xmlns:a16="http://schemas.microsoft.com/office/drawing/2014/main" id="{67075D10-CBB3-164B-A9A3-AD5AB111FEB1}"/>
            </a:ext>
          </a:extLst>
        </xdr:cNvPr>
        <xdr:cNvSpPr txBox="1"/>
      </xdr:nvSpPr>
      <xdr:spPr>
        <a:xfrm>
          <a:off x="8291285" y="10468428"/>
          <a:ext cx="25442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Price</a:t>
          </a:r>
          <a:r>
            <a:rPr lang="en-GB" sz="1400" b="1" baseline="0">
              <a:latin typeface=""/>
            </a:rPr>
            <a:t> Vs Volume Insights</a:t>
          </a:r>
          <a:endParaRPr lang="en-GB" sz="1400" b="1">
            <a:latin typeface=""/>
          </a:endParaRPr>
        </a:p>
      </xdr:txBody>
    </xdr:sp>
    <xdr:clientData/>
  </xdr:twoCellAnchor>
  <xdr:twoCellAnchor>
    <xdr:from>
      <xdr:col>0</xdr:col>
      <xdr:colOff>0</xdr:colOff>
      <xdr:row>69</xdr:row>
      <xdr:rowOff>199573</xdr:rowOff>
    </xdr:from>
    <xdr:to>
      <xdr:col>6</xdr:col>
      <xdr:colOff>1481667</xdr:colOff>
      <xdr:row>70</xdr:row>
      <xdr:rowOff>35683</xdr:rowOff>
    </xdr:to>
    <xdr:cxnSp macro="">
      <xdr:nvCxnSpPr>
        <xdr:cNvPr id="31" name="Straight Connector 30">
          <a:extLst>
            <a:ext uri="{FF2B5EF4-FFF2-40B4-BE49-F238E27FC236}">
              <a16:creationId xmlns:a16="http://schemas.microsoft.com/office/drawing/2014/main" id="{D5EE6A56-D418-7E48-B21D-D1E41E041AF5}"/>
            </a:ext>
          </a:extLst>
        </xdr:cNvPr>
        <xdr:cNvCxnSpPr/>
      </xdr:nvCxnSpPr>
      <xdr:spPr>
        <a:xfrm flipV="1">
          <a:off x="0" y="16346716"/>
          <a:ext cx="11587238"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0</xdr:colOff>
      <xdr:row>104</xdr:row>
      <xdr:rowOff>62897</xdr:rowOff>
    </xdr:from>
    <xdr:to>
      <xdr:col>6</xdr:col>
      <xdr:colOff>1481667</xdr:colOff>
      <xdr:row>104</xdr:row>
      <xdr:rowOff>134864</xdr:rowOff>
    </xdr:to>
    <xdr:cxnSp macro="">
      <xdr:nvCxnSpPr>
        <xdr:cNvPr id="32" name="Straight Connector 31">
          <a:extLst>
            <a:ext uri="{FF2B5EF4-FFF2-40B4-BE49-F238E27FC236}">
              <a16:creationId xmlns:a16="http://schemas.microsoft.com/office/drawing/2014/main" id="{ABD989AC-36F9-4B48-BB55-CB0A060E43C7}"/>
            </a:ext>
          </a:extLst>
        </xdr:cNvPr>
        <xdr:cNvCxnSpPr/>
      </xdr:nvCxnSpPr>
      <xdr:spPr>
        <a:xfrm flipV="1">
          <a:off x="0" y="24319897"/>
          <a:ext cx="11587238" cy="71967"/>
        </a:xfrm>
        <a:prstGeom prst="line">
          <a:avLst/>
        </a:prstGeom>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214018</xdr:colOff>
      <xdr:row>106</xdr:row>
      <xdr:rowOff>221074</xdr:rowOff>
    </xdr:from>
    <xdr:to>
      <xdr:col>5</xdr:col>
      <xdr:colOff>1003299</xdr:colOff>
      <xdr:row>120</xdr:row>
      <xdr:rowOff>166511</xdr:rowOff>
    </xdr:to>
    <xdr:graphicFrame macro="">
      <xdr:nvGraphicFramePr>
        <xdr:cNvPr id="33" name="Chart 32">
          <a:extLst>
            <a:ext uri="{FF2B5EF4-FFF2-40B4-BE49-F238E27FC236}">
              <a16:creationId xmlns:a16="http://schemas.microsoft.com/office/drawing/2014/main" id="{9C16E42E-2CE1-FFA9-8CED-D0340F08C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419100</xdr:colOff>
      <xdr:row>106</xdr:row>
      <xdr:rowOff>0</xdr:rowOff>
    </xdr:from>
    <xdr:to>
      <xdr:col>4</xdr:col>
      <xdr:colOff>2480733</xdr:colOff>
      <xdr:row>107</xdr:row>
      <xdr:rowOff>88900</xdr:rowOff>
    </xdr:to>
    <xdr:sp macro="" textlink="">
      <xdr:nvSpPr>
        <xdr:cNvPr id="34" name="TextBox 33">
          <a:extLst>
            <a:ext uri="{FF2B5EF4-FFF2-40B4-BE49-F238E27FC236}">
              <a16:creationId xmlns:a16="http://schemas.microsoft.com/office/drawing/2014/main" id="{75C80405-8B1E-BA4C-9B86-F5E121454D5C}"/>
            </a:ext>
          </a:extLst>
        </xdr:cNvPr>
        <xdr:cNvSpPr txBox="1"/>
      </xdr:nvSpPr>
      <xdr:spPr>
        <a:xfrm>
          <a:off x="5994400" y="24841200"/>
          <a:ext cx="20616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Monthly</a:t>
          </a:r>
          <a:r>
            <a:rPr lang="en-GB" sz="1400" b="1" baseline="0">
              <a:latin typeface=""/>
            </a:rPr>
            <a:t> sales trend</a:t>
          </a:r>
          <a:endParaRPr lang="en-GB" sz="1400" b="1">
            <a:latin typeface=""/>
          </a:endParaRPr>
        </a:p>
      </xdr:txBody>
    </xdr:sp>
    <xdr:clientData/>
  </xdr:twoCellAnchor>
  <xdr:twoCellAnchor>
    <xdr:from>
      <xdr:col>4</xdr:col>
      <xdr:colOff>416958</xdr:colOff>
      <xdr:row>47</xdr:row>
      <xdr:rowOff>102670</xdr:rowOff>
    </xdr:from>
    <xdr:to>
      <xdr:col>7</xdr:col>
      <xdr:colOff>419100</xdr:colOff>
      <xdr:row>60</xdr:row>
      <xdr:rowOff>101599</xdr:rowOff>
    </xdr:to>
    <xdr:graphicFrame macro="">
      <xdr:nvGraphicFramePr>
        <xdr:cNvPr id="35" name="Chart 34">
          <a:extLst>
            <a:ext uri="{FF2B5EF4-FFF2-40B4-BE49-F238E27FC236}">
              <a16:creationId xmlns:a16="http://schemas.microsoft.com/office/drawing/2014/main" id="{8843328D-5B27-F7EB-4EC2-F487F646F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222250</xdr:colOff>
      <xdr:row>7</xdr:row>
      <xdr:rowOff>146050</xdr:rowOff>
    </xdr:from>
    <xdr:to>
      <xdr:col>12</xdr:col>
      <xdr:colOff>666750</xdr:colOff>
      <xdr:row>18</xdr:row>
      <xdr:rowOff>234950</xdr:rowOff>
    </xdr:to>
    <xdr:graphicFrame macro="">
      <xdr:nvGraphicFramePr>
        <xdr:cNvPr id="3" name="Chart 2">
          <a:extLst>
            <a:ext uri="{FF2B5EF4-FFF2-40B4-BE49-F238E27FC236}">
              <a16:creationId xmlns:a16="http://schemas.microsoft.com/office/drawing/2014/main" id="{2C2514A8-E8FA-2E5D-13DB-630A899BB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685800</xdr:colOff>
      <xdr:row>0</xdr:row>
      <xdr:rowOff>227544</xdr:rowOff>
    </xdr:from>
    <xdr:to>
      <xdr:col>6</xdr:col>
      <xdr:colOff>187576</xdr:colOff>
      <xdr:row>6</xdr:row>
      <xdr:rowOff>196596</xdr:rowOff>
    </xdr:to>
    <xdr:sp macro="" textlink="">
      <xdr:nvSpPr>
        <xdr:cNvPr id="4" name="Rounded Rectangle 3">
          <a:extLst>
            <a:ext uri="{FF2B5EF4-FFF2-40B4-BE49-F238E27FC236}">
              <a16:creationId xmlns:a16="http://schemas.microsoft.com/office/drawing/2014/main" id="{98B831F3-62E4-B558-55C9-C83376F07572}"/>
            </a:ext>
          </a:extLst>
        </xdr:cNvPr>
        <xdr:cNvSpPr/>
      </xdr:nvSpPr>
      <xdr:spPr>
        <a:xfrm>
          <a:off x="3200400" y="227544"/>
          <a:ext cx="2803776" cy="1315252"/>
        </a:xfrm>
        <a:prstGeom prst="roundRect">
          <a:avLst/>
        </a:prstGeom>
        <a:solidFill>
          <a:schemeClr val="bg1"/>
        </a:solidFill>
        <a:ln>
          <a:noFill/>
        </a:ln>
        <a:effectLst>
          <a:outerShdw blurRad="431800" dist="50800" dir="2700000" algn="ctr">
            <a:schemeClr val="bg2">
              <a:lumMod val="50000"/>
              <a:alpha val="40000"/>
            </a:scheme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3</xdr:col>
      <xdr:colOff>29310</xdr:colOff>
      <xdr:row>1</xdr:row>
      <xdr:rowOff>130809</xdr:rowOff>
    </xdr:from>
    <xdr:to>
      <xdr:col>6</xdr:col>
      <xdr:colOff>7029</xdr:colOff>
      <xdr:row>4</xdr:row>
      <xdr:rowOff>66498</xdr:rowOff>
    </xdr:to>
    <xdr:sp macro="" textlink="">
      <xdr:nvSpPr>
        <xdr:cNvPr id="7" name="TextBox 6">
          <a:extLst>
            <a:ext uri="{FF2B5EF4-FFF2-40B4-BE49-F238E27FC236}">
              <a16:creationId xmlns:a16="http://schemas.microsoft.com/office/drawing/2014/main" id="{B67D296B-6D77-5532-87A7-066502E5AF59}"/>
            </a:ext>
          </a:extLst>
        </xdr:cNvPr>
        <xdr:cNvSpPr txBox="1"/>
      </xdr:nvSpPr>
      <xdr:spPr>
        <a:xfrm>
          <a:off x="3369410" y="422909"/>
          <a:ext cx="2454219" cy="608789"/>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a:latin typeface="Big Caslon Medium" panose="02000603090000020003" pitchFamily="2" charset="-79"/>
              <a:cs typeface="Big Caslon Medium" panose="02000603090000020003" pitchFamily="2" charset="-79"/>
            </a:rPr>
            <a:t>Total</a:t>
          </a:r>
          <a:r>
            <a:rPr lang="en-GB" sz="1600" baseline="0">
              <a:latin typeface="Big Caslon Medium" panose="02000603090000020003" pitchFamily="2" charset="-79"/>
              <a:cs typeface="Big Caslon Medium" panose="02000603090000020003" pitchFamily="2" charset="-79"/>
            </a:rPr>
            <a:t> Revenue</a:t>
          </a:r>
          <a:endParaRPr lang="en-GB" sz="1600">
            <a:latin typeface="Big Caslon Medium" panose="02000603090000020003" pitchFamily="2" charset="-79"/>
            <a:cs typeface="Big Caslon Medium" panose="02000603090000020003" pitchFamily="2" charset="-79"/>
          </a:endParaRPr>
        </a:p>
      </xdr:txBody>
    </xdr:sp>
    <xdr:clientData/>
  </xdr:twoCellAnchor>
  <xdr:twoCellAnchor>
    <xdr:from>
      <xdr:col>3</xdr:col>
      <xdr:colOff>3909</xdr:colOff>
      <xdr:row>3</xdr:row>
      <xdr:rowOff>55763</xdr:rowOff>
    </xdr:from>
    <xdr:to>
      <xdr:col>5</xdr:col>
      <xdr:colOff>807128</xdr:colOff>
      <xdr:row>6</xdr:row>
      <xdr:rowOff>93053</xdr:rowOff>
    </xdr:to>
    <xdr:sp macro="" textlink="'E-COMMERCE SALESDATA ANALYSIS'!A9">
      <xdr:nvSpPr>
        <xdr:cNvPr id="9" name="TextBox 8">
          <a:extLst>
            <a:ext uri="{FF2B5EF4-FFF2-40B4-BE49-F238E27FC236}">
              <a16:creationId xmlns:a16="http://schemas.microsoft.com/office/drawing/2014/main" id="{4425D2D0-0087-144E-9379-493ED1461AE2}"/>
            </a:ext>
          </a:extLst>
        </xdr:cNvPr>
        <xdr:cNvSpPr txBox="1"/>
      </xdr:nvSpPr>
      <xdr:spPr>
        <a:xfrm>
          <a:off x="3344009" y="830463"/>
          <a:ext cx="2454219" cy="608790"/>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11349A-6D88-694B-8AB0-EE553B515728}" type="TxLink">
            <a:rPr lang="en-US" sz="1800" b="1" i="0" u="none" strike="noStrike">
              <a:solidFill>
                <a:srgbClr val="000000"/>
              </a:solidFill>
              <a:latin typeface="Calibri"/>
              <a:cs typeface="Calibri"/>
            </a:rPr>
            <a:pPr algn="ctr"/>
            <a:t>2.2M</a:t>
          </a:fld>
          <a:endParaRPr lang="en-GB" sz="1800" b="1">
            <a:latin typeface=""/>
            <a:cs typeface="Times New Roman" panose="02020603050405020304" pitchFamily="18" charset="0"/>
          </a:endParaRPr>
        </a:p>
      </xdr:txBody>
    </xdr:sp>
    <xdr:clientData/>
  </xdr:twoCellAnchor>
  <xdr:twoCellAnchor editAs="oneCell">
    <xdr:from>
      <xdr:col>0</xdr:col>
      <xdr:colOff>0</xdr:colOff>
      <xdr:row>0</xdr:row>
      <xdr:rowOff>0</xdr:rowOff>
    </xdr:from>
    <xdr:to>
      <xdr:col>2</xdr:col>
      <xdr:colOff>0</xdr:colOff>
      <xdr:row>6</xdr:row>
      <xdr:rowOff>279400</xdr:rowOff>
    </xdr:to>
    <xdr:pic>
      <xdr:nvPicPr>
        <xdr:cNvPr id="16" name="Picture 15">
          <a:extLst>
            <a:ext uri="{FF2B5EF4-FFF2-40B4-BE49-F238E27FC236}">
              <a16:creationId xmlns:a16="http://schemas.microsoft.com/office/drawing/2014/main" id="{47A1FC73-9647-A47F-A193-D5DA3D8D75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4600" cy="1612900"/>
        </a:xfrm>
        <a:prstGeom prst="rect">
          <a:avLst/>
        </a:prstGeom>
      </xdr:spPr>
    </xdr:pic>
    <xdr:clientData/>
  </xdr:twoCellAnchor>
  <xdr:twoCellAnchor>
    <xdr:from>
      <xdr:col>2</xdr:col>
      <xdr:colOff>485926</xdr:colOff>
      <xdr:row>7</xdr:row>
      <xdr:rowOff>27320</xdr:rowOff>
    </xdr:from>
    <xdr:to>
      <xdr:col>8</xdr:col>
      <xdr:colOff>533400</xdr:colOff>
      <xdr:row>21</xdr:row>
      <xdr:rowOff>175678</xdr:rowOff>
    </xdr:to>
    <xdr:sp macro="" textlink="">
      <xdr:nvSpPr>
        <xdr:cNvPr id="17" name="Rounded Rectangle 16">
          <a:extLst>
            <a:ext uri="{FF2B5EF4-FFF2-40B4-BE49-F238E27FC236}">
              <a16:creationId xmlns:a16="http://schemas.microsoft.com/office/drawing/2014/main" id="{241C099C-2AA7-5140-A3D3-82B3B5AE8961}"/>
            </a:ext>
          </a:extLst>
        </xdr:cNvPr>
        <xdr:cNvSpPr/>
      </xdr:nvSpPr>
      <xdr:spPr>
        <a:xfrm>
          <a:off x="3000526" y="1665620"/>
          <a:ext cx="5000474" cy="291695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6</xdr:col>
      <xdr:colOff>444500</xdr:colOff>
      <xdr:row>0</xdr:row>
      <xdr:rowOff>265644</xdr:rowOff>
    </xdr:from>
    <xdr:to>
      <xdr:col>9</xdr:col>
      <xdr:colOff>771776</xdr:colOff>
      <xdr:row>6</xdr:row>
      <xdr:rowOff>234696</xdr:rowOff>
    </xdr:to>
    <xdr:sp macro="" textlink="">
      <xdr:nvSpPr>
        <xdr:cNvPr id="19" name="Rounded Rectangle 18">
          <a:extLst>
            <a:ext uri="{FF2B5EF4-FFF2-40B4-BE49-F238E27FC236}">
              <a16:creationId xmlns:a16="http://schemas.microsoft.com/office/drawing/2014/main" id="{C325C464-E7E1-6F4B-9D72-9DA00D43E67B}"/>
            </a:ext>
          </a:extLst>
        </xdr:cNvPr>
        <xdr:cNvSpPr/>
      </xdr:nvSpPr>
      <xdr:spPr>
        <a:xfrm>
          <a:off x="6261100" y="265644"/>
          <a:ext cx="2803776" cy="1315252"/>
        </a:xfrm>
        <a:prstGeom prst="roundRect">
          <a:avLst/>
        </a:prstGeom>
        <a:solidFill>
          <a:schemeClr val="bg1"/>
        </a:solidFill>
        <a:ln>
          <a:noFill/>
        </a:ln>
        <a:effectLst>
          <a:outerShdw blurRad="431800" dist="50800" dir="2700000" algn="ctr">
            <a:schemeClr val="bg2">
              <a:lumMod val="50000"/>
              <a:alpha val="40000"/>
            </a:scheme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6</xdr:col>
      <xdr:colOff>635000</xdr:colOff>
      <xdr:row>1</xdr:row>
      <xdr:rowOff>24344</xdr:rowOff>
    </xdr:from>
    <xdr:to>
      <xdr:col>9</xdr:col>
      <xdr:colOff>612719</xdr:colOff>
      <xdr:row>5</xdr:row>
      <xdr:rowOff>24344</xdr:rowOff>
    </xdr:to>
    <xdr:sp macro="" textlink="">
      <xdr:nvSpPr>
        <xdr:cNvPr id="20" name="TextBox 19">
          <a:extLst>
            <a:ext uri="{FF2B5EF4-FFF2-40B4-BE49-F238E27FC236}">
              <a16:creationId xmlns:a16="http://schemas.microsoft.com/office/drawing/2014/main" id="{8DB0901C-192E-E24D-9BCE-FF55F68E0B7E}"/>
            </a:ext>
          </a:extLst>
        </xdr:cNvPr>
        <xdr:cNvSpPr txBox="1"/>
      </xdr:nvSpPr>
      <xdr:spPr>
        <a:xfrm>
          <a:off x="6451600" y="316444"/>
          <a:ext cx="2454219" cy="863600"/>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a:latin typeface="Big Caslon Medium" panose="02000603090000020003" pitchFamily="2" charset="-79"/>
              <a:cs typeface="Big Caslon Medium" panose="02000603090000020003" pitchFamily="2" charset="-79"/>
            </a:rPr>
            <a:t>Total Quantity </a:t>
          </a:r>
        </a:p>
      </xdr:txBody>
    </xdr:sp>
    <xdr:clientData/>
  </xdr:twoCellAnchor>
  <xdr:twoCellAnchor>
    <xdr:from>
      <xdr:col>6</xdr:col>
      <xdr:colOff>546100</xdr:colOff>
      <xdr:row>3</xdr:row>
      <xdr:rowOff>87844</xdr:rowOff>
    </xdr:from>
    <xdr:to>
      <xdr:col>9</xdr:col>
      <xdr:colOff>523819</xdr:colOff>
      <xdr:row>6</xdr:row>
      <xdr:rowOff>125134</xdr:rowOff>
    </xdr:to>
    <xdr:sp macro="" textlink="'E-COMMERCE SALESDATA ANALYSIS'!A12">
      <xdr:nvSpPr>
        <xdr:cNvPr id="21" name="TextBox 20">
          <a:extLst>
            <a:ext uri="{FF2B5EF4-FFF2-40B4-BE49-F238E27FC236}">
              <a16:creationId xmlns:a16="http://schemas.microsoft.com/office/drawing/2014/main" id="{71AF1BAE-18CC-2F47-8025-250F6B894BBE}"/>
            </a:ext>
          </a:extLst>
        </xdr:cNvPr>
        <xdr:cNvSpPr txBox="1"/>
      </xdr:nvSpPr>
      <xdr:spPr>
        <a:xfrm>
          <a:off x="6362700" y="862544"/>
          <a:ext cx="2454219" cy="608790"/>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b="1">
              <a:latin typeface=""/>
              <a:cs typeface="Times New Roman" panose="02020603050405020304" pitchFamily="18" charset="0"/>
            </a:rPr>
            <a:t>4948</a:t>
          </a:r>
        </a:p>
      </xdr:txBody>
    </xdr:sp>
    <xdr:clientData/>
  </xdr:twoCellAnchor>
  <xdr:twoCellAnchor>
    <xdr:from>
      <xdr:col>10</xdr:col>
      <xdr:colOff>114300</xdr:colOff>
      <xdr:row>0</xdr:row>
      <xdr:rowOff>278344</xdr:rowOff>
    </xdr:from>
    <xdr:to>
      <xdr:col>15</xdr:col>
      <xdr:colOff>431800</xdr:colOff>
      <xdr:row>6</xdr:row>
      <xdr:rowOff>247396</xdr:rowOff>
    </xdr:to>
    <xdr:sp macro="" textlink="">
      <xdr:nvSpPr>
        <xdr:cNvPr id="22" name="Rounded Rectangle 21">
          <a:extLst>
            <a:ext uri="{FF2B5EF4-FFF2-40B4-BE49-F238E27FC236}">
              <a16:creationId xmlns:a16="http://schemas.microsoft.com/office/drawing/2014/main" id="{04E9DC65-1FE2-AC4F-AD43-80C37611B1EF}"/>
            </a:ext>
          </a:extLst>
        </xdr:cNvPr>
        <xdr:cNvSpPr/>
      </xdr:nvSpPr>
      <xdr:spPr>
        <a:xfrm>
          <a:off x="9232900" y="278344"/>
          <a:ext cx="4445000" cy="1315252"/>
        </a:xfrm>
        <a:prstGeom prst="roundRect">
          <a:avLst/>
        </a:prstGeom>
        <a:solidFill>
          <a:schemeClr val="bg1"/>
        </a:solidFill>
        <a:ln>
          <a:noFill/>
        </a:ln>
        <a:effectLst>
          <a:outerShdw blurRad="431800" dist="50800" dir="2700000" algn="ctr">
            <a:schemeClr val="bg2">
              <a:lumMod val="50000"/>
              <a:alpha val="40000"/>
            </a:schemeClr>
          </a:outerShdw>
          <a:reflection blurRad="6350" stA="52000" endA="300" endPos="35000" dir="5400000" sy="-100000" algn="bl" rotWithShape="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10</xdr:col>
      <xdr:colOff>279400</xdr:colOff>
      <xdr:row>1</xdr:row>
      <xdr:rowOff>87844</xdr:rowOff>
    </xdr:from>
    <xdr:to>
      <xdr:col>15</xdr:col>
      <xdr:colOff>292100</xdr:colOff>
      <xdr:row>5</xdr:row>
      <xdr:rowOff>87844</xdr:rowOff>
    </xdr:to>
    <xdr:sp macro="" textlink="">
      <xdr:nvSpPr>
        <xdr:cNvPr id="24" name="TextBox 23">
          <a:extLst>
            <a:ext uri="{FF2B5EF4-FFF2-40B4-BE49-F238E27FC236}">
              <a16:creationId xmlns:a16="http://schemas.microsoft.com/office/drawing/2014/main" id="{175180D8-7781-A445-83D0-705C1C345F6D}"/>
            </a:ext>
          </a:extLst>
        </xdr:cNvPr>
        <xdr:cNvSpPr txBox="1"/>
      </xdr:nvSpPr>
      <xdr:spPr>
        <a:xfrm>
          <a:off x="9398000" y="379944"/>
          <a:ext cx="4140200" cy="863600"/>
        </a:xfrm>
        <a:prstGeom prst="rect">
          <a:avLst/>
        </a:prstGeom>
        <a:solidFill>
          <a:srgbClr val="FAFA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600">
              <a:latin typeface="Big Caslon Medium" panose="02000603090000020003" pitchFamily="2" charset="-79"/>
              <a:cs typeface="Big Caslon Medium" panose="02000603090000020003" pitchFamily="2" charset="-79"/>
            </a:rPr>
            <a:t>Avg.</a:t>
          </a:r>
          <a:r>
            <a:rPr lang="en-GB" sz="1600" baseline="0">
              <a:latin typeface="Big Caslon Medium" panose="02000603090000020003" pitchFamily="2" charset="-79"/>
              <a:cs typeface="Big Caslon Medium" panose="02000603090000020003" pitchFamily="2" charset="-79"/>
            </a:rPr>
            <a:t> Revenue per customer</a:t>
          </a:r>
          <a:endParaRPr lang="en-GB" sz="1600">
            <a:latin typeface="Big Caslon Medium" panose="02000603090000020003" pitchFamily="2" charset="-79"/>
            <a:cs typeface="Big Caslon Medium" panose="02000603090000020003" pitchFamily="2" charset="-79"/>
          </a:endParaRPr>
        </a:p>
      </xdr:txBody>
    </xdr:sp>
    <xdr:clientData/>
  </xdr:twoCellAnchor>
  <xdr:twoCellAnchor>
    <xdr:from>
      <xdr:col>12</xdr:col>
      <xdr:colOff>292100</xdr:colOff>
      <xdr:row>4</xdr:row>
      <xdr:rowOff>25400</xdr:rowOff>
    </xdr:from>
    <xdr:to>
      <xdr:col>13</xdr:col>
      <xdr:colOff>215900</xdr:colOff>
      <xdr:row>5</xdr:row>
      <xdr:rowOff>152400</xdr:rowOff>
    </xdr:to>
    <xdr:sp macro="" textlink="">
      <xdr:nvSpPr>
        <xdr:cNvPr id="26" name="TextBox 25">
          <a:extLst>
            <a:ext uri="{FF2B5EF4-FFF2-40B4-BE49-F238E27FC236}">
              <a16:creationId xmlns:a16="http://schemas.microsoft.com/office/drawing/2014/main" id="{24592A42-3716-EAC9-0F8F-1503518D5930}"/>
            </a:ext>
          </a:extLst>
        </xdr:cNvPr>
        <xdr:cNvSpPr txBox="1"/>
      </xdr:nvSpPr>
      <xdr:spPr>
        <a:xfrm>
          <a:off x="11061700" y="990600"/>
          <a:ext cx="749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4.42K</a:t>
          </a:r>
        </a:p>
      </xdr:txBody>
    </xdr:sp>
    <xdr:clientData/>
  </xdr:twoCellAnchor>
  <xdr:twoCellAnchor>
    <xdr:from>
      <xdr:col>8</xdr:col>
      <xdr:colOff>676426</xdr:colOff>
      <xdr:row>7</xdr:row>
      <xdr:rowOff>52720</xdr:rowOff>
    </xdr:from>
    <xdr:to>
      <xdr:col>14</xdr:col>
      <xdr:colOff>152400</xdr:colOff>
      <xdr:row>22</xdr:row>
      <xdr:rowOff>10578</xdr:rowOff>
    </xdr:to>
    <xdr:sp macro="" textlink="">
      <xdr:nvSpPr>
        <xdr:cNvPr id="31" name="Rounded Rectangle 30">
          <a:extLst>
            <a:ext uri="{FF2B5EF4-FFF2-40B4-BE49-F238E27FC236}">
              <a16:creationId xmlns:a16="http://schemas.microsoft.com/office/drawing/2014/main" id="{93AB29C5-0093-6E4E-9E48-91CABAE63631}"/>
            </a:ext>
          </a:extLst>
        </xdr:cNvPr>
        <xdr:cNvSpPr/>
      </xdr:nvSpPr>
      <xdr:spPr>
        <a:xfrm>
          <a:off x="8144026" y="1691020"/>
          <a:ext cx="4428974" cy="291695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8</xdr:col>
      <xdr:colOff>727226</xdr:colOff>
      <xdr:row>7</xdr:row>
      <xdr:rowOff>128920</xdr:rowOff>
    </xdr:from>
    <xdr:to>
      <xdr:col>14</xdr:col>
      <xdr:colOff>357630</xdr:colOff>
      <xdr:row>21</xdr:row>
      <xdr:rowOff>93876</xdr:rowOff>
    </xdr:to>
    <xdr:graphicFrame macro="">
      <xdr:nvGraphicFramePr>
        <xdr:cNvPr id="32" name="Chart 31">
          <a:extLst>
            <a:ext uri="{FF2B5EF4-FFF2-40B4-BE49-F238E27FC236}">
              <a16:creationId xmlns:a16="http://schemas.microsoft.com/office/drawing/2014/main" id="{C77F3928-908D-1D43-AF2F-6F08BB5B6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333526</xdr:colOff>
      <xdr:row>7</xdr:row>
      <xdr:rowOff>103520</xdr:rowOff>
    </xdr:from>
    <xdr:to>
      <xdr:col>20</xdr:col>
      <xdr:colOff>381000</xdr:colOff>
      <xdr:row>22</xdr:row>
      <xdr:rowOff>61378</xdr:rowOff>
    </xdr:to>
    <xdr:sp macro="" textlink="">
      <xdr:nvSpPr>
        <xdr:cNvPr id="35" name="Rounded Rectangle 34">
          <a:extLst>
            <a:ext uri="{FF2B5EF4-FFF2-40B4-BE49-F238E27FC236}">
              <a16:creationId xmlns:a16="http://schemas.microsoft.com/office/drawing/2014/main" id="{4292DFC4-4CB2-7B4C-A4AC-CA2D4F0D021F}"/>
            </a:ext>
          </a:extLst>
        </xdr:cNvPr>
        <xdr:cNvSpPr/>
      </xdr:nvSpPr>
      <xdr:spPr>
        <a:xfrm>
          <a:off x="12754126" y="1741820"/>
          <a:ext cx="5000474" cy="291695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2</xdr:col>
      <xdr:colOff>524026</xdr:colOff>
      <xdr:row>22</xdr:row>
      <xdr:rowOff>141620</xdr:rowOff>
    </xdr:from>
    <xdr:to>
      <xdr:col>8</xdr:col>
      <xdr:colOff>571500</xdr:colOff>
      <xdr:row>38</xdr:row>
      <xdr:rowOff>10578</xdr:rowOff>
    </xdr:to>
    <xdr:sp macro="" textlink="">
      <xdr:nvSpPr>
        <xdr:cNvPr id="37" name="Rounded Rectangle 36">
          <a:extLst>
            <a:ext uri="{FF2B5EF4-FFF2-40B4-BE49-F238E27FC236}">
              <a16:creationId xmlns:a16="http://schemas.microsoft.com/office/drawing/2014/main" id="{E0549651-D08F-F042-A806-6C634BA4660E}"/>
            </a:ext>
          </a:extLst>
        </xdr:cNvPr>
        <xdr:cNvSpPr/>
      </xdr:nvSpPr>
      <xdr:spPr>
        <a:xfrm>
          <a:off x="3038626" y="4726320"/>
          <a:ext cx="5000474" cy="291695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3</xdr:col>
      <xdr:colOff>419100</xdr:colOff>
      <xdr:row>7</xdr:row>
      <xdr:rowOff>283633</xdr:rowOff>
    </xdr:from>
    <xdr:to>
      <xdr:col>8</xdr:col>
      <xdr:colOff>228600</xdr:colOff>
      <xdr:row>9</xdr:row>
      <xdr:rowOff>131233</xdr:rowOff>
    </xdr:to>
    <xdr:sp macro="" textlink="">
      <xdr:nvSpPr>
        <xdr:cNvPr id="39" name="TextBox 38">
          <a:extLst>
            <a:ext uri="{FF2B5EF4-FFF2-40B4-BE49-F238E27FC236}">
              <a16:creationId xmlns:a16="http://schemas.microsoft.com/office/drawing/2014/main" id="{CFFA49FC-5FFA-EC07-E392-DFFAFFE3558A}"/>
            </a:ext>
          </a:extLst>
        </xdr:cNvPr>
        <xdr:cNvSpPr txBox="1"/>
      </xdr:nvSpPr>
      <xdr:spPr>
        <a:xfrm>
          <a:off x="3759200" y="1921933"/>
          <a:ext cx="39370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
            </a:rPr>
            <a:t>Category-wise Revenue Contribution</a:t>
          </a:r>
          <a:endParaRPr lang="en-GB" sz="1400" b="1">
            <a:latin typeface=""/>
          </a:endParaRPr>
        </a:p>
      </xdr:txBody>
    </xdr:sp>
    <xdr:clientData/>
  </xdr:twoCellAnchor>
  <xdr:twoCellAnchor>
    <xdr:from>
      <xdr:col>10</xdr:col>
      <xdr:colOff>338667</xdr:colOff>
      <xdr:row>7</xdr:row>
      <xdr:rowOff>220133</xdr:rowOff>
    </xdr:from>
    <xdr:to>
      <xdr:col>13</xdr:col>
      <xdr:colOff>0</xdr:colOff>
      <xdr:row>9</xdr:row>
      <xdr:rowOff>67733</xdr:rowOff>
    </xdr:to>
    <xdr:sp macro="" textlink="">
      <xdr:nvSpPr>
        <xdr:cNvPr id="42" name="TextBox 41">
          <a:extLst>
            <a:ext uri="{FF2B5EF4-FFF2-40B4-BE49-F238E27FC236}">
              <a16:creationId xmlns:a16="http://schemas.microsoft.com/office/drawing/2014/main" id="{610ECAB1-9475-EE45-AE3C-FA8F34C7F779}"/>
            </a:ext>
          </a:extLst>
        </xdr:cNvPr>
        <xdr:cNvSpPr txBox="1"/>
      </xdr:nvSpPr>
      <xdr:spPr>
        <a:xfrm>
          <a:off x="9457267" y="1858433"/>
          <a:ext cx="21378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Revenue</a:t>
          </a:r>
          <a:r>
            <a:rPr lang="en-GB" sz="1400" b="1" baseline="0">
              <a:latin typeface=""/>
            </a:rPr>
            <a:t> by store type</a:t>
          </a:r>
          <a:endParaRPr lang="en-GB" sz="1400" b="1">
            <a:latin typeface=""/>
          </a:endParaRPr>
        </a:p>
      </xdr:txBody>
    </xdr:sp>
    <xdr:clientData/>
  </xdr:twoCellAnchor>
  <xdr:twoCellAnchor>
    <xdr:from>
      <xdr:col>4</xdr:col>
      <xdr:colOff>249767</xdr:colOff>
      <xdr:row>23</xdr:row>
      <xdr:rowOff>67733</xdr:rowOff>
    </xdr:from>
    <xdr:to>
      <xdr:col>7</xdr:col>
      <xdr:colOff>317500</xdr:colOff>
      <xdr:row>25</xdr:row>
      <xdr:rowOff>16933</xdr:rowOff>
    </xdr:to>
    <xdr:sp macro="" textlink="">
      <xdr:nvSpPr>
        <xdr:cNvPr id="43" name="TextBox 42">
          <a:extLst>
            <a:ext uri="{FF2B5EF4-FFF2-40B4-BE49-F238E27FC236}">
              <a16:creationId xmlns:a16="http://schemas.microsoft.com/office/drawing/2014/main" id="{EC22B739-8860-4E4E-8611-254ACCB0D64A}"/>
            </a:ext>
          </a:extLst>
        </xdr:cNvPr>
        <xdr:cNvSpPr txBox="1"/>
      </xdr:nvSpPr>
      <xdr:spPr>
        <a:xfrm>
          <a:off x="4415367" y="4842933"/>
          <a:ext cx="25442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Price</a:t>
          </a:r>
          <a:r>
            <a:rPr lang="en-GB" sz="1400" b="1" baseline="0">
              <a:latin typeface=""/>
            </a:rPr>
            <a:t> Vs Volume Insights</a:t>
          </a:r>
          <a:endParaRPr lang="en-GB" sz="1400" b="1">
            <a:latin typeface=""/>
          </a:endParaRPr>
        </a:p>
      </xdr:txBody>
    </xdr:sp>
    <xdr:clientData/>
  </xdr:twoCellAnchor>
  <xdr:twoCellAnchor>
    <xdr:from>
      <xdr:col>8</xdr:col>
      <xdr:colOff>663726</xdr:colOff>
      <xdr:row>23</xdr:row>
      <xdr:rowOff>0</xdr:rowOff>
    </xdr:from>
    <xdr:to>
      <xdr:col>14</xdr:col>
      <xdr:colOff>546100</xdr:colOff>
      <xdr:row>37</xdr:row>
      <xdr:rowOff>175678</xdr:rowOff>
    </xdr:to>
    <xdr:sp macro="" textlink="">
      <xdr:nvSpPr>
        <xdr:cNvPr id="45" name="Rounded Rectangle 44">
          <a:extLst>
            <a:ext uri="{FF2B5EF4-FFF2-40B4-BE49-F238E27FC236}">
              <a16:creationId xmlns:a16="http://schemas.microsoft.com/office/drawing/2014/main" id="{423F922E-6F21-FE42-97F6-5321FFEB4F1D}"/>
            </a:ext>
          </a:extLst>
        </xdr:cNvPr>
        <xdr:cNvSpPr/>
      </xdr:nvSpPr>
      <xdr:spPr>
        <a:xfrm>
          <a:off x="8131326" y="4787900"/>
          <a:ext cx="4835374" cy="284267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10</xdr:col>
      <xdr:colOff>529167</xdr:colOff>
      <xdr:row>24</xdr:row>
      <xdr:rowOff>4233</xdr:rowOff>
    </xdr:from>
    <xdr:to>
      <xdr:col>13</xdr:col>
      <xdr:colOff>139700</xdr:colOff>
      <xdr:row>25</xdr:row>
      <xdr:rowOff>143933</xdr:rowOff>
    </xdr:to>
    <xdr:sp macro="" textlink="">
      <xdr:nvSpPr>
        <xdr:cNvPr id="47" name="TextBox 46">
          <a:extLst>
            <a:ext uri="{FF2B5EF4-FFF2-40B4-BE49-F238E27FC236}">
              <a16:creationId xmlns:a16="http://schemas.microsoft.com/office/drawing/2014/main" id="{2A311FE3-BCCD-5446-AAE5-74D8ABE5EA19}"/>
            </a:ext>
          </a:extLst>
        </xdr:cNvPr>
        <xdr:cNvSpPr txBox="1"/>
      </xdr:nvSpPr>
      <xdr:spPr>
        <a:xfrm>
          <a:off x="9647767" y="4982633"/>
          <a:ext cx="20870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baseline="0">
              <a:latin typeface=""/>
            </a:rPr>
            <a:t>Loyalty Level vs Sales</a:t>
          </a:r>
          <a:endParaRPr lang="en-GB" sz="1400" b="1">
            <a:latin typeface=""/>
          </a:endParaRPr>
        </a:p>
      </xdr:txBody>
    </xdr:sp>
    <xdr:clientData/>
  </xdr:twoCellAnchor>
  <xdr:twoCellAnchor>
    <xdr:from>
      <xdr:col>14</xdr:col>
      <xdr:colOff>651026</xdr:colOff>
      <xdr:row>23</xdr:row>
      <xdr:rowOff>128920</xdr:rowOff>
    </xdr:from>
    <xdr:to>
      <xdr:col>20</xdr:col>
      <xdr:colOff>698500</xdr:colOff>
      <xdr:row>38</xdr:row>
      <xdr:rowOff>188378</xdr:rowOff>
    </xdr:to>
    <xdr:sp macro="" textlink="">
      <xdr:nvSpPr>
        <xdr:cNvPr id="49" name="Rounded Rectangle 48">
          <a:extLst>
            <a:ext uri="{FF2B5EF4-FFF2-40B4-BE49-F238E27FC236}">
              <a16:creationId xmlns:a16="http://schemas.microsoft.com/office/drawing/2014/main" id="{7392741C-192C-3842-961E-8ABAFBF28C83}"/>
            </a:ext>
          </a:extLst>
        </xdr:cNvPr>
        <xdr:cNvSpPr/>
      </xdr:nvSpPr>
      <xdr:spPr>
        <a:xfrm>
          <a:off x="13071626" y="4904120"/>
          <a:ext cx="5000474" cy="2916958"/>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Total</a:t>
          </a:r>
          <a:r>
            <a:rPr lang="en-GB" sz="1100" baseline="0">
              <a:solidFill>
                <a:schemeClr val="bg1"/>
              </a:solidFill>
            </a:rPr>
            <a:t> Revenue</a:t>
          </a:r>
          <a:endParaRPr lang="en-GB" sz="1100">
            <a:solidFill>
              <a:schemeClr val="bg1"/>
            </a:solidFill>
          </a:endParaRPr>
        </a:p>
      </xdr:txBody>
    </xdr:sp>
    <xdr:clientData/>
  </xdr:twoCellAnchor>
  <xdr:twoCellAnchor>
    <xdr:from>
      <xdr:col>16</xdr:col>
      <xdr:colOff>97367</xdr:colOff>
      <xdr:row>23</xdr:row>
      <xdr:rowOff>169333</xdr:rowOff>
    </xdr:from>
    <xdr:to>
      <xdr:col>19</xdr:col>
      <xdr:colOff>609600</xdr:colOff>
      <xdr:row>25</xdr:row>
      <xdr:rowOff>118533</xdr:rowOff>
    </xdr:to>
    <xdr:sp macro="" textlink="">
      <xdr:nvSpPr>
        <xdr:cNvPr id="51" name="TextBox 50">
          <a:extLst>
            <a:ext uri="{FF2B5EF4-FFF2-40B4-BE49-F238E27FC236}">
              <a16:creationId xmlns:a16="http://schemas.microsoft.com/office/drawing/2014/main" id="{94C573E1-C0D9-7140-B41D-ADB056E4AE37}"/>
            </a:ext>
          </a:extLst>
        </xdr:cNvPr>
        <xdr:cNvSpPr txBox="1"/>
      </xdr:nvSpPr>
      <xdr:spPr>
        <a:xfrm>
          <a:off x="14168967" y="4944533"/>
          <a:ext cx="29887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Region-wise Sales Performance</a:t>
          </a:r>
        </a:p>
      </xdr:txBody>
    </xdr:sp>
    <xdr:clientData/>
  </xdr:twoCellAnchor>
  <xdr:twoCellAnchor editAs="oneCell">
    <xdr:from>
      <xdr:col>0</xdr:col>
      <xdr:colOff>330200</xdr:colOff>
      <xdr:row>6</xdr:row>
      <xdr:rowOff>279400</xdr:rowOff>
    </xdr:from>
    <xdr:to>
      <xdr:col>1</xdr:col>
      <xdr:colOff>900339</xdr:colOff>
      <xdr:row>27</xdr:row>
      <xdr:rowOff>0</xdr:rowOff>
    </xdr:to>
    <mc:AlternateContent xmlns:mc="http://schemas.openxmlformats.org/markup-compatibility/2006" xmlns:a14="http://schemas.microsoft.com/office/drawing/2010/main">
      <mc:Choice Requires="a14">
        <xdr:graphicFrame macro="">
          <xdr:nvGraphicFramePr>
            <xdr:cNvPr id="52" name="Sub_Category 1">
              <a:extLst>
                <a:ext uri="{FF2B5EF4-FFF2-40B4-BE49-F238E27FC236}">
                  <a16:creationId xmlns:a16="http://schemas.microsoft.com/office/drawing/2014/main" id="{905D3361-74D8-1E46-9491-161C7E5BA29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ub_Category 1"/>
            </a:graphicData>
          </a:graphic>
        </xdr:graphicFrame>
      </mc:Choice>
      <mc:Fallback xmlns="">
        <xdr:sp macro="" textlink="">
          <xdr:nvSpPr>
            <xdr:cNvPr id="0" name=""/>
            <xdr:cNvSpPr>
              <a:spLocks noTextEdit="1"/>
            </xdr:cNvSpPr>
          </xdr:nvSpPr>
          <xdr:spPr>
            <a:xfrm>
              <a:off x="330200" y="1612900"/>
              <a:ext cx="1827439" cy="3924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28</xdr:row>
      <xdr:rowOff>0</xdr:rowOff>
    </xdr:from>
    <xdr:to>
      <xdr:col>1</xdr:col>
      <xdr:colOff>879569</xdr:colOff>
      <xdr:row>33</xdr:row>
      <xdr:rowOff>175119</xdr:rowOff>
    </xdr:to>
    <mc:AlternateContent xmlns:mc="http://schemas.openxmlformats.org/markup-compatibility/2006" xmlns:a14="http://schemas.microsoft.com/office/drawing/2010/main">
      <mc:Choice Requires="a14">
        <xdr:graphicFrame macro="">
          <xdr:nvGraphicFramePr>
            <xdr:cNvPr id="53" name="Years (Order_Date) 1">
              <a:extLst>
                <a:ext uri="{FF2B5EF4-FFF2-40B4-BE49-F238E27FC236}">
                  <a16:creationId xmlns:a16="http://schemas.microsoft.com/office/drawing/2014/main" id="{9961B18C-F7B4-EB4D-BFEB-46E76178F7BF}"/>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304800" y="5727700"/>
              <a:ext cx="1832069" cy="1127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292100</xdr:colOff>
      <xdr:row>34</xdr:row>
      <xdr:rowOff>76200</xdr:rowOff>
    </xdr:from>
    <xdr:to>
      <xdr:col>1</xdr:col>
      <xdr:colOff>853173</xdr:colOff>
      <xdr:row>38</xdr:row>
      <xdr:rowOff>138887</xdr:rowOff>
    </xdr:to>
    <mc:AlternateContent xmlns:mc="http://schemas.openxmlformats.org/markup-compatibility/2006" xmlns:a14="http://schemas.microsoft.com/office/drawing/2010/main">
      <mc:Choice Requires="a14">
        <xdr:graphicFrame macro="">
          <xdr:nvGraphicFramePr>
            <xdr:cNvPr id="54" name="Gender 1">
              <a:extLst>
                <a:ext uri="{FF2B5EF4-FFF2-40B4-BE49-F238E27FC236}">
                  <a16:creationId xmlns:a16="http://schemas.microsoft.com/office/drawing/2014/main" id="{D491D5B1-EA1F-3D47-AB0F-32EF4183AD4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2100" y="6946900"/>
              <a:ext cx="1818373" cy="8246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9</xdr:row>
      <xdr:rowOff>127000</xdr:rowOff>
    </xdr:from>
    <xdr:to>
      <xdr:col>8</xdr:col>
      <xdr:colOff>101600</xdr:colOff>
      <xdr:row>21</xdr:row>
      <xdr:rowOff>117900</xdr:rowOff>
    </xdr:to>
    <xdr:graphicFrame macro="">
      <xdr:nvGraphicFramePr>
        <xdr:cNvPr id="3" name="Chart 2">
          <a:extLst>
            <a:ext uri="{FF2B5EF4-FFF2-40B4-BE49-F238E27FC236}">
              <a16:creationId xmlns:a16="http://schemas.microsoft.com/office/drawing/2014/main" id="{B058868A-A349-D645-A3A4-8FFEB7682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xdr:row>
      <xdr:rowOff>165100</xdr:rowOff>
    </xdr:from>
    <xdr:to>
      <xdr:col>2</xdr:col>
      <xdr:colOff>0</xdr:colOff>
      <xdr:row>7</xdr:row>
      <xdr:rowOff>12700</xdr:rowOff>
    </xdr:to>
    <xdr:sp macro="" textlink="">
      <xdr:nvSpPr>
        <xdr:cNvPr id="6" name="Rectangle 5">
          <a:extLst>
            <a:ext uri="{FF2B5EF4-FFF2-40B4-BE49-F238E27FC236}">
              <a16:creationId xmlns:a16="http://schemas.microsoft.com/office/drawing/2014/main" id="{D50CD020-83A3-695E-26DE-D6010FD2E08F}"/>
            </a:ext>
          </a:extLst>
        </xdr:cNvPr>
        <xdr:cNvSpPr/>
      </xdr:nvSpPr>
      <xdr:spPr>
        <a:xfrm>
          <a:off x="0" y="1130300"/>
          <a:ext cx="2514600" cy="5080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397026</xdr:colOff>
      <xdr:row>24</xdr:row>
      <xdr:rowOff>25400</xdr:rowOff>
    </xdr:from>
    <xdr:to>
      <xdr:col>13</xdr:col>
      <xdr:colOff>822978</xdr:colOff>
      <xdr:row>37</xdr:row>
      <xdr:rowOff>79488</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F253C9D1-3DC9-644A-8FB6-9552CF0DB9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690126" y="4991100"/>
              <a:ext cx="3727952" cy="253058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736600</xdr:colOff>
      <xdr:row>25</xdr:row>
      <xdr:rowOff>101600</xdr:rowOff>
    </xdr:from>
    <xdr:to>
      <xdr:col>20</xdr:col>
      <xdr:colOff>596900</xdr:colOff>
      <xdr:row>38</xdr:row>
      <xdr:rowOff>76200</xdr:rowOff>
    </xdr:to>
    <xdr:graphicFrame macro="">
      <xdr:nvGraphicFramePr>
        <xdr:cNvPr id="12" name="Chart 11">
          <a:extLst>
            <a:ext uri="{FF2B5EF4-FFF2-40B4-BE49-F238E27FC236}">
              <a16:creationId xmlns:a16="http://schemas.microsoft.com/office/drawing/2014/main" id="{DF7B3D78-4D46-7A48-8FA0-3A7B10788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409726</xdr:colOff>
      <xdr:row>7</xdr:row>
      <xdr:rowOff>268620</xdr:rowOff>
    </xdr:from>
    <xdr:to>
      <xdr:col>20</xdr:col>
      <xdr:colOff>500507</xdr:colOff>
      <xdr:row>22</xdr:row>
      <xdr:rowOff>74357</xdr:rowOff>
    </xdr:to>
    <xdr:graphicFrame macro="">
      <xdr:nvGraphicFramePr>
        <xdr:cNvPr id="13" name="Chart 12">
          <a:extLst>
            <a:ext uri="{FF2B5EF4-FFF2-40B4-BE49-F238E27FC236}">
              <a16:creationId xmlns:a16="http://schemas.microsoft.com/office/drawing/2014/main" id="{4EF99A9B-BF33-C541-97DE-1DD8D2CBC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414867</xdr:colOff>
      <xdr:row>7</xdr:row>
      <xdr:rowOff>232833</xdr:rowOff>
    </xdr:from>
    <xdr:to>
      <xdr:col>19</xdr:col>
      <xdr:colOff>0</xdr:colOff>
      <xdr:row>9</xdr:row>
      <xdr:rowOff>80433</xdr:rowOff>
    </xdr:to>
    <xdr:sp macro="" textlink="">
      <xdr:nvSpPr>
        <xdr:cNvPr id="14" name="TextBox 13">
          <a:extLst>
            <a:ext uri="{FF2B5EF4-FFF2-40B4-BE49-F238E27FC236}">
              <a16:creationId xmlns:a16="http://schemas.microsoft.com/office/drawing/2014/main" id="{4157277F-DE03-F54E-98B6-4BDED3C7FC37}"/>
            </a:ext>
          </a:extLst>
        </xdr:cNvPr>
        <xdr:cNvSpPr txBox="1"/>
      </xdr:nvSpPr>
      <xdr:spPr>
        <a:xfrm>
          <a:off x="14486467" y="1858433"/>
          <a:ext cx="20616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
            </a:rPr>
            <a:t>Monthly</a:t>
          </a:r>
          <a:r>
            <a:rPr lang="en-GB" sz="1400" b="1" baseline="0">
              <a:latin typeface=""/>
            </a:rPr>
            <a:t> sales trend</a:t>
          </a:r>
          <a:endParaRPr lang="en-GB" sz="1400" b="1">
            <a:latin typeface=""/>
          </a:endParaRPr>
        </a:p>
      </xdr:txBody>
    </xdr:sp>
    <xdr:clientData/>
  </xdr:twoCellAnchor>
  <xdr:twoCellAnchor>
    <xdr:from>
      <xdr:col>3</xdr:col>
      <xdr:colOff>254000</xdr:colOff>
      <xdr:row>24</xdr:row>
      <xdr:rowOff>177801</xdr:rowOff>
    </xdr:from>
    <xdr:to>
      <xdr:col>8</xdr:col>
      <xdr:colOff>469900</xdr:colOff>
      <xdr:row>37</xdr:row>
      <xdr:rowOff>63501</xdr:rowOff>
    </xdr:to>
    <xdr:graphicFrame macro="">
      <xdr:nvGraphicFramePr>
        <xdr:cNvPr id="15" name="Chart 14">
          <a:extLst>
            <a:ext uri="{FF2B5EF4-FFF2-40B4-BE49-F238E27FC236}">
              <a16:creationId xmlns:a16="http://schemas.microsoft.com/office/drawing/2014/main" id="{E4C74A0B-88E1-DD44-AB84-718007ACC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hnavi" refreshedDate="46052.151458796296" createdVersion="8" refreshedVersion="8" minRefreshableVersion="3" recordCount="2000" xr:uid="{07F39E76-F6A1-6D4F-B59F-013DCC2C6E22}">
  <cacheSource type="worksheet">
    <worksheetSource ref="A1:W2001" sheet="Sales_Fact cleaned"/>
  </cacheSource>
  <cacheFields count="26">
    <cacheField name="Order_Date" numFmtId="164">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fieldGroup par="25"/>
    </cacheField>
    <cacheField name="Customer_ID" numFmtId="0">
      <sharedItems count="492">
        <s v="CUST1181"/>
        <s v="CUST1089"/>
        <s v="CUST1343"/>
        <s v="CUST1293"/>
        <s v="CUST1384"/>
        <s v="CUST1241"/>
        <s v="CUST1105"/>
        <s v="CUST1104"/>
        <s v="CUST1377"/>
        <s v="CUST1007"/>
        <s v="CUST1274"/>
        <s v="CUST1305"/>
        <s v="CUST1095"/>
        <s v="CUST1340"/>
        <s v="CUST1275"/>
        <s v="CUST1490"/>
        <s v="CUST1431"/>
        <s v="CUST1003"/>
        <s v="CUST1249"/>
        <s v="CUST1425"/>
        <s v="CUST1137"/>
        <s v="CUST1036"/>
        <s v="CUST1207"/>
        <s v="CUST1172"/>
        <s v="CUST1463"/>
        <s v="CUST1092"/>
        <s v="CUST1030"/>
        <s v="CUST1223"/>
        <s v="CUST1471"/>
        <s v="CUST1083"/>
        <s v="CUST1206"/>
        <s v="CUST1042"/>
        <s v="CUST1444"/>
        <s v="CUST1216"/>
        <s v="CUST1199"/>
        <s v="CUST1029"/>
        <s v="CUST1443"/>
        <s v="CUST1190"/>
        <s v="CUST1357"/>
        <s v="CUST1177"/>
        <s v="CUST1021"/>
        <s v="CUST1498"/>
        <s v="CUST1155"/>
        <s v="CUST1112"/>
        <s v="CUST1197"/>
        <s v="CUST1257"/>
        <s v="CUST1421"/>
        <s v="CUST1048"/>
        <s v="CUST1362"/>
        <s v="CUST1020"/>
        <s v="CUST1261"/>
        <s v="CUST1436"/>
        <s v="CUST1087"/>
        <s v="CUST1322"/>
        <s v="CUST1304"/>
        <s v="CUST1344"/>
        <s v="CUST1499"/>
        <s v="CUST1310"/>
        <s v="CUST1213"/>
        <s v="CUST1043"/>
        <s v="CUST1142"/>
        <s v="CUST1405"/>
        <s v="CUST1097"/>
        <s v="CUST1175"/>
        <s v="CUST1494"/>
        <s v="CUST1387"/>
        <s v="CUST1185"/>
        <s v="CUST1130"/>
        <s v="CUST1143"/>
        <s v="CUST1235"/>
        <s v="CUST1420"/>
        <s v="CUST1134"/>
        <s v="CUST1069"/>
        <s v="CUST1173"/>
        <s v="CUST1449"/>
        <s v="CUST1335"/>
        <s v="CUST1266"/>
        <s v="CUST1255"/>
        <s v="CUST1483"/>
        <s v="CUST1059"/>
        <s v="CUST1067"/>
        <s v="CUST1369"/>
        <s v="CUST1371"/>
        <s v="CUST1119"/>
        <s v="CUST1399"/>
        <s v="CUST1047"/>
        <s v="CUST1248"/>
        <s v="CUST1288"/>
        <s v="CUST1149"/>
        <s v="CUST1312"/>
        <s v="CUST1028"/>
        <s v="CUST1208"/>
        <s v="CUST1472"/>
        <s v="CUST1256"/>
        <s v="CUST1102"/>
        <s v="CUST1433"/>
        <s v="CUST1005"/>
        <s v="CUST1303"/>
        <s v="CUST1411"/>
        <s v="CUST1008"/>
        <s v="CUST1321"/>
        <s v="CUST1122"/>
        <s v="CUST1184"/>
        <s v="CUST1093"/>
        <s v="CUST1164"/>
        <s v="CUST1016"/>
        <s v="CUST1040"/>
        <s v="CUST1422"/>
        <s v="CUST1428"/>
        <s v="CUST1120"/>
        <s v="CUST1334"/>
        <s v="CUST1145"/>
        <s v="CUST1114"/>
        <s v="CUST1209"/>
        <s v="CUST1023"/>
        <s v="CUST1148"/>
        <s v="CUST1160"/>
        <s v="CUST1403"/>
        <s v="CUST1424"/>
        <s v="CUST1221"/>
        <s v="CUST1462"/>
        <s v="CUST1245"/>
        <s v="CUST1108"/>
        <s v="CUST1279"/>
        <s v="CUST1368"/>
        <s v="CUST1453"/>
        <s v="CUST1349"/>
        <s v="CUST1352"/>
        <s v="CUST1451"/>
        <s v="CUST1372"/>
        <s v="CUST1250"/>
        <s v="CUST1264"/>
        <s v="CUST1110"/>
        <s v="CUST1327"/>
        <s v="CUST1381"/>
        <s v="CUST1263"/>
        <s v="CUST1259"/>
        <s v="CUST1077"/>
        <s v="CUST1309"/>
        <s v="CUST1231"/>
        <s v="CUST1476"/>
        <s v="CUST1106"/>
        <s v="CUST1191"/>
        <s v="CUST1418"/>
        <s v="CUST1461"/>
        <s v="CUST1273"/>
        <s v="CUST1360"/>
        <s v="CUST1307"/>
        <s v="CUST1211"/>
        <s v="CUST1383"/>
        <s v="CUST1147"/>
        <s v="CUST1204"/>
        <s v="CUST1338"/>
        <s v="CUST1316"/>
        <s v="CUST1187"/>
        <s v="CUST1136"/>
        <s v="CUST1408"/>
        <s v="CUST1100"/>
        <s v="CUST1035"/>
        <s v="CUST1269"/>
        <s v="CUST1165"/>
        <s v="CUST1070"/>
        <s v="CUST1128"/>
        <s v="CUST1169"/>
        <s v="CUST1394"/>
        <s v="CUST1281"/>
        <s v="CUST1243"/>
        <s v="CUST1053"/>
        <s v="CUST1329"/>
        <s v="CUST1409"/>
        <s v="CUST1051"/>
        <s v="CUST1101"/>
        <s v="CUST1058"/>
        <s v="CUST1466"/>
        <s v="CUST1088"/>
        <s v="CUST1404"/>
        <s v="CUST1473"/>
        <s v="CUST1065"/>
        <s v="CUST1060"/>
        <s v="CUST1292"/>
        <s v="CUST1464"/>
        <s v="CUST1094"/>
        <s v="CUST1158"/>
        <s v="CUST1488"/>
        <s v="CUST1186"/>
        <s v="CUST1018"/>
        <s v="CUST1358"/>
        <s v="CUST1355"/>
        <s v="CUST1163"/>
        <s v="CUST1410"/>
        <s v="CUST1458"/>
        <s v="CUST1037"/>
        <s v="CUST1017"/>
        <s v="CUST1141"/>
        <s v="CUST1467"/>
        <s v="CUST1222"/>
        <s v="CUST1195"/>
        <s v="CUST1126"/>
        <s v="CUST1176"/>
        <s v="CUST1346"/>
        <s v="CUST1180"/>
        <s v="CUST1166"/>
        <s v="CUST1115"/>
        <s v="CUST1230"/>
        <s v="CUST1247"/>
        <s v="CUST1477"/>
        <s v="CUST1277"/>
        <s v="CUST1475"/>
        <s v="CUST1432"/>
        <s v="CUST1214"/>
        <s v="CUST1131"/>
        <s v="CUST1072"/>
        <s v="CUST1109"/>
        <s v="CUST1168"/>
        <s v="CUST1012"/>
        <s v="CUST1011"/>
        <s v="CUST1373"/>
        <s v="CUST1133"/>
        <s v="CUST1496"/>
        <s v="CUST1124"/>
        <s v="CUST1162"/>
        <s v="CUST1390"/>
        <s v="CUST1492"/>
        <s v="CUST1140"/>
        <s v="CUST1001"/>
        <s v="CUST1171"/>
        <s v="CUST1118"/>
        <s v="CUST1054"/>
        <s v="CUST1253"/>
        <s v="CUST1201"/>
        <s v="CUST1096"/>
        <s v="CUST1491"/>
        <s v="CUST1417"/>
        <s v="CUST1004"/>
        <s v="CUST1412"/>
        <s v="CUST1345"/>
        <s v="CUST1203"/>
        <s v="CUST1046"/>
        <s v="CUST1044"/>
        <s v="CUST1202"/>
        <s v="CUST1459"/>
        <s v="CUST1330"/>
        <s v="CUST1039"/>
        <s v="CUST1239"/>
        <s v="CUST1364"/>
        <s v="CUST1469"/>
        <s v="CUST1071"/>
        <s v="CUST1378"/>
        <s v="CUST1416"/>
        <s v="CUST1132"/>
        <s v="CUST1050"/>
        <s v="CUST1406"/>
        <s v="CUST1323"/>
        <s v="CUST1099"/>
        <s v="CUST1210"/>
        <s v="CUST1015"/>
        <s v="CUST1382"/>
        <s v="CUST1135"/>
        <s v="CUST1170"/>
        <s v="CUST1098"/>
        <s v="CUST1161"/>
        <s v="CUST1066"/>
        <s v="CUST1103"/>
        <s v="CUST1212"/>
        <s v="CUST1301"/>
        <s v="CUST1326"/>
        <s v="CUST1150"/>
        <s v="CUST1447"/>
        <s v="CUST1445"/>
        <s v="CUST1139"/>
        <s v="CUST1233"/>
        <s v="CUST1113"/>
        <s v="CUST1300"/>
        <s v="CUST1022"/>
        <s v="CUST1389"/>
        <s v="CUST1314"/>
        <s v="CUST1218"/>
        <s v="CUST1347"/>
        <s v="CUST1026"/>
        <s v="CUST1052"/>
        <s v="CUST1075"/>
        <s v="CUST1082"/>
        <s v="CUST1246"/>
        <s v="CUST1116"/>
        <s v="CUST1325"/>
        <s v="CUST1220"/>
        <s v="CUST1227"/>
        <s v="CUST1426"/>
        <s v="CUST1031"/>
        <s v="CUST1337"/>
        <s v="CUST1363"/>
        <s v="CUST1468"/>
        <s v="CUST1388"/>
        <s v="CUST1271"/>
        <s v="CUST1495"/>
        <s v="CUST1400"/>
        <s v="CUST1278"/>
        <s v="CUST1019"/>
        <s v="CUST1437"/>
        <s v="CUST1183"/>
        <s v="CUST1401"/>
        <s v="CUST1448"/>
        <s v="CUST1121"/>
        <s v="CUST1489"/>
        <s v="CUST1232"/>
        <s v="CUST1153"/>
        <s v="CUST1057"/>
        <s v="CUST1055"/>
        <s v="CUST1385"/>
        <s v="CUST1002"/>
        <s v="CUST1240"/>
        <s v="CUST1350"/>
        <s v="CUST1442"/>
        <s v="CUST1478"/>
        <s v="CUST1224"/>
        <s v="CUST1452"/>
        <s v="CUST1479"/>
        <s v="CUST1006"/>
        <s v="CUST1032"/>
        <s v="CUST1265"/>
        <s v="CUST1260"/>
        <s v="CUST1154"/>
        <s v="CUST1413"/>
        <s v="CUST1159"/>
        <s v="CUST1298"/>
        <s v="CUST1299"/>
        <s v="CUST1396"/>
        <s v="CUST1157"/>
        <s v="CUST1319"/>
        <s v="CUST1356"/>
        <s v="CUST1380"/>
        <s v="CUST1196"/>
        <s v="CUST1296"/>
        <s v="CUST1076"/>
        <s v="CUST1493"/>
        <s v="CUST1497"/>
        <s v="CUST1341"/>
        <s v="CUST1276"/>
        <s v="CUST1129"/>
        <s v="CUST1306"/>
        <s v="CUST1252"/>
        <s v="CUST1339"/>
        <s v="CUST1482"/>
        <s v="CUST1485"/>
        <s v="CUST1061"/>
        <s v="CUST1200"/>
        <s v="CUST1379"/>
        <s v="CUST1457"/>
        <s v="CUST1091"/>
        <s v="CUST1365"/>
        <s v="CUST1228"/>
        <s v="CUST1359"/>
        <s v="CUST1366"/>
        <s v="CUST1251"/>
        <s v="CUST1081"/>
        <s v="CUST1193"/>
        <s v="CUST1282"/>
        <s v="CUST1392"/>
        <s v="CUST1064"/>
        <s v="CUST1435"/>
        <s v="CUST1033"/>
        <s v="CUST1144"/>
        <s v="CUST1156"/>
        <s v="CUST1297"/>
        <s v="CUST1315"/>
        <s v="CUST1225"/>
        <s v="CUST1434"/>
        <s v="CUST1041"/>
        <s v="CUST1294"/>
        <s v="CUST1481"/>
        <s v="CUST1324"/>
        <s v="CUST1242"/>
        <s v="CUST1198"/>
        <s v="CUST1450"/>
        <s v="CUST1484"/>
        <s v="CUST1351"/>
        <s v="CUST1038"/>
        <s v="CUST1283"/>
        <s v="CUST1229"/>
        <s v="CUST1455"/>
        <s v="CUST1000"/>
        <s v="CUST1375"/>
        <s v="CUST1013"/>
        <s v="CUST1402"/>
        <s v="CUST1391"/>
        <s v="CUST1348"/>
        <s v="CUST1370"/>
        <s v="CUST1361"/>
        <s v="CUST1192"/>
        <s v="CUST1317"/>
        <s v="CUST1205"/>
        <s v="CUST1010"/>
        <s v="CUST1024"/>
        <s v="CUST1353"/>
        <s v="CUST1486"/>
        <s v="CUST1308"/>
        <s v="CUST1178"/>
        <s v="CUST1217"/>
        <s v="CUST1414"/>
        <s v="CUST1272"/>
        <s v="CUST1415"/>
        <s v="CUST1430"/>
        <s v="CUST1027"/>
        <s v="CUST1333"/>
        <s v="CUST1125"/>
        <s v="CUST1194"/>
        <s v="CUST1446"/>
        <s v="CUST1258"/>
        <s v="CUST1354"/>
        <s v="CUST1397"/>
        <s v="CUST1025"/>
        <s v="CUST1440"/>
        <s v="CUST1376"/>
        <s v="CUST1423"/>
        <s v="CUST1123"/>
        <s v="CUST1034"/>
        <s v="CUST1318"/>
        <s v="CUST1367"/>
        <s v="CUST1182"/>
        <s v="CUST1079"/>
        <s v="CUST1480"/>
        <s v="CUST1138"/>
        <s v="CUST1188"/>
        <s v="CUST1244"/>
        <s v="CUST1226"/>
        <s v="CUST1014"/>
        <s v="CUST1234"/>
        <s v="CUST1438"/>
        <s v="CUST1474"/>
        <s v="CUST1427"/>
        <s v="CUST1287"/>
        <s v="CUST1268"/>
        <s v="CUST1470"/>
        <s v="CUST1084"/>
        <s v="CUST1237"/>
        <s v="CUST1289"/>
        <s v="CUST1146"/>
        <s v="CUST1342"/>
        <s v="CUST1332"/>
        <s v="CUST1302"/>
        <s v="CUST1285"/>
        <s v="CUST1320"/>
        <s v="CUST1454"/>
        <s v="CUST1336"/>
        <s v="CUST1174"/>
        <s v="CUST1311"/>
        <s v="CUST1284"/>
        <s v="CUST1407"/>
        <s v="CUST1179"/>
        <s v="CUST1062"/>
        <s v="CUST1152"/>
        <s v="CUST1090"/>
        <s v="CUST1460"/>
        <s v="CUST1254"/>
        <s v="CUST1215"/>
        <s v="CUST1078"/>
        <s v="CUST1219"/>
        <s v="CUST1009"/>
        <s v="CUST1398"/>
        <s v="CUST1117"/>
        <s v="CUST1107"/>
        <s v="CUST1045"/>
        <s v="CUST1068"/>
        <s v="CUST1049"/>
        <s v="CUST1151"/>
        <s v="CUST1056"/>
        <s v="CUST1419"/>
        <s v="CUST1236"/>
        <s v="CUST1074"/>
        <s v="CUST1085"/>
        <s v="CUST1167"/>
        <s v="CUST1313"/>
        <s v="CUST1270"/>
        <s v="CUST1086"/>
        <s v="CUST1328"/>
        <s v="CUST1291"/>
        <s v="CUST1280"/>
        <s v="CUST1080"/>
        <s v="CUST1262"/>
        <s v="CUST1127"/>
        <s v="CUST1441"/>
        <s v="CUST1456"/>
        <s v="CUST1465"/>
        <s v="CUST1073"/>
        <s v="CUST1439"/>
        <s v="CUST1331"/>
        <s v="CUST1111"/>
        <s v="CUST1295"/>
        <s v="CUST1189"/>
        <s v="CUST1286"/>
        <s v="CUST1393"/>
        <s v="CUST1238"/>
      </sharedItems>
    </cacheField>
    <cacheField name="Product_ID" numFmtId="0">
      <sharedItems/>
    </cacheField>
    <cacheField name="Product_Name" numFmtId="0">
      <sharedItems count="100">
        <s v="Badminton Racket Set"/>
        <s v="Outdoor Sports Water Bottle"/>
        <s v="Sports Water Hydration Pack"/>
        <s v="Shin Guards – Adult"/>
        <s v="Bluetooth Car Audio System"/>
        <s v="4K Home Projector"/>
        <s v="Foam Roller"/>
        <s v="Basketball"/>
        <s v="Essential Oil Diffuser"/>
        <s v="Men's Leather Belt"/>
        <s v="Adjustable Jump Rope"/>
        <s v="Knee Support Brace"/>
        <s v="Yoga Exercise Mat"/>
        <s v="Wooden Bookshelf"/>
        <s v="Women's Scarf Set"/>
        <s v="Professional Jump Rope"/>
        <s v="Wireless Bluetooth Earbuds"/>
        <s v="Men's Hair Styling Gel"/>
        <s v="HD Smart TV Stick"/>
        <s v="Ceramic Kitchen Bowl Set"/>
        <s v="Noise-Canceling Headphones"/>
        <s v="Men's Running Jacket"/>
        <s v="Premium Blanket Throw"/>
        <s v="Face Foundation Kit"/>
        <s v="Soccer Training Cone Set"/>
        <s v="Stainless Steel Cookware Set"/>
        <s v="Decorative Lamp Shade"/>
        <s v="Sports Wrist Sweatbands"/>
        <s v="Sports Stopwatch Pro"/>
        <s v="Women's Casual Hoodie"/>
        <s v="Decorative Wall Mirror"/>
        <s v="Multi-Purpose Storage Box"/>
        <s v="Wooden Nightstand"/>
        <s v="Sports Stopwatch Basic"/>
        <s v="Hydrating Face Cleanser"/>
        <s v="Men's Casual Sneakers"/>
        <s v="Smart Home WiFi Camera"/>
        <s v="Rugby Ball"/>
        <s v="Herbal Face Moisturizer"/>
        <s v="Boxing Hand Wraps"/>
        <s v="Luxury Perfume Spray"/>
        <s v="Ceramic Plant Pot"/>
        <s v="Tennis Ball 3-Pack"/>
        <s v="Men's Graphic T-Shirt"/>
        <s v="Men's Winter Jacket"/>
        <s v="Wireless Mouse"/>
        <s v="Women's Hair Dryer Brush"/>
        <s v="Stainless Steel Cutlery Set"/>
        <s v="Microwave Oven"/>
        <s v="Kitchen Storage Rack"/>
        <s v="Sports Stopwatch Timer"/>
        <s v="WiFi Mesh Router"/>
        <s v="Gaming Mechanical Keyboard"/>
        <s v="Men's Formal Shirt"/>
        <s v="Brother Laser Printer"/>
        <s v="Kitchen Cutting Board"/>
        <s v="Portable Bluetooth Speaker"/>
        <s v="Wall-Mounted Spice Rack"/>
        <s v="USB External Hard Drive"/>
        <s v="Womens Cotton Scarf"/>
        <s v="Hair Strengthening Shampoo"/>
        <s v="Laptop Cooling Pad"/>
        <s v="Beard Grooming Kit"/>
        <s v="USB-C Fast Charger"/>
        <s v="Portable Power Bank"/>
        <s v="Women's Denim Jeans"/>
        <s v="Vitamin E Body Lotion"/>
        <s v="Car Dashboard Phone Holder"/>
        <s v="HDMI Cable – 2m"/>
        <s v="Cricket Bat"/>
        <s v="Makeup Brush Set"/>
        <s v="Modern Wall Clock"/>
        <s v="Gaming Mouse Pad XL"/>
        <s v="Wireless Bluetooth Speaker"/>
        <s v="Fitness Resistance Bands"/>
        <s v="High-Grip Football"/>
        <s v="Bedroom Table Lamp"/>
        <s v="Adjustable Dumbbells 20kg"/>
        <s v="Vitamin C Face Serum"/>
        <s v="Foldable Camping Chair"/>
        <s v="Men's Sports Shorts"/>
        <s v="Women's Yoga Pants"/>
        <s v="LED Bedside Lamp"/>
        <s v="Women's Summer Dress"/>
        <s v="Fabric Sofa Throw Blanket"/>
        <s v="Smart LED Light Strip"/>
        <s v="Women's High Heels"/>
        <s v="USB-C Laptop Charger"/>
        <s v="Decorative Floor Vase"/>
        <s v="Men's Roll-On Perfume"/>
        <s v="Hair Repair Oil Treatment"/>
        <s v="LED Table Lamp"/>
        <s v="Matte Lipstick Set"/>
        <s v="Women's Beanie Hat"/>
        <s v="Adjustable Dumbbell Set"/>
        <s v="Men's Track Pants"/>
        <s v="Organic Sunscreen Lotion"/>
        <s v="Carbon Fiber Tennis Racket"/>
        <s v="Women's Ankle Boots"/>
        <s v="Women's Formal Blazer"/>
      </sharedItems>
    </cacheField>
    <cacheField name="Category" numFmtId="0">
      <sharedItems count="5">
        <s v="Sports"/>
        <s v="Electronics"/>
        <s v="Home"/>
        <s v="Clothing"/>
        <s v="Beauty"/>
      </sharedItems>
    </cacheField>
    <cacheField name="Sub_Category" numFmtId="0">
      <sharedItems count="23">
        <s v="Equipment"/>
        <s v="Accessories"/>
        <s v="Outdoor"/>
        <s v="Team Sports"/>
        <s v="Audio"/>
        <s v="Appliances"/>
        <s v="Fitness"/>
        <s v="Decor"/>
        <s v="Furniture"/>
        <s v="Haircare"/>
        <s v="Kitchen"/>
        <s v="Outerwear"/>
        <s v="Makeup"/>
        <s v="Lighting"/>
        <s v="Storage"/>
        <s v="Skincare"/>
        <s v="Footwear"/>
        <s v="Fragrance"/>
        <s v="Tops"/>
        <s v="Computer"/>
        <s v="Grooming"/>
        <s v="Mobile"/>
        <s v="Bottoms"/>
      </sharedItems>
    </cacheField>
    <cacheField name="Brand" numFmtId="0">
      <sharedItems count="100">
        <s v="Green, Powell and Palmer"/>
        <s v="Harris Inc"/>
        <s v="Larson Ltd"/>
        <s v="Montgomery, Benton and Miller"/>
        <s v="Anderson-Riley"/>
        <s v="Hernandez Inc"/>
        <s v="Robinson-Brown"/>
        <s v="Allison Ltd"/>
        <s v="Moon, Mora and Santos"/>
        <s v="Dawson-Perkins"/>
        <s v="Zhang Inc"/>
        <s v="Khan, Jones and Paul"/>
        <s v="Campbell Ltd"/>
        <s v="Stevens, Fernandez and Martin"/>
        <s v="Sharp, Taylor and Rodriguez"/>
        <s v="Fitzpatrick Ltd"/>
        <s v="Lopez LLC"/>
        <s v="Bridges, Banks and Cummings"/>
        <s v="Weiss-Watson"/>
        <s v="Bruce-Bowen"/>
        <s v="Brown and Sons"/>
        <s v="Wilson Group"/>
        <s v="Hatfield, Baird and Torres"/>
        <s v="Hoffman-Williams"/>
        <s v="Guerra-Hendrix"/>
        <s v="Torres, Spencer and Potter"/>
        <s v="Atkinson, Camacho and Oliver"/>
        <s v="Hoffman Group"/>
        <s v="Sims-Smith"/>
        <s v="Taylor-Elliott"/>
        <s v="Ford, Murphy and Wilson"/>
        <s v="Burns-Hansen"/>
        <s v="Collins-Stephenson"/>
        <s v="Phillips and Sons"/>
        <s v="Cummings and Sons"/>
        <s v="Ramirez-Hanson"/>
        <s v="Thompson-French"/>
        <s v="Hopkins Ltd"/>
        <s v="Kelly, Smith and Perez"/>
        <s v="Cline-Mccarthy"/>
        <s v="Byrd, Stewart and Valdez"/>
        <s v="Smith-Charles"/>
        <s v="Pineda Ltd"/>
        <s v="Shepherd-Gould"/>
        <s v="Sims Inc"/>
        <s v="Carroll, Long and Mendoza"/>
        <s v="Taylor, Dodson and Johnston"/>
        <s v="Murray, Gould and Ware"/>
        <s v="Erickson-Green"/>
        <s v="Gardner-Montes"/>
        <s v="Hill PLC"/>
        <s v="White, Reeves and Woods"/>
        <s v="Soto-Ellis"/>
        <s v="Khan LLC"/>
        <s v="Cook Ltd"/>
        <s v="Thomas LLC"/>
        <s v="Holmes LLC"/>
        <s v="May-Reese"/>
        <s v="Harrell LLC"/>
        <s v="Lucero LLC"/>
        <s v="Hogan-Lee"/>
        <s v="Olsen-Daniels"/>
        <s v="Butler Group"/>
        <s v="Poole PLC"/>
        <s v="Robinson Inc"/>
        <s v="Baldwin, Garza and Gonzalez"/>
        <s v="Davis PLC"/>
        <s v="Duran Group"/>
        <s v="Smith-King"/>
        <s v="Aguilar, Horton and Lewis"/>
        <s v="Terry-Moore"/>
        <s v="French Ltd"/>
        <s v="Nolan-Snow"/>
        <s v="Reed-Schmidt"/>
        <s v="Davidson PLC"/>
        <s v="Perez-Johnston"/>
        <s v="Cox Inc"/>
        <s v="Gonzales-Davis"/>
        <s v="Reese-Watson"/>
        <s v="Martin LLC"/>
        <s v="Sullivan and Sons"/>
        <s v="Luna, Anderson and Bowman"/>
        <s v="Rice LLC"/>
        <s v="Hunt Inc"/>
        <s v="Hamilton Group"/>
        <s v="Smith-Mills"/>
        <s v="Flores-King"/>
        <s v="Hernandez, Kennedy and Porter"/>
        <s v="Cook Inc"/>
        <s v="Gibson, Green and Lopez"/>
        <s v="Richardson-Carrillo"/>
        <s v="Jones LLC"/>
        <s v="Taylor-Hart"/>
        <s v="Flores-Davis"/>
        <s v="Flores, Pineda and Rodriguez"/>
        <s v="Hamilton, Woods and Walker"/>
        <s v="Bautista, Green and Hale"/>
        <s v="Wolfe, Ross and Hester"/>
        <s v="Griffin Ltd"/>
        <s v="Gibson, Hobbs and Weaver"/>
      </sharedItems>
    </cacheField>
    <cacheField name="Store_ID" numFmtId="0">
      <sharedItems/>
    </cacheField>
    <cacheField name="Store_Name" numFmtId="0">
      <sharedItems/>
    </cacheField>
    <cacheField name="Region" numFmtId="0">
      <sharedItems count="4">
        <s v="South"/>
        <s v="East"/>
        <s v="North"/>
        <s v="West"/>
      </sharedItems>
    </cacheField>
    <cacheField name="City" numFmtId="0">
      <sharedItems/>
    </cacheField>
    <cacheField name="Store_Type" numFmtId="0">
      <sharedItems count="3">
        <s v="Online"/>
        <s v="Flagship"/>
        <s v="Outlet"/>
      </sharedItems>
    </cacheField>
    <cacheField name="Name" numFmtId="0">
      <sharedItems/>
    </cacheField>
    <cacheField name="Age" numFmtId="0">
      <sharedItems containsSemiMixedTypes="0" containsString="0" containsNumber="1" containsInteger="1" minValue="18" maxValue="64" count="47">
        <n v="60"/>
        <n v="43"/>
        <n v="38"/>
        <n v="56"/>
        <n v="52"/>
        <n v="31"/>
        <n v="50"/>
        <n v="64"/>
        <n v="39"/>
        <n v="29"/>
        <n v="62"/>
        <n v="27"/>
        <n v="22"/>
        <n v="23"/>
        <n v="59"/>
        <n v="41"/>
        <n v="40"/>
        <n v="55"/>
        <n v="20"/>
        <n v="28"/>
        <n v="36"/>
        <n v="44"/>
        <n v="42"/>
        <n v="48"/>
        <n v="26"/>
        <n v="19"/>
        <n v="46"/>
        <n v="54"/>
        <n v="51"/>
        <n v="21"/>
        <n v="35"/>
        <n v="45"/>
        <n v="61"/>
        <n v="58"/>
        <n v="37"/>
        <n v="18"/>
        <n v="24"/>
        <n v="32"/>
        <n v="53"/>
        <n v="33"/>
        <n v="47"/>
        <n v="57"/>
        <n v="34"/>
        <n v="63"/>
        <n v="30"/>
        <n v="25"/>
        <n v="49"/>
      </sharedItems>
    </cacheField>
    <cacheField name="Gender" numFmtId="0">
      <sharedItems count="2">
        <s v="Male"/>
        <s v="Female"/>
      </sharedItems>
    </cacheField>
    <cacheField name="Loyalty_Level" numFmtId="0">
      <sharedItems count="3">
        <s v="Platinum"/>
        <s v="Silver"/>
        <s v="Bronze"/>
      </sharedItems>
    </cacheField>
    <cacheField name="State" numFmtId="0">
      <sharedItems/>
    </cacheField>
    <cacheField name="Country" numFmtId="0">
      <sharedItems/>
    </cacheField>
    <cacheField name="Quantity" numFmtId="0">
      <sharedItems containsSemiMixedTypes="0" containsString="0" containsNumber="1" containsInteger="1" minValue="0"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Total_Amount" numFmtId="0">
      <sharedItems containsSemiMixedTypes="0" containsString="0" containsNumber="1" minValue="18.459" maxValue="3908.2428"/>
    </cacheField>
    <cacheField name="Payment_Type" numFmtId="0">
      <sharedItems/>
    </cacheField>
    <cacheField name="Months (Order_Date)" numFmtId="0" databaseField="0">
      <fieldGroup base="0">
        <rangePr groupBy="months" startDate="2023-10-14T00:00:00" endDate="2025-10-14T00:00:00"/>
        <groupItems count="14">
          <s v="&lt;14/10/23"/>
          <s v="Jan"/>
          <s v="Feb"/>
          <s v="Mar"/>
          <s v="Apr"/>
          <s v="May"/>
          <s v="Jun"/>
          <s v="Jul"/>
          <s v="Aug"/>
          <s v="Sep"/>
          <s v="Oct"/>
          <s v="Nov"/>
          <s v="Dec"/>
          <s v="&gt;14/10/25"/>
        </groupItems>
      </fieldGroup>
    </cacheField>
    <cacheField name="Quarters (Order_Date)" numFmtId="0" databaseField="0">
      <fieldGroup base="0">
        <rangePr groupBy="quarters" startDate="2023-10-14T00:00:00" endDate="2025-10-14T00:00:00"/>
        <groupItems count="6">
          <s v="&lt;14/10/23"/>
          <s v="Qtr1"/>
          <s v="Qtr2"/>
          <s v="Qtr3"/>
          <s v="Qtr4"/>
          <s v="&gt;14/10/25"/>
        </groupItems>
      </fieldGroup>
    </cacheField>
    <cacheField name="Years (Order_Date)" numFmtId="0" databaseField="0">
      <fieldGroup base="0">
        <rangePr groupBy="years" startDate="2023-10-14T00:00:00" endDate="2025-10-14T00:00:00"/>
        <groupItems count="5">
          <s v="&lt;14/10/23"/>
          <s v="2023"/>
          <s v="2024"/>
          <s v="2025"/>
          <s v="&gt;14/10/25"/>
        </groupItems>
      </fieldGroup>
    </cacheField>
  </cacheFields>
  <extLst>
    <ext xmlns:x14="http://schemas.microsoft.com/office/spreadsheetml/2009/9/main" uri="{725AE2AE-9491-48be-B2B4-4EB974FC3084}">
      <x14:pivotCacheDefinition pivotCacheId="1657286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PROD81"/>
    <x v="0"/>
    <x v="0"/>
    <x v="0"/>
    <x v="0"/>
    <s v="STORE7"/>
    <s v="Martinez-Mullins"/>
    <x v="0"/>
    <s v="Williamsfurt"/>
    <x v="0"/>
    <s v="Erin Ward"/>
    <x v="0"/>
    <x v="0"/>
    <x v="0"/>
    <s v="Missouri"/>
    <s v="USA"/>
    <n v="1"/>
    <n v="26.37"/>
    <n v="0.3"/>
    <n v="18.459"/>
    <s v="Credit Card"/>
  </r>
  <r>
    <x v="0"/>
    <x v="1"/>
    <s v="PROD20"/>
    <x v="1"/>
    <x v="0"/>
    <x v="1"/>
    <x v="1"/>
    <s v="STORE18"/>
    <s v="Guerrero-Schmitt"/>
    <x v="1"/>
    <s v="East Stevechester"/>
    <x v="1"/>
    <s v="Jamie Yoder"/>
    <x v="1"/>
    <x v="0"/>
    <x v="1"/>
    <s v="Pennsylvania"/>
    <s v="USA"/>
    <n v="1"/>
    <n v="27.83"/>
    <n v="0.3"/>
    <n v="19.481000000000002"/>
    <s v="Credit Card"/>
  </r>
  <r>
    <x v="0"/>
    <x v="2"/>
    <s v="PROD38"/>
    <x v="2"/>
    <x v="0"/>
    <x v="2"/>
    <x v="2"/>
    <s v="STORE12"/>
    <s v="Thomas, Bridges and Harris"/>
    <x v="2"/>
    <s v="Sabrinatown"/>
    <x v="0"/>
    <s v="Ryan Moore"/>
    <x v="2"/>
    <x v="0"/>
    <x v="1"/>
    <s v="North Dakota"/>
    <s v="USA"/>
    <n v="1"/>
    <n v="21.14"/>
    <n v="0.06"/>
    <n v="19.871600000000001"/>
    <s v="PayPal"/>
  </r>
  <r>
    <x v="1"/>
    <x v="3"/>
    <s v="PROD73"/>
    <x v="3"/>
    <x v="0"/>
    <x v="3"/>
    <x v="3"/>
    <s v="STORE3"/>
    <s v="Johnson-Wright"/>
    <x v="2"/>
    <s v="Hoodberg"/>
    <x v="2"/>
    <s v="Gloria Taylor"/>
    <x v="3"/>
    <x v="1"/>
    <x v="0"/>
    <s v="Kansas"/>
    <s v="USA"/>
    <n v="1"/>
    <n v="24.13"/>
    <n v="0"/>
    <n v="24.13"/>
    <s v="Credit Card"/>
  </r>
  <r>
    <x v="1"/>
    <x v="4"/>
    <s v="PROD74"/>
    <x v="4"/>
    <x v="1"/>
    <x v="4"/>
    <x v="4"/>
    <s v="STORE10"/>
    <s v="Hill, Wagner and Ballard"/>
    <x v="1"/>
    <s v="East Davidville"/>
    <x v="0"/>
    <s v="Andrew Mason"/>
    <x v="4"/>
    <x v="1"/>
    <x v="0"/>
    <s v="Nebraska"/>
    <s v="USA"/>
    <n v="1"/>
    <n v="30.94"/>
    <n v="0.21"/>
    <n v="24.442599999999999"/>
    <s v="COD"/>
  </r>
  <r>
    <x v="2"/>
    <x v="5"/>
    <s v="PROD15"/>
    <x v="5"/>
    <x v="1"/>
    <x v="5"/>
    <x v="5"/>
    <s v="STORE14"/>
    <s v="Mcdonald Inc"/>
    <x v="0"/>
    <s v="Christopherland"/>
    <x v="2"/>
    <s v="Mr. William Horton"/>
    <x v="5"/>
    <x v="0"/>
    <x v="2"/>
    <s v="New Mexico"/>
    <s v="USA"/>
    <n v="1"/>
    <n v="31.36"/>
    <n v="0.21"/>
    <n v="24.7744"/>
    <s v="Credit Card"/>
  </r>
  <r>
    <x v="2"/>
    <x v="6"/>
    <s v="PROD57"/>
    <x v="6"/>
    <x v="0"/>
    <x v="6"/>
    <x v="6"/>
    <s v="STORE3"/>
    <s v="Johnson-Wright"/>
    <x v="2"/>
    <s v="Hoodberg"/>
    <x v="2"/>
    <s v="Lance Baker"/>
    <x v="6"/>
    <x v="1"/>
    <x v="0"/>
    <s v="New Hampshire"/>
    <s v="USA"/>
    <n v="1"/>
    <n v="38.950000000000003"/>
    <n v="0.28000000000000003"/>
    <n v="28.044"/>
    <s v="Credit Card"/>
  </r>
  <r>
    <x v="3"/>
    <x v="7"/>
    <s v="PROD31"/>
    <x v="7"/>
    <x v="0"/>
    <x v="3"/>
    <x v="7"/>
    <s v="STORE3"/>
    <s v="Johnson-Wright"/>
    <x v="2"/>
    <s v="Hoodberg"/>
    <x v="2"/>
    <s v="Christopher Lester"/>
    <x v="7"/>
    <x v="0"/>
    <x v="0"/>
    <s v="Pennsylvania"/>
    <s v="USA"/>
    <n v="1"/>
    <n v="36.799999999999997"/>
    <n v="0.18"/>
    <n v="30.175999999999998"/>
    <s v="COD"/>
  </r>
  <r>
    <x v="3"/>
    <x v="8"/>
    <s v="PROD78"/>
    <x v="8"/>
    <x v="2"/>
    <x v="7"/>
    <x v="8"/>
    <s v="STORE4"/>
    <s v="Alexander Group"/>
    <x v="0"/>
    <s v="Port Sharon"/>
    <x v="0"/>
    <s v="Charles Conley"/>
    <x v="8"/>
    <x v="1"/>
    <x v="1"/>
    <s v="Arkansas"/>
    <s v="USA"/>
    <n v="1"/>
    <n v="34.71"/>
    <n v="0.1"/>
    <n v="31.239000000000001"/>
    <s v="COD"/>
  </r>
  <r>
    <x v="4"/>
    <x v="9"/>
    <s v="PROD5"/>
    <x v="9"/>
    <x v="3"/>
    <x v="1"/>
    <x v="9"/>
    <s v="STORE14"/>
    <s v="Mcdonald Inc"/>
    <x v="0"/>
    <s v="Christopherland"/>
    <x v="2"/>
    <s v="Daniel Boyd"/>
    <x v="9"/>
    <x v="1"/>
    <x v="2"/>
    <s v="Kansas"/>
    <s v="USA"/>
    <n v="1"/>
    <n v="38.880000000000003"/>
    <n v="0.16"/>
    <n v="32.659199999999998"/>
    <s v="PayPal"/>
  </r>
  <r>
    <x v="4"/>
    <x v="10"/>
    <s v="PROD44"/>
    <x v="10"/>
    <x v="0"/>
    <x v="6"/>
    <x v="10"/>
    <s v="STORE4"/>
    <s v="Alexander Group"/>
    <x v="0"/>
    <s v="Port Sharon"/>
    <x v="0"/>
    <s v="Sarah Lane"/>
    <x v="2"/>
    <x v="0"/>
    <x v="1"/>
    <s v="Georgia"/>
    <s v="USA"/>
    <n v="1"/>
    <n v="34.51"/>
    <n v="0.04"/>
    <n v="33.129600000000003"/>
    <s v="PayPal"/>
  </r>
  <r>
    <x v="4"/>
    <x v="11"/>
    <s v="PROD5"/>
    <x v="9"/>
    <x v="3"/>
    <x v="1"/>
    <x v="11"/>
    <s v="STORE4"/>
    <s v="Alexander Group"/>
    <x v="0"/>
    <s v="Port Sharon"/>
    <x v="0"/>
    <s v="Roberta Green"/>
    <x v="7"/>
    <x v="0"/>
    <x v="0"/>
    <s v="Kansas"/>
    <s v="USA"/>
    <n v="1"/>
    <n v="47.47"/>
    <n v="0.28000000000000003"/>
    <n v="34.178400000000003"/>
    <s v="PayPal"/>
  </r>
  <r>
    <x v="4"/>
    <x v="12"/>
    <s v="PROD19"/>
    <x v="11"/>
    <x v="0"/>
    <x v="0"/>
    <x v="12"/>
    <s v="STORE16"/>
    <s v="Frederick-Wright"/>
    <x v="3"/>
    <s v="New Jimmymouth"/>
    <x v="1"/>
    <s v="Amy Fowler"/>
    <x v="10"/>
    <x v="1"/>
    <x v="0"/>
    <s v="Tennessee"/>
    <s v="USA"/>
    <n v="2"/>
    <n v="22.47"/>
    <n v="0.22"/>
    <n v="35.053199999999997"/>
    <s v="PayPal"/>
  </r>
  <r>
    <x v="4"/>
    <x v="13"/>
    <s v="PROD41"/>
    <x v="12"/>
    <x v="0"/>
    <x v="6"/>
    <x v="13"/>
    <s v="STORE5"/>
    <s v="Gray Ltd"/>
    <x v="2"/>
    <s v="New Michaelchester"/>
    <x v="2"/>
    <s v="Eric Davis"/>
    <x v="11"/>
    <x v="0"/>
    <x v="2"/>
    <s v="Oregon"/>
    <s v="USA"/>
    <n v="2"/>
    <n v="20.47"/>
    <n v="0.12"/>
    <n v="36.027200000000001"/>
    <s v="COD"/>
  </r>
  <r>
    <x v="5"/>
    <x v="14"/>
    <s v="PROD38"/>
    <x v="2"/>
    <x v="0"/>
    <x v="2"/>
    <x v="14"/>
    <s v="STORE9"/>
    <s v="Moore, Padilla and Butler"/>
    <x v="0"/>
    <s v="East Johnstad"/>
    <x v="1"/>
    <s v="Shannon Miller"/>
    <x v="12"/>
    <x v="0"/>
    <x v="2"/>
    <s v="Iowa"/>
    <s v="USA"/>
    <n v="1"/>
    <n v="40.25"/>
    <n v="0.1"/>
    <n v="36.225000000000001"/>
    <s v="Credit Card"/>
  </r>
  <r>
    <x v="5"/>
    <x v="15"/>
    <s v="PROD84"/>
    <x v="13"/>
    <x v="2"/>
    <x v="8"/>
    <x v="15"/>
    <s v="STORE14"/>
    <s v="Mcdonald Inc"/>
    <x v="0"/>
    <s v="Christopherland"/>
    <x v="2"/>
    <s v="Scott Harris"/>
    <x v="13"/>
    <x v="0"/>
    <x v="2"/>
    <s v="Minnesota"/>
    <s v="USA"/>
    <n v="1"/>
    <n v="46.66"/>
    <n v="0.2"/>
    <n v="37.328000000000003"/>
    <s v="COD"/>
  </r>
  <r>
    <x v="6"/>
    <x v="16"/>
    <s v="PROD25"/>
    <x v="14"/>
    <x v="3"/>
    <x v="1"/>
    <x v="16"/>
    <s v="STORE8"/>
    <s v="Bean, Jones and Park"/>
    <x v="3"/>
    <s v="Thompsonborough"/>
    <x v="0"/>
    <s v="John Smith"/>
    <x v="11"/>
    <x v="0"/>
    <x v="2"/>
    <s v="New Jersey"/>
    <s v="USA"/>
    <n v="1"/>
    <n v="52.06"/>
    <n v="0.27"/>
    <n v="38.003799999999998"/>
    <s v="PayPal"/>
  </r>
  <r>
    <x v="6"/>
    <x v="17"/>
    <s v="PROD74"/>
    <x v="4"/>
    <x v="1"/>
    <x v="4"/>
    <x v="17"/>
    <s v="STORE15"/>
    <s v="Shelton PLC"/>
    <x v="2"/>
    <s v="East Jenniferstad"/>
    <x v="1"/>
    <s v="Jeremy Harris"/>
    <x v="14"/>
    <x v="1"/>
    <x v="0"/>
    <s v="Oregon"/>
    <s v="USA"/>
    <n v="2"/>
    <n v="25.3"/>
    <n v="0.21"/>
    <n v="39.973999999999997"/>
    <s v="Credit Card"/>
  </r>
  <r>
    <x v="7"/>
    <x v="18"/>
    <s v="PROD72"/>
    <x v="15"/>
    <x v="0"/>
    <x v="6"/>
    <x v="18"/>
    <s v="STORE4"/>
    <s v="Alexander Group"/>
    <x v="0"/>
    <s v="Port Sharon"/>
    <x v="0"/>
    <s v="Lauren George"/>
    <x v="15"/>
    <x v="1"/>
    <x v="1"/>
    <s v="Indiana"/>
    <s v="USA"/>
    <n v="1"/>
    <n v="41.39"/>
    <n v="0.01"/>
    <n v="40.976100000000002"/>
    <s v="COD"/>
  </r>
  <r>
    <x v="7"/>
    <x v="19"/>
    <s v="PROD72"/>
    <x v="15"/>
    <x v="0"/>
    <x v="6"/>
    <x v="19"/>
    <s v="STORE19"/>
    <s v="Mann-Austin"/>
    <x v="1"/>
    <s v="Vasquezborough"/>
    <x v="0"/>
    <s v="Bryce Hawkins"/>
    <x v="16"/>
    <x v="0"/>
    <x v="1"/>
    <s v="Vermont"/>
    <s v="USA"/>
    <n v="1"/>
    <n v="44.08"/>
    <n v="0.05"/>
    <n v="41.875999999999998"/>
    <s v="Credit Card"/>
  </r>
  <r>
    <x v="8"/>
    <x v="20"/>
    <s v="PROD8"/>
    <x v="16"/>
    <x v="1"/>
    <x v="4"/>
    <x v="20"/>
    <s v="STORE15"/>
    <s v="Shelton PLC"/>
    <x v="2"/>
    <s v="East Jenniferstad"/>
    <x v="1"/>
    <s v="Rick Dominguez"/>
    <x v="17"/>
    <x v="1"/>
    <x v="0"/>
    <s v="Kansas"/>
    <s v="USA"/>
    <n v="1"/>
    <n v="43.58"/>
    <n v="0.01"/>
    <n v="43.144199999999998"/>
    <s v="COD"/>
  </r>
  <r>
    <x v="9"/>
    <x v="21"/>
    <s v="PROD59"/>
    <x v="17"/>
    <x v="4"/>
    <x v="9"/>
    <x v="21"/>
    <s v="STORE11"/>
    <s v="Aguirre-Keller"/>
    <x v="0"/>
    <s v="Lake Michael"/>
    <x v="0"/>
    <s v="Thomas Phillips"/>
    <x v="18"/>
    <x v="1"/>
    <x v="2"/>
    <s v="South Carolina"/>
    <s v="USA"/>
    <n v="2"/>
    <n v="23.58"/>
    <n v="0.02"/>
    <n v="46.216799999999999"/>
    <s v="PayPal"/>
  </r>
  <r>
    <x v="9"/>
    <x v="22"/>
    <s v="PROD84"/>
    <x v="13"/>
    <x v="2"/>
    <x v="8"/>
    <x v="22"/>
    <s v="STORE8"/>
    <s v="Bean, Jones and Park"/>
    <x v="3"/>
    <s v="Thompsonborough"/>
    <x v="0"/>
    <s v="Jacqueline Pacheco"/>
    <x v="19"/>
    <x v="1"/>
    <x v="2"/>
    <s v="Washington"/>
    <s v="USA"/>
    <n v="2"/>
    <n v="30.14"/>
    <n v="0.21"/>
    <n v="47.621200000000002"/>
    <s v="PayPal"/>
  </r>
  <r>
    <x v="9"/>
    <x v="23"/>
    <s v="PROD11"/>
    <x v="18"/>
    <x v="1"/>
    <x v="1"/>
    <x v="23"/>
    <s v="STORE6"/>
    <s v="Benson-Elliott"/>
    <x v="1"/>
    <s v="Port Josephberg"/>
    <x v="0"/>
    <s v="Thomas Rhodes"/>
    <x v="15"/>
    <x v="1"/>
    <x v="1"/>
    <s v="Iowa"/>
    <s v="USA"/>
    <n v="1"/>
    <n v="56.59"/>
    <n v="0.15"/>
    <n v="48.101500000000001"/>
    <s v="Credit Card"/>
  </r>
  <r>
    <x v="9"/>
    <x v="24"/>
    <s v="PROD31"/>
    <x v="7"/>
    <x v="0"/>
    <x v="3"/>
    <x v="24"/>
    <s v="STORE15"/>
    <s v="Shelton PLC"/>
    <x v="2"/>
    <s v="East Jenniferstad"/>
    <x v="1"/>
    <s v="Samantha Lee"/>
    <x v="20"/>
    <x v="1"/>
    <x v="1"/>
    <s v="Pennsylvania"/>
    <s v="USA"/>
    <n v="2"/>
    <n v="31.28"/>
    <n v="0.2"/>
    <n v="50.048000000000002"/>
    <s v="COD"/>
  </r>
  <r>
    <x v="10"/>
    <x v="25"/>
    <s v="PROD10"/>
    <x v="19"/>
    <x v="2"/>
    <x v="10"/>
    <x v="25"/>
    <s v="STORE11"/>
    <s v="Aguirre-Keller"/>
    <x v="0"/>
    <s v="Lake Michael"/>
    <x v="0"/>
    <s v="Robert Jackson"/>
    <x v="21"/>
    <x v="1"/>
    <x v="1"/>
    <s v="Vermont"/>
    <s v="USA"/>
    <n v="1"/>
    <n v="57.94"/>
    <n v="0.13"/>
    <n v="50.407799999999988"/>
    <s v="Credit Card"/>
  </r>
  <r>
    <x v="10"/>
    <x v="26"/>
    <s v="PROD40"/>
    <x v="20"/>
    <x v="1"/>
    <x v="4"/>
    <x v="26"/>
    <s v="STORE9"/>
    <s v="Moore, Padilla and Butler"/>
    <x v="0"/>
    <s v="East Johnstad"/>
    <x v="1"/>
    <s v="Jessica Acevedo"/>
    <x v="7"/>
    <x v="1"/>
    <x v="0"/>
    <s v="Minnesota"/>
    <s v="USA"/>
    <n v="2"/>
    <n v="26.36"/>
    <n v="0.03"/>
    <n v="51.138399999999997"/>
    <s v="COD"/>
  </r>
  <r>
    <x v="10"/>
    <x v="27"/>
    <s v="PROD81"/>
    <x v="0"/>
    <x v="0"/>
    <x v="0"/>
    <x v="27"/>
    <s v="STORE12"/>
    <s v="Thomas, Bridges and Harris"/>
    <x v="2"/>
    <s v="Sabrinatown"/>
    <x v="0"/>
    <s v="Robert Harris"/>
    <x v="6"/>
    <x v="0"/>
    <x v="0"/>
    <s v="Massachusetts"/>
    <s v="USA"/>
    <n v="1"/>
    <n v="64.94"/>
    <n v="0.21"/>
    <n v="51.302599999999998"/>
    <s v="Credit Card"/>
  </r>
  <r>
    <x v="11"/>
    <x v="28"/>
    <s v="PROD3"/>
    <x v="21"/>
    <x v="3"/>
    <x v="11"/>
    <x v="28"/>
    <s v="STORE15"/>
    <s v="Shelton PLC"/>
    <x v="2"/>
    <s v="East Jenniferstad"/>
    <x v="1"/>
    <s v="Debra Mccullough"/>
    <x v="22"/>
    <x v="0"/>
    <x v="1"/>
    <s v="Wisconsin"/>
    <s v="USA"/>
    <n v="1"/>
    <n v="74.290000000000006"/>
    <n v="0.3"/>
    <n v="52.003"/>
    <s v="PayPal"/>
  </r>
  <r>
    <x v="11"/>
    <x v="29"/>
    <s v="PROD10"/>
    <x v="19"/>
    <x v="2"/>
    <x v="10"/>
    <x v="29"/>
    <s v="STORE7"/>
    <s v="Martinez-Mullins"/>
    <x v="0"/>
    <s v="Williamsfurt"/>
    <x v="0"/>
    <s v="Thomas Robinson"/>
    <x v="23"/>
    <x v="1"/>
    <x v="1"/>
    <s v="Utah"/>
    <s v="USA"/>
    <n v="1"/>
    <n v="66.86"/>
    <n v="0.22"/>
    <n v="52.150799999999997"/>
    <s v="PayPal"/>
  </r>
  <r>
    <x v="11"/>
    <x v="30"/>
    <s v="PROD56"/>
    <x v="22"/>
    <x v="2"/>
    <x v="7"/>
    <x v="30"/>
    <s v="STORE18"/>
    <s v="Guerrero-Schmitt"/>
    <x v="1"/>
    <s v="East Stevechester"/>
    <x v="1"/>
    <s v="Ronald Jones"/>
    <x v="24"/>
    <x v="1"/>
    <x v="2"/>
    <s v="Wyoming"/>
    <s v="USA"/>
    <n v="1"/>
    <n v="75.8"/>
    <n v="0.28999999999999998"/>
    <n v="53.817999999999998"/>
    <s v="COD"/>
  </r>
  <r>
    <x v="12"/>
    <x v="31"/>
    <s v="PROD89"/>
    <x v="23"/>
    <x v="4"/>
    <x v="12"/>
    <x v="31"/>
    <s v="STORE2"/>
    <s v="Black-Horn"/>
    <x v="0"/>
    <s v="North Nancyview"/>
    <x v="2"/>
    <s v="William Martin"/>
    <x v="25"/>
    <x v="0"/>
    <x v="2"/>
    <s v="Ohio"/>
    <s v="USA"/>
    <n v="3"/>
    <n v="21.59"/>
    <n v="0.16"/>
    <n v="54.406799999999997"/>
    <s v="COD"/>
  </r>
  <r>
    <x v="12"/>
    <x v="32"/>
    <s v="PROD17"/>
    <x v="24"/>
    <x v="0"/>
    <x v="1"/>
    <x v="11"/>
    <s v="STORE6"/>
    <s v="Benson-Elliott"/>
    <x v="1"/>
    <s v="Port Josephberg"/>
    <x v="0"/>
    <s v="Cheryl Carr"/>
    <x v="25"/>
    <x v="0"/>
    <x v="2"/>
    <s v="Alaska"/>
    <s v="USA"/>
    <n v="1"/>
    <n v="55.04"/>
    <n v="0.01"/>
    <n v="54.489600000000003"/>
    <s v="PayPal"/>
  </r>
  <r>
    <x v="13"/>
    <x v="33"/>
    <s v="PROD72"/>
    <x v="15"/>
    <x v="0"/>
    <x v="6"/>
    <x v="32"/>
    <s v="STORE0"/>
    <s v="Rivera-Warner"/>
    <x v="1"/>
    <s v="Washingtonfurt"/>
    <x v="1"/>
    <s v="Kathryn Garcia"/>
    <x v="21"/>
    <x v="0"/>
    <x v="1"/>
    <s v="New Jersey"/>
    <s v="USA"/>
    <n v="1"/>
    <n v="61.11"/>
    <n v="0.1"/>
    <n v="54.999000000000002"/>
    <s v="PayPal"/>
  </r>
  <r>
    <x v="13"/>
    <x v="34"/>
    <s v="PROD99"/>
    <x v="25"/>
    <x v="2"/>
    <x v="10"/>
    <x v="33"/>
    <s v="STORE2"/>
    <s v="Black-Horn"/>
    <x v="0"/>
    <s v="North Nancyview"/>
    <x v="2"/>
    <s v="Carmen Price"/>
    <x v="26"/>
    <x v="0"/>
    <x v="1"/>
    <s v="Pennsylvania"/>
    <s v="USA"/>
    <n v="1"/>
    <n v="71.709999999999994"/>
    <n v="0.23"/>
    <n v="55.216700000000003"/>
    <s v="PayPal"/>
  </r>
  <r>
    <x v="13"/>
    <x v="35"/>
    <s v="PROD79"/>
    <x v="26"/>
    <x v="2"/>
    <x v="13"/>
    <x v="34"/>
    <s v="STORE4"/>
    <s v="Alexander Group"/>
    <x v="0"/>
    <s v="Port Sharon"/>
    <x v="0"/>
    <s v="David Arnold"/>
    <x v="27"/>
    <x v="1"/>
    <x v="0"/>
    <s v="Florida"/>
    <s v="USA"/>
    <n v="2"/>
    <n v="32.19"/>
    <n v="0.13"/>
    <n v="56.010599999999997"/>
    <s v="Credit Card"/>
  </r>
  <r>
    <x v="14"/>
    <x v="36"/>
    <s v="PROD88"/>
    <x v="27"/>
    <x v="0"/>
    <x v="1"/>
    <x v="27"/>
    <s v="STORE10"/>
    <s v="Hill, Wagner and Ballard"/>
    <x v="1"/>
    <s v="East Davidville"/>
    <x v="0"/>
    <s v="Adam Castro"/>
    <x v="28"/>
    <x v="0"/>
    <x v="0"/>
    <s v="Mississippi"/>
    <s v="USA"/>
    <n v="1"/>
    <n v="66.14"/>
    <n v="0.14000000000000001"/>
    <n v="56.880400000000002"/>
    <s v="Credit Card"/>
  </r>
  <r>
    <x v="14"/>
    <x v="37"/>
    <s v="PROD44"/>
    <x v="10"/>
    <x v="0"/>
    <x v="6"/>
    <x v="35"/>
    <s v="STORE6"/>
    <s v="Benson-Elliott"/>
    <x v="1"/>
    <s v="Port Josephberg"/>
    <x v="0"/>
    <s v="Christopher Stewart"/>
    <x v="29"/>
    <x v="0"/>
    <x v="2"/>
    <s v="West Virginia"/>
    <s v="USA"/>
    <n v="1"/>
    <n v="62.38"/>
    <n v="0.08"/>
    <n v="57.389600000000002"/>
    <s v="Credit Card"/>
  </r>
  <r>
    <x v="14"/>
    <x v="38"/>
    <s v="PROD88"/>
    <x v="27"/>
    <x v="0"/>
    <x v="1"/>
    <x v="36"/>
    <s v="STORE6"/>
    <s v="Benson-Elliott"/>
    <x v="1"/>
    <s v="Port Josephberg"/>
    <x v="0"/>
    <s v="Manuel Castillo"/>
    <x v="15"/>
    <x v="0"/>
    <x v="1"/>
    <s v="West Virginia"/>
    <s v="USA"/>
    <n v="3"/>
    <n v="23.37"/>
    <n v="0.15"/>
    <n v="59.593499999999999"/>
    <s v="COD"/>
  </r>
  <r>
    <x v="15"/>
    <x v="39"/>
    <s v="PROD59"/>
    <x v="17"/>
    <x v="4"/>
    <x v="9"/>
    <x v="37"/>
    <s v="STORE14"/>
    <s v="Mcdonald Inc"/>
    <x v="0"/>
    <s v="Christopherland"/>
    <x v="2"/>
    <s v="Curtis Lam"/>
    <x v="17"/>
    <x v="0"/>
    <x v="0"/>
    <s v="Michigan"/>
    <s v="USA"/>
    <n v="2"/>
    <n v="37.21"/>
    <n v="0.19"/>
    <n v="60.280200000000008"/>
    <s v="PayPal"/>
  </r>
  <r>
    <x v="15"/>
    <x v="40"/>
    <s v="PROD54"/>
    <x v="28"/>
    <x v="0"/>
    <x v="1"/>
    <x v="38"/>
    <s v="STORE4"/>
    <s v="Alexander Group"/>
    <x v="0"/>
    <s v="Port Sharon"/>
    <x v="0"/>
    <s v="Jeff Martinez"/>
    <x v="20"/>
    <x v="1"/>
    <x v="1"/>
    <s v="Kentucky"/>
    <s v="USA"/>
    <n v="1"/>
    <n v="62.26"/>
    <n v="0.03"/>
    <n v="60.392200000000003"/>
    <s v="PayPal"/>
  </r>
  <r>
    <x v="15"/>
    <x v="41"/>
    <s v="PROD2"/>
    <x v="29"/>
    <x v="3"/>
    <x v="11"/>
    <x v="39"/>
    <s v="STORE12"/>
    <s v="Thomas, Bridges and Harris"/>
    <x v="2"/>
    <s v="Sabrinatown"/>
    <x v="0"/>
    <s v="Traci Gonzalez"/>
    <x v="30"/>
    <x v="0"/>
    <x v="1"/>
    <s v="Delaware"/>
    <s v="USA"/>
    <n v="3"/>
    <n v="24.29"/>
    <n v="0.12"/>
    <n v="64.125600000000006"/>
    <s v="COD"/>
  </r>
  <r>
    <x v="16"/>
    <x v="42"/>
    <s v="PROD14"/>
    <x v="30"/>
    <x v="2"/>
    <x v="7"/>
    <x v="40"/>
    <s v="STORE12"/>
    <s v="Thomas, Bridges and Harris"/>
    <x v="2"/>
    <s v="Sabrinatown"/>
    <x v="0"/>
    <s v="Curtis Haynes"/>
    <x v="0"/>
    <x v="1"/>
    <x v="0"/>
    <s v="South Carolina"/>
    <s v="USA"/>
    <n v="1"/>
    <n v="68.209999999999994"/>
    <n v="0.05"/>
    <n v="64.799499999999995"/>
    <s v="Credit Card"/>
  </r>
  <r>
    <x v="16"/>
    <x v="43"/>
    <s v="PROD40"/>
    <x v="20"/>
    <x v="1"/>
    <x v="4"/>
    <x v="41"/>
    <s v="STORE0"/>
    <s v="Rivera-Warner"/>
    <x v="1"/>
    <s v="Washingtonfurt"/>
    <x v="1"/>
    <s v="David Cole"/>
    <x v="11"/>
    <x v="1"/>
    <x v="2"/>
    <s v="Arizona"/>
    <s v="USA"/>
    <n v="1"/>
    <n v="70.52"/>
    <n v="0.08"/>
    <n v="64.878399999999999"/>
    <s v="PayPal"/>
  </r>
  <r>
    <x v="16"/>
    <x v="44"/>
    <s v="PROD21"/>
    <x v="31"/>
    <x v="2"/>
    <x v="14"/>
    <x v="42"/>
    <s v="STORE8"/>
    <s v="Bean, Jones and Park"/>
    <x v="3"/>
    <s v="Thompsonborough"/>
    <x v="0"/>
    <s v="Andrea Jacobs"/>
    <x v="31"/>
    <x v="1"/>
    <x v="1"/>
    <s v="Idaho"/>
    <s v="USA"/>
    <n v="1"/>
    <n v="66.22"/>
    <n v="0.02"/>
    <n v="64.895600000000002"/>
    <s v="Credit Card"/>
  </r>
  <r>
    <x v="17"/>
    <x v="45"/>
    <s v="PROD68"/>
    <x v="32"/>
    <x v="2"/>
    <x v="8"/>
    <x v="32"/>
    <s v="STORE9"/>
    <s v="Moore, Padilla and Butler"/>
    <x v="0"/>
    <s v="East Johnstad"/>
    <x v="1"/>
    <s v="Christopher David"/>
    <x v="22"/>
    <x v="0"/>
    <x v="1"/>
    <s v="California"/>
    <s v="USA"/>
    <n v="1"/>
    <n v="78.5"/>
    <n v="0.17"/>
    <n v="65.155000000000001"/>
    <s v="PayPal"/>
  </r>
  <r>
    <x v="17"/>
    <x v="46"/>
    <s v="PROD81"/>
    <x v="0"/>
    <x v="0"/>
    <x v="0"/>
    <x v="19"/>
    <s v="STORE8"/>
    <s v="Bean, Jones and Park"/>
    <x v="3"/>
    <s v="Thompsonborough"/>
    <x v="0"/>
    <s v="Holly Robinson"/>
    <x v="31"/>
    <x v="1"/>
    <x v="1"/>
    <s v="Vermont"/>
    <s v="USA"/>
    <n v="4"/>
    <n v="22.51"/>
    <n v="0.27"/>
    <n v="65.729200000000006"/>
    <s v="PayPal"/>
  </r>
  <r>
    <x v="18"/>
    <x v="47"/>
    <s v="PROD95"/>
    <x v="33"/>
    <x v="0"/>
    <x v="1"/>
    <x v="39"/>
    <s v="STORE14"/>
    <s v="Mcdonald Inc"/>
    <x v="0"/>
    <s v="Christopherland"/>
    <x v="2"/>
    <s v="April Mullins"/>
    <x v="27"/>
    <x v="0"/>
    <x v="0"/>
    <s v="Indiana"/>
    <s v="USA"/>
    <n v="4"/>
    <n v="20.09"/>
    <n v="0.16"/>
    <n v="67.502399999999994"/>
    <s v="COD"/>
  </r>
  <r>
    <x v="18"/>
    <x v="48"/>
    <s v="PROD83"/>
    <x v="34"/>
    <x v="4"/>
    <x v="15"/>
    <x v="43"/>
    <s v="STORE0"/>
    <s v="Rivera-Warner"/>
    <x v="1"/>
    <s v="Washingtonfurt"/>
    <x v="1"/>
    <s v="Joshua Smith Dvm"/>
    <x v="0"/>
    <x v="0"/>
    <x v="0"/>
    <s v="Alabama"/>
    <s v="USA"/>
    <n v="1"/>
    <n v="92.83"/>
    <n v="0.26"/>
    <n v="68.694199999999995"/>
    <s v="Credit Card"/>
  </r>
  <r>
    <x v="19"/>
    <x v="49"/>
    <s v="PROD37"/>
    <x v="35"/>
    <x v="3"/>
    <x v="16"/>
    <x v="10"/>
    <s v="STORE16"/>
    <s v="Frederick-Wright"/>
    <x v="3"/>
    <s v="New Jimmymouth"/>
    <x v="1"/>
    <s v="Bridget Allen"/>
    <x v="14"/>
    <x v="0"/>
    <x v="0"/>
    <s v="Pennsylvania"/>
    <s v="USA"/>
    <n v="4"/>
    <n v="21.12"/>
    <n v="0.18"/>
    <n v="69.273600000000002"/>
    <s v="PayPal"/>
  </r>
  <r>
    <x v="19"/>
    <x v="50"/>
    <s v="PROD42"/>
    <x v="36"/>
    <x v="1"/>
    <x v="1"/>
    <x v="35"/>
    <s v="STORE2"/>
    <s v="Black-Horn"/>
    <x v="0"/>
    <s v="North Nancyview"/>
    <x v="2"/>
    <s v="Carol Bishop"/>
    <x v="11"/>
    <x v="1"/>
    <x v="2"/>
    <s v="Alaska"/>
    <s v="USA"/>
    <n v="2"/>
    <n v="42.97"/>
    <n v="0.18"/>
    <n v="70.470799999999997"/>
    <s v="COD"/>
  </r>
  <r>
    <x v="19"/>
    <x v="51"/>
    <s v="PROD52"/>
    <x v="37"/>
    <x v="0"/>
    <x v="3"/>
    <x v="44"/>
    <s v="STORE18"/>
    <s v="Guerrero-Schmitt"/>
    <x v="1"/>
    <s v="East Stevechester"/>
    <x v="1"/>
    <s v="Sharon Simpson"/>
    <x v="32"/>
    <x v="0"/>
    <x v="0"/>
    <s v="Arizona"/>
    <s v="USA"/>
    <n v="1"/>
    <n v="73.88"/>
    <n v="0.04"/>
    <n v="70.924799999999991"/>
    <s v="PayPal"/>
  </r>
  <r>
    <x v="20"/>
    <x v="52"/>
    <s v="PROD14"/>
    <x v="30"/>
    <x v="2"/>
    <x v="7"/>
    <x v="45"/>
    <s v="STORE3"/>
    <s v="Johnson-Wright"/>
    <x v="2"/>
    <s v="Hoodberg"/>
    <x v="2"/>
    <s v="Melissa Duffy Md"/>
    <x v="33"/>
    <x v="1"/>
    <x v="0"/>
    <s v="Pennsylvania"/>
    <s v="USA"/>
    <n v="2"/>
    <n v="44.35"/>
    <n v="0.2"/>
    <n v="70.960000000000008"/>
    <s v="Credit Card"/>
  </r>
  <r>
    <x v="20"/>
    <x v="53"/>
    <s v="PROD6"/>
    <x v="38"/>
    <x v="4"/>
    <x v="15"/>
    <x v="46"/>
    <s v="STORE0"/>
    <s v="Rivera-Warner"/>
    <x v="1"/>
    <s v="Washingtonfurt"/>
    <x v="1"/>
    <s v="Samuel Arias"/>
    <x v="27"/>
    <x v="0"/>
    <x v="0"/>
    <s v="Ohio"/>
    <s v="USA"/>
    <n v="4"/>
    <n v="24.72"/>
    <n v="0.28000000000000003"/>
    <n v="71.193599999999989"/>
    <s v="COD"/>
  </r>
  <r>
    <x v="21"/>
    <x v="54"/>
    <s v="PROD50"/>
    <x v="39"/>
    <x v="0"/>
    <x v="6"/>
    <x v="47"/>
    <s v="STORE2"/>
    <s v="Black-Horn"/>
    <x v="0"/>
    <s v="North Nancyview"/>
    <x v="2"/>
    <s v="Miss Alexandria Li Dvm"/>
    <x v="15"/>
    <x v="0"/>
    <x v="1"/>
    <s v="South Carolina"/>
    <s v="USA"/>
    <n v="1"/>
    <n v="88.92"/>
    <n v="0.19"/>
    <n v="72.025200000000012"/>
    <s v="Credit Card"/>
  </r>
  <r>
    <x v="21"/>
    <x v="55"/>
    <s v="PROD60"/>
    <x v="40"/>
    <x v="4"/>
    <x v="17"/>
    <x v="29"/>
    <s v="STORE4"/>
    <s v="Alexander Group"/>
    <x v="0"/>
    <s v="Port Sharon"/>
    <x v="0"/>
    <s v="Evelyn Brown"/>
    <x v="8"/>
    <x v="0"/>
    <x v="1"/>
    <s v="Ohio"/>
    <s v="USA"/>
    <n v="1"/>
    <n v="88.78"/>
    <n v="0.18"/>
    <n v="72.799600000000012"/>
    <s v="Credit Card"/>
  </r>
  <r>
    <x v="21"/>
    <x v="56"/>
    <s v="PROD55"/>
    <x v="41"/>
    <x v="2"/>
    <x v="7"/>
    <x v="48"/>
    <s v="STORE8"/>
    <s v="Bean, Jones and Park"/>
    <x v="3"/>
    <s v="Thompsonborough"/>
    <x v="0"/>
    <s v="Philip Pennington"/>
    <x v="11"/>
    <x v="1"/>
    <x v="2"/>
    <s v="California"/>
    <s v="USA"/>
    <n v="1"/>
    <n v="79"/>
    <n v="0.04"/>
    <n v="75.84"/>
    <s v="PayPal"/>
  </r>
  <r>
    <x v="21"/>
    <x v="57"/>
    <s v="PROD61"/>
    <x v="42"/>
    <x v="0"/>
    <x v="0"/>
    <x v="21"/>
    <s v="STORE5"/>
    <s v="Gray Ltd"/>
    <x v="2"/>
    <s v="New Michaelchester"/>
    <x v="2"/>
    <s v="Kara Dodson"/>
    <x v="18"/>
    <x v="0"/>
    <x v="2"/>
    <s v="West Virginia"/>
    <s v="USA"/>
    <n v="1"/>
    <n v="85.58"/>
    <n v="0.1"/>
    <n v="77.022000000000006"/>
    <s v="COD"/>
  </r>
  <r>
    <x v="21"/>
    <x v="58"/>
    <s v="PROD1"/>
    <x v="43"/>
    <x v="3"/>
    <x v="18"/>
    <x v="49"/>
    <s v="STORE3"/>
    <s v="Johnson-Wright"/>
    <x v="2"/>
    <s v="Hoodberg"/>
    <x v="2"/>
    <s v="Stuart Johnson"/>
    <x v="22"/>
    <x v="1"/>
    <x v="1"/>
    <s v="New York"/>
    <s v="USA"/>
    <n v="1"/>
    <n v="94.26"/>
    <n v="0.18"/>
    <n v="77.293200000000013"/>
    <s v="COD"/>
  </r>
  <r>
    <x v="21"/>
    <x v="59"/>
    <s v="PROD50"/>
    <x v="39"/>
    <x v="0"/>
    <x v="6"/>
    <x v="35"/>
    <s v="STORE5"/>
    <s v="Gray Ltd"/>
    <x v="2"/>
    <s v="New Michaelchester"/>
    <x v="2"/>
    <s v="Joseph Snow"/>
    <x v="31"/>
    <x v="0"/>
    <x v="1"/>
    <s v="Arkansas"/>
    <s v="USA"/>
    <n v="2"/>
    <n v="42.04"/>
    <n v="7.0000000000000007E-2"/>
    <n v="78.194399999999987"/>
    <s v="PayPal"/>
  </r>
  <r>
    <x v="21"/>
    <x v="60"/>
    <s v="PROD38"/>
    <x v="2"/>
    <x v="0"/>
    <x v="2"/>
    <x v="5"/>
    <s v="STORE8"/>
    <s v="Bean, Jones and Park"/>
    <x v="3"/>
    <s v="Thompsonborough"/>
    <x v="0"/>
    <s v="Maria Ramirez"/>
    <x v="34"/>
    <x v="0"/>
    <x v="1"/>
    <s v="Ohio"/>
    <s v="USA"/>
    <n v="1"/>
    <n v="91.38"/>
    <n v="0.14000000000000001"/>
    <n v="78.586799999999997"/>
    <s v="Credit Card"/>
  </r>
  <r>
    <x v="22"/>
    <x v="61"/>
    <s v="PROD46"/>
    <x v="44"/>
    <x v="3"/>
    <x v="11"/>
    <x v="50"/>
    <s v="STORE9"/>
    <s v="Moore, Padilla and Butler"/>
    <x v="0"/>
    <s v="East Johnstad"/>
    <x v="1"/>
    <s v="Eric Wolfe"/>
    <x v="35"/>
    <x v="1"/>
    <x v="2"/>
    <s v="Arizona"/>
    <s v="USA"/>
    <n v="1"/>
    <n v="83.83"/>
    <n v="0.05"/>
    <n v="79.638499999999993"/>
    <s v="COD"/>
  </r>
  <r>
    <x v="22"/>
    <x v="62"/>
    <s v="PROD55"/>
    <x v="41"/>
    <x v="2"/>
    <x v="7"/>
    <x v="47"/>
    <s v="STORE5"/>
    <s v="Gray Ltd"/>
    <x v="2"/>
    <s v="New Michaelchester"/>
    <x v="2"/>
    <s v="David Cobb"/>
    <x v="20"/>
    <x v="0"/>
    <x v="1"/>
    <s v="Florida"/>
    <s v="USA"/>
    <n v="1"/>
    <n v="83.1"/>
    <n v="0.04"/>
    <n v="79.775999999999996"/>
    <s v="COD"/>
  </r>
  <r>
    <x v="23"/>
    <x v="63"/>
    <s v="PROD6"/>
    <x v="38"/>
    <x v="4"/>
    <x v="15"/>
    <x v="49"/>
    <s v="STORE3"/>
    <s v="Johnson-Wright"/>
    <x v="2"/>
    <s v="Hoodberg"/>
    <x v="2"/>
    <s v="Michelle Rogers"/>
    <x v="3"/>
    <x v="0"/>
    <x v="0"/>
    <s v="Vermont"/>
    <s v="USA"/>
    <n v="2"/>
    <n v="42.51"/>
    <n v="0.04"/>
    <n v="81.619199999999992"/>
    <s v="COD"/>
  </r>
  <r>
    <x v="23"/>
    <x v="64"/>
    <s v="PROD19"/>
    <x v="11"/>
    <x v="0"/>
    <x v="0"/>
    <x v="51"/>
    <s v="STORE14"/>
    <s v="Mcdonald Inc"/>
    <x v="0"/>
    <s v="Christopherland"/>
    <x v="2"/>
    <s v="Justin Lopez"/>
    <x v="29"/>
    <x v="0"/>
    <x v="2"/>
    <s v="Vermont"/>
    <s v="USA"/>
    <n v="1"/>
    <n v="90.72"/>
    <n v="0.1"/>
    <n v="81.647999999999996"/>
    <s v="COD"/>
  </r>
  <r>
    <x v="24"/>
    <x v="65"/>
    <s v="PROD76"/>
    <x v="45"/>
    <x v="1"/>
    <x v="19"/>
    <x v="9"/>
    <s v="STORE4"/>
    <s v="Alexander Group"/>
    <x v="0"/>
    <s v="Port Sharon"/>
    <x v="0"/>
    <s v="Timothy Gardner"/>
    <x v="19"/>
    <x v="1"/>
    <x v="2"/>
    <s v="Louisiana"/>
    <s v="USA"/>
    <n v="1"/>
    <n v="106.07"/>
    <n v="0.23"/>
    <n v="81.673900000000003"/>
    <s v="COD"/>
  </r>
  <r>
    <x v="24"/>
    <x v="66"/>
    <s v="PROD66"/>
    <x v="46"/>
    <x v="4"/>
    <x v="9"/>
    <x v="51"/>
    <s v="STORE9"/>
    <s v="Moore, Padilla and Butler"/>
    <x v="0"/>
    <s v="East Johnstad"/>
    <x v="1"/>
    <s v="Brent Rivas"/>
    <x v="27"/>
    <x v="1"/>
    <x v="0"/>
    <s v="Kansas"/>
    <s v="USA"/>
    <n v="1"/>
    <n v="87.78"/>
    <n v="0.06"/>
    <n v="82.513199999999998"/>
    <s v="Credit Card"/>
  </r>
  <r>
    <x v="25"/>
    <x v="21"/>
    <s v="PROD6"/>
    <x v="38"/>
    <x v="4"/>
    <x v="15"/>
    <x v="35"/>
    <s v="STORE8"/>
    <s v="Bean, Jones and Park"/>
    <x v="3"/>
    <s v="Thompsonborough"/>
    <x v="0"/>
    <s v="Thomas Phillips"/>
    <x v="18"/>
    <x v="1"/>
    <x v="2"/>
    <s v="New Mexico"/>
    <s v="USA"/>
    <n v="1"/>
    <n v="98.27"/>
    <n v="0.16"/>
    <n v="82.54679999999999"/>
    <s v="COD"/>
  </r>
  <r>
    <x v="25"/>
    <x v="67"/>
    <s v="PROD41"/>
    <x v="12"/>
    <x v="0"/>
    <x v="6"/>
    <x v="41"/>
    <s v="STORE11"/>
    <s v="Aguirre-Keller"/>
    <x v="0"/>
    <s v="Lake Michael"/>
    <x v="0"/>
    <s v="Jamie Reyes"/>
    <x v="9"/>
    <x v="0"/>
    <x v="2"/>
    <s v="Arizona"/>
    <s v="USA"/>
    <n v="3"/>
    <n v="28.69"/>
    <n v="0.02"/>
    <n v="84.348600000000005"/>
    <s v="PayPal"/>
  </r>
  <r>
    <x v="26"/>
    <x v="68"/>
    <s v="PROD30"/>
    <x v="47"/>
    <x v="2"/>
    <x v="10"/>
    <x v="30"/>
    <s v="STORE16"/>
    <s v="Frederick-Wright"/>
    <x v="3"/>
    <s v="New Jimmymouth"/>
    <x v="1"/>
    <s v="Carlos Skinner"/>
    <x v="26"/>
    <x v="0"/>
    <x v="1"/>
    <s v="Nebraska"/>
    <s v="USA"/>
    <n v="1"/>
    <n v="101.84"/>
    <n v="0.17"/>
    <n v="84.527199999999993"/>
    <s v="Credit Card"/>
  </r>
  <r>
    <x v="26"/>
    <x v="69"/>
    <s v="PROD92"/>
    <x v="48"/>
    <x v="2"/>
    <x v="5"/>
    <x v="52"/>
    <s v="STORE11"/>
    <s v="Aguirre-Keller"/>
    <x v="0"/>
    <s v="Lake Michael"/>
    <x v="0"/>
    <s v="Jon Ortiz"/>
    <x v="19"/>
    <x v="1"/>
    <x v="2"/>
    <s v="Wisconsin"/>
    <s v="USA"/>
    <n v="4"/>
    <n v="23.57"/>
    <n v="0.1"/>
    <n v="84.852000000000004"/>
    <s v="COD"/>
  </r>
  <r>
    <x v="26"/>
    <x v="70"/>
    <s v="PROD15"/>
    <x v="5"/>
    <x v="1"/>
    <x v="5"/>
    <x v="11"/>
    <s v="STORE1"/>
    <s v="Martinez, Adkins and Johnson"/>
    <x v="2"/>
    <s v="Danielmouth"/>
    <x v="1"/>
    <s v="Dr. Tamara White Md"/>
    <x v="0"/>
    <x v="0"/>
    <x v="0"/>
    <s v="Nevada"/>
    <s v="USA"/>
    <n v="1"/>
    <n v="86.03"/>
    <n v="0.01"/>
    <n v="85.169700000000006"/>
    <s v="PayPal"/>
  </r>
  <r>
    <x v="26"/>
    <x v="71"/>
    <s v="PROD83"/>
    <x v="34"/>
    <x v="4"/>
    <x v="15"/>
    <x v="53"/>
    <s v="STORE3"/>
    <s v="Johnson-Wright"/>
    <x v="2"/>
    <s v="Hoodberg"/>
    <x v="2"/>
    <s v="Morgan Bowen"/>
    <x v="27"/>
    <x v="0"/>
    <x v="0"/>
    <s v="Illinois"/>
    <s v="USA"/>
    <n v="1"/>
    <n v="113.07"/>
    <n v="0.24"/>
    <n v="85.933199999999999"/>
    <s v="Credit Card"/>
  </r>
  <r>
    <x v="27"/>
    <x v="72"/>
    <s v="PROD31"/>
    <x v="7"/>
    <x v="0"/>
    <x v="3"/>
    <x v="54"/>
    <s v="STORE18"/>
    <s v="Guerrero-Schmitt"/>
    <x v="1"/>
    <s v="East Stevechester"/>
    <x v="1"/>
    <s v="Roy Cole"/>
    <x v="36"/>
    <x v="1"/>
    <x v="2"/>
    <s v="Utah"/>
    <s v="USA"/>
    <n v="2"/>
    <n v="46.39"/>
    <n v="7.0000000000000007E-2"/>
    <n v="86.285399999999996"/>
    <s v="PayPal"/>
  </r>
  <r>
    <x v="27"/>
    <x v="73"/>
    <s v="PROD14"/>
    <x v="30"/>
    <x v="2"/>
    <x v="7"/>
    <x v="19"/>
    <s v="STORE7"/>
    <s v="Martinez-Mullins"/>
    <x v="0"/>
    <s v="Williamsfurt"/>
    <x v="0"/>
    <s v="Teresa Stokes"/>
    <x v="15"/>
    <x v="1"/>
    <x v="1"/>
    <s v="Georgia"/>
    <s v="USA"/>
    <n v="2"/>
    <n v="44.65"/>
    <n v="0.03"/>
    <n v="86.620999999999995"/>
    <s v="COD"/>
  </r>
  <r>
    <x v="27"/>
    <x v="74"/>
    <s v="PROD57"/>
    <x v="6"/>
    <x v="0"/>
    <x v="6"/>
    <x v="34"/>
    <s v="STORE19"/>
    <s v="Mann-Austin"/>
    <x v="1"/>
    <s v="Vasquezborough"/>
    <x v="0"/>
    <s v="William Cortez"/>
    <x v="9"/>
    <x v="0"/>
    <x v="2"/>
    <s v="Florida"/>
    <s v="USA"/>
    <n v="1"/>
    <n v="120.02"/>
    <n v="0.26"/>
    <n v="88.814799999999991"/>
    <s v="COD"/>
  </r>
  <r>
    <x v="28"/>
    <x v="75"/>
    <s v="PROD89"/>
    <x v="23"/>
    <x v="4"/>
    <x v="12"/>
    <x v="55"/>
    <s v="STORE1"/>
    <s v="Martinez, Adkins and Johnson"/>
    <x v="2"/>
    <s v="Danielmouth"/>
    <x v="1"/>
    <s v="Jennifer Woods"/>
    <x v="34"/>
    <x v="0"/>
    <x v="1"/>
    <s v="North Carolina"/>
    <s v="USA"/>
    <n v="1"/>
    <n v="122.27"/>
    <n v="0.26"/>
    <n v="90.479799999999997"/>
    <s v="COD"/>
  </r>
  <r>
    <x v="28"/>
    <x v="76"/>
    <s v="PROD20"/>
    <x v="1"/>
    <x v="0"/>
    <x v="1"/>
    <x v="44"/>
    <s v="STORE12"/>
    <s v="Thomas, Bridges and Harris"/>
    <x v="2"/>
    <s v="Sabrinatown"/>
    <x v="0"/>
    <s v="Cynthia Payne"/>
    <x v="37"/>
    <x v="1"/>
    <x v="2"/>
    <s v="New Hampshire"/>
    <s v="USA"/>
    <n v="1"/>
    <n v="99.35"/>
    <n v="0.08"/>
    <n v="91.402000000000001"/>
    <s v="COD"/>
  </r>
  <r>
    <x v="29"/>
    <x v="77"/>
    <s v="PROD92"/>
    <x v="48"/>
    <x v="2"/>
    <x v="5"/>
    <x v="56"/>
    <s v="STORE6"/>
    <s v="Benson-Elliott"/>
    <x v="1"/>
    <s v="Port Josephberg"/>
    <x v="0"/>
    <s v="Damon Perez"/>
    <x v="29"/>
    <x v="0"/>
    <x v="2"/>
    <s v="Kansas"/>
    <s v="USA"/>
    <n v="1"/>
    <n v="117.37"/>
    <n v="0.21"/>
    <n v="92.722300000000004"/>
    <s v="PayPal"/>
  </r>
  <r>
    <x v="29"/>
    <x v="78"/>
    <s v="PROD30"/>
    <x v="47"/>
    <x v="2"/>
    <x v="10"/>
    <x v="34"/>
    <s v="STORE10"/>
    <s v="Hill, Wagner and Ballard"/>
    <x v="1"/>
    <s v="East Davidville"/>
    <x v="0"/>
    <s v="Sarah Smith"/>
    <x v="23"/>
    <x v="0"/>
    <x v="1"/>
    <s v="Vermont"/>
    <s v="USA"/>
    <n v="2"/>
    <n v="47.86"/>
    <n v="0.03"/>
    <n v="92.848399999999998"/>
    <s v="Credit Card"/>
  </r>
  <r>
    <x v="29"/>
    <x v="79"/>
    <s v="PROD70"/>
    <x v="49"/>
    <x v="2"/>
    <x v="14"/>
    <x v="57"/>
    <s v="STORE14"/>
    <s v="Mcdonald Inc"/>
    <x v="0"/>
    <s v="Christopherland"/>
    <x v="2"/>
    <s v="Alyssa Vargas"/>
    <x v="38"/>
    <x v="0"/>
    <x v="0"/>
    <s v="New York"/>
    <s v="USA"/>
    <n v="2"/>
    <n v="47.3"/>
    <n v="0.01"/>
    <n v="93.653999999999996"/>
    <s v="PayPal"/>
  </r>
  <r>
    <x v="30"/>
    <x v="80"/>
    <s v="PROD41"/>
    <x v="12"/>
    <x v="0"/>
    <x v="6"/>
    <x v="32"/>
    <s v="STORE19"/>
    <s v="Mann-Austin"/>
    <x v="1"/>
    <s v="Vasquezborough"/>
    <x v="0"/>
    <s v="Amber Mcclain"/>
    <x v="33"/>
    <x v="0"/>
    <x v="0"/>
    <s v="Alabama"/>
    <s v="USA"/>
    <n v="2"/>
    <n v="56.52"/>
    <n v="0.17"/>
    <n v="93.8232"/>
    <s v="COD"/>
  </r>
  <r>
    <x v="30"/>
    <x v="81"/>
    <s v="PROD28"/>
    <x v="50"/>
    <x v="0"/>
    <x v="1"/>
    <x v="14"/>
    <s v="STORE11"/>
    <s v="Aguirre-Keller"/>
    <x v="0"/>
    <s v="Lake Michael"/>
    <x v="0"/>
    <s v="Gregory Allen"/>
    <x v="18"/>
    <x v="1"/>
    <x v="2"/>
    <s v="Indiana"/>
    <s v="USA"/>
    <n v="2"/>
    <n v="60.98"/>
    <n v="0.23"/>
    <n v="93.909199999999998"/>
    <s v="PayPal"/>
  </r>
  <r>
    <x v="30"/>
    <x v="82"/>
    <s v="PROD95"/>
    <x v="33"/>
    <x v="0"/>
    <x v="1"/>
    <x v="19"/>
    <s v="STORE1"/>
    <s v="Martinez, Adkins and Johnson"/>
    <x v="2"/>
    <s v="Danielmouth"/>
    <x v="1"/>
    <s v="Michael Garner"/>
    <x v="29"/>
    <x v="1"/>
    <x v="2"/>
    <s v="Michigan"/>
    <s v="USA"/>
    <n v="1"/>
    <n v="128.93"/>
    <n v="0.26"/>
    <n v="95.408200000000008"/>
    <s v="Credit Card"/>
  </r>
  <r>
    <x v="30"/>
    <x v="52"/>
    <s v="PROD8"/>
    <x v="16"/>
    <x v="1"/>
    <x v="4"/>
    <x v="58"/>
    <s v="STORE9"/>
    <s v="Moore, Padilla and Butler"/>
    <x v="0"/>
    <s v="East Johnstad"/>
    <x v="1"/>
    <s v="Melissa Duffy Md"/>
    <x v="33"/>
    <x v="1"/>
    <x v="0"/>
    <s v="Louisiana"/>
    <s v="USA"/>
    <n v="1"/>
    <n v="125"/>
    <n v="0.23"/>
    <n v="96.25"/>
    <s v="Credit Card"/>
  </r>
  <r>
    <x v="31"/>
    <x v="83"/>
    <s v="PROD66"/>
    <x v="46"/>
    <x v="4"/>
    <x v="9"/>
    <x v="44"/>
    <s v="STORE6"/>
    <s v="Benson-Elliott"/>
    <x v="1"/>
    <s v="Port Josephberg"/>
    <x v="0"/>
    <s v="Michael Jones"/>
    <x v="16"/>
    <x v="0"/>
    <x v="1"/>
    <s v="Montana"/>
    <s v="USA"/>
    <n v="1"/>
    <n v="126.92"/>
    <n v="0.24"/>
    <n v="96.459199999999996"/>
    <s v="COD"/>
  </r>
  <r>
    <x v="32"/>
    <x v="84"/>
    <s v="PROD77"/>
    <x v="51"/>
    <x v="1"/>
    <x v="5"/>
    <x v="59"/>
    <s v="STORE18"/>
    <s v="Guerrero-Schmitt"/>
    <x v="1"/>
    <s v="East Stevechester"/>
    <x v="1"/>
    <s v="John Donaldson"/>
    <x v="11"/>
    <x v="0"/>
    <x v="2"/>
    <s v="Texas"/>
    <s v="USA"/>
    <n v="2"/>
    <n v="68.31"/>
    <n v="0.28999999999999998"/>
    <n v="97.000199999999992"/>
    <s v="PayPal"/>
  </r>
  <r>
    <x v="32"/>
    <x v="85"/>
    <s v="PROD70"/>
    <x v="49"/>
    <x v="2"/>
    <x v="14"/>
    <x v="60"/>
    <s v="STORE14"/>
    <s v="Mcdonald Inc"/>
    <x v="0"/>
    <s v="Christopherland"/>
    <x v="2"/>
    <s v="Gina Knight"/>
    <x v="27"/>
    <x v="1"/>
    <x v="0"/>
    <s v="Missouri"/>
    <s v="USA"/>
    <n v="1"/>
    <n v="108.27"/>
    <n v="0.1"/>
    <n v="97.442999999999998"/>
    <s v="PayPal"/>
  </r>
  <r>
    <x v="33"/>
    <x v="77"/>
    <s v="PROD79"/>
    <x v="26"/>
    <x v="2"/>
    <x v="13"/>
    <x v="21"/>
    <s v="STORE19"/>
    <s v="Mann-Austin"/>
    <x v="1"/>
    <s v="Vasquezborough"/>
    <x v="0"/>
    <s v="Damon Perez"/>
    <x v="29"/>
    <x v="0"/>
    <x v="2"/>
    <s v="Virginia"/>
    <s v="USA"/>
    <n v="2"/>
    <n v="60.53"/>
    <n v="0.18"/>
    <n v="99.269200000000012"/>
    <s v="Credit Card"/>
  </r>
  <r>
    <x v="33"/>
    <x v="86"/>
    <s v="PROD34"/>
    <x v="52"/>
    <x v="1"/>
    <x v="19"/>
    <x v="61"/>
    <s v="STORE3"/>
    <s v="Johnson-Wright"/>
    <x v="2"/>
    <s v="Hoodberg"/>
    <x v="2"/>
    <s v="Nicholas Webb"/>
    <x v="25"/>
    <x v="0"/>
    <x v="2"/>
    <s v="Texas"/>
    <s v="USA"/>
    <n v="3"/>
    <n v="35.159999999999997"/>
    <n v="0.04"/>
    <n v="101.2608"/>
    <s v="Credit Card"/>
  </r>
  <r>
    <x v="33"/>
    <x v="79"/>
    <s v="PROD23"/>
    <x v="53"/>
    <x v="3"/>
    <x v="18"/>
    <x v="62"/>
    <s v="STORE1"/>
    <s v="Martinez, Adkins and Johnson"/>
    <x v="2"/>
    <s v="Danielmouth"/>
    <x v="1"/>
    <s v="Alyssa Vargas"/>
    <x v="38"/>
    <x v="0"/>
    <x v="0"/>
    <s v="Illinois"/>
    <s v="USA"/>
    <n v="2"/>
    <n v="54.51"/>
    <n v="7.0000000000000007E-2"/>
    <n v="101.3886"/>
    <s v="COD"/>
  </r>
  <r>
    <x v="34"/>
    <x v="87"/>
    <s v="PROD60"/>
    <x v="40"/>
    <x v="4"/>
    <x v="17"/>
    <x v="63"/>
    <s v="STORE15"/>
    <s v="Shelton PLC"/>
    <x v="2"/>
    <s v="East Jenniferstad"/>
    <x v="1"/>
    <s v="Misty Ferguson"/>
    <x v="33"/>
    <x v="0"/>
    <x v="0"/>
    <s v="Alabama"/>
    <s v="USA"/>
    <n v="1"/>
    <n v="145.96"/>
    <n v="0.3"/>
    <n v="102.172"/>
    <s v="PayPal"/>
  </r>
  <r>
    <x v="34"/>
    <x v="88"/>
    <s v="PROD0"/>
    <x v="54"/>
    <x v="1"/>
    <x v="19"/>
    <x v="60"/>
    <s v="STORE3"/>
    <s v="Johnson-Wright"/>
    <x v="2"/>
    <s v="Hoodberg"/>
    <x v="2"/>
    <s v="Denise Griffin"/>
    <x v="39"/>
    <x v="0"/>
    <x v="2"/>
    <s v="Nevada"/>
    <s v="USA"/>
    <n v="1"/>
    <n v="140.24"/>
    <n v="0.27"/>
    <n v="102.37520000000001"/>
    <s v="COD"/>
  </r>
  <r>
    <x v="34"/>
    <x v="89"/>
    <s v="PROD86"/>
    <x v="55"/>
    <x v="2"/>
    <x v="10"/>
    <x v="37"/>
    <s v="STORE1"/>
    <s v="Martinez, Adkins and Johnson"/>
    <x v="2"/>
    <s v="Danielmouth"/>
    <x v="1"/>
    <s v="Jason Mullins"/>
    <x v="40"/>
    <x v="1"/>
    <x v="1"/>
    <s v="New Jersey"/>
    <s v="USA"/>
    <n v="1"/>
    <n v="119.04"/>
    <n v="0.13"/>
    <n v="103.56480000000001"/>
    <s v="COD"/>
  </r>
  <r>
    <x v="34"/>
    <x v="49"/>
    <s v="PROD98"/>
    <x v="56"/>
    <x v="1"/>
    <x v="4"/>
    <x v="64"/>
    <s v="STORE19"/>
    <s v="Mann-Austin"/>
    <x v="1"/>
    <s v="Vasquezborough"/>
    <x v="0"/>
    <s v="Bridget Allen"/>
    <x v="14"/>
    <x v="0"/>
    <x v="0"/>
    <s v="South Carolina"/>
    <s v="USA"/>
    <n v="3"/>
    <n v="34.97"/>
    <n v="0.01"/>
    <n v="103.8609"/>
    <s v="PayPal"/>
  </r>
  <r>
    <x v="34"/>
    <x v="90"/>
    <s v="PROD61"/>
    <x v="42"/>
    <x v="0"/>
    <x v="0"/>
    <x v="41"/>
    <s v="STORE5"/>
    <s v="Gray Ltd"/>
    <x v="2"/>
    <s v="New Michaelchester"/>
    <x v="2"/>
    <s v="Joshua Ryan"/>
    <x v="11"/>
    <x v="1"/>
    <x v="2"/>
    <s v="Georgia"/>
    <s v="USA"/>
    <n v="3"/>
    <n v="38.07"/>
    <n v="0.09"/>
    <n v="103.9311"/>
    <s v="COD"/>
  </r>
  <r>
    <x v="34"/>
    <x v="69"/>
    <s v="PROD80"/>
    <x v="57"/>
    <x v="2"/>
    <x v="10"/>
    <x v="65"/>
    <s v="STORE10"/>
    <s v="Hill, Wagner and Ballard"/>
    <x v="1"/>
    <s v="East Davidville"/>
    <x v="0"/>
    <s v="Jon Ortiz"/>
    <x v="19"/>
    <x v="1"/>
    <x v="2"/>
    <s v="Tennessee"/>
    <s v="USA"/>
    <n v="2"/>
    <n v="61.31"/>
    <n v="0.15"/>
    <n v="104.227"/>
    <s v="COD"/>
  </r>
  <r>
    <x v="35"/>
    <x v="28"/>
    <s v="PROD43"/>
    <x v="58"/>
    <x v="1"/>
    <x v="19"/>
    <x v="66"/>
    <s v="STORE1"/>
    <s v="Martinez, Adkins and Johnson"/>
    <x v="2"/>
    <s v="Danielmouth"/>
    <x v="1"/>
    <s v="Debra Mccullough"/>
    <x v="22"/>
    <x v="0"/>
    <x v="1"/>
    <s v="Nevada"/>
    <s v="USA"/>
    <n v="1"/>
    <n v="135.87"/>
    <n v="0.23"/>
    <n v="104.6199"/>
    <s v="Credit Card"/>
  </r>
  <r>
    <x v="35"/>
    <x v="91"/>
    <s v="PROD34"/>
    <x v="52"/>
    <x v="1"/>
    <x v="19"/>
    <x v="6"/>
    <s v="STORE4"/>
    <s v="Alexander Group"/>
    <x v="0"/>
    <s v="Port Sharon"/>
    <x v="0"/>
    <s v="John Perez"/>
    <x v="27"/>
    <x v="0"/>
    <x v="0"/>
    <s v="Hawaii"/>
    <s v="USA"/>
    <n v="2"/>
    <n v="56.91"/>
    <n v="0.08"/>
    <n v="104.7144"/>
    <s v="COD"/>
  </r>
  <r>
    <x v="35"/>
    <x v="17"/>
    <s v="PROD60"/>
    <x v="40"/>
    <x v="4"/>
    <x v="17"/>
    <x v="3"/>
    <s v="STORE18"/>
    <s v="Guerrero-Schmitt"/>
    <x v="1"/>
    <s v="East Stevechester"/>
    <x v="1"/>
    <s v="Jeremy Harris"/>
    <x v="14"/>
    <x v="1"/>
    <x v="0"/>
    <s v="Wyoming"/>
    <s v="USA"/>
    <n v="1"/>
    <n v="146.49"/>
    <n v="0.28000000000000003"/>
    <n v="105.47280000000001"/>
    <s v="PayPal"/>
  </r>
  <r>
    <x v="35"/>
    <x v="92"/>
    <s v="PROD58"/>
    <x v="59"/>
    <x v="3"/>
    <x v="1"/>
    <x v="32"/>
    <s v="STORE6"/>
    <s v="Benson-Elliott"/>
    <x v="1"/>
    <s v="Port Josephberg"/>
    <x v="0"/>
    <s v="Philip Mendoza"/>
    <x v="22"/>
    <x v="0"/>
    <x v="1"/>
    <s v="New Mexico"/>
    <s v="USA"/>
    <n v="1"/>
    <n v="127.47"/>
    <n v="0.16"/>
    <n v="107.0748"/>
    <s v="Credit Card"/>
  </r>
  <r>
    <x v="36"/>
    <x v="93"/>
    <s v="PROD34"/>
    <x v="52"/>
    <x v="1"/>
    <x v="19"/>
    <x v="67"/>
    <s v="STORE6"/>
    <s v="Benson-Elliott"/>
    <x v="1"/>
    <s v="Port Josephberg"/>
    <x v="0"/>
    <s v="Kristen Fischer"/>
    <x v="41"/>
    <x v="0"/>
    <x v="0"/>
    <s v="California"/>
    <s v="USA"/>
    <n v="1"/>
    <n v="152.16999999999999"/>
    <n v="0.28000000000000003"/>
    <n v="109.5624"/>
    <s v="Credit Card"/>
  </r>
  <r>
    <x v="36"/>
    <x v="94"/>
    <s v="PROD37"/>
    <x v="35"/>
    <x v="3"/>
    <x v="16"/>
    <x v="68"/>
    <s v="STORE7"/>
    <s v="Martinez-Mullins"/>
    <x v="0"/>
    <s v="Williamsfurt"/>
    <x v="0"/>
    <s v="Sarah Schneider"/>
    <x v="42"/>
    <x v="1"/>
    <x v="2"/>
    <s v="Nevada"/>
    <s v="USA"/>
    <n v="2"/>
    <n v="78.27"/>
    <n v="0.28999999999999998"/>
    <n v="111.1434"/>
    <s v="PayPal"/>
  </r>
  <r>
    <x v="36"/>
    <x v="95"/>
    <s v="PROD12"/>
    <x v="60"/>
    <x v="4"/>
    <x v="9"/>
    <x v="69"/>
    <s v="STORE1"/>
    <s v="Martinez, Adkins and Johnson"/>
    <x v="2"/>
    <s v="Danielmouth"/>
    <x v="1"/>
    <s v="Thomas Moore"/>
    <x v="28"/>
    <x v="1"/>
    <x v="0"/>
    <s v="Utah"/>
    <s v="USA"/>
    <n v="1"/>
    <n v="120.83"/>
    <n v="0.08"/>
    <n v="111.1636"/>
    <s v="Credit Card"/>
  </r>
  <r>
    <x v="36"/>
    <x v="28"/>
    <s v="PROD17"/>
    <x v="24"/>
    <x v="0"/>
    <x v="1"/>
    <x v="70"/>
    <s v="STORE10"/>
    <s v="Hill, Wagner and Ballard"/>
    <x v="1"/>
    <s v="East Davidville"/>
    <x v="0"/>
    <s v="Debra Mccullough"/>
    <x v="22"/>
    <x v="0"/>
    <x v="1"/>
    <s v="Hawaii"/>
    <s v="USA"/>
    <n v="2"/>
    <n v="71.77"/>
    <n v="0.22"/>
    <n v="111.96120000000001"/>
    <s v="Credit Card"/>
  </r>
  <r>
    <x v="37"/>
    <x v="96"/>
    <s v="PROD62"/>
    <x v="61"/>
    <x v="1"/>
    <x v="19"/>
    <x v="71"/>
    <s v="STORE0"/>
    <s v="Rivera-Warner"/>
    <x v="1"/>
    <s v="Washingtonfurt"/>
    <x v="1"/>
    <s v="Christine Vaughn"/>
    <x v="36"/>
    <x v="0"/>
    <x v="2"/>
    <s v="Pennsylvania"/>
    <s v="USA"/>
    <n v="1"/>
    <n v="147.96"/>
    <n v="0.24"/>
    <n v="112.4496"/>
    <s v="Credit Card"/>
  </r>
  <r>
    <x v="37"/>
    <x v="97"/>
    <s v="PROD16"/>
    <x v="62"/>
    <x v="4"/>
    <x v="20"/>
    <x v="72"/>
    <s v="STORE9"/>
    <s v="Moore, Padilla and Butler"/>
    <x v="0"/>
    <s v="East Johnstad"/>
    <x v="1"/>
    <s v="John Sloan"/>
    <x v="13"/>
    <x v="1"/>
    <x v="2"/>
    <s v="New Jersey"/>
    <s v="USA"/>
    <n v="2"/>
    <n v="61.42"/>
    <n v="0.08"/>
    <n v="113.0128"/>
    <s v="Credit Card"/>
  </r>
  <r>
    <x v="37"/>
    <x v="61"/>
    <s v="PROD13"/>
    <x v="63"/>
    <x v="1"/>
    <x v="1"/>
    <x v="28"/>
    <s v="STORE10"/>
    <s v="Hill, Wagner and Ballard"/>
    <x v="1"/>
    <s v="East Davidville"/>
    <x v="0"/>
    <s v="Eric Wolfe"/>
    <x v="35"/>
    <x v="1"/>
    <x v="2"/>
    <s v="Vermont"/>
    <s v="USA"/>
    <n v="1"/>
    <n v="120.57"/>
    <n v="0.06"/>
    <n v="113.33580000000001"/>
    <s v="COD"/>
  </r>
  <r>
    <x v="37"/>
    <x v="6"/>
    <s v="PROD39"/>
    <x v="64"/>
    <x v="1"/>
    <x v="21"/>
    <x v="63"/>
    <s v="STORE11"/>
    <s v="Aguirre-Keller"/>
    <x v="0"/>
    <s v="Lake Michael"/>
    <x v="0"/>
    <s v="Lance Baker"/>
    <x v="6"/>
    <x v="1"/>
    <x v="0"/>
    <s v="Alabama"/>
    <s v="USA"/>
    <n v="1"/>
    <n v="165"/>
    <n v="0.3"/>
    <n v="115.5"/>
    <s v="COD"/>
  </r>
  <r>
    <x v="37"/>
    <x v="98"/>
    <s v="PROD18"/>
    <x v="65"/>
    <x v="3"/>
    <x v="22"/>
    <x v="73"/>
    <s v="STORE15"/>
    <s v="Shelton PLC"/>
    <x v="2"/>
    <s v="East Jenniferstad"/>
    <x v="1"/>
    <s v="Katrina Perez"/>
    <x v="43"/>
    <x v="0"/>
    <x v="0"/>
    <s v="New Jersey"/>
    <s v="USA"/>
    <n v="1"/>
    <n v="124.98"/>
    <n v="7.0000000000000007E-2"/>
    <n v="116.23139999999999"/>
    <s v="Credit Card"/>
  </r>
  <r>
    <x v="38"/>
    <x v="45"/>
    <s v="PROD28"/>
    <x v="50"/>
    <x v="0"/>
    <x v="1"/>
    <x v="25"/>
    <s v="STORE0"/>
    <s v="Rivera-Warner"/>
    <x v="1"/>
    <s v="Washingtonfurt"/>
    <x v="1"/>
    <s v="Christopher David"/>
    <x v="22"/>
    <x v="0"/>
    <x v="1"/>
    <s v="Arkansas"/>
    <s v="USA"/>
    <n v="1"/>
    <n v="143.69999999999999"/>
    <n v="0.19"/>
    <n v="116.39700000000001"/>
    <s v="COD"/>
  </r>
  <r>
    <x v="39"/>
    <x v="99"/>
    <s v="PROD30"/>
    <x v="47"/>
    <x v="2"/>
    <x v="10"/>
    <x v="14"/>
    <s v="STORE11"/>
    <s v="Aguirre-Keller"/>
    <x v="0"/>
    <s v="Lake Michael"/>
    <x v="0"/>
    <s v="Melissa Howard"/>
    <x v="38"/>
    <x v="1"/>
    <x v="0"/>
    <s v="Washington"/>
    <s v="USA"/>
    <n v="1"/>
    <n v="135.78"/>
    <n v="0.14000000000000001"/>
    <n v="116.77079999999999"/>
    <s v="PayPal"/>
  </r>
  <r>
    <x v="39"/>
    <x v="100"/>
    <s v="PROD99"/>
    <x v="25"/>
    <x v="2"/>
    <x v="10"/>
    <x v="30"/>
    <s v="STORE6"/>
    <s v="Benson-Elliott"/>
    <x v="1"/>
    <s v="Port Josephberg"/>
    <x v="0"/>
    <s v="Darren Burton"/>
    <x v="29"/>
    <x v="1"/>
    <x v="2"/>
    <s v="California"/>
    <s v="USA"/>
    <n v="2"/>
    <n v="68.290000000000006"/>
    <n v="0.14000000000000001"/>
    <n v="117.4588"/>
    <s v="COD"/>
  </r>
  <r>
    <x v="39"/>
    <x v="101"/>
    <s v="PROD94"/>
    <x v="66"/>
    <x v="4"/>
    <x v="15"/>
    <x v="52"/>
    <s v="STORE1"/>
    <s v="Martinez, Adkins and Johnson"/>
    <x v="2"/>
    <s v="Danielmouth"/>
    <x v="1"/>
    <s v="Michael Chang"/>
    <x v="6"/>
    <x v="0"/>
    <x v="0"/>
    <s v="Louisiana"/>
    <s v="USA"/>
    <n v="1"/>
    <n v="126.09"/>
    <n v="0.05"/>
    <n v="119.7855"/>
    <s v="PayPal"/>
  </r>
  <r>
    <x v="39"/>
    <x v="44"/>
    <s v="PROD42"/>
    <x v="36"/>
    <x v="1"/>
    <x v="1"/>
    <x v="74"/>
    <s v="STORE3"/>
    <s v="Johnson-Wright"/>
    <x v="2"/>
    <s v="Hoodberg"/>
    <x v="2"/>
    <s v="Andrea Jacobs"/>
    <x v="31"/>
    <x v="1"/>
    <x v="1"/>
    <s v="Wyoming"/>
    <s v="USA"/>
    <n v="3"/>
    <n v="41.97"/>
    <n v="0.03"/>
    <n v="122.1327"/>
    <s v="Credit Card"/>
  </r>
  <r>
    <x v="40"/>
    <x v="60"/>
    <s v="PROD99"/>
    <x v="25"/>
    <x v="2"/>
    <x v="10"/>
    <x v="50"/>
    <s v="STORE10"/>
    <s v="Hill, Wagner and Ballard"/>
    <x v="1"/>
    <s v="East Davidville"/>
    <x v="0"/>
    <s v="Maria Ramirez"/>
    <x v="34"/>
    <x v="0"/>
    <x v="1"/>
    <s v="New York"/>
    <s v="USA"/>
    <n v="3"/>
    <n v="53.83"/>
    <n v="0.24"/>
    <n v="122.7324"/>
    <s v="COD"/>
  </r>
  <r>
    <x v="40"/>
    <x v="102"/>
    <s v="PROD46"/>
    <x v="44"/>
    <x v="3"/>
    <x v="11"/>
    <x v="61"/>
    <s v="STORE2"/>
    <s v="Black-Horn"/>
    <x v="0"/>
    <s v="North Nancyview"/>
    <x v="2"/>
    <s v="Leonard Cochran"/>
    <x v="26"/>
    <x v="1"/>
    <x v="1"/>
    <s v="Arkansas"/>
    <s v="USA"/>
    <n v="2"/>
    <n v="71.48"/>
    <n v="0.14000000000000001"/>
    <n v="122.9456"/>
    <s v="COD"/>
  </r>
  <r>
    <x v="40"/>
    <x v="103"/>
    <s v="PROD48"/>
    <x v="67"/>
    <x v="1"/>
    <x v="1"/>
    <x v="64"/>
    <s v="STORE13"/>
    <s v="Gardner, Humphrey and Contreras"/>
    <x v="1"/>
    <s v="Johnsonville"/>
    <x v="1"/>
    <s v="Christy Vasquez"/>
    <x v="19"/>
    <x v="1"/>
    <x v="2"/>
    <s v="Arkansas"/>
    <s v="USA"/>
    <n v="1"/>
    <n v="161.80000000000001"/>
    <n v="0.24"/>
    <n v="122.968"/>
    <s v="PayPal"/>
  </r>
  <r>
    <x v="41"/>
    <x v="83"/>
    <s v="PROD13"/>
    <x v="63"/>
    <x v="1"/>
    <x v="1"/>
    <x v="22"/>
    <s v="STORE15"/>
    <s v="Shelton PLC"/>
    <x v="2"/>
    <s v="East Jenniferstad"/>
    <x v="1"/>
    <s v="Michael Jones"/>
    <x v="16"/>
    <x v="0"/>
    <x v="1"/>
    <s v="Oregon"/>
    <s v="USA"/>
    <n v="2"/>
    <n v="65.44"/>
    <n v="0.05"/>
    <n v="124.336"/>
    <s v="PayPal"/>
  </r>
  <r>
    <x v="41"/>
    <x v="104"/>
    <s v="PROD51"/>
    <x v="68"/>
    <x v="1"/>
    <x v="1"/>
    <x v="62"/>
    <s v="STORE18"/>
    <s v="Guerrero-Schmitt"/>
    <x v="1"/>
    <s v="East Stevechester"/>
    <x v="1"/>
    <s v="Daniel Rivas"/>
    <x v="8"/>
    <x v="1"/>
    <x v="1"/>
    <s v="Georgia"/>
    <s v="USA"/>
    <n v="2"/>
    <n v="86.72"/>
    <n v="0.28000000000000003"/>
    <n v="124.8768"/>
    <s v="Credit Card"/>
  </r>
  <r>
    <x v="41"/>
    <x v="105"/>
    <s v="PROD97"/>
    <x v="69"/>
    <x v="0"/>
    <x v="3"/>
    <x v="23"/>
    <s v="STORE3"/>
    <s v="Johnson-Wright"/>
    <x v="2"/>
    <s v="Hoodberg"/>
    <x v="2"/>
    <s v="John Scott"/>
    <x v="36"/>
    <x v="1"/>
    <x v="2"/>
    <s v="Colorado"/>
    <s v="USA"/>
    <n v="4"/>
    <n v="44.07"/>
    <n v="0.28999999999999998"/>
    <n v="125.1588"/>
    <s v="COD"/>
  </r>
  <r>
    <x v="41"/>
    <x v="66"/>
    <s v="PROD79"/>
    <x v="26"/>
    <x v="2"/>
    <x v="13"/>
    <x v="72"/>
    <s v="STORE3"/>
    <s v="Johnson-Wright"/>
    <x v="2"/>
    <s v="Hoodberg"/>
    <x v="2"/>
    <s v="Brent Rivas"/>
    <x v="27"/>
    <x v="1"/>
    <x v="0"/>
    <s v="North Carolina"/>
    <s v="USA"/>
    <n v="1"/>
    <n v="127.11"/>
    <n v="0.01"/>
    <n v="125.8389"/>
    <s v="Credit Card"/>
  </r>
  <r>
    <x v="41"/>
    <x v="106"/>
    <s v="PROD89"/>
    <x v="23"/>
    <x v="4"/>
    <x v="12"/>
    <x v="46"/>
    <s v="STORE4"/>
    <s v="Alexander Group"/>
    <x v="0"/>
    <s v="Port Sharon"/>
    <x v="0"/>
    <s v="Eric Vega"/>
    <x v="6"/>
    <x v="0"/>
    <x v="0"/>
    <s v="Oregon"/>
    <s v="USA"/>
    <n v="1"/>
    <n v="170.12"/>
    <n v="0.26"/>
    <n v="125.8888"/>
    <s v="PayPal"/>
  </r>
  <r>
    <x v="42"/>
    <x v="107"/>
    <s v="PROD20"/>
    <x v="1"/>
    <x v="0"/>
    <x v="1"/>
    <x v="31"/>
    <s v="STORE13"/>
    <s v="Gardner, Humphrey and Contreras"/>
    <x v="1"/>
    <s v="Johnsonville"/>
    <x v="1"/>
    <s v="Brittany Edwards Dds"/>
    <x v="22"/>
    <x v="1"/>
    <x v="1"/>
    <s v="Minnesota"/>
    <s v="USA"/>
    <n v="1"/>
    <n v="136.12"/>
    <n v="7.0000000000000007E-2"/>
    <n v="126.5916"/>
    <s v="PayPal"/>
  </r>
  <r>
    <x v="42"/>
    <x v="91"/>
    <s v="PROD89"/>
    <x v="23"/>
    <x v="4"/>
    <x v="12"/>
    <x v="23"/>
    <s v="STORE14"/>
    <s v="Mcdonald Inc"/>
    <x v="0"/>
    <s v="Christopherland"/>
    <x v="2"/>
    <s v="John Perez"/>
    <x v="27"/>
    <x v="0"/>
    <x v="0"/>
    <s v="Utah"/>
    <s v="USA"/>
    <n v="1"/>
    <n v="174.27"/>
    <n v="0.27"/>
    <n v="127.2171"/>
    <s v="Credit Card"/>
  </r>
  <r>
    <x v="42"/>
    <x v="108"/>
    <s v="PROD83"/>
    <x v="34"/>
    <x v="4"/>
    <x v="15"/>
    <x v="41"/>
    <s v="STORE12"/>
    <s v="Thomas, Bridges and Harris"/>
    <x v="2"/>
    <s v="Sabrinatown"/>
    <x v="0"/>
    <s v="Samuel Mullins"/>
    <x v="11"/>
    <x v="1"/>
    <x v="2"/>
    <s v="West Virginia"/>
    <s v="USA"/>
    <n v="1"/>
    <n v="163.19999999999999"/>
    <n v="0.22"/>
    <n v="127.29600000000001"/>
    <s v="Credit Card"/>
  </r>
  <r>
    <x v="43"/>
    <x v="109"/>
    <s v="PROD15"/>
    <x v="5"/>
    <x v="1"/>
    <x v="5"/>
    <x v="37"/>
    <s v="STORE19"/>
    <s v="Mann-Austin"/>
    <x v="1"/>
    <s v="Vasquezborough"/>
    <x v="0"/>
    <s v="Jacob Hopkins"/>
    <x v="21"/>
    <x v="1"/>
    <x v="1"/>
    <s v="Virginia"/>
    <s v="USA"/>
    <n v="1"/>
    <n v="151.66"/>
    <n v="0.16"/>
    <n v="127.3944"/>
    <s v="COD"/>
  </r>
  <r>
    <x v="43"/>
    <x v="110"/>
    <s v="PROD76"/>
    <x v="45"/>
    <x v="1"/>
    <x v="19"/>
    <x v="59"/>
    <s v="STORE6"/>
    <s v="Benson-Elliott"/>
    <x v="1"/>
    <s v="Port Josephberg"/>
    <x v="0"/>
    <s v="Mr. Christopher Sims"/>
    <x v="6"/>
    <x v="1"/>
    <x v="0"/>
    <s v="Georgia"/>
    <s v="USA"/>
    <n v="1"/>
    <n v="141.79"/>
    <n v="0.1"/>
    <n v="127.611"/>
    <s v="COD"/>
  </r>
  <r>
    <x v="43"/>
    <x v="111"/>
    <s v="PROD94"/>
    <x v="66"/>
    <x v="4"/>
    <x v="15"/>
    <x v="75"/>
    <s v="STORE10"/>
    <s v="Hill, Wagner and Ballard"/>
    <x v="1"/>
    <s v="East Davidville"/>
    <x v="0"/>
    <s v="Cameron Simpson"/>
    <x v="26"/>
    <x v="0"/>
    <x v="1"/>
    <s v="New Hampshire"/>
    <s v="USA"/>
    <n v="4"/>
    <n v="33.630000000000003"/>
    <n v="0.05"/>
    <n v="127.794"/>
    <s v="PayPal"/>
  </r>
  <r>
    <x v="43"/>
    <x v="21"/>
    <s v="PROD40"/>
    <x v="20"/>
    <x v="1"/>
    <x v="4"/>
    <x v="76"/>
    <s v="STORE18"/>
    <s v="Guerrero-Schmitt"/>
    <x v="1"/>
    <s v="East Stevechester"/>
    <x v="1"/>
    <s v="Thomas Phillips"/>
    <x v="18"/>
    <x v="1"/>
    <x v="2"/>
    <s v="Rhode Island"/>
    <s v="USA"/>
    <n v="4"/>
    <n v="38.380000000000003"/>
    <n v="0.16"/>
    <n v="128.95679999999999"/>
    <s v="Credit Card"/>
  </r>
  <r>
    <x v="44"/>
    <x v="112"/>
    <s v="PROD59"/>
    <x v="17"/>
    <x v="4"/>
    <x v="9"/>
    <x v="74"/>
    <s v="STORE2"/>
    <s v="Black-Horn"/>
    <x v="0"/>
    <s v="North Nancyview"/>
    <x v="2"/>
    <s v="Ryan Hernandez"/>
    <x v="44"/>
    <x v="0"/>
    <x v="2"/>
    <s v="Wisconsin"/>
    <s v="USA"/>
    <n v="2"/>
    <n v="64.7"/>
    <n v="0"/>
    <n v="129.4"/>
    <s v="PayPal"/>
  </r>
  <r>
    <x v="44"/>
    <x v="113"/>
    <s v="PROD48"/>
    <x v="67"/>
    <x v="1"/>
    <x v="1"/>
    <x v="36"/>
    <s v="STORE15"/>
    <s v="Shelton PLC"/>
    <x v="2"/>
    <s v="East Jenniferstad"/>
    <x v="1"/>
    <s v="Joan Johnson"/>
    <x v="6"/>
    <x v="1"/>
    <x v="0"/>
    <s v="Mississippi"/>
    <s v="USA"/>
    <n v="1"/>
    <n v="135.13"/>
    <n v="0.04"/>
    <n v="129.72479999999999"/>
    <s v="Credit Card"/>
  </r>
  <r>
    <x v="45"/>
    <x v="114"/>
    <s v="PROD12"/>
    <x v="60"/>
    <x v="4"/>
    <x v="9"/>
    <x v="19"/>
    <s v="STORE0"/>
    <s v="Rivera-Warner"/>
    <x v="1"/>
    <s v="Washingtonfurt"/>
    <x v="1"/>
    <s v="Jonathan Steele"/>
    <x v="4"/>
    <x v="1"/>
    <x v="0"/>
    <s v="Iowa"/>
    <s v="USA"/>
    <n v="1"/>
    <n v="145.47999999999999"/>
    <n v="0.1"/>
    <n v="130.93199999999999"/>
    <s v="PayPal"/>
  </r>
  <r>
    <x v="45"/>
    <x v="56"/>
    <s v="PROD28"/>
    <x v="50"/>
    <x v="0"/>
    <x v="1"/>
    <x v="18"/>
    <s v="STORE9"/>
    <s v="Moore, Padilla and Butler"/>
    <x v="0"/>
    <s v="East Johnstad"/>
    <x v="1"/>
    <s v="Philip Pennington"/>
    <x v="11"/>
    <x v="1"/>
    <x v="2"/>
    <s v="New Jersey"/>
    <s v="USA"/>
    <n v="2"/>
    <n v="67.55"/>
    <n v="0.03"/>
    <n v="131.047"/>
    <s v="COD"/>
  </r>
  <r>
    <x v="46"/>
    <x v="115"/>
    <s v="PROD13"/>
    <x v="63"/>
    <x v="1"/>
    <x v="1"/>
    <x v="76"/>
    <s v="STORE2"/>
    <s v="Black-Horn"/>
    <x v="0"/>
    <s v="North Nancyview"/>
    <x v="2"/>
    <s v="Theresa Campbell"/>
    <x v="22"/>
    <x v="1"/>
    <x v="1"/>
    <s v="Tennessee"/>
    <s v="USA"/>
    <n v="2"/>
    <n v="74.209999999999994"/>
    <n v="0.11"/>
    <n v="132.09379999999999"/>
    <s v="COD"/>
  </r>
  <r>
    <x v="46"/>
    <x v="116"/>
    <s v="PROD47"/>
    <x v="70"/>
    <x v="4"/>
    <x v="12"/>
    <x v="29"/>
    <s v="STORE3"/>
    <s v="Johnson-Wright"/>
    <x v="2"/>
    <s v="Hoodberg"/>
    <x v="2"/>
    <s v="John Lawson"/>
    <x v="15"/>
    <x v="1"/>
    <x v="1"/>
    <s v="Connecticut"/>
    <s v="USA"/>
    <n v="1"/>
    <n v="169.69"/>
    <n v="0.22"/>
    <n v="132.35820000000001"/>
    <s v="PayPal"/>
  </r>
  <r>
    <x v="47"/>
    <x v="12"/>
    <s v="PROD60"/>
    <x v="40"/>
    <x v="4"/>
    <x v="17"/>
    <x v="47"/>
    <s v="STORE11"/>
    <s v="Aguirre-Keller"/>
    <x v="0"/>
    <s v="Lake Michael"/>
    <x v="0"/>
    <s v="Amy Fowler"/>
    <x v="10"/>
    <x v="1"/>
    <x v="0"/>
    <s v="California"/>
    <s v="USA"/>
    <n v="1"/>
    <n v="141.85"/>
    <n v="0.06"/>
    <n v="133.339"/>
    <s v="Credit Card"/>
  </r>
  <r>
    <x v="47"/>
    <x v="117"/>
    <s v="PROD17"/>
    <x v="24"/>
    <x v="0"/>
    <x v="1"/>
    <x v="57"/>
    <s v="STORE18"/>
    <s v="Guerrero-Schmitt"/>
    <x v="1"/>
    <s v="East Stevechester"/>
    <x v="1"/>
    <s v="Justin Ingram"/>
    <x v="42"/>
    <x v="0"/>
    <x v="2"/>
    <s v="Vermont"/>
    <s v="USA"/>
    <n v="4"/>
    <n v="34.39"/>
    <n v="0.03"/>
    <n v="133.4332"/>
    <s v="PayPal"/>
  </r>
  <r>
    <x v="47"/>
    <x v="63"/>
    <s v="PROD62"/>
    <x v="61"/>
    <x v="1"/>
    <x v="19"/>
    <x v="28"/>
    <s v="STORE14"/>
    <s v="Mcdonald Inc"/>
    <x v="0"/>
    <s v="Christopherland"/>
    <x v="2"/>
    <s v="Michelle Rogers"/>
    <x v="3"/>
    <x v="0"/>
    <x v="0"/>
    <s v="New York"/>
    <s v="USA"/>
    <n v="1"/>
    <n v="145.43"/>
    <n v="0.08"/>
    <n v="133.79560000000001"/>
    <s v="Credit Card"/>
  </r>
  <r>
    <x v="48"/>
    <x v="118"/>
    <s v="PROD83"/>
    <x v="34"/>
    <x v="4"/>
    <x v="15"/>
    <x v="77"/>
    <s v="STORE17"/>
    <s v="Holloway Ltd"/>
    <x v="2"/>
    <s v="Bensonhaven"/>
    <x v="1"/>
    <s v="Edwin Barnes"/>
    <x v="38"/>
    <x v="0"/>
    <x v="0"/>
    <s v="Montana"/>
    <s v="USA"/>
    <n v="3"/>
    <n v="63.36"/>
    <n v="0.28999999999999998"/>
    <n v="134.95679999999999"/>
    <s v="PayPal"/>
  </r>
  <r>
    <x v="48"/>
    <x v="12"/>
    <s v="PROD88"/>
    <x v="27"/>
    <x v="0"/>
    <x v="1"/>
    <x v="47"/>
    <s v="STORE1"/>
    <s v="Martinez, Adkins and Johnson"/>
    <x v="2"/>
    <s v="Danielmouth"/>
    <x v="1"/>
    <s v="Amy Fowler"/>
    <x v="10"/>
    <x v="1"/>
    <x v="0"/>
    <s v="Kansas"/>
    <s v="USA"/>
    <n v="1"/>
    <n v="149.56"/>
    <n v="0.09"/>
    <n v="136.09960000000001"/>
    <s v="PayPal"/>
  </r>
  <r>
    <x v="48"/>
    <x v="103"/>
    <s v="PROD59"/>
    <x v="17"/>
    <x v="4"/>
    <x v="9"/>
    <x v="46"/>
    <s v="STORE11"/>
    <s v="Aguirre-Keller"/>
    <x v="0"/>
    <s v="Lake Michael"/>
    <x v="0"/>
    <s v="Christy Vasquez"/>
    <x v="19"/>
    <x v="1"/>
    <x v="2"/>
    <s v="California"/>
    <s v="USA"/>
    <n v="2"/>
    <n v="81.16"/>
    <n v="0.16"/>
    <n v="136.34880000000001"/>
    <s v="Credit Card"/>
  </r>
  <r>
    <x v="49"/>
    <x v="119"/>
    <s v="PROD34"/>
    <x v="52"/>
    <x v="1"/>
    <x v="19"/>
    <x v="78"/>
    <s v="STORE7"/>
    <s v="Martinez-Mullins"/>
    <x v="0"/>
    <s v="Williamsfurt"/>
    <x v="0"/>
    <s v="Lisa Young"/>
    <x v="2"/>
    <x v="0"/>
    <x v="1"/>
    <s v="Wisconsin"/>
    <s v="USA"/>
    <n v="4"/>
    <n v="36.72"/>
    <n v="7.0000000000000007E-2"/>
    <n v="136.5984"/>
    <s v="Credit Card"/>
  </r>
  <r>
    <x v="49"/>
    <x v="120"/>
    <s v="PROD33"/>
    <x v="71"/>
    <x v="2"/>
    <x v="7"/>
    <x v="12"/>
    <s v="STORE13"/>
    <s v="Gardner, Humphrey and Contreras"/>
    <x v="1"/>
    <s v="Johnsonville"/>
    <x v="1"/>
    <s v="Beth Martin"/>
    <x v="42"/>
    <x v="1"/>
    <x v="2"/>
    <s v="Kansas"/>
    <s v="USA"/>
    <n v="3"/>
    <n v="53.92"/>
    <n v="0.15"/>
    <n v="137.49600000000001"/>
    <s v="Credit Card"/>
  </r>
  <r>
    <x v="50"/>
    <x v="121"/>
    <s v="PROD90"/>
    <x v="72"/>
    <x v="1"/>
    <x v="1"/>
    <x v="11"/>
    <s v="STORE0"/>
    <s v="Rivera-Warner"/>
    <x v="1"/>
    <s v="Washingtonfurt"/>
    <x v="1"/>
    <s v="Laura Soto"/>
    <x v="41"/>
    <x v="1"/>
    <x v="0"/>
    <s v="Indiana"/>
    <s v="USA"/>
    <n v="3"/>
    <n v="65.569999999999993"/>
    <n v="0.3"/>
    <n v="137.697"/>
    <s v="COD"/>
  </r>
  <r>
    <x v="50"/>
    <x v="40"/>
    <s v="PROD26"/>
    <x v="73"/>
    <x v="1"/>
    <x v="4"/>
    <x v="79"/>
    <s v="STORE18"/>
    <s v="Guerrero-Schmitt"/>
    <x v="1"/>
    <s v="East Stevechester"/>
    <x v="1"/>
    <s v="Jeff Martinez"/>
    <x v="20"/>
    <x v="1"/>
    <x v="1"/>
    <s v="Indiana"/>
    <s v="USA"/>
    <n v="1"/>
    <n v="179.77"/>
    <n v="0.23"/>
    <n v="138.4229"/>
    <s v="COD"/>
  </r>
  <r>
    <x v="50"/>
    <x v="122"/>
    <s v="PROD62"/>
    <x v="61"/>
    <x v="1"/>
    <x v="19"/>
    <x v="80"/>
    <s v="STORE7"/>
    <s v="Martinez-Mullins"/>
    <x v="0"/>
    <s v="Williamsfurt"/>
    <x v="0"/>
    <s v="Travis Holland"/>
    <x v="2"/>
    <x v="0"/>
    <x v="1"/>
    <s v="North Dakota"/>
    <s v="USA"/>
    <n v="4"/>
    <n v="46.97"/>
    <n v="0.26"/>
    <n v="139.03120000000001"/>
    <s v="COD"/>
  </r>
  <r>
    <x v="50"/>
    <x v="123"/>
    <s v="PROD13"/>
    <x v="63"/>
    <x v="1"/>
    <x v="1"/>
    <x v="40"/>
    <s v="STORE8"/>
    <s v="Bean, Jones and Park"/>
    <x v="3"/>
    <s v="Thompsonborough"/>
    <x v="0"/>
    <s v="Aaron Luna"/>
    <x v="29"/>
    <x v="1"/>
    <x v="2"/>
    <s v="Maine"/>
    <s v="USA"/>
    <n v="1"/>
    <n v="139.29"/>
    <n v="0"/>
    <n v="139.29"/>
    <s v="PayPal"/>
  </r>
  <r>
    <x v="50"/>
    <x v="124"/>
    <s v="PROD5"/>
    <x v="9"/>
    <x v="3"/>
    <x v="1"/>
    <x v="37"/>
    <s v="STORE9"/>
    <s v="Moore, Padilla and Butler"/>
    <x v="0"/>
    <s v="East Johnstad"/>
    <x v="1"/>
    <s v="Miranda King"/>
    <x v="42"/>
    <x v="1"/>
    <x v="2"/>
    <s v="Connecticut"/>
    <s v="USA"/>
    <n v="1"/>
    <n v="191.6"/>
    <n v="0.27"/>
    <n v="139.86799999999999"/>
    <s v="COD"/>
  </r>
  <r>
    <x v="50"/>
    <x v="53"/>
    <s v="PROD83"/>
    <x v="34"/>
    <x v="4"/>
    <x v="15"/>
    <x v="81"/>
    <s v="STORE15"/>
    <s v="Shelton PLC"/>
    <x v="2"/>
    <s v="East Jenniferstad"/>
    <x v="1"/>
    <s v="Samuel Arias"/>
    <x v="27"/>
    <x v="0"/>
    <x v="0"/>
    <s v="Texas"/>
    <s v="USA"/>
    <n v="1"/>
    <n v="140.72"/>
    <n v="0"/>
    <n v="140.72"/>
    <s v="COD"/>
  </r>
  <r>
    <x v="50"/>
    <x v="74"/>
    <s v="PROD62"/>
    <x v="61"/>
    <x v="1"/>
    <x v="19"/>
    <x v="82"/>
    <s v="STORE2"/>
    <s v="Black-Horn"/>
    <x v="0"/>
    <s v="North Nancyview"/>
    <x v="2"/>
    <s v="William Cortez"/>
    <x v="9"/>
    <x v="0"/>
    <x v="2"/>
    <s v="Oregon"/>
    <s v="USA"/>
    <n v="1"/>
    <n v="195.24"/>
    <n v="0.27"/>
    <n v="142.52520000000001"/>
    <s v="PayPal"/>
  </r>
  <r>
    <x v="51"/>
    <x v="125"/>
    <s v="PROD98"/>
    <x v="56"/>
    <x v="1"/>
    <x v="4"/>
    <x v="36"/>
    <s v="STORE2"/>
    <s v="Black-Horn"/>
    <x v="0"/>
    <s v="North Nancyview"/>
    <x v="2"/>
    <s v="April Phillips"/>
    <x v="10"/>
    <x v="1"/>
    <x v="0"/>
    <s v="Virginia"/>
    <s v="USA"/>
    <n v="1"/>
    <n v="176.84"/>
    <n v="0.19"/>
    <n v="143.24039999999999"/>
    <s v="Credit Card"/>
  </r>
  <r>
    <x v="51"/>
    <x v="126"/>
    <s v="PROD34"/>
    <x v="52"/>
    <x v="1"/>
    <x v="19"/>
    <x v="73"/>
    <s v="STORE11"/>
    <s v="Aguirre-Keller"/>
    <x v="0"/>
    <s v="Lake Michael"/>
    <x v="0"/>
    <s v="Heather Valenzuela"/>
    <x v="5"/>
    <x v="0"/>
    <x v="2"/>
    <s v="South Carolina"/>
    <s v="USA"/>
    <n v="1"/>
    <n v="164.73"/>
    <n v="0.12"/>
    <n v="144.9624"/>
    <s v="COD"/>
  </r>
  <r>
    <x v="51"/>
    <x v="127"/>
    <s v="PROD1"/>
    <x v="43"/>
    <x v="3"/>
    <x v="18"/>
    <x v="83"/>
    <s v="STORE3"/>
    <s v="Johnson-Wright"/>
    <x v="2"/>
    <s v="Hoodberg"/>
    <x v="2"/>
    <s v="Michael Greene"/>
    <x v="4"/>
    <x v="1"/>
    <x v="0"/>
    <s v="New Hampshire"/>
    <s v="USA"/>
    <n v="2"/>
    <n v="99.04"/>
    <n v="0.26"/>
    <n v="146.57919999999999"/>
    <s v="Credit Card"/>
  </r>
  <r>
    <x v="51"/>
    <x v="128"/>
    <s v="PROD40"/>
    <x v="20"/>
    <x v="1"/>
    <x v="4"/>
    <x v="75"/>
    <s v="STORE11"/>
    <s v="Aguirre-Keller"/>
    <x v="0"/>
    <s v="Lake Michael"/>
    <x v="0"/>
    <s v="Ashley Roberts"/>
    <x v="26"/>
    <x v="0"/>
    <x v="1"/>
    <s v="Maine"/>
    <s v="USA"/>
    <n v="2"/>
    <n v="74.63"/>
    <n v="0.01"/>
    <n v="147.76740000000001"/>
    <s v="PayPal"/>
  </r>
  <r>
    <x v="51"/>
    <x v="129"/>
    <s v="PROD50"/>
    <x v="39"/>
    <x v="0"/>
    <x v="6"/>
    <x v="15"/>
    <s v="STORE3"/>
    <s v="Johnson-Wright"/>
    <x v="2"/>
    <s v="Hoodberg"/>
    <x v="2"/>
    <s v="Jacqueline Anthony"/>
    <x v="19"/>
    <x v="0"/>
    <x v="2"/>
    <s v="Vermont"/>
    <s v="USA"/>
    <n v="2"/>
    <n v="85.23"/>
    <n v="0.13"/>
    <n v="148.30019999999999"/>
    <s v="PayPal"/>
  </r>
  <r>
    <x v="51"/>
    <x v="130"/>
    <s v="PROD55"/>
    <x v="41"/>
    <x v="2"/>
    <x v="7"/>
    <x v="59"/>
    <s v="STORE13"/>
    <s v="Gardner, Humphrey and Contreras"/>
    <x v="1"/>
    <s v="Johnsonville"/>
    <x v="1"/>
    <s v="Veronica Newman"/>
    <x v="23"/>
    <x v="0"/>
    <x v="1"/>
    <s v="Nevada"/>
    <s v="USA"/>
    <n v="1"/>
    <n v="170.68"/>
    <n v="0.13"/>
    <n v="148.49160000000001"/>
    <s v="COD"/>
  </r>
  <r>
    <x v="51"/>
    <x v="131"/>
    <s v="PROD92"/>
    <x v="48"/>
    <x v="2"/>
    <x v="5"/>
    <x v="81"/>
    <s v="STORE11"/>
    <s v="Aguirre-Keller"/>
    <x v="0"/>
    <s v="Lake Michael"/>
    <x v="0"/>
    <s v="Matthew Payne"/>
    <x v="45"/>
    <x v="0"/>
    <x v="2"/>
    <s v="Arizona"/>
    <s v="USA"/>
    <n v="1"/>
    <n v="209.39"/>
    <n v="0.28000000000000003"/>
    <n v="150.76079999999999"/>
    <s v="PayPal"/>
  </r>
  <r>
    <x v="52"/>
    <x v="132"/>
    <s v="PROD82"/>
    <x v="74"/>
    <x v="0"/>
    <x v="6"/>
    <x v="8"/>
    <s v="STORE7"/>
    <s v="Martinez-Mullins"/>
    <x v="0"/>
    <s v="Williamsfurt"/>
    <x v="0"/>
    <s v="Ashley Griffin"/>
    <x v="16"/>
    <x v="1"/>
    <x v="1"/>
    <s v="Missouri"/>
    <s v="USA"/>
    <n v="1"/>
    <n v="162.13999999999999"/>
    <n v="7.0000000000000007E-2"/>
    <n v="150.7902"/>
    <s v="COD"/>
  </r>
  <r>
    <x v="52"/>
    <x v="12"/>
    <s v="PROD19"/>
    <x v="11"/>
    <x v="0"/>
    <x v="0"/>
    <x v="23"/>
    <s v="STORE8"/>
    <s v="Bean, Jones and Park"/>
    <x v="3"/>
    <s v="Thompsonborough"/>
    <x v="0"/>
    <s v="Amy Fowler"/>
    <x v="10"/>
    <x v="1"/>
    <x v="0"/>
    <s v="Michigan"/>
    <s v="USA"/>
    <n v="1"/>
    <n v="153.57"/>
    <n v="0.01"/>
    <n v="152.0343"/>
    <s v="PayPal"/>
  </r>
  <r>
    <x v="53"/>
    <x v="133"/>
    <s v="PROD45"/>
    <x v="75"/>
    <x v="0"/>
    <x v="3"/>
    <x v="19"/>
    <s v="STORE11"/>
    <s v="Aguirre-Keller"/>
    <x v="0"/>
    <s v="Lake Michael"/>
    <x v="0"/>
    <s v="Reginald Willis"/>
    <x v="10"/>
    <x v="1"/>
    <x v="0"/>
    <s v="Maryland"/>
    <s v="USA"/>
    <n v="1"/>
    <n v="183.47"/>
    <n v="0.17"/>
    <n v="152.2801"/>
    <s v="Credit Card"/>
  </r>
  <r>
    <x v="53"/>
    <x v="134"/>
    <s v="PROD33"/>
    <x v="71"/>
    <x v="2"/>
    <x v="7"/>
    <x v="48"/>
    <s v="STORE15"/>
    <s v="Shelton PLC"/>
    <x v="2"/>
    <s v="East Jenniferstad"/>
    <x v="1"/>
    <s v="Erika Padilla"/>
    <x v="6"/>
    <x v="0"/>
    <x v="0"/>
    <s v="Ohio"/>
    <s v="USA"/>
    <n v="1"/>
    <n v="161.16999999999999"/>
    <n v="0.05"/>
    <n v="153.11150000000001"/>
    <s v="Credit Card"/>
  </r>
  <r>
    <x v="53"/>
    <x v="33"/>
    <s v="PROD35"/>
    <x v="76"/>
    <x v="2"/>
    <x v="13"/>
    <x v="66"/>
    <s v="STORE18"/>
    <s v="Guerrero-Schmitt"/>
    <x v="1"/>
    <s v="East Stevechester"/>
    <x v="1"/>
    <s v="Kathryn Garcia"/>
    <x v="21"/>
    <x v="0"/>
    <x v="1"/>
    <s v="Iowa"/>
    <s v="USA"/>
    <n v="1"/>
    <n v="213.69"/>
    <n v="0.28000000000000003"/>
    <n v="153.85679999999999"/>
    <s v="PayPal"/>
  </r>
  <r>
    <x v="54"/>
    <x v="135"/>
    <s v="PROD65"/>
    <x v="77"/>
    <x v="0"/>
    <x v="6"/>
    <x v="39"/>
    <s v="STORE7"/>
    <s v="Martinez-Mullins"/>
    <x v="0"/>
    <s v="Williamsfurt"/>
    <x v="0"/>
    <s v="Crystal Davis"/>
    <x v="6"/>
    <x v="0"/>
    <x v="0"/>
    <s v="Kansas"/>
    <s v="USA"/>
    <n v="1"/>
    <n v="203.61"/>
    <n v="0.24"/>
    <n v="154.74359999999999"/>
    <s v="PayPal"/>
  </r>
  <r>
    <x v="55"/>
    <x v="11"/>
    <s v="PROD28"/>
    <x v="50"/>
    <x v="0"/>
    <x v="1"/>
    <x v="15"/>
    <s v="STORE1"/>
    <s v="Martinez, Adkins and Johnson"/>
    <x v="2"/>
    <s v="Danielmouth"/>
    <x v="1"/>
    <s v="Roberta Green"/>
    <x v="7"/>
    <x v="0"/>
    <x v="0"/>
    <s v="Minnesota"/>
    <s v="USA"/>
    <n v="1"/>
    <n v="182.28"/>
    <n v="0.15"/>
    <n v="154.93799999999999"/>
    <s v="Credit Card"/>
  </r>
  <r>
    <x v="55"/>
    <x v="136"/>
    <s v="PROD52"/>
    <x v="37"/>
    <x v="0"/>
    <x v="3"/>
    <x v="84"/>
    <s v="STORE10"/>
    <s v="Hill, Wagner and Ballard"/>
    <x v="1"/>
    <s v="East Davidville"/>
    <x v="0"/>
    <s v="Beth Allen"/>
    <x v="37"/>
    <x v="1"/>
    <x v="2"/>
    <s v="New York"/>
    <s v="USA"/>
    <n v="3"/>
    <n v="70.88"/>
    <n v="0.27"/>
    <n v="155.22720000000001"/>
    <s v="COD"/>
  </r>
  <r>
    <x v="55"/>
    <x v="46"/>
    <s v="PROD32"/>
    <x v="78"/>
    <x v="4"/>
    <x v="15"/>
    <x v="24"/>
    <s v="STORE15"/>
    <s v="Shelton PLC"/>
    <x v="2"/>
    <s v="East Jenniferstad"/>
    <x v="1"/>
    <s v="Holly Robinson"/>
    <x v="31"/>
    <x v="1"/>
    <x v="1"/>
    <s v="Ohio"/>
    <s v="USA"/>
    <n v="1"/>
    <n v="223.25"/>
    <n v="0.28999999999999998"/>
    <n v="158.50749999999999"/>
    <s v="Credit Card"/>
  </r>
  <r>
    <x v="55"/>
    <x v="137"/>
    <s v="PROD21"/>
    <x v="31"/>
    <x v="2"/>
    <x v="14"/>
    <x v="29"/>
    <s v="STORE19"/>
    <s v="Mann-Austin"/>
    <x v="1"/>
    <s v="Vasquezborough"/>
    <x v="0"/>
    <s v="Katherine Young"/>
    <x v="9"/>
    <x v="0"/>
    <x v="2"/>
    <s v="Utah"/>
    <s v="USA"/>
    <n v="2"/>
    <n v="99.1"/>
    <n v="0.2"/>
    <n v="158.56"/>
    <s v="COD"/>
  </r>
  <r>
    <x v="55"/>
    <x v="138"/>
    <s v="PROD60"/>
    <x v="40"/>
    <x v="4"/>
    <x v="17"/>
    <x v="48"/>
    <s v="STORE13"/>
    <s v="Gardner, Humphrey and Contreras"/>
    <x v="1"/>
    <s v="Johnsonville"/>
    <x v="1"/>
    <s v="Stacy Collins"/>
    <x v="15"/>
    <x v="1"/>
    <x v="1"/>
    <s v="Oklahoma"/>
    <s v="USA"/>
    <n v="2"/>
    <n v="92.64"/>
    <n v="0.14000000000000001"/>
    <n v="159.3408"/>
    <s v="PayPal"/>
  </r>
  <r>
    <x v="56"/>
    <x v="139"/>
    <s v="PROD34"/>
    <x v="52"/>
    <x v="1"/>
    <x v="19"/>
    <x v="30"/>
    <s v="STORE7"/>
    <s v="Martinez-Mullins"/>
    <x v="0"/>
    <s v="Williamsfurt"/>
    <x v="0"/>
    <s v="Timothy Juarez"/>
    <x v="12"/>
    <x v="1"/>
    <x v="2"/>
    <s v="New Hampshire"/>
    <s v="USA"/>
    <n v="1"/>
    <n v="168.29"/>
    <n v="0.05"/>
    <n v="159.87549999999999"/>
    <s v="PayPal"/>
  </r>
  <r>
    <x v="56"/>
    <x v="140"/>
    <s v="PROD95"/>
    <x v="33"/>
    <x v="0"/>
    <x v="1"/>
    <x v="58"/>
    <s v="STORE17"/>
    <s v="Holloway Ltd"/>
    <x v="2"/>
    <s v="Bensonhaven"/>
    <x v="1"/>
    <s v="Elizabeth Foster"/>
    <x v="39"/>
    <x v="1"/>
    <x v="2"/>
    <s v="Oklahoma"/>
    <s v="USA"/>
    <n v="4"/>
    <n v="52.35"/>
    <n v="0.23"/>
    <n v="161.238"/>
    <s v="PayPal"/>
  </r>
  <r>
    <x v="57"/>
    <x v="141"/>
    <s v="PROD24"/>
    <x v="79"/>
    <x v="0"/>
    <x v="2"/>
    <x v="28"/>
    <s v="STORE4"/>
    <s v="Alexander Group"/>
    <x v="0"/>
    <s v="Port Sharon"/>
    <x v="0"/>
    <s v="Howard Summers"/>
    <x v="38"/>
    <x v="1"/>
    <x v="0"/>
    <s v="New Jersey"/>
    <s v="USA"/>
    <n v="2"/>
    <n v="92.94"/>
    <n v="0.12"/>
    <n v="163.5744"/>
    <s v="COD"/>
  </r>
  <r>
    <x v="57"/>
    <x v="142"/>
    <s v="PROD55"/>
    <x v="41"/>
    <x v="2"/>
    <x v="7"/>
    <x v="85"/>
    <s v="STORE1"/>
    <s v="Martinez, Adkins and Johnson"/>
    <x v="2"/>
    <s v="Danielmouth"/>
    <x v="1"/>
    <s v="Todd Poole"/>
    <x v="9"/>
    <x v="1"/>
    <x v="2"/>
    <s v="Kansas"/>
    <s v="USA"/>
    <n v="1"/>
    <n v="172.04"/>
    <n v="0.04"/>
    <n v="165.1584"/>
    <s v="COD"/>
  </r>
  <r>
    <x v="57"/>
    <x v="143"/>
    <s v="PROD89"/>
    <x v="23"/>
    <x v="4"/>
    <x v="12"/>
    <x v="7"/>
    <s v="STORE18"/>
    <s v="Guerrero-Schmitt"/>
    <x v="1"/>
    <s v="East Stevechester"/>
    <x v="1"/>
    <s v="Luke Parks"/>
    <x v="0"/>
    <x v="1"/>
    <x v="0"/>
    <s v="Utah"/>
    <s v="USA"/>
    <n v="1"/>
    <n v="170.43"/>
    <n v="0.03"/>
    <n v="165.31710000000001"/>
    <s v="Credit Card"/>
  </r>
  <r>
    <x v="58"/>
    <x v="144"/>
    <s v="PROD66"/>
    <x v="46"/>
    <x v="4"/>
    <x v="9"/>
    <x v="40"/>
    <s v="STORE1"/>
    <s v="Martinez, Adkins and Johnson"/>
    <x v="2"/>
    <s v="Danielmouth"/>
    <x v="1"/>
    <s v="Paul Cox"/>
    <x v="0"/>
    <x v="1"/>
    <x v="0"/>
    <s v="Oregon"/>
    <s v="USA"/>
    <n v="1"/>
    <n v="209.93"/>
    <n v="0.21"/>
    <n v="165.84469999999999"/>
    <s v="Credit Card"/>
  </r>
  <r>
    <x v="58"/>
    <x v="145"/>
    <s v="PROD20"/>
    <x v="1"/>
    <x v="0"/>
    <x v="1"/>
    <x v="41"/>
    <s v="STORE8"/>
    <s v="Bean, Jones and Park"/>
    <x v="3"/>
    <s v="Thompsonborough"/>
    <x v="0"/>
    <s v="Samantha Robinson"/>
    <x v="13"/>
    <x v="0"/>
    <x v="2"/>
    <s v="Vermont"/>
    <s v="USA"/>
    <n v="1"/>
    <n v="184.98"/>
    <n v="0.1"/>
    <n v="166.482"/>
    <s v="Credit Card"/>
  </r>
  <r>
    <x v="59"/>
    <x v="146"/>
    <s v="PROD43"/>
    <x v="58"/>
    <x v="1"/>
    <x v="19"/>
    <x v="34"/>
    <s v="STORE5"/>
    <s v="Gray Ltd"/>
    <x v="2"/>
    <s v="New Michaelchester"/>
    <x v="2"/>
    <s v="Denise Tate"/>
    <x v="42"/>
    <x v="0"/>
    <x v="2"/>
    <s v="Missouri"/>
    <s v="USA"/>
    <n v="3"/>
    <n v="56.17"/>
    <n v="0.01"/>
    <n v="166.82490000000001"/>
    <s v="PayPal"/>
  </r>
  <r>
    <x v="59"/>
    <x v="147"/>
    <s v="PROD46"/>
    <x v="44"/>
    <x v="3"/>
    <x v="11"/>
    <x v="68"/>
    <s v="STORE10"/>
    <s v="Hill, Wagner and Ballard"/>
    <x v="1"/>
    <s v="East Davidville"/>
    <x v="0"/>
    <s v="Brandy Thompson"/>
    <x v="3"/>
    <x v="1"/>
    <x v="0"/>
    <s v="Ohio"/>
    <s v="USA"/>
    <n v="1"/>
    <n v="209.7"/>
    <n v="0.2"/>
    <n v="167.76"/>
    <s v="COD"/>
  </r>
  <r>
    <x v="59"/>
    <x v="51"/>
    <s v="PROD40"/>
    <x v="20"/>
    <x v="1"/>
    <x v="4"/>
    <x v="29"/>
    <s v="STORE2"/>
    <s v="Black-Horn"/>
    <x v="0"/>
    <s v="North Nancyview"/>
    <x v="2"/>
    <s v="Sharon Simpson"/>
    <x v="32"/>
    <x v="0"/>
    <x v="0"/>
    <s v="Louisiana"/>
    <s v="USA"/>
    <n v="4"/>
    <n v="54.4"/>
    <n v="0.22"/>
    <n v="169.72800000000001"/>
    <s v="PayPal"/>
  </r>
  <r>
    <x v="60"/>
    <x v="60"/>
    <s v="PROD69"/>
    <x v="80"/>
    <x v="3"/>
    <x v="22"/>
    <x v="28"/>
    <s v="STORE7"/>
    <s v="Martinez-Mullins"/>
    <x v="0"/>
    <s v="Williamsfurt"/>
    <x v="0"/>
    <s v="Maria Ramirez"/>
    <x v="34"/>
    <x v="0"/>
    <x v="1"/>
    <s v="Rhode Island"/>
    <s v="USA"/>
    <n v="3"/>
    <n v="76.569999999999993"/>
    <n v="0.26"/>
    <n v="169.9854"/>
    <s v="COD"/>
  </r>
  <r>
    <x v="60"/>
    <x v="114"/>
    <s v="PROD76"/>
    <x v="45"/>
    <x v="1"/>
    <x v="19"/>
    <x v="47"/>
    <s v="STORE19"/>
    <s v="Mann-Austin"/>
    <x v="1"/>
    <s v="Vasquezborough"/>
    <x v="0"/>
    <s v="Jonathan Steele"/>
    <x v="4"/>
    <x v="1"/>
    <x v="0"/>
    <s v="Ohio"/>
    <s v="USA"/>
    <n v="3"/>
    <n v="68.45"/>
    <n v="0.17"/>
    <n v="170.44049999999999"/>
    <s v="COD"/>
  </r>
  <r>
    <x v="61"/>
    <x v="148"/>
    <s v="PROD95"/>
    <x v="33"/>
    <x v="0"/>
    <x v="1"/>
    <x v="29"/>
    <s v="STORE17"/>
    <s v="Holloway Ltd"/>
    <x v="2"/>
    <s v="Bensonhaven"/>
    <x v="1"/>
    <s v="Rodney Huffman"/>
    <x v="18"/>
    <x v="1"/>
    <x v="2"/>
    <s v="North Carolina"/>
    <s v="USA"/>
    <n v="1"/>
    <n v="219.81"/>
    <n v="0.22"/>
    <n v="171.45179999999999"/>
    <s v="PayPal"/>
  </r>
  <r>
    <x v="61"/>
    <x v="149"/>
    <s v="PROD73"/>
    <x v="3"/>
    <x v="0"/>
    <x v="3"/>
    <x v="67"/>
    <s v="STORE19"/>
    <s v="Mann-Austin"/>
    <x v="1"/>
    <s v="Vasquezborough"/>
    <x v="0"/>
    <s v="Kristine Higgins"/>
    <x v="11"/>
    <x v="1"/>
    <x v="2"/>
    <s v="Montana"/>
    <s v="USA"/>
    <n v="3"/>
    <n v="59.37"/>
    <n v="0.03"/>
    <n v="172.76669999999999"/>
    <s v="PayPal"/>
  </r>
  <r>
    <x v="62"/>
    <x v="150"/>
    <s v="PROD0"/>
    <x v="54"/>
    <x v="1"/>
    <x v="19"/>
    <x v="2"/>
    <s v="STORE16"/>
    <s v="Frederick-Wright"/>
    <x v="3"/>
    <s v="New Jimmymouth"/>
    <x v="1"/>
    <s v="Rhonda Young"/>
    <x v="46"/>
    <x v="1"/>
    <x v="1"/>
    <s v="Ohio"/>
    <s v="USA"/>
    <n v="3"/>
    <n v="60.26"/>
    <n v="0.04"/>
    <n v="173.5488"/>
    <s v="PayPal"/>
  </r>
  <r>
    <x v="62"/>
    <x v="151"/>
    <s v="PROD16"/>
    <x v="62"/>
    <x v="4"/>
    <x v="20"/>
    <x v="23"/>
    <s v="STORE13"/>
    <s v="Gardner, Humphrey and Contreras"/>
    <x v="1"/>
    <s v="Johnsonville"/>
    <x v="1"/>
    <s v="Tiffany Herrera"/>
    <x v="4"/>
    <x v="0"/>
    <x v="0"/>
    <s v="Maryland"/>
    <s v="USA"/>
    <n v="3"/>
    <n v="63.19"/>
    <n v="0.08"/>
    <n v="174.40440000000001"/>
    <s v="COD"/>
  </r>
  <r>
    <x v="62"/>
    <x v="152"/>
    <s v="PROD13"/>
    <x v="63"/>
    <x v="1"/>
    <x v="1"/>
    <x v="80"/>
    <s v="STORE15"/>
    <s v="Shelton PLC"/>
    <x v="2"/>
    <s v="East Jenniferstad"/>
    <x v="1"/>
    <s v="Jasmine Snyder"/>
    <x v="26"/>
    <x v="1"/>
    <x v="1"/>
    <s v="North Carolina"/>
    <s v="USA"/>
    <n v="1"/>
    <n v="206.45"/>
    <n v="0.15"/>
    <n v="175.48249999999999"/>
    <s v="Credit Card"/>
  </r>
  <r>
    <x v="63"/>
    <x v="153"/>
    <s v="PROD20"/>
    <x v="1"/>
    <x v="0"/>
    <x v="1"/>
    <x v="83"/>
    <s v="STORE11"/>
    <s v="Aguirre-Keller"/>
    <x v="0"/>
    <s v="Lake Michael"/>
    <x v="0"/>
    <s v="Robert House"/>
    <x v="42"/>
    <x v="0"/>
    <x v="2"/>
    <s v="New Mexico"/>
    <s v="USA"/>
    <n v="1"/>
    <n v="202.13"/>
    <n v="0.13"/>
    <n v="175.85310000000001"/>
    <s v="COD"/>
  </r>
  <r>
    <x v="64"/>
    <x v="15"/>
    <s v="PROD47"/>
    <x v="70"/>
    <x v="4"/>
    <x v="12"/>
    <x v="86"/>
    <s v="STORE16"/>
    <s v="Frederick-Wright"/>
    <x v="3"/>
    <s v="New Jimmymouth"/>
    <x v="1"/>
    <s v="Scott Harris"/>
    <x v="13"/>
    <x v="0"/>
    <x v="2"/>
    <s v="North Dakota"/>
    <s v="USA"/>
    <n v="3"/>
    <n v="64.2"/>
    <n v="0.08"/>
    <n v="177.19200000000001"/>
    <s v="PayPal"/>
  </r>
  <r>
    <x v="64"/>
    <x v="154"/>
    <s v="PROD33"/>
    <x v="71"/>
    <x v="2"/>
    <x v="7"/>
    <x v="87"/>
    <s v="STORE14"/>
    <s v="Mcdonald Inc"/>
    <x v="0"/>
    <s v="Christopherland"/>
    <x v="2"/>
    <s v="Dr. Suzanne Bullock"/>
    <x v="0"/>
    <x v="1"/>
    <x v="0"/>
    <s v="Ohio"/>
    <s v="USA"/>
    <n v="1"/>
    <n v="255.02"/>
    <n v="0.3"/>
    <n v="178.51400000000001"/>
    <s v="PayPal"/>
  </r>
  <r>
    <x v="64"/>
    <x v="155"/>
    <s v="PROD35"/>
    <x v="76"/>
    <x v="2"/>
    <x v="13"/>
    <x v="88"/>
    <s v="STORE17"/>
    <s v="Holloway Ltd"/>
    <x v="2"/>
    <s v="Bensonhaven"/>
    <x v="1"/>
    <s v="Patrick Coleman"/>
    <x v="9"/>
    <x v="0"/>
    <x v="2"/>
    <s v="Vermont"/>
    <s v="USA"/>
    <n v="1"/>
    <n v="222.94"/>
    <n v="0.19"/>
    <n v="180.5814"/>
    <s v="COD"/>
  </r>
  <r>
    <x v="64"/>
    <x v="156"/>
    <s v="PROD31"/>
    <x v="7"/>
    <x v="0"/>
    <x v="3"/>
    <x v="86"/>
    <s v="STORE10"/>
    <s v="Hill, Wagner and Ballard"/>
    <x v="1"/>
    <s v="East Davidville"/>
    <x v="0"/>
    <s v="Isabel Foster"/>
    <x v="20"/>
    <x v="0"/>
    <x v="1"/>
    <s v="Kansas"/>
    <s v="USA"/>
    <n v="1"/>
    <n v="198.83"/>
    <n v="0.09"/>
    <n v="180.93530000000001"/>
    <s v="PayPal"/>
  </r>
  <r>
    <x v="64"/>
    <x v="121"/>
    <s v="PROD40"/>
    <x v="20"/>
    <x v="1"/>
    <x v="4"/>
    <x v="73"/>
    <s v="STORE14"/>
    <s v="Mcdonald Inc"/>
    <x v="0"/>
    <s v="Christopherland"/>
    <x v="2"/>
    <s v="Laura Soto"/>
    <x v="41"/>
    <x v="1"/>
    <x v="0"/>
    <s v="Connecticut"/>
    <s v="USA"/>
    <n v="3"/>
    <n v="62.03"/>
    <n v="0.01"/>
    <n v="184.22909999999999"/>
    <s v="Credit Card"/>
  </r>
  <r>
    <x v="64"/>
    <x v="157"/>
    <s v="PROD8"/>
    <x v="16"/>
    <x v="1"/>
    <x v="4"/>
    <x v="42"/>
    <s v="STORE8"/>
    <s v="Bean, Jones and Park"/>
    <x v="3"/>
    <s v="Thompsonborough"/>
    <x v="0"/>
    <s v="Diane Watson"/>
    <x v="38"/>
    <x v="1"/>
    <x v="0"/>
    <s v="New Hampshire"/>
    <s v="USA"/>
    <n v="4"/>
    <n v="56.37"/>
    <n v="0.17"/>
    <n v="187.14840000000001"/>
    <s v="Credit Card"/>
  </r>
  <r>
    <x v="65"/>
    <x v="50"/>
    <s v="PROD83"/>
    <x v="34"/>
    <x v="4"/>
    <x v="15"/>
    <x v="2"/>
    <s v="STORE0"/>
    <s v="Rivera-Warner"/>
    <x v="1"/>
    <s v="Washingtonfurt"/>
    <x v="1"/>
    <s v="Carol Bishop"/>
    <x v="11"/>
    <x v="1"/>
    <x v="2"/>
    <s v="Nevada"/>
    <s v="USA"/>
    <n v="3"/>
    <n v="63.96"/>
    <n v="0.02"/>
    <n v="188.04239999999999"/>
    <s v="PayPal"/>
  </r>
  <r>
    <x v="65"/>
    <x v="158"/>
    <s v="PROD95"/>
    <x v="33"/>
    <x v="0"/>
    <x v="1"/>
    <x v="39"/>
    <s v="STORE14"/>
    <s v="Mcdonald Inc"/>
    <x v="0"/>
    <s v="Christopherland"/>
    <x v="2"/>
    <s v="Rachel Myers"/>
    <x v="4"/>
    <x v="0"/>
    <x v="0"/>
    <s v="California"/>
    <s v="USA"/>
    <n v="2"/>
    <n v="100.42"/>
    <n v="0.06"/>
    <n v="188.78960000000001"/>
    <s v="COD"/>
  </r>
  <r>
    <x v="65"/>
    <x v="119"/>
    <s v="PROD17"/>
    <x v="24"/>
    <x v="0"/>
    <x v="1"/>
    <x v="4"/>
    <s v="STORE19"/>
    <s v="Mann-Austin"/>
    <x v="1"/>
    <s v="Vasquezborough"/>
    <x v="0"/>
    <s v="Lisa Young"/>
    <x v="2"/>
    <x v="0"/>
    <x v="1"/>
    <s v="North Carolina"/>
    <s v="USA"/>
    <n v="1"/>
    <n v="259.2"/>
    <n v="0.27"/>
    <n v="189.21600000000001"/>
    <s v="Credit Card"/>
  </r>
  <r>
    <x v="65"/>
    <x v="159"/>
    <s v="PROD59"/>
    <x v="17"/>
    <x v="4"/>
    <x v="9"/>
    <x v="50"/>
    <s v="STORE17"/>
    <s v="Holloway Ltd"/>
    <x v="2"/>
    <s v="Bensonhaven"/>
    <x v="1"/>
    <s v="Tyrone Olson"/>
    <x v="31"/>
    <x v="1"/>
    <x v="1"/>
    <s v="Alabama"/>
    <s v="USA"/>
    <n v="2"/>
    <n v="102.85"/>
    <n v="0.08"/>
    <n v="189.244"/>
    <s v="Credit Card"/>
  </r>
  <r>
    <x v="66"/>
    <x v="160"/>
    <s v="PROD57"/>
    <x v="6"/>
    <x v="0"/>
    <x v="6"/>
    <x v="87"/>
    <s v="STORE9"/>
    <s v="Moore, Padilla and Butler"/>
    <x v="0"/>
    <s v="East Johnstad"/>
    <x v="1"/>
    <s v="Jason Wheeler"/>
    <x v="40"/>
    <x v="1"/>
    <x v="1"/>
    <s v="Nebraska"/>
    <s v="USA"/>
    <n v="4"/>
    <n v="64.06"/>
    <n v="0.26"/>
    <n v="189.61760000000001"/>
    <s v="COD"/>
  </r>
  <r>
    <x v="67"/>
    <x v="110"/>
    <s v="PROD51"/>
    <x v="68"/>
    <x v="1"/>
    <x v="1"/>
    <x v="13"/>
    <s v="STORE16"/>
    <s v="Frederick-Wright"/>
    <x v="3"/>
    <s v="New Jimmymouth"/>
    <x v="1"/>
    <s v="Mr. Christopher Sims"/>
    <x v="6"/>
    <x v="1"/>
    <x v="0"/>
    <s v="Alabama"/>
    <s v="USA"/>
    <n v="1"/>
    <n v="272.2"/>
    <n v="0.3"/>
    <n v="190.54"/>
    <s v="PayPal"/>
  </r>
  <r>
    <x v="67"/>
    <x v="133"/>
    <s v="PROD84"/>
    <x v="13"/>
    <x v="2"/>
    <x v="8"/>
    <x v="0"/>
    <s v="STORE17"/>
    <s v="Holloway Ltd"/>
    <x v="2"/>
    <s v="Bensonhaven"/>
    <x v="1"/>
    <s v="Reginald Willis"/>
    <x v="10"/>
    <x v="1"/>
    <x v="0"/>
    <s v="Rhode Island"/>
    <s v="USA"/>
    <n v="1"/>
    <n v="235.44"/>
    <n v="0.19"/>
    <n v="190.7064"/>
    <s v="Credit Card"/>
  </r>
  <r>
    <x v="67"/>
    <x v="161"/>
    <s v="PROD52"/>
    <x v="37"/>
    <x v="0"/>
    <x v="3"/>
    <x v="69"/>
    <s v="STORE9"/>
    <s v="Moore, Padilla and Butler"/>
    <x v="0"/>
    <s v="East Johnstad"/>
    <x v="1"/>
    <s v="Eric Singh"/>
    <x v="9"/>
    <x v="1"/>
    <x v="2"/>
    <s v="Minnesota"/>
    <s v="USA"/>
    <n v="3"/>
    <n v="83.7"/>
    <n v="0.24"/>
    <n v="190.83600000000001"/>
    <s v="PayPal"/>
  </r>
  <r>
    <x v="68"/>
    <x v="162"/>
    <s v="PROD80"/>
    <x v="57"/>
    <x v="2"/>
    <x v="10"/>
    <x v="56"/>
    <s v="STORE2"/>
    <s v="Black-Horn"/>
    <x v="0"/>
    <s v="North Nancyview"/>
    <x v="2"/>
    <s v="Susan Mcdonald"/>
    <x v="31"/>
    <x v="0"/>
    <x v="1"/>
    <s v="Minnesota"/>
    <s v="USA"/>
    <n v="2"/>
    <n v="111.28"/>
    <n v="0.14000000000000001"/>
    <n v="191.4016"/>
    <s v="PayPal"/>
  </r>
  <r>
    <x v="68"/>
    <x v="163"/>
    <s v="PROD19"/>
    <x v="11"/>
    <x v="0"/>
    <x v="0"/>
    <x v="37"/>
    <s v="STORE1"/>
    <s v="Martinez, Adkins and Johnson"/>
    <x v="2"/>
    <s v="Danielmouth"/>
    <x v="1"/>
    <s v="Steve Mclaughlin"/>
    <x v="7"/>
    <x v="0"/>
    <x v="0"/>
    <s v="Vermont"/>
    <s v="USA"/>
    <n v="3"/>
    <n v="79.95"/>
    <n v="0.2"/>
    <n v="191.88"/>
    <s v="Credit Card"/>
  </r>
  <r>
    <x v="68"/>
    <x v="59"/>
    <s v="PROD15"/>
    <x v="5"/>
    <x v="1"/>
    <x v="5"/>
    <x v="71"/>
    <s v="STORE4"/>
    <s v="Alexander Group"/>
    <x v="0"/>
    <s v="Port Sharon"/>
    <x v="0"/>
    <s v="Joseph Snow"/>
    <x v="31"/>
    <x v="0"/>
    <x v="1"/>
    <s v="Nebraska"/>
    <s v="USA"/>
    <n v="3"/>
    <n v="83.5"/>
    <n v="0.23"/>
    <n v="192.88499999999999"/>
    <s v="Credit Card"/>
  </r>
  <r>
    <x v="69"/>
    <x v="164"/>
    <s v="PROD89"/>
    <x v="23"/>
    <x v="4"/>
    <x v="12"/>
    <x v="72"/>
    <s v="STORE16"/>
    <s v="Frederick-Wright"/>
    <x v="3"/>
    <s v="New Jimmymouth"/>
    <x v="1"/>
    <s v="Alejandro Evans"/>
    <x v="1"/>
    <x v="1"/>
    <x v="1"/>
    <s v="New York"/>
    <s v="USA"/>
    <n v="2"/>
    <n v="122.23"/>
    <n v="0.21"/>
    <n v="193.1234"/>
    <s v="Credit Card"/>
  </r>
  <r>
    <x v="69"/>
    <x v="165"/>
    <s v="PROD19"/>
    <x v="11"/>
    <x v="0"/>
    <x v="0"/>
    <x v="58"/>
    <s v="STORE19"/>
    <s v="Mann-Austin"/>
    <x v="1"/>
    <s v="Vasquezborough"/>
    <x v="0"/>
    <s v="Brittany Watson"/>
    <x v="14"/>
    <x v="0"/>
    <x v="0"/>
    <s v="Colorado"/>
    <s v="USA"/>
    <n v="4"/>
    <n v="58.92"/>
    <n v="0.18"/>
    <n v="193.2576"/>
    <s v="Credit Card"/>
  </r>
  <r>
    <x v="70"/>
    <x v="166"/>
    <s v="PROD69"/>
    <x v="80"/>
    <x v="3"/>
    <x v="22"/>
    <x v="89"/>
    <s v="STORE19"/>
    <s v="Mann-Austin"/>
    <x v="1"/>
    <s v="Vasquezborough"/>
    <x v="0"/>
    <s v="Brian Hammond"/>
    <x v="3"/>
    <x v="1"/>
    <x v="0"/>
    <s v="Nevada"/>
    <s v="USA"/>
    <n v="2"/>
    <n v="108.74"/>
    <n v="0.11"/>
    <n v="193.55719999999999"/>
    <s v="Credit Card"/>
  </r>
  <r>
    <x v="71"/>
    <x v="52"/>
    <s v="PROD94"/>
    <x v="66"/>
    <x v="4"/>
    <x v="15"/>
    <x v="68"/>
    <s v="STORE5"/>
    <s v="Gray Ltd"/>
    <x v="2"/>
    <s v="New Michaelchester"/>
    <x v="2"/>
    <s v="Melissa Duffy Md"/>
    <x v="33"/>
    <x v="1"/>
    <x v="0"/>
    <s v="Oregon"/>
    <s v="USA"/>
    <n v="1"/>
    <n v="252.18"/>
    <n v="0.23"/>
    <n v="194.17859999999999"/>
    <s v="COD"/>
  </r>
  <r>
    <x v="71"/>
    <x v="167"/>
    <s v="PROD38"/>
    <x v="2"/>
    <x v="0"/>
    <x v="2"/>
    <x v="57"/>
    <s v="STORE9"/>
    <s v="Moore, Padilla and Butler"/>
    <x v="0"/>
    <s v="East Johnstad"/>
    <x v="1"/>
    <s v="Sharon Brown"/>
    <x v="34"/>
    <x v="1"/>
    <x v="1"/>
    <s v="Ohio"/>
    <s v="USA"/>
    <n v="1"/>
    <n v="228.69"/>
    <n v="0.14000000000000001"/>
    <n v="196.67339999999999"/>
    <s v="Credit Card"/>
  </r>
  <r>
    <x v="71"/>
    <x v="71"/>
    <s v="PROD70"/>
    <x v="49"/>
    <x v="2"/>
    <x v="14"/>
    <x v="27"/>
    <s v="STORE8"/>
    <s v="Bean, Jones and Park"/>
    <x v="3"/>
    <s v="Thompsonborough"/>
    <x v="0"/>
    <s v="Morgan Bowen"/>
    <x v="27"/>
    <x v="0"/>
    <x v="0"/>
    <s v="North Carolina"/>
    <s v="USA"/>
    <n v="2"/>
    <n v="105.15"/>
    <n v="0.06"/>
    <n v="197.68199999999999"/>
    <s v="PayPal"/>
  </r>
  <r>
    <x v="72"/>
    <x v="168"/>
    <s v="PROD4"/>
    <x v="81"/>
    <x v="3"/>
    <x v="22"/>
    <x v="64"/>
    <s v="STORE17"/>
    <s v="Holloway Ltd"/>
    <x v="2"/>
    <s v="Bensonhaven"/>
    <x v="1"/>
    <s v="Victor Mcintosh"/>
    <x v="10"/>
    <x v="1"/>
    <x v="0"/>
    <s v="South Dakota"/>
    <s v="USA"/>
    <n v="1"/>
    <n v="227.28"/>
    <n v="0.13"/>
    <n v="197.7336"/>
    <s v="PayPal"/>
  </r>
  <r>
    <x v="72"/>
    <x v="169"/>
    <s v="PROD97"/>
    <x v="69"/>
    <x v="0"/>
    <x v="3"/>
    <x v="20"/>
    <s v="STORE3"/>
    <s v="Johnson-Wright"/>
    <x v="2"/>
    <s v="Hoodberg"/>
    <x v="2"/>
    <s v="Sarah Smith"/>
    <x v="17"/>
    <x v="0"/>
    <x v="0"/>
    <s v="Georgia"/>
    <s v="USA"/>
    <n v="1"/>
    <n v="218.04"/>
    <n v="0.09"/>
    <n v="198.41640000000001"/>
    <s v="COD"/>
  </r>
  <r>
    <x v="73"/>
    <x v="170"/>
    <s v="PROD21"/>
    <x v="31"/>
    <x v="2"/>
    <x v="14"/>
    <x v="41"/>
    <s v="STORE0"/>
    <s v="Rivera-Warner"/>
    <x v="1"/>
    <s v="Washingtonfurt"/>
    <x v="1"/>
    <s v="Sarah Rodgers"/>
    <x v="13"/>
    <x v="1"/>
    <x v="2"/>
    <s v="Delaware"/>
    <s v="USA"/>
    <n v="1"/>
    <n v="242.08"/>
    <n v="0.18"/>
    <n v="198.50559999999999"/>
    <s v="Credit Card"/>
  </r>
  <r>
    <x v="73"/>
    <x v="171"/>
    <s v="PROD2"/>
    <x v="29"/>
    <x v="3"/>
    <x v="11"/>
    <x v="61"/>
    <s v="STORE8"/>
    <s v="Bean, Jones and Park"/>
    <x v="3"/>
    <s v="Thompsonborough"/>
    <x v="0"/>
    <s v="Colleen Maynard"/>
    <x v="9"/>
    <x v="0"/>
    <x v="2"/>
    <s v="West Virginia"/>
    <s v="USA"/>
    <n v="1"/>
    <n v="213.74"/>
    <n v="7.0000000000000007E-2"/>
    <n v="198.7782"/>
    <s v="Credit Card"/>
  </r>
  <r>
    <x v="73"/>
    <x v="172"/>
    <s v="PROD60"/>
    <x v="40"/>
    <x v="4"/>
    <x v="17"/>
    <x v="53"/>
    <s v="STORE5"/>
    <s v="Gray Ltd"/>
    <x v="2"/>
    <s v="New Michaelchester"/>
    <x v="2"/>
    <s v="Cheryl Copeland"/>
    <x v="28"/>
    <x v="0"/>
    <x v="0"/>
    <s v="North Dakota"/>
    <s v="USA"/>
    <n v="3"/>
    <n v="92.24"/>
    <n v="0.28000000000000003"/>
    <n v="199.23839999999998"/>
    <s v="PayPal"/>
  </r>
  <r>
    <x v="74"/>
    <x v="173"/>
    <s v="PROD87"/>
    <x v="82"/>
    <x v="2"/>
    <x v="13"/>
    <x v="35"/>
    <s v="STORE2"/>
    <s v="Black-Horn"/>
    <x v="0"/>
    <s v="North Nancyview"/>
    <x v="2"/>
    <s v="Cynthia Parrish"/>
    <x v="35"/>
    <x v="0"/>
    <x v="2"/>
    <s v="Ohio"/>
    <s v="USA"/>
    <n v="2"/>
    <n v="121.52"/>
    <n v="0.18"/>
    <n v="199.2928"/>
    <s v="PayPal"/>
  </r>
  <r>
    <x v="74"/>
    <x v="174"/>
    <s v="PROD2"/>
    <x v="29"/>
    <x v="3"/>
    <x v="11"/>
    <x v="90"/>
    <s v="STORE4"/>
    <s v="Alexander Group"/>
    <x v="0"/>
    <s v="Port Sharon"/>
    <x v="0"/>
    <s v="Timothy Wright"/>
    <x v="33"/>
    <x v="0"/>
    <x v="0"/>
    <s v="Alaska"/>
    <s v="USA"/>
    <n v="2"/>
    <n v="123.19"/>
    <n v="0.19"/>
    <n v="199.56780000000001"/>
    <s v="PayPal"/>
  </r>
  <r>
    <x v="75"/>
    <x v="175"/>
    <s v="PROD79"/>
    <x v="26"/>
    <x v="2"/>
    <x v="13"/>
    <x v="83"/>
    <s v="STORE7"/>
    <s v="Martinez-Mullins"/>
    <x v="0"/>
    <s v="Williamsfurt"/>
    <x v="0"/>
    <s v="David Ross"/>
    <x v="12"/>
    <x v="1"/>
    <x v="2"/>
    <s v="Oregon"/>
    <s v="USA"/>
    <n v="1"/>
    <n v="224.49"/>
    <n v="0.11"/>
    <n v="199.7961"/>
    <s v="Credit Card"/>
  </r>
  <r>
    <x v="75"/>
    <x v="134"/>
    <s v="PROD23"/>
    <x v="53"/>
    <x v="3"/>
    <x v="18"/>
    <x v="12"/>
    <s v="STORE4"/>
    <s v="Alexander Group"/>
    <x v="0"/>
    <s v="Port Sharon"/>
    <x v="0"/>
    <s v="Erika Padilla"/>
    <x v="6"/>
    <x v="0"/>
    <x v="0"/>
    <s v="Pennsylvania"/>
    <s v="USA"/>
    <n v="3"/>
    <n v="70.97"/>
    <n v="0.06"/>
    <n v="200.1354"/>
    <s v="PayPal"/>
  </r>
  <r>
    <x v="75"/>
    <x v="55"/>
    <s v="PROD74"/>
    <x v="4"/>
    <x v="1"/>
    <x v="4"/>
    <x v="37"/>
    <s v="STORE7"/>
    <s v="Martinez-Mullins"/>
    <x v="0"/>
    <s v="Williamsfurt"/>
    <x v="0"/>
    <s v="Evelyn Brown"/>
    <x v="8"/>
    <x v="0"/>
    <x v="1"/>
    <s v="North Carolina"/>
    <s v="USA"/>
    <n v="2"/>
    <n v="130.47999999999999"/>
    <n v="0.23"/>
    <n v="200.9392"/>
    <s v="COD"/>
  </r>
  <r>
    <x v="76"/>
    <x v="176"/>
    <s v="PROD50"/>
    <x v="39"/>
    <x v="0"/>
    <x v="6"/>
    <x v="55"/>
    <s v="STORE6"/>
    <s v="Benson-Elliott"/>
    <x v="1"/>
    <s v="Port Josephberg"/>
    <x v="0"/>
    <s v="Laura Mathews"/>
    <x v="38"/>
    <x v="0"/>
    <x v="0"/>
    <s v="Oklahoma"/>
    <s v="USA"/>
    <n v="1"/>
    <n v="245.85"/>
    <n v="0.18"/>
    <n v="201.59700000000001"/>
    <s v="Credit Card"/>
  </r>
  <r>
    <x v="76"/>
    <x v="156"/>
    <s v="PROD59"/>
    <x v="17"/>
    <x v="4"/>
    <x v="9"/>
    <x v="29"/>
    <s v="STORE9"/>
    <s v="Moore, Padilla and Butler"/>
    <x v="0"/>
    <s v="East Johnstad"/>
    <x v="1"/>
    <s v="Isabel Foster"/>
    <x v="20"/>
    <x v="0"/>
    <x v="1"/>
    <s v="New Mexico"/>
    <s v="USA"/>
    <n v="2"/>
    <n v="107.97"/>
    <n v="0.06"/>
    <n v="202.9836"/>
    <s v="COD"/>
  </r>
  <r>
    <x v="76"/>
    <x v="129"/>
    <s v="PROD72"/>
    <x v="15"/>
    <x v="0"/>
    <x v="6"/>
    <x v="17"/>
    <s v="STORE10"/>
    <s v="Hill, Wagner and Ballard"/>
    <x v="1"/>
    <s v="East Davidville"/>
    <x v="0"/>
    <s v="Jacqueline Anthony"/>
    <x v="19"/>
    <x v="0"/>
    <x v="2"/>
    <s v="New York"/>
    <s v="USA"/>
    <n v="4"/>
    <n v="62.48"/>
    <n v="0.18"/>
    <n v="204.93440000000001"/>
    <s v="PayPal"/>
  </r>
  <r>
    <x v="77"/>
    <x v="39"/>
    <s v="PROD83"/>
    <x v="34"/>
    <x v="4"/>
    <x v="15"/>
    <x v="90"/>
    <s v="STORE15"/>
    <s v="Shelton PLC"/>
    <x v="2"/>
    <s v="East Jenniferstad"/>
    <x v="1"/>
    <s v="Curtis Lam"/>
    <x v="17"/>
    <x v="0"/>
    <x v="0"/>
    <s v="Louisiana"/>
    <s v="USA"/>
    <n v="3"/>
    <n v="71.23"/>
    <n v="0.03"/>
    <n v="207.27930000000001"/>
    <s v="Credit Card"/>
  </r>
  <r>
    <x v="77"/>
    <x v="177"/>
    <s v="PROD90"/>
    <x v="72"/>
    <x v="1"/>
    <x v="1"/>
    <x v="8"/>
    <s v="STORE1"/>
    <s v="Martinez, Adkins and Johnson"/>
    <x v="2"/>
    <s v="Danielmouth"/>
    <x v="1"/>
    <s v="Michael Thomas"/>
    <x v="29"/>
    <x v="1"/>
    <x v="2"/>
    <s v="Louisiana"/>
    <s v="USA"/>
    <n v="4"/>
    <n v="61.98"/>
    <n v="0.16"/>
    <n v="208.25280000000001"/>
    <s v="COD"/>
  </r>
  <r>
    <x v="77"/>
    <x v="178"/>
    <s v="PROD17"/>
    <x v="24"/>
    <x v="0"/>
    <x v="1"/>
    <x v="74"/>
    <s v="STORE8"/>
    <s v="Bean, Jones and Park"/>
    <x v="3"/>
    <s v="Thompsonborough"/>
    <x v="0"/>
    <s v="Dr. David Smith"/>
    <x v="12"/>
    <x v="1"/>
    <x v="2"/>
    <s v="Delaware"/>
    <s v="USA"/>
    <n v="1"/>
    <n v="234.06"/>
    <n v="0.11"/>
    <n v="208.3134"/>
    <s v="COD"/>
  </r>
  <r>
    <x v="78"/>
    <x v="179"/>
    <s v="PROD55"/>
    <x v="41"/>
    <x v="2"/>
    <x v="7"/>
    <x v="91"/>
    <s v="STORE6"/>
    <s v="Benson-Elliott"/>
    <x v="1"/>
    <s v="Port Josephberg"/>
    <x v="0"/>
    <s v="Ricardo Jones"/>
    <x v="44"/>
    <x v="0"/>
    <x v="2"/>
    <s v="Tennessee"/>
    <s v="USA"/>
    <n v="1"/>
    <n v="238.24"/>
    <n v="0.12"/>
    <n v="209.65119999999999"/>
    <s v="Credit Card"/>
  </r>
  <r>
    <x v="79"/>
    <x v="180"/>
    <s v="PROD4"/>
    <x v="81"/>
    <x v="3"/>
    <x v="22"/>
    <x v="66"/>
    <s v="STORE12"/>
    <s v="Thomas, Bridges and Harris"/>
    <x v="2"/>
    <s v="Sabrinatown"/>
    <x v="0"/>
    <s v="David Pierce"/>
    <x v="31"/>
    <x v="1"/>
    <x v="1"/>
    <s v="Maine"/>
    <s v="USA"/>
    <n v="1"/>
    <n v="221.7"/>
    <n v="0.04"/>
    <n v="212.83199999999999"/>
    <s v="COD"/>
  </r>
  <r>
    <x v="79"/>
    <x v="39"/>
    <s v="PROD36"/>
    <x v="83"/>
    <x v="3"/>
    <x v="18"/>
    <x v="1"/>
    <s v="STORE9"/>
    <s v="Moore, Padilla and Butler"/>
    <x v="0"/>
    <s v="East Johnstad"/>
    <x v="1"/>
    <s v="Curtis Lam"/>
    <x v="17"/>
    <x v="0"/>
    <x v="0"/>
    <s v="Virginia"/>
    <s v="USA"/>
    <n v="2"/>
    <n v="117.34"/>
    <n v="0.09"/>
    <n v="213.55879999999999"/>
    <s v="Credit Card"/>
  </r>
  <r>
    <x v="79"/>
    <x v="11"/>
    <s v="PROD86"/>
    <x v="55"/>
    <x v="2"/>
    <x v="10"/>
    <x v="50"/>
    <s v="STORE0"/>
    <s v="Rivera-Warner"/>
    <x v="1"/>
    <s v="Washingtonfurt"/>
    <x v="1"/>
    <s v="Roberta Green"/>
    <x v="7"/>
    <x v="0"/>
    <x v="0"/>
    <s v="Connecticut"/>
    <s v="USA"/>
    <n v="1"/>
    <n v="227.35"/>
    <n v="0.06"/>
    <n v="213.709"/>
    <s v="PayPal"/>
  </r>
  <r>
    <x v="79"/>
    <x v="181"/>
    <s v="PROD29"/>
    <x v="84"/>
    <x v="2"/>
    <x v="7"/>
    <x v="39"/>
    <s v="STORE4"/>
    <s v="Alexander Group"/>
    <x v="0"/>
    <s v="Port Sharon"/>
    <x v="0"/>
    <s v="David Patterson"/>
    <x v="1"/>
    <x v="1"/>
    <x v="1"/>
    <s v="Louisiana"/>
    <s v="USA"/>
    <n v="2"/>
    <n v="145.18"/>
    <n v="0.26"/>
    <n v="214.8664"/>
    <s v="COD"/>
  </r>
  <r>
    <x v="79"/>
    <x v="182"/>
    <s v="PROD19"/>
    <x v="11"/>
    <x v="0"/>
    <x v="0"/>
    <x v="18"/>
    <s v="STORE8"/>
    <s v="Bean, Jones and Park"/>
    <x v="3"/>
    <s v="Thompsonborough"/>
    <x v="0"/>
    <s v="Sean Powell"/>
    <x v="1"/>
    <x v="0"/>
    <x v="1"/>
    <s v="Wisconsin"/>
    <s v="USA"/>
    <n v="2"/>
    <n v="151.51"/>
    <n v="0.28999999999999998"/>
    <n v="215.14420000000001"/>
    <s v="PayPal"/>
  </r>
  <r>
    <x v="80"/>
    <x v="88"/>
    <s v="PROD76"/>
    <x v="45"/>
    <x v="1"/>
    <x v="19"/>
    <x v="59"/>
    <s v="STORE6"/>
    <s v="Benson-Elliott"/>
    <x v="1"/>
    <s v="Port Josephberg"/>
    <x v="0"/>
    <s v="Denise Griffin"/>
    <x v="39"/>
    <x v="0"/>
    <x v="2"/>
    <s v="Louisiana"/>
    <s v="USA"/>
    <n v="3"/>
    <n v="89.78"/>
    <n v="0.2"/>
    <n v="215.47200000000001"/>
    <s v="Credit Card"/>
  </r>
  <r>
    <x v="80"/>
    <x v="183"/>
    <s v="PROD78"/>
    <x v="8"/>
    <x v="2"/>
    <x v="7"/>
    <x v="55"/>
    <s v="STORE12"/>
    <s v="Thomas, Bridges and Harris"/>
    <x v="2"/>
    <s v="Sabrinatown"/>
    <x v="0"/>
    <s v="Zachary Andrade"/>
    <x v="13"/>
    <x v="1"/>
    <x v="2"/>
    <s v="Oklahoma"/>
    <s v="USA"/>
    <n v="2"/>
    <n v="130.38999999999999"/>
    <n v="0.17"/>
    <n v="216.44739999999999"/>
    <s v="Credit Card"/>
  </r>
  <r>
    <x v="81"/>
    <x v="184"/>
    <s v="PROD67"/>
    <x v="85"/>
    <x v="1"/>
    <x v="1"/>
    <x v="2"/>
    <s v="STORE6"/>
    <s v="Benson-Elliott"/>
    <x v="1"/>
    <s v="Port Josephberg"/>
    <x v="0"/>
    <s v="Jennifer Pruitt"/>
    <x v="38"/>
    <x v="0"/>
    <x v="0"/>
    <s v="Alaska"/>
    <s v="USA"/>
    <n v="3"/>
    <n v="77.599999999999994"/>
    <n v="7.0000000000000007E-2"/>
    <n v="216.50399999999999"/>
    <s v="COD"/>
  </r>
  <r>
    <x v="81"/>
    <x v="183"/>
    <s v="PROD44"/>
    <x v="10"/>
    <x v="0"/>
    <x v="6"/>
    <x v="7"/>
    <s v="STORE2"/>
    <s v="Black-Horn"/>
    <x v="0"/>
    <s v="North Nancyview"/>
    <x v="2"/>
    <s v="Zachary Andrade"/>
    <x v="13"/>
    <x v="1"/>
    <x v="2"/>
    <s v="Arizona"/>
    <s v="USA"/>
    <n v="1"/>
    <n v="230.53"/>
    <n v="0.06"/>
    <n v="216.69820000000001"/>
    <s v="COD"/>
  </r>
  <r>
    <x v="81"/>
    <x v="185"/>
    <s v="PROD69"/>
    <x v="80"/>
    <x v="3"/>
    <x v="22"/>
    <x v="55"/>
    <s v="STORE19"/>
    <s v="Mann-Austin"/>
    <x v="1"/>
    <s v="Vasquezborough"/>
    <x v="0"/>
    <s v="Rhonda Moss"/>
    <x v="1"/>
    <x v="0"/>
    <x v="1"/>
    <s v="Ohio"/>
    <s v="USA"/>
    <n v="3"/>
    <n v="74.66"/>
    <n v="0.03"/>
    <n v="217.26060000000001"/>
    <s v="Credit Card"/>
  </r>
  <r>
    <x v="82"/>
    <x v="10"/>
    <s v="PROD47"/>
    <x v="70"/>
    <x v="4"/>
    <x v="12"/>
    <x v="85"/>
    <s v="STORE7"/>
    <s v="Martinez-Mullins"/>
    <x v="0"/>
    <s v="Williamsfurt"/>
    <x v="0"/>
    <s v="Sarah Lane"/>
    <x v="2"/>
    <x v="0"/>
    <x v="1"/>
    <s v="Texas"/>
    <s v="USA"/>
    <n v="3"/>
    <n v="79.77"/>
    <n v="0.09"/>
    <n v="217.77209999999999"/>
    <s v="Credit Card"/>
  </r>
  <r>
    <x v="82"/>
    <x v="186"/>
    <s v="PROD55"/>
    <x v="41"/>
    <x v="2"/>
    <x v="7"/>
    <x v="12"/>
    <s v="STORE19"/>
    <s v="Mann-Austin"/>
    <x v="1"/>
    <s v="Vasquezborough"/>
    <x v="0"/>
    <s v="Ashley Anderson"/>
    <x v="0"/>
    <x v="1"/>
    <x v="0"/>
    <s v="Indiana"/>
    <s v="USA"/>
    <n v="1"/>
    <n v="222.95"/>
    <n v="0.02"/>
    <n v="218.49100000000001"/>
    <s v="Credit Card"/>
  </r>
  <r>
    <x v="82"/>
    <x v="187"/>
    <s v="PROD91"/>
    <x v="86"/>
    <x v="3"/>
    <x v="16"/>
    <x v="13"/>
    <s v="STORE17"/>
    <s v="Holloway Ltd"/>
    <x v="2"/>
    <s v="Bensonhaven"/>
    <x v="1"/>
    <s v="Carlos Flores"/>
    <x v="18"/>
    <x v="0"/>
    <x v="2"/>
    <s v="Indiana"/>
    <s v="USA"/>
    <n v="1"/>
    <n v="230.32"/>
    <n v="0.05"/>
    <n v="218.804"/>
    <s v="PayPal"/>
  </r>
  <r>
    <x v="83"/>
    <x v="188"/>
    <s v="PROD95"/>
    <x v="33"/>
    <x v="0"/>
    <x v="1"/>
    <x v="48"/>
    <s v="STORE1"/>
    <s v="Martinez, Adkins and Johnson"/>
    <x v="2"/>
    <s v="Danielmouth"/>
    <x v="1"/>
    <s v="Joseph Jones"/>
    <x v="29"/>
    <x v="0"/>
    <x v="2"/>
    <s v="New Mexico"/>
    <s v="USA"/>
    <n v="1"/>
    <n v="301.60000000000002"/>
    <n v="0.27"/>
    <n v="220.16800000000001"/>
    <s v="Credit Card"/>
  </r>
  <r>
    <x v="83"/>
    <x v="189"/>
    <s v="PROD33"/>
    <x v="71"/>
    <x v="2"/>
    <x v="7"/>
    <x v="63"/>
    <s v="STORE19"/>
    <s v="Mann-Austin"/>
    <x v="1"/>
    <s v="Vasquezborough"/>
    <x v="0"/>
    <s v="Jackie Thompson"/>
    <x v="23"/>
    <x v="1"/>
    <x v="1"/>
    <s v="Kansas"/>
    <s v="USA"/>
    <n v="4"/>
    <n v="62.25"/>
    <n v="0.11"/>
    <n v="221.61"/>
    <s v="Credit Card"/>
  </r>
  <r>
    <x v="83"/>
    <x v="190"/>
    <s v="PROD17"/>
    <x v="24"/>
    <x v="0"/>
    <x v="1"/>
    <x v="81"/>
    <s v="STORE19"/>
    <s v="Mann-Austin"/>
    <x v="1"/>
    <s v="Vasquezborough"/>
    <x v="0"/>
    <s v="Kelly Garrett"/>
    <x v="10"/>
    <x v="1"/>
    <x v="0"/>
    <s v="Idaho"/>
    <s v="USA"/>
    <n v="1"/>
    <n v="244.25"/>
    <n v="0.09"/>
    <n v="222.26750000000001"/>
    <s v="PayPal"/>
  </r>
  <r>
    <x v="83"/>
    <x v="191"/>
    <s v="PROD18"/>
    <x v="65"/>
    <x v="3"/>
    <x v="22"/>
    <x v="90"/>
    <s v="STORE18"/>
    <s v="Guerrero-Schmitt"/>
    <x v="1"/>
    <s v="East Stevechester"/>
    <x v="1"/>
    <s v="Christopher Carter"/>
    <x v="11"/>
    <x v="1"/>
    <x v="2"/>
    <s v="Connecticut"/>
    <s v="USA"/>
    <n v="1"/>
    <n v="235.28"/>
    <n v="0.05"/>
    <n v="223.51599999999999"/>
    <s v="PayPal"/>
  </r>
  <r>
    <x v="84"/>
    <x v="192"/>
    <s v="PROD24"/>
    <x v="79"/>
    <x v="0"/>
    <x v="2"/>
    <x v="92"/>
    <s v="STORE6"/>
    <s v="Benson-Elliott"/>
    <x v="1"/>
    <s v="Port Josephberg"/>
    <x v="0"/>
    <s v="Adam Cruz"/>
    <x v="0"/>
    <x v="1"/>
    <x v="0"/>
    <s v="Delaware"/>
    <s v="USA"/>
    <n v="4"/>
    <n v="73.55"/>
    <n v="0.24"/>
    <n v="223.59200000000001"/>
    <s v="Credit Card"/>
  </r>
  <r>
    <x v="84"/>
    <x v="0"/>
    <s v="PROD89"/>
    <x v="23"/>
    <x v="4"/>
    <x v="12"/>
    <x v="0"/>
    <s v="STORE0"/>
    <s v="Rivera-Warner"/>
    <x v="1"/>
    <s v="Washingtonfurt"/>
    <x v="1"/>
    <s v="Erin Ward"/>
    <x v="0"/>
    <x v="0"/>
    <x v="0"/>
    <s v="California"/>
    <s v="USA"/>
    <n v="2"/>
    <n v="121.67"/>
    <n v="0.08"/>
    <n v="223.87280000000001"/>
    <s v="COD"/>
  </r>
  <r>
    <x v="84"/>
    <x v="193"/>
    <s v="PROD93"/>
    <x v="87"/>
    <x v="1"/>
    <x v="19"/>
    <x v="38"/>
    <s v="STORE13"/>
    <s v="Gardner, Humphrey and Contreras"/>
    <x v="1"/>
    <s v="Johnsonville"/>
    <x v="1"/>
    <s v="Cristian Wright"/>
    <x v="44"/>
    <x v="0"/>
    <x v="2"/>
    <s v="Oregon"/>
    <s v="USA"/>
    <n v="2"/>
    <n v="153.84"/>
    <n v="0.27"/>
    <n v="224.60640000000001"/>
    <s v="Credit Card"/>
  </r>
  <r>
    <x v="85"/>
    <x v="194"/>
    <s v="PROD27"/>
    <x v="88"/>
    <x v="2"/>
    <x v="7"/>
    <x v="41"/>
    <s v="STORE10"/>
    <s v="Hill, Wagner and Ballard"/>
    <x v="1"/>
    <s v="East Davidville"/>
    <x v="0"/>
    <s v="Michael Foley"/>
    <x v="43"/>
    <x v="1"/>
    <x v="0"/>
    <s v="Nebraska"/>
    <s v="USA"/>
    <n v="1"/>
    <n v="281.97000000000003"/>
    <n v="0.2"/>
    <n v="225.57599999999999"/>
    <s v="PayPal"/>
  </r>
  <r>
    <x v="86"/>
    <x v="0"/>
    <s v="PROD67"/>
    <x v="85"/>
    <x v="1"/>
    <x v="1"/>
    <x v="65"/>
    <s v="STORE0"/>
    <s v="Rivera-Warner"/>
    <x v="1"/>
    <s v="Washingtonfurt"/>
    <x v="1"/>
    <s v="Erin Ward"/>
    <x v="0"/>
    <x v="0"/>
    <x v="0"/>
    <s v="Connecticut"/>
    <s v="USA"/>
    <n v="1"/>
    <n v="305.70999999999998"/>
    <n v="0.26"/>
    <n v="226.22540000000001"/>
    <s v="Credit Card"/>
  </r>
  <r>
    <x v="86"/>
    <x v="194"/>
    <s v="PROD74"/>
    <x v="4"/>
    <x v="1"/>
    <x v="4"/>
    <x v="7"/>
    <s v="STORE17"/>
    <s v="Holloway Ltd"/>
    <x v="2"/>
    <s v="Bensonhaven"/>
    <x v="1"/>
    <s v="Michael Foley"/>
    <x v="43"/>
    <x v="1"/>
    <x v="0"/>
    <s v="Arkansas"/>
    <s v="USA"/>
    <n v="3"/>
    <n v="104.47"/>
    <n v="0.27"/>
    <n v="228.7893"/>
    <s v="PayPal"/>
  </r>
  <r>
    <x v="86"/>
    <x v="28"/>
    <s v="PROD93"/>
    <x v="87"/>
    <x v="1"/>
    <x v="19"/>
    <x v="93"/>
    <s v="STORE12"/>
    <s v="Thomas, Bridges and Harris"/>
    <x v="2"/>
    <s v="Sabrinatown"/>
    <x v="0"/>
    <s v="Debra Mccullough"/>
    <x v="22"/>
    <x v="0"/>
    <x v="1"/>
    <s v="Vermont"/>
    <s v="USA"/>
    <n v="2"/>
    <n v="121.7"/>
    <n v="0.06"/>
    <n v="228.79599999999999"/>
    <s v="Credit Card"/>
  </r>
  <r>
    <x v="86"/>
    <x v="188"/>
    <s v="PROD83"/>
    <x v="34"/>
    <x v="4"/>
    <x v="15"/>
    <x v="36"/>
    <s v="STORE6"/>
    <s v="Benson-Elliott"/>
    <x v="1"/>
    <s v="Port Josephberg"/>
    <x v="0"/>
    <s v="Joseph Jones"/>
    <x v="29"/>
    <x v="0"/>
    <x v="2"/>
    <s v="Nevada"/>
    <s v="USA"/>
    <n v="1"/>
    <n v="254.47"/>
    <n v="0.1"/>
    <n v="229.023"/>
    <s v="Credit Card"/>
  </r>
  <r>
    <x v="87"/>
    <x v="136"/>
    <s v="PROD21"/>
    <x v="31"/>
    <x v="2"/>
    <x v="14"/>
    <x v="63"/>
    <s v="STORE10"/>
    <s v="Hill, Wagner and Ballard"/>
    <x v="1"/>
    <s v="East Davidville"/>
    <x v="0"/>
    <s v="Beth Allen"/>
    <x v="37"/>
    <x v="1"/>
    <x v="2"/>
    <s v="New Mexico"/>
    <s v="USA"/>
    <n v="1"/>
    <n v="251.99"/>
    <n v="0.09"/>
    <n v="229.3109"/>
    <s v="COD"/>
  </r>
  <r>
    <x v="88"/>
    <x v="161"/>
    <s v="PROD16"/>
    <x v="62"/>
    <x v="4"/>
    <x v="20"/>
    <x v="56"/>
    <s v="STORE16"/>
    <s v="Frederick-Wright"/>
    <x v="3"/>
    <s v="New Jimmymouth"/>
    <x v="1"/>
    <s v="Eric Singh"/>
    <x v="9"/>
    <x v="1"/>
    <x v="2"/>
    <s v="Alabama"/>
    <s v="USA"/>
    <n v="2"/>
    <n v="126.02"/>
    <n v="0.09"/>
    <n v="229.35640000000001"/>
    <s v="Credit Card"/>
  </r>
  <r>
    <x v="89"/>
    <x v="195"/>
    <s v="PROD83"/>
    <x v="34"/>
    <x v="4"/>
    <x v="15"/>
    <x v="41"/>
    <s v="STORE5"/>
    <s v="Gray Ltd"/>
    <x v="2"/>
    <s v="New Michaelchester"/>
    <x v="2"/>
    <s v="Alejandro Doyle"/>
    <x v="30"/>
    <x v="0"/>
    <x v="1"/>
    <s v="Washington"/>
    <s v="USA"/>
    <n v="3"/>
    <n v="107.8"/>
    <n v="0.28999999999999998"/>
    <n v="229.614"/>
    <s v="Credit Card"/>
  </r>
  <r>
    <x v="89"/>
    <x v="196"/>
    <s v="PROD19"/>
    <x v="11"/>
    <x v="0"/>
    <x v="0"/>
    <x v="53"/>
    <s v="STORE3"/>
    <s v="Johnson-Wright"/>
    <x v="2"/>
    <s v="Hoodberg"/>
    <x v="2"/>
    <s v="Anthony Garcia"/>
    <x v="0"/>
    <x v="0"/>
    <x v="0"/>
    <s v="Washington"/>
    <s v="USA"/>
    <n v="1"/>
    <n v="270.45"/>
    <n v="0.15"/>
    <n v="229.88249999999999"/>
    <s v="PayPal"/>
  </r>
  <r>
    <x v="90"/>
    <x v="119"/>
    <s v="PROD62"/>
    <x v="61"/>
    <x v="1"/>
    <x v="19"/>
    <x v="24"/>
    <s v="STORE1"/>
    <s v="Martinez, Adkins and Johnson"/>
    <x v="2"/>
    <s v="Danielmouth"/>
    <x v="1"/>
    <s v="Lisa Young"/>
    <x v="2"/>
    <x v="0"/>
    <x v="1"/>
    <s v="Michigan"/>
    <s v="USA"/>
    <n v="3"/>
    <n v="103.66"/>
    <n v="0.26"/>
    <n v="230.12520000000001"/>
    <s v="PayPal"/>
  </r>
  <r>
    <x v="90"/>
    <x v="197"/>
    <s v="PROD89"/>
    <x v="23"/>
    <x v="4"/>
    <x v="12"/>
    <x v="79"/>
    <s v="STORE12"/>
    <s v="Thomas, Bridges and Harris"/>
    <x v="2"/>
    <s v="Sabrinatown"/>
    <x v="0"/>
    <s v="James Wolfe"/>
    <x v="10"/>
    <x v="1"/>
    <x v="0"/>
    <s v="Alabama"/>
    <s v="USA"/>
    <n v="2"/>
    <n v="121.37"/>
    <n v="0.05"/>
    <n v="230.60300000000001"/>
    <s v="Credit Card"/>
  </r>
  <r>
    <x v="90"/>
    <x v="198"/>
    <s v="PROD83"/>
    <x v="34"/>
    <x v="4"/>
    <x v="15"/>
    <x v="49"/>
    <s v="STORE0"/>
    <s v="Rivera-Warner"/>
    <x v="1"/>
    <s v="Washingtonfurt"/>
    <x v="1"/>
    <s v="John Bradford"/>
    <x v="23"/>
    <x v="0"/>
    <x v="1"/>
    <s v="Hawaii"/>
    <s v="USA"/>
    <n v="1"/>
    <n v="303.79000000000002"/>
    <n v="0.24"/>
    <n v="230.88040000000001"/>
    <s v="Credit Card"/>
  </r>
  <r>
    <x v="90"/>
    <x v="119"/>
    <s v="PROD67"/>
    <x v="85"/>
    <x v="1"/>
    <x v="1"/>
    <x v="23"/>
    <s v="STORE4"/>
    <s v="Alexander Group"/>
    <x v="0"/>
    <s v="Port Sharon"/>
    <x v="0"/>
    <s v="Lisa Young"/>
    <x v="2"/>
    <x v="0"/>
    <x v="1"/>
    <s v="Oklahoma"/>
    <s v="USA"/>
    <n v="2"/>
    <n v="132.77000000000001"/>
    <n v="0.13"/>
    <n v="231.0198"/>
    <s v="Credit Card"/>
  </r>
  <r>
    <x v="90"/>
    <x v="199"/>
    <s v="PROD90"/>
    <x v="72"/>
    <x v="1"/>
    <x v="1"/>
    <x v="72"/>
    <s v="STORE16"/>
    <s v="Frederick-Wright"/>
    <x v="3"/>
    <s v="New Jimmymouth"/>
    <x v="1"/>
    <s v="John Jordan"/>
    <x v="33"/>
    <x v="1"/>
    <x v="0"/>
    <s v="Connecticut"/>
    <s v="USA"/>
    <n v="1"/>
    <n v="269.25"/>
    <n v="0.14000000000000001"/>
    <n v="231.55500000000001"/>
    <s v="Credit Card"/>
  </r>
  <r>
    <x v="91"/>
    <x v="46"/>
    <s v="PROD87"/>
    <x v="82"/>
    <x v="2"/>
    <x v="13"/>
    <x v="76"/>
    <s v="STORE6"/>
    <s v="Benson-Elliott"/>
    <x v="1"/>
    <s v="Port Josephberg"/>
    <x v="0"/>
    <s v="Holly Robinson"/>
    <x v="31"/>
    <x v="1"/>
    <x v="1"/>
    <s v="Tennessee"/>
    <s v="USA"/>
    <n v="2"/>
    <n v="152.91"/>
    <n v="0.24"/>
    <n v="232.42320000000001"/>
    <s v="PayPal"/>
  </r>
  <r>
    <x v="91"/>
    <x v="200"/>
    <s v="PROD90"/>
    <x v="72"/>
    <x v="1"/>
    <x v="1"/>
    <x v="79"/>
    <s v="STORE18"/>
    <s v="Guerrero-Schmitt"/>
    <x v="1"/>
    <s v="East Stevechester"/>
    <x v="1"/>
    <s v="Wesley Thompson"/>
    <x v="2"/>
    <x v="0"/>
    <x v="1"/>
    <s v="Texas"/>
    <s v="USA"/>
    <n v="3"/>
    <n v="107.44"/>
    <n v="0.27"/>
    <n v="235.2936"/>
    <s v="PayPal"/>
  </r>
  <r>
    <x v="91"/>
    <x v="201"/>
    <s v="PROD81"/>
    <x v="0"/>
    <x v="0"/>
    <x v="0"/>
    <x v="79"/>
    <s v="STORE10"/>
    <s v="Hill, Wagner and Ballard"/>
    <x v="1"/>
    <s v="East Davidville"/>
    <x v="0"/>
    <s v="Patricia Gardner"/>
    <x v="45"/>
    <x v="1"/>
    <x v="2"/>
    <s v="Alaska"/>
    <s v="USA"/>
    <n v="2"/>
    <n v="145.26"/>
    <n v="0.19"/>
    <n v="235.3212"/>
    <s v="PayPal"/>
  </r>
  <r>
    <x v="91"/>
    <x v="202"/>
    <s v="PROD12"/>
    <x v="60"/>
    <x v="4"/>
    <x v="9"/>
    <x v="77"/>
    <s v="STORE0"/>
    <s v="Rivera-Warner"/>
    <x v="1"/>
    <s v="Washingtonfurt"/>
    <x v="1"/>
    <s v="Tyler Conrad"/>
    <x v="38"/>
    <x v="1"/>
    <x v="0"/>
    <s v="Louisiana"/>
    <s v="USA"/>
    <n v="1"/>
    <n v="281.83"/>
    <n v="0.16"/>
    <n v="236.7372"/>
    <s v="PayPal"/>
  </r>
  <r>
    <x v="92"/>
    <x v="203"/>
    <s v="PROD68"/>
    <x v="32"/>
    <x v="2"/>
    <x v="8"/>
    <x v="93"/>
    <s v="STORE13"/>
    <s v="Gardner, Humphrey and Contreras"/>
    <x v="1"/>
    <s v="Johnsonville"/>
    <x v="1"/>
    <s v="Timothy Sanders"/>
    <x v="9"/>
    <x v="0"/>
    <x v="2"/>
    <s v="Oregon"/>
    <s v="USA"/>
    <n v="1"/>
    <n v="289.82"/>
    <n v="0.18"/>
    <n v="237.6524"/>
    <s v="Credit Card"/>
  </r>
  <r>
    <x v="92"/>
    <x v="204"/>
    <s v="PROD20"/>
    <x v="1"/>
    <x v="0"/>
    <x v="1"/>
    <x v="57"/>
    <s v="STORE18"/>
    <s v="Guerrero-Schmitt"/>
    <x v="1"/>
    <s v="East Stevechester"/>
    <x v="1"/>
    <s v="Douglas Rhodes"/>
    <x v="37"/>
    <x v="0"/>
    <x v="2"/>
    <s v="Texas"/>
    <s v="USA"/>
    <n v="3"/>
    <n v="94.83"/>
    <n v="0.16"/>
    <n v="238.9716"/>
    <s v="COD"/>
  </r>
  <r>
    <x v="92"/>
    <x v="205"/>
    <s v="PROD25"/>
    <x v="14"/>
    <x v="3"/>
    <x v="1"/>
    <x v="85"/>
    <s v="STORE11"/>
    <s v="Aguirre-Keller"/>
    <x v="0"/>
    <s v="Lake Michael"/>
    <x v="0"/>
    <s v="Andrea Harris"/>
    <x v="15"/>
    <x v="1"/>
    <x v="1"/>
    <s v="Arizona"/>
    <s v="USA"/>
    <n v="2"/>
    <n v="151.47"/>
    <n v="0.21"/>
    <n v="239.32259999999999"/>
    <s v="COD"/>
  </r>
  <r>
    <x v="93"/>
    <x v="206"/>
    <s v="PROD19"/>
    <x v="11"/>
    <x v="0"/>
    <x v="0"/>
    <x v="19"/>
    <s v="STORE5"/>
    <s v="Gray Ltd"/>
    <x v="2"/>
    <s v="New Michaelchester"/>
    <x v="2"/>
    <s v="Jeffrey Gomez"/>
    <x v="12"/>
    <x v="1"/>
    <x v="2"/>
    <s v="New Mexico"/>
    <s v="USA"/>
    <n v="3"/>
    <n v="108.31"/>
    <n v="0.26"/>
    <n v="240.44820000000001"/>
    <s v="Credit Card"/>
  </r>
  <r>
    <x v="93"/>
    <x v="63"/>
    <s v="PROD49"/>
    <x v="89"/>
    <x v="4"/>
    <x v="17"/>
    <x v="55"/>
    <s v="STORE11"/>
    <s v="Aguirre-Keller"/>
    <x v="0"/>
    <s v="Lake Michael"/>
    <x v="0"/>
    <s v="Michelle Rogers"/>
    <x v="3"/>
    <x v="0"/>
    <x v="0"/>
    <s v="Michigan"/>
    <s v="USA"/>
    <n v="1"/>
    <n v="325.08"/>
    <n v="0.26"/>
    <n v="240.5592"/>
    <s v="PayPal"/>
  </r>
  <r>
    <x v="93"/>
    <x v="207"/>
    <s v="PROD89"/>
    <x v="23"/>
    <x v="4"/>
    <x v="12"/>
    <x v="91"/>
    <s v="STORE9"/>
    <s v="Moore, Padilla and Butler"/>
    <x v="0"/>
    <s v="East Johnstad"/>
    <x v="1"/>
    <s v="Barbara Berry"/>
    <x v="35"/>
    <x v="1"/>
    <x v="2"/>
    <s v="Pennsylvania"/>
    <s v="USA"/>
    <n v="1"/>
    <n v="317.14999999999998"/>
    <n v="0.24"/>
    <n v="241.03399999999999"/>
    <s v="COD"/>
  </r>
  <r>
    <x v="93"/>
    <x v="208"/>
    <s v="PROD48"/>
    <x v="67"/>
    <x v="1"/>
    <x v="1"/>
    <x v="49"/>
    <s v="STORE5"/>
    <s v="Gray Ltd"/>
    <x v="2"/>
    <s v="New Michaelchester"/>
    <x v="2"/>
    <s v="Summer Weiss"/>
    <x v="34"/>
    <x v="0"/>
    <x v="1"/>
    <s v="California"/>
    <s v="USA"/>
    <n v="1"/>
    <n v="340.9"/>
    <n v="0.28999999999999998"/>
    <n v="242.03899999999999"/>
    <s v="Credit Card"/>
  </r>
  <r>
    <x v="93"/>
    <x v="209"/>
    <s v="PROD71"/>
    <x v="90"/>
    <x v="4"/>
    <x v="9"/>
    <x v="81"/>
    <s v="STORE18"/>
    <s v="Guerrero-Schmitt"/>
    <x v="1"/>
    <s v="East Stevechester"/>
    <x v="1"/>
    <s v="Eric Todd"/>
    <x v="32"/>
    <x v="0"/>
    <x v="0"/>
    <s v="Missouri"/>
    <s v="USA"/>
    <n v="1"/>
    <n v="250.95"/>
    <n v="0.03"/>
    <n v="243.42150000000001"/>
    <s v="PayPal"/>
  </r>
  <r>
    <x v="93"/>
    <x v="210"/>
    <s v="PROD19"/>
    <x v="11"/>
    <x v="0"/>
    <x v="0"/>
    <x v="47"/>
    <s v="STORE0"/>
    <s v="Rivera-Warner"/>
    <x v="1"/>
    <s v="Washingtonfurt"/>
    <x v="1"/>
    <s v="Joseph Richards"/>
    <x v="42"/>
    <x v="1"/>
    <x v="2"/>
    <s v="Arkansas"/>
    <s v="USA"/>
    <n v="1"/>
    <n v="346.2"/>
    <n v="0.28999999999999998"/>
    <n v="245.80199999999999"/>
    <s v="PayPal"/>
  </r>
  <r>
    <x v="94"/>
    <x v="211"/>
    <s v="PROD37"/>
    <x v="35"/>
    <x v="3"/>
    <x v="16"/>
    <x v="0"/>
    <s v="STORE18"/>
    <s v="Guerrero-Schmitt"/>
    <x v="1"/>
    <s v="East Stevechester"/>
    <x v="1"/>
    <s v="Tonya Burch"/>
    <x v="8"/>
    <x v="1"/>
    <x v="1"/>
    <s v="New Mexico"/>
    <s v="USA"/>
    <n v="4"/>
    <n v="85.62"/>
    <n v="0.28000000000000003"/>
    <n v="246.5856"/>
    <s v="PayPal"/>
  </r>
  <r>
    <x v="94"/>
    <x v="212"/>
    <s v="PROD42"/>
    <x v="36"/>
    <x v="1"/>
    <x v="1"/>
    <x v="1"/>
    <s v="STORE7"/>
    <s v="Martinez-Mullins"/>
    <x v="0"/>
    <s v="Williamsfurt"/>
    <x v="0"/>
    <s v="Amy Walker"/>
    <x v="11"/>
    <x v="0"/>
    <x v="2"/>
    <s v="North Carolina"/>
    <s v="USA"/>
    <n v="3"/>
    <n v="94.55"/>
    <n v="0.13"/>
    <n v="246.77549999999999"/>
    <s v="PayPal"/>
  </r>
  <r>
    <x v="94"/>
    <x v="74"/>
    <s v="PROD83"/>
    <x v="34"/>
    <x v="4"/>
    <x v="15"/>
    <x v="88"/>
    <s v="STORE10"/>
    <s v="Hill, Wagner and Ballard"/>
    <x v="1"/>
    <s v="East Davidville"/>
    <x v="0"/>
    <s v="William Cortez"/>
    <x v="9"/>
    <x v="0"/>
    <x v="2"/>
    <s v="Ohio"/>
    <s v="USA"/>
    <n v="1"/>
    <n v="343.05"/>
    <n v="0.28000000000000003"/>
    <n v="246.99600000000001"/>
    <s v="PayPal"/>
  </r>
  <r>
    <x v="94"/>
    <x v="122"/>
    <s v="PROD94"/>
    <x v="66"/>
    <x v="4"/>
    <x v="15"/>
    <x v="89"/>
    <s v="STORE7"/>
    <s v="Martinez-Mullins"/>
    <x v="0"/>
    <s v="Williamsfurt"/>
    <x v="0"/>
    <s v="Travis Holland"/>
    <x v="2"/>
    <x v="0"/>
    <x v="1"/>
    <s v="Iowa"/>
    <s v="USA"/>
    <n v="3"/>
    <n v="99.67"/>
    <n v="0.17"/>
    <n v="248.17830000000001"/>
    <s v="COD"/>
  </r>
  <r>
    <x v="95"/>
    <x v="213"/>
    <s v="PROD94"/>
    <x v="66"/>
    <x v="4"/>
    <x v="15"/>
    <x v="41"/>
    <s v="STORE14"/>
    <s v="Mcdonald Inc"/>
    <x v="0"/>
    <s v="Christopherland"/>
    <x v="2"/>
    <s v="Daniel Contreras"/>
    <x v="20"/>
    <x v="1"/>
    <x v="1"/>
    <s v="Florida"/>
    <s v="USA"/>
    <n v="1"/>
    <n v="269.94"/>
    <n v="7.0000000000000007E-2"/>
    <n v="251.04419999999999"/>
    <s v="COD"/>
  </r>
  <r>
    <x v="95"/>
    <x v="33"/>
    <s v="PROD86"/>
    <x v="55"/>
    <x v="2"/>
    <x v="10"/>
    <x v="26"/>
    <s v="STORE8"/>
    <s v="Bean, Jones and Park"/>
    <x v="3"/>
    <s v="Thompsonborough"/>
    <x v="0"/>
    <s v="Kathryn Garcia"/>
    <x v="21"/>
    <x v="0"/>
    <x v="1"/>
    <s v="Pennsylvania"/>
    <s v="USA"/>
    <n v="3"/>
    <n v="91.7"/>
    <n v="0.08"/>
    <n v="253.09200000000001"/>
    <s v="PayPal"/>
  </r>
  <r>
    <x v="95"/>
    <x v="214"/>
    <s v="PROD33"/>
    <x v="71"/>
    <x v="2"/>
    <x v="7"/>
    <x v="61"/>
    <s v="STORE6"/>
    <s v="Benson-Elliott"/>
    <x v="1"/>
    <s v="Port Josephberg"/>
    <x v="0"/>
    <s v="Kenneth Lambert"/>
    <x v="17"/>
    <x v="1"/>
    <x v="0"/>
    <s v="Tennessee"/>
    <s v="USA"/>
    <n v="2"/>
    <n v="159.93"/>
    <n v="0.2"/>
    <n v="255.88800000000001"/>
    <s v="COD"/>
  </r>
  <r>
    <x v="95"/>
    <x v="215"/>
    <s v="PROD44"/>
    <x v="10"/>
    <x v="0"/>
    <x v="6"/>
    <x v="35"/>
    <s v="STORE19"/>
    <s v="Mann-Austin"/>
    <x v="1"/>
    <s v="Vasquezborough"/>
    <x v="0"/>
    <s v="Brian Lopez"/>
    <x v="19"/>
    <x v="1"/>
    <x v="2"/>
    <s v="Maine"/>
    <s v="USA"/>
    <n v="2"/>
    <n v="156.72999999999999"/>
    <n v="0.18"/>
    <n v="257.03719999999998"/>
    <s v="PayPal"/>
  </r>
  <r>
    <x v="95"/>
    <x v="110"/>
    <s v="PROD5"/>
    <x v="9"/>
    <x v="3"/>
    <x v="1"/>
    <x v="92"/>
    <s v="STORE8"/>
    <s v="Bean, Jones and Park"/>
    <x v="3"/>
    <s v="Thompsonborough"/>
    <x v="0"/>
    <s v="Mr. Christopher Sims"/>
    <x v="6"/>
    <x v="1"/>
    <x v="0"/>
    <s v="New Mexico"/>
    <s v="USA"/>
    <n v="3"/>
    <n v="120.77"/>
    <n v="0.28999999999999998"/>
    <n v="257.24009999999998"/>
    <s v="COD"/>
  </r>
  <r>
    <x v="95"/>
    <x v="216"/>
    <s v="PROD46"/>
    <x v="44"/>
    <x v="3"/>
    <x v="11"/>
    <x v="82"/>
    <s v="STORE7"/>
    <s v="Martinez-Mullins"/>
    <x v="0"/>
    <s v="Williamsfurt"/>
    <x v="0"/>
    <s v="James Orozco"/>
    <x v="34"/>
    <x v="1"/>
    <x v="1"/>
    <s v="Virginia"/>
    <s v="USA"/>
    <n v="2"/>
    <n v="143.79"/>
    <n v="0.1"/>
    <n v="258.822"/>
    <s v="PayPal"/>
  </r>
  <r>
    <x v="96"/>
    <x v="177"/>
    <s v="PROD24"/>
    <x v="79"/>
    <x v="0"/>
    <x v="2"/>
    <x v="64"/>
    <s v="STORE14"/>
    <s v="Mcdonald Inc"/>
    <x v="0"/>
    <s v="Christopherland"/>
    <x v="2"/>
    <s v="Michael Thomas"/>
    <x v="29"/>
    <x v="1"/>
    <x v="2"/>
    <s v="Alabama"/>
    <s v="USA"/>
    <n v="1"/>
    <n v="278.63"/>
    <n v="7.0000000000000007E-2"/>
    <n v="259.1259"/>
    <s v="COD"/>
  </r>
  <r>
    <x v="96"/>
    <x v="217"/>
    <s v="PROD94"/>
    <x v="66"/>
    <x v="4"/>
    <x v="15"/>
    <x v="15"/>
    <s v="STORE17"/>
    <s v="Holloway Ltd"/>
    <x v="2"/>
    <s v="Bensonhaven"/>
    <x v="1"/>
    <s v="Hayley Pope"/>
    <x v="10"/>
    <x v="1"/>
    <x v="0"/>
    <s v="Missouri"/>
    <s v="USA"/>
    <n v="1"/>
    <n v="355.31"/>
    <n v="0.27"/>
    <n v="259.37630000000001"/>
    <s v="PayPal"/>
  </r>
  <r>
    <x v="96"/>
    <x v="218"/>
    <s v="PROD89"/>
    <x v="23"/>
    <x v="4"/>
    <x v="12"/>
    <x v="71"/>
    <s v="STORE14"/>
    <s v="Mcdonald Inc"/>
    <x v="0"/>
    <s v="Christopherland"/>
    <x v="2"/>
    <s v="Christopher Ford"/>
    <x v="3"/>
    <x v="0"/>
    <x v="0"/>
    <s v="Montana"/>
    <s v="USA"/>
    <n v="4"/>
    <n v="79.75"/>
    <n v="0.18"/>
    <n v="261.58"/>
    <s v="Credit Card"/>
  </r>
  <r>
    <x v="97"/>
    <x v="42"/>
    <s v="PROD60"/>
    <x v="40"/>
    <x v="4"/>
    <x v="17"/>
    <x v="16"/>
    <s v="STORE10"/>
    <s v="Hill, Wagner and Ballard"/>
    <x v="1"/>
    <s v="East Davidville"/>
    <x v="0"/>
    <s v="Curtis Haynes"/>
    <x v="0"/>
    <x v="1"/>
    <x v="0"/>
    <s v="Oregon"/>
    <s v="USA"/>
    <n v="3"/>
    <n v="118.25"/>
    <n v="0.26"/>
    <n v="262.51499999999999"/>
    <s v="Credit Card"/>
  </r>
  <r>
    <x v="98"/>
    <x v="132"/>
    <s v="PROD31"/>
    <x v="7"/>
    <x v="0"/>
    <x v="3"/>
    <x v="74"/>
    <s v="STORE15"/>
    <s v="Shelton PLC"/>
    <x v="2"/>
    <s v="East Jenniferstad"/>
    <x v="1"/>
    <s v="Ashley Griffin"/>
    <x v="16"/>
    <x v="1"/>
    <x v="1"/>
    <s v="Tennessee"/>
    <s v="USA"/>
    <n v="3"/>
    <n v="108.14"/>
    <n v="0.19"/>
    <n v="262.78019999999998"/>
    <s v="COD"/>
  </r>
  <r>
    <x v="98"/>
    <x v="219"/>
    <s v="PROD73"/>
    <x v="3"/>
    <x v="0"/>
    <x v="3"/>
    <x v="64"/>
    <s v="STORE0"/>
    <s v="Rivera-Warner"/>
    <x v="1"/>
    <s v="Washingtonfurt"/>
    <x v="1"/>
    <s v="Donald Lee"/>
    <x v="24"/>
    <x v="0"/>
    <x v="2"/>
    <s v="West Virginia"/>
    <s v="USA"/>
    <n v="1"/>
    <n v="328.51"/>
    <n v="0.2"/>
    <n v="262.80799999999999"/>
    <s v="Credit Card"/>
  </r>
  <r>
    <x v="98"/>
    <x v="95"/>
    <s v="PROD11"/>
    <x v="18"/>
    <x v="1"/>
    <x v="1"/>
    <x v="60"/>
    <s v="STORE7"/>
    <s v="Martinez-Mullins"/>
    <x v="0"/>
    <s v="Williamsfurt"/>
    <x v="0"/>
    <s v="Thomas Moore"/>
    <x v="28"/>
    <x v="1"/>
    <x v="0"/>
    <s v="Georgia"/>
    <s v="USA"/>
    <n v="3"/>
    <n v="110.99"/>
    <n v="0.21"/>
    <n v="263.04629999999997"/>
    <s v="PayPal"/>
  </r>
  <r>
    <x v="98"/>
    <x v="220"/>
    <s v="PROD7"/>
    <x v="91"/>
    <x v="2"/>
    <x v="13"/>
    <x v="92"/>
    <s v="STORE4"/>
    <s v="Alexander Group"/>
    <x v="0"/>
    <s v="Port Sharon"/>
    <x v="0"/>
    <s v="Mariah Brown"/>
    <x v="34"/>
    <x v="0"/>
    <x v="1"/>
    <s v="New York"/>
    <s v="USA"/>
    <n v="1"/>
    <n v="271.76"/>
    <n v="0.03"/>
    <n v="263.60719999999998"/>
    <s v="PayPal"/>
  </r>
  <r>
    <x v="99"/>
    <x v="199"/>
    <s v="PROD46"/>
    <x v="44"/>
    <x v="3"/>
    <x v="11"/>
    <x v="28"/>
    <s v="STORE9"/>
    <s v="Moore, Padilla and Butler"/>
    <x v="0"/>
    <s v="East Johnstad"/>
    <x v="1"/>
    <s v="John Jordan"/>
    <x v="33"/>
    <x v="1"/>
    <x v="0"/>
    <s v="Delaware"/>
    <s v="USA"/>
    <n v="2"/>
    <n v="152.25"/>
    <n v="0.13"/>
    <n v="264.91500000000002"/>
    <s v="PayPal"/>
  </r>
  <r>
    <x v="100"/>
    <x v="221"/>
    <s v="PROD11"/>
    <x v="18"/>
    <x v="1"/>
    <x v="1"/>
    <x v="59"/>
    <s v="STORE0"/>
    <s v="Rivera-Warner"/>
    <x v="1"/>
    <s v="Washingtonfurt"/>
    <x v="1"/>
    <s v="Daniel Bell"/>
    <x v="3"/>
    <x v="0"/>
    <x v="0"/>
    <s v="Illinois"/>
    <s v="USA"/>
    <n v="1"/>
    <n v="362.93"/>
    <n v="0.27"/>
    <n v="264.93889999999999"/>
    <s v="Credit Card"/>
  </r>
  <r>
    <x v="100"/>
    <x v="222"/>
    <s v="PROD10"/>
    <x v="19"/>
    <x v="2"/>
    <x v="10"/>
    <x v="38"/>
    <s v="STORE17"/>
    <s v="Holloway Ltd"/>
    <x v="2"/>
    <s v="Bensonhaven"/>
    <x v="1"/>
    <s v="Darrell Miller"/>
    <x v="14"/>
    <x v="1"/>
    <x v="0"/>
    <s v="Oklahoma"/>
    <s v="USA"/>
    <n v="3"/>
    <n v="121.76"/>
    <n v="0.27"/>
    <n v="266.65440000000001"/>
    <s v="COD"/>
  </r>
  <r>
    <x v="101"/>
    <x v="223"/>
    <s v="PROD35"/>
    <x v="76"/>
    <x v="2"/>
    <x v="13"/>
    <x v="26"/>
    <s v="STORE1"/>
    <s v="Martinez, Adkins and Johnson"/>
    <x v="2"/>
    <s v="Danielmouth"/>
    <x v="1"/>
    <s v="Patty Francis"/>
    <x v="43"/>
    <x v="1"/>
    <x v="0"/>
    <s v="Massachusetts"/>
    <s v="USA"/>
    <n v="2"/>
    <n v="157.18"/>
    <n v="0.15"/>
    <n v="267.20600000000002"/>
    <s v="Credit Card"/>
  </r>
  <r>
    <x v="102"/>
    <x v="224"/>
    <s v="PROD48"/>
    <x v="67"/>
    <x v="1"/>
    <x v="1"/>
    <x v="30"/>
    <s v="STORE2"/>
    <s v="Black-Horn"/>
    <x v="0"/>
    <s v="North Nancyview"/>
    <x v="2"/>
    <s v="Eugene Nelson"/>
    <x v="24"/>
    <x v="1"/>
    <x v="2"/>
    <s v="Vermont"/>
    <s v="USA"/>
    <n v="1"/>
    <n v="301.24"/>
    <n v="0.11"/>
    <n v="268.10359999999997"/>
    <s v="PayPal"/>
  </r>
  <r>
    <x v="102"/>
    <x v="225"/>
    <s v="PROD40"/>
    <x v="20"/>
    <x v="1"/>
    <x v="4"/>
    <x v="59"/>
    <s v="STORE6"/>
    <s v="Benson-Elliott"/>
    <x v="1"/>
    <s v="Port Josephberg"/>
    <x v="0"/>
    <s v="Amy Wilson"/>
    <x v="21"/>
    <x v="1"/>
    <x v="1"/>
    <s v="Massachusetts"/>
    <s v="USA"/>
    <n v="1"/>
    <n v="312.81"/>
    <n v="0.14000000000000001"/>
    <n v="269.01659999999998"/>
    <s v="Credit Card"/>
  </r>
  <r>
    <x v="103"/>
    <x v="226"/>
    <s v="PROD61"/>
    <x v="42"/>
    <x v="0"/>
    <x v="0"/>
    <x v="75"/>
    <s v="STORE16"/>
    <s v="Frederick-Wright"/>
    <x v="3"/>
    <s v="New Jimmymouth"/>
    <x v="1"/>
    <s v="Earl Allen"/>
    <x v="20"/>
    <x v="0"/>
    <x v="1"/>
    <s v="Georgia"/>
    <s v="USA"/>
    <n v="1"/>
    <n v="299.13"/>
    <n v="0.1"/>
    <n v="269.21699999999998"/>
    <s v="Credit Card"/>
  </r>
  <r>
    <x v="104"/>
    <x v="63"/>
    <s v="PROD81"/>
    <x v="0"/>
    <x v="0"/>
    <x v="0"/>
    <x v="2"/>
    <s v="STORE9"/>
    <s v="Moore, Padilla and Butler"/>
    <x v="0"/>
    <s v="East Johnstad"/>
    <x v="1"/>
    <s v="Michelle Rogers"/>
    <x v="3"/>
    <x v="0"/>
    <x v="0"/>
    <s v="Oregon"/>
    <s v="USA"/>
    <n v="3"/>
    <n v="113.87"/>
    <n v="0.21"/>
    <n v="269.87189999999998"/>
    <s v="COD"/>
  </r>
  <r>
    <x v="104"/>
    <x v="50"/>
    <s v="PROD80"/>
    <x v="57"/>
    <x v="2"/>
    <x v="10"/>
    <x v="72"/>
    <s v="STORE10"/>
    <s v="Hill, Wagner and Ballard"/>
    <x v="1"/>
    <s v="East Davidville"/>
    <x v="0"/>
    <s v="Carol Bishop"/>
    <x v="11"/>
    <x v="1"/>
    <x v="2"/>
    <s v="South Carolina"/>
    <s v="USA"/>
    <n v="4"/>
    <n v="87.83"/>
    <n v="0.23"/>
    <n v="270.51639999999998"/>
    <s v="PayPal"/>
  </r>
  <r>
    <x v="104"/>
    <x v="227"/>
    <s v="PROD55"/>
    <x v="41"/>
    <x v="2"/>
    <x v="7"/>
    <x v="65"/>
    <s v="STORE11"/>
    <s v="Aguirre-Keller"/>
    <x v="0"/>
    <s v="Lake Michael"/>
    <x v="0"/>
    <s v="Katherine Dorsey"/>
    <x v="36"/>
    <x v="0"/>
    <x v="2"/>
    <s v="Oregon"/>
    <s v="USA"/>
    <n v="4"/>
    <n v="73.69"/>
    <n v="0.08"/>
    <n v="271.17919999999998"/>
    <s v="PayPal"/>
  </r>
  <r>
    <x v="104"/>
    <x v="85"/>
    <s v="PROD64"/>
    <x v="92"/>
    <x v="4"/>
    <x v="12"/>
    <x v="25"/>
    <s v="STORE2"/>
    <s v="Black-Horn"/>
    <x v="0"/>
    <s v="North Nancyview"/>
    <x v="2"/>
    <s v="Gina Knight"/>
    <x v="27"/>
    <x v="1"/>
    <x v="0"/>
    <s v="Louisiana"/>
    <s v="USA"/>
    <n v="2"/>
    <n v="138.41"/>
    <n v="0.02"/>
    <n v="271.28359999999998"/>
    <s v="COD"/>
  </r>
  <r>
    <x v="104"/>
    <x v="61"/>
    <s v="PROD24"/>
    <x v="79"/>
    <x v="0"/>
    <x v="2"/>
    <x v="8"/>
    <s v="STORE3"/>
    <s v="Johnson-Wright"/>
    <x v="2"/>
    <s v="Hoodberg"/>
    <x v="2"/>
    <s v="Eric Wolfe"/>
    <x v="35"/>
    <x v="1"/>
    <x v="2"/>
    <s v="Oklahoma"/>
    <s v="USA"/>
    <n v="1"/>
    <n v="387.99"/>
    <n v="0.3"/>
    <n v="271.59300000000002"/>
    <s v="COD"/>
  </r>
  <r>
    <x v="104"/>
    <x v="165"/>
    <s v="PROD85"/>
    <x v="93"/>
    <x v="3"/>
    <x v="1"/>
    <x v="23"/>
    <s v="STORE19"/>
    <s v="Mann-Austin"/>
    <x v="1"/>
    <s v="Vasquezborough"/>
    <x v="0"/>
    <s v="Brittany Watson"/>
    <x v="14"/>
    <x v="0"/>
    <x v="0"/>
    <s v="South Carolina"/>
    <s v="USA"/>
    <n v="3"/>
    <n v="104.33"/>
    <n v="0.13"/>
    <n v="272.30130000000003"/>
    <s v="PayPal"/>
  </r>
  <r>
    <x v="105"/>
    <x v="119"/>
    <s v="PROD10"/>
    <x v="19"/>
    <x v="2"/>
    <x v="10"/>
    <x v="26"/>
    <s v="STORE7"/>
    <s v="Martinez-Mullins"/>
    <x v="0"/>
    <s v="Williamsfurt"/>
    <x v="0"/>
    <s v="Lisa Young"/>
    <x v="2"/>
    <x v="0"/>
    <x v="1"/>
    <s v="Ohio"/>
    <s v="USA"/>
    <n v="2"/>
    <n v="164.23"/>
    <n v="0.17"/>
    <n v="272.62180000000001"/>
    <s v="PayPal"/>
  </r>
  <r>
    <x v="105"/>
    <x v="228"/>
    <s v="PROD71"/>
    <x v="90"/>
    <x v="4"/>
    <x v="9"/>
    <x v="56"/>
    <s v="STORE9"/>
    <s v="Moore, Padilla and Butler"/>
    <x v="0"/>
    <s v="East Johnstad"/>
    <x v="1"/>
    <s v="Dr. Ashley Yates Md"/>
    <x v="37"/>
    <x v="0"/>
    <x v="2"/>
    <s v="Kentucky"/>
    <s v="USA"/>
    <n v="1"/>
    <n v="363.73"/>
    <n v="0.25"/>
    <n v="272.79750000000001"/>
    <s v="Credit Card"/>
  </r>
  <r>
    <x v="105"/>
    <x v="229"/>
    <s v="PROD87"/>
    <x v="82"/>
    <x v="2"/>
    <x v="13"/>
    <x v="67"/>
    <s v="STORE15"/>
    <s v="Shelton PLC"/>
    <x v="2"/>
    <s v="East Jenniferstad"/>
    <x v="1"/>
    <s v="Mary Boyd"/>
    <x v="45"/>
    <x v="1"/>
    <x v="2"/>
    <s v="Vermont"/>
    <s v="USA"/>
    <n v="4"/>
    <n v="72.63"/>
    <n v="0.06"/>
    <n v="273.08879999999999"/>
    <s v="COD"/>
  </r>
  <r>
    <x v="105"/>
    <x v="126"/>
    <s v="PROD30"/>
    <x v="47"/>
    <x v="2"/>
    <x v="10"/>
    <x v="21"/>
    <s v="STORE17"/>
    <s v="Holloway Ltd"/>
    <x v="2"/>
    <s v="Bensonhaven"/>
    <x v="1"/>
    <s v="Heather Valenzuela"/>
    <x v="5"/>
    <x v="0"/>
    <x v="2"/>
    <s v="New York"/>
    <s v="USA"/>
    <n v="1"/>
    <n v="350.67"/>
    <n v="0.22"/>
    <n v="273.52260000000001"/>
    <s v="COD"/>
  </r>
  <r>
    <x v="106"/>
    <x v="184"/>
    <s v="PROD99"/>
    <x v="25"/>
    <x v="2"/>
    <x v="10"/>
    <x v="47"/>
    <s v="STORE19"/>
    <s v="Mann-Austin"/>
    <x v="1"/>
    <s v="Vasquezborough"/>
    <x v="0"/>
    <s v="Jennifer Pruitt"/>
    <x v="38"/>
    <x v="0"/>
    <x v="0"/>
    <s v="Hawaii"/>
    <s v="USA"/>
    <n v="3"/>
    <n v="112.77"/>
    <n v="0.19"/>
    <n v="274.03109999999998"/>
    <s v="Credit Card"/>
  </r>
  <r>
    <x v="106"/>
    <x v="230"/>
    <s v="PROD66"/>
    <x v="46"/>
    <x v="4"/>
    <x v="9"/>
    <x v="84"/>
    <s v="STORE1"/>
    <s v="Martinez, Adkins and Johnson"/>
    <x v="2"/>
    <s v="Danielmouth"/>
    <x v="1"/>
    <s v="Samantha Walker"/>
    <x v="44"/>
    <x v="1"/>
    <x v="2"/>
    <s v="West Virginia"/>
    <s v="USA"/>
    <n v="1"/>
    <n v="338.83"/>
    <n v="0.19"/>
    <n v="274.45229999999998"/>
    <s v="Credit Card"/>
  </r>
  <r>
    <x v="106"/>
    <x v="231"/>
    <s v="PROD9"/>
    <x v="94"/>
    <x v="0"/>
    <x v="6"/>
    <x v="86"/>
    <s v="STORE2"/>
    <s v="Black-Horn"/>
    <x v="0"/>
    <s v="North Nancyview"/>
    <x v="2"/>
    <s v="Kaitlin Brown"/>
    <x v="4"/>
    <x v="1"/>
    <x v="0"/>
    <s v="Wisconsin"/>
    <s v="USA"/>
    <n v="1"/>
    <n v="312.91000000000003"/>
    <n v="0.12"/>
    <n v="275.36079999999998"/>
    <s v="COD"/>
  </r>
  <r>
    <x v="107"/>
    <x v="213"/>
    <s v="PROD28"/>
    <x v="50"/>
    <x v="0"/>
    <x v="1"/>
    <x v="92"/>
    <s v="STORE10"/>
    <s v="Hill, Wagner and Ballard"/>
    <x v="1"/>
    <s v="East Davidville"/>
    <x v="0"/>
    <s v="Daniel Contreras"/>
    <x v="20"/>
    <x v="1"/>
    <x v="1"/>
    <s v="Oklahoma"/>
    <s v="USA"/>
    <n v="3"/>
    <n v="125.68"/>
    <n v="0.26"/>
    <n v="279.00959999999998"/>
    <s v="Credit Card"/>
  </r>
  <r>
    <x v="107"/>
    <x v="124"/>
    <s v="PROD95"/>
    <x v="33"/>
    <x v="0"/>
    <x v="1"/>
    <x v="50"/>
    <s v="STORE8"/>
    <s v="Bean, Jones and Park"/>
    <x v="3"/>
    <s v="Thompsonborough"/>
    <x v="0"/>
    <s v="Miranda King"/>
    <x v="42"/>
    <x v="1"/>
    <x v="2"/>
    <s v="Wyoming"/>
    <s v="USA"/>
    <n v="1"/>
    <n v="329.94"/>
    <n v="0.14000000000000001"/>
    <n v="283.7484"/>
    <s v="PayPal"/>
  </r>
  <r>
    <x v="107"/>
    <x v="232"/>
    <s v="PROD17"/>
    <x v="24"/>
    <x v="0"/>
    <x v="1"/>
    <x v="94"/>
    <s v="STORE16"/>
    <s v="Frederick-Wright"/>
    <x v="3"/>
    <s v="New Jimmymouth"/>
    <x v="1"/>
    <s v="Karen King"/>
    <x v="7"/>
    <x v="1"/>
    <x v="0"/>
    <s v="New Mexico"/>
    <s v="USA"/>
    <n v="3"/>
    <n v="123.74"/>
    <n v="0.23"/>
    <n v="285.83940000000001"/>
    <s v="COD"/>
  </r>
  <r>
    <x v="108"/>
    <x v="113"/>
    <s v="PROD34"/>
    <x v="52"/>
    <x v="1"/>
    <x v="19"/>
    <x v="22"/>
    <s v="STORE9"/>
    <s v="Moore, Padilla and Butler"/>
    <x v="0"/>
    <s v="East Johnstad"/>
    <x v="1"/>
    <s v="Joan Johnson"/>
    <x v="6"/>
    <x v="1"/>
    <x v="0"/>
    <s v="West Virginia"/>
    <s v="USA"/>
    <n v="2"/>
    <n v="166.26"/>
    <n v="0.14000000000000001"/>
    <n v="285.96719999999999"/>
    <s v="PayPal"/>
  </r>
  <r>
    <x v="108"/>
    <x v="76"/>
    <s v="PROD15"/>
    <x v="5"/>
    <x v="1"/>
    <x v="5"/>
    <x v="20"/>
    <s v="STORE19"/>
    <s v="Mann-Austin"/>
    <x v="1"/>
    <s v="Vasquezborough"/>
    <x v="0"/>
    <s v="Cynthia Payne"/>
    <x v="37"/>
    <x v="1"/>
    <x v="2"/>
    <s v="California"/>
    <s v="USA"/>
    <n v="1"/>
    <n v="332.82"/>
    <n v="0.14000000000000001"/>
    <n v="286.22519999999997"/>
    <s v="PayPal"/>
  </r>
  <r>
    <x v="109"/>
    <x v="233"/>
    <s v="PROD92"/>
    <x v="48"/>
    <x v="2"/>
    <x v="5"/>
    <x v="1"/>
    <s v="STORE18"/>
    <s v="Guerrero-Schmitt"/>
    <x v="1"/>
    <s v="East Stevechester"/>
    <x v="1"/>
    <s v="Caroline Collins"/>
    <x v="7"/>
    <x v="1"/>
    <x v="0"/>
    <s v="South Dakota"/>
    <s v="USA"/>
    <n v="2"/>
    <n v="177.4"/>
    <n v="0.19"/>
    <n v="287.38799999999998"/>
    <s v="COD"/>
  </r>
  <r>
    <x v="110"/>
    <x v="40"/>
    <s v="PROD46"/>
    <x v="44"/>
    <x v="3"/>
    <x v="11"/>
    <x v="26"/>
    <s v="STORE0"/>
    <s v="Rivera-Warner"/>
    <x v="1"/>
    <s v="Washingtonfurt"/>
    <x v="1"/>
    <s v="Jeff Martinez"/>
    <x v="20"/>
    <x v="1"/>
    <x v="1"/>
    <s v="Wisconsin"/>
    <s v="USA"/>
    <n v="2"/>
    <n v="157.91"/>
    <n v="0.09"/>
    <n v="287.39620000000002"/>
    <s v="PayPal"/>
  </r>
  <r>
    <x v="110"/>
    <x v="141"/>
    <s v="PROD98"/>
    <x v="56"/>
    <x v="1"/>
    <x v="4"/>
    <x v="71"/>
    <s v="STORE8"/>
    <s v="Bean, Jones and Park"/>
    <x v="3"/>
    <s v="Thompsonborough"/>
    <x v="0"/>
    <s v="Howard Summers"/>
    <x v="38"/>
    <x v="1"/>
    <x v="0"/>
    <s v="Oregon"/>
    <s v="USA"/>
    <n v="1"/>
    <n v="343.03"/>
    <n v="0.16"/>
    <n v="288.14519999999999"/>
    <s v="PayPal"/>
  </r>
  <r>
    <x v="110"/>
    <x v="234"/>
    <s v="PROD53"/>
    <x v="95"/>
    <x v="3"/>
    <x v="22"/>
    <x v="66"/>
    <s v="STORE12"/>
    <s v="Thomas, Bridges and Harris"/>
    <x v="2"/>
    <s v="Sabrinatown"/>
    <x v="0"/>
    <s v="Shane Brown"/>
    <x v="13"/>
    <x v="1"/>
    <x v="2"/>
    <s v="New Hampshire"/>
    <s v="USA"/>
    <n v="2"/>
    <n v="148.96"/>
    <n v="0.03"/>
    <n v="288.98239999999998"/>
    <s v="Credit Card"/>
  </r>
  <r>
    <x v="111"/>
    <x v="202"/>
    <s v="PROD21"/>
    <x v="31"/>
    <x v="2"/>
    <x v="14"/>
    <x v="86"/>
    <s v="STORE2"/>
    <s v="Black-Horn"/>
    <x v="0"/>
    <s v="North Nancyview"/>
    <x v="2"/>
    <s v="Tyler Conrad"/>
    <x v="38"/>
    <x v="1"/>
    <x v="0"/>
    <s v="Hawaii"/>
    <s v="USA"/>
    <n v="1"/>
    <n v="341.17"/>
    <n v="0.15"/>
    <n v="289.99450000000002"/>
    <s v="COD"/>
  </r>
  <r>
    <x v="111"/>
    <x v="235"/>
    <s v="PROD82"/>
    <x v="74"/>
    <x v="0"/>
    <x v="6"/>
    <x v="30"/>
    <s v="STORE17"/>
    <s v="Holloway Ltd"/>
    <x v="2"/>
    <s v="Bensonhaven"/>
    <x v="1"/>
    <s v="Daniel Nelson"/>
    <x v="39"/>
    <x v="0"/>
    <x v="2"/>
    <s v="Georgia"/>
    <s v="USA"/>
    <n v="2"/>
    <n v="160.21"/>
    <n v="0.09"/>
    <n v="291.5822"/>
    <s v="PayPal"/>
  </r>
  <r>
    <x v="111"/>
    <x v="236"/>
    <s v="PROD90"/>
    <x v="72"/>
    <x v="1"/>
    <x v="1"/>
    <x v="29"/>
    <s v="STORE15"/>
    <s v="Shelton PLC"/>
    <x v="2"/>
    <s v="East Jenniferstad"/>
    <x v="1"/>
    <s v="Sarah Brady"/>
    <x v="40"/>
    <x v="0"/>
    <x v="1"/>
    <s v="Connecticut"/>
    <s v="USA"/>
    <n v="4"/>
    <n v="75.37"/>
    <n v="0.02"/>
    <n v="295.4504"/>
    <s v="PayPal"/>
  </r>
  <r>
    <x v="112"/>
    <x v="82"/>
    <s v="PROD18"/>
    <x v="65"/>
    <x v="3"/>
    <x v="22"/>
    <x v="70"/>
    <s v="STORE12"/>
    <s v="Thomas, Bridges and Harris"/>
    <x v="2"/>
    <s v="Sabrinatown"/>
    <x v="0"/>
    <s v="Michael Garner"/>
    <x v="29"/>
    <x v="1"/>
    <x v="2"/>
    <s v="Vermont"/>
    <s v="USA"/>
    <n v="3"/>
    <n v="99.77"/>
    <n v="0.01"/>
    <n v="296.31689999999998"/>
    <s v="PayPal"/>
  </r>
  <r>
    <x v="112"/>
    <x v="132"/>
    <s v="PROD99"/>
    <x v="25"/>
    <x v="2"/>
    <x v="10"/>
    <x v="2"/>
    <s v="STORE10"/>
    <s v="Hill, Wagner and Ballard"/>
    <x v="1"/>
    <s v="East Davidville"/>
    <x v="0"/>
    <s v="Ashley Griffin"/>
    <x v="16"/>
    <x v="1"/>
    <x v="1"/>
    <s v="Kansas"/>
    <s v="USA"/>
    <n v="3"/>
    <n v="130.38999999999999"/>
    <n v="0.24"/>
    <n v="297.28919999999999"/>
    <s v="COD"/>
  </r>
  <r>
    <x v="112"/>
    <x v="80"/>
    <s v="PROD15"/>
    <x v="5"/>
    <x v="1"/>
    <x v="5"/>
    <x v="20"/>
    <s v="STORE19"/>
    <s v="Mann-Austin"/>
    <x v="1"/>
    <s v="Vasquezborough"/>
    <x v="0"/>
    <s v="Amber Mcclain"/>
    <x v="33"/>
    <x v="0"/>
    <x v="0"/>
    <s v="Arizona"/>
    <s v="USA"/>
    <n v="1"/>
    <n v="336.51"/>
    <n v="0.11"/>
    <n v="299.4939"/>
    <s v="COD"/>
  </r>
  <r>
    <x v="113"/>
    <x v="83"/>
    <s v="PROD62"/>
    <x v="61"/>
    <x v="1"/>
    <x v="19"/>
    <x v="57"/>
    <s v="STORE8"/>
    <s v="Bean, Jones and Park"/>
    <x v="3"/>
    <s v="Thompsonborough"/>
    <x v="0"/>
    <s v="Michael Jones"/>
    <x v="16"/>
    <x v="0"/>
    <x v="1"/>
    <s v="South Dakota"/>
    <s v="USA"/>
    <n v="1"/>
    <n v="329.31"/>
    <n v="0.09"/>
    <n v="299.6721"/>
    <s v="COD"/>
  </r>
  <r>
    <x v="114"/>
    <x v="92"/>
    <s v="PROD43"/>
    <x v="58"/>
    <x v="1"/>
    <x v="19"/>
    <x v="23"/>
    <s v="STORE8"/>
    <s v="Bean, Jones and Park"/>
    <x v="3"/>
    <s v="Thompsonborough"/>
    <x v="0"/>
    <s v="Philip Mendoza"/>
    <x v="22"/>
    <x v="0"/>
    <x v="1"/>
    <s v="Oklahoma"/>
    <s v="USA"/>
    <n v="3"/>
    <n v="112.26"/>
    <n v="0.11"/>
    <n v="299.73419999999999"/>
    <s v="COD"/>
  </r>
  <r>
    <x v="114"/>
    <x v="61"/>
    <s v="PROD48"/>
    <x v="67"/>
    <x v="1"/>
    <x v="1"/>
    <x v="73"/>
    <s v="STORE2"/>
    <s v="Black-Horn"/>
    <x v="0"/>
    <s v="North Nancyview"/>
    <x v="2"/>
    <s v="Eric Wolfe"/>
    <x v="35"/>
    <x v="1"/>
    <x v="2"/>
    <s v="Ohio"/>
    <s v="USA"/>
    <n v="1"/>
    <n v="345.06"/>
    <n v="0.13"/>
    <n v="300.2022"/>
    <s v="Credit Card"/>
  </r>
  <r>
    <x v="114"/>
    <x v="237"/>
    <s v="PROD23"/>
    <x v="53"/>
    <x v="3"/>
    <x v="18"/>
    <x v="18"/>
    <s v="STORE15"/>
    <s v="Shelton PLC"/>
    <x v="2"/>
    <s v="East Jenniferstad"/>
    <x v="1"/>
    <s v="Michelle Garcia Dds"/>
    <x v="17"/>
    <x v="1"/>
    <x v="0"/>
    <s v="Alabama"/>
    <s v="USA"/>
    <n v="1"/>
    <n v="352.43"/>
    <n v="0.14000000000000001"/>
    <n v="303.08980000000003"/>
    <s v="COD"/>
  </r>
  <r>
    <x v="114"/>
    <x v="238"/>
    <s v="PROD9"/>
    <x v="94"/>
    <x v="0"/>
    <x v="6"/>
    <x v="0"/>
    <s v="STORE12"/>
    <s v="Thomas, Bridges and Harris"/>
    <x v="2"/>
    <s v="Sabrinatown"/>
    <x v="0"/>
    <s v="Denise Williams"/>
    <x v="42"/>
    <x v="0"/>
    <x v="2"/>
    <s v="Florida"/>
    <s v="USA"/>
    <n v="1"/>
    <n v="306.36"/>
    <n v="0.01"/>
    <n v="303.29640000000001"/>
    <s v="PayPal"/>
  </r>
  <r>
    <x v="115"/>
    <x v="239"/>
    <s v="PROD36"/>
    <x v="83"/>
    <x v="3"/>
    <x v="18"/>
    <x v="89"/>
    <s v="STORE13"/>
    <s v="Gardner, Humphrey and Contreras"/>
    <x v="1"/>
    <s v="Johnsonville"/>
    <x v="1"/>
    <s v="Christina Garcia"/>
    <x v="34"/>
    <x v="1"/>
    <x v="1"/>
    <s v="Montana"/>
    <s v="USA"/>
    <n v="2"/>
    <n v="208.09"/>
    <n v="0.27"/>
    <n v="303.81139999999999"/>
    <s v="PayPal"/>
  </r>
  <r>
    <x v="115"/>
    <x v="240"/>
    <s v="PROD26"/>
    <x v="73"/>
    <x v="1"/>
    <x v="4"/>
    <x v="85"/>
    <s v="STORE5"/>
    <s v="Gray Ltd"/>
    <x v="2"/>
    <s v="New Michaelchester"/>
    <x v="2"/>
    <s v="John Perez"/>
    <x v="9"/>
    <x v="1"/>
    <x v="2"/>
    <s v="Kentucky"/>
    <s v="USA"/>
    <n v="1"/>
    <n v="429.25"/>
    <n v="0.28999999999999998"/>
    <n v="304.76749999999998"/>
    <s v="PayPal"/>
  </r>
  <r>
    <x v="115"/>
    <x v="241"/>
    <s v="PROD33"/>
    <x v="71"/>
    <x v="2"/>
    <x v="7"/>
    <x v="13"/>
    <s v="STORE1"/>
    <s v="Martinez, Adkins and Johnson"/>
    <x v="2"/>
    <s v="Danielmouth"/>
    <x v="1"/>
    <s v="Pamela Mcguire"/>
    <x v="27"/>
    <x v="0"/>
    <x v="0"/>
    <s v="Maine"/>
    <s v="USA"/>
    <n v="1"/>
    <n v="339.7"/>
    <n v="0.1"/>
    <n v="305.73"/>
    <s v="Credit Card"/>
  </r>
  <r>
    <x v="116"/>
    <x v="154"/>
    <s v="PROD43"/>
    <x v="58"/>
    <x v="1"/>
    <x v="19"/>
    <x v="39"/>
    <s v="STORE2"/>
    <s v="Black-Horn"/>
    <x v="0"/>
    <s v="North Nancyview"/>
    <x v="2"/>
    <s v="Dr. Suzanne Bullock"/>
    <x v="0"/>
    <x v="1"/>
    <x v="0"/>
    <s v="Georgia"/>
    <s v="USA"/>
    <n v="3"/>
    <n v="137.77000000000001"/>
    <n v="0.26"/>
    <n v="305.84940000000012"/>
    <s v="Credit Card"/>
  </r>
  <r>
    <x v="116"/>
    <x v="242"/>
    <s v="PROD48"/>
    <x v="67"/>
    <x v="1"/>
    <x v="1"/>
    <x v="12"/>
    <s v="STORE18"/>
    <s v="Guerrero-Schmitt"/>
    <x v="1"/>
    <s v="East Stevechester"/>
    <x v="1"/>
    <s v="Tonya Reynolds"/>
    <x v="17"/>
    <x v="1"/>
    <x v="0"/>
    <s v="Alabama"/>
    <s v="USA"/>
    <n v="4"/>
    <n v="106.23"/>
    <n v="0.28000000000000003"/>
    <n v="305.94240000000002"/>
    <s v="PayPal"/>
  </r>
  <r>
    <x v="117"/>
    <x v="64"/>
    <s v="PROD41"/>
    <x v="12"/>
    <x v="0"/>
    <x v="6"/>
    <x v="52"/>
    <s v="STORE13"/>
    <s v="Gardner, Humphrey and Contreras"/>
    <x v="1"/>
    <s v="Johnsonville"/>
    <x v="1"/>
    <s v="Justin Lopez"/>
    <x v="29"/>
    <x v="0"/>
    <x v="2"/>
    <s v="Kentucky"/>
    <s v="USA"/>
    <n v="1"/>
    <n v="409.03"/>
    <n v="0.25"/>
    <n v="306.77249999999998"/>
    <s v="PayPal"/>
  </r>
  <r>
    <x v="117"/>
    <x v="243"/>
    <s v="PROD19"/>
    <x v="11"/>
    <x v="0"/>
    <x v="0"/>
    <x v="3"/>
    <s v="STORE7"/>
    <s v="Martinez-Mullins"/>
    <x v="0"/>
    <s v="Williamsfurt"/>
    <x v="0"/>
    <s v="Maria Hill"/>
    <x v="33"/>
    <x v="1"/>
    <x v="0"/>
    <s v="Arizona"/>
    <s v="USA"/>
    <n v="1"/>
    <n v="374.92"/>
    <n v="0.18"/>
    <n v="307.43439999999998"/>
    <s v="PayPal"/>
  </r>
  <r>
    <x v="117"/>
    <x v="244"/>
    <s v="PROD46"/>
    <x v="44"/>
    <x v="3"/>
    <x v="11"/>
    <x v="16"/>
    <s v="STORE11"/>
    <s v="Aguirre-Keller"/>
    <x v="0"/>
    <s v="Lake Michael"/>
    <x v="0"/>
    <s v="Chloe Aguilar"/>
    <x v="33"/>
    <x v="0"/>
    <x v="0"/>
    <s v="Utah"/>
    <s v="USA"/>
    <n v="2"/>
    <n v="213.69"/>
    <n v="0.28000000000000003"/>
    <n v="307.71359999999999"/>
    <s v="PayPal"/>
  </r>
  <r>
    <x v="118"/>
    <x v="245"/>
    <s v="PROD45"/>
    <x v="75"/>
    <x v="0"/>
    <x v="3"/>
    <x v="93"/>
    <s v="STORE17"/>
    <s v="Holloway Ltd"/>
    <x v="2"/>
    <s v="Bensonhaven"/>
    <x v="1"/>
    <s v="James Foster"/>
    <x v="25"/>
    <x v="0"/>
    <x v="2"/>
    <s v="Delaware"/>
    <s v="USA"/>
    <n v="3"/>
    <n v="144.66999999999999"/>
    <n v="0.28999999999999998"/>
    <n v="308.14710000000002"/>
    <s v="PayPal"/>
  </r>
  <r>
    <x v="118"/>
    <x v="246"/>
    <s v="PROD34"/>
    <x v="52"/>
    <x v="1"/>
    <x v="19"/>
    <x v="2"/>
    <s v="STORE9"/>
    <s v="Moore, Padilla and Butler"/>
    <x v="0"/>
    <s v="East Johnstad"/>
    <x v="1"/>
    <s v="Andrea Perez"/>
    <x v="32"/>
    <x v="1"/>
    <x v="0"/>
    <s v="South Carolina"/>
    <s v="USA"/>
    <n v="3"/>
    <n v="109.5"/>
    <n v="0.06"/>
    <n v="308.79000000000002"/>
    <s v="COD"/>
  </r>
  <r>
    <x v="119"/>
    <x v="247"/>
    <s v="PROD48"/>
    <x v="67"/>
    <x v="1"/>
    <x v="1"/>
    <x v="10"/>
    <s v="STORE17"/>
    <s v="Holloway Ltd"/>
    <x v="2"/>
    <s v="Bensonhaven"/>
    <x v="1"/>
    <s v="Frank Stewart"/>
    <x v="21"/>
    <x v="1"/>
    <x v="1"/>
    <s v="New York"/>
    <s v="USA"/>
    <n v="2"/>
    <n v="204.89"/>
    <n v="0.24"/>
    <n v="311.43279999999999"/>
    <s v="PayPal"/>
  </r>
  <r>
    <x v="119"/>
    <x v="114"/>
    <s v="PROD97"/>
    <x v="69"/>
    <x v="0"/>
    <x v="3"/>
    <x v="43"/>
    <s v="STORE13"/>
    <s v="Gardner, Humphrey and Contreras"/>
    <x v="1"/>
    <s v="Johnsonville"/>
    <x v="1"/>
    <s v="Jonathan Steele"/>
    <x v="4"/>
    <x v="1"/>
    <x v="0"/>
    <s v="Alaska"/>
    <s v="USA"/>
    <n v="1"/>
    <n v="439.55"/>
    <n v="0.28999999999999998"/>
    <n v="312.08049999999997"/>
    <s v="Credit Card"/>
  </r>
  <r>
    <x v="119"/>
    <x v="248"/>
    <s v="PROD98"/>
    <x v="56"/>
    <x v="1"/>
    <x v="4"/>
    <x v="49"/>
    <s v="STORE7"/>
    <s v="Martinez-Mullins"/>
    <x v="0"/>
    <s v="Williamsfurt"/>
    <x v="0"/>
    <s v="Jennifer Myers"/>
    <x v="26"/>
    <x v="0"/>
    <x v="1"/>
    <s v="Montana"/>
    <s v="USA"/>
    <n v="4"/>
    <n v="107.08"/>
    <n v="0.27"/>
    <n v="312.67360000000002"/>
    <s v="PayPal"/>
  </r>
  <r>
    <x v="119"/>
    <x v="249"/>
    <s v="PROD47"/>
    <x v="70"/>
    <x v="4"/>
    <x v="12"/>
    <x v="34"/>
    <s v="STORE0"/>
    <s v="Rivera-Warner"/>
    <x v="1"/>
    <s v="Washingtonfurt"/>
    <x v="1"/>
    <s v="Miguel Reynolds"/>
    <x v="41"/>
    <x v="1"/>
    <x v="0"/>
    <s v="South Dakota"/>
    <s v="USA"/>
    <n v="4"/>
    <n v="92.35"/>
    <n v="0.15"/>
    <n v="313.99"/>
    <s v="PayPal"/>
  </r>
  <r>
    <x v="119"/>
    <x v="250"/>
    <s v="PROD34"/>
    <x v="52"/>
    <x v="1"/>
    <x v="19"/>
    <x v="16"/>
    <s v="STORE11"/>
    <s v="Aguirre-Keller"/>
    <x v="0"/>
    <s v="Lake Michael"/>
    <x v="0"/>
    <s v="Matthew Hunter Jr."/>
    <x v="32"/>
    <x v="1"/>
    <x v="0"/>
    <s v="Connecticut"/>
    <s v="USA"/>
    <n v="1"/>
    <n v="324.56"/>
    <n v="0.03"/>
    <n v="314.82319999999999"/>
    <s v="Credit Card"/>
  </r>
  <r>
    <x v="119"/>
    <x v="251"/>
    <s v="PROD90"/>
    <x v="72"/>
    <x v="1"/>
    <x v="1"/>
    <x v="62"/>
    <s v="STORE18"/>
    <s v="Guerrero-Schmitt"/>
    <x v="1"/>
    <s v="East Stevechester"/>
    <x v="1"/>
    <s v="David Lozano"/>
    <x v="13"/>
    <x v="1"/>
    <x v="2"/>
    <s v="New Hampshire"/>
    <s v="USA"/>
    <n v="3"/>
    <n v="111"/>
    <n v="0.06"/>
    <n v="315.24779999999998"/>
    <s v="Credit Card"/>
  </r>
  <r>
    <x v="119"/>
    <x v="72"/>
    <s v="PROD13"/>
    <x v="63"/>
    <x v="1"/>
    <x v="1"/>
    <x v="80"/>
    <s v="STORE3"/>
    <s v="Johnson-Wright"/>
    <x v="2"/>
    <s v="Hoodberg"/>
    <x v="2"/>
    <s v="Roy Cole"/>
    <x v="36"/>
    <x v="1"/>
    <x v="2"/>
    <s v="Mississippi"/>
    <s v="USA"/>
    <n v="2"/>
    <n v="183.85"/>
    <n v="0.14000000000000001"/>
    <n v="316.22199999999998"/>
    <s v="Credit Card"/>
  </r>
  <r>
    <x v="119"/>
    <x v="252"/>
    <s v="PROD41"/>
    <x v="12"/>
    <x v="0"/>
    <x v="6"/>
    <x v="25"/>
    <s v="STORE8"/>
    <s v="Bean, Jones and Park"/>
    <x v="3"/>
    <s v="Thompsonborough"/>
    <x v="0"/>
    <s v="Kristy Dunlap"/>
    <x v="7"/>
    <x v="1"/>
    <x v="0"/>
    <s v="California"/>
    <s v="USA"/>
    <n v="3"/>
    <n v="146.71"/>
    <n v="0.28000000000000003"/>
    <n v="316.89359999999999"/>
    <s v="PayPal"/>
  </r>
  <r>
    <x v="119"/>
    <x v="253"/>
    <s v="PROD24"/>
    <x v="79"/>
    <x v="0"/>
    <x v="2"/>
    <x v="89"/>
    <s v="STORE7"/>
    <s v="Martinez-Mullins"/>
    <x v="0"/>
    <s v="Williamsfurt"/>
    <x v="0"/>
    <s v="Sheila Wilson"/>
    <x v="30"/>
    <x v="0"/>
    <x v="1"/>
    <s v="Arizona"/>
    <s v="USA"/>
    <n v="1"/>
    <n v="412.11"/>
    <n v="0.23"/>
    <n v="317.32470000000001"/>
    <s v="Credit Card"/>
  </r>
  <r>
    <x v="120"/>
    <x v="254"/>
    <s v="PROD8"/>
    <x v="16"/>
    <x v="1"/>
    <x v="4"/>
    <x v="58"/>
    <s v="STORE13"/>
    <s v="Gardner, Humphrey and Contreras"/>
    <x v="1"/>
    <s v="Johnsonville"/>
    <x v="1"/>
    <s v="Antonio Jones"/>
    <x v="23"/>
    <x v="0"/>
    <x v="1"/>
    <s v="South Dakota"/>
    <s v="USA"/>
    <n v="2"/>
    <n v="194.09"/>
    <n v="0.18"/>
    <n v="318.30759999999998"/>
    <s v="COD"/>
  </r>
  <r>
    <x v="121"/>
    <x v="232"/>
    <s v="PROD62"/>
    <x v="61"/>
    <x v="1"/>
    <x v="19"/>
    <x v="66"/>
    <s v="STORE13"/>
    <s v="Gardner, Humphrey and Contreras"/>
    <x v="1"/>
    <s v="Johnsonville"/>
    <x v="1"/>
    <s v="Karen King"/>
    <x v="7"/>
    <x v="1"/>
    <x v="0"/>
    <s v="Utah"/>
    <s v="USA"/>
    <n v="1"/>
    <n v="331.73"/>
    <n v="0.04"/>
    <n v="318.46080000000001"/>
    <s v="Credit Card"/>
  </r>
  <r>
    <x v="121"/>
    <x v="225"/>
    <s v="PROD72"/>
    <x v="15"/>
    <x v="0"/>
    <x v="6"/>
    <x v="79"/>
    <s v="STORE17"/>
    <s v="Holloway Ltd"/>
    <x v="2"/>
    <s v="Bensonhaven"/>
    <x v="1"/>
    <s v="Amy Wilson"/>
    <x v="21"/>
    <x v="1"/>
    <x v="1"/>
    <s v="Kentucky"/>
    <s v="USA"/>
    <n v="1"/>
    <n v="389.12"/>
    <n v="0.18"/>
    <n v="319.07839999999999"/>
    <s v="COD"/>
  </r>
  <r>
    <x v="121"/>
    <x v="255"/>
    <s v="PROD25"/>
    <x v="14"/>
    <x v="3"/>
    <x v="1"/>
    <x v="81"/>
    <s v="STORE15"/>
    <s v="Shelton PLC"/>
    <x v="2"/>
    <s v="East Jenniferstad"/>
    <x v="1"/>
    <s v="Laura Alvarez"/>
    <x v="46"/>
    <x v="1"/>
    <x v="1"/>
    <s v="Colorado"/>
    <s v="USA"/>
    <n v="4"/>
    <n v="94.13"/>
    <n v="0.15"/>
    <n v="320.04199999999997"/>
    <s v="COD"/>
  </r>
  <r>
    <x v="122"/>
    <x v="152"/>
    <s v="PROD81"/>
    <x v="0"/>
    <x v="0"/>
    <x v="0"/>
    <x v="19"/>
    <s v="STORE4"/>
    <s v="Alexander Group"/>
    <x v="0"/>
    <s v="Port Sharon"/>
    <x v="0"/>
    <s v="Jasmine Snyder"/>
    <x v="26"/>
    <x v="1"/>
    <x v="1"/>
    <s v="Tennessee"/>
    <s v="USA"/>
    <n v="1"/>
    <n v="445.5"/>
    <n v="0.28000000000000003"/>
    <n v="320.76"/>
    <s v="Credit Card"/>
  </r>
  <r>
    <x v="122"/>
    <x v="131"/>
    <s v="PROD36"/>
    <x v="83"/>
    <x v="3"/>
    <x v="18"/>
    <x v="83"/>
    <s v="STORE7"/>
    <s v="Martinez-Mullins"/>
    <x v="0"/>
    <s v="Williamsfurt"/>
    <x v="0"/>
    <s v="Matthew Payne"/>
    <x v="45"/>
    <x v="0"/>
    <x v="2"/>
    <s v="Wisconsin"/>
    <s v="USA"/>
    <n v="1"/>
    <n v="377.52"/>
    <n v="0.15"/>
    <n v="320.892"/>
    <s v="Credit Card"/>
  </r>
  <r>
    <x v="122"/>
    <x v="236"/>
    <s v="PROD43"/>
    <x v="58"/>
    <x v="1"/>
    <x v="19"/>
    <x v="5"/>
    <s v="STORE12"/>
    <s v="Thomas, Bridges and Harris"/>
    <x v="2"/>
    <s v="Sabrinatown"/>
    <x v="0"/>
    <s v="Sarah Brady"/>
    <x v="40"/>
    <x v="0"/>
    <x v="1"/>
    <s v="Kansas"/>
    <s v="USA"/>
    <n v="2"/>
    <n v="209.32"/>
    <n v="0.23"/>
    <n v="322.3528"/>
    <s v="COD"/>
  </r>
  <r>
    <x v="123"/>
    <x v="256"/>
    <s v="PROD68"/>
    <x v="32"/>
    <x v="2"/>
    <x v="8"/>
    <x v="8"/>
    <s v="STORE5"/>
    <s v="Gray Ltd"/>
    <x v="2"/>
    <s v="New Michaelchester"/>
    <x v="2"/>
    <s v="Martha Brown"/>
    <x v="18"/>
    <x v="1"/>
    <x v="2"/>
    <s v="West Virginia"/>
    <s v="USA"/>
    <n v="3"/>
    <n v="120.97"/>
    <n v="0.11"/>
    <n v="322.98989999999998"/>
    <s v="Credit Card"/>
  </r>
  <r>
    <x v="123"/>
    <x v="257"/>
    <s v="PROD12"/>
    <x v="60"/>
    <x v="4"/>
    <x v="9"/>
    <x v="36"/>
    <s v="STORE6"/>
    <s v="Benson-Elliott"/>
    <x v="1"/>
    <s v="Port Josephberg"/>
    <x v="0"/>
    <s v="Matthew Hanna"/>
    <x v="39"/>
    <x v="1"/>
    <x v="2"/>
    <s v="Pennsylvania"/>
    <s v="USA"/>
    <n v="2"/>
    <n v="179.64"/>
    <n v="0.1"/>
    <n v="323.35199999999998"/>
    <s v="Credit Card"/>
  </r>
  <r>
    <x v="123"/>
    <x v="195"/>
    <s v="PROD79"/>
    <x v="26"/>
    <x v="2"/>
    <x v="13"/>
    <x v="88"/>
    <s v="STORE2"/>
    <s v="Black-Horn"/>
    <x v="0"/>
    <s v="North Nancyview"/>
    <x v="2"/>
    <s v="Alejandro Doyle"/>
    <x v="30"/>
    <x v="0"/>
    <x v="1"/>
    <s v="North Carolina"/>
    <s v="USA"/>
    <n v="1"/>
    <n v="462.23"/>
    <n v="0.3"/>
    <n v="323.56099999999998"/>
    <s v="COD"/>
  </r>
  <r>
    <x v="124"/>
    <x v="142"/>
    <s v="PROD68"/>
    <x v="32"/>
    <x v="2"/>
    <x v="8"/>
    <x v="9"/>
    <s v="STORE16"/>
    <s v="Frederick-Wright"/>
    <x v="3"/>
    <s v="New Jimmymouth"/>
    <x v="1"/>
    <s v="Todd Poole"/>
    <x v="9"/>
    <x v="1"/>
    <x v="2"/>
    <s v="Florida"/>
    <s v="USA"/>
    <n v="1"/>
    <n v="414.97"/>
    <n v="0.22"/>
    <n v="323.67660000000001"/>
    <s v="Credit Card"/>
  </r>
  <r>
    <x v="124"/>
    <x v="7"/>
    <s v="PROD46"/>
    <x v="44"/>
    <x v="3"/>
    <x v="11"/>
    <x v="46"/>
    <s v="STORE1"/>
    <s v="Martinez, Adkins and Johnson"/>
    <x v="2"/>
    <s v="Danielmouth"/>
    <x v="1"/>
    <s v="Christopher Lester"/>
    <x v="7"/>
    <x v="0"/>
    <x v="0"/>
    <s v="Georgia"/>
    <s v="USA"/>
    <n v="2"/>
    <n v="216.02"/>
    <n v="0.25"/>
    <n v="324.02999999999997"/>
    <s v="COD"/>
  </r>
  <r>
    <x v="124"/>
    <x v="258"/>
    <s v="PROD26"/>
    <x v="73"/>
    <x v="1"/>
    <x v="4"/>
    <x v="18"/>
    <s v="STORE2"/>
    <s v="Black-Horn"/>
    <x v="0"/>
    <s v="North Nancyview"/>
    <x v="2"/>
    <s v="Christopher Garcia Dds"/>
    <x v="35"/>
    <x v="0"/>
    <x v="2"/>
    <s v="New Mexico"/>
    <s v="USA"/>
    <n v="2"/>
    <n v="182.89"/>
    <n v="0.11"/>
    <n v="325.54419999999999"/>
    <s v="PayPal"/>
  </r>
  <r>
    <x v="124"/>
    <x v="251"/>
    <s v="PROD3"/>
    <x v="21"/>
    <x v="3"/>
    <x v="11"/>
    <x v="32"/>
    <s v="STORE16"/>
    <s v="Frederick-Wright"/>
    <x v="3"/>
    <s v="New Jimmymouth"/>
    <x v="1"/>
    <s v="David Lozano"/>
    <x v="13"/>
    <x v="1"/>
    <x v="2"/>
    <s v="New Jersey"/>
    <s v="USA"/>
    <n v="1"/>
    <n v="402.47"/>
    <n v="0.19"/>
    <n v="326.00070000000011"/>
    <s v="COD"/>
  </r>
  <r>
    <x v="124"/>
    <x v="128"/>
    <s v="PROD90"/>
    <x v="72"/>
    <x v="1"/>
    <x v="1"/>
    <x v="32"/>
    <s v="STORE1"/>
    <s v="Martinez, Adkins and Johnson"/>
    <x v="2"/>
    <s v="Danielmouth"/>
    <x v="1"/>
    <s v="Ashley Roberts"/>
    <x v="26"/>
    <x v="0"/>
    <x v="1"/>
    <s v="Pennsylvania"/>
    <s v="USA"/>
    <n v="3"/>
    <n v="135.94"/>
    <n v="0.2"/>
    <n v="326.25599999999997"/>
    <s v="COD"/>
  </r>
  <r>
    <x v="125"/>
    <x v="259"/>
    <s v="PROD2"/>
    <x v="29"/>
    <x v="3"/>
    <x v="11"/>
    <x v="21"/>
    <s v="STORE16"/>
    <s v="Frederick-Wright"/>
    <x v="3"/>
    <s v="New Jimmymouth"/>
    <x v="1"/>
    <s v="Brittney Morgan"/>
    <x v="36"/>
    <x v="0"/>
    <x v="2"/>
    <s v="Virginia"/>
    <s v="USA"/>
    <n v="1"/>
    <n v="372.75"/>
    <n v="0.12"/>
    <n v="328.02"/>
    <s v="PayPal"/>
  </r>
  <r>
    <x v="125"/>
    <x v="110"/>
    <s v="PROD9"/>
    <x v="94"/>
    <x v="0"/>
    <x v="6"/>
    <x v="59"/>
    <s v="STORE9"/>
    <s v="Moore, Padilla and Butler"/>
    <x v="0"/>
    <s v="East Johnstad"/>
    <x v="1"/>
    <s v="Mr. Christopher Sims"/>
    <x v="6"/>
    <x v="1"/>
    <x v="0"/>
    <s v="Connecticut"/>
    <s v="USA"/>
    <n v="2"/>
    <n v="169.46"/>
    <n v="0.03"/>
    <n v="328.75240000000002"/>
    <s v="COD"/>
  </r>
  <r>
    <x v="125"/>
    <x v="199"/>
    <s v="PROD44"/>
    <x v="10"/>
    <x v="0"/>
    <x v="6"/>
    <x v="52"/>
    <s v="STORE18"/>
    <s v="Guerrero-Schmitt"/>
    <x v="1"/>
    <s v="East Stevechester"/>
    <x v="1"/>
    <s v="John Jordan"/>
    <x v="33"/>
    <x v="1"/>
    <x v="0"/>
    <s v="Delaware"/>
    <s v="USA"/>
    <n v="1"/>
    <n v="459.42"/>
    <n v="0.28000000000000003"/>
    <n v="330.7824"/>
    <s v="PayPal"/>
  </r>
  <r>
    <x v="126"/>
    <x v="260"/>
    <s v="PROD37"/>
    <x v="35"/>
    <x v="3"/>
    <x v="16"/>
    <x v="22"/>
    <s v="STORE10"/>
    <s v="Hill, Wagner and Ballard"/>
    <x v="1"/>
    <s v="East Davidville"/>
    <x v="0"/>
    <s v="Cynthia Morris"/>
    <x v="35"/>
    <x v="1"/>
    <x v="2"/>
    <s v="Oklahoma"/>
    <s v="USA"/>
    <n v="3"/>
    <n v="145.25"/>
    <n v="0.24"/>
    <n v="331.17"/>
    <s v="Credit Card"/>
  </r>
  <r>
    <x v="126"/>
    <x v="191"/>
    <s v="PROD94"/>
    <x v="66"/>
    <x v="4"/>
    <x v="15"/>
    <x v="57"/>
    <s v="STORE13"/>
    <s v="Gardner, Humphrey and Contreras"/>
    <x v="1"/>
    <s v="Johnsonville"/>
    <x v="1"/>
    <s v="Christopher Carter"/>
    <x v="11"/>
    <x v="1"/>
    <x v="2"/>
    <s v="Colorado"/>
    <s v="USA"/>
    <n v="2"/>
    <n v="209.66"/>
    <n v="0.21"/>
    <n v="331.26280000000003"/>
    <s v="PayPal"/>
  </r>
  <r>
    <x v="126"/>
    <x v="261"/>
    <s v="PROD17"/>
    <x v="24"/>
    <x v="0"/>
    <x v="1"/>
    <x v="9"/>
    <s v="STORE4"/>
    <s v="Alexander Group"/>
    <x v="0"/>
    <s v="Port Sharon"/>
    <x v="0"/>
    <s v="Cody Diaz"/>
    <x v="11"/>
    <x v="1"/>
    <x v="2"/>
    <s v="Alabama"/>
    <s v="USA"/>
    <n v="1"/>
    <n v="373.06"/>
    <n v="0.11"/>
    <n v="332.02339999999998"/>
    <s v="PayPal"/>
  </r>
  <r>
    <x v="126"/>
    <x v="262"/>
    <s v="PROD26"/>
    <x v="73"/>
    <x v="1"/>
    <x v="4"/>
    <x v="23"/>
    <s v="STORE1"/>
    <s v="Martinez, Adkins and Johnson"/>
    <x v="2"/>
    <s v="Danielmouth"/>
    <x v="1"/>
    <s v="Steven Stein"/>
    <x v="29"/>
    <x v="0"/>
    <x v="2"/>
    <s v="North Carolina"/>
    <s v="USA"/>
    <n v="4"/>
    <n v="90.32"/>
    <n v="0.08"/>
    <n v="332.37759999999997"/>
    <s v="COD"/>
  </r>
  <r>
    <x v="127"/>
    <x v="263"/>
    <s v="PROD36"/>
    <x v="83"/>
    <x v="3"/>
    <x v="18"/>
    <x v="83"/>
    <s v="STORE11"/>
    <s v="Aguirre-Keller"/>
    <x v="0"/>
    <s v="Lake Michael"/>
    <x v="0"/>
    <s v="Blake Harrison"/>
    <x v="43"/>
    <x v="1"/>
    <x v="0"/>
    <s v="Texas"/>
    <s v="USA"/>
    <n v="3"/>
    <n v="120.67"/>
    <n v="0.08"/>
    <n v="333.04919999999998"/>
    <s v="Credit Card"/>
  </r>
  <r>
    <x v="127"/>
    <x v="264"/>
    <s v="PROD97"/>
    <x v="69"/>
    <x v="0"/>
    <x v="3"/>
    <x v="82"/>
    <s v="STORE11"/>
    <s v="Aguirre-Keller"/>
    <x v="0"/>
    <s v="Lake Michael"/>
    <x v="0"/>
    <s v="Ryan Kane"/>
    <x v="6"/>
    <x v="0"/>
    <x v="0"/>
    <s v="North Dakota"/>
    <s v="USA"/>
    <n v="2"/>
    <n v="181.42"/>
    <n v="0.08"/>
    <n v="333.81279999999998"/>
    <s v="PayPal"/>
  </r>
  <r>
    <x v="127"/>
    <x v="116"/>
    <s v="PROD10"/>
    <x v="19"/>
    <x v="2"/>
    <x v="10"/>
    <x v="39"/>
    <s v="STORE7"/>
    <s v="Martinez-Mullins"/>
    <x v="0"/>
    <s v="Williamsfurt"/>
    <x v="0"/>
    <s v="John Lawson"/>
    <x v="15"/>
    <x v="1"/>
    <x v="1"/>
    <s v="Virginia"/>
    <s v="USA"/>
    <n v="1"/>
    <n v="457.33"/>
    <n v="0.27"/>
    <n v="333.85090000000002"/>
    <s v="Credit Card"/>
  </r>
  <r>
    <x v="128"/>
    <x v="70"/>
    <s v="PROD58"/>
    <x v="59"/>
    <x v="3"/>
    <x v="1"/>
    <x v="50"/>
    <s v="STORE0"/>
    <s v="Rivera-Warner"/>
    <x v="1"/>
    <s v="Washingtonfurt"/>
    <x v="1"/>
    <s v="Dr. Tamara White Md"/>
    <x v="0"/>
    <x v="0"/>
    <x v="0"/>
    <s v="Nevada"/>
    <s v="USA"/>
    <n v="3"/>
    <n v="130.41"/>
    <n v="0.14000000000000001"/>
    <n v="336.45780000000002"/>
    <s v="Credit Card"/>
  </r>
  <r>
    <x v="128"/>
    <x v="265"/>
    <s v="PROD67"/>
    <x v="85"/>
    <x v="1"/>
    <x v="1"/>
    <x v="58"/>
    <s v="STORE13"/>
    <s v="Gardner, Humphrey and Contreras"/>
    <x v="1"/>
    <s v="Johnsonville"/>
    <x v="1"/>
    <s v="Robert King"/>
    <x v="33"/>
    <x v="1"/>
    <x v="0"/>
    <s v="New Jersey"/>
    <s v="USA"/>
    <n v="3"/>
    <n v="115.39"/>
    <n v="0.02"/>
    <n v="339.2466"/>
    <s v="PayPal"/>
  </r>
  <r>
    <x v="128"/>
    <x v="251"/>
    <s v="PROD16"/>
    <x v="62"/>
    <x v="4"/>
    <x v="20"/>
    <x v="60"/>
    <s v="STORE1"/>
    <s v="Martinez, Adkins and Johnson"/>
    <x v="2"/>
    <s v="Danielmouth"/>
    <x v="1"/>
    <s v="David Lozano"/>
    <x v="13"/>
    <x v="1"/>
    <x v="2"/>
    <s v="Iowa"/>
    <s v="USA"/>
    <n v="4"/>
    <n v="102.19"/>
    <n v="0.17"/>
    <n v="339.27080000000001"/>
    <s v="Credit Card"/>
  </r>
  <r>
    <x v="129"/>
    <x v="266"/>
    <s v="PROD11"/>
    <x v="18"/>
    <x v="1"/>
    <x v="1"/>
    <x v="10"/>
    <s v="STORE15"/>
    <s v="Shelton PLC"/>
    <x v="2"/>
    <s v="East Jenniferstad"/>
    <x v="1"/>
    <s v="Stephanie Conway"/>
    <x v="36"/>
    <x v="0"/>
    <x v="2"/>
    <s v="Washington"/>
    <s v="USA"/>
    <n v="3"/>
    <n v="121.64"/>
    <n v="7.0000000000000007E-2"/>
    <n v="339.37560000000002"/>
    <s v="PayPal"/>
  </r>
  <r>
    <x v="129"/>
    <x v="267"/>
    <s v="PROD42"/>
    <x v="36"/>
    <x v="1"/>
    <x v="1"/>
    <x v="86"/>
    <s v="STORE17"/>
    <s v="Holloway Ltd"/>
    <x v="2"/>
    <s v="Bensonhaven"/>
    <x v="1"/>
    <s v="Monica Wright"/>
    <x v="31"/>
    <x v="0"/>
    <x v="1"/>
    <s v="Rhode Island"/>
    <s v="USA"/>
    <n v="1"/>
    <n v="361.09"/>
    <n v="0.06"/>
    <n v="339.42459999999988"/>
    <s v="COD"/>
  </r>
  <r>
    <x v="129"/>
    <x v="9"/>
    <s v="PROD13"/>
    <x v="63"/>
    <x v="1"/>
    <x v="1"/>
    <x v="57"/>
    <s v="STORE18"/>
    <s v="Guerrero-Schmitt"/>
    <x v="1"/>
    <s v="East Stevechester"/>
    <x v="1"/>
    <s v="Daniel Boyd"/>
    <x v="9"/>
    <x v="1"/>
    <x v="2"/>
    <s v="Utah"/>
    <s v="USA"/>
    <n v="1"/>
    <n v="350.58"/>
    <n v="0.03"/>
    <n v="340.06259999999997"/>
    <s v="Credit Card"/>
  </r>
  <r>
    <x v="129"/>
    <x v="19"/>
    <s v="PROD94"/>
    <x v="66"/>
    <x v="4"/>
    <x v="15"/>
    <x v="66"/>
    <s v="STORE10"/>
    <s v="Hill, Wagner and Ballard"/>
    <x v="1"/>
    <s v="East Davidville"/>
    <x v="0"/>
    <s v="Bryce Hawkins"/>
    <x v="16"/>
    <x v="0"/>
    <x v="1"/>
    <s v="Ohio"/>
    <s v="USA"/>
    <n v="4"/>
    <n v="101.25"/>
    <n v="0.16"/>
    <n v="340.2"/>
    <s v="COD"/>
  </r>
  <r>
    <x v="129"/>
    <x v="5"/>
    <s v="PROD25"/>
    <x v="14"/>
    <x v="3"/>
    <x v="1"/>
    <x v="7"/>
    <s v="STORE18"/>
    <s v="Guerrero-Schmitt"/>
    <x v="1"/>
    <s v="East Stevechester"/>
    <x v="1"/>
    <s v="Mr. William Horton"/>
    <x v="5"/>
    <x v="0"/>
    <x v="2"/>
    <s v="Utah"/>
    <s v="USA"/>
    <n v="1"/>
    <n v="401.18"/>
    <n v="0.15"/>
    <n v="341.00299999999999"/>
    <s v="Credit Card"/>
  </r>
  <r>
    <x v="130"/>
    <x v="268"/>
    <s v="PROD2"/>
    <x v="29"/>
    <x v="3"/>
    <x v="11"/>
    <x v="6"/>
    <s v="STORE4"/>
    <s v="Alexander Group"/>
    <x v="0"/>
    <s v="Port Sharon"/>
    <x v="0"/>
    <s v="Gene Lee"/>
    <x v="15"/>
    <x v="1"/>
    <x v="1"/>
    <s v="Oregon"/>
    <s v="USA"/>
    <n v="4"/>
    <n v="106.66"/>
    <n v="0.2"/>
    <n v="341.31200000000001"/>
    <s v="Credit Card"/>
  </r>
  <r>
    <x v="130"/>
    <x v="221"/>
    <s v="PROD23"/>
    <x v="53"/>
    <x v="3"/>
    <x v="18"/>
    <x v="16"/>
    <s v="STORE2"/>
    <s v="Black-Horn"/>
    <x v="0"/>
    <s v="North Nancyview"/>
    <x v="2"/>
    <s v="Daniel Bell"/>
    <x v="3"/>
    <x v="0"/>
    <x v="0"/>
    <s v="Georgia"/>
    <s v="USA"/>
    <n v="3"/>
    <n v="152.41"/>
    <n v="0.25"/>
    <n v="342.92250000000001"/>
    <s v="COD"/>
  </r>
  <r>
    <x v="131"/>
    <x v="269"/>
    <s v="PROD38"/>
    <x v="2"/>
    <x v="0"/>
    <x v="2"/>
    <x v="41"/>
    <s v="STORE15"/>
    <s v="Shelton PLC"/>
    <x v="2"/>
    <s v="East Jenniferstad"/>
    <x v="1"/>
    <s v="Brian Holder"/>
    <x v="37"/>
    <x v="0"/>
    <x v="2"/>
    <s v="Tennessee"/>
    <s v="USA"/>
    <n v="2"/>
    <n v="235.39"/>
    <n v="0.27"/>
    <n v="343.6694"/>
    <s v="PayPal"/>
  </r>
  <r>
    <x v="132"/>
    <x v="270"/>
    <s v="PROD6"/>
    <x v="38"/>
    <x v="4"/>
    <x v="15"/>
    <x v="21"/>
    <s v="STORE18"/>
    <s v="Guerrero-Schmitt"/>
    <x v="1"/>
    <s v="East Stevechester"/>
    <x v="1"/>
    <s v="Michelle Gonzalez"/>
    <x v="14"/>
    <x v="0"/>
    <x v="0"/>
    <s v="Florida"/>
    <s v="USA"/>
    <n v="4"/>
    <n v="96.78"/>
    <n v="0.11"/>
    <n v="344.53680000000003"/>
    <s v="COD"/>
  </r>
  <r>
    <x v="133"/>
    <x v="271"/>
    <s v="PROD59"/>
    <x v="17"/>
    <x v="4"/>
    <x v="9"/>
    <x v="9"/>
    <s v="STORE8"/>
    <s v="Bean, Jones and Park"/>
    <x v="3"/>
    <s v="Thompsonborough"/>
    <x v="0"/>
    <s v="Edward Hall"/>
    <x v="28"/>
    <x v="0"/>
    <x v="0"/>
    <s v="West Virginia"/>
    <s v="USA"/>
    <n v="1"/>
    <n v="437.12"/>
    <n v="0.21"/>
    <n v="345.32479999999998"/>
    <s v="COD"/>
  </r>
  <r>
    <x v="133"/>
    <x v="162"/>
    <s v="PROD10"/>
    <x v="19"/>
    <x v="2"/>
    <x v="10"/>
    <x v="63"/>
    <s v="STORE15"/>
    <s v="Shelton PLC"/>
    <x v="2"/>
    <s v="East Jenniferstad"/>
    <x v="1"/>
    <s v="Susan Mcdonald"/>
    <x v="31"/>
    <x v="0"/>
    <x v="1"/>
    <s v="Massachusetts"/>
    <s v="USA"/>
    <n v="2"/>
    <n v="188.25"/>
    <n v="0.08"/>
    <n v="346.38"/>
    <s v="COD"/>
  </r>
  <r>
    <x v="133"/>
    <x v="272"/>
    <s v="PROD5"/>
    <x v="9"/>
    <x v="3"/>
    <x v="1"/>
    <x v="0"/>
    <s v="STORE4"/>
    <s v="Alexander Group"/>
    <x v="0"/>
    <s v="Port Sharon"/>
    <x v="0"/>
    <s v="Matthew Avery"/>
    <x v="9"/>
    <x v="0"/>
    <x v="2"/>
    <s v="Arizona"/>
    <s v="USA"/>
    <n v="2"/>
    <n v="227.95"/>
    <n v="0.24"/>
    <n v="346.48399999999998"/>
    <s v="Credit Card"/>
  </r>
  <r>
    <x v="134"/>
    <x v="273"/>
    <s v="PROD9"/>
    <x v="94"/>
    <x v="0"/>
    <x v="6"/>
    <x v="68"/>
    <s v="STORE5"/>
    <s v="Gray Ltd"/>
    <x v="2"/>
    <s v="New Michaelchester"/>
    <x v="2"/>
    <s v="Paul Fox"/>
    <x v="39"/>
    <x v="1"/>
    <x v="2"/>
    <s v="Vermont"/>
    <s v="USA"/>
    <n v="3"/>
    <n v="134.30000000000001"/>
    <n v="0.14000000000000001"/>
    <n v="346.49400000000003"/>
    <s v="COD"/>
  </r>
  <r>
    <x v="134"/>
    <x v="62"/>
    <s v="PROD18"/>
    <x v="65"/>
    <x v="3"/>
    <x v="22"/>
    <x v="32"/>
    <s v="STORE9"/>
    <s v="Moore, Padilla and Butler"/>
    <x v="0"/>
    <s v="East Johnstad"/>
    <x v="1"/>
    <s v="David Cobb"/>
    <x v="20"/>
    <x v="0"/>
    <x v="1"/>
    <s v="Maryland"/>
    <s v="USA"/>
    <n v="1"/>
    <n v="423.48"/>
    <n v="0.18"/>
    <n v="347.25360000000012"/>
    <s v="COD"/>
  </r>
  <r>
    <x v="134"/>
    <x v="169"/>
    <s v="PROD9"/>
    <x v="94"/>
    <x v="0"/>
    <x v="6"/>
    <x v="67"/>
    <s v="STORE8"/>
    <s v="Bean, Jones and Park"/>
    <x v="3"/>
    <s v="Thompsonborough"/>
    <x v="0"/>
    <s v="Sarah Smith"/>
    <x v="17"/>
    <x v="0"/>
    <x v="0"/>
    <s v="Arizona"/>
    <s v="USA"/>
    <n v="3"/>
    <n v="136.4"/>
    <n v="0.15"/>
    <n v="347.82000000000011"/>
    <s v="COD"/>
  </r>
  <r>
    <x v="134"/>
    <x v="75"/>
    <s v="PROD54"/>
    <x v="28"/>
    <x v="0"/>
    <x v="1"/>
    <x v="54"/>
    <s v="STORE0"/>
    <s v="Rivera-Warner"/>
    <x v="1"/>
    <s v="Washingtonfurt"/>
    <x v="1"/>
    <s v="Jennifer Woods"/>
    <x v="34"/>
    <x v="0"/>
    <x v="1"/>
    <s v="Alabama"/>
    <s v="USA"/>
    <n v="1"/>
    <n v="447.16"/>
    <n v="0.22"/>
    <n v="348.78480000000002"/>
    <s v="COD"/>
  </r>
  <r>
    <x v="135"/>
    <x v="274"/>
    <s v="PROD17"/>
    <x v="24"/>
    <x v="0"/>
    <x v="1"/>
    <x v="77"/>
    <s v="STORE0"/>
    <s v="Rivera-Warner"/>
    <x v="1"/>
    <s v="Washingtonfurt"/>
    <x v="1"/>
    <s v="Cynthia Lopez"/>
    <x v="6"/>
    <x v="0"/>
    <x v="0"/>
    <s v="California"/>
    <s v="USA"/>
    <n v="1"/>
    <n v="465.63"/>
    <n v="0.25"/>
    <n v="349.22250000000003"/>
    <s v="Credit Card"/>
  </r>
  <r>
    <x v="135"/>
    <x v="148"/>
    <s v="PROD17"/>
    <x v="24"/>
    <x v="0"/>
    <x v="1"/>
    <x v="39"/>
    <s v="STORE17"/>
    <s v="Holloway Ltd"/>
    <x v="2"/>
    <s v="Bensonhaven"/>
    <x v="1"/>
    <s v="Rodney Huffman"/>
    <x v="18"/>
    <x v="1"/>
    <x v="2"/>
    <s v="Iowa"/>
    <s v="USA"/>
    <n v="1"/>
    <n v="391.77"/>
    <n v="0.1"/>
    <n v="352.59300000000002"/>
    <s v="COD"/>
  </r>
  <r>
    <x v="135"/>
    <x v="4"/>
    <s v="PROD21"/>
    <x v="31"/>
    <x v="2"/>
    <x v="14"/>
    <x v="91"/>
    <s v="STORE10"/>
    <s v="Hill, Wagner and Ballard"/>
    <x v="1"/>
    <s v="East Davidville"/>
    <x v="0"/>
    <s v="Andrew Mason"/>
    <x v="4"/>
    <x v="1"/>
    <x v="0"/>
    <s v="Nevada"/>
    <s v="USA"/>
    <n v="2"/>
    <n v="218.07"/>
    <n v="0.19"/>
    <n v="353.27339999999998"/>
    <s v="COD"/>
  </r>
  <r>
    <x v="136"/>
    <x v="275"/>
    <s v="PROD86"/>
    <x v="55"/>
    <x v="2"/>
    <x v="10"/>
    <x v="70"/>
    <s v="STORE16"/>
    <s v="Frederick-Wright"/>
    <x v="3"/>
    <s v="New Jimmymouth"/>
    <x v="1"/>
    <s v="Elizabeth Johnson"/>
    <x v="38"/>
    <x v="1"/>
    <x v="0"/>
    <s v="Rhode Island"/>
    <s v="USA"/>
    <n v="2"/>
    <n v="215.59"/>
    <n v="0.18"/>
    <n v="353.56760000000003"/>
    <s v="Credit Card"/>
  </r>
  <r>
    <x v="136"/>
    <x v="276"/>
    <s v="PROD16"/>
    <x v="62"/>
    <x v="4"/>
    <x v="20"/>
    <x v="49"/>
    <s v="STORE3"/>
    <s v="Johnson-Wright"/>
    <x v="2"/>
    <s v="Hoodberg"/>
    <x v="2"/>
    <s v="Julia Jackson"/>
    <x v="26"/>
    <x v="0"/>
    <x v="1"/>
    <s v="Alaska"/>
    <s v="USA"/>
    <n v="4"/>
    <n v="109.36"/>
    <n v="0.19"/>
    <n v="354.32639999999998"/>
    <s v="PayPal"/>
  </r>
  <r>
    <x v="136"/>
    <x v="277"/>
    <s v="PROD26"/>
    <x v="73"/>
    <x v="1"/>
    <x v="4"/>
    <x v="72"/>
    <s v="STORE8"/>
    <s v="Bean, Jones and Park"/>
    <x v="3"/>
    <s v="Thompsonborough"/>
    <x v="0"/>
    <s v="Justin Mason Dds"/>
    <x v="8"/>
    <x v="1"/>
    <x v="1"/>
    <s v="Connecticut"/>
    <s v="USA"/>
    <n v="1"/>
    <n v="361.8"/>
    <n v="0.02"/>
    <n v="354.56400000000002"/>
    <s v="COD"/>
  </r>
  <r>
    <x v="136"/>
    <x v="252"/>
    <s v="PROD65"/>
    <x v="77"/>
    <x v="0"/>
    <x v="6"/>
    <x v="22"/>
    <s v="STORE7"/>
    <s v="Martinez-Mullins"/>
    <x v="0"/>
    <s v="Williamsfurt"/>
    <x v="0"/>
    <s v="Kristy Dunlap"/>
    <x v="7"/>
    <x v="1"/>
    <x v="0"/>
    <s v="Ohio"/>
    <s v="USA"/>
    <n v="1"/>
    <n v="370.04"/>
    <n v="0.04"/>
    <n v="355.23840000000001"/>
    <s v="COD"/>
  </r>
  <r>
    <x v="137"/>
    <x v="278"/>
    <s v="PROD14"/>
    <x v="30"/>
    <x v="2"/>
    <x v="7"/>
    <x v="75"/>
    <s v="STORE5"/>
    <s v="Gray Ltd"/>
    <x v="2"/>
    <s v="New Michaelchester"/>
    <x v="2"/>
    <s v="Amber Carlson"/>
    <x v="35"/>
    <x v="1"/>
    <x v="2"/>
    <s v="Vermont"/>
    <s v="USA"/>
    <n v="4"/>
    <n v="94.48"/>
    <n v="0.06"/>
    <n v="355.2448"/>
    <s v="PayPal"/>
  </r>
  <r>
    <x v="138"/>
    <x v="279"/>
    <s v="PROD51"/>
    <x v="68"/>
    <x v="1"/>
    <x v="1"/>
    <x v="76"/>
    <s v="STORE16"/>
    <s v="Frederick-Wright"/>
    <x v="3"/>
    <s v="New Jimmymouth"/>
    <x v="1"/>
    <s v="Debra Liu"/>
    <x v="17"/>
    <x v="0"/>
    <x v="0"/>
    <s v="California"/>
    <s v="USA"/>
    <n v="1"/>
    <n v="408.66"/>
    <n v="0.13"/>
    <n v="355.5342"/>
    <s v="Credit Card"/>
  </r>
  <r>
    <x v="138"/>
    <x v="280"/>
    <s v="PROD66"/>
    <x v="46"/>
    <x v="4"/>
    <x v="9"/>
    <x v="95"/>
    <s v="STORE18"/>
    <s v="Guerrero-Schmitt"/>
    <x v="1"/>
    <s v="East Stevechester"/>
    <x v="1"/>
    <s v="Rhonda Morales"/>
    <x v="32"/>
    <x v="1"/>
    <x v="0"/>
    <s v="Minnesota"/>
    <s v="USA"/>
    <n v="4"/>
    <n v="99.92"/>
    <n v="0.11"/>
    <n v="355.71519999999998"/>
    <s v="Credit Card"/>
  </r>
  <r>
    <x v="139"/>
    <x v="281"/>
    <s v="PROD41"/>
    <x v="12"/>
    <x v="0"/>
    <x v="6"/>
    <x v="34"/>
    <s v="STORE14"/>
    <s v="Mcdonald Inc"/>
    <x v="0"/>
    <s v="Christopherland"/>
    <x v="2"/>
    <s v="George Rosario"/>
    <x v="38"/>
    <x v="0"/>
    <x v="0"/>
    <s v="Kentucky"/>
    <s v="USA"/>
    <n v="4"/>
    <n v="108.55"/>
    <n v="0.18"/>
    <n v="356.04399999999998"/>
    <s v="PayPal"/>
  </r>
  <r>
    <x v="139"/>
    <x v="282"/>
    <s v="PROD33"/>
    <x v="71"/>
    <x v="2"/>
    <x v="7"/>
    <x v="2"/>
    <s v="STORE9"/>
    <s v="Moore, Padilla and Butler"/>
    <x v="0"/>
    <s v="East Johnstad"/>
    <x v="1"/>
    <s v="Mary Russell"/>
    <x v="33"/>
    <x v="0"/>
    <x v="0"/>
    <s v="Indiana"/>
    <s v="USA"/>
    <n v="1"/>
    <n v="409.41"/>
    <n v="0.13"/>
    <n v="356.18669999999997"/>
    <s v="COD"/>
  </r>
  <r>
    <x v="139"/>
    <x v="283"/>
    <s v="PROD15"/>
    <x v="5"/>
    <x v="1"/>
    <x v="5"/>
    <x v="94"/>
    <s v="STORE7"/>
    <s v="Martinez-Mullins"/>
    <x v="0"/>
    <s v="Williamsfurt"/>
    <x v="0"/>
    <s v="Anthony Phillips"/>
    <x v="35"/>
    <x v="1"/>
    <x v="2"/>
    <s v="Oklahoma"/>
    <s v="USA"/>
    <n v="3"/>
    <n v="147.01"/>
    <n v="0.19"/>
    <n v="357.23430000000002"/>
    <s v="PayPal"/>
  </r>
  <r>
    <x v="140"/>
    <x v="284"/>
    <s v="PROD8"/>
    <x v="16"/>
    <x v="1"/>
    <x v="4"/>
    <x v="56"/>
    <s v="STORE16"/>
    <s v="Frederick-Wright"/>
    <x v="3"/>
    <s v="New Jimmymouth"/>
    <x v="1"/>
    <s v="Andrew Smith"/>
    <x v="0"/>
    <x v="0"/>
    <x v="0"/>
    <s v="West Virginia"/>
    <s v="USA"/>
    <n v="1"/>
    <n v="394.35"/>
    <n v="0.09"/>
    <n v="358.85849999999999"/>
    <s v="PayPal"/>
  </r>
  <r>
    <x v="140"/>
    <x v="285"/>
    <s v="PROD4"/>
    <x v="81"/>
    <x v="3"/>
    <x v="22"/>
    <x v="81"/>
    <s v="STORE3"/>
    <s v="Johnson-Wright"/>
    <x v="2"/>
    <s v="Hoodberg"/>
    <x v="2"/>
    <s v="George Davis"/>
    <x v="6"/>
    <x v="1"/>
    <x v="0"/>
    <s v="Iowa"/>
    <s v="USA"/>
    <n v="1"/>
    <n v="492.05"/>
    <n v="0.27"/>
    <n v="359.19650000000001"/>
    <s v="Credit Card"/>
  </r>
  <r>
    <x v="140"/>
    <x v="286"/>
    <s v="PROD93"/>
    <x v="87"/>
    <x v="1"/>
    <x v="19"/>
    <x v="56"/>
    <s v="STORE7"/>
    <s v="Martinez-Mullins"/>
    <x v="0"/>
    <s v="Williamsfurt"/>
    <x v="0"/>
    <s v="Gregory Pham"/>
    <x v="43"/>
    <x v="1"/>
    <x v="0"/>
    <s v="Washington"/>
    <s v="USA"/>
    <n v="2"/>
    <n v="224.69"/>
    <n v="0.2"/>
    <n v="359.50400000000002"/>
    <s v="Credit Card"/>
  </r>
  <r>
    <x v="140"/>
    <x v="287"/>
    <s v="PROD63"/>
    <x v="96"/>
    <x v="4"/>
    <x v="15"/>
    <x v="23"/>
    <s v="STORE10"/>
    <s v="Hill, Wagner and Ballard"/>
    <x v="1"/>
    <s v="East Davidville"/>
    <x v="0"/>
    <s v="Jeanette Nichols"/>
    <x v="19"/>
    <x v="0"/>
    <x v="2"/>
    <s v="Indiana"/>
    <s v="USA"/>
    <n v="1"/>
    <n v="395.18"/>
    <n v="0.09"/>
    <n v="359.61380000000003"/>
    <s v="COD"/>
  </r>
  <r>
    <x v="140"/>
    <x v="265"/>
    <s v="PROD69"/>
    <x v="80"/>
    <x v="3"/>
    <x v="22"/>
    <x v="5"/>
    <s v="STORE8"/>
    <s v="Bean, Jones and Park"/>
    <x v="3"/>
    <s v="Thompsonborough"/>
    <x v="0"/>
    <s v="Robert King"/>
    <x v="33"/>
    <x v="1"/>
    <x v="0"/>
    <s v="Florida"/>
    <s v="USA"/>
    <n v="1"/>
    <n v="506.73"/>
    <n v="0.28999999999999998"/>
    <n v="359.7783"/>
    <s v="Credit Card"/>
  </r>
  <r>
    <x v="141"/>
    <x v="26"/>
    <s v="PROD39"/>
    <x v="64"/>
    <x v="1"/>
    <x v="21"/>
    <x v="14"/>
    <s v="STORE0"/>
    <s v="Rivera-Warner"/>
    <x v="1"/>
    <s v="Washingtonfurt"/>
    <x v="1"/>
    <s v="Jessica Acevedo"/>
    <x v="7"/>
    <x v="1"/>
    <x v="0"/>
    <s v="Florida"/>
    <s v="USA"/>
    <n v="3"/>
    <n v="158.27000000000001"/>
    <n v="0.24"/>
    <n v="360.85559999999998"/>
    <s v="PayPal"/>
  </r>
  <r>
    <x v="141"/>
    <x v="288"/>
    <s v="PROD39"/>
    <x v="64"/>
    <x v="1"/>
    <x v="21"/>
    <x v="34"/>
    <s v="STORE14"/>
    <s v="Mcdonald Inc"/>
    <x v="0"/>
    <s v="Christopherland"/>
    <x v="2"/>
    <s v="Sarah Vance"/>
    <x v="15"/>
    <x v="0"/>
    <x v="1"/>
    <s v="Virginia"/>
    <s v="USA"/>
    <n v="1"/>
    <n v="405.8"/>
    <n v="0.11"/>
    <n v="361.16199999999998"/>
    <s v="COD"/>
  </r>
  <r>
    <x v="142"/>
    <x v="4"/>
    <s v="PROD34"/>
    <x v="52"/>
    <x v="1"/>
    <x v="19"/>
    <x v="40"/>
    <s v="STORE12"/>
    <s v="Thomas, Bridges and Harris"/>
    <x v="2"/>
    <s v="Sabrinatown"/>
    <x v="0"/>
    <s v="Andrew Mason"/>
    <x v="4"/>
    <x v="1"/>
    <x v="0"/>
    <s v="Oregon"/>
    <s v="USA"/>
    <n v="4"/>
    <n v="94.13"/>
    <n v="0.04"/>
    <n v="361.45920000000001"/>
    <s v="PayPal"/>
  </r>
  <r>
    <x v="143"/>
    <x v="19"/>
    <s v="PROD7"/>
    <x v="91"/>
    <x v="2"/>
    <x v="13"/>
    <x v="94"/>
    <s v="STORE15"/>
    <s v="Shelton PLC"/>
    <x v="2"/>
    <s v="East Jenniferstad"/>
    <x v="1"/>
    <s v="Bryce Hawkins"/>
    <x v="16"/>
    <x v="0"/>
    <x v="1"/>
    <s v="Wyoming"/>
    <s v="USA"/>
    <n v="1"/>
    <n v="384.57"/>
    <n v="0.06"/>
    <n v="361.49579999999997"/>
    <s v="COD"/>
  </r>
  <r>
    <x v="143"/>
    <x v="289"/>
    <s v="PROD67"/>
    <x v="85"/>
    <x v="1"/>
    <x v="1"/>
    <x v="55"/>
    <s v="STORE13"/>
    <s v="Gardner, Humphrey and Contreras"/>
    <x v="1"/>
    <s v="Johnsonville"/>
    <x v="1"/>
    <s v="Carol Lewis"/>
    <x v="16"/>
    <x v="1"/>
    <x v="1"/>
    <s v="South Carolina"/>
    <s v="USA"/>
    <n v="1"/>
    <n v="470.55"/>
    <n v="0.23"/>
    <n v="362.32350000000002"/>
    <s v="PayPal"/>
  </r>
  <r>
    <x v="144"/>
    <x v="290"/>
    <s v="PROD91"/>
    <x v="86"/>
    <x v="3"/>
    <x v="16"/>
    <x v="12"/>
    <s v="STORE12"/>
    <s v="Thomas, Bridges and Harris"/>
    <x v="2"/>
    <s v="Sabrinatown"/>
    <x v="0"/>
    <s v="Elizabeth Smith"/>
    <x v="13"/>
    <x v="0"/>
    <x v="2"/>
    <s v="Maryland"/>
    <s v="USA"/>
    <n v="2"/>
    <n v="229.81"/>
    <n v="0.21"/>
    <n v="363.09980000000002"/>
    <s v="Credit Card"/>
  </r>
  <r>
    <x v="144"/>
    <x v="291"/>
    <s v="PROD74"/>
    <x v="4"/>
    <x v="1"/>
    <x v="4"/>
    <x v="51"/>
    <s v="STORE3"/>
    <s v="Johnson-Wright"/>
    <x v="2"/>
    <s v="Hoodberg"/>
    <x v="2"/>
    <s v="Gregory Curtis"/>
    <x v="31"/>
    <x v="0"/>
    <x v="1"/>
    <s v="Connecticut"/>
    <s v="USA"/>
    <n v="1"/>
    <n v="492"/>
    <n v="0.26"/>
    <n v="364.08"/>
    <s v="Credit Card"/>
  </r>
  <r>
    <x v="144"/>
    <x v="292"/>
    <s v="PROD71"/>
    <x v="90"/>
    <x v="4"/>
    <x v="9"/>
    <x v="16"/>
    <s v="STORE1"/>
    <s v="Martinez, Adkins and Johnson"/>
    <x v="2"/>
    <s v="Danielmouth"/>
    <x v="1"/>
    <s v="Timothy Valenzuela"/>
    <x v="38"/>
    <x v="0"/>
    <x v="0"/>
    <s v="Minnesota"/>
    <s v="USA"/>
    <n v="1"/>
    <n v="506.55"/>
    <n v="0.28000000000000003"/>
    <n v="364.71600000000001"/>
    <s v="Credit Card"/>
  </r>
  <r>
    <x v="145"/>
    <x v="77"/>
    <s v="PROD24"/>
    <x v="79"/>
    <x v="0"/>
    <x v="2"/>
    <x v="85"/>
    <s v="STORE10"/>
    <s v="Hill, Wagner and Ballard"/>
    <x v="1"/>
    <s v="East Davidville"/>
    <x v="0"/>
    <s v="Damon Perez"/>
    <x v="29"/>
    <x v="0"/>
    <x v="2"/>
    <s v="Alabama"/>
    <s v="USA"/>
    <n v="1"/>
    <n v="412.2"/>
    <n v="0.11"/>
    <n v="366.858"/>
    <s v="PayPal"/>
  </r>
  <r>
    <x v="145"/>
    <x v="293"/>
    <s v="PROD74"/>
    <x v="4"/>
    <x v="1"/>
    <x v="4"/>
    <x v="0"/>
    <s v="STORE5"/>
    <s v="Gray Ltd"/>
    <x v="2"/>
    <s v="New Michaelchester"/>
    <x v="2"/>
    <s v="Daisy Johnson Dds"/>
    <x v="7"/>
    <x v="0"/>
    <x v="0"/>
    <s v="Ohio"/>
    <s v="USA"/>
    <n v="1"/>
    <n v="370.66"/>
    <n v="0.01"/>
    <n v="366.95339999999999"/>
    <s v="PayPal"/>
  </r>
  <r>
    <x v="145"/>
    <x v="261"/>
    <s v="PROD40"/>
    <x v="20"/>
    <x v="1"/>
    <x v="4"/>
    <x v="79"/>
    <s v="STORE15"/>
    <s v="Shelton PLC"/>
    <x v="2"/>
    <s v="East Jenniferstad"/>
    <x v="1"/>
    <s v="Cody Diaz"/>
    <x v="11"/>
    <x v="1"/>
    <x v="2"/>
    <s v="California"/>
    <s v="USA"/>
    <n v="1"/>
    <n v="517.82000000000005"/>
    <n v="0.28999999999999998"/>
    <n v="367.65219999999999"/>
    <s v="PayPal"/>
  </r>
  <r>
    <x v="145"/>
    <x v="294"/>
    <s v="PROD40"/>
    <x v="20"/>
    <x v="1"/>
    <x v="4"/>
    <x v="51"/>
    <s v="STORE12"/>
    <s v="Thomas, Bridges and Harris"/>
    <x v="2"/>
    <s v="Sabrinatown"/>
    <x v="0"/>
    <s v="James Berger"/>
    <x v="13"/>
    <x v="1"/>
    <x v="2"/>
    <s v="Hawaii"/>
    <s v="USA"/>
    <n v="4"/>
    <n v="95.06"/>
    <n v="0.03"/>
    <n v="368.83280000000002"/>
    <s v="COD"/>
  </r>
  <r>
    <x v="146"/>
    <x v="194"/>
    <s v="PROD54"/>
    <x v="28"/>
    <x v="0"/>
    <x v="1"/>
    <x v="40"/>
    <s v="STORE1"/>
    <s v="Martinez, Adkins and Johnson"/>
    <x v="2"/>
    <s v="Danielmouth"/>
    <x v="1"/>
    <s v="Michael Foley"/>
    <x v="43"/>
    <x v="1"/>
    <x v="0"/>
    <s v="Louisiana"/>
    <s v="USA"/>
    <n v="1"/>
    <n v="389.2"/>
    <n v="0.05"/>
    <n v="369.74"/>
    <s v="Credit Card"/>
  </r>
  <r>
    <x v="147"/>
    <x v="134"/>
    <s v="PROD81"/>
    <x v="0"/>
    <x v="0"/>
    <x v="0"/>
    <x v="33"/>
    <s v="STORE1"/>
    <s v="Martinez, Adkins and Johnson"/>
    <x v="2"/>
    <s v="Danielmouth"/>
    <x v="1"/>
    <s v="Erika Padilla"/>
    <x v="6"/>
    <x v="0"/>
    <x v="0"/>
    <s v="California"/>
    <s v="USA"/>
    <n v="3"/>
    <n v="138.86000000000001"/>
    <n v="0.11"/>
    <n v="370.75619999999998"/>
    <s v="COD"/>
  </r>
  <r>
    <x v="147"/>
    <x v="295"/>
    <s v="PROD94"/>
    <x v="66"/>
    <x v="4"/>
    <x v="15"/>
    <x v="51"/>
    <s v="STORE15"/>
    <s v="Shelton PLC"/>
    <x v="2"/>
    <s v="East Jenniferstad"/>
    <x v="1"/>
    <s v="Mark Rogers"/>
    <x v="41"/>
    <x v="1"/>
    <x v="0"/>
    <s v="California"/>
    <s v="USA"/>
    <n v="1"/>
    <n v="509.63"/>
    <n v="0.27"/>
    <n v="372.0299"/>
    <s v="COD"/>
  </r>
  <r>
    <x v="147"/>
    <x v="296"/>
    <s v="PROD90"/>
    <x v="72"/>
    <x v="1"/>
    <x v="1"/>
    <x v="35"/>
    <s v="STORE11"/>
    <s v="Aguirre-Keller"/>
    <x v="0"/>
    <s v="Lake Michael"/>
    <x v="0"/>
    <s v="Stephen Fowler"/>
    <x v="22"/>
    <x v="1"/>
    <x v="1"/>
    <s v="New Mexico"/>
    <s v="USA"/>
    <n v="1"/>
    <n v="413.65"/>
    <n v="0.1"/>
    <n v="372.28500000000003"/>
    <s v="Credit Card"/>
  </r>
  <r>
    <x v="147"/>
    <x v="236"/>
    <s v="PROD44"/>
    <x v="10"/>
    <x v="0"/>
    <x v="6"/>
    <x v="28"/>
    <s v="STORE17"/>
    <s v="Holloway Ltd"/>
    <x v="2"/>
    <s v="Bensonhaven"/>
    <x v="1"/>
    <s v="Sarah Brady"/>
    <x v="40"/>
    <x v="0"/>
    <x v="1"/>
    <s v="Kentucky"/>
    <s v="USA"/>
    <n v="1"/>
    <n v="517.13"/>
    <n v="0.28000000000000003"/>
    <n v="372.33359999999999"/>
    <s v="COD"/>
  </r>
  <r>
    <x v="148"/>
    <x v="271"/>
    <s v="PROD47"/>
    <x v="70"/>
    <x v="4"/>
    <x v="12"/>
    <x v="30"/>
    <s v="STORE0"/>
    <s v="Rivera-Warner"/>
    <x v="1"/>
    <s v="Washingtonfurt"/>
    <x v="1"/>
    <s v="Edward Hall"/>
    <x v="28"/>
    <x v="0"/>
    <x v="0"/>
    <s v="Ohio"/>
    <s v="USA"/>
    <n v="1"/>
    <n v="503.95"/>
    <n v="0.26"/>
    <n v="372.923"/>
    <s v="COD"/>
  </r>
  <r>
    <x v="149"/>
    <x v="90"/>
    <s v="PROD5"/>
    <x v="9"/>
    <x v="3"/>
    <x v="1"/>
    <x v="65"/>
    <s v="STORE19"/>
    <s v="Mann-Austin"/>
    <x v="1"/>
    <s v="Vasquezborough"/>
    <x v="0"/>
    <s v="Joshua Ryan"/>
    <x v="11"/>
    <x v="1"/>
    <x v="2"/>
    <s v="West Virginia"/>
    <s v="USA"/>
    <n v="1"/>
    <n v="429.38"/>
    <n v="0.13"/>
    <n v="373.56060000000002"/>
    <s v="PayPal"/>
  </r>
  <r>
    <x v="149"/>
    <x v="245"/>
    <s v="PROD80"/>
    <x v="57"/>
    <x v="2"/>
    <x v="10"/>
    <x v="88"/>
    <s v="STORE18"/>
    <s v="Guerrero-Schmitt"/>
    <x v="1"/>
    <s v="East Stevechester"/>
    <x v="1"/>
    <s v="James Foster"/>
    <x v="25"/>
    <x v="0"/>
    <x v="2"/>
    <s v="Michigan"/>
    <s v="USA"/>
    <n v="1"/>
    <n v="450.11"/>
    <n v="0.17"/>
    <n v="373.59129999999999"/>
    <s v="Credit Card"/>
  </r>
  <r>
    <x v="149"/>
    <x v="196"/>
    <s v="PROD79"/>
    <x v="26"/>
    <x v="2"/>
    <x v="13"/>
    <x v="67"/>
    <s v="STORE8"/>
    <s v="Bean, Jones and Park"/>
    <x v="3"/>
    <s v="Thompsonborough"/>
    <x v="0"/>
    <s v="Anthony Garcia"/>
    <x v="0"/>
    <x v="0"/>
    <x v="0"/>
    <s v="Maine"/>
    <s v="USA"/>
    <n v="3"/>
    <n v="141.54"/>
    <n v="0.12"/>
    <n v="373.66559999999998"/>
    <s v="PayPal"/>
  </r>
  <r>
    <x v="149"/>
    <x v="297"/>
    <s v="PROD93"/>
    <x v="87"/>
    <x v="1"/>
    <x v="19"/>
    <x v="2"/>
    <s v="STORE7"/>
    <s v="Martinez-Mullins"/>
    <x v="0"/>
    <s v="Williamsfurt"/>
    <x v="0"/>
    <s v="Michael Torres"/>
    <x v="26"/>
    <x v="1"/>
    <x v="1"/>
    <s v="Florida"/>
    <s v="USA"/>
    <n v="3"/>
    <n v="159.76"/>
    <n v="0.22"/>
    <n v="373.83839999999998"/>
    <s v="PayPal"/>
  </r>
  <r>
    <x v="149"/>
    <x v="298"/>
    <s v="PROD88"/>
    <x v="27"/>
    <x v="0"/>
    <x v="1"/>
    <x v="29"/>
    <s v="STORE5"/>
    <s v="Gray Ltd"/>
    <x v="2"/>
    <s v="New Michaelchester"/>
    <x v="2"/>
    <s v="Melinda Rivera"/>
    <x v="40"/>
    <x v="1"/>
    <x v="1"/>
    <s v="New Mexico"/>
    <s v="USA"/>
    <n v="1"/>
    <n v="479.93"/>
    <n v="0.22"/>
    <n v="374.34539999999998"/>
    <s v="COD"/>
  </r>
  <r>
    <x v="150"/>
    <x v="299"/>
    <s v="PROD38"/>
    <x v="2"/>
    <x v="0"/>
    <x v="2"/>
    <x v="70"/>
    <s v="STORE0"/>
    <s v="Rivera-Warner"/>
    <x v="1"/>
    <s v="Washingtonfurt"/>
    <x v="1"/>
    <s v="Mario Jacobs"/>
    <x v="35"/>
    <x v="0"/>
    <x v="2"/>
    <s v="Washington"/>
    <s v="USA"/>
    <n v="2"/>
    <n v="217.83"/>
    <n v="0.14000000000000001"/>
    <n v="374.66759999999999"/>
    <s v="Credit Card"/>
  </r>
  <r>
    <x v="150"/>
    <x v="214"/>
    <s v="PROD45"/>
    <x v="75"/>
    <x v="0"/>
    <x v="3"/>
    <x v="63"/>
    <s v="STORE18"/>
    <s v="Guerrero-Schmitt"/>
    <x v="1"/>
    <s v="East Stevechester"/>
    <x v="1"/>
    <s v="Kenneth Lambert"/>
    <x v="17"/>
    <x v="1"/>
    <x v="0"/>
    <s v="Utah"/>
    <s v="USA"/>
    <n v="1"/>
    <n v="459.89"/>
    <n v="0.18"/>
    <n v="377.10980000000001"/>
    <s v="Credit Card"/>
  </r>
  <r>
    <x v="150"/>
    <x v="300"/>
    <s v="PROD65"/>
    <x v="77"/>
    <x v="0"/>
    <x v="6"/>
    <x v="82"/>
    <s v="STORE15"/>
    <s v="Shelton PLC"/>
    <x v="2"/>
    <s v="East Jenniferstad"/>
    <x v="1"/>
    <s v="Terry Moses"/>
    <x v="28"/>
    <x v="1"/>
    <x v="0"/>
    <s v="Iowa"/>
    <s v="USA"/>
    <n v="1"/>
    <n v="524"/>
    <n v="0.28000000000000003"/>
    <n v="377.28"/>
    <s v="COD"/>
  </r>
  <r>
    <x v="151"/>
    <x v="206"/>
    <s v="PROD19"/>
    <x v="11"/>
    <x v="0"/>
    <x v="0"/>
    <x v="78"/>
    <s v="STORE8"/>
    <s v="Bean, Jones and Park"/>
    <x v="3"/>
    <s v="Thompsonborough"/>
    <x v="0"/>
    <s v="Jeffrey Gomez"/>
    <x v="12"/>
    <x v="1"/>
    <x v="2"/>
    <s v="West Virginia"/>
    <s v="USA"/>
    <n v="2"/>
    <n v="230.85"/>
    <n v="0.18"/>
    <n v="378.59399999999999"/>
    <s v="Credit Card"/>
  </r>
  <r>
    <x v="151"/>
    <x v="152"/>
    <s v="PROD50"/>
    <x v="39"/>
    <x v="0"/>
    <x v="6"/>
    <x v="32"/>
    <s v="STORE7"/>
    <s v="Martinez-Mullins"/>
    <x v="0"/>
    <s v="Williamsfurt"/>
    <x v="0"/>
    <s v="Jasmine Snyder"/>
    <x v="26"/>
    <x v="1"/>
    <x v="1"/>
    <s v="Montana"/>
    <s v="USA"/>
    <n v="2"/>
    <n v="197.76"/>
    <n v="0.04"/>
    <n v="379.69920000000002"/>
    <s v="COD"/>
  </r>
  <r>
    <x v="151"/>
    <x v="151"/>
    <s v="PROD44"/>
    <x v="10"/>
    <x v="0"/>
    <x v="6"/>
    <x v="15"/>
    <s v="STORE16"/>
    <s v="Frederick-Wright"/>
    <x v="3"/>
    <s v="New Jimmymouth"/>
    <x v="1"/>
    <s v="Tiffany Herrera"/>
    <x v="4"/>
    <x v="0"/>
    <x v="0"/>
    <s v="Texas"/>
    <s v="USA"/>
    <n v="1"/>
    <n v="442.36"/>
    <n v="0.14000000000000001"/>
    <n v="380.42959999999999"/>
    <s v="PayPal"/>
  </r>
  <r>
    <x v="151"/>
    <x v="73"/>
    <s v="PROD11"/>
    <x v="18"/>
    <x v="1"/>
    <x v="1"/>
    <x v="55"/>
    <s v="STORE12"/>
    <s v="Thomas, Bridges and Harris"/>
    <x v="2"/>
    <s v="Sabrinatown"/>
    <x v="0"/>
    <s v="Teresa Stokes"/>
    <x v="15"/>
    <x v="1"/>
    <x v="1"/>
    <s v="Minnesota"/>
    <s v="USA"/>
    <n v="1"/>
    <n v="470.18"/>
    <n v="0.19"/>
    <n v="380.84580000000011"/>
    <s v="PayPal"/>
  </r>
  <r>
    <x v="151"/>
    <x v="301"/>
    <s v="PROD81"/>
    <x v="0"/>
    <x v="0"/>
    <x v="0"/>
    <x v="8"/>
    <s v="STORE6"/>
    <s v="Benson-Elliott"/>
    <x v="1"/>
    <s v="Port Josephberg"/>
    <x v="0"/>
    <s v="Eric Holmes"/>
    <x v="7"/>
    <x v="1"/>
    <x v="0"/>
    <s v="Arizona"/>
    <s v="USA"/>
    <n v="1"/>
    <n v="454.71"/>
    <n v="0.16"/>
    <n v="381.95639999999997"/>
    <s v="PayPal"/>
  </r>
  <r>
    <x v="151"/>
    <x v="302"/>
    <s v="PROD63"/>
    <x v="96"/>
    <x v="4"/>
    <x v="15"/>
    <x v="78"/>
    <s v="STORE11"/>
    <s v="Aguirre-Keller"/>
    <x v="0"/>
    <s v="Lake Michael"/>
    <x v="0"/>
    <s v="Joel Robinson"/>
    <x v="10"/>
    <x v="0"/>
    <x v="0"/>
    <s v="New Hampshire"/>
    <s v="USA"/>
    <n v="1"/>
    <n v="503.95"/>
    <n v="0.24"/>
    <n v="383.00200000000001"/>
    <s v="COD"/>
  </r>
  <r>
    <x v="152"/>
    <x v="303"/>
    <s v="PROD60"/>
    <x v="40"/>
    <x v="4"/>
    <x v="17"/>
    <x v="25"/>
    <s v="STORE13"/>
    <s v="Gardner, Humphrey and Contreras"/>
    <x v="1"/>
    <s v="Johnsonville"/>
    <x v="1"/>
    <s v="Melinda Thomas"/>
    <x v="22"/>
    <x v="1"/>
    <x v="1"/>
    <s v="Tennessee"/>
    <s v="USA"/>
    <n v="4"/>
    <n v="106.48"/>
    <n v="0.1"/>
    <n v="383.32799999999997"/>
    <s v="Credit Card"/>
  </r>
  <r>
    <x v="152"/>
    <x v="304"/>
    <s v="PROD62"/>
    <x v="61"/>
    <x v="1"/>
    <x v="19"/>
    <x v="60"/>
    <s v="STORE2"/>
    <s v="Black-Horn"/>
    <x v="0"/>
    <s v="North Nancyview"/>
    <x v="2"/>
    <s v="Christy Hill"/>
    <x v="11"/>
    <x v="1"/>
    <x v="2"/>
    <s v="Kansas"/>
    <s v="USA"/>
    <n v="4"/>
    <n v="111.66"/>
    <n v="0.14000000000000001"/>
    <n v="384.11040000000003"/>
    <s v="Credit Card"/>
  </r>
  <r>
    <x v="152"/>
    <x v="12"/>
    <s v="PROD21"/>
    <x v="31"/>
    <x v="2"/>
    <x v="14"/>
    <x v="73"/>
    <s v="STORE6"/>
    <s v="Benson-Elliott"/>
    <x v="1"/>
    <s v="Port Josephberg"/>
    <x v="0"/>
    <s v="Amy Fowler"/>
    <x v="10"/>
    <x v="1"/>
    <x v="0"/>
    <s v="Missouri"/>
    <s v="USA"/>
    <n v="1"/>
    <n v="388.35"/>
    <n v="0.01"/>
    <n v="384.4665"/>
    <s v="PayPal"/>
  </r>
  <r>
    <x v="153"/>
    <x v="178"/>
    <s v="PROD58"/>
    <x v="59"/>
    <x v="3"/>
    <x v="1"/>
    <x v="5"/>
    <s v="STORE7"/>
    <s v="Martinez-Mullins"/>
    <x v="0"/>
    <s v="Williamsfurt"/>
    <x v="0"/>
    <s v="Dr. David Smith"/>
    <x v="12"/>
    <x v="1"/>
    <x v="2"/>
    <s v="Indiana"/>
    <s v="USA"/>
    <n v="1"/>
    <n v="458.69"/>
    <n v="0.16"/>
    <n v="385.2996"/>
    <s v="COD"/>
  </r>
  <r>
    <x v="153"/>
    <x v="299"/>
    <s v="PROD40"/>
    <x v="20"/>
    <x v="1"/>
    <x v="4"/>
    <x v="58"/>
    <s v="STORE18"/>
    <s v="Guerrero-Schmitt"/>
    <x v="1"/>
    <s v="East Stevechester"/>
    <x v="1"/>
    <s v="Mario Jacobs"/>
    <x v="35"/>
    <x v="0"/>
    <x v="2"/>
    <s v="New York"/>
    <s v="USA"/>
    <n v="1"/>
    <n v="470.34"/>
    <n v="0.18"/>
    <n v="385.67880000000002"/>
    <s v="COD"/>
  </r>
  <r>
    <x v="154"/>
    <x v="227"/>
    <s v="PROD88"/>
    <x v="27"/>
    <x v="0"/>
    <x v="1"/>
    <x v="21"/>
    <s v="STORE7"/>
    <s v="Martinez-Mullins"/>
    <x v="0"/>
    <s v="Williamsfurt"/>
    <x v="0"/>
    <s v="Katherine Dorsey"/>
    <x v="36"/>
    <x v="0"/>
    <x v="2"/>
    <s v="North Dakota"/>
    <s v="USA"/>
    <n v="4"/>
    <n v="127.1"/>
    <n v="0.24"/>
    <n v="386.38400000000001"/>
    <s v="COD"/>
  </r>
  <r>
    <x v="154"/>
    <x v="2"/>
    <s v="PROD38"/>
    <x v="2"/>
    <x v="0"/>
    <x v="2"/>
    <x v="64"/>
    <s v="STORE19"/>
    <s v="Mann-Austin"/>
    <x v="1"/>
    <s v="Vasquezborough"/>
    <x v="0"/>
    <s v="Ryan Moore"/>
    <x v="2"/>
    <x v="0"/>
    <x v="1"/>
    <s v="Massachusetts"/>
    <s v="USA"/>
    <n v="3"/>
    <n v="134.58000000000001"/>
    <n v="0.04"/>
    <n v="387.59039999999999"/>
    <s v="PayPal"/>
  </r>
  <r>
    <x v="154"/>
    <x v="193"/>
    <s v="PROD21"/>
    <x v="31"/>
    <x v="2"/>
    <x v="14"/>
    <x v="96"/>
    <s v="STORE6"/>
    <s v="Benson-Elliott"/>
    <x v="1"/>
    <s v="Port Josephberg"/>
    <x v="0"/>
    <s v="Cristian Wright"/>
    <x v="44"/>
    <x v="0"/>
    <x v="2"/>
    <s v="Connecticut"/>
    <s v="USA"/>
    <n v="1"/>
    <n v="518"/>
    <n v="0.25"/>
    <n v="388.5"/>
    <s v="Credit Card"/>
  </r>
  <r>
    <x v="155"/>
    <x v="58"/>
    <s v="PROD32"/>
    <x v="78"/>
    <x v="4"/>
    <x v="15"/>
    <x v="7"/>
    <s v="STORE17"/>
    <s v="Holloway Ltd"/>
    <x v="2"/>
    <s v="Bensonhaven"/>
    <x v="1"/>
    <s v="Stuart Johnson"/>
    <x v="22"/>
    <x v="1"/>
    <x v="1"/>
    <s v="Michigan"/>
    <s v="USA"/>
    <n v="3"/>
    <n v="182.91"/>
    <n v="0.28999999999999998"/>
    <n v="389.59829999999999"/>
    <s v="COD"/>
  </r>
  <r>
    <x v="155"/>
    <x v="243"/>
    <s v="PROD92"/>
    <x v="48"/>
    <x v="2"/>
    <x v="5"/>
    <x v="24"/>
    <s v="STORE0"/>
    <s v="Rivera-Warner"/>
    <x v="1"/>
    <s v="Washingtonfurt"/>
    <x v="1"/>
    <s v="Maria Hill"/>
    <x v="33"/>
    <x v="1"/>
    <x v="0"/>
    <s v="Washington"/>
    <s v="USA"/>
    <n v="1"/>
    <n v="533.79999999999995"/>
    <n v="0.27"/>
    <n v="389.67399999999998"/>
    <s v="Credit Card"/>
  </r>
  <r>
    <x v="155"/>
    <x v="305"/>
    <s v="PROD72"/>
    <x v="15"/>
    <x v="0"/>
    <x v="6"/>
    <x v="45"/>
    <s v="STORE8"/>
    <s v="Bean, Jones and Park"/>
    <x v="3"/>
    <s v="Thompsonborough"/>
    <x v="0"/>
    <s v="Joseph Faulkner"/>
    <x v="5"/>
    <x v="0"/>
    <x v="2"/>
    <s v="North Carolina"/>
    <s v="USA"/>
    <n v="3"/>
    <n v="141.6"/>
    <n v="0.08"/>
    <n v="390.81599999999997"/>
    <s v="Credit Card"/>
  </r>
  <r>
    <x v="156"/>
    <x v="283"/>
    <s v="PROD92"/>
    <x v="48"/>
    <x v="2"/>
    <x v="5"/>
    <x v="84"/>
    <s v="STORE19"/>
    <s v="Mann-Austin"/>
    <x v="1"/>
    <s v="Vasquezborough"/>
    <x v="0"/>
    <s v="Anthony Phillips"/>
    <x v="35"/>
    <x v="1"/>
    <x v="2"/>
    <s v="New Hampshire"/>
    <s v="USA"/>
    <n v="2"/>
    <n v="253.87"/>
    <n v="0.23"/>
    <n v="390.95979999999997"/>
    <s v="COD"/>
  </r>
  <r>
    <x v="156"/>
    <x v="306"/>
    <s v="PROD63"/>
    <x v="96"/>
    <x v="4"/>
    <x v="15"/>
    <x v="20"/>
    <s v="STORE7"/>
    <s v="Martinez-Mullins"/>
    <x v="0"/>
    <s v="Williamsfurt"/>
    <x v="0"/>
    <s v="Jay Patel"/>
    <x v="1"/>
    <x v="1"/>
    <x v="1"/>
    <s v="Indiana"/>
    <s v="USA"/>
    <n v="1"/>
    <n v="536.67999999999995"/>
    <n v="0.27"/>
    <n v="391.77640000000002"/>
    <s v="COD"/>
  </r>
  <r>
    <x v="156"/>
    <x v="307"/>
    <s v="PROD21"/>
    <x v="31"/>
    <x v="2"/>
    <x v="14"/>
    <x v="38"/>
    <s v="STORE12"/>
    <s v="Thomas, Bridges and Harris"/>
    <x v="2"/>
    <s v="Sabrinatown"/>
    <x v="0"/>
    <s v="Wayne Mcpherson"/>
    <x v="3"/>
    <x v="1"/>
    <x v="0"/>
    <s v="Georgia"/>
    <s v="USA"/>
    <n v="1"/>
    <n v="440.48"/>
    <n v="0.11"/>
    <n v="392.02720000000011"/>
    <s v="PayPal"/>
  </r>
  <r>
    <x v="156"/>
    <x v="308"/>
    <s v="PROD68"/>
    <x v="32"/>
    <x v="2"/>
    <x v="8"/>
    <x v="91"/>
    <s v="STORE14"/>
    <s v="Mcdonald Inc"/>
    <x v="0"/>
    <s v="Christopherland"/>
    <x v="2"/>
    <s v="Tammy Brennan"/>
    <x v="0"/>
    <x v="0"/>
    <x v="0"/>
    <s v="Oregon"/>
    <s v="USA"/>
    <n v="1"/>
    <n v="522.72"/>
    <n v="0.25"/>
    <n v="392.04"/>
    <s v="PayPal"/>
  </r>
  <r>
    <x v="157"/>
    <x v="309"/>
    <s v="PROD86"/>
    <x v="55"/>
    <x v="2"/>
    <x v="10"/>
    <x v="17"/>
    <s v="STORE9"/>
    <s v="Moore, Padilla and Butler"/>
    <x v="0"/>
    <s v="East Johnstad"/>
    <x v="1"/>
    <s v="Dr. Benjamin Price"/>
    <x v="9"/>
    <x v="1"/>
    <x v="2"/>
    <s v="Kansas"/>
    <s v="USA"/>
    <n v="1"/>
    <n v="431.69"/>
    <n v="0.09"/>
    <n v="392.83789999999999"/>
    <s v="PayPal"/>
  </r>
  <r>
    <x v="157"/>
    <x v="161"/>
    <s v="PROD78"/>
    <x v="8"/>
    <x v="2"/>
    <x v="7"/>
    <x v="37"/>
    <s v="STORE16"/>
    <s v="Frederick-Wright"/>
    <x v="3"/>
    <s v="New Jimmymouth"/>
    <x v="1"/>
    <s v="Eric Singh"/>
    <x v="9"/>
    <x v="1"/>
    <x v="2"/>
    <s v="Wisconsin"/>
    <s v="USA"/>
    <n v="1"/>
    <n v="418.69"/>
    <n v="0.06"/>
    <n v="393.5686"/>
    <s v="COD"/>
  </r>
  <r>
    <x v="157"/>
    <x v="95"/>
    <s v="PROD10"/>
    <x v="19"/>
    <x v="2"/>
    <x v="10"/>
    <x v="72"/>
    <s v="STORE1"/>
    <s v="Martinez, Adkins and Johnson"/>
    <x v="2"/>
    <s v="Danielmouth"/>
    <x v="1"/>
    <s v="Thomas Moore"/>
    <x v="28"/>
    <x v="1"/>
    <x v="0"/>
    <s v="Maryland"/>
    <s v="USA"/>
    <n v="1"/>
    <n v="406.79"/>
    <n v="0.03"/>
    <n v="394.58629999999999"/>
    <s v="COD"/>
  </r>
  <r>
    <x v="157"/>
    <x v="86"/>
    <s v="PROD62"/>
    <x v="61"/>
    <x v="1"/>
    <x v="19"/>
    <x v="87"/>
    <s v="STORE4"/>
    <s v="Alexander Group"/>
    <x v="0"/>
    <s v="Port Sharon"/>
    <x v="0"/>
    <s v="Nicholas Webb"/>
    <x v="25"/>
    <x v="0"/>
    <x v="2"/>
    <s v="New Jersey"/>
    <s v="USA"/>
    <n v="4"/>
    <n v="139.05000000000001"/>
    <n v="0.28999999999999998"/>
    <n v="394.90199999999999"/>
    <s v="PayPal"/>
  </r>
  <r>
    <x v="157"/>
    <x v="104"/>
    <s v="PROD54"/>
    <x v="28"/>
    <x v="0"/>
    <x v="1"/>
    <x v="68"/>
    <s v="STORE16"/>
    <s v="Frederick-Wright"/>
    <x v="3"/>
    <s v="New Jimmymouth"/>
    <x v="1"/>
    <s v="Daniel Rivas"/>
    <x v="8"/>
    <x v="1"/>
    <x v="1"/>
    <s v="Washington"/>
    <s v="USA"/>
    <n v="3"/>
    <n v="183.44"/>
    <n v="0.28000000000000003"/>
    <n v="396.23039999999992"/>
    <s v="Credit Card"/>
  </r>
  <r>
    <x v="157"/>
    <x v="164"/>
    <s v="PROD34"/>
    <x v="52"/>
    <x v="1"/>
    <x v="19"/>
    <x v="93"/>
    <s v="STORE15"/>
    <s v="Shelton PLC"/>
    <x v="2"/>
    <s v="East Jenniferstad"/>
    <x v="1"/>
    <s v="Alejandro Evans"/>
    <x v="1"/>
    <x v="1"/>
    <x v="1"/>
    <s v="Idaho"/>
    <s v="USA"/>
    <n v="2"/>
    <n v="223.73"/>
    <n v="0.11"/>
    <n v="398.23939999999999"/>
    <s v="PayPal"/>
  </r>
  <r>
    <x v="157"/>
    <x v="112"/>
    <s v="PROD37"/>
    <x v="35"/>
    <x v="3"/>
    <x v="16"/>
    <x v="62"/>
    <s v="STORE1"/>
    <s v="Martinez, Adkins and Johnson"/>
    <x v="2"/>
    <s v="Danielmouth"/>
    <x v="1"/>
    <s v="Ryan Hernandez"/>
    <x v="44"/>
    <x v="0"/>
    <x v="2"/>
    <s v="West Virginia"/>
    <s v="USA"/>
    <n v="1"/>
    <n v="438.41"/>
    <n v="0.09"/>
    <n v="398.95310000000012"/>
    <s v="Credit Card"/>
  </r>
  <r>
    <x v="158"/>
    <x v="310"/>
    <s v="PROD92"/>
    <x v="48"/>
    <x v="2"/>
    <x v="5"/>
    <x v="84"/>
    <s v="STORE18"/>
    <s v="Guerrero-Schmitt"/>
    <x v="1"/>
    <s v="East Stevechester"/>
    <x v="1"/>
    <s v="William Hull"/>
    <x v="14"/>
    <x v="1"/>
    <x v="0"/>
    <s v="Florida"/>
    <s v="USA"/>
    <n v="2"/>
    <n v="239.92"/>
    <n v="0.16"/>
    <n v="403.06560000000002"/>
    <s v="Credit Card"/>
  </r>
  <r>
    <x v="158"/>
    <x v="2"/>
    <s v="PROD12"/>
    <x v="60"/>
    <x v="4"/>
    <x v="9"/>
    <x v="4"/>
    <s v="STORE14"/>
    <s v="Mcdonald Inc"/>
    <x v="0"/>
    <s v="Christopherland"/>
    <x v="2"/>
    <s v="Ryan Moore"/>
    <x v="2"/>
    <x v="0"/>
    <x v="1"/>
    <s v="Illinois"/>
    <s v="USA"/>
    <n v="1"/>
    <n v="424.83"/>
    <n v="0.05"/>
    <n v="403.58850000000001"/>
    <s v="Credit Card"/>
  </r>
  <r>
    <x v="158"/>
    <x v="71"/>
    <s v="PROD15"/>
    <x v="5"/>
    <x v="1"/>
    <x v="5"/>
    <x v="34"/>
    <s v="STORE6"/>
    <s v="Benson-Elliott"/>
    <x v="1"/>
    <s v="Port Josephberg"/>
    <x v="0"/>
    <s v="Morgan Bowen"/>
    <x v="27"/>
    <x v="0"/>
    <x v="0"/>
    <s v="Nevada"/>
    <s v="USA"/>
    <n v="4"/>
    <n v="101.33"/>
    <n v="0"/>
    <n v="405.32"/>
    <s v="COD"/>
  </r>
  <r>
    <x v="158"/>
    <x v="30"/>
    <s v="PROD6"/>
    <x v="38"/>
    <x v="4"/>
    <x v="15"/>
    <x v="43"/>
    <s v="STORE7"/>
    <s v="Martinez-Mullins"/>
    <x v="0"/>
    <s v="Williamsfurt"/>
    <x v="0"/>
    <s v="Ronald Jones"/>
    <x v="24"/>
    <x v="1"/>
    <x v="2"/>
    <s v="Nevada"/>
    <s v="USA"/>
    <n v="2"/>
    <n v="257.95999999999998"/>
    <n v="0.21"/>
    <n v="407.57679999999999"/>
    <s v="COD"/>
  </r>
  <r>
    <x v="158"/>
    <x v="280"/>
    <s v="PROD28"/>
    <x v="50"/>
    <x v="0"/>
    <x v="1"/>
    <x v="65"/>
    <s v="STORE18"/>
    <s v="Guerrero-Schmitt"/>
    <x v="1"/>
    <s v="East Stevechester"/>
    <x v="1"/>
    <s v="Rhonda Morales"/>
    <x v="32"/>
    <x v="1"/>
    <x v="0"/>
    <s v="Rhode Island"/>
    <s v="USA"/>
    <n v="1"/>
    <n v="514.19000000000005"/>
    <n v="0.2"/>
    <n v="411.35200000000009"/>
    <s v="PayPal"/>
  </r>
  <r>
    <x v="159"/>
    <x v="311"/>
    <s v="PROD56"/>
    <x v="22"/>
    <x v="2"/>
    <x v="7"/>
    <x v="7"/>
    <s v="STORE14"/>
    <s v="Mcdonald Inc"/>
    <x v="0"/>
    <s v="Christopherland"/>
    <x v="2"/>
    <s v="Charles Miller"/>
    <x v="24"/>
    <x v="0"/>
    <x v="2"/>
    <s v="Oregon"/>
    <s v="USA"/>
    <n v="3"/>
    <n v="169.43"/>
    <n v="0.19"/>
    <n v="411.71490000000011"/>
    <s v="PayPal"/>
  </r>
  <r>
    <x v="159"/>
    <x v="180"/>
    <s v="PROD93"/>
    <x v="87"/>
    <x v="1"/>
    <x v="19"/>
    <x v="10"/>
    <s v="STORE16"/>
    <s v="Frederick-Wright"/>
    <x v="3"/>
    <s v="New Jimmymouth"/>
    <x v="1"/>
    <s v="David Pierce"/>
    <x v="31"/>
    <x v="1"/>
    <x v="1"/>
    <s v="Minnesota"/>
    <s v="USA"/>
    <n v="1"/>
    <n v="468.94"/>
    <n v="0.12"/>
    <n v="412.66719999999998"/>
    <s v="Credit Card"/>
  </r>
  <r>
    <x v="159"/>
    <x v="208"/>
    <s v="PROD0"/>
    <x v="54"/>
    <x v="1"/>
    <x v="19"/>
    <x v="2"/>
    <s v="STORE19"/>
    <s v="Mann-Austin"/>
    <x v="1"/>
    <s v="Vasquezborough"/>
    <x v="0"/>
    <s v="Summer Weiss"/>
    <x v="34"/>
    <x v="0"/>
    <x v="1"/>
    <s v="New Jersey"/>
    <s v="USA"/>
    <n v="1"/>
    <n v="458.97"/>
    <n v="0.1"/>
    <n v="413.07299999999998"/>
    <s v="Credit Card"/>
  </r>
  <r>
    <x v="159"/>
    <x v="9"/>
    <s v="PROD13"/>
    <x v="63"/>
    <x v="1"/>
    <x v="1"/>
    <x v="2"/>
    <s v="STORE3"/>
    <s v="Johnson-Wright"/>
    <x v="2"/>
    <s v="Hoodberg"/>
    <x v="2"/>
    <s v="Daniel Boyd"/>
    <x v="9"/>
    <x v="1"/>
    <x v="2"/>
    <s v="Iowa"/>
    <s v="USA"/>
    <n v="3"/>
    <n v="162.16999999999999"/>
    <n v="0.15"/>
    <n v="413.5335"/>
    <s v="PayPal"/>
  </r>
  <r>
    <x v="159"/>
    <x v="160"/>
    <s v="PROD27"/>
    <x v="88"/>
    <x v="2"/>
    <x v="7"/>
    <x v="12"/>
    <s v="STORE0"/>
    <s v="Rivera-Warner"/>
    <x v="1"/>
    <s v="Washingtonfurt"/>
    <x v="1"/>
    <s v="Jason Wheeler"/>
    <x v="40"/>
    <x v="1"/>
    <x v="1"/>
    <s v="Kansas"/>
    <s v="USA"/>
    <n v="3"/>
    <n v="158.72"/>
    <n v="0.13"/>
    <n v="414.25920000000002"/>
    <s v="PayPal"/>
  </r>
  <r>
    <x v="160"/>
    <x v="198"/>
    <s v="PROD52"/>
    <x v="37"/>
    <x v="0"/>
    <x v="3"/>
    <x v="85"/>
    <s v="STORE8"/>
    <s v="Bean, Jones and Park"/>
    <x v="3"/>
    <s v="Thompsonborough"/>
    <x v="0"/>
    <s v="John Bradford"/>
    <x v="23"/>
    <x v="0"/>
    <x v="1"/>
    <s v="Idaho"/>
    <s v="USA"/>
    <n v="1"/>
    <n v="442.27"/>
    <n v="0.06"/>
    <n v="415.73379999999997"/>
    <s v="COD"/>
  </r>
  <r>
    <x v="160"/>
    <x v="312"/>
    <s v="PROD56"/>
    <x v="22"/>
    <x v="2"/>
    <x v="7"/>
    <x v="93"/>
    <s v="STORE19"/>
    <s v="Mann-Austin"/>
    <x v="1"/>
    <s v="Vasquezborough"/>
    <x v="0"/>
    <s v="Kelli Smith"/>
    <x v="22"/>
    <x v="1"/>
    <x v="1"/>
    <s v="Maryland"/>
    <s v="USA"/>
    <n v="4"/>
    <n v="119.83"/>
    <n v="0.13"/>
    <n v="417.00839999999999"/>
    <s v="COD"/>
  </r>
  <r>
    <x v="161"/>
    <x v="179"/>
    <s v="PROD1"/>
    <x v="43"/>
    <x v="3"/>
    <x v="18"/>
    <x v="95"/>
    <s v="STORE12"/>
    <s v="Thomas, Bridges and Harris"/>
    <x v="2"/>
    <s v="Sabrinatown"/>
    <x v="0"/>
    <s v="Ricardo Jones"/>
    <x v="44"/>
    <x v="0"/>
    <x v="2"/>
    <s v="Michigan"/>
    <s v="USA"/>
    <n v="2"/>
    <n v="237.59"/>
    <n v="0.12"/>
    <n v="418.15839999999997"/>
    <s v="COD"/>
  </r>
  <r>
    <x v="161"/>
    <x v="61"/>
    <s v="PROD85"/>
    <x v="93"/>
    <x v="3"/>
    <x v="1"/>
    <x v="40"/>
    <s v="STORE18"/>
    <s v="Guerrero-Schmitt"/>
    <x v="1"/>
    <s v="East Stevechester"/>
    <x v="1"/>
    <s v="Eric Wolfe"/>
    <x v="35"/>
    <x v="1"/>
    <x v="2"/>
    <s v="Oregon"/>
    <s v="USA"/>
    <n v="2"/>
    <n v="227.97"/>
    <n v="0.08"/>
    <n v="419.46480000000003"/>
    <s v="Credit Card"/>
  </r>
  <r>
    <x v="161"/>
    <x v="313"/>
    <s v="PROD87"/>
    <x v="82"/>
    <x v="2"/>
    <x v="13"/>
    <x v="39"/>
    <s v="STORE9"/>
    <s v="Moore, Padilla and Butler"/>
    <x v="0"/>
    <s v="East Johnstad"/>
    <x v="1"/>
    <s v="Earl Smith Dds"/>
    <x v="14"/>
    <x v="0"/>
    <x v="0"/>
    <s v="Alabama"/>
    <s v="USA"/>
    <n v="2"/>
    <n v="209.96"/>
    <n v="0"/>
    <n v="419.92"/>
    <s v="Credit Card"/>
  </r>
  <r>
    <x v="161"/>
    <x v="55"/>
    <s v="PROD49"/>
    <x v="89"/>
    <x v="4"/>
    <x v="17"/>
    <x v="53"/>
    <s v="STORE17"/>
    <s v="Holloway Ltd"/>
    <x v="2"/>
    <s v="Bensonhaven"/>
    <x v="1"/>
    <s v="Evelyn Brown"/>
    <x v="8"/>
    <x v="0"/>
    <x v="1"/>
    <s v="Oregon"/>
    <s v="USA"/>
    <n v="1"/>
    <n v="540.1"/>
    <n v="0.22"/>
    <n v="421.27800000000002"/>
    <s v="PayPal"/>
  </r>
  <r>
    <x v="162"/>
    <x v="125"/>
    <s v="PROD36"/>
    <x v="83"/>
    <x v="3"/>
    <x v="18"/>
    <x v="16"/>
    <s v="STORE7"/>
    <s v="Martinez-Mullins"/>
    <x v="0"/>
    <s v="Williamsfurt"/>
    <x v="0"/>
    <s v="April Phillips"/>
    <x v="10"/>
    <x v="1"/>
    <x v="0"/>
    <s v="Nebraska"/>
    <s v="USA"/>
    <n v="1"/>
    <n v="514.65"/>
    <n v="0.18"/>
    <n v="422.01299999999998"/>
    <s v="PayPal"/>
  </r>
  <r>
    <x v="162"/>
    <x v="12"/>
    <s v="PROD80"/>
    <x v="57"/>
    <x v="2"/>
    <x v="10"/>
    <x v="97"/>
    <s v="STORE5"/>
    <s v="Gray Ltd"/>
    <x v="2"/>
    <s v="New Michaelchester"/>
    <x v="2"/>
    <s v="Amy Fowler"/>
    <x v="10"/>
    <x v="1"/>
    <x v="0"/>
    <s v="Georgia"/>
    <s v="USA"/>
    <n v="1"/>
    <n v="516.62"/>
    <n v="0.18"/>
    <n v="423.62840000000011"/>
    <s v="PayPal"/>
  </r>
  <r>
    <x v="162"/>
    <x v="188"/>
    <s v="PROD63"/>
    <x v="96"/>
    <x v="4"/>
    <x v="15"/>
    <x v="21"/>
    <s v="STORE3"/>
    <s v="Johnson-Wright"/>
    <x v="2"/>
    <s v="Hoodberg"/>
    <x v="2"/>
    <s v="Joseph Jones"/>
    <x v="29"/>
    <x v="0"/>
    <x v="2"/>
    <s v="Illinois"/>
    <s v="USA"/>
    <n v="3"/>
    <n v="142.83000000000001"/>
    <n v="0.01"/>
    <n v="424.20510000000002"/>
    <s v="PayPal"/>
  </r>
  <r>
    <x v="162"/>
    <x v="134"/>
    <s v="PROD26"/>
    <x v="73"/>
    <x v="1"/>
    <x v="4"/>
    <x v="2"/>
    <s v="STORE7"/>
    <s v="Martinez-Mullins"/>
    <x v="0"/>
    <s v="Williamsfurt"/>
    <x v="0"/>
    <s v="Erika Padilla"/>
    <x v="6"/>
    <x v="0"/>
    <x v="0"/>
    <s v="Connecticut"/>
    <s v="USA"/>
    <n v="1"/>
    <n v="566.5"/>
    <n v="0.25"/>
    <n v="424.875"/>
    <s v="PayPal"/>
  </r>
  <r>
    <x v="163"/>
    <x v="314"/>
    <s v="PROD39"/>
    <x v="64"/>
    <x v="1"/>
    <x v="21"/>
    <x v="82"/>
    <s v="STORE8"/>
    <s v="Bean, Jones and Park"/>
    <x v="3"/>
    <s v="Thompsonborough"/>
    <x v="0"/>
    <s v="Anthony Morgan"/>
    <x v="9"/>
    <x v="0"/>
    <x v="2"/>
    <s v="Kentucky"/>
    <s v="USA"/>
    <n v="4"/>
    <n v="139.94"/>
    <n v="0.24"/>
    <n v="425.41759999999999"/>
    <s v="COD"/>
  </r>
  <r>
    <x v="163"/>
    <x v="84"/>
    <s v="PROD37"/>
    <x v="35"/>
    <x v="3"/>
    <x v="16"/>
    <x v="30"/>
    <s v="STORE13"/>
    <s v="Gardner, Humphrey and Contreras"/>
    <x v="1"/>
    <s v="Johnsonville"/>
    <x v="1"/>
    <s v="John Donaldson"/>
    <x v="11"/>
    <x v="0"/>
    <x v="2"/>
    <s v="Kansas"/>
    <s v="USA"/>
    <n v="1"/>
    <n v="546.20000000000005"/>
    <n v="0.22"/>
    <n v="426.03600000000012"/>
    <s v="PayPal"/>
  </r>
  <r>
    <x v="163"/>
    <x v="315"/>
    <s v="PROD9"/>
    <x v="94"/>
    <x v="0"/>
    <x v="6"/>
    <x v="49"/>
    <s v="STORE7"/>
    <s v="Martinez-Mullins"/>
    <x v="0"/>
    <s v="Williamsfurt"/>
    <x v="0"/>
    <s v="Jeffery Wolf"/>
    <x v="0"/>
    <x v="1"/>
    <x v="0"/>
    <s v="Oklahoma"/>
    <s v="USA"/>
    <n v="1"/>
    <n v="484.23"/>
    <n v="0.12"/>
    <n v="426.12240000000003"/>
    <s v="Credit Card"/>
  </r>
  <r>
    <x v="164"/>
    <x v="113"/>
    <s v="PROD58"/>
    <x v="59"/>
    <x v="3"/>
    <x v="1"/>
    <x v="53"/>
    <s v="STORE3"/>
    <s v="Johnson-Wright"/>
    <x v="2"/>
    <s v="Hoodberg"/>
    <x v="2"/>
    <s v="Joan Johnson"/>
    <x v="6"/>
    <x v="1"/>
    <x v="0"/>
    <s v="Virginia"/>
    <s v="USA"/>
    <n v="2"/>
    <n v="250.83"/>
    <n v="0.15"/>
    <n v="426.411"/>
    <s v="PayPal"/>
  </r>
  <r>
    <x v="164"/>
    <x v="316"/>
    <s v="PROD66"/>
    <x v="46"/>
    <x v="4"/>
    <x v="9"/>
    <x v="67"/>
    <s v="STORE17"/>
    <s v="Holloway Ltd"/>
    <x v="2"/>
    <s v="Bensonhaven"/>
    <x v="1"/>
    <s v="Dylan Gutierrez"/>
    <x v="16"/>
    <x v="0"/>
    <x v="1"/>
    <s v="Delaware"/>
    <s v="USA"/>
    <n v="1"/>
    <n v="440.19"/>
    <n v="0.03"/>
    <n v="426.98430000000002"/>
    <s v="COD"/>
  </r>
  <r>
    <x v="165"/>
    <x v="176"/>
    <s v="PROD57"/>
    <x v="6"/>
    <x v="0"/>
    <x v="6"/>
    <x v="11"/>
    <s v="STORE17"/>
    <s v="Holloway Ltd"/>
    <x v="2"/>
    <s v="Bensonhaven"/>
    <x v="1"/>
    <s v="Laura Mathews"/>
    <x v="38"/>
    <x v="0"/>
    <x v="0"/>
    <s v="Oklahoma"/>
    <s v="USA"/>
    <n v="2"/>
    <n v="218.11"/>
    <n v="0.02"/>
    <n v="427.49560000000002"/>
    <s v="PayPal"/>
  </r>
  <r>
    <x v="165"/>
    <x v="39"/>
    <s v="PROD37"/>
    <x v="35"/>
    <x v="3"/>
    <x v="16"/>
    <x v="51"/>
    <s v="STORE19"/>
    <s v="Mann-Austin"/>
    <x v="1"/>
    <s v="Vasquezborough"/>
    <x v="0"/>
    <s v="Curtis Lam"/>
    <x v="17"/>
    <x v="0"/>
    <x v="0"/>
    <s v="Massachusetts"/>
    <s v="USA"/>
    <n v="4"/>
    <n v="122.87"/>
    <n v="0.13"/>
    <n v="427.58760000000001"/>
    <s v="COD"/>
  </r>
  <r>
    <x v="165"/>
    <x v="17"/>
    <s v="PROD12"/>
    <x v="60"/>
    <x v="4"/>
    <x v="9"/>
    <x v="66"/>
    <s v="STORE9"/>
    <s v="Moore, Padilla and Butler"/>
    <x v="0"/>
    <s v="East Johnstad"/>
    <x v="1"/>
    <s v="Jeremy Harris"/>
    <x v="14"/>
    <x v="1"/>
    <x v="0"/>
    <s v="Arkansas"/>
    <s v="USA"/>
    <n v="1"/>
    <n v="437.65"/>
    <n v="0.02"/>
    <n v="428.89699999999999"/>
    <s v="PayPal"/>
  </r>
  <r>
    <x v="166"/>
    <x v="240"/>
    <s v="PROD62"/>
    <x v="61"/>
    <x v="1"/>
    <x v="19"/>
    <x v="0"/>
    <s v="STORE16"/>
    <s v="Frederick-Wright"/>
    <x v="3"/>
    <s v="New Jimmymouth"/>
    <x v="1"/>
    <s v="John Perez"/>
    <x v="9"/>
    <x v="1"/>
    <x v="2"/>
    <s v="North Dakota"/>
    <s v="USA"/>
    <n v="3"/>
    <n v="198.76"/>
    <n v="0.28000000000000003"/>
    <n v="429.32159999999999"/>
    <s v="PayPal"/>
  </r>
  <r>
    <x v="166"/>
    <x v="170"/>
    <s v="PROD2"/>
    <x v="29"/>
    <x v="3"/>
    <x v="11"/>
    <x v="79"/>
    <s v="STORE17"/>
    <s v="Holloway Ltd"/>
    <x v="2"/>
    <s v="Bensonhaven"/>
    <x v="1"/>
    <s v="Sarah Rodgers"/>
    <x v="13"/>
    <x v="1"/>
    <x v="2"/>
    <s v="Kansas"/>
    <s v="USA"/>
    <n v="4"/>
    <n v="127.58"/>
    <n v="0.15"/>
    <n v="433.77199999999999"/>
    <s v="PayPal"/>
  </r>
  <r>
    <x v="166"/>
    <x v="317"/>
    <s v="PROD28"/>
    <x v="50"/>
    <x v="0"/>
    <x v="1"/>
    <x v="29"/>
    <s v="STORE4"/>
    <s v="Alexander Group"/>
    <x v="0"/>
    <s v="Port Sharon"/>
    <x v="0"/>
    <s v="Amber Jackson"/>
    <x v="9"/>
    <x v="1"/>
    <x v="2"/>
    <s v="California"/>
    <s v="USA"/>
    <n v="2"/>
    <n v="278.16000000000003"/>
    <n v="0.22"/>
    <n v="433.92960000000011"/>
    <s v="Credit Card"/>
  </r>
  <r>
    <x v="166"/>
    <x v="188"/>
    <s v="PROD97"/>
    <x v="69"/>
    <x v="0"/>
    <x v="3"/>
    <x v="59"/>
    <s v="STORE5"/>
    <s v="Gray Ltd"/>
    <x v="2"/>
    <s v="New Michaelchester"/>
    <x v="2"/>
    <s v="Joseph Jones"/>
    <x v="29"/>
    <x v="0"/>
    <x v="2"/>
    <s v="Arkansas"/>
    <s v="USA"/>
    <n v="2"/>
    <n v="261.48"/>
    <n v="0.17"/>
    <n v="434.05680000000001"/>
    <s v="Credit Card"/>
  </r>
  <r>
    <x v="167"/>
    <x v="256"/>
    <s v="PROD70"/>
    <x v="49"/>
    <x v="2"/>
    <x v="14"/>
    <x v="5"/>
    <s v="STORE16"/>
    <s v="Frederick-Wright"/>
    <x v="3"/>
    <s v="New Jimmymouth"/>
    <x v="1"/>
    <s v="Martha Brown"/>
    <x v="18"/>
    <x v="1"/>
    <x v="2"/>
    <s v="Arizona"/>
    <s v="USA"/>
    <n v="1"/>
    <n v="505.83"/>
    <n v="0.14000000000000001"/>
    <n v="435.0138"/>
    <s v="COD"/>
  </r>
  <r>
    <x v="167"/>
    <x v="233"/>
    <s v="PROD64"/>
    <x v="92"/>
    <x v="4"/>
    <x v="12"/>
    <x v="2"/>
    <s v="STORE16"/>
    <s v="Frederick-Wright"/>
    <x v="3"/>
    <s v="New Jimmymouth"/>
    <x v="1"/>
    <s v="Caroline Collins"/>
    <x v="7"/>
    <x v="1"/>
    <x v="0"/>
    <s v="California"/>
    <s v="USA"/>
    <n v="1"/>
    <n v="453.41"/>
    <n v="0.04"/>
    <n v="435.27359999999999"/>
    <s v="Credit Card"/>
  </r>
  <r>
    <x v="167"/>
    <x v="120"/>
    <s v="PROD22"/>
    <x v="97"/>
    <x v="0"/>
    <x v="0"/>
    <x v="43"/>
    <s v="STORE14"/>
    <s v="Mcdonald Inc"/>
    <x v="0"/>
    <s v="Christopherland"/>
    <x v="2"/>
    <s v="Beth Martin"/>
    <x v="42"/>
    <x v="1"/>
    <x v="2"/>
    <s v="North Dakota"/>
    <s v="USA"/>
    <n v="1"/>
    <n v="588.29999999999995"/>
    <n v="0.26"/>
    <n v="435.34199999999998"/>
    <s v="Credit Card"/>
  </r>
  <r>
    <x v="167"/>
    <x v="77"/>
    <s v="PROD72"/>
    <x v="15"/>
    <x v="0"/>
    <x v="6"/>
    <x v="63"/>
    <s v="STORE2"/>
    <s v="Black-Horn"/>
    <x v="0"/>
    <s v="North Nancyview"/>
    <x v="2"/>
    <s v="Damon Perez"/>
    <x v="29"/>
    <x v="0"/>
    <x v="2"/>
    <s v="Nebraska"/>
    <s v="USA"/>
    <n v="2"/>
    <n v="245.52"/>
    <n v="0.11"/>
    <n v="437.0256"/>
    <s v="COD"/>
  </r>
  <r>
    <x v="167"/>
    <x v="318"/>
    <s v="PROD92"/>
    <x v="48"/>
    <x v="2"/>
    <x v="5"/>
    <x v="31"/>
    <s v="STORE16"/>
    <s v="Frederick-Wright"/>
    <x v="3"/>
    <s v="New Jimmymouth"/>
    <x v="1"/>
    <s v="Mike Jennings"/>
    <x v="23"/>
    <x v="1"/>
    <x v="1"/>
    <s v="New Mexico"/>
    <s v="USA"/>
    <n v="1"/>
    <n v="553.38"/>
    <n v="0.21"/>
    <n v="437.17020000000002"/>
    <s v="COD"/>
  </r>
  <r>
    <x v="168"/>
    <x v="227"/>
    <s v="PROD15"/>
    <x v="5"/>
    <x v="1"/>
    <x v="5"/>
    <x v="68"/>
    <s v="STORE15"/>
    <s v="Shelton PLC"/>
    <x v="2"/>
    <s v="East Jenniferstad"/>
    <x v="1"/>
    <s v="Katherine Dorsey"/>
    <x v="36"/>
    <x v="0"/>
    <x v="2"/>
    <s v="Florida"/>
    <s v="USA"/>
    <n v="2"/>
    <n v="280.37"/>
    <n v="0.22"/>
    <n v="437.37720000000002"/>
    <s v="COD"/>
  </r>
  <r>
    <x v="168"/>
    <x v="319"/>
    <s v="PROD87"/>
    <x v="82"/>
    <x v="2"/>
    <x v="13"/>
    <x v="83"/>
    <s v="STORE1"/>
    <s v="Martinez, Adkins and Johnson"/>
    <x v="2"/>
    <s v="Danielmouth"/>
    <x v="1"/>
    <s v="Tracy Kelly"/>
    <x v="2"/>
    <x v="0"/>
    <x v="1"/>
    <s v="Alaska"/>
    <s v="USA"/>
    <n v="2"/>
    <n v="291.83999999999997"/>
    <n v="0.25"/>
    <n v="437.76"/>
    <s v="COD"/>
  </r>
  <r>
    <x v="168"/>
    <x v="9"/>
    <s v="PROD85"/>
    <x v="93"/>
    <x v="3"/>
    <x v="1"/>
    <x v="92"/>
    <s v="STORE0"/>
    <s v="Rivera-Warner"/>
    <x v="1"/>
    <s v="Washingtonfurt"/>
    <x v="1"/>
    <s v="Daniel Boyd"/>
    <x v="9"/>
    <x v="1"/>
    <x v="2"/>
    <s v="Wisconsin"/>
    <s v="USA"/>
    <n v="2"/>
    <n v="226.43"/>
    <n v="0.03"/>
    <n v="439.27420000000001"/>
    <s v="COD"/>
  </r>
  <r>
    <x v="169"/>
    <x v="278"/>
    <s v="PROD25"/>
    <x v="14"/>
    <x v="3"/>
    <x v="1"/>
    <x v="56"/>
    <s v="STORE13"/>
    <s v="Gardner, Humphrey and Contreras"/>
    <x v="1"/>
    <s v="Johnsonville"/>
    <x v="1"/>
    <s v="Amber Carlson"/>
    <x v="35"/>
    <x v="1"/>
    <x v="2"/>
    <s v="West Virginia"/>
    <s v="USA"/>
    <n v="1"/>
    <n v="531.99"/>
    <n v="0.17"/>
    <n v="441.55169999999998"/>
    <s v="PayPal"/>
  </r>
  <r>
    <x v="169"/>
    <x v="23"/>
    <s v="PROD21"/>
    <x v="31"/>
    <x v="2"/>
    <x v="14"/>
    <x v="13"/>
    <s v="STORE1"/>
    <s v="Martinez, Adkins and Johnson"/>
    <x v="2"/>
    <s v="Danielmouth"/>
    <x v="1"/>
    <s v="Thomas Rhodes"/>
    <x v="15"/>
    <x v="1"/>
    <x v="1"/>
    <s v="Alaska"/>
    <s v="USA"/>
    <n v="1"/>
    <n v="486.39"/>
    <n v="0.09"/>
    <n v="442.61489999999998"/>
    <s v="COD"/>
  </r>
  <r>
    <x v="169"/>
    <x v="320"/>
    <s v="PROD84"/>
    <x v="13"/>
    <x v="2"/>
    <x v="8"/>
    <x v="50"/>
    <s v="STORE13"/>
    <s v="Gardner, Humphrey and Contreras"/>
    <x v="1"/>
    <s v="Johnsonville"/>
    <x v="1"/>
    <s v="Russell Lamb"/>
    <x v="43"/>
    <x v="1"/>
    <x v="0"/>
    <s v="Kansas"/>
    <s v="USA"/>
    <n v="1"/>
    <n v="520.92999999999995"/>
    <n v="0.15"/>
    <n v="442.79050000000001"/>
    <s v="Credit Card"/>
  </r>
  <r>
    <x v="169"/>
    <x v="321"/>
    <s v="PROD62"/>
    <x v="61"/>
    <x v="1"/>
    <x v="19"/>
    <x v="67"/>
    <s v="STORE14"/>
    <s v="Mcdonald Inc"/>
    <x v="0"/>
    <s v="Christopherland"/>
    <x v="2"/>
    <s v="Julie Hale"/>
    <x v="30"/>
    <x v="1"/>
    <x v="1"/>
    <s v="Maryland"/>
    <s v="USA"/>
    <n v="2"/>
    <n v="233.33"/>
    <n v="0.05"/>
    <n v="443.327"/>
    <s v="COD"/>
  </r>
  <r>
    <x v="169"/>
    <x v="36"/>
    <s v="PROD34"/>
    <x v="52"/>
    <x v="1"/>
    <x v="19"/>
    <x v="40"/>
    <s v="STORE16"/>
    <s v="Frederick-Wright"/>
    <x v="3"/>
    <s v="New Jimmymouth"/>
    <x v="1"/>
    <s v="Adam Castro"/>
    <x v="28"/>
    <x v="0"/>
    <x v="0"/>
    <s v="Missouri"/>
    <s v="USA"/>
    <n v="2"/>
    <n v="316.89999999999998"/>
    <n v="0.3"/>
    <n v="443.66"/>
    <s v="COD"/>
  </r>
  <r>
    <x v="170"/>
    <x v="57"/>
    <s v="PROD74"/>
    <x v="4"/>
    <x v="1"/>
    <x v="4"/>
    <x v="6"/>
    <s v="STORE18"/>
    <s v="Guerrero-Schmitt"/>
    <x v="1"/>
    <s v="East Stevechester"/>
    <x v="1"/>
    <s v="Kara Dodson"/>
    <x v="18"/>
    <x v="0"/>
    <x v="2"/>
    <s v="Arizona"/>
    <s v="USA"/>
    <n v="1"/>
    <n v="478.08"/>
    <n v="7.0000000000000007E-2"/>
    <n v="444.61439999999988"/>
    <s v="Credit Card"/>
  </r>
  <r>
    <x v="170"/>
    <x v="17"/>
    <s v="PROD0"/>
    <x v="54"/>
    <x v="1"/>
    <x v="19"/>
    <x v="12"/>
    <s v="STORE14"/>
    <s v="Mcdonald Inc"/>
    <x v="0"/>
    <s v="Christopherland"/>
    <x v="2"/>
    <s v="Jeremy Harris"/>
    <x v="14"/>
    <x v="1"/>
    <x v="0"/>
    <s v="New Hampshire"/>
    <s v="USA"/>
    <n v="1"/>
    <n v="449.6"/>
    <n v="0.01"/>
    <n v="445.10399999999998"/>
    <s v="PayPal"/>
  </r>
  <r>
    <x v="170"/>
    <x v="322"/>
    <s v="PROD70"/>
    <x v="49"/>
    <x v="2"/>
    <x v="14"/>
    <x v="45"/>
    <s v="STORE14"/>
    <s v="Mcdonald Inc"/>
    <x v="0"/>
    <s v="Christopherland"/>
    <x v="2"/>
    <s v="Megan Ryan"/>
    <x v="14"/>
    <x v="1"/>
    <x v="0"/>
    <s v="Texas"/>
    <s v="USA"/>
    <n v="2"/>
    <n v="247.67"/>
    <n v="0.1"/>
    <n v="445.80599999999998"/>
    <s v="Credit Card"/>
  </r>
  <r>
    <x v="170"/>
    <x v="323"/>
    <s v="PROD38"/>
    <x v="2"/>
    <x v="0"/>
    <x v="2"/>
    <x v="47"/>
    <s v="STORE7"/>
    <s v="Martinez-Mullins"/>
    <x v="0"/>
    <s v="Williamsfurt"/>
    <x v="0"/>
    <s v="Brian Choi"/>
    <x v="26"/>
    <x v="1"/>
    <x v="1"/>
    <s v="New Hampshire"/>
    <s v="USA"/>
    <n v="3"/>
    <n v="179.7"/>
    <n v="0.17"/>
    <n v="447.45299999999992"/>
    <s v="COD"/>
  </r>
  <r>
    <x v="171"/>
    <x v="312"/>
    <s v="PROD34"/>
    <x v="52"/>
    <x v="1"/>
    <x v="19"/>
    <x v="30"/>
    <s v="STORE16"/>
    <s v="Frederick-Wright"/>
    <x v="3"/>
    <s v="New Jimmymouth"/>
    <x v="1"/>
    <s v="Kelli Smith"/>
    <x v="22"/>
    <x v="1"/>
    <x v="1"/>
    <s v="Georgia"/>
    <s v="USA"/>
    <n v="4"/>
    <n v="115.42"/>
    <n v="0.03"/>
    <n v="447.82960000000003"/>
    <s v="PayPal"/>
  </r>
  <r>
    <x v="171"/>
    <x v="108"/>
    <s v="PROD2"/>
    <x v="29"/>
    <x v="3"/>
    <x v="11"/>
    <x v="13"/>
    <s v="STORE2"/>
    <s v="Black-Horn"/>
    <x v="0"/>
    <s v="North Nancyview"/>
    <x v="2"/>
    <s v="Samuel Mullins"/>
    <x v="11"/>
    <x v="1"/>
    <x v="2"/>
    <s v="Nevada"/>
    <s v="USA"/>
    <n v="1"/>
    <n v="493.45"/>
    <n v="0.09"/>
    <n v="449.03949999999998"/>
    <s v="PayPal"/>
  </r>
  <r>
    <x v="172"/>
    <x v="167"/>
    <s v="PROD11"/>
    <x v="18"/>
    <x v="1"/>
    <x v="1"/>
    <x v="14"/>
    <s v="STORE3"/>
    <s v="Johnson-Wright"/>
    <x v="2"/>
    <s v="Hoodberg"/>
    <x v="2"/>
    <s v="Sharon Brown"/>
    <x v="34"/>
    <x v="1"/>
    <x v="1"/>
    <s v="Tennessee"/>
    <s v="USA"/>
    <n v="1"/>
    <n v="499.46"/>
    <n v="0.1"/>
    <n v="449.51400000000001"/>
    <s v="COD"/>
  </r>
  <r>
    <x v="172"/>
    <x v="324"/>
    <s v="PROD2"/>
    <x v="29"/>
    <x v="3"/>
    <x v="11"/>
    <x v="75"/>
    <s v="STORE19"/>
    <s v="Mann-Austin"/>
    <x v="1"/>
    <s v="Vasquezborough"/>
    <x v="0"/>
    <s v="Tracy Stephens"/>
    <x v="7"/>
    <x v="0"/>
    <x v="0"/>
    <s v="Connecticut"/>
    <s v="USA"/>
    <n v="1"/>
    <n v="505.23"/>
    <n v="0.11"/>
    <n v="449.65469999999999"/>
    <s v="PayPal"/>
  </r>
  <r>
    <x v="172"/>
    <x v="93"/>
    <s v="PROD48"/>
    <x v="67"/>
    <x v="1"/>
    <x v="1"/>
    <x v="32"/>
    <s v="STORE7"/>
    <s v="Martinez-Mullins"/>
    <x v="0"/>
    <s v="Williamsfurt"/>
    <x v="0"/>
    <s v="Kristen Fischer"/>
    <x v="41"/>
    <x v="0"/>
    <x v="0"/>
    <s v="New Jersey"/>
    <s v="USA"/>
    <n v="2"/>
    <n v="271.39999999999998"/>
    <n v="0.17"/>
    <n v="450.52399999999989"/>
    <s v="COD"/>
  </r>
  <r>
    <x v="172"/>
    <x v="223"/>
    <s v="PROD53"/>
    <x v="95"/>
    <x v="3"/>
    <x v="22"/>
    <x v="40"/>
    <s v="STORE4"/>
    <s v="Alexander Group"/>
    <x v="0"/>
    <s v="Port Sharon"/>
    <x v="0"/>
    <s v="Patty Francis"/>
    <x v="43"/>
    <x v="1"/>
    <x v="0"/>
    <s v="Tennessee"/>
    <s v="USA"/>
    <n v="3"/>
    <n v="155.87"/>
    <n v="0.03"/>
    <n v="453.58170000000001"/>
    <s v="COD"/>
  </r>
  <r>
    <x v="173"/>
    <x v="287"/>
    <s v="PROD93"/>
    <x v="87"/>
    <x v="1"/>
    <x v="19"/>
    <x v="94"/>
    <s v="STORE15"/>
    <s v="Shelton PLC"/>
    <x v="2"/>
    <s v="East Jenniferstad"/>
    <x v="1"/>
    <s v="Jeanette Nichols"/>
    <x v="19"/>
    <x v="0"/>
    <x v="2"/>
    <s v="Iowa"/>
    <s v="USA"/>
    <n v="3"/>
    <n v="199.13"/>
    <n v="0.24"/>
    <n v="454.01639999999998"/>
    <s v="COD"/>
  </r>
  <r>
    <x v="173"/>
    <x v="201"/>
    <s v="PROD59"/>
    <x v="17"/>
    <x v="4"/>
    <x v="9"/>
    <x v="71"/>
    <s v="STORE18"/>
    <s v="Guerrero-Schmitt"/>
    <x v="1"/>
    <s v="East Stevechester"/>
    <x v="1"/>
    <s v="Patricia Gardner"/>
    <x v="45"/>
    <x v="1"/>
    <x v="2"/>
    <s v="West Virginia"/>
    <s v="USA"/>
    <n v="3"/>
    <n v="178.22"/>
    <n v="0.15"/>
    <n v="454.46100000000001"/>
    <s v="PayPal"/>
  </r>
  <r>
    <x v="174"/>
    <x v="172"/>
    <s v="PROD70"/>
    <x v="49"/>
    <x v="2"/>
    <x v="14"/>
    <x v="95"/>
    <s v="STORE0"/>
    <s v="Rivera-Warner"/>
    <x v="1"/>
    <s v="Washingtonfurt"/>
    <x v="1"/>
    <s v="Cheryl Copeland"/>
    <x v="28"/>
    <x v="0"/>
    <x v="0"/>
    <s v="Washington"/>
    <s v="USA"/>
    <n v="1"/>
    <n v="479.58"/>
    <n v="0.05"/>
    <n v="455.60099999999989"/>
    <s v="PayPal"/>
  </r>
  <r>
    <x v="175"/>
    <x v="80"/>
    <s v="PROD71"/>
    <x v="90"/>
    <x v="4"/>
    <x v="9"/>
    <x v="75"/>
    <s v="STORE7"/>
    <s v="Martinez-Mullins"/>
    <x v="0"/>
    <s v="Williamsfurt"/>
    <x v="0"/>
    <s v="Amber Mcclain"/>
    <x v="33"/>
    <x v="0"/>
    <x v="0"/>
    <s v="Oklahoma"/>
    <s v="USA"/>
    <n v="1"/>
    <n v="475.15"/>
    <n v="0.04"/>
    <n v="456.14399999999989"/>
    <s v="COD"/>
  </r>
  <r>
    <x v="175"/>
    <x v="245"/>
    <s v="PROD45"/>
    <x v="75"/>
    <x v="0"/>
    <x v="3"/>
    <x v="38"/>
    <s v="STORE15"/>
    <s v="Shelton PLC"/>
    <x v="2"/>
    <s v="East Jenniferstad"/>
    <x v="1"/>
    <s v="James Foster"/>
    <x v="25"/>
    <x v="0"/>
    <x v="2"/>
    <s v="Alabama"/>
    <s v="USA"/>
    <n v="1"/>
    <n v="496.19"/>
    <n v="0.08"/>
    <n v="456.4948"/>
    <s v="PayPal"/>
  </r>
  <r>
    <x v="176"/>
    <x v="54"/>
    <s v="PROD42"/>
    <x v="36"/>
    <x v="1"/>
    <x v="1"/>
    <x v="78"/>
    <s v="STORE16"/>
    <s v="Frederick-Wright"/>
    <x v="3"/>
    <s v="New Jimmymouth"/>
    <x v="1"/>
    <s v="Miss Alexandria Li Dvm"/>
    <x v="15"/>
    <x v="0"/>
    <x v="1"/>
    <s v="Iowa"/>
    <s v="USA"/>
    <n v="1"/>
    <n v="653.91"/>
    <n v="0.3"/>
    <n v="457.73700000000002"/>
    <s v="Credit Card"/>
  </r>
  <r>
    <x v="176"/>
    <x v="325"/>
    <s v="PROD0"/>
    <x v="54"/>
    <x v="1"/>
    <x v="19"/>
    <x v="36"/>
    <s v="STORE17"/>
    <s v="Holloway Ltd"/>
    <x v="2"/>
    <s v="Bensonhaven"/>
    <x v="1"/>
    <s v="Stephanie Jacobs"/>
    <x v="23"/>
    <x v="1"/>
    <x v="1"/>
    <s v="North Dakota"/>
    <s v="USA"/>
    <n v="2"/>
    <n v="310.33"/>
    <n v="0.26"/>
    <n v="459.28840000000002"/>
    <s v="PayPal"/>
  </r>
  <r>
    <x v="176"/>
    <x v="326"/>
    <s v="PROD43"/>
    <x v="58"/>
    <x v="1"/>
    <x v="19"/>
    <x v="91"/>
    <s v="STORE18"/>
    <s v="Guerrero-Schmitt"/>
    <x v="1"/>
    <s v="East Stevechester"/>
    <x v="1"/>
    <s v="Alexander Byrd"/>
    <x v="45"/>
    <x v="1"/>
    <x v="2"/>
    <s v="Nevada"/>
    <s v="USA"/>
    <n v="1"/>
    <n v="589.55999999999995"/>
    <n v="0.22"/>
    <n v="459.85680000000002"/>
    <s v="PayPal"/>
  </r>
  <r>
    <x v="176"/>
    <x v="327"/>
    <s v="PROD55"/>
    <x v="41"/>
    <x v="2"/>
    <x v="7"/>
    <x v="39"/>
    <s v="STORE7"/>
    <s v="Martinez-Mullins"/>
    <x v="0"/>
    <s v="Williamsfurt"/>
    <x v="0"/>
    <s v="Paul Zamora"/>
    <x v="14"/>
    <x v="0"/>
    <x v="0"/>
    <s v="Nevada"/>
    <s v="USA"/>
    <n v="1"/>
    <n v="522.85"/>
    <n v="0.12"/>
    <n v="460.108"/>
    <s v="COD"/>
  </r>
  <r>
    <x v="177"/>
    <x v="328"/>
    <s v="PROD39"/>
    <x v="64"/>
    <x v="1"/>
    <x v="21"/>
    <x v="62"/>
    <s v="STORE13"/>
    <s v="Gardner, Humphrey and Contreras"/>
    <x v="1"/>
    <s v="Johnsonville"/>
    <x v="1"/>
    <s v="Casey Simpson"/>
    <x v="27"/>
    <x v="0"/>
    <x v="0"/>
    <s v="North Carolina"/>
    <s v="USA"/>
    <n v="1"/>
    <n v="529.84"/>
    <n v="0.13"/>
    <n v="460.96080000000001"/>
    <s v="PayPal"/>
  </r>
  <r>
    <x v="177"/>
    <x v="299"/>
    <s v="PROD28"/>
    <x v="50"/>
    <x v="0"/>
    <x v="1"/>
    <x v="37"/>
    <s v="STORE1"/>
    <s v="Martinez, Adkins and Johnson"/>
    <x v="2"/>
    <s v="Danielmouth"/>
    <x v="1"/>
    <s v="Mario Jacobs"/>
    <x v="35"/>
    <x v="0"/>
    <x v="2"/>
    <s v="Virginia"/>
    <s v="USA"/>
    <n v="3"/>
    <n v="205.34"/>
    <n v="0.25"/>
    <n v="462.01499999999999"/>
    <s v="Credit Card"/>
  </r>
  <r>
    <x v="177"/>
    <x v="329"/>
    <s v="PROD88"/>
    <x v="27"/>
    <x v="0"/>
    <x v="1"/>
    <x v="13"/>
    <s v="STORE6"/>
    <s v="Benson-Elliott"/>
    <x v="1"/>
    <s v="Port Josephberg"/>
    <x v="0"/>
    <s v="Steve Hunt"/>
    <x v="27"/>
    <x v="0"/>
    <x v="0"/>
    <s v="Alabama"/>
    <s v="USA"/>
    <n v="1"/>
    <n v="539.37"/>
    <n v="0.14000000000000001"/>
    <n v="463.85820000000001"/>
    <s v="Credit Card"/>
  </r>
  <r>
    <x v="177"/>
    <x v="199"/>
    <s v="PROD45"/>
    <x v="75"/>
    <x v="0"/>
    <x v="3"/>
    <x v="48"/>
    <s v="STORE0"/>
    <s v="Rivera-Warner"/>
    <x v="1"/>
    <s v="Washingtonfurt"/>
    <x v="1"/>
    <s v="John Jordan"/>
    <x v="33"/>
    <x v="1"/>
    <x v="0"/>
    <s v="Oklahoma"/>
    <s v="USA"/>
    <n v="3"/>
    <n v="201.05"/>
    <n v="0.23"/>
    <n v="464.42550000000011"/>
    <s v="PayPal"/>
  </r>
  <r>
    <x v="178"/>
    <x v="76"/>
    <s v="PROD15"/>
    <x v="5"/>
    <x v="1"/>
    <x v="5"/>
    <x v="64"/>
    <s v="STORE19"/>
    <s v="Mann-Austin"/>
    <x v="1"/>
    <s v="Vasquezborough"/>
    <x v="0"/>
    <s v="Cynthia Payne"/>
    <x v="37"/>
    <x v="1"/>
    <x v="2"/>
    <s v="Wisconsin"/>
    <s v="USA"/>
    <n v="1"/>
    <n v="582.29"/>
    <n v="0.2"/>
    <n v="465.83199999999999"/>
    <s v="COD"/>
  </r>
  <r>
    <x v="179"/>
    <x v="309"/>
    <s v="PROD75"/>
    <x v="98"/>
    <x v="3"/>
    <x v="16"/>
    <x v="73"/>
    <s v="STORE17"/>
    <s v="Holloway Ltd"/>
    <x v="2"/>
    <s v="Bensonhaven"/>
    <x v="1"/>
    <s v="Dr. Benjamin Price"/>
    <x v="9"/>
    <x v="1"/>
    <x v="2"/>
    <s v="Alabama"/>
    <s v="USA"/>
    <n v="3"/>
    <n v="202.07"/>
    <n v="0.23"/>
    <n v="466.78170000000011"/>
    <s v="COD"/>
  </r>
  <r>
    <x v="179"/>
    <x v="330"/>
    <s v="PROD38"/>
    <x v="2"/>
    <x v="0"/>
    <x v="2"/>
    <x v="64"/>
    <s v="STORE15"/>
    <s v="Shelton PLC"/>
    <x v="2"/>
    <s v="East Jenniferstad"/>
    <x v="1"/>
    <s v="Shelley Ponce"/>
    <x v="13"/>
    <x v="0"/>
    <x v="2"/>
    <s v="Michigan"/>
    <s v="USA"/>
    <n v="4"/>
    <n v="132.88999999999999"/>
    <n v="0.12"/>
    <n v="467.77280000000002"/>
    <s v="PayPal"/>
  </r>
  <r>
    <x v="179"/>
    <x v="331"/>
    <s v="PROD39"/>
    <x v="64"/>
    <x v="1"/>
    <x v="21"/>
    <x v="49"/>
    <s v="STORE17"/>
    <s v="Holloway Ltd"/>
    <x v="2"/>
    <s v="Bensonhaven"/>
    <x v="1"/>
    <s v="Megan Greer"/>
    <x v="35"/>
    <x v="1"/>
    <x v="2"/>
    <s v="Maine"/>
    <s v="USA"/>
    <n v="1"/>
    <n v="623.88"/>
    <n v="0.25"/>
    <n v="467.91"/>
    <s v="Credit Card"/>
  </r>
  <r>
    <x v="179"/>
    <x v="332"/>
    <s v="PROD23"/>
    <x v="53"/>
    <x v="3"/>
    <x v="18"/>
    <x v="85"/>
    <s v="STORE18"/>
    <s v="Guerrero-Schmitt"/>
    <x v="1"/>
    <s v="East Stevechester"/>
    <x v="1"/>
    <s v="Jared Moran"/>
    <x v="19"/>
    <x v="1"/>
    <x v="2"/>
    <s v="Kentucky"/>
    <s v="USA"/>
    <n v="1"/>
    <n v="616.82000000000005"/>
    <n v="0.24"/>
    <n v="468.78320000000002"/>
    <s v="Credit Card"/>
  </r>
  <r>
    <x v="180"/>
    <x v="144"/>
    <s v="PROD63"/>
    <x v="96"/>
    <x v="4"/>
    <x v="15"/>
    <x v="16"/>
    <s v="STORE13"/>
    <s v="Gardner, Humphrey and Contreras"/>
    <x v="1"/>
    <s v="Johnsonville"/>
    <x v="1"/>
    <s v="Paul Cox"/>
    <x v="0"/>
    <x v="1"/>
    <x v="0"/>
    <s v="Oregon"/>
    <s v="USA"/>
    <n v="3"/>
    <n v="217.13"/>
    <n v="0.28000000000000003"/>
    <n v="469.00080000000003"/>
    <s v="Credit Card"/>
  </r>
  <r>
    <x v="180"/>
    <x v="257"/>
    <s v="PROD15"/>
    <x v="5"/>
    <x v="1"/>
    <x v="5"/>
    <x v="47"/>
    <s v="STORE5"/>
    <s v="Gray Ltd"/>
    <x v="2"/>
    <s v="New Michaelchester"/>
    <x v="2"/>
    <s v="Matthew Hanna"/>
    <x v="39"/>
    <x v="1"/>
    <x v="2"/>
    <s v="Oregon"/>
    <s v="USA"/>
    <n v="1"/>
    <n v="594.44000000000005"/>
    <n v="0.21"/>
    <n v="469.60759999999999"/>
    <s v="COD"/>
  </r>
  <r>
    <x v="181"/>
    <x v="7"/>
    <s v="PROD56"/>
    <x v="22"/>
    <x v="2"/>
    <x v="7"/>
    <x v="93"/>
    <s v="STORE1"/>
    <s v="Martinez, Adkins and Johnson"/>
    <x v="2"/>
    <s v="Danielmouth"/>
    <x v="1"/>
    <s v="Christopher Lester"/>
    <x v="7"/>
    <x v="0"/>
    <x v="0"/>
    <s v="New Hampshire"/>
    <s v="USA"/>
    <n v="4"/>
    <n v="165.37"/>
    <n v="0.28999999999999998"/>
    <n v="469.6508"/>
    <s v="PayPal"/>
  </r>
  <r>
    <x v="181"/>
    <x v="304"/>
    <s v="PROD95"/>
    <x v="33"/>
    <x v="0"/>
    <x v="1"/>
    <x v="2"/>
    <s v="STORE0"/>
    <s v="Rivera-Warner"/>
    <x v="1"/>
    <s v="Washingtonfurt"/>
    <x v="1"/>
    <s v="Christy Hill"/>
    <x v="11"/>
    <x v="1"/>
    <x v="2"/>
    <s v="New Jersey"/>
    <s v="USA"/>
    <n v="2"/>
    <n v="264.39"/>
    <n v="0.11"/>
    <n v="470.61419999999998"/>
    <s v="PayPal"/>
  </r>
  <r>
    <x v="182"/>
    <x v="333"/>
    <s v="PROD32"/>
    <x v="78"/>
    <x v="4"/>
    <x v="15"/>
    <x v="80"/>
    <s v="STORE1"/>
    <s v="Martinez, Adkins and Johnson"/>
    <x v="2"/>
    <s v="Danielmouth"/>
    <x v="1"/>
    <s v="Nathan Campbell"/>
    <x v="34"/>
    <x v="0"/>
    <x v="1"/>
    <s v="Georgia"/>
    <s v="USA"/>
    <n v="1"/>
    <n v="488.31"/>
    <n v="0.03"/>
    <n v="473.66070000000002"/>
    <s v="PayPal"/>
  </r>
  <r>
    <x v="182"/>
    <x v="154"/>
    <s v="PROD76"/>
    <x v="45"/>
    <x v="1"/>
    <x v="19"/>
    <x v="44"/>
    <s v="STORE18"/>
    <s v="Guerrero-Schmitt"/>
    <x v="1"/>
    <s v="East Stevechester"/>
    <x v="1"/>
    <s v="Dr. Suzanne Bullock"/>
    <x v="0"/>
    <x v="1"/>
    <x v="0"/>
    <s v="Pennsylvania"/>
    <s v="USA"/>
    <n v="1"/>
    <n v="533.04999999999995"/>
    <n v="0.11"/>
    <n v="474.41449999999998"/>
    <s v="PayPal"/>
  </r>
  <r>
    <x v="183"/>
    <x v="334"/>
    <s v="PROD87"/>
    <x v="82"/>
    <x v="2"/>
    <x v="13"/>
    <x v="11"/>
    <s v="STORE0"/>
    <s v="Rivera-Warner"/>
    <x v="1"/>
    <s v="Washingtonfurt"/>
    <x v="1"/>
    <s v="Amanda Powell"/>
    <x v="19"/>
    <x v="0"/>
    <x v="2"/>
    <s v="Arizona"/>
    <s v="USA"/>
    <n v="1"/>
    <n v="652.03"/>
    <n v="0.27"/>
    <n v="475.9819"/>
    <s v="PayPal"/>
  </r>
  <r>
    <x v="183"/>
    <x v="233"/>
    <s v="PROD47"/>
    <x v="70"/>
    <x v="4"/>
    <x v="12"/>
    <x v="12"/>
    <s v="STORE17"/>
    <s v="Holloway Ltd"/>
    <x v="2"/>
    <s v="Bensonhaven"/>
    <x v="1"/>
    <s v="Caroline Collins"/>
    <x v="7"/>
    <x v="1"/>
    <x v="0"/>
    <s v="Michigan"/>
    <s v="USA"/>
    <n v="2"/>
    <n v="274.08999999999997"/>
    <n v="0.13"/>
    <n v="476.91660000000002"/>
    <s v="Credit Card"/>
  </r>
  <r>
    <x v="184"/>
    <x v="94"/>
    <s v="PROD98"/>
    <x v="56"/>
    <x v="1"/>
    <x v="4"/>
    <x v="46"/>
    <s v="STORE11"/>
    <s v="Aguirre-Keller"/>
    <x v="0"/>
    <s v="Lake Michael"/>
    <x v="0"/>
    <s v="Sarah Schneider"/>
    <x v="42"/>
    <x v="1"/>
    <x v="2"/>
    <s v="Minnesota"/>
    <s v="USA"/>
    <n v="1"/>
    <n v="645.48"/>
    <n v="0.26"/>
    <n v="477.65519999999998"/>
    <s v="Credit Card"/>
  </r>
  <r>
    <x v="184"/>
    <x v="335"/>
    <s v="PROD87"/>
    <x v="82"/>
    <x v="2"/>
    <x v="13"/>
    <x v="74"/>
    <s v="STORE13"/>
    <s v="Gardner, Humphrey and Contreras"/>
    <x v="1"/>
    <s v="Johnsonville"/>
    <x v="1"/>
    <s v="Sarah Marsh"/>
    <x v="40"/>
    <x v="1"/>
    <x v="1"/>
    <s v="New York"/>
    <s v="USA"/>
    <n v="1"/>
    <n v="575.94000000000005"/>
    <n v="0.17"/>
    <n v="478.03019999999998"/>
    <s v="COD"/>
  </r>
  <r>
    <x v="184"/>
    <x v="314"/>
    <s v="PROD50"/>
    <x v="39"/>
    <x v="0"/>
    <x v="6"/>
    <x v="65"/>
    <s v="STORE17"/>
    <s v="Holloway Ltd"/>
    <x v="2"/>
    <s v="Bensonhaven"/>
    <x v="1"/>
    <s v="Anthony Morgan"/>
    <x v="9"/>
    <x v="0"/>
    <x v="2"/>
    <s v="Washington"/>
    <s v="USA"/>
    <n v="1"/>
    <n v="498.61"/>
    <n v="0.04"/>
    <n v="478.66559999999998"/>
    <s v="Credit Card"/>
  </r>
  <r>
    <x v="184"/>
    <x v="192"/>
    <s v="PROD41"/>
    <x v="12"/>
    <x v="0"/>
    <x v="6"/>
    <x v="36"/>
    <s v="STORE17"/>
    <s v="Holloway Ltd"/>
    <x v="2"/>
    <s v="Bensonhaven"/>
    <x v="1"/>
    <s v="Adam Cruz"/>
    <x v="0"/>
    <x v="1"/>
    <x v="0"/>
    <s v="Alabama"/>
    <s v="USA"/>
    <n v="1"/>
    <n v="640.54999999999995"/>
    <n v="0.25"/>
    <n v="480.41250000000002"/>
    <s v="Credit Card"/>
  </r>
  <r>
    <x v="185"/>
    <x v="132"/>
    <s v="PROD8"/>
    <x v="16"/>
    <x v="1"/>
    <x v="4"/>
    <x v="47"/>
    <s v="STORE17"/>
    <s v="Holloway Ltd"/>
    <x v="2"/>
    <s v="Bensonhaven"/>
    <x v="1"/>
    <s v="Ashley Griffin"/>
    <x v="16"/>
    <x v="1"/>
    <x v="1"/>
    <s v="North Dakota"/>
    <s v="USA"/>
    <n v="3"/>
    <n v="170.48"/>
    <n v="0.06"/>
    <n v="480.75359999999989"/>
    <s v="Credit Card"/>
  </r>
  <r>
    <x v="185"/>
    <x v="336"/>
    <s v="PROD42"/>
    <x v="36"/>
    <x v="1"/>
    <x v="1"/>
    <x v="86"/>
    <s v="STORE11"/>
    <s v="Aguirre-Keller"/>
    <x v="0"/>
    <s v="Lake Michael"/>
    <x v="0"/>
    <s v="Angela Williams"/>
    <x v="3"/>
    <x v="1"/>
    <x v="0"/>
    <s v="Illinois"/>
    <s v="USA"/>
    <n v="2"/>
    <n v="271.88"/>
    <n v="0.11"/>
    <n v="483.94639999999998"/>
    <s v="COD"/>
  </r>
  <r>
    <x v="186"/>
    <x v="274"/>
    <s v="PROD91"/>
    <x v="86"/>
    <x v="3"/>
    <x v="16"/>
    <x v="12"/>
    <s v="STORE16"/>
    <s v="Frederick-Wright"/>
    <x v="3"/>
    <s v="New Jimmymouth"/>
    <x v="1"/>
    <s v="Cynthia Lopez"/>
    <x v="6"/>
    <x v="0"/>
    <x v="0"/>
    <s v="Montana"/>
    <s v="USA"/>
    <n v="1"/>
    <n v="499.59"/>
    <n v="0.03"/>
    <n v="484.60230000000001"/>
    <s v="PayPal"/>
  </r>
  <r>
    <x v="186"/>
    <x v="225"/>
    <s v="PROD88"/>
    <x v="27"/>
    <x v="0"/>
    <x v="1"/>
    <x v="17"/>
    <s v="STORE15"/>
    <s v="Shelton PLC"/>
    <x v="2"/>
    <s v="East Jenniferstad"/>
    <x v="1"/>
    <s v="Amy Wilson"/>
    <x v="21"/>
    <x v="1"/>
    <x v="1"/>
    <s v="Ohio"/>
    <s v="USA"/>
    <n v="2"/>
    <n v="315.27"/>
    <n v="0.23"/>
    <n v="485.51580000000001"/>
    <s v="COD"/>
  </r>
  <r>
    <x v="186"/>
    <x v="337"/>
    <s v="PROD54"/>
    <x v="28"/>
    <x v="0"/>
    <x v="1"/>
    <x v="14"/>
    <s v="STORE12"/>
    <s v="Thomas, Bridges and Harris"/>
    <x v="2"/>
    <s v="Sabrinatown"/>
    <x v="0"/>
    <s v="Arthur Warren"/>
    <x v="2"/>
    <x v="0"/>
    <x v="1"/>
    <s v="West Virginia"/>
    <s v="USA"/>
    <n v="4"/>
    <n v="164.04"/>
    <n v="0.26"/>
    <n v="485.55839999999989"/>
    <s v="Credit Card"/>
  </r>
  <r>
    <x v="187"/>
    <x v="115"/>
    <s v="PROD89"/>
    <x v="23"/>
    <x v="4"/>
    <x v="12"/>
    <x v="61"/>
    <s v="STORE6"/>
    <s v="Benson-Elliott"/>
    <x v="1"/>
    <s v="Port Josephberg"/>
    <x v="0"/>
    <s v="Theresa Campbell"/>
    <x v="22"/>
    <x v="1"/>
    <x v="1"/>
    <s v="Georgia"/>
    <s v="USA"/>
    <n v="3"/>
    <n v="162"/>
    <n v="0"/>
    <n v="486.06330000000003"/>
    <s v="COD"/>
  </r>
  <r>
    <x v="188"/>
    <x v="338"/>
    <s v="PROD27"/>
    <x v="88"/>
    <x v="2"/>
    <x v="7"/>
    <x v="40"/>
    <s v="STORE16"/>
    <s v="Frederick-Wright"/>
    <x v="3"/>
    <s v="New Jimmymouth"/>
    <x v="1"/>
    <s v="Jessica Mitchell"/>
    <x v="1"/>
    <x v="1"/>
    <x v="1"/>
    <s v="Arkansas"/>
    <s v="USA"/>
    <n v="2"/>
    <n v="270.66000000000003"/>
    <n v="0.1"/>
    <n v="487.18799999999999"/>
    <s v="Credit Card"/>
  </r>
  <r>
    <x v="188"/>
    <x v="339"/>
    <s v="PROD35"/>
    <x v="76"/>
    <x v="2"/>
    <x v="13"/>
    <x v="62"/>
    <s v="STORE7"/>
    <s v="Martinez-Mullins"/>
    <x v="0"/>
    <s v="Williamsfurt"/>
    <x v="0"/>
    <s v="Angela Robinson"/>
    <x v="21"/>
    <x v="0"/>
    <x v="1"/>
    <s v="North Dakota"/>
    <s v="USA"/>
    <n v="1"/>
    <n v="617.4"/>
    <n v="0.21"/>
    <n v="487.74599999999998"/>
    <s v="PayPal"/>
  </r>
  <r>
    <x v="189"/>
    <x v="329"/>
    <s v="PROD12"/>
    <x v="60"/>
    <x v="4"/>
    <x v="9"/>
    <x v="66"/>
    <s v="STORE18"/>
    <s v="Guerrero-Schmitt"/>
    <x v="1"/>
    <s v="East Stevechester"/>
    <x v="1"/>
    <s v="Steve Hunt"/>
    <x v="27"/>
    <x v="0"/>
    <x v="0"/>
    <s v="Connecticut"/>
    <s v="USA"/>
    <n v="1"/>
    <n v="548.15"/>
    <n v="0.11"/>
    <n v="487.8535"/>
    <s v="PayPal"/>
  </r>
  <r>
    <x v="189"/>
    <x v="151"/>
    <s v="PROD59"/>
    <x v="17"/>
    <x v="4"/>
    <x v="9"/>
    <x v="17"/>
    <s v="STORE14"/>
    <s v="Mcdonald Inc"/>
    <x v="0"/>
    <s v="Christopherland"/>
    <x v="2"/>
    <s v="Tiffany Herrera"/>
    <x v="4"/>
    <x v="0"/>
    <x v="0"/>
    <s v="Utah"/>
    <s v="USA"/>
    <n v="1"/>
    <n v="509.08"/>
    <n v="0.04"/>
    <n v="488.71679999999998"/>
    <s v="Credit Card"/>
  </r>
  <r>
    <x v="190"/>
    <x v="9"/>
    <s v="PROD90"/>
    <x v="72"/>
    <x v="1"/>
    <x v="1"/>
    <x v="35"/>
    <s v="STORE7"/>
    <s v="Martinez-Mullins"/>
    <x v="0"/>
    <s v="Williamsfurt"/>
    <x v="0"/>
    <s v="Daniel Boyd"/>
    <x v="9"/>
    <x v="1"/>
    <x v="2"/>
    <s v="California"/>
    <s v="USA"/>
    <n v="1"/>
    <n v="537.26"/>
    <n v="0.09"/>
    <n v="488.90660000000003"/>
    <s v="Credit Card"/>
  </r>
  <r>
    <x v="190"/>
    <x v="323"/>
    <s v="PROD43"/>
    <x v="58"/>
    <x v="1"/>
    <x v="19"/>
    <x v="38"/>
    <s v="STORE9"/>
    <s v="Moore, Padilla and Butler"/>
    <x v="0"/>
    <s v="East Johnstad"/>
    <x v="1"/>
    <s v="Brian Choi"/>
    <x v="26"/>
    <x v="1"/>
    <x v="1"/>
    <s v="New Hampshire"/>
    <s v="USA"/>
    <n v="2"/>
    <n v="257.77999999999997"/>
    <n v="0.05"/>
    <n v="489.78199999999993"/>
    <s v="COD"/>
  </r>
  <r>
    <x v="190"/>
    <x v="272"/>
    <s v="PROD0"/>
    <x v="54"/>
    <x v="1"/>
    <x v="19"/>
    <x v="46"/>
    <s v="STORE17"/>
    <s v="Holloway Ltd"/>
    <x v="2"/>
    <s v="Bensonhaven"/>
    <x v="1"/>
    <s v="Matthew Avery"/>
    <x v="9"/>
    <x v="0"/>
    <x v="2"/>
    <s v="Connecticut"/>
    <s v="USA"/>
    <n v="1"/>
    <n v="522.69000000000005"/>
    <n v="0.06"/>
    <n v="491.32860000000011"/>
    <s v="PayPal"/>
  </r>
  <r>
    <x v="191"/>
    <x v="158"/>
    <s v="PROD16"/>
    <x v="62"/>
    <x v="4"/>
    <x v="20"/>
    <x v="35"/>
    <s v="STORE0"/>
    <s v="Rivera-Warner"/>
    <x v="1"/>
    <s v="Washingtonfurt"/>
    <x v="1"/>
    <s v="Rachel Myers"/>
    <x v="4"/>
    <x v="0"/>
    <x v="0"/>
    <s v="Alabama"/>
    <s v="USA"/>
    <n v="3"/>
    <n v="168.89"/>
    <n v="0.03"/>
    <n v="491.46989999999988"/>
    <s v="Credit Card"/>
  </r>
  <r>
    <x v="191"/>
    <x v="83"/>
    <s v="PROD74"/>
    <x v="4"/>
    <x v="1"/>
    <x v="4"/>
    <x v="2"/>
    <s v="STORE4"/>
    <s v="Alexander Group"/>
    <x v="0"/>
    <s v="Port Sharon"/>
    <x v="0"/>
    <s v="Michael Jones"/>
    <x v="16"/>
    <x v="0"/>
    <x v="1"/>
    <s v="Tennessee"/>
    <s v="USA"/>
    <n v="1"/>
    <n v="702.53"/>
    <n v="0.3"/>
    <n v="491.77100000000002"/>
    <s v="Credit Card"/>
  </r>
  <r>
    <x v="191"/>
    <x v="340"/>
    <s v="PROD43"/>
    <x v="58"/>
    <x v="1"/>
    <x v="19"/>
    <x v="92"/>
    <s v="STORE11"/>
    <s v="Aguirre-Keller"/>
    <x v="0"/>
    <s v="Lake Michael"/>
    <x v="0"/>
    <s v="John Mccoy"/>
    <x v="24"/>
    <x v="0"/>
    <x v="2"/>
    <s v="North Carolina"/>
    <s v="USA"/>
    <n v="2"/>
    <n v="249.02"/>
    <n v="0.01"/>
    <n v="493.05959999999999"/>
    <s v="COD"/>
  </r>
  <r>
    <x v="191"/>
    <x v="117"/>
    <s v="PROD63"/>
    <x v="96"/>
    <x v="4"/>
    <x v="15"/>
    <x v="97"/>
    <s v="STORE6"/>
    <s v="Benson-Elliott"/>
    <x v="1"/>
    <s v="Port Josephberg"/>
    <x v="0"/>
    <s v="Justin Ingram"/>
    <x v="42"/>
    <x v="0"/>
    <x v="2"/>
    <s v="Florida"/>
    <s v="USA"/>
    <n v="3"/>
    <n v="195.89"/>
    <n v="0.16"/>
    <n v="493.64280000000002"/>
    <s v="PayPal"/>
  </r>
  <r>
    <x v="191"/>
    <x v="131"/>
    <s v="PROD17"/>
    <x v="24"/>
    <x v="0"/>
    <x v="1"/>
    <x v="17"/>
    <s v="STORE16"/>
    <s v="Frederick-Wright"/>
    <x v="3"/>
    <s v="New Jimmymouth"/>
    <x v="1"/>
    <s v="Matthew Payne"/>
    <x v="45"/>
    <x v="0"/>
    <x v="2"/>
    <s v="Arizona"/>
    <s v="USA"/>
    <n v="1"/>
    <n v="519.91"/>
    <n v="0.05"/>
    <n v="493.91449999999992"/>
    <s v="PayPal"/>
  </r>
  <r>
    <x v="192"/>
    <x v="30"/>
    <s v="PROD94"/>
    <x v="66"/>
    <x v="4"/>
    <x v="15"/>
    <x v="16"/>
    <s v="STORE12"/>
    <s v="Thomas, Bridges and Harris"/>
    <x v="2"/>
    <s v="Sabrinatown"/>
    <x v="0"/>
    <s v="Ronald Jones"/>
    <x v="24"/>
    <x v="1"/>
    <x v="2"/>
    <s v="Vermont"/>
    <s v="USA"/>
    <n v="2"/>
    <n v="308.7"/>
    <n v="0.2"/>
    <n v="493.92"/>
    <s v="Credit Card"/>
  </r>
  <r>
    <x v="193"/>
    <x v="341"/>
    <s v="PROD2"/>
    <x v="29"/>
    <x v="3"/>
    <x v="11"/>
    <x v="67"/>
    <s v="STORE4"/>
    <s v="Alexander Group"/>
    <x v="0"/>
    <s v="Port Sharon"/>
    <x v="0"/>
    <s v="Mrs. Susan Buckley"/>
    <x v="4"/>
    <x v="1"/>
    <x v="0"/>
    <s v="Nevada"/>
    <s v="USA"/>
    <n v="2"/>
    <n v="333.83"/>
    <n v="0.26"/>
    <n v="494.0684"/>
    <s v="Credit Card"/>
  </r>
  <r>
    <x v="194"/>
    <x v="74"/>
    <s v="PROD98"/>
    <x v="56"/>
    <x v="1"/>
    <x v="4"/>
    <x v="25"/>
    <s v="STORE19"/>
    <s v="Mann-Austin"/>
    <x v="1"/>
    <s v="Vasquezborough"/>
    <x v="0"/>
    <s v="William Cortez"/>
    <x v="9"/>
    <x v="0"/>
    <x v="2"/>
    <s v="Alabama"/>
    <s v="USA"/>
    <n v="1"/>
    <n v="549.52"/>
    <n v="0.1"/>
    <n v="494.56799999999998"/>
    <s v="PayPal"/>
  </r>
  <r>
    <x v="195"/>
    <x v="170"/>
    <s v="PROD43"/>
    <x v="58"/>
    <x v="1"/>
    <x v="19"/>
    <x v="36"/>
    <s v="STORE4"/>
    <s v="Alexander Group"/>
    <x v="0"/>
    <s v="Port Sharon"/>
    <x v="0"/>
    <s v="Sarah Rodgers"/>
    <x v="13"/>
    <x v="1"/>
    <x v="2"/>
    <s v="Oklahoma"/>
    <s v="USA"/>
    <n v="1"/>
    <n v="651.30999999999995"/>
    <n v="0.24"/>
    <n v="494.99560000000002"/>
    <s v="COD"/>
  </r>
  <r>
    <x v="195"/>
    <x v="168"/>
    <s v="PROD57"/>
    <x v="6"/>
    <x v="0"/>
    <x v="6"/>
    <x v="29"/>
    <s v="STORE4"/>
    <s v="Alexander Group"/>
    <x v="0"/>
    <s v="Port Sharon"/>
    <x v="0"/>
    <s v="Victor Mcintosh"/>
    <x v="10"/>
    <x v="1"/>
    <x v="0"/>
    <s v="Ohio"/>
    <s v="USA"/>
    <n v="2"/>
    <n v="267.19"/>
    <n v="7.0000000000000007E-2"/>
    <n v="496.97340000000003"/>
    <s v="COD"/>
  </r>
  <r>
    <x v="196"/>
    <x v="211"/>
    <s v="PROD30"/>
    <x v="47"/>
    <x v="2"/>
    <x v="10"/>
    <x v="38"/>
    <s v="STORE7"/>
    <s v="Martinez-Mullins"/>
    <x v="0"/>
    <s v="Williamsfurt"/>
    <x v="0"/>
    <s v="Tonya Burch"/>
    <x v="8"/>
    <x v="1"/>
    <x v="1"/>
    <s v="Connecticut"/>
    <s v="USA"/>
    <n v="1"/>
    <n v="637.39"/>
    <n v="0.22"/>
    <n v="497.16419999999999"/>
    <s v="Credit Card"/>
  </r>
  <r>
    <x v="197"/>
    <x v="342"/>
    <s v="PROD68"/>
    <x v="32"/>
    <x v="2"/>
    <x v="8"/>
    <x v="60"/>
    <s v="STORE2"/>
    <s v="Black-Horn"/>
    <x v="0"/>
    <s v="North Nancyview"/>
    <x v="2"/>
    <s v="Sheri Joyce"/>
    <x v="24"/>
    <x v="0"/>
    <x v="2"/>
    <s v="Maine"/>
    <s v="USA"/>
    <n v="3"/>
    <n v="212.72"/>
    <n v="0.22"/>
    <n v="497.76479999999998"/>
    <s v="PayPal"/>
  </r>
  <r>
    <x v="197"/>
    <x v="280"/>
    <s v="PROD30"/>
    <x v="47"/>
    <x v="2"/>
    <x v="10"/>
    <x v="89"/>
    <s v="STORE16"/>
    <s v="Frederick-Wright"/>
    <x v="3"/>
    <s v="New Jimmymouth"/>
    <x v="1"/>
    <s v="Rhonda Morales"/>
    <x v="32"/>
    <x v="1"/>
    <x v="0"/>
    <s v="Hawaii"/>
    <s v="USA"/>
    <n v="1"/>
    <n v="703.16"/>
    <n v="0.28999999999999998"/>
    <n v="499.24360000000001"/>
    <s v="PayPal"/>
  </r>
  <r>
    <x v="198"/>
    <x v="291"/>
    <s v="PROD19"/>
    <x v="11"/>
    <x v="0"/>
    <x v="0"/>
    <x v="15"/>
    <s v="STORE15"/>
    <s v="Shelton PLC"/>
    <x v="2"/>
    <s v="East Jenniferstad"/>
    <x v="1"/>
    <s v="Gregory Curtis"/>
    <x v="31"/>
    <x v="0"/>
    <x v="1"/>
    <s v="Kansas"/>
    <s v="USA"/>
    <n v="1"/>
    <n v="512.16"/>
    <n v="0.02"/>
    <n v="501.91680000000002"/>
    <s v="PayPal"/>
  </r>
  <r>
    <x v="198"/>
    <x v="343"/>
    <s v="PROD76"/>
    <x v="45"/>
    <x v="1"/>
    <x v="19"/>
    <x v="48"/>
    <s v="STORE16"/>
    <s v="Frederick-Wright"/>
    <x v="3"/>
    <s v="New Jimmymouth"/>
    <x v="1"/>
    <s v="Sara Ingram"/>
    <x v="26"/>
    <x v="1"/>
    <x v="1"/>
    <s v="Arkansas"/>
    <s v="USA"/>
    <n v="1"/>
    <n v="539.9"/>
    <n v="7.0000000000000007E-2"/>
    <n v="502.10700000000003"/>
    <s v="COD"/>
  </r>
  <r>
    <x v="198"/>
    <x v="9"/>
    <s v="PROD67"/>
    <x v="85"/>
    <x v="1"/>
    <x v="1"/>
    <x v="5"/>
    <s v="STORE15"/>
    <s v="Shelton PLC"/>
    <x v="2"/>
    <s v="East Jenniferstad"/>
    <x v="1"/>
    <s v="Daniel Boyd"/>
    <x v="9"/>
    <x v="1"/>
    <x v="2"/>
    <s v="Nevada"/>
    <s v="USA"/>
    <n v="1"/>
    <n v="687.82"/>
    <n v="0.27"/>
    <n v="502.10860000000002"/>
    <s v="PayPal"/>
  </r>
  <r>
    <x v="199"/>
    <x v="313"/>
    <s v="PROD28"/>
    <x v="50"/>
    <x v="0"/>
    <x v="1"/>
    <x v="39"/>
    <s v="STORE4"/>
    <s v="Alexander Group"/>
    <x v="0"/>
    <s v="Port Sharon"/>
    <x v="0"/>
    <s v="Earl Smith Dds"/>
    <x v="14"/>
    <x v="0"/>
    <x v="0"/>
    <s v="New Hampshire"/>
    <s v="USA"/>
    <n v="3"/>
    <n v="199.41"/>
    <n v="0.16"/>
    <n v="502.51319999999998"/>
    <s v="Credit Card"/>
  </r>
  <r>
    <x v="199"/>
    <x v="276"/>
    <s v="PROD79"/>
    <x v="26"/>
    <x v="2"/>
    <x v="13"/>
    <x v="58"/>
    <s v="STORE6"/>
    <s v="Benson-Elliott"/>
    <x v="1"/>
    <s v="Port Josephberg"/>
    <x v="0"/>
    <s v="Julia Jackson"/>
    <x v="26"/>
    <x v="0"/>
    <x v="1"/>
    <s v="Tennessee"/>
    <s v="USA"/>
    <n v="1"/>
    <n v="502.53"/>
    <n v="0"/>
    <n v="502.53"/>
    <s v="Credit Card"/>
  </r>
  <r>
    <x v="199"/>
    <x v="54"/>
    <s v="PROD94"/>
    <x v="66"/>
    <x v="4"/>
    <x v="15"/>
    <x v="40"/>
    <s v="STORE11"/>
    <s v="Aguirre-Keller"/>
    <x v="0"/>
    <s v="Lake Michael"/>
    <x v="0"/>
    <s v="Miss Alexandria Li Dvm"/>
    <x v="15"/>
    <x v="0"/>
    <x v="1"/>
    <s v="Michigan"/>
    <s v="USA"/>
    <n v="3"/>
    <n v="206.84"/>
    <n v="0.19"/>
    <n v="502.62119999999999"/>
    <s v="COD"/>
  </r>
  <r>
    <x v="199"/>
    <x v="344"/>
    <s v="PROD61"/>
    <x v="42"/>
    <x v="0"/>
    <x v="0"/>
    <x v="6"/>
    <s v="STORE6"/>
    <s v="Benson-Elliott"/>
    <x v="1"/>
    <s v="Port Josephberg"/>
    <x v="0"/>
    <s v="Kristin Stein"/>
    <x v="13"/>
    <x v="0"/>
    <x v="2"/>
    <s v="California"/>
    <s v="USA"/>
    <n v="1"/>
    <n v="546.47"/>
    <n v="0.08"/>
    <n v="502.75240000000002"/>
    <s v="COD"/>
  </r>
  <r>
    <x v="200"/>
    <x v="67"/>
    <s v="PROD53"/>
    <x v="95"/>
    <x v="3"/>
    <x v="22"/>
    <x v="21"/>
    <s v="STORE5"/>
    <s v="Gray Ltd"/>
    <x v="2"/>
    <s v="New Michaelchester"/>
    <x v="2"/>
    <s v="Jamie Reyes"/>
    <x v="9"/>
    <x v="0"/>
    <x v="2"/>
    <s v="Oregon"/>
    <s v="USA"/>
    <n v="3"/>
    <n v="214.94"/>
    <n v="0.22"/>
    <n v="502.95960000000002"/>
    <s v="PayPal"/>
  </r>
  <r>
    <x v="200"/>
    <x v="169"/>
    <s v="PROD38"/>
    <x v="2"/>
    <x v="0"/>
    <x v="2"/>
    <x v="48"/>
    <s v="STORE5"/>
    <s v="Gray Ltd"/>
    <x v="2"/>
    <s v="New Michaelchester"/>
    <x v="2"/>
    <s v="Sarah Smith"/>
    <x v="17"/>
    <x v="0"/>
    <x v="0"/>
    <s v="Arizona"/>
    <s v="USA"/>
    <n v="1"/>
    <n v="553.82000000000005"/>
    <n v="0.09"/>
    <n v="503.97620000000012"/>
    <s v="PayPal"/>
  </r>
  <r>
    <x v="201"/>
    <x v="345"/>
    <s v="PROD30"/>
    <x v="47"/>
    <x v="2"/>
    <x v="10"/>
    <x v="16"/>
    <s v="STORE5"/>
    <s v="Gray Ltd"/>
    <x v="2"/>
    <s v="New Michaelchester"/>
    <x v="2"/>
    <s v="Anna Perez"/>
    <x v="44"/>
    <x v="0"/>
    <x v="2"/>
    <s v="Kentucky"/>
    <s v="USA"/>
    <n v="1"/>
    <n v="563.01"/>
    <n v="0.1"/>
    <n v="506.709"/>
    <s v="Credit Card"/>
  </r>
  <r>
    <x v="202"/>
    <x v="202"/>
    <s v="PROD28"/>
    <x v="50"/>
    <x v="0"/>
    <x v="1"/>
    <x v="28"/>
    <s v="STORE17"/>
    <s v="Holloway Ltd"/>
    <x v="2"/>
    <s v="Bensonhaven"/>
    <x v="1"/>
    <s v="Tyler Conrad"/>
    <x v="38"/>
    <x v="1"/>
    <x v="0"/>
    <s v="Connecticut"/>
    <s v="USA"/>
    <n v="2"/>
    <n v="289.14"/>
    <n v="0.12"/>
    <n v="508.88639999999998"/>
    <s v="COD"/>
  </r>
  <r>
    <x v="202"/>
    <x v="279"/>
    <s v="PROD53"/>
    <x v="95"/>
    <x v="3"/>
    <x v="22"/>
    <x v="37"/>
    <s v="STORE7"/>
    <s v="Martinez-Mullins"/>
    <x v="0"/>
    <s v="Williamsfurt"/>
    <x v="0"/>
    <s v="Debra Liu"/>
    <x v="17"/>
    <x v="0"/>
    <x v="0"/>
    <s v="Florida"/>
    <s v="USA"/>
    <n v="2"/>
    <n v="314.29000000000002"/>
    <n v="0.19"/>
    <n v="509.14980000000008"/>
    <s v="COD"/>
  </r>
  <r>
    <x v="203"/>
    <x v="40"/>
    <s v="PROD12"/>
    <x v="60"/>
    <x v="4"/>
    <x v="9"/>
    <x v="62"/>
    <s v="STORE10"/>
    <s v="Hill, Wagner and Ballard"/>
    <x v="1"/>
    <s v="East Davidville"/>
    <x v="0"/>
    <s v="Jeff Martinez"/>
    <x v="20"/>
    <x v="1"/>
    <x v="1"/>
    <s v="New Mexico"/>
    <s v="USA"/>
    <n v="3"/>
    <n v="195.31"/>
    <n v="0.13"/>
    <n v="509.75909999999999"/>
    <s v="PayPal"/>
  </r>
  <r>
    <x v="203"/>
    <x v="244"/>
    <s v="PROD41"/>
    <x v="12"/>
    <x v="0"/>
    <x v="6"/>
    <x v="30"/>
    <s v="STORE3"/>
    <s v="Johnson-Wright"/>
    <x v="2"/>
    <s v="Hoodberg"/>
    <x v="2"/>
    <s v="Chloe Aguilar"/>
    <x v="33"/>
    <x v="0"/>
    <x v="0"/>
    <s v="Delaware"/>
    <s v="USA"/>
    <n v="3"/>
    <n v="239.54"/>
    <n v="0.28999999999999998"/>
    <n v="510.22019999999998"/>
    <s v="Credit Card"/>
  </r>
  <r>
    <x v="203"/>
    <x v="149"/>
    <s v="PROD95"/>
    <x v="33"/>
    <x v="0"/>
    <x v="1"/>
    <x v="94"/>
    <s v="STORE19"/>
    <s v="Mann-Austin"/>
    <x v="1"/>
    <s v="Vasquezborough"/>
    <x v="0"/>
    <s v="Kristine Higgins"/>
    <x v="11"/>
    <x v="1"/>
    <x v="2"/>
    <s v="West Virginia"/>
    <s v="USA"/>
    <n v="1"/>
    <n v="511.35"/>
    <n v="0"/>
    <n v="511.35"/>
    <s v="PayPal"/>
  </r>
  <r>
    <x v="204"/>
    <x v="158"/>
    <s v="PROD79"/>
    <x v="26"/>
    <x v="2"/>
    <x v="13"/>
    <x v="50"/>
    <s v="STORE5"/>
    <s v="Gray Ltd"/>
    <x v="2"/>
    <s v="New Michaelchester"/>
    <x v="2"/>
    <s v="Rachel Myers"/>
    <x v="4"/>
    <x v="0"/>
    <x v="0"/>
    <s v="Nevada"/>
    <s v="USA"/>
    <n v="2"/>
    <n v="285.39"/>
    <n v="0.1"/>
    <n v="513.702"/>
    <s v="COD"/>
  </r>
  <r>
    <x v="204"/>
    <x v="288"/>
    <s v="PROD47"/>
    <x v="70"/>
    <x v="4"/>
    <x v="12"/>
    <x v="26"/>
    <s v="STORE11"/>
    <s v="Aguirre-Keller"/>
    <x v="0"/>
    <s v="Lake Michael"/>
    <x v="0"/>
    <s v="Sarah Vance"/>
    <x v="15"/>
    <x v="0"/>
    <x v="1"/>
    <s v="Oklahoma"/>
    <s v="USA"/>
    <n v="1"/>
    <n v="713.63"/>
    <n v="0.28000000000000003"/>
    <n v="513.81359999999995"/>
    <s v="Credit Card"/>
  </r>
  <r>
    <x v="204"/>
    <x v="335"/>
    <s v="PROD20"/>
    <x v="1"/>
    <x v="0"/>
    <x v="1"/>
    <x v="34"/>
    <s v="STORE3"/>
    <s v="Johnson-Wright"/>
    <x v="2"/>
    <s v="Hoodberg"/>
    <x v="2"/>
    <s v="Sarah Marsh"/>
    <x v="40"/>
    <x v="1"/>
    <x v="1"/>
    <s v="Mississippi"/>
    <s v="USA"/>
    <n v="4"/>
    <n v="176.13"/>
    <n v="0.27"/>
    <n v="514.29959999999994"/>
    <s v="PayPal"/>
  </r>
  <r>
    <x v="204"/>
    <x v="179"/>
    <s v="PROD1"/>
    <x v="43"/>
    <x v="3"/>
    <x v="18"/>
    <x v="27"/>
    <s v="STORE14"/>
    <s v="Mcdonald Inc"/>
    <x v="0"/>
    <s v="Christopherland"/>
    <x v="2"/>
    <s v="Ricardo Jones"/>
    <x v="44"/>
    <x v="0"/>
    <x v="2"/>
    <s v="Nevada"/>
    <s v="USA"/>
    <n v="4"/>
    <n v="146.12"/>
    <n v="0.12"/>
    <n v="514.3424"/>
    <s v="COD"/>
  </r>
  <r>
    <x v="204"/>
    <x v="346"/>
    <s v="PROD0"/>
    <x v="54"/>
    <x v="1"/>
    <x v="19"/>
    <x v="42"/>
    <s v="STORE17"/>
    <s v="Holloway Ltd"/>
    <x v="2"/>
    <s v="Bensonhaven"/>
    <x v="1"/>
    <s v="Tanya Lopez"/>
    <x v="42"/>
    <x v="1"/>
    <x v="2"/>
    <s v="New Hampshire"/>
    <s v="USA"/>
    <n v="3"/>
    <n v="241.64"/>
    <n v="0.28999999999999998"/>
    <n v="514.69319999999993"/>
    <s v="Credit Card"/>
  </r>
  <r>
    <x v="204"/>
    <x v="273"/>
    <s v="PROD77"/>
    <x v="51"/>
    <x v="1"/>
    <x v="5"/>
    <x v="39"/>
    <s v="STORE2"/>
    <s v="Black-Horn"/>
    <x v="0"/>
    <s v="North Nancyview"/>
    <x v="2"/>
    <s v="Paul Fox"/>
    <x v="39"/>
    <x v="1"/>
    <x v="2"/>
    <s v="Oklahoma"/>
    <s v="USA"/>
    <n v="2"/>
    <n v="257.45"/>
    <n v="0"/>
    <n v="514.9"/>
    <s v="Credit Card"/>
  </r>
  <r>
    <x v="204"/>
    <x v="297"/>
    <s v="PROD54"/>
    <x v="28"/>
    <x v="0"/>
    <x v="1"/>
    <x v="48"/>
    <s v="STORE9"/>
    <s v="Moore, Padilla and Butler"/>
    <x v="0"/>
    <s v="East Johnstad"/>
    <x v="1"/>
    <s v="Michael Torres"/>
    <x v="26"/>
    <x v="1"/>
    <x v="1"/>
    <s v="North Dakota"/>
    <s v="USA"/>
    <n v="1"/>
    <n v="687.91"/>
    <n v="0.25"/>
    <n v="515.9325"/>
    <s v="PayPal"/>
  </r>
  <r>
    <x v="205"/>
    <x v="347"/>
    <s v="PROD39"/>
    <x v="64"/>
    <x v="1"/>
    <x v="21"/>
    <x v="55"/>
    <s v="STORE0"/>
    <s v="Rivera-Warner"/>
    <x v="1"/>
    <s v="Washingtonfurt"/>
    <x v="1"/>
    <s v="Christina Robertson"/>
    <x v="14"/>
    <x v="0"/>
    <x v="0"/>
    <s v="Vermont"/>
    <s v="USA"/>
    <n v="1"/>
    <n v="609.29"/>
    <n v="0.15"/>
    <n v="517.89649999999995"/>
    <s v="PayPal"/>
  </r>
  <r>
    <x v="205"/>
    <x v="36"/>
    <s v="PROD27"/>
    <x v="88"/>
    <x v="2"/>
    <x v="7"/>
    <x v="38"/>
    <s v="STORE0"/>
    <s v="Rivera-Warner"/>
    <x v="1"/>
    <s v="Washingtonfurt"/>
    <x v="1"/>
    <s v="Adam Castro"/>
    <x v="28"/>
    <x v="0"/>
    <x v="0"/>
    <s v="Idaho"/>
    <s v="USA"/>
    <n v="1"/>
    <n v="640.92999999999995"/>
    <n v="0.19"/>
    <n v="519.15329999999994"/>
    <s v="PayPal"/>
  </r>
  <r>
    <x v="205"/>
    <x v="34"/>
    <s v="PROD9"/>
    <x v="94"/>
    <x v="0"/>
    <x v="6"/>
    <x v="35"/>
    <s v="STORE12"/>
    <s v="Thomas, Bridges and Harris"/>
    <x v="2"/>
    <s v="Sabrinatown"/>
    <x v="0"/>
    <s v="Carmen Price"/>
    <x v="26"/>
    <x v="0"/>
    <x v="1"/>
    <s v="California"/>
    <s v="USA"/>
    <n v="2"/>
    <n v="309.77999999999997"/>
    <n v="0.16"/>
    <n v="520.43039999999996"/>
    <s v="PayPal"/>
  </r>
  <r>
    <x v="205"/>
    <x v="348"/>
    <s v="PROD46"/>
    <x v="44"/>
    <x v="3"/>
    <x v="11"/>
    <x v="69"/>
    <s v="STORE3"/>
    <s v="Johnson-Wright"/>
    <x v="2"/>
    <s v="Hoodberg"/>
    <x v="2"/>
    <s v="Donna Gregory"/>
    <x v="9"/>
    <x v="1"/>
    <x v="2"/>
    <s v="New York"/>
    <s v="USA"/>
    <n v="1"/>
    <n v="580.76"/>
    <n v="0.1"/>
    <n v="522.68399999999997"/>
    <s v="PayPal"/>
  </r>
  <r>
    <x v="206"/>
    <x v="292"/>
    <s v="PROD77"/>
    <x v="51"/>
    <x v="1"/>
    <x v="5"/>
    <x v="6"/>
    <s v="STORE14"/>
    <s v="Mcdonald Inc"/>
    <x v="0"/>
    <s v="Christopherland"/>
    <x v="2"/>
    <s v="Timothy Valenzuela"/>
    <x v="38"/>
    <x v="0"/>
    <x v="0"/>
    <s v="Idaho"/>
    <s v="USA"/>
    <n v="3"/>
    <n v="212.87"/>
    <n v="0.18"/>
    <n v="523.66020000000003"/>
    <s v="PayPal"/>
  </r>
  <r>
    <x v="206"/>
    <x v="349"/>
    <s v="PROD40"/>
    <x v="20"/>
    <x v="1"/>
    <x v="4"/>
    <x v="55"/>
    <s v="STORE5"/>
    <s v="Gray Ltd"/>
    <x v="2"/>
    <s v="New Michaelchester"/>
    <x v="2"/>
    <s v="Brandon Mcbride"/>
    <x v="43"/>
    <x v="1"/>
    <x v="0"/>
    <s v="Rhode Island"/>
    <s v="USA"/>
    <n v="3"/>
    <n v="174.57"/>
    <n v="0"/>
    <n v="523.71"/>
    <s v="Credit Card"/>
  </r>
  <r>
    <x v="206"/>
    <x v="173"/>
    <s v="PROD69"/>
    <x v="80"/>
    <x v="3"/>
    <x v="22"/>
    <x v="62"/>
    <s v="STORE11"/>
    <s v="Aguirre-Keller"/>
    <x v="0"/>
    <s v="Lake Michael"/>
    <x v="0"/>
    <s v="Cynthia Parrish"/>
    <x v="35"/>
    <x v="0"/>
    <x v="2"/>
    <s v="Wyoming"/>
    <s v="USA"/>
    <n v="4"/>
    <n v="136.4"/>
    <n v="0.04"/>
    <n v="523.77599999999995"/>
    <s v="Credit Card"/>
  </r>
  <r>
    <x v="207"/>
    <x v="350"/>
    <s v="PROD4"/>
    <x v="81"/>
    <x v="3"/>
    <x v="22"/>
    <x v="20"/>
    <s v="STORE8"/>
    <s v="Bean, Jones and Park"/>
    <x v="3"/>
    <s v="Thompsonborough"/>
    <x v="0"/>
    <s v="Casey Flores"/>
    <x v="4"/>
    <x v="1"/>
    <x v="0"/>
    <s v="New Hampshire"/>
    <s v="USA"/>
    <n v="1"/>
    <n v="728.84"/>
    <n v="0.28000000000000003"/>
    <n v="524.76480000000004"/>
    <s v="Credit Card"/>
  </r>
  <r>
    <x v="207"/>
    <x v="257"/>
    <s v="PROD44"/>
    <x v="10"/>
    <x v="0"/>
    <x v="6"/>
    <x v="66"/>
    <s v="STORE11"/>
    <s v="Aguirre-Keller"/>
    <x v="0"/>
    <s v="Lake Michael"/>
    <x v="0"/>
    <s v="Matthew Hanna"/>
    <x v="39"/>
    <x v="1"/>
    <x v="2"/>
    <s v="California"/>
    <s v="USA"/>
    <n v="1"/>
    <n v="541.24"/>
    <n v="0.03"/>
    <n v="525.00279999999998"/>
    <s v="Credit Card"/>
  </r>
  <r>
    <x v="208"/>
    <x v="351"/>
    <s v="PROD59"/>
    <x v="17"/>
    <x v="4"/>
    <x v="9"/>
    <x v="86"/>
    <s v="STORE6"/>
    <s v="Benson-Elliott"/>
    <x v="1"/>
    <s v="Port Josephberg"/>
    <x v="0"/>
    <s v="Melanie Lam"/>
    <x v="37"/>
    <x v="0"/>
    <x v="2"/>
    <s v="Wyoming"/>
    <s v="USA"/>
    <n v="3"/>
    <n v="180.84"/>
    <n v="0.03"/>
    <n v="526.24439999999993"/>
    <s v="COD"/>
  </r>
  <r>
    <x v="208"/>
    <x v="352"/>
    <s v="PROD71"/>
    <x v="90"/>
    <x v="4"/>
    <x v="9"/>
    <x v="54"/>
    <s v="STORE17"/>
    <s v="Holloway Ltd"/>
    <x v="2"/>
    <s v="Bensonhaven"/>
    <x v="1"/>
    <s v="Mallory Allen"/>
    <x v="16"/>
    <x v="1"/>
    <x v="1"/>
    <s v="Delaware"/>
    <s v="USA"/>
    <n v="1"/>
    <n v="613.17999999999995"/>
    <n v="0.14000000000000001"/>
    <n v="527.33479999999997"/>
    <s v="Credit Card"/>
  </r>
  <r>
    <x v="208"/>
    <x v="353"/>
    <s v="PROD84"/>
    <x v="13"/>
    <x v="2"/>
    <x v="8"/>
    <x v="32"/>
    <s v="STORE1"/>
    <s v="Martinez, Adkins and Johnson"/>
    <x v="2"/>
    <s v="Danielmouth"/>
    <x v="1"/>
    <s v="Tyler Garner"/>
    <x v="7"/>
    <x v="0"/>
    <x v="0"/>
    <s v="New York"/>
    <s v="USA"/>
    <n v="3"/>
    <n v="204.77"/>
    <n v="0.14000000000000001"/>
    <n v="528.3066"/>
    <s v="PayPal"/>
  </r>
  <r>
    <x v="209"/>
    <x v="342"/>
    <s v="PROD46"/>
    <x v="44"/>
    <x v="3"/>
    <x v="11"/>
    <x v="75"/>
    <s v="STORE14"/>
    <s v="Mcdonald Inc"/>
    <x v="0"/>
    <s v="Christopherland"/>
    <x v="2"/>
    <s v="Sheri Joyce"/>
    <x v="24"/>
    <x v="0"/>
    <x v="2"/>
    <s v="South Carolina"/>
    <s v="USA"/>
    <n v="1"/>
    <n v="588.53"/>
    <n v="0.1"/>
    <n v="529.67700000000002"/>
    <s v="COD"/>
  </r>
  <r>
    <x v="210"/>
    <x v="354"/>
    <s v="PROD23"/>
    <x v="53"/>
    <x v="3"/>
    <x v="18"/>
    <x v="34"/>
    <s v="STORE11"/>
    <s v="Aguirre-Keller"/>
    <x v="0"/>
    <s v="Lake Michael"/>
    <x v="0"/>
    <s v="Krystal Ford"/>
    <x v="42"/>
    <x v="1"/>
    <x v="2"/>
    <s v="Oregon"/>
    <s v="USA"/>
    <n v="1"/>
    <n v="588.61"/>
    <n v="0.1"/>
    <n v="529.74900000000002"/>
    <s v="Credit Card"/>
  </r>
  <r>
    <x v="210"/>
    <x v="100"/>
    <s v="PROD29"/>
    <x v="84"/>
    <x v="2"/>
    <x v="7"/>
    <x v="67"/>
    <s v="STORE19"/>
    <s v="Mann-Austin"/>
    <x v="1"/>
    <s v="Vasquezborough"/>
    <x v="0"/>
    <s v="Darren Burton"/>
    <x v="29"/>
    <x v="1"/>
    <x v="2"/>
    <s v="Utah"/>
    <s v="USA"/>
    <n v="1"/>
    <n v="654.17999999999995"/>
    <n v="0.19"/>
    <n v="529.88580000000002"/>
    <s v="Credit Card"/>
  </r>
  <r>
    <x v="210"/>
    <x v="159"/>
    <s v="PROD76"/>
    <x v="45"/>
    <x v="1"/>
    <x v="19"/>
    <x v="77"/>
    <s v="STORE17"/>
    <s v="Holloway Ltd"/>
    <x v="2"/>
    <s v="Bensonhaven"/>
    <x v="1"/>
    <s v="Tyrone Olson"/>
    <x v="31"/>
    <x v="1"/>
    <x v="1"/>
    <s v="Utah"/>
    <s v="USA"/>
    <n v="3"/>
    <n v="207.8"/>
    <n v="0.15"/>
    <n v="529.8900000000001"/>
    <s v="COD"/>
  </r>
  <r>
    <x v="211"/>
    <x v="355"/>
    <s v="PROD83"/>
    <x v="34"/>
    <x v="4"/>
    <x v="15"/>
    <x v="63"/>
    <s v="STORE8"/>
    <s v="Bean, Jones and Park"/>
    <x v="3"/>
    <s v="Thompsonborough"/>
    <x v="0"/>
    <s v="David Roberts"/>
    <x v="2"/>
    <x v="0"/>
    <x v="1"/>
    <s v="North Dakota"/>
    <s v="USA"/>
    <n v="2"/>
    <n v="327.25"/>
    <n v="0.19"/>
    <n v="530.14499999999998"/>
    <s v="COD"/>
  </r>
  <r>
    <x v="212"/>
    <x v="356"/>
    <s v="PROD70"/>
    <x v="49"/>
    <x v="2"/>
    <x v="14"/>
    <x v="57"/>
    <s v="STORE17"/>
    <s v="Holloway Ltd"/>
    <x v="2"/>
    <s v="Bensonhaven"/>
    <x v="1"/>
    <s v="Kristi Lopez"/>
    <x v="26"/>
    <x v="1"/>
    <x v="1"/>
    <s v="New York"/>
    <s v="USA"/>
    <n v="3"/>
    <n v="190.04"/>
    <n v="7.0000000000000007E-2"/>
    <n v="530.21159999999998"/>
    <s v="COD"/>
  </r>
  <r>
    <x v="213"/>
    <x v="108"/>
    <s v="PROD37"/>
    <x v="35"/>
    <x v="3"/>
    <x v="16"/>
    <x v="43"/>
    <s v="STORE15"/>
    <s v="Shelton PLC"/>
    <x v="2"/>
    <s v="East Jenniferstad"/>
    <x v="1"/>
    <s v="Samuel Mullins"/>
    <x v="11"/>
    <x v="1"/>
    <x v="2"/>
    <s v="Wisconsin"/>
    <s v="USA"/>
    <n v="4"/>
    <n v="184.57"/>
    <n v="0.28000000000000003"/>
    <n v="531.5616"/>
    <s v="COD"/>
  </r>
  <r>
    <x v="213"/>
    <x v="82"/>
    <s v="PROD46"/>
    <x v="44"/>
    <x v="3"/>
    <x v="11"/>
    <x v="41"/>
    <s v="STORE4"/>
    <s v="Alexander Group"/>
    <x v="0"/>
    <s v="Port Sharon"/>
    <x v="0"/>
    <s v="Michael Garner"/>
    <x v="29"/>
    <x v="1"/>
    <x v="2"/>
    <s v="New York"/>
    <s v="USA"/>
    <n v="1"/>
    <n v="695.26"/>
    <n v="0.23"/>
    <n v="535.35019999999997"/>
    <s v="COD"/>
  </r>
  <r>
    <x v="213"/>
    <x v="110"/>
    <s v="PROD46"/>
    <x v="44"/>
    <x v="3"/>
    <x v="11"/>
    <x v="97"/>
    <s v="STORE2"/>
    <s v="Black-Horn"/>
    <x v="0"/>
    <s v="North Nancyview"/>
    <x v="2"/>
    <s v="Mr. Christopher Sims"/>
    <x v="6"/>
    <x v="1"/>
    <x v="0"/>
    <s v="North Carolina"/>
    <s v="USA"/>
    <n v="1"/>
    <n v="669.53"/>
    <n v="0.2"/>
    <n v="535.62400000000002"/>
    <s v="PayPal"/>
  </r>
  <r>
    <x v="214"/>
    <x v="357"/>
    <s v="PROD52"/>
    <x v="37"/>
    <x v="0"/>
    <x v="3"/>
    <x v="98"/>
    <s v="STORE10"/>
    <s v="Hill, Wagner and Ballard"/>
    <x v="1"/>
    <s v="East Davidville"/>
    <x v="0"/>
    <s v="Jacqueline Payne"/>
    <x v="26"/>
    <x v="0"/>
    <x v="1"/>
    <s v="Maryland"/>
    <s v="USA"/>
    <n v="2"/>
    <n v="295.12"/>
    <n v="0.09"/>
    <n v="537.11840000000007"/>
    <s v="Credit Card"/>
  </r>
  <r>
    <x v="214"/>
    <x v="358"/>
    <s v="PROD56"/>
    <x v="22"/>
    <x v="2"/>
    <x v="7"/>
    <x v="36"/>
    <s v="STORE13"/>
    <s v="Gardner, Humphrey and Contreras"/>
    <x v="1"/>
    <s v="Johnsonville"/>
    <x v="1"/>
    <s v="Mr. Mason Butler"/>
    <x v="39"/>
    <x v="0"/>
    <x v="2"/>
    <s v="North Carolina"/>
    <s v="USA"/>
    <n v="3"/>
    <n v="184.67"/>
    <n v="0.03"/>
    <n v="537.38969999999995"/>
    <s v="PayPal"/>
  </r>
  <r>
    <x v="214"/>
    <x v="112"/>
    <s v="PROD29"/>
    <x v="84"/>
    <x v="2"/>
    <x v="7"/>
    <x v="75"/>
    <s v="STORE18"/>
    <s v="Guerrero-Schmitt"/>
    <x v="1"/>
    <s v="East Stevechester"/>
    <x v="1"/>
    <s v="Ryan Hernandez"/>
    <x v="44"/>
    <x v="0"/>
    <x v="2"/>
    <s v="Minnesota"/>
    <s v="USA"/>
    <n v="1"/>
    <n v="758.54"/>
    <n v="0.28999999999999998"/>
    <n v="538.5634"/>
    <s v="COD"/>
  </r>
  <r>
    <x v="214"/>
    <x v="105"/>
    <s v="PROD64"/>
    <x v="92"/>
    <x v="4"/>
    <x v="12"/>
    <x v="51"/>
    <s v="STORE18"/>
    <s v="Guerrero-Schmitt"/>
    <x v="1"/>
    <s v="East Stevechester"/>
    <x v="1"/>
    <s v="John Scott"/>
    <x v="36"/>
    <x v="1"/>
    <x v="2"/>
    <s v="Iowa"/>
    <s v="USA"/>
    <n v="1"/>
    <n v="711.08"/>
    <n v="0.24"/>
    <n v="540.42079999999999"/>
    <s v="COD"/>
  </r>
  <r>
    <x v="214"/>
    <x v="359"/>
    <s v="PROD36"/>
    <x v="83"/>
    <x v="3"/>
    <x v="18"/>
    <x v="70"/>
    <s v="STORE8"/>
    <s v="Bean, Jones and Park"/>
    <x v="3"/>
    <s v="Thompsonborough"/>
    <x v="0"/>
    <s v="Lindsay Beasley"/>
    <x v="34"/>
    <x v="1"/>
    <x v="1"/>
    <s v="Massachusetts"/>
    <s v="USA"/>
    <n v="3"/>
    <n v="237.24"/>
    <n v="0.24"/>
    <n v="540.90719999999999"/>
    <s v="COD"/>
  </r>
  <r>
    <x v="214"/>
    <x v="354"/>
    <s v="PROD91"/>
    <x v="86"/>
    <x v="3"/>
    <x v="16"/>
    <x v="20"/>
    <s v="STORE5"/>
    <s v="Gray Ltd"/>
    <x v="2"/>
    <s v="New Michaelchester"/>
    <x v="2"/>
    <s v="Krystal Ford"/>
    <x v="42"/>
    <x v="1"/>
    <x v="2"/>
    <s v="Florida"/>
    <s v="USA"/>
    <n v="3"/>
    <n v="219.96"/>
    <n v="0.18"/>
    <n v="541.10160000000008"/>
    <s v="COD"/>
  </r>
  <r>
    <x v="214"/>
    <x v="360"/>
    <s v="PROD46"/>
    <x v="44"/>
    <x v="3"/>
    <x v="11"/>
    <x v="45"/>
    <s v="STORE3"/>
    <s v="Johnson-Wright"/>
    <x v="2"/>
    <s v="Hoodberg"/>
    <x v="2"/>
    <s v="Robert Jones Dds"/>
    <x v="45"/>
    <x v="0"/>
    <x v="2"/>
    <s v="Louisiana"/>
    <s v="USA"/>
    <n v="1"/>
    <n v="547.09"/>
    <n v="0.01"/>
    <n v="541.6191"/>
    <s v="PayPal"/>
  </r>
  <r>
    <x v="214"/>
    <x v="218"/>
    <s v="PROD16"/>
    <x v="62"/>
    <x v="4"/>
    <x v="20"/>
    <x v="15"/>
    <s v="STORE11"/>
    <s v="Aguirre-Keller"/>
    <x v="0"/>
    <s v="Lake Michael"/>
    <x v="0"/>
    <s v="Christopher Ford"/>
    <x v="3"/>
    <x v="0"/>
    <x v="0"/>
    <s v="Alaska"/>
    <s v="USA"/>
    <n v="1"/>
    <n v="558.41999999999996"/>
    <n v="0.03"/>
    <n v="541.66739999999993"/>
    <s v="Credit Card"/>
  </r>
  <r>
    <x v="215"/>
    <x v="361"/>
    <s v="PROD35"/>
    <x v="76"/>
    <x v="2"/>
    <x v="13"/>
    <x v="87"/>
    <s v="STORE4"/>
    <s v="Alexander Group"/>
    <x v="0"/>
    <s v="Port Sharon"/>
    <x v="0"/>
    <s v="Justin Cross"/>
    <x v="10"/>
    <x v="1"/>
    <x v="0"/>
    <s v="Alabama"/>
    <s v="USA"/>
    <n v="2"/>
    <n v="326.85000000000002"/>
    <n v="0.17"/>
    <n v="542.57100000000003"/>
    <s v="Credit Card"/>
  </r>
  <r>
    <x v="215"/>
    <x v="169"/>
    <s v="PROD70"/>
    <x v="49"/>
    <x v="2"/>
    <x v="14"/>
    <x v="25"/>
    <s v="STORE0"/>
    <s v="Rivera-Warner"/>
    <x v="1"/>
    <s v="Washingtonfurt"/>
    <x v="1"/>
    <s v="Sarah Smith"/>
    <x v="17"/>
    <x v="0"/>
    <x v="0"/>
    <s v="New Jersey"/>
    <s v="USA"/>
    <n v="1"/>
    <n v="550.05999999999995"/>
    <n v="0.01"/>
    <n v="544.55939999999998"/>
    <s v="COD"/>
  </r>
  <r>
    <x v="215"/>
    <x v="281"/>
    <s v="PROD64"/>
    <x v="92"/>
    <x v="4"/>
    <x v="12"/>
    <x v="7"/>
    <s v="STORE0"/>
    <s v="Rivera-Warner"/>
    <x v="1"/>
    <s v="Washingtonfurt"/>
    <x v="1"/>
    <s v="George Rosario"/>
    <x v="38"/>
    <x v="0"/>
    <x v="0"/>
    <s v="New Mexico"/>
    <s v="USA"/>
    <n v="2"/>
    <n v="358.87"/>
    <n v="0.24"/>
    <n v="545.48239999999998"/>
    <s v="Credit Card"/>
  </r>
  <r>
    <x v="215"/>
    <x v="362"/>
    <s v="PROD62"/>
    <x v="61"/>
    <x v="1"/>
    <x v="19"/>
    <x v="61"/>
    <s v="STORE15"/>
    <s v="Shelton PLC"/>
    <x v="2"/>
    <s v="East Jenniferstad"/>
    <x v="1"/>
    <s v="Maria Sanchez"/>
    <x v="26"/>
    <x v="0"/>
    <x v="1"/>
    <s v="Virginia"/>
    <s v="USA"/>
    <n v="3"/>
    <n v="252.63"/>
    <n v="0.28000000000000003"/>
    <n v="545.68079999999998"/>
    <s v="COD"/>
  </r>
  <r>
    <x v="215"/>
    <x v="136"/>
    <s v="PROD91"/>
    <x v="86"/>
    <x v="3"/>
    <x v="16"/>
    <x v="96"/>
    <s v="STORE6"/>
    <s v="Benson-Elliott"/>
    <x v="1"/>
    <s v="Port Josephberg"/>
    <x v="0"/>
    <s v="Beth Allen"/>
    <x v="37"/>
    <x v="1"/>
    <x v="2"/>
    <s v="Missouri"/>
    <s v="USA"/>
    <n v="3"/>
    <n v="242.58"/>
    <n v="0.25"/>
    <n v="545.80500000000006"/>
    <s v="COD"/>
  </r>
  <r>
    <x v="215"/>
    <x v="363"/>
    <s v="PROD69"/>
    <x v="80"/>
    <x v="3"/>
    <x v="22"/>
    <x v="0"/>
    <s v="STORE2"/>
    <s v="Black-Horn"/>
    <x v="0"/>
    <s v="North Nancyview"/>
    <x v="2"/>
    <s v="Jennifer Carr"/>
    <x v="40"/>
    <x v="1"/>
    <x v="1"/>
    <s v="Michigan"/>
    <s v="USA"/>
    <n v="1"/>
    <n v="564.1"/>
    <n v="0.03"/>
    <n v="547.17700000000002"/>
    <s v="Credit Card"/>
  </r>
  <r>
    <x v="215"/>
    <x v="263"/>
    <s v="PROD42"/>
    <x v="36"/>
    <x v="1"/>
    <x v="1"/>
    <x v="80"/>
    <s v="STORE19"/>
    <s v="Mann-Austin"/>
    <x v="1"/>
    <s v="Vasquezborough"/>
    <x v="0"/>
    <s v="Blake Harrison"/>
    <x v="43"/>
    <x v="1"/>
    <x v="0"/>
    <s v="Massachusetts"/>
    <s v="USA"/>
    <n v="4"/>
    <n v="150.47999999999999"/>
    <n v="0.09"/>
    <n v="547.74720000000002"/>
    <s v="COD"/>
  </r>
  <r>
    <x v="215"/>
    <x v="227"/>
    <s v="PROD30"/>
    <x v="47"/>
    <x v="2"/>
    <x v="10"/>
    <x v="34"/>
    <s v="STORE4"/>
    <s v="Alexander Group"/>
    <x v="0"/>
    <s v="Port Sharon"/>
    <x v="0"/>
    <s v="Katherine Dorsey"/>
    <x v="36"/>
    <x v="0"/>
    <x v="2"/>
    <s v="New Jersey"/>
    <s v="USA"/>
    <n v="4"/>
    <n v="153.94999999999999"/>
    <n v="0.11"/>
    <n v="548.06200000000001"/>
    <s v="Credit Card"/>
  </r>
  <r>
    <x v="216"/>
    <x v="364"/>
    <s v="PROD1"/>
    <x v="43"/>
    <x v="3"/>
    <x v="18"/>
    <x v="20"/>
    <s v="STORE16"/>
    <s v="Frederick-Wright"/>
    <x v="3"/>
    <s v="New Jimmymouth"/>
    <x v="1"/>
    <s v="William Rodriguez"/>
    <x v="46"/>
    <x v="0"/>
    <x v="1"/>
    <s v="Louisiana"/>
    <s v="USA"/>
    <n v="1"/>
    <n v="783.25"/>
    <n v="0.3"/>
    <n v="548.27499999999998"/>
    <s v="PayPal"/>
  </r>
  <r>
    <x v="216"/>
    <x v="181"/>
    <s v="PROD73"/>
    <x v="3"/>
    <x v="0"/>
    <x v="3"/>
    <x v="57"/>
    <s v="STORE1"/>
    <s v="Martinez, Adkins and Johnson"/>
    <x v="2"/>
    <s v="Danielmouth"/>
    <x v="1"/>
    <s v="David Patterson"/>
    <x v="1"/>
    <x v="1"/>
    <x v="1"/>
    <s v="Alabama"/>
    <s v="USA"/>
    <n v="1"/>
    <n v="721.74"/>
    <n v="0.24"/>
    <n v="548.52240000000006"/>
    <s v="COD"/>
  </r>
  <r>
    <x v="216"/>
    <x v="150"/>
    <s v="PROD37"/>
    <x v="35"/>
    <x v="3"/>
    <x v="16"/>
    <x v="19"/>
    <s v="STORE8"/>
    <s v="Bean, Jones and Park"/>
    <x v="3"/>
    <s v="Thompsonborough"/>
    <x v="0"/>
    <s v="Rhonda Young"/>
    <x v="46"/>
    <x v="1"/>
    <x v="1"/>
    <s v="Georgia"/>
    <s v="USA"/>
    <n v="3"/>
    <n v="204.17"/>
    <n v="0.1"/>
    <n v="551.25900000000001"/>
    <s v="COD"/>
  </r>
  <r>
    <x v="216"/>
    <x v="365"/>
    <s v="PROD19"/>
    <x v="11"/>
    <x v="0"/>
    <x v="0"/>
    <x v="63"/>
    <s v="STORE7"/>
    <s v="Martinez-Mullins"/>
    <x v="0"/>
    <s v="Williamsfurt"/>
    <x v="0"/>
    <s v="Elizabeth Stanley"/>
    <x v="26"/>
    <x v="1"/>
    <x v="1"/>
    <s v="Vermont"/>
    <s v="USA"/>
    <n v="2"/>
    <n v="350.12"/>
    <n v="0.21"/>
    <n v="553.18960000000004"/>
    <s v="PayPal"/>
  </r>
  <r>
    <x v="217"/>
    <x v="203"/>
    <s v="PROD95"/>
    <x v="33"/>
    <x v="0"/>
    <x v="1"/>
    <x v="17"/>
    <s v="STORE6"/>
    <s v="Benson-Elliott"/>
    <x v="1"/>
    <s v="Port Josephberg"/>
    <x v="0"/>
    <s v="Timothy Sanders"/>
    <x v="9"/>
    <x v="0"/>
    <x v="2"/>
    <s v="Tennessee"/>
    <s v="USA"/>
    <n v="1"/>
    <n v="779.84"/>
    <n v="0.28999999999999998"/>
    <n v="553.68640000000005"/>
    <s v="PayPal"/>
  </r>
  <r>
    <x v="218"/>
    <x v="153"/>
    <s v="PROD74"/>
    <x v="4"/>
    <x v="1"/>
    <x v="4"/>
    <x v="54"/>
    <s v="STORE0"/>
    <s v="Rivera-Warner"/>
    <x v="1"/>
    <s v="Washingtonfurt"/>
    <x v="1"/>
    <s v="Robert House"/>
    <x v="42"/>
    <x v="0"/>
    <x v="2"/>
    <s v="Virginia"/>
    <s v="USA"/>
    <n v="1"/>
    <n v="719.94"/>
    <n v="0.23"/>
    <n v="554.35380000000009"/>
    <s v="PayPal"/>
  </r>
  <r>
    <x v="219"/>
    <x v="177"/>
    <s v="PROD19"/>
    <x v="11"/>
    <x v="0"/>
    <x v="0"/>
    <x v="63"/>
    <s v="STORE4"/>
    <s v="Alexander Group"/>
    <x v="0"/>
    <s v="Port Sharon"/>
    <x v="0"/>
    <s v="Michael Thomas"/>
    <x v="29"/>
    <x v="1"/>
    <x v="2"/>
    <s v="New Hampshire"/>
    <s v="USA"/>
    <n v="2"/>
    <n v="327.52"/>
    <n v="0.15"/>
    <n v="556.78399999999999"/>
    <s v="PayPal"/>
  </r>
  <r>
    <x v="219"/>
    <x v="258"/>
    <s v="PROD23"/>
    <x v="53"/>
    <x v="3"/>
    <x v="18"/>
    <x v="97"/>
    <s v="STORE15"/>
    <s v="Shelton PLC"/>
    <x v="2"/>
    <s v="East Jenniferstad"/>
    <x v="1"/>
    <s v="Christopher Garcia Dds"/>
    <x v="35"/>
    <x v="0"/>
    <x v="2"/>
    <s v="Rhode Island"/>
    <s v="USA"/>
    <n v="1"/>
    <n v="563.32000000000005"/>
    <n v="0.01"/>
    <n v="557.68680000000006"/>
    <s v="PayPal"/>
  </r>
  <r>
    <x v="220"/>
    <x v="147"/>
    <s v="PROD78"/>
    <x v="8"/>
    <x v="2"/>
    <x v="7"/>
    <x v="23"/>
    <s v="STORE2"/>
    <s v="Black-Horn"/>
    <x v="0"/>
    <s v="North Nancyview"/>
    <x v="2"/>
    <s v="Brandy Thompson"/>
    <x v="3"/>
    <x v="1"/>
    <x v="0"/>
    <s v="Florida"/>
    <s v="USA"/>
    <n v="1"/>
    <n v="575.66"/>
    <n v="0.03"/>
    <n v="558.39019999999994"/>
    <s v="COD"/>
  </r>
  <r>
    <x v="221"/>
    <x v="140"/>
    <s v="PROD75"/>
    <x v="98"/>
    <x v="3"/>
    <x v="16"/>
    <x v="68"/>
    <s v="STORE16"/>
    <s v="Frederick-Wright"/>
    <x v="3"/>
    <s v="New Jimmymouth"/>
    <x v="1"/>
    <s v="Elizabeth Foster"/>
    <x v="39"/>
    <x v="1"/>
    <x v="2"/>
    <s v="Alaska"/>
    <s v="USA"/>
    <n v="1"/>
    <n v="745.15"/>
    <n v="0.25"/>
    <n v="558.86249999999995"/>
    <s v="PayPal"/>
  </r>
  <r>
    <x v="221"/>
    <x v="366"/>
    <s v="PROD30"/>
    <x v="47"/>
    <x v="2"/>
    <x v="10"/>
    <x v="42"/>
    <s v="STORE2"/>
    <s v="Black-Horn"/>
    <x v="0"/>
    <s v="North Nancyview"/>
    <x v="2"/>
    <s v="Monique Castro"/>
    <x v="23"/>
    <x v="1"/>
    <x v="1"/>
    <s v="New York"/>
    <s v="USA"/>
    <n v="1"/>
    <n v="788.45"/>
    <n v="0.28999999999999998"/>
    <n v="559.79949999999997"/>
    <s v="COD"/>
  </r>
  <r>
    <x v="221"/>
    <x v="28"/>
    <s v="PROD97"/>
    <x v="69"/>
    <x v="0"/>
    <x v="3"/>
    <x v="42"/>
    <s v="STORE13"/>
    <s v="Gardner, Humphrey and Contreras"/>
    <x v="1"/>
    <s v="Johnsonville"/>
    <x v="1"/>
    <s v="Debra Mccullough"/>
    <x v="22"/>
    <x v="0"/>
    <x v="1"/>
    <s v="Florida"/>
    <s v="USA"/>
    <n v="2"/>
    <n v="394.5"/>
    <n v="0.28999999999999998"/>
    <n v="560.18999999999994"/>
    <s v="COD"/>
  </r>
  <r>
    <x v="222"/>
    <x v="215"/>
    <s v="PROD31"/>
    <x v="7"/>
    <x v="0"/>
    <x v="3"/>
    <x v="33"/>
    <s v="STORE17"/>
    <s v="Holloway Ltd"/>
    <x v="2"/>
    <s v="Bensonhaven"/>
    <x v="1"/>
    <s v="Brian Lopez"/>
    <x v="19"/>
    <x v="1"/>
    <x v="2"/>
    <s v="New Hampshire"/>
    <s v="USA"/>
    <n v="1"/>
    <n v="659.27"/>
    <n v="0.15"/>
    <n v="560.37950000000001"/>
    <s v="COD"/>
  </r>
  <r>
    <x v="222"/>
    <x v="367"/>
    <s v="PROD30"/>
    <x v="47"/>
    <x v="2"/>
    <x v="10"/>
    <x v="18"/>
    <s v="STORE3"/>
    <s v="Johnson-Wright"/>
    <x v="2"/>
    <s v="Hoodberg"/>
    <x v="2"/>
    <s v="James Gibbs"/>
    <x v="29"/>
    <x v="0"/>
    <x v="2"/>
    <s v="Massachusetts"/>
    <s v="USA"/>
    <n v="2"/>
    <n v="379.28"/>
    <n v="0.26"/>
    <n v="561.33439999999996"/>
    <s v="COD"/>
  </r>
  <r>
    <x v="222"/>
    <x v="368"/>
    <s v="PROD82"/>
    <x v="74"/>
    <x v="0"/>
    <x v="6"/>
    <x v="59"/>
    <s v="STORE19"/>
    <s v="Mann-Austin"/>
    <x v="1"/>
    <s v="Vasquezborough"/>
    <x v="0"/>
    <s v="Lisa Chandler"/>
    <x v="9"/>
    <x v="0"/>
    <x v="2"/>
    <s v="Connecticut"/>
    <s v="USA"/>
    <n v="1"/>
    <n v="653.87"/>
    <n v="0.14000000000000001"/>
    <n v="562.32820000000004"/>
    <s v="PayPal"/>
  </r>
  <r>
    <x v="222"/>
    <x v="340"/>
    <s v="PROD58"/>
    <x v="59"/>
    <x v="3"/>
    <x v="1"/>
    <x v="98"/>
    <s v="STORE17"/>
    <s v="Holloway Ltd"/>
    <x v="2"/>
    <s v="Bensonhaven"/>
    <x v="1"/>
    <s v="John Mccoy"/>
    <x v="24"/>
    <x v="0"/>
    <x v="2"/>
    <s v="Oklahoma"/>
    <s v="USA"/>
    <n v="1"/>
    <n v="803.37"/>
    <n v="0.3"/>
    <n v="562.35899999999992"/>
    <s v="PayPal"/>
  </r>
  <r>
    <x v="222"/>
    <x v="167"/>
    <s v="PROD49"/>
    <x v="89"/>
    <x v="4"/>
    <x v="17"/>
    <x v="62"/>
    <s v="STORE5"/>
    <s v="Gray Ltd"/>
    <x v="2"/>
    <s v="New Michaelchester"/>
    <x v="2"/>
    <s v="Sharon Brown"/>
    <x v="34"/>
    <x v="1"/>
    <x v="1"/>
    <s v="New Mexico"/>
    <s v="USA"/>
    <n v="1"/>
    <n v="678.9"/>
    <n v="0.17"/>
    <n v="563.48699999999997"/>
    <s v="Credit Card"/>
  </r>
  <r>
    <x v="223"/>
    <x v="164"/>
    <s v="PROD79"/>
    <x v="26"/>
    <x v="2"/>
    <x v="13"/>
    <x v="58"/>
    <s v="STORE16"/>
    <s v="Frederick-Wright"/>
    <x v="3"/>
    <s v="New Jimmymouth"/>
    <x v="1"/>
    <s v="Alejandro Evans"/>
    <x v="1"/>
    <x v="1"/>
    <x v="1"/>
    <s v="New York"/>
    <s v="USA"/>
    <n v="1"/>
    <n v="650.47"/>
    <n v="0.13"/>
    <n v="565.90890000000002"/>
    <s v="COD"/>
  </r>
  <r>
    <x v="224"/>
    <x v="110"/>
    <s v="PROD11"/>
    <x v="18"/>
    <x v="1"/>
    <x v="1"/>
    <x v="70"/>
    <s v="STORE15"/>
    <s v="Shelton PLC"/>
    <x v="2"/>
    <s v="East Jenniferstad"/>
    <x v="1"/>
    <s v="Mr. Christopher Sims"/>
    <x v="6"/>
    <x v="1"/>
    <x v="0"/>
    <s v="Minnesota"/>
    <s v="USA"/>
    <n v="2"/>
    <n v="298.01"/>
    <n v="0.05"/>
    <n v="566.21899999999994"/>
    <s v="PayPal"/>
  </r>
  <r>
    <x v="224"/>
    <x v="369"/>
    <s v="PROD15"/>
    <x v="5"/>
    <x v="1"/>
    <x v="5"/>
    <x v="11"/>
    <s v="STORE15"/>
    <s v="Shelton PLC"/>
    <x v="2"/>
    <s v="East Jenniferstad"/>
    <x v="1"/>
    <s v="Bryan Tran"/>
    <x v="29"/>
    <x v="0"/>
    <x v="2"/>
    <s v="New York"/>
    <s v="USA"/>
    <n v="3"/>
    <n v="248.43"/>
    <n v="0.24"/>
    <n v="566.42039999999997"/>
    <s v="COD"/>
  </r>
  <r>
    <x v="224"/>
    <x v="154"/>
    <s v="PROD36"/>
    <x v="83"/>
    <x v="3"/>
    <x v="18"/>
    <x v="0"/>
    <s v="STORE8"/>
    <s v="Bean, Jones and Park"/>
    <x v="3"/>
    <s v="Thompsonborough"/>
    <x v="0"/>
    <s v="Dr. Suzanne Bullock"/>
    <x v="0"/>
    <x v="1"/>
    <x v="0"/>
    <s v="Indiana"/>
    <s v="USA"/>
    <n v="1"/>
    <n v="579.69000000000005"/>
    <n v="0.02"/>
    <n v="568.09620000000007"/>
    <s v="COD"/>
  </r>
  <r>
    <x v="224"/>
    <x v="340"/>
    <s v="PROD13"/>
    <x v="63"/>
    <x v="1"/>
    <x v="1"/>
    <x v="63"/>
    <s v="STORE16"/>
    <s v="Frederick-Wright"/>
    <x v="3"/>
    <s v="New Jimmymouth"/>
    <x v="1"/>
    <s v="John Mccoy"/>
    <x v="24"/>
    <x v="0"/>
    <x v="2"/>
    <s v="Louisiana"/>
    <s v="USA"/>
    <n v="2"/>
    <n v="330.59"/>
    <n v="0.14000000000000001"/>
    <n v="568.61479999999995"/>
    <s v="Credit Card"/>
  </r>
  <r>
    <x v="224"/>
    <x v="370"/>
    <s v="PROD8"/>
    <x v="16"/>
    <x v="1"/>
    <x v="4"/>
    <x v="5"/>
    <s v="STORE5"/>
    <s v="Gray Ltd"/>
    <x v="2"/>
    <s v="New Michaelchester"/>
    <x v="2"/>
    <s v="Alex Mann Ii"/>
    <x v="33"/>
    <x v="0"/>
    <x v="0"/>
    <s v="North Dakota"/>
    <s v="USA"/>
    <n v="2"/>
    <n v="406.46"/>
    <n v="0.3"/>
    <n v="569.04399999999998"/>
    <s v="COD"/>
  </r>
  <r>
    <x v="224"/>
    <x v="371"/>
    <s v="PROD81"/>
    <x v="0"/>
    <x v="0"/>
    <x v="0"/>
    <x v="90"/>
    <s v="STORE1"/>
    <s v="Martinez, Adkins and Johnson"/>
    <x v="2"/>
    <s v="Danielmouth"/>
    <x v="1"/>
    <s v="William Jackson"/>
    <x v="33"/>
    <x v="1"/>
    <x v="0"/>
    <s v="Connecticut"/>
    <s v="USA"/>
    <n v="1"/>
    <n v="791.83"/>
    <n v="0.28000000000000003"/>
    <n v="570.11760000000004"/>
    <s v="COD"/>
  </r>
  <r>
    <x v="225"/>
    <x v="321"/>
    <s v="PROD66"/>
    <x v="46"/>
    <x v="4"/>
    <x v="9"/>
    <x v="31"/>
    <s v="STORE0"/>
    <s v="Rivera-Warner"/>
    <x v="1"/>
    <s v="Washingtonfurt"/>
    <x v="1"/>
    <s v="Julie Hale"/>
    <x v="30"/>
    <x v="1"/>
    <x v="1"/>
    <s v="Vermont"/>
    <s v="USA"/>
    <n v="1"/>
    <n v="570.52"/>
    <n v="0"/>
    <n v="570.52"/>
    <s v="PayPal"/>
  </r>
  <r>
    <x v="226"/>
    <x v="44"/>
    <s v="PROD8"/>
    <x v="16"/>
    <x v="1"/>
    <x v="4"/>
    <x v="19"/>
    <s v="STORE1"/>
    <s v="Martinez, Adkins and Johnson"/>
    <x v="2"/>
    <s v="Danielmouth"/>
    <x v="1"/>
    <s v="Andrea Jacobs"/>
    <x v="31"/>
    <x v="1"/>
    <x v="1"/>
    <s v="Vermont"/>
    <s v="USA"/>
    <n v="4"/>
    <n v="167.83"/>
    <n v="0.15"/>
    <n v="570.62200000000007"/>
    <s v="PayPal"/>
  </r>
  <r>
    <x v="226"/>
    <x v="372"/>
    <s v="PROD60"/>
    <x v="40"/>
    <x v="4"/>
    <x v="17"/>
    <x v="45"/>
    <s v="STORE11"/>
    <s v="Aguirre-Keller"/>
    <x v="0"/>
    <s v="Lake Michael"/>
    <x v="0"/>
    <s v="Wanda Snyder"/>
    <x v="27"/>
    <x v="0"/>
    <x v="0"/>
    <s v="Colorado"/>
    <s v="USA"/>
    <n v="3"/>
    <n v="257.11"/>
    <n v="0.26"/>
    <n v="570.78420000000006"/>
    <s v="PayPal"/>
  </r>
  <r>
    <x v="227"/>
    <x v="111"/>
    <s v="PROD69"/>
    <x v="80"/>
    <x v="3"/>
    <x v="22"/>
    <x v="34"/>
    <s v="STORE5"/>
    <s v="Gray Ltd"/>
    <x v="2"/>
    <s v="New Michaelchester"/>
    <x v="2"/>
    <s v="Cameron Simpson"/>
    <x v="26"/>
    <x v="0"/>
    <x v="1"/>
    <s v="South Dakota"/>
    <s v="USA"/>
    <n v="1"/>
    <n v="815.53"/>
    <n v="0.3"/>
    <n v="570.87099999999998"/>
    <s v="PayPal"/>
  </r>
  <r>
    <x v="227"/>
    <x v="323"/>
    <s v="PROD22"/>
    <x v="97"/>
    <x v="0"/>
    <x v="0"/>
    <x v="53"/>
    <s v="STORE0"/>
    <s v="Rivera-Warner"/>
    <x v="1"/>
    <s v="Washingtonfurt"/>
    <x v="1"/>
    <s v="Brian Choi"/>
    <x v="26"/>
    <x v="1"/>
    <x v="1"/>
    <s v="Arizona"/>
    <s v="USA"/>
    <n v="1"/>
    <n v="588.92999999999995"/>
    <n v="0.03"/>
    <n v="571.26209999999992"/>
    <s v="PayPal"/>
  </r>
  <r>
    <x v="227"/>
    <x v="27"/>
    <s v="PROD56"/>
    <x v="22"/>
    <x v="2"/>
    <x v="7"/>
    <x v="91"/>
    <s v="STORE18"/>
    <s v="Guerrero-Schmitt"/>
    <x v="1"/>
    <s v="East Stevechester"/>
    <x v="1"/>
    <s v="Robert Harris"/>
    <x v="6"/>
    <x v="0"/>
    <x v="0"/>
    <s v="Arkansas"/>
    <s v="USA"/>
    <n v="1"/>
    <n v="772.07"/>
    <n v="0.26"/>
    <n v="571.33180000000004"/>
    <s v="Credit Card"/>
  </r>
  <r>
    <x v="227"/>
    <x v="372"/>
    <s v="PROD3"/>
    <x v="21"/>
    <x v="3"/>
    <x v="11"/>
    <x v="35"/>
    <s v="STORE2"/>
    <s v="Black-Horn"/>
    <x v="0"/>
    <s v="North Nancyview"/>
    <x v="2"/>
    <s v="Wanda Snyder"/>
    <x v="27"/>
    <x v="0"/>
    <x v="0"/>
    <s v="Arizona"/>
    <s v="USA"/>
    <n v="2"/>
    <n v="371.03"/>
    <n v="0.23"/>
    <n v="571.38619999999992"/>
    <s v="PayPal"/>
  </r>
  <r>
    <x v="228"/>
    <x v="360"/>
    <s v="PROD15"/>
    <x v="5"/>
    <x v="1"/>
    <x v="5"/>
    <x v="95"/>
    <s v="STORE5"/>
    <s v="Gray Ltd"/>
    <x v="2"/>
    <s v="New Michaelchester"/>
    <x v="2"/>
    <s v="Robert Jones Dds"/>
    <x v="45"/>
    <x v="0"/>
    <x v="2"/>
    <s v="Pennsylvania"/>
    <s v="USA"/>
    <n v="1"/>
    <n v="649.59"/>
    <n v="0.12"/>
    <n v="571.63920000000007"/>
    <s v="PayPal"/>
  </r>
  <r>
    <x v="228"/>
    <x v="188"/>
    <s v="PROD10"/>
    <x v="19"/>
    <x v="2"/>
    <x v="10"/>
    <x v="4"/>
    <s v="STORE5"/>
    <s v="Gray Ltd"/>
    <x v="2"/>
    <s v="New Michaelchester"/>
    <x v="2"/>
    <s v="Joseph Jones"/>
    <x v="29"/>
    <x v="0"/>
    <x v="2"/>
    <s v="Mississippi"/>
    <s v="USA"/>
    <n v="4"/>
    <n v="168.55"/>
    <n v="0.15"/>
    <n v="573.07000000000005"/>
    <s v="PayPal"/>
  </r>
  <r>
    <x v="228"/>
    <x v="140"/>
    <s v="PROD18"/>
    <x v="65"/>
    <x v="3"/>
    <x v="22"/>
    <x v="97"/>
    <s v="STORE6"/>
    <s v="Benson-Elliott"/>
    <x v="1"/>
    <s v="Port Josephberg"/>
    <x v="0"/>
    <s v="Elizabeth Foster"/>
    <x v="39"/>
    <x v="1"/>
    <x v="2"/>
    <s v="Rhode Island"/>
    <s v="USA"/>
    <n v="4"/>
    <n v="186.24"/>
    <n v="0.23"/>
    <n v="573.61920000000009"/>
    <s v="Credit Card"/>
  </r>
  <r>
    <x v="228"/>
    <x v="222"/>
    <s v="PROD49"/>
    <x v="89"/>
    <x v="4"/>
    <x v="17"/>
    <x v="5"/>
    <s v="STORE15"/>
    <s v="Shelton PLC"/>
    <x v="2"/>
    <s v="East Jenniferstad"/>
    <x v="1"/>
    <s v="Darrell Miller"/>
    <x v="14"/>
    <x v="1"/>
    <x v="0"/>
    <s v="Hawaii"/>
    <s v="USA"/>
    <n v="3"/>
    <n v="225.14"/>
    <n v="0.15"/>
    <n v="574.10699999999997"/>
    <s v="PayPal"/>
  </r>
  <r>
    <x v="229"/>
    <x v="34"/>
    <s v="PROD48"/>
    <x v="67"/>
    <x v="1"/>
    <x v="1"/>
    <x v="67"/>
    <s v="STORE16"/>
    <s v="Frederick-Wright"/>
    <x v="3"/>
    <s v="New Jimmymouth"/>
    <x v="1"/>
    <s v="Carmen Price"/>
    <x v="26"/>
    <x v="0"/>
    <x v="1"/>
    <s v="Indiana"/>
    <s v="USA"/>
    <n v="1"/>
    <n v="775.84"/>
    <n v="0.26"/>
    <n v="574.12160000000006"/>
    <s v="COD"/>
  </r>
  <r>
    <x v="229"/>
    <x v="373"/>
    <s v="PROD73"/>
    <x v="3"/>
    <x v="0"/>
    <x v="3"/>
    <x v="7"/>
    <s v="STORE19"/>
    <s v="Mann-Austin"/>
    <x v="1"/>
    <s v="Vasquezborough"/>
    <x v="0"/>
    <s v="Shane Mills"/>
    <x v="14"/>
    <x v="0"/>
    <x v="0"/>
    <s v="Delaware"/>
    <s v="USA"/>
    <n v="1"/>
    <n v="727.7"/>
    <n v="0.21"/>
    <n v="574.88300000000004"/>
    <s v="COD"/>
  </r>
  <r>
    <x v="230"/>
    <x v="256"/>
    <s v="PROD76"/>
    <x v="45"/>
    <x v="1"/>
    <x v="19"/>
    <x v="40"/>
    <s v="STORE19"/>
    <s v="Mann-Austin"/>
    <x v="1"/>
    <s v="Vasquezborough"/>
    <x v="0"/>
    <s v="Martha Brown"/>
    <x v="18"/>
    <x v="1"/>
    <x v="2"/>
    <s v="Alabama"/>
    <s v="USA"/>
    <n v="4"/>
    <n v="158.46"/>
    <n v="0.09"/>
    <n v="576.7944"/>
    <s v="Credit Card"/>
  </r>
  <r>
    <x v="230"/>
    <x v="105"/>
    <s v="PROD16"/>
    <x v="62"/>
    <x v="4"/>
    <x v="20"/>
    <x v="86"/>
    <s v="STORE19"/>
    <s v="Mann-Austin"/>
    <x v="1"/>
    <s v="Vasquezborough"/>
    <x v="0"/>
    <s v="John Scott"/>
    <x v="36"/>
    <x v="1"/>
    <x v="2"/>
    <s v="Rhode Island"/>
    <s v="USA"/>
    <n v="2"/>
    <n v="303.67"/>
    <n v="0.05"/>
    <n v="576.97299999999996"/>
    <s v="Credit Card"/>
  </r>
  <r>
    <x v="230"/>
    <x v="60"/>
    <s v="PROD11"/>
    <x v="18"/>
    <x v="1"/>
    <x v="1"/>
    <x v="6"/>
    <s v="STORE3"/>
    <s v="Johnson-Wright"/>
    <x v="2"/>
    <s v="Hoodberg"/>
    <x v="2"/>
    <s v="Maria Ramirez"/>
    <x v="34"/>
    <x v="0"/>
    <x v="1"/>
    <s v="Wyoming"/>
    <s v="USA"/>
    <n v="3"/>
    <n v="250.14"/>
    <n v="0.23"/>
    <n v="577.82339999999999"/>
    <s v="COD"/>
  </r>
  <r>
    <x v="230"/>
    <x v="9"/>
    <s v="PROD86"/>
    <x v="55"/>
    <x v="2"/>
    <x v="10"/>
    <x v="44"/>
    <s v="STORE4"/>
    <s v="Alexander Group"/>
    <x v="0"/>
    <s v="Port Sharon"/>
    <x v="0"/>
    <s v="Daniel Boyd"/>
    <x v="9"/>
    <x v="1"/>
    <x v="2"/>
    <s v="Virginia"/>
    <s v="USA"/>
    <n v="1"/>
    <n v="696.53"/>
    <n v="0.17"/>
    <n v="578.11989999999992"/>
    <s v="Credit Card"/>
  </r>
  <r>
    <x v="230"/>
    <x v="265"/>
    <s v="PROD92"/>
    <x v="48"/>
    <x v="2"/>
    <x v="5"/>
    <x v="31"/>
    <s v="STORE0"/>
    <s v="Rivera-Warner"/>
    <x v="1"/>
    <s v="Washingtonfurt"/>
    <x v="1"/>
    <s v="Robert King"/>
    <x v="33"/>
    <x v="1"/>
    <x v="0"/>
    <s v="New York"/>
    <s v="USA"/>
    <n v="1"/>
    <n v="681.47"/>
    <n v="0.15"/>
    <n v="579.24950000000001"/>
    <s v="COD"/>
  </r>
  <r>
    <x v="231"/>
    <x v="260"/>
    <s v="PROD45"/>
    <x v="75"/>
    <x v="0"/>
    <x v="3"/>
    <x v="29"/>
    <s v="STORE5"/>
    <s v="Gray Ltd"/>
    <x v="2"/>
    <s v="New Michaelchester"/>
    <x v="2"/>
    <s v="Cynthia Morris"/>
    <x v="35"/>
    <x v="1"/>
    <x v="2"/>
    <s v="Kansas"/>
    <s v="USA"/>
    <n v="2"/>
    <n v="336.97"/>
    <n v="0.14000000000000001"/>
    <n v="579.58840000000009"/>
    <s v="COD"/>
  </r>
  <r>
    <x v="231"/>
    <x v="374"/>
    <s v="PROD75"/>
    <x v="98"/>
    <x v="3"/>
    <x v="16"/>
    <x v="67"/>
    <s v="STORE0"/>
    <s v="Rivera-Warner"/>
    <x v="1"/>
    <s v="Washingtonfurt"/>
    <x v="1"/>
    <s v="Jessica Castro"/>
    <x v="37"/>
    <x v="0"/>
    <x v="2"/>
    <s v="Idaho"/>
    <s v="USA"/>
    <n v="1"/>
    <n v="676.26"/>
    <n v="0.14000000000000001"/>
    <n v="581.58359999999993"/>
    <s v="PayPal"/>
  </r>
  <r>
    <x v="231"/>
    <x v="129"/>
    <s v="PROD54"/>
    <x v="28"/>
    <x v="0"/>
    <x v="1"/>
    <x v="78"/>
    <s v="STORE14"/>
    <s v="Mcdonald Inc"/>
    <x v="0"/>
    <s v="Christopherland"/>
    <x v="2"/>
    <s v="Jacqueline Anthony"/>
    <x v="19"/>
    <x v="0"/>
    <x v="2"/>
    <s v="South Dakota"/>
    <s v="USA"/>
    <n v="1"/>
    <n v="606.01"/>
    <n v="0.04"/>
    <n v="581.76959999999997"/>
    <s v="PayPal"/>
  </r>
  <r>
    <x v="231"/>
    <x v="2"/>
    <s v="PROD39"/>
    <x v="64"/>
    <x v="1"/>
    <x v="21"/>
    <x v="30"/>
    <s v="STORE5"/>
    <s v="Gray Ltd"/>
    <x v="2"/>
    <s v="New Michaelchester"/>
    <x v="2"/>
    <s v="Ryan Moore"/>
    <x v="2"/>
    <x v="0"/>
    <x v="1"/>
    <s v="Alaska"/>
    <s v="USA"/>
    <n v="1"/>
    <n v="702.27"/>
    <n v="0.17"/>
    <n v="582.88409999999999"/>
    <s v="PayPal"/>
  </r>
  <r>
    <x v="231"/>
    <x v="7"/>
    <s v="PROD51"/>
    <x v="68"/>
    <x v="1"/>
    <x v="1"/>
    <x v="85"/>
    <s v="STORE6"/>
    <s v="Benson-Elliott"/>
    <x v="1"/>
    <s v="Port Josephberg"/>
    <x v="0"/>
    <s v="Christopher Lester"/>
    <x v="7"/>
    <x v="0"/>
    <x v="0"/>
    <s v="Wyoming"/>
    <s v="USA"/>
    <n v="4"/>
    <n v="194.39"/>
    <n v="0.25"/>
    <n v="583.16999999999996"/>
    <s v="COD"/>
  </r>
  <r>
    <x v="232"/>
    <x v="253"/>
    <s v="PROD22"/>
    <x v="97"/>
    <x v="0"/>
    <x v="0"/>
    <x v="25"/>
    <s v="STORE18"/>
    <s v="Guerrero-Schmitt"/>
    <x v="1"/>
    <s v="East Stevechester"/>
    <x v="1"/>
    <s v="Sheila Wilson"/>
    <x v="30"/>
    <x v="0"/>
    <x v="1"/>
    <s v="Maine"/>
    <s v="USA"/>
    <n v="1"/>
    <n v="678.2"/>
    <n v="0.14000000000000001"/>
    <n v="583.25200000000007"/>
    <s v="Credit Card"/>
  </r>
  <r>
    <x v="232"/>
    <x v="71"/>
    <s v="PROD90"/>
    <x v="72"/>
    <x v="1"/>
    <x v="1"/>
    <x v="10"/>
    <s v="STORE13"/>
    <s v="Gardner, Humphrey and Contreras"/>
    <x v="1"/>
    <s v="Johnsonville"/>
    <x v="1"/>
    <s v="Morgan Bowen"/>
    <x v="27"/>
    <x v="0"/>
    <x v="0"/>
    <s v="Wisconsin"/>
    <s v="USA"/>
    <n v="1"/>
    <n v="822.6"/>
    <n v="0.28999999999999998"/>
    <n v="584.04599999999994"/>
    <s v="PayPal"/>
  </r>
  <r>
    <x v="232"/>
    <x v="168"/>
    <s v="PROD99"/>
    <x v="25"/>
    <x v="2"/>
    <x v="10"/>
    <x v="7"/>
    <s v="STORE13"/>
    <s v="Gardner, Humphrey and Contreras"/>
    <x v="1"/>
    <s v="Johnsonville"/>
    <x v="1"/>
    <s v="Victor Mcintosh"/>
    <x v="10"/>
    <x v="1"/>
    <x v="0"/>
    <s v="Iowa"/>
    <s v="USA"/>
    <n v="2"/>
    <n v="314.39999999999998"/>
    <n v="7.0000000000000007E-2"/>
    <n v="584.78399999999988"/>
    <s v="COD"/>
  </r>
  <r>
    <x v="232"/>
    <x v="96"/>
    <s v="PROD35"/>
    <x v="76"/>
    <x v="2"/>
    <x v="13"/>
    <x v="4"/>
    <s v="STORE7"/>
    <s v="Martinez-Mullins"/>
    <x v="0"/>
    <s v="Williamsfurt"/>
    <x v="0"/>
    <s v="Christine Vaughn"/>
    <x v="36"/>
    <x v="0"/>
    <x v="2"/>
    <s v="Alaska"/>
    <s v="USA"/>
    <n v="4"/>
    <n v="185.67"/>
    <n v="0.21"/>
    <n v="586.71719999999993"/>
    <s v="Credit Card"/>
  </r>
  <r>
    <x v="232"/>
    <x v="375"/>
    <s v="PROD86"/>
    <x v="55"/>
    <x v="2"/>
    <x v="10"/>
    <x v="30"/>
    <s v="STORE16"/>
    <s v="Frederick-Wright"/>
    <x v="3"/>
    <s v="New Jimmymouth"/>
    <x v="1"/>
    <s v="Jeffrey Mccarthy"/>
    <x v="45"/>
    <x v="1"/>
    <x v="2"/>
    <s v="Arizona"/>
    <s v="USA"/>
    <n v="4"/>
    <n v="164.93"/>
    <n v="0.11"/>
    <n v="587.1508"/>
    <s v="PayPal"/>
  </r>
  <r>
    <x v="232"/>
    <x v="299"/>
    <s v="PROD7"/>
    <x v="91"/>
    <x v="2"/>
    <x v="13"/>
    <x v="49"/>
    <s v="STORE4"/>
    <s v="Alexander Group"/>
    <x v="0"/>
    <s v="Port Sharon"/>
    <x v="0"/>
    <s v="Mario Jacobs"/>
    <x v="35"/>
    <x v="0"/>
    <x v="2"/>
    <s v="Illinois"/>
    <s v="USA"/>
    <n v="4"/>
    <n v="149.83000000000001"/>
    <n v="0.02"/>
    <n v="587.33360000000005"/>
    <s v="PayPal"/>
  </r>
  <r>
    <x v="233"/>
    <x v="376"/>
    <s v="PROD66"/>
    <x v="46"/>
    <x v="4"/>
    <x v="9"/>
    <x v="98"/>
    <s v="STORE5"/>
    <s v="Gray Ltd"/>
    <x v="2"/>
    <s v="New Michaelchester"/>
    <x v="2"/>
    <s v="Deanna Simpson"/>
    <x v="30"/>
    <x v="1"/>
    <x v="1"/>
    <s v="South Carolina"/>
    <s v="USA"/>
    <n v="2"/>
    <n v="397.63"/>
    <n v="0.26"/>
    <n v="588.49239999999998"/>
    <s v="PayPal"/>
  </r>
  <r>
    <x v="234"/>
    <x v="86"/>
    <s v="PROD35"/>
    <x v="76"/>
    <x v="2"/>
    <x v="13"/>
    <x v="46"/>
    <s v="STORE2"/>
    <s v="Black-Horn"/>
    <x v="0"/>
    <s v="North Nancyview"/>
    <x v="2"/>
    <s v="Nicholas Webb"/>
    <x v="25"/>
    <x v="0"/>
    <x v="2"/>
    <s v="California"/>
    <s v="USA"/>
    <n v="2"/>
    <n v="355.3"/>
    <n v="0"/>
    <n v="589.798"/>
    <s v="PayPal"/>
  </r>
  <r>
    <x v="234"/>
    <x v="377"/>
    <s v="PROD81"/>
    <x v="0"/>
    <x v="0"/>
    <x v="0"/>
    <x v="64"/>
    <s v="STORE13"/>
    <s v="Gardner, Humphrey and Contreras"/>
    <x v="1"/>
    <s v="Johnsonville"/>
    <x v="1"/>
    <s v="Bryan Garcia"/>
    <x v="27"/>
    <x v="1"/>
    <x v="0"/>
    <s v="New Jersey"/>
    <s v="USA"/>
    <n v="1"/>
    <n v="747.9"/>
    <n v="0.21"/>
    <n v="590.84100000000001"/>
    <s v="Credit Card"/>
  </r>
  <r>
    <x v="235"/>
    <x v="378"/>
    <s v="PROD59"/>
    <x v="17"/>
    <x v="4"/>
    <x v="9"/>
    <x v="63"/>
    <s v="STORE11"/>
    <s v="Aguirre-Keller"/>
    <x v="0"/>
    <s v="Lake Michael"/>
    <x v="0"/>
    <s v="Tanner Thompson"/>
    <x v="37"/>
    <x v="1"/>
    <x v="2"/>
    <s v="Ohio"/>
    <s v="USA"/>
    <n v="2"/>
    <n v="410.63"/>
    <n v="0.28000000000000003"/>
    <n v="591.30719999999997"/>
    <s v="COD"/>
  </r>
  <r>
    <x v="236"/>
    <x v="246"/>
    <s v="PROD0"/>
    <x v="54"/>
    <x v="1"/>
    <x v="19"/>
    <x v="1"/>
    <s v="STORE3"/>
    <s v="Johnson-Wright"/>
    <x v="2"/>
    <s v="Hoodberg"/>
    <x v="2"/>
    <s v="Andrea Perez"/>
    <x v="32"/>
    <x v="1"/>
    <x v="0"/>
    <s v="Louisiana"/>
    <s v="USA"/>
    <n v="2"/>
    <n v="374.42"/>
    <n v="0.21"/>
    <n v="591.58360000000005"/>
    <s v="COD"/>
  </r>
  <r>
    <x v="236"/>
    <x v="334"/>
    <s v="PROD98"/>
    <x v="56"/>
    <x v="1"/>
    <x v="4"/>
    <x v="32"/>
    <s v="STORE3"/>
    <s v="Johnson-Wright"/>
    <x v="2"/>
    <s v="Hoodberg"/>
    <x v="2"/>
    <s v="Amanda Powell"/>
    <x v="19"/>
    <x v="0"/>
    <x v="2"/>
    <s v="Virginia"/>
    <s v="USA"/>
    <n v="3"/>
    <n v="212.08"/>
    <n v="7.0000000000000007E-2"/>
    <n v="591.70319999999992"/>
    <s v="Credit Card"/>
  </r>
  <r>
    <x v="237"/>
    <x v="292"/>
    <s v="PROD92"/>
    <x v="48"/>
    <x v="2"/>
    <x v="5"/>
    <x v="6"/>
    <s v="STORE17"/>
    <s v="Holloway Ltd"/>
    <x v="2"/>
    <s v="Bensonhaven"/>
    <x v="1"/>
    <s v="Timothy Valenzuela"/>
    <x v="38"/>
    <x v="0"/>
    <x v="0"/>
    <s v="Connecticut"/>
    <s v="USA"/>
    <n v="3"/>
    <n v="259.74"/>
    <n v="0.24"/>
    <n v="592.20720000000006"/>
    <s v="COD"/>
  </r>
  <r>
    <x v="238"/>
    <x v="349"/>
    <s v="PROD29"/>
    <x v="84"/>
    <x v="2"/>
    <x v="7"/>
    <x v="0"/>
    <s v="STORE2"/>
    <s v="Black-Horn"/>
    <x v="0"/>
    <s v="North Nancyview"/>
    <x v="2"/>
    <s v="Brandon Mcbride"/>
    <x v="43"/>
    <x v="1"/>
    <x v="0"/>
    <s v="Nevada"/>
    <s v="USA"/>
    <n v="1"/>
    <n v="722.57"/>
    <n v="0.18"/>
    <n v="592.50740000000008"/>
    <s v="COD"/>
  </r>
  <r>
    <x v="238"/>
    <x v="191"/>
    <s v="PROD79"/>
    <x v="26"/>
    <x v="2"/>
    <x v="13"/>
    <x v="66"/>
    <s v="STORE13"/>
    <s v="Gardner, Humphrey and Contreras"/>
    <x v="1"/>
    <s v="Johnsonville"/>
    <x v="1"/>
    <s v="Christopher Carter"/>
    <x v="11"/>
    <x v="1"/>
    <x v="2"/>
    <s v="New York"/>
    <s v="USA"/>
    <n v="1"/>
    <n v="823.61"/>
    <n v="0.28000000000000003"/>
    <n v="592.99919999999997"/>
    <s v="PayPal"/>
  </r>
  <r>
    <x v="238"/>
    <x v="247"/>
    <s v="PROD15"/>
    <x v="5"/>
    <x v="1"/>
    <x v="5"/>
    <x v="80"/>
    <s v="STORE18"/>
    <s v="Guerrero-Schmitt"/>
    <x v="1"/>
    <s v="East Stevechester"/>
    <x v="1"/>
    <s v="Frank Stewart"/>
    <x v="21"/>
    <x v="1"/>
    <x v="1"/>
    <s v="Michigan"/>
    <s v="USA"/>
    <n v="3"/>
    <n v="197.93"/>
    <n v="0"/>
    <n v="593.79"/>
    <s v="PayPal"/>
  </r>
  <r>
    <x v="238"/>
    <x v="139"/>
    <s v="PROD90"/>
    <x v="72"/>
    <x v="1"/>
    <x v="1"/>
    <x v="23"/>
    <s v="STORE13"/>
    <s v="Gardner, Humphrey and Contreras"/>
    <x v="1"/>
    <s v="Johnsonville"/>
    <x v="1"/>
    <s v="Timothy Juarez"/>
    <x v="12"/>
    <x v="1"/>
    <x v="2"/>
    <s v="Minnesota"/>
    <s v="USA"/>
    <n v="1"/>
    <n v="752.45"/>
    <n v="0.21"/>
    <n v="594.43550000000005"/>
    <s v="COD"/>
  </r>
  <r>
    <x v="238"/>
    <x v="379"/>
    <s v="PROD87"/>
    <x v="82"/>
    <x v="2"/>
    <x v="13"/>
    <x v="83"/>
    <s v="STORE7"/>
    <s v="Martinez-Mullins"/>
    <x v="0"/>
    <s v="Williamsfurt"/>
    <x v="0"/>
    <s v="Tyler Weber"/>
    <x v="27"/>
    <x v="0"/>
    <x v="0"/>
    <s v="Florida"/>
    <s v="USA"/>
    <n v="2"/>
    <n v="386.46"/>
    <n v="0.23"/>
    <n v="595.14840000000004"/>
    <s v="Credit Card"/>
  </r>
  <r>
    <x v="238"/>
    <x v="279"/>
    <s v="PROD70"/>
    <x v="49"/>
    <x v="2"/>
    <x v="14"/>
    <x v="37"/>
    <s v="STORE6"/>
    <s v="Benson-Elliott"/>
    <x v="1"/>
    <s v="Port Josephberg"/>
    <x v="0"/>
    <s v="Debra Liu"/>
    <x v="17"/>
    <x v="0"/>
    <x v="0"/>
    <s v="Missouri"/>
    <s v="USA"/>
    <n v="4"/>
    <n v="167.25"/>
    <n v="0.11"/>
    <n v="595.41"/>
    <s v="COD"/>
  </r>
  <r>
    <x v="239"/>
    <x v="82"/>
    <s v="PROD67"/>
    <x v="85"/>
    <x v="1"/>
    <x v="1"/>
    <x v="42"/>
    <s v="STORE8"/>
    <s v="Bean, Jones and Park"/>
    <x v="3"/>
    <s v="Thompsonborough"/>
    <x v="0"/>
    <s v="Michael Garner"/>
    <x v="29"/>
    <x v="1"/>
    <x v="2"/>
    <s v="Montana"/>
    <s v="USA"/>
    <n v="1"/>
    <n v="620.80999999999995"/>
    <n v="0.04"/>
    <n v="595.97759999999994"/>
    <s v="PayPal"/>
  </r>
  <r>
    <x v="239"/>
    <x v="380"/>
    <s v="PROD63"/>
    <x v="96"/>
    <x v="4"/>
    <x v="15"/>
    <x v="68"/>
    <s v="STORE16"/>
    <s v="Frederick-Wright"/>
    <x v="3"/>
    <s v="New Jimmymouth"/>
    <x v="1"/>
    <s v="Sheena Bonilla"/>
    <x v="17"/>
    <x v="0"/>
    <x v="0"/>
    <s v="West Virginia"/>
    <s v="USA"/>
    <n v="1"/>
    <n v="664.71"/>
    <n v="0.1"/>
    <n v="598.23900000000003"/>
    <s v="COD"/>
  </r>
  <r>
    <x v="240"/>
    <x v="381"/>
    <s v="PROD61"/>
    <x v="42"/>
    <x v="0"/>
    <x v="0"/>
    <x v="5"/>
    <s v="STORE17"/>
    <s v="Holloway Ltd"/>
    <x v="2"/>
    <s v="Bensonhaven"/>
    <x v="1"/>
    <s v="Joshua Bell"/>
    <x v="24"/>
    <x v="0"/>
    <x v="2"/>
    <s v="Oregon"/>
    <s v="USA"/>
    <n v="2"/>
    <n v="352.63"/>
    <n v="0.15"/>
    <n v="599.471"/>
    <s v="Credit Card"/>
  </r>
  <r>
    <x v="240"/>
    <x v="160"/>
    <s v="PROD63"/>
    <x v="96"/>
    <x v="4"/>
    <x v="15"/>
    <x v="93"/>
    <s v="STORE17"/>
    <s v="Holloway Ltd"/>
    <x v="2"/>
    <s v="Bensonhaven"/>
    <x v="1"/>
    <s v="Jason Wheeler"/>
    <x v="40"/>
    <x v="1"/>
    <x v="1"/>
    <s v="New Hampshire"/>
    <s v="USA"/>
    <n v="4"/>
    <n v="194.67"/>
    <n v="0.23"/>
    <n v="599.58359999999993"/>
    <s v="Credit Card"/>
  </r>
  <r>
    <x v="241"/>
    <x v="58"/>
    <s v="PROD98"/>
    <x v="56"/>
    <x v="1"/>
    <x v="4"/>
    <x v="62"/>
    <s v="STORE8"/>
    <s v="Bean, Jones and Park"/>
    <x v="3"/>
    <s v="Thompsonborough"/>
    <x v="0"/>
    <s v="Stuart Johnson"/>
    <x v="22"/>
    <x v="1"/>
    <x v="1"/>
    <s v="Kentucky"/>
    <s v="USA"/>
    <n v="4"/>
    <n v="156.16"/>
    <n v="0"/>
    <n v="599.65440000000001"/>
    <s v="COD"/>
  </r>
  <r>
    <x v="241"/>
    <x v="114"/>
    <s v="PROD22"/>
    <x v="97"/>
    <x v="0"/>
    <x v="0"/>
    <x v="59"/>
    <s v="STORE7"/>
    <s v="Martinez-Mullins"/>
    <x v="0"/>
    <s v="Williamsfurt"/>
    <x v="0"/>
    <s v="Jonathan Steele"/>
    <x v="4"/>
    <x v="1"/>
    <x v="0"/>
    <s v="Oklahoma"/>
    <s v="USA"/>
    <n v="3"/>
    <n v="235.41"/>
    <n v="0.15"/>
    <n v="600.29549999999995"/>
    <s v="PayPal"/>
  </r>
  <r>
    <x v="241"/>
    <x v="147"/>
    <s v="PROD30"/>
    <x v="47"/>
    <x v="2"/>
    <x v="10"/>
    <x v="99"/>
    <s v="STORE2"/>
    <s v="Black-Horn"/>
    <x v="0"/>
    <s v="North Nancyview"/>
    <x v="2"/>
    <s v="Brandy Thompson"/>
    <x v="3"/>
    <x v="1"/>
    <x v="0"/>
    <s v="West Virginia"/>
    <s v="USA"/>
    <n v="1"/>
    <n v="790.73"/>
    <n v="0.24"/>
    <n v="600.95479999999998"/>
    <s v="PayPal"/>
  </r>
  <r>
    <x v="241"/>
    <x v="181"/>
    <s v="PROD50"/>
    <x v="39"/>
    <x v="0"/>
    <x v="6"/>
    <x v="38"/>
    <s v="STORE2"/>
    <s v="Black-Horn"/>
    <x v="0"/>
    <s v="North Nancyview"/>
    <x v="2"/>
    <s v="David Patterson"/>
    <x v="1"/>
    <x v="1"/>
    <x v="1"/>
    <s v="Utah"/>
    <s v="USA"/>
    <n v="1"/>
    <n v="823.26"/>
    <n v="0.27"/>
    <n v="600.97979999999995"/>
    <s v="COD"/>
  </r>
  <r>
    <x v="241"/>
    <x v="309"/>
    <s v="PROD79"/>
    <x v="26"/>
    <x v="2"/>
    <x v="13"/>
    <x v="71"/>
    <s v="STORE17"/>
    <s v="Holloway Ltd"/>
    <x v="2"/>
    <s v="Bensonhaven"/>
    <x v="1"/>
    <s v="Dr. Benjamin Price"/>
    <x v="9"/>
    <x v="1"/>
    <x v="2"/>
    <s v="Louisiana"/>
    <s v="USA"/>
    <n v="2"/>
    <n v="418.23"/>
    <n v="0.28000000000000003"/>
    <n v="602.25120000000004"/>
    <s v="COD"/>
  </r>
  <r>
    <x v="241"/>
    <x v="308"/>
    <s v="PROD29"/>
    <x v="84"/>
    <x v="2"/>
    <x v="7"/>
    <x v="67"/>
    <s v="STORE16"/>
    <s v="Frederick-Wright"/>
    <x v="3"/>
    <s v="New Jimmymouth"/>
    <x v="1"/>
    <s v="Tammy Brennan"/>
    <x v="0"/>
    <x v="0"/>
    <x v="0"/>
    <s v="Connecticut"/>
    <s v="USA"/>
    <n v="1"/>
    <n v="850.06"/>
    <n v="0.28999999999999998"/>
    <n v="603.54259999999988"/>
    <s v="Credit Card"/>
  </r>
  <r>
    <x v="242"/>
    <x v="382"/>
    <s v="PROD73"/>
    <x v="3"/>
    <x v="0"/>
    <x v="3"/>
    <x v="11"/>
    <s v="STORE13"/>
    <s v="Gardner, Humphrey and Contreras"/>
    <x v="1"/>
    <s v="Johnsonville"/>
    <x v="1"/>
    <s v="Nathan Hernandez"/>
    <x v="37"/>
    <x v="1"/>
    <x v="2"/>
    <s v="South Dakota"/>
    <s v="USA"/>
    <n v="3"/>
    <n v="239.57"/>
    <n v="0.16"/>
    <n v="603.71640000000002"/>
    <s v="PayPal"/>
  </r>
  <r>
    <x v="242"/>
    <x v="216"/>
    <s v="PROD72"/>
    <x v="15"/>
    <x v="0"/>
    <x v="6"/>
    <x v="23"/>
    <s v="STORE7"/>
    <s v="Martinez-Mullins"/>
    <x v="0"/>
    <s v="Williamsfurt"/>
    <x v="0"/>
    <s v="James Orozco"/>
    <x v="34"/>
    <x v="1"/>
    <x v="1"/>
    <s v="Florida"/>
    <s v="USA"/>
    <n v="2"/>
    <n v="343.42"/>
    <n v="0.12"/>
    <n v="604.41920000000005"/>
    <s v="Credit Card"/>
  </r>
  <r>
    <x v="242"/>
    <x v="383"/>
    <s v="PROD21"/>
    <x v="31"/>
    <x v="2"/>
    <x v="14"/>
    <x v="2"/>
    <s v="STORE0"/>
    <s v="Rivera-Warner"/>
    <x v="1"/>
    <s v="Washingtonfurt"/>
    <x v="1"/>
    <s v="Cassandra Perez"/>
    <x v="5"/>
    <x v="0"/>
    <x v="2"/>
    <s v="Kansas"/>
    <s v="USA"/>
    <n v="2"/>
    <n v="347.95"/>
    <n v="0.13"/>
    <n v="605.43299999999999"/>
    <s v="PayPal"/>
  </r>
  <r>
    <x v="242"/>
    <x v="145"/>
    <s v="PROD64"/>
    <x v="92"/>
    <x v="4"/>
    <x v="12"/>
    <x v="69"/>
    <s v="STORE2"/>
    <s v="Black-Horn"/>
    <x v="0"/>
    <s v="North Nancyview"/>
    <x v="2"/>
    <s v="Samantha Robinson"/>
    <x v="13"/>
    <x v="0"/>
    <x v="2"/>
    <s v="Illinois"/>
    <s v="USA"/>
    <n v="1"/>
    <n v="644.15"/>
    <n v="0.06"/>
    <n v="605.50099999999998"/>
    <s v="COD"/>
  </r>
  <r>
    <x v="243"/>
    <x v="384"/>
    <s v="PROD6"/>
    <x v="38"/>
    <x v="4"/>
    <x v="15"/>
    <x v="49"/>
    <s v="STORE17"/>
    <s v="Holloway Ltd"/>
    <x v="2"/>
    <s v="Bensonhaven"/>
    <x v="1"/>
    <s v="Heidi Tyler"/>
    <x v="16"/>
    <x v="1"/>
    <x v="1"/>
    <s v="Minnesota"/>
    <s v="USA"/>
    <n v="1"/>
    <n v="631"/>
    <n v="0.04"/>
    <n v="605.76"/>
    <s v="COD"/>
  </r>
  <r>
    <x v="243"/>
    <x v="312"/>
    <s v="PROD46"/>
    <x v="44"/>
    <x v="3"/>
    <x v="11"/>
    <x v="62"/>
    <s v="STORE8"/>
    <s v="Bean, Jones and Park"/>
    <x v="3"/>
    <s v="Thompsonborough"/>
    <x v="0"/>
    <s v="Kelli Smith"/>
    <x v="22"/>
    <x v="1"/>
    <x v="1"/>
    <s v="New Mexico"/>
    <s v="USA"/>
    <n v="1"/>
    <n v="681.72"/>
    <n v="0.11"/>
    <n v="606.73080000000004"/>
    <s v="PayPal"/>
  </r>
  <r>
    <x v="243"/>
    <x v="385"/>
    <s v="PROD33"/>
    <x v="71"/>
    <x v="2"/>
    <x v="7"/>
    <x v="31"/>
    <s v="STORE10"/>
    <s v="Hill, Wagner and Ballard"/>
    <x v="1"/>
    <s v="East Davidville"/>
    <x v="0"/>
    <s v="Sherry Cabrera"/>
    <x v="17"/>
    <x v="0"/>
    <x v="0"/>
    <s v="South Dakota"/>
    <s v="USA"/>
    <n v="2"/>
    <n v="379.78"/>
    <n v="0.2"/>
    <n v="607.64800000000002"/>
    <s v="Credit Card"/>
  </r>
  <r>
    <x v="243"/>
    <x v="375"/>
    <s v="PROD57"/>
    <x v="6"/>
    <x v="0"/>
    <x v="6"/>
    <x v="73"/>
    <s v="STORE3"/>
    <s v="Johnson-Wright"/>
    <x v="2"/>
    <s v="Hoodberg"/>
    <x v="2"/>
    <s v="Jeffrey Mccarthy"/>
    <x v="45"/>
    <x v="1"/>
    <x v="2"/>
    <s v="Iowa"/>
    <s v="USA"/>
    <n v="2"/>
    <n v="422.13"/>
    <n v="0.28000000000000003"/>
    <n v="607.86720000000003"/>
    <s v="Credit Card"/>
  </r>
  <r>
    <x v="243"/>
    <x v="333"/>
    <s v="PROD36"/>
    <x v="83"/>
    <x v="3"/>
    <x v="18"/>
    <x v="56"/>
    <s v="STORE0"/>
    <s v="Rivera-Warner"/>
    <x v="1"/>
    <s v="Washingtonfurt"/>
    <x v="1"/>
    <s v="Nathan Campbell"/>
    <x v="34"/>
    <x v="0"/>
    <x v="1"/>
    <s v="Illinois"/>
    <s v="USA"/>
    <n v="2"/>
    <n v="324.18"/>
    <n v="0.06"/>
    <n v="609.45839999999998"/>
    <s v="PayPal"/>
  </r>
  <r>
    <x v="243"/>
    <x v="386"/>
    <s v="PROD37"/>
    <x v="35"/>
    <x v="3"/>
    <x v="16"/>
    <x v="39"/>
    <s v="STORE16"/>
    <s v="Frederick-Wright"/>
    <x v="3"/>
    <s v="New Jimmymouth"/>
    <x v="1"/>
    <s v="James Holloway Jr."/>
    <x v="31"/>
    <x v="0"/>
    <x v="1"/>
    <s v="Maryland"/>
    <s v="USA"/>
    <n v="1"/>
    <n v="628.98"/>
    <n v="0.03"/>
    <n v="610.11059999999998"/>
    <s v="COD"/>
  </r>
  <r>
    <x v="244"/>
    <x v="377"/>
    <s v="PROD68"/>
    <x v="32"/>
    <x v="2"/>
    <x v="8"/>
    <x v="61"/>
    <s v="STORE19"/>
    <s v="Mann-Austin"/>
    <x v="1"/>
    <s v="Vasquezborough"/>
    <x v="0"/>
    <s v="Bryan Garcia"/>
    <x v="27"/>
    <x v="1"/>
    <x v="0"/>
    <s v="Oklahoma"/>
    <s v="USA"/>
    <n v="1"/>
    <n v="671.62"/>
    <n v="0.09"/>
    <n v="611.17420000000004"/>
    <s v="COD"/>
  </r>
  <r>
    <x v="244"/>
    <x v="387"/>
    <s v="PROD76"/>
    <x v="45"/>
    <x v="1"/>
    <x v="19"/>
    <x v="15"/>
    <s v="STORE14"/>
    <s v="Mcdonald Inc"/>
    <x v="0"/>
    <s v="Christopherland"/>
    <x v="2"/>
    <s v="Natalie Johnson"/>
    <x v="7"/>
    <x v="0"/>
    <x v="0"/>
    <s v="Missouri"/>
    <s v="USA"/>
    <n v="3"/>
    <n v="291.05"/>
    <n v="0.3"/>
    <n v="611.20500000000004"/>
    <s v="PayPal"/>
  </r>
  <r>
    <x v="244"/>
    <x v="388"/>
    <s v="PROD67"/>
    <x v="85"/>
    <x v="1"/>
    <x v="1"/>
    <x v="99"/>
    <s v="STORE8"/>
    <s v="Bean, Jones and Park"/>
    <x v="3"/>
    <s v="Thompsonborough"/>
    <x v="0"/>
    <s v="Jacob Wood"/>
    <x v="24"/>
    <x v="0"/>
    <x v="2"/>
    <s v="Oklahoma"/>
    <s v="USA"/>
    <n v="1"/>
    <n v="664.87"/>
    <n v="0.08"/>
    <n v="611.68040000000008"/>
    <s v="PayPal"/>
  </r>
  <r>
    <x v="245"/>
    <x v="7"/>
    <s v="PROD25"/>
    <x v="14"/>
    <x v="3"/>
    <x v="1"/>
    <x v="15"/>
    <s v="STORE12"/>
    <s v="Thomas, Bridges and Harris"/>
    <x v="2"/>
    <s v="Sabrinatown"/>
    <x v="0"/>
    <s v="Christopher Lester"/>
    <x v="7"/>
    <x v="0"/>
    <x v="0"/>
    <s v="Pennsylvania"/>
    <s v="USA"/>
    <n v="4"/>
    <n v="175.91"/>
    <n v="0.13"/>
    <n v="612.16679999999997"/>
    <s v="Credit Card"/>
  </r>
  <r>
    <x v="245"/>
    <x v="171"/>
    <s v="PROD4"/>
    <x v="81"/>
    <x v="3"/>
    <x v="22"/>
    <x v="29"/>
    <s v="STORE18"/>
    <s v="Guerrero-Schmitt"/>
    <x v="1"/>
    <s v="East Stevechester"/>
    <x v="1"/>
    <s v="Colleen Maynard"/>
    <x v="9"/>
    <x v="0"/>
    <x v="2"/>
    <s v="Pennsylvania"/>
    <s v="USA"/>
    <n v="3"/>
    <n v="217.22"/>
    <n v="0.06"/>
    <n v="612.56039999999996"/>
    <s v="Credit Card"/>
  </r>
  <r>
    <x v="245"/>
    <x v="272"/>
    <s v="PROD36"/>
    <x v="83"/>
    <x v="3"/>
    <x v="18"/>
    <x v="40"/>
    <s v="STORE14"/>
    <s v="Mcdonald Inc"/>
    <x v="0"/>
    <s v="Christopherland"/>
    <x v="2"/>
    <s v="Matthew Avery"/>
    <x v="9"/>
    <x v="0"/>
    <x v="2"/>
    <s v="Georgia"/>
    <s v="USA"/>
    <n v="1"/>
    <n v="850.83"/>
    <n v="0.28000000000000003"/>
    <n v="612.59760000000006"/>
    <s v="Credit Card"/>
  </r>
  <r>
    <x v="245"/>
    <x v="354"/>
    <s v="PROD10"/>
    <x v="19"/>
    <x v="2"/>
    <x v="10"/>
    <x v="57"/>
    <s v="STORE12"/>
    <s v="Thomas, Bridges and Harris"/>
    <x v="2"/>
    <s v="Sabrinatown"/>
    <x v="0"/>
    <s v="Krystal Ford"/>
    <x v="42"/>
    <x v="1"/>
    <x v="2"/>
    <s v="Nevada"/>
    <s v="USA"/>
    <n v="3"/>
    <n v="240.27"/>
    <n v="0.15"/>
    <n v="612.68850000000009"/>
    <s v="COD"/>
  </r>
  <r>
    <x v="245"/>
    <x v="177"/>
    <s v="PROD9"/>
    <x v="94"/>
    <x v="0"/>
    <x v="6"/>
    <x v="90"/>
    <s v="STORE12"/>
    <s v="Thomas, Bridges and Harris"/>
    <x v="2"/>
    <s v="Sabrinatown"/>
    <x v="0"/>
    <s v="Michael Thomas"/>
    <x v="29"/>
    <x v="1"/>
    <x v="2"/>
    <s v="West Virginia"/>
    <s v="USA"/>
    <n v="1"/>
    <n v="829.83"/>
    <n v="0.26"/>
    <n v="614.07420000000002"/>
    <s v="Credit Card"/>
  </r>
  <r>
    <x v="245"/>
    <x v="58"/>
    <s v="PROD3"/>
    <x v="21"/>
    <x v="3"/>
    <x v="11"/>
    <x v="33"/>
    <s v="STORE13"/>
    <s v="Gardner, Humphrey and Contreras"/>
    <x v="1"/>
    <s v="Johnsonville"/>
    <x v="1"/>
    <s v="Stuart Johnson"/>
    <x v="22"/>
    <x v="1"/>
    <x v="1"/>
    <s v="California"/>
    <s v="USA"/>
    <n v="1"/>
    <n v="830.42"/>
    <n v="0.26"/>
    <n v="614.51080000000002"/>
    <s v="Credit Card"/>
  </r>
  <r>
    <x v="246"/>
    <x v="333"/>
    <s v="PROD17"/>
    <x v="24"/>
    <x v="0"/>
    <x v="1"/>
    <x v="41"/>
    <s v="STORE14"/>
    <s v="Mcdonald Inc"/>
    <x v="0"/>
    <s v="Christopherland"/>
    <x v="2"/>
    <s v="Nathan Campbell"/>
    <x v="34"/>
    <x v="0"/>
    <x v="1"/>
    <s v="Missouri"/>
    <s v="USA"/>
    <n v="1"/>
    <n v="878.69"/>
    <n v="0.3"/>
    <n v="615.08299999999997"/>
    <s v="PayPal"/>
  </r>
  <r>
    <x v="246"/>
    <x v="177"/>
    <s v="PROD18"/>
    <x v="65"/>
    <x v="3"/>
    <x v="22"/>
    <x v="93"/>
    <s v="STORE1"/>
    <s v="Martinez, Adkins and Johnson"/>
    <x v="2"/>
    <s v="Danielmouth"/>
    <x v="1"/>
    <s v="Michael Thomas"/>
    <x v="29"/>
    <x v="1"/>
    <x v="2"/>
    <s v="Missouri"/>
    <s v="USA"/>
    <n v="1"/>
    <n v="691.38"/>
    <n v="0.11"/>
    <n v="615.32820000000004"/>
    <s v="Credit Card"/>
  </r>
  <r>
    <x v="246"/>
    <x v="79"/>
    <s v="PROD94"/>
    <x v="66"/>
    <x v="4"/>
    <x v="15"/>
    <x v="23"/>
    <s v="STORE4"/>
    <s v="Alexander Group"/>
    <x v="0"/>
    <s v="Port Sharon"/>
    <x v="0"/>
    <s v="Alyssa Vargas"/>
    <x v="38"/>
    <x v="0"/>
    <x v="0"/>
    <s v="California"/>
    <s v="USA"/>
    <n v="1"/>
    <n v="647.86"/>
    <n v="0.05"/>
    <n v="615.46699999999998"/>
    <s v="COD"/>
  </r>
  <r>
    <x v="247"/>
    <x v="338"/>
    <s v="PROD91"/>
    <x v="86"/>
    <x v="3"/>
    <x v="16"/>
    <x v="18"/>
    <s v="STORE11"/>
    <s v="Aguirre-Keller"/>
    <x v="0"/>
    <s v="Lake Michael"/>
    <x v="0"/>
    <s v="Jessica Mitchell"/>
    <x v="1"/>
    <x v="1"/>
    <x v="1"/>
    <s v="Alabama"/>
    <s v="USA"/>
    <n v="4"/>
    <n v="202.46"/>
    <n v="0.24"/>
    <n v="615.47840000000008"/>
    <s v="PayPal"/>
  </r>
  <r>
    <x v="247"/>
    <x v="343"/>
    <s v="PROD88"/>
    <x v="27"/>
    <x v="0"/>
    <x v="1"/>
    <x v="34"/>
    <s v="STORE10"/>
    <s v="Hill, Wagner and Ballard"/>
    <x v="1"/>
    <s v="East Davidville"/>
    <x v="0"/>
    <s v="Sara Ingram"/>
    <x v="26"/>
    <x v="1"/>
    <x v="1"/>
    <s v="Alaska"/>
    <s v="USA"/>
    <n v="4"/>
    <n v="216.81"/>
    <n v="0.28999999999999998"/>
    <n v="615.74040000000002"/>
    <s v="Credit Card"/>
  </r>
  <r>
    <x v="247"/>
    <x v="389"/>
    <s v="PROD82"/>
    <x v="74"/>
    <x v="0"/>
    <x v="6"/>
    <x v="7"/>
    <s v="STORE3"/>
    <s v="Johnson-Wright"/>
    <x v="2"/>
    <s v="Hoodberg"/>
    <x v="2"/>
    <s v="Tiffany Williams"/>
    <x v="7"/>
    <x v="1"/>
    <x v="0"/>
    <s v="New Hampshire"/>
    <s v="USA"/>
    <n v="1"/>
    <n v="867.32"/>
    <n v="0.28999999999999998"/>
    <n v="615.79719999999998"/>
    <s v="PayPal"/>
  </r>
  <r>
    <x v="248"/>
    <x v="390"/>
    <s v="PROD72"/>
    <x v="15"/>
    <x v="0"/>
    <x v="6"/>
    <x v="15"/>
    <s v="STORE9"/>
    <s v="Moore, Padilla and Butler"/>
    <x v="0"/>
    <s v="East Johnstad"/>
    <x v="1"/>
    <s v="Michelle Carpenter"/>
    <x v="21"/>
    <x v="1"/>
    <x v="1"/>
    <s v="Vermont"/>
    <s v="USA"/>
    <n v="1"/>
    <n v="724.74"/>
    <n v="0.15"/>
    <n v="616.029"/>
    <s v="Credit Card"/>
  </r>
  <r>
    <x v="248"/>
    <x v="391"/>
    <s v="PROD33"/>
    <x v="71"/>
    <x v="2"/>
    <x v="7"/>
    <x v="43"/>
    <s v="STORE18"/>
    <s v="Guerrero-Schmitt"/>
    <x v="1"/>
    <s v="East Stevechester"/>
    <x v="1"/>
    <s v="Dominic Page"/>
    <x v="38"/>
    <x v="0"/>
    <x v="0"/>
    <s v="Vermont"/>
    <s v="USA"/>
    <n v="2"/>
    <n v="350.12"/>
    <n v="0.12"/>
    <n v="616.21119999999996"/>
    <s v="Credit Card"/>
  </r>
  <r>
    <x v="249"/>
    <x v="392"/>
    <s v="PROD51"/>
    <x v="68"/>
    <x v="1"/>
    <x v="1"/>
    <x v="83"/>
    <s v="STORE6"/>
    <s v="Benson-Elliott"/>
    <x v="1"/>
    <s v="Port Josephberg"/>
    <x v="0"/>
    <s v="Heather Collins"/>
    <x v="16"/>
    <x v="0"/>
    <x v="1"/>
    <s v="Hawaii"/>
    <s v="USA"/>
    <n v="1"/>
    <n v="629.09"/>
    <n v="0.02"/>
    <n v="616.50819999999999"/>
    <s v="Credit Card"/>
  </r>
  <r>
    <x v="250"/>
    <x v="309"/>
    <s v="PROD54"/>
    <x v="28"/>
    <x v="0"/>
    <x v="1"/>
    <x v="42"/>
    <s v="STORE5"/>
    <s v="Gray Ltd"/>
    <x v="2"/>
    <s v="New Michaelchester"/>
    <x v="2"/>
    <s v="Dr. Benjamin Price"/>
    <x v="9"/>
    <x v="1"/>
    <x v="2"/>
    <s v="Mississippi"/>
    <s v="USA"/>
    <n v="1"/>
    <n v="692.75"/>
    <n v="0.11"/>
    <n v="616.54750000000001"/>
    <s v="Credit Card"/>
  </r>
  <r>
    <x v="251"/>
    <x v="162"/>
    <s v="PROD25"/>
    <x v="14"/>
    <x v="3"/>
    <x v="1"/>
    <x v="65"/>
    <s v="STORE15"/>
    <s v="Shelton PLC"/>
    <x v="2"/>
    <s v="East Jenniferstad"/>
    <x v="1"/>
    <s v="Susan Mcdonald"/>
    <x v="31"/>
    <x v="0"/>
    <x v="1"/>
    <s v="New Jersey"/>
    <s v="USA"/>
    <n v="1"/>
    <n v="857.35"/>
    <n v="0.28000000000000003"/>
    <n v="617.29200000000003"/>
    <s v="COD"/>
  </r>
  <r>
    <x v="251"/>
    <x v="238"/>
    <s v="PROD21"/>
    <x v="31"/>
    <x v="2"/>
    <x v="14"/>
    <x v="62"/>
    <s v="STORE10"/>
    <s v="Hill, Wagner and Ballard"/>
    <x v="1"/>
    <s v="East Davidville"/>
    <x v="0"/>
    <s v="Denise Williams"/>
    <x v="42"/>
    <x v="0"/>
    <x v="2"/>
    <s v="Vermont"/>
    <s v="USA"/>
    <n v="1"/>
    <n v="771.73"/>
    <n v="0.2"/>
    <n v="617.38400000000001"/>
    <s v="PayPal"/>
  </r>
  <r>
    <x v="251"/>
    <x v="393"/>
    <s v="PROD67"/>
    <x v="85"/>
    <x v="1"/>
    <x v="1"/>
    <x v="45"/>
    <s v="STORE17"/>
    <s v="Holloway Ltd"/>
    <x v="2"/>
    <s v="Bensonhaven"/>
    <x v="1"/>
    <s v="Laura Green"/>
    <x v="3"/>
    <x v="1"/>
    <x v="0"/>
    <s v="Washington"/>
    <s v="USA"/>
    <n v="1"/>
    <n v="762.55"/>
    <n v="0.19"/>
    <n v="617.66549999999995"/>
    <s v="COD"/>
  </r>
  <r>
    <x v="251"/>
    <x v="9"/>
    <s v="PROD54"/>
    <x v="28"/>
    <x v="0"/>
    <x v="1"/>
    <x v="39"/>
    <s v="STORE1"/>
    <s v="Martinez, Adkins and Johnson"/>
    <x v="2"/>
    <s v="Danielmouth"/>
    <x v="1"/>
    <s v="Daniel Boyd"/>
    <x v="9"/>
    <x v="1"/>
    <x v="2"/>
    <s v="Wisconsin"/>
    <s v="USA"/>
    <n v="2"/>
    <n v="355.41"/>
    <n v="0.13"/>
    <n v="618.41340000000002"/>
    <s v="PayPal"/>
  </r>
  <r>
    <x v="251"/>
    <x v="43"/>
    <s v="PROD99"/>
    <x v="25"/>
    <x v="2"/>
    <x v="10"/>
    <x v="41"/>
    <s v="STORE11"/>
    <s v="Aguirre-Keller"/>
    <x v="0"/>
    <s v="Lake Michael"/>
    <x v="0"/>
    <s v="David Cole"/>
    <x v="11"/>
    <x v="1"/>
    <x v="2"/>
    <s v="Delaware"/>
    <s v="USA"/>
    <n v="1"/>
    <n v="736.54"/>
    <n v="0.16"/>
    <n v="618.69359999999995"/>
    <s v="PayPal"/>
  </r>
  <r>
    <x v="251"/>
    <x v="338"/>
    <s v="PROD0"/>
    <x v="54"/>
    <x v="1"/>
    <x v="19"/>
    <x v="62"/>
    <s v="STORE7"/>
    <s v="Martinez-Mullins"/>
    <x v="0"/>
    <s v="Williamsfurt"/>
    <x v="0"/>
    <s v="Jessica Mitchell"/>
    <x v="1"/>
    <x v="1"/>
    <x v="1"/>
    <s v="Ohio"/>
    <s v="USA"/>
    <n v="4"/>
    <n v="191.65"/>
    <n v="0.19"/>
    <n v="620.94600000000003"/>
    <s v="COD"/>
  </r>
  <r>
    <x v="252"/>
    <x v="389"/>
    <s v="PROD10"/>
    <x v="19"/>
    <x v="2"/>
    <x v="10"/>
    <x v="87"/>
    <s v="STORE14"/>
    <s v="Mcdonald Inc"/>
    <x v="0"/>
    <s v="Christopherland"/>
    <x v="2"/>
    <s v="Tiffany Williams"/>
    <x v="7"/>
    <x v="1"/>
    <x v="0"/>
    <s v="Wyoming"/>
    <s v="USA"/>
    <n v="1"/>
    <n v="874.59"/>
    <n v="0.28999999999999998"/>
    <n v="620.95889999999997"/>
    <s v="Credit Card"/>
  </r>
  <r>
    <x v="253"/>
    <x v="212"/>
    <s v="PROD34"/>
    <x v="52"/>
    <x v="1"/>
    <x v="19"/>
    <x v="54"/>
    <s v="STORE11"/>
    <s v="Aguirre-Keller"/>
    <x v="0"/>
    <s v="Lake Michael"/>
    <x v="0"/>
    <s v="Amy Walker"/>
    <x v="11"/>
    <x v="0"/>
    <x v="2"/>
    <s v="Minnesota"/>
    <s v="USA"/>
    <n v="2"/>
    <n v="414.18"/>
    <n v="0.25"/>
    <n v="621.27"/>
    <s v="COD"/>
  </r>
  <r>
    <x v="254"/>
    <x v="394"/>
    <s v="PROD69"/>
    <x v="80"/>
    <x v="3"/>
    <x v="22"/>
    <x v="93"/>
    <s v="STORE6"/>
    <s v="Benson-Elliott"/>
    <x v="1"/>
    <s v="Port Josephberg"/>
    <x v="0"/>
    <s v="Eric Lee"/>
    <x v="12"/>
    <x v="1"/>
    <x v="2"/>
    <s v="Montana"/>
    <s v="USA"/>
    <n v="2"/>
    <n v="354.09"/>
    <n v="0.12"/>
    <n v="623.19839999999999"/>
    <s v="Credit Card"/>
  </r>
  <r>
    <x v="254"/>
    <x v="311"/>
    <s v="PROD92"/>
    <x v="48"/>
    <x v="2"/>
    <x v="5"/>
    <x v="31"/>
    <s v="STORE19"/>
    <s v="Mann-Austin"/>
    <x v="1"/>
    <s v="Vasquezborough"/>
    <x v="0"/>
    <s v="Charles Miller"/>
    <x v="24"/>
    <x v="0"/>
    <x v="2"/>
    <s v="Massachusetts"/>
    <s v="USA"/>
    <n v="2"/>
    <n v="318.62"/>
    <n v="0.02"/>
    <n v="624.49519999999995"/>
    <s v="PayPal"/>
  </r>
  <r>
    <x v="254"/>
    <x v="167"/>
    <s v="PROD63"/>
    <x v="96"/>
    <x v="4"/>
    <x v="15"/>
    <x v="58"/>
    <s v="STORE9"/>
    <s v="Moore, Padilla and Butler"/>
    <x v="0"/>
    <s v="East Johnstad"/>
    <x v="1"/>
    <s v="Sharon Brown"/>
    <x v="34"/>
    <x v="1"/>
    <x v="1"/>
    <s v="Massachusetts"/>
    <s v="USA"/>
    <n v="2"/>
    <n v="386.09"/>
    <n v="0.19"/>
    <n v="625.46579999999994"/>
    <s v="Credit Card"/>
  </r>
  <r>
    <x v="254"/>
    <x v="57"/>
    <s v="PROD5"/>
    <x v="9"/>
    <x v="3"/>
    <x v="1"/>
    <x v="46"/>
    <s v="STORE5"/>
    <s v="Gray Ltd"/>
    <x v="2"/>
    <s v="New Michaelchester"/>
    <x v="2"/>
    <s v="Kara Dodson"/>
    <x v="18"/>
    <x v="0"/>
    <x v="2"/>
    <s v="Nebraska"/>
    <s v="USA"/>
    <n v="2"/>
    <n v="344.16"/>
    <n v="0.09"/>
    <n v="626.37120000000004"/>
    <s v="Credit Card"/>
  </r>
  <r>
    <x v="255"/>
    <x v="167"/>
    <s v="PROD80"/>
    <x v="57"/>
    <x v="2"/>
    <x v="10"/>
    <x v="28"/>
    <s v="STORE9"/>
    <s v="Moore, Padilla and Butler"/>
    <x v="0"/>
    <s v="East Johnstad"/>
    <x v="1"/>
    <s v="Sharon Brown"/>
    <x v="34"/>
    <x v="1"/>
    <x v="1"/>
    <s v="Michigan"/>
    <s v="USA"/>
    <n v="1"/>
    <n v="813.87"/>
    <n v="0.23"/>
    <n v="626.67989999999998"/>
    <s v="Credit Card"/>
  </r>
  <r>
    <x v="255"/>
    <x v="7"/>
    <s v="PROD37"/>
    <x v="35"/>
    <x v="3"/>
    <x v="16"/>
    <x v="97"/>
    <s v="STORE6"/>
    <s v="Benson-Elliott"/>
    <x v="1"/>
    <s v="Port Josephberg"/>
    <x v="0"/>
    <s v="Christopher Lester"/>
    <x v="7"/>
    <x v="0"/>
    <x v="0"/>
    <s v="New Jersey"/>
    <s v="USA"/>
    <n v="2"/>
    <n v="365.91"/>
    <n v="0.14000000000000001"/>
    <n v="629.36520000000007"/>
    <s v="Credit Card"/>
  </r>
  <r>
    <x v="256"/>
    <x v="236"/>
    <s v="PROD30"/>
    <x v="47"/>
    <x v="2"/>
    <x v="10"/>
    <x v="73"/>
    <s v="STORE6"/>
    <s v="Benson-Elliott"/>
    <x v="1"/>
    <s v="Port Josephberg"/>
    <x v="0"/>
    <s v="Sarah Brady"/>
    <x v="40"/>
    <x v="0"/>
    <x v="1"/>
    <s v="Nebraska"/>
    <s v="USA"/>
    <n v="1"/>
    <n v="649.22"/>
    <n v="0.03"/>
    <n v="629.74340000000007"/>
    <s v="COD"/>
  </r>
  <r>
    <x v="256"/>
    <x v="204"/>
    <s v="PROD10"/>
    <x v="19"/>
    <x v="2"/>
    <x v="10"/>
    <x v="94"/>
    <s v="STORE4"/>
    <s v="Alexander Group"/>
    <x v="0"/>
    <s v="Port Sharon"/>
    <x v="0"/>
    <s v="Douglas Rhodes"/>
    <x v="37"/>
    <x v="0"/>
    <x v="2"/>
    <s v="West Virginia"/>
    <s v="USA"/>
    <n v="1"/>
    <n v="768.25"/>
    <n v="0.18"/>
    <n v="629.96500000000003"/>
    <s v="COD"/>
  </r>
  <r>
    <x v="257"/>
    <x v="146"/>
    <s v="PROD35"/>
    <x v="76"/>
    <x v="2"/>
    <x v="13"/>
    <x v="37"/>
    <s v="STORE12"/>
    <s v="Thomas, Bridges and Harris"/>
    <x v="2"/>
    <s v="Sabrinatown"/>
    <x v="0"/>
    <s v="Denise Tate"/>
    <x v="42"/>
    <x v="0"/>
    <x v="2"/>
    <s v="Alaska"/>
    <s v="USA"/>
    <n v="2"/>
    <n v="338.81"/>
    <n v="7.0000000000000007E-2"/>
    <n v="630.1866"/>
    <s v="PayPal"/>
  </r>
  <r>
    <x v="258"/>
    <x v="222"/>
    <s v="PROD42"/>
    <x v="36"/>
    <x v="1"/>
    <x v="1"/>
    <x v="24"/>
    <s v="STORE0"/>
    <s v="Rivera-Warner"/>
    <x v="1"/>
    <s v="Washingtonfurt"/>
    <x v="1"/>
    <s v="Darrell Miller"/>
    <x v="14"/>
    <x v="1"/>
    <x v="0"/>
    <s v="Virginia"/>
    <s v="USA"/>
    <n v="1"/>
    <n v="878.84"/>
    <n v="0.28000000000000003"/>
    <n v="632.76480000000004"/>
    <s v="COD"/>
  </r>
  <r>
    <x v="258"/>
    <x v="76"/>
    <s v="PROD93"/>
    <x v="87"/>
    <x v="1"/>
    <x v="19"/>
    <x v="56"/>
    <s v="STORE14"/>
    <s v="Mcdonald Inc"/>
    <x v="0"/>
    <s v="Christopherland"/>
    <x v="2"/>
    <s v="Cynthia Payne"/>
    <x v="37"/>
    <x v="1"/>
    <x v="2"/>
    <s v="Oregon"/>
    <s v="USA"/>
    <n v="1"/>
    <n v="744.88"/>
    <n v="0.15"/>
    <n v="633.14800000000002"/>
    <s v="PayPal"/>
  </r>
  <r>
    <x v="258"/>
    <x v="348"/>
    <s v="PROD40"/>
    <x v="20"/>
    <x v="1"/>
    <x v="4"/>
    <x v="28"/>
    <s v="STORE18"/>
    <s v="Guerrero-Schmitt"/>
    <x v="1"/>
    <s v="East Stevechester"/>
    <x v="1"/>
    <s v="Donna Gregory"/>
    <x v="9"/>
    <x v="1"/>
    <x v="2"/>
    <s v="Delaware"/>
    <s v="USA"/>
    <n v="2"/>
    <n v="356.28"/>
    <n v="0.11"/>
    <n v="634.17840000000001"/>
    <s v="Credit Card"/>
  </r>
  <r>
    <x v="259"/>
    <x v="395"/>
    <s v="PROD14"/>
    <x v="30"/>
    <x v="2"/>
    <x v="7"/>
    <x v="30"/>
    <s v="STORE12"/>
    <s v="Thomas, Bridges and Harris"/>
    <x v="2"/>
    <s v="Sabrinatown"/>
    <x v="0"/>
    <s v="Jennifer Zamora"/>
    <x v="0"/>
    <x v="1"/>
    <x v="0"/>
    <s v="Pennsylvania"/>
    <s v="USA"/>
    <n v="2"/>
    <n v="403.2"/>
    <n v="0.21"/>
    <n v="637.05600000000004"/>
    <s v="PayPal"/>
  </r>
  <r>
    <x v="259"/>
    <x v="20"/>
    <s v="PROD57"/>
    <x v="6"/>
    <x v="0"/>
    <x v="6"/>
    <x v="80"/>
    <s v="STORE19"/>
    <s v="Mann-Austin"/>
    <x v="1"/>
    <s v="Vasquezborough"/>
    <x v="0"/>
    <s v="Rick Dominguez"/>
    <x v="17"/>
    <x v="1"/>
    <x v="0"/>
    <s v="Michigan"/>
    <s v="USA"/>
    <n v="3"/>
    <n v="223.64"/>
    <n v="0.05"/>
    <n v="637.37399999999991"/>
    <s v="Credit Card"/>
  </r>
  <r>
    <x v="260"/>
    <x v="101"/>
    <s v="PROD42"/>
    <x v="36"/>
    <x v="1"/>
    <x v="1"/>
    <x v="25"/>
    <s v="STORE9"/>
    <s v="Moore, Padilla and Butler"/>
    <x v="0"/>
    <s v="East Johnstad"/>
    <x v="1"/>
    <s v="Michael Chang"/>
    <x v="6"/>
    <x v="0"/>
    <x v="0"/>
    <s v="Florida"/>
    <s v="USA"/>
    <n v="4"/>
    <n v="194.36"/>
    <n v="0.18"/>
    <n v="637.50080000000014"/>
    <s v="Credit Card"/>
  </r>
  <r>
    <x v="260"/>
    <x v="279"/>
    <s v="PROD14"/>
    <x v="30"/>
    <x v="2"/>
    <x v="7"/>
    <x v="53"/>
    <s v="STORE2"/>
    <s v="Black-Horn"/>
    <x v="0"/>
    <s v="North Nancyview"/>
    <x v="2"/>
    <s v="Debra Liu"/>
    <x v="17"/>
    <x v="0"/>
    <x v="0"/>
    <s v="Wisconsin"/>
    <s v="USA"/>
    <n v="2"/>
    <n v="414.86"/>
    <n v="0.23"/>
    <n v="638.88440000000003"/>
    <s v="COD"/>
  </r>
  <r>
    <x v="260"/>
    <x v="24"/>
    <s v="PROD8"/>
    <x v="16"/>
    <x v="1"/>
    <x v="4"/>
    <x v="99"/>
    <s v="STORE7"/>
    <s v="Martinez-Mullins"/>
    <x v="0"/>
    <s v="Williamsfurt"/>
    <x v="0"/>
    <s v="Samantha Lee"/>
    <x v="20"/>
    <x v="1"/>
    <x v="1"/>
    <s v="Mississippi"/>
    <s v="USA"/>
    <n v="2"/>
    <n v="377.3"/>
    <n v="0.15"/>
    <n v="641.41"/>
    <s v="Credit Card"/>
  </r>
  <r>
    <x v="260"/>
    <x v="396"/>
    <s v="PROD97"/>
    <x v="69"/>
    <x v="0"/>
    <x v="3"/>
    <x v="6"/>
    <s v="STORE10"/>
    <s v="Hill, Wagner and Ballard"/>
    <x v="1"/>
    <s v="East Davidville"/>
    <x v="0"/>
    <s v="Michelle Myers"/>
    <x v="39"/>
    <x v="1"/>
    <x v="2"/>
    <s v="Vermont"/>
    <s v="USA"/>
    <n v="3"/>
    <n v="237.68"/>
    <n v="0.1"/>
    <n v="641.73599999999999"/>
    <s v="COD"/>
  </r>
  <r>
    <x v="260"/>
    <x v="397"/>
    <s v="PROD43"/>
    <x v="58"/>
    <x v="1"/>
    <x v="19"/>
    <x v="38"/>
    <s v="STORE19"/>
    <s v="Mann-Austin"/>
    <x v="1"/>
    <s v="Vasquezborough"/>
    <x v="0"/>
    <s v="Kathy Copeland"/>
    <x v="22"/>
    <x v="0"/>
    <x v="1"/>
    <s v="Arizona"/>
    <s v="USA"/>
    <n v="1"/>
    <n v="661.77"/>
    <n v="0.03"/>
    <n v="641.91689999999994"/>
    <s v="COD"/>
  </r>
  <r>
    <x v="261"/>
    <x v="70"/>
    <s v="PROD34"/>
    <x v="52"/>
    <x v="1"/>
    <x v="19"/>
    <x v="18"/>
    <s v="STORE0"/>
    <s v="Rivera-Warner"/>
    <x v="1"/>
    <s v="Washingtonfurt"/>
    <x v="1"/>
    <s v="Dr. Tamara White Md"/>
    <x v="0"/>
    <x v="0"/>
    <x v="0"/>
    <s v="New York"/>
    <s v="USA"/>
    <n v="1"/>
    <n v="905.5"/>
    <n v="0.28999999999999998"/>
    <n v="642.90499999999997"/>
    <s v="COD"/>
  </r>
  <r>
    <x v="261"/>
    <x v="104"/>
    <s v="PROD74"/>
    <x v="4"/>
    <x v="1"/>
    <x v="4"/>
    <x v="60"/>
    <s v="STORE10"/>
    <s v="Hill, Wagner and Ballard"/>
    <x v="1"/>
    <s v="East Davidville"/>
    <x v="0"/>
    <s v="Daniel Rivas"/>
    <x v="8"/>
    <x v="1"/>
    <x v="1"/>
    <s v="Nebraska"/>
    <s v="USA"/>
    <n v="2"/>
    <n v="407.46"/>
    <n v="0.21"/>
    <n v="643.78679999999997"/>
    <s v="PayPal"/>
  </r>
  <r>
    <x v="262"/>
    <x v="245"/>
    <s v="PROD46"/>
    <x v="44"/>
    <x v="3"/>
    <x v="11"/>
    <x v="81"/>
    <s v="STORE17"/>
    <s v="Holloway Ltd"/>
    <x v="2"/>
    <s v="Bensonhaven"/>
    <x v="1"/>
    <s v="James Foster"/>
    <x v="25"/>
    <x v="0"/>
    <x v="2"/>
    <s v="Maine"/>
    <s v="USA"/>
    <n v="1"/>
    <n v="708.88"/>
    <n v="0.09"/>
    <n v="645.08080000000007"/>
    <s v="COD"/>
  </r>
  <r>
    <x v="262"/>
    <x v="297"/>
    <s v="PROD60"/>
    <x v="40"/>
    <x v="4"/>
    <x v="17"/>
    <x v="38"/>
    <s v="STORE1"/>
    <s v="Martinez, Adkins and Johnson"/>
    <x v="2"/>
    <s v="Danielmouth"/>
    <x v="1"/>
    <s v="Michael Torres"/>
    <x v="26"/>
    <x v="1"/>
    <x v="1"/>
    <s v="New Hampshire"/>
    <s v="USA"/>
    <n v="2"/>
    <n v="424.54"/>
    <n v="0.24"/>
    <n v="645.30080000000009"/>
    <s v="PayPal"/>
  </r>
  <r>
    <x v="262"/>
    <x v="398"/>
    <s v="PROD4"/>
    <x v="81"/>
    <x v="3"/>
    <x v="22"/>
    <x v="78"/>
    <s v="STORE11"/>
    <s v="Aguirre-Keller"/>
    <x v="0"/>
    <s v="Lake Michael"/>
    <x v="0"/>
    <s v="Melissa Valentine"/>
    <x v="30"/>
    <x v="1"/>
    <x v="1"/>
    <s v="Louisiana"/>
    <s v="USA"/>
    <n v="1"/>
    <n v="769.4"/>
    <n v="0.16"/>
    <n v="646.29599999999994"/>
    <s v="PayPal"/>
  </r>
  <r>
    <x v="262"/>
    <x v="188"/>
    <s v="PROD98"/>
    <x v="56"/>
    <x v="1"/>
    <x v="4"/>
    <x v="77"/>
    <s v="STORE10"/>
    <s v="Hill, Wagner and Ballard"/>
    <x v="1"/>
    <s v="East Davidville"/>
    <x v="0"/>
    <s v="Joseph Jones"/>
    <x v="29"/>
    <x v="0"/>
    <x v="2"/>
    <s v="Nevada"/>
    <s v="USA"/>
    <n v="2"/>
    <n v="443.15"/>
    <n v="0.27"/>
    <n v="646.99899999999991"/>
    <s v="COD"/>
  </r>
  <r>
    <x v="262"/>
    <x v="252"/>
    <s v="PROD65"/>
    <x v="77"/>
    <x v="0"/>
    <x v="6"/>
    <x v="14"/>
    <s v="STORE12"/>
    <s v="Thomas, Bridges and Harris"/>
    <x v="2"/>
    <s v="Sabrinatown"/>
    <x v="0"/>
    <s v="Kristy Dunlap"/>
    <x v="7"/>
    <x v="1"/>
    <x v="0"/>
    <s v="Wisconsin"/>
    <s v="USA"/>
    <n v="1"/>
    <n v="681.3"/>
    <n v="0.05"/>
    <n v="647.2349999999999"/>
    <s v="PayPal"/>
  </r>
  <r>
    <x v="263"/>
    <x v="242"/>
    <s v="PROD74"/>
    <x v="4"/>
    <x v="1"/>
    <x v="4"/>
    <x v="36"/>
    <s v="STORE3"/>
    <s v="Johnson-Wright"/>
    <x v="2"/>
    <s v="Hoodberg"/>
    <x v="2"/>
    <s v="Tonya Reynolds"/>
    <x v="17"/>
    <x v="1"/>
    <x v="0"/>
    <s v="Ohio"/>
    <s v="USA"/>
    <n v="3"/>
    <n v="220.51"/>
    <n v="0.02"/>
    <n v="648.29939999999999"/>
    <s v="Credit Card"/>
  </r>
  <r>
    <x v="264"/>
    <x v="235"/>
    <s v="PROD22"/>
    <x v="97"/>
    <x v="0"/>
    <x v="0"/>
    <x v="87"/>
    <s v="STORE9"/>
    <s v="Moore, Padilla and Butler"/>
    <x v="0"/>
    <s v="East Johnstad"/>
    <x v="1"/>
    <s v="Daniel Nelson"/>
    <x v="39"/>
    <x v="0"/>
    <x v="2"/>
    <s v="Pennsylvania"/>
    <s v="USA"/>
    <n v="4"/>
    <n v="164.02"/>
    <n v="0.01"/>
    <n v="649.51920000000007"/>
    <s v="COD"/>
  </r>
  <r>
    <x v="264"/>
    <x v="385"/>
    <s v="PROD89"/>
    <x v="23"/>
    <x v="4"/>
    <x v="12"/>
    <x v="66"/>
    <s v="STORE17"/>
    <s v="Holloway Ltd"/>
    <x v="2"/>
    <s v="Bensonhaven"/>
    <x v="1"/>
    <s v="Sherry Cabrera"/>
    <x v="17"/>
    <x v="0"/>
    <x v="0"/>
    <s v="Ohio"/>
    <s v="USA"/>
    <n v="2"/>
    <n v="433.07"/>
    <n v="0.25"/>
    <n v="649.60500000000002"/>
    <s v="PayPal"/>
  </r>
  <r>
    <x v="264"/>
    <x v="85"/>
    <s v="PROD18"/>
    <x v="65"/>
    <x v="3"/>
    <x v="22"/>
    <x v="12"/>
    <s v="STORE3"/>
    <s v="Johnson-Wright"/>
    <x v="2"/>
    <s v="Hoodberg"/>
    <x v="2"/>
    <s v="Gina Knight"/>
    <x v="27"/>
    <x v="1"/>
    <x v="0"/>
    <s v="Illinois"/>
    <s v="USA"/>
    <n v="2"/>
    <n v="382.2"/>
    <n v="0.15"/>
    <n v="649.74"/>
    <s v="PayPal"/>
  </r>
  <r>
    <x v="264"/>
    <x v="4"/>
    <s v="PROD8"/>
    <x v="16"/>
    <x v="1"/>
    <x v="4"/>
    <x v="36"/>
    <s v="STORE8"/>
    <s v="Bean, Jones and Park"/>
    <x v="3"/>
    <s v="Thompsonborough"/>
    <x v="0"/>
    <s v="Andrew Mason"/>
    <x v="4"/>
    <x v="1"/>
    <x v="0"/>
    <s v="Georgia"/>
    <s v="USA"/>
    <n v="4"/>
    <n v="195.75"/>
    <n v="0.17"/>
    <n v="649.89"/>
    <s v="PayPal"/>
  </r>
  <r>
    <x v="265"/>
    <x v="288"/>
    <s v="PROD60"/>
    <x v="40"/>
    <x v="4"/>
    <x v="17"/>
    <x v="65"/>
    <s v="STORE12"/>
    <s v="Thomas, Bridges and Harris"/>
    <x v="2"/>
    <s v="Sabrinatown"/>
    <x v="0"/>
    <s v="Sarah Vance"/>
    <x v="15"/>
    <x v="0"/>
    <x v="1"/>
    <s v="South Carolina"/>
    <s v="USA"/>
    <n v="2"/>
    <n v="396.9"/>
    <n v="0.18"/>
    <n v="650.91600000000005"/>
    <s v="Credit Card"/>
  </r>
  <r>
    <x v="265"/>
    <x v="298"/>
    <s v="PROD33"/>
    <x v="71"/>
    <x v="2"/>
    <x v="7"/>
    <x v="11"/>
    <s v="STORE11"/>
    <s v="Aguirre-Keller"/>
    <x v="0"/>
    <s v="Lake Michael"/>
    <x v="0"/>
    <s v="Melinda Rivera"/>
    <x v="40"/>
    <x v="1"/>
    <x v="1"/>
    <s v="Texas"/>
    <s v="USA"/>
    <n v="1"/>
    <n v="827.91"/>
    <n v="0.21"/>
    <n v="654.0489"/>
    <s v="Credit Card"/>
  </r>
  <r>
    <x v="266"/>
    <x v="109"/>
    <s v="PROD69"/>
    <x v="80"/>
    <x v="3"/>
    <x v="22"/>
    <x v="21"/>
    <s v="STORE16"/>
    <s v="Frederick-Wright"/>
    <x v="3"/>
    <s v="New Jimmymouth"/>
    <x v="1"/>
    <s v="Jacob Hopkins"/>
    <x v="21"/>
    <x v="1"/>
    <x v="1"/>
    <s v="Alaska"/>
    <s v="USA"/>
    <n v="1"/>
    <n v="696.13"/>
    <n v="0.06"/>
    <n v="654.36219999999992"/>
    <s v="PayPal"/>
  </r>
  <r>
    <x v="266"/>
    <x v="95"/>
    <s v="PROD73"/>
    <x v="3"/>
    <x v="0"/>
    <x v="3"/>
    <x v="55"/>
    <s v="STORE10"/>
    <s v="Hill, Wagner and Ballard"/>
    <x v="1"/>
    <s v="East Davidville"/>
    <x v="0"/>
    <s v="Thomas Moore"/>
    <x v="28"/>
    <x v="1"/>
    <x v="0"/>
    <s v="Kentucky"/>
    <s v="USA"/>
    <n v="4"/>
    <n v="166.93"/>
    <n v="0.02"/>
    <n v="654.36559999999997"/>
    <s v="COD"/>
  </r>
  <r>
    <x v="266"/>
    <x v="140"/>
    <s v="PROD16"/>
    <x v="62"/>
    <x v="4"/>
    <x v="20"/>
    <x v="98"/>
    <s v="STORE19"/>
    <s v="Mann-Austin"/>
    <x v="1"/>
    <s v="Vasquezborough"/>
    <x v="0"/>
    <s v="Elizabeth Foster"/>
    <x v="39"/>
    <x v="1"/>
    <x v="2"/>
    <s v="Hawaii"/>
    <s v="USA"/>
    <n v="1"/>
    <n v="922.78"/>
    <n v="0.28999999999999998"/>
    <n v="655.17379999999991"/>
    <s v="PayPal"/>
  </r>
  <r>
    <x v="267"/>
    <x v="399"/>
    <s v="PROD73"/>
    <x v="3"/>
    <x v="0"/>
    <x v="3"/>
    <x v="93"/>
    <s v="STORE19"/>
    <s v="Mann-Austin"/>
    <x v="1"/>
    <s v="Vasquezborough"/>
    <x v="0"/>
    <s v="Adam Rowland"/>
    <x v="23"/>
    <x v="1"/>
    <x v="1"/>
    <s v="Nevada"/>
    <s v="USA"/>
    <n v="4"/>
    <n v="221.49"/>
    <n v="0.26"/>
    <n v="655.61040000000003"/>
    <s v="COD"/>
  </r>
  <r>
    <x v="267"/>
    <x v="81"/>
    <s v="PROD33"/>
    <x v="71"/>
    <x v="2"/>
    <x v="7"/>
    <x v="60"/>
    <s v="STORE5"/>
    <s v="Gray Ltd"/>
    <x v="2"/>
    <s v="New Michaelchester"/>
    <x v="2"/>
    <s v="Gregory Allen"/>
    <x v="18"/>
    <x v="1"/>
    <x v="2"/>
    <s v="Minnesota"/>
    <s v="USA"/>
    <n v="2"/>
    <n v="401.5"/>
    <n v="0.18"/>
    <n v="658.46"/>
    <s v="PayPal"/>
  </r>
  <r>
    <x v="267"/>
    <x v="285"/>
    <s v="PROD7"/>
    <x v="91"/>
    <x v="2"/>
    <x v="13"/>
    <x v="42"/>
    <s v="STORE16"/>
    <s v="Frederick-Wright"/>
    <x v="3"/>
    <s v="New Jimmymouth"/>
    <x v="1"/>
    <s v="George Davis"/>
    <x v="6"/>
    <x v="1"/>
    <x v="0"/>
    <s v="South Carolina"/>
    <s v="USA"/>
    <n v="2"/>
    <n v="362.7"/>
    <n v="0.09"/>
    <n v="660.11400000000003"/>
    <s v="PayPal"/>
  </r>
  <r>
    <x v="268"/>
    <x v="248"/>
    <s v="PROD33"/>
    <x v="71"/>
    <x v="2"/>
    <x v="7"/>
    <x v="89"/>
    <s v="STORE6"/>
    <s v="Benson-Elliott"/>
    <x v="1"/>
    <s v="Port Josephberg"/>
    <x v="0"/>
    <s v="Jennifer Myers"/>
    <x v="26"/>
    <x v="0"/>
    <x v="1"/>
    <s v="Vermont"/>
    <s v="USA"/>
    <n v="1"/>
    <n v="718.99"/>
    <n v="0.08"/>
    <n v="661.47080000000005"/>
    <s v="COD"/>
  </r>
  <r>
    <x v="268"/>
    <x v="186"/>
    <s v="PROD72"/>
    <x v="15"/>
    <x v="0"/>
    <x v="6"/>
    <x v="87"/>
    <s v="STORE13"/>
    <s v="Gardner, Humphrey and Contreras"/>
    <x v="1"/>
    <s v="Johnsonville"/>
    <x v="1"/>
    <s v="Ashley Anderson"/>
    <x v="0"/>
    <x v="1"/>
    <x v="0"/>
    <s v="Washington"/>
    <s v="USA"/>
    <n v="1"/>
    <n v="735.1"/>
    <n v="0.1"/>
    <n v="661.59"/>
    <s v="PayPal"/>
  </r>
  <r>
    <x v="268"/>
    <x v="124"/>
    <s v="PROD12"/>
    <x v="60"/>
    <x v="4"/>
    <x v="9"/>
    <x v="94"/>
    <s v="STORE8"/>
    <s v="Bean, Jones and Park"/>
    <x v="3"/>
    <s v="Thompsonborough"/>
    <x v="0"/>
    <s v="Miranda King"/>
    <x v="42"/>
    <x v="1"/>
    <x v="2"/>
    <s v="Tennessee"/>
    <s v="USA"/>
    <n v="1"/>
    <n v="719.28"/>
    <n v="0.08"/>
    <n v="661.73760000000004"/>
    <s v="PayPal"/>
  </r>
  <r>
    <x v="269"/>
    <x v="108"/>
    <s v="PROD66"/>
    <x v="46"/>
    <x v="4"/>
    <x v="9"/>
    <x v="18"/>
    <s v="STORE2"/>
    <s v="Black-Horn"/>
    <x v="0"/>
    <s v="North Nancyview"/>
    <x v="2"/>
    <s v="Samuel Mullins"/>
    <x v="11"/>
    <x v="1"/>
    <x v="2"/>
    <s v="Kansas"/>
    <s v="USA"/>
    <n v="1"/>
    <n v="743.55"/>
    <n v="0.11"/>
    <n v="661.7595"/>
    <s v="Credit Card"/>
  </r>
  <r>
    <x v="269"/>
    <x v="381"/>
    <s v="PROD28"/>
    <x v="50"/>
    <x v="0"/>
    <x v="1"/>
    <x v="35"/>
    <s v="STORE13"/>
    <s v="Gardner, Humphrey and Contreras"/>
    <x v="1"/>
    <s v="Johnsonville"/>
    <x v="1"/>
    <s v="Joshua Bell"/>
    <x v="24"/>
    <x v="0"/>
    <x v="2"/>
    <s v="New Jersey"/>
    <s v="USA"/>
    <n v="1"/>
    <n v="664.35"/>
    <n v="0"/>
    <n v="664.35"/>
    <s v="Credit Card"/>
  </r>
  <r>
    <x v="270"/>
    <x v="361"/>
    <s v="PROD27"/>
    <x v="88"/>
    <x v="2"/>
    <x v="7"/>
    <x v="32"/>
    <s v="STORE5"/>
    <s v="Gray Ltd"/>
    <x v="2"/>
    <s v="New Michaelchester"/>
    <x v="2"/>
    <s v="Justin Cross"/>
    <x v="10"/>
    <x v="1"/>
    <x v="0"/>
    <s v="Arizona"/>
    <s v="USA"/>
    <n v="2"/>
    <n v="437.84"/>
    <n v="0.24"/>
    <n v="665.51679999999999"/>
    <s v="Credit Card"/>
  </r>
  <r>
    <x v="271"/>
    <x v="284"/>
    <s v="PROD38"/>
    <x v="2"/>
    <x v="0"/>
    <x v="2"/>
    <x v="22"/>
    <s v="STORE7"/>
    <s v="Martinez-Mullins"/>
    <x v="0"/>
    <s v="Williamsfurt"/>
    <x v="0"/>
    <s v="Andrew Smith"/>
    <x v="0"/>
    <x v="0"/>
    <x v="0"/>
    <s v="Virginia"/>
    <s v="USA"/>
    <n v="2"/>
    <n v="358.45"/>
    <n v="7.0000000000000007E-2"/>
    <n v="666.71699999999998"/>
    <s v="COD"/>
  </r>
  <r>
    <x v="271"/>
    <x v="400"/>
    <s v="PROD42"/>
    <x v="36"/>
    <x v="1"/>
    <x v="1"/>
    <x v="57"/>
    <s v="STORE4"/>
    <s v="Alexander Group"/>
    <x v="0"/>
    <s v="Port Sharon"/>
    <x v="0"/>
    <s v="Tyler Cook"/>
    <x v="24"/>
    <x v="1"/>
    <x v="2"/>
    <s v="Kansas"/>
    <s v="USA"/>
    <n v="1"/>
    <n v="913.98"/>
    <n v="0.27"/>
    <n v="667.20539999999994"/>
    <s v="COD"/>
  </r>
  <r>
    <x v="272"/>
    <x v="401"/>
    <s v="PROD78"/>
    <x v="8"/>
    <x v="2"/>
    <x v="7"/>
    <x v="6"/>
    <s v="STORE14"/>
    <s v="Mcdonald Inc"/>
    <x v="0"/>
    <s v="Christopherland"/>
    <x v="2"/>
    <s v="Kimberly Roberts"/>
    <x v="20"/>
    <x v="1"/>
    <x v="1"/>
    <s v="California"/>
    <s v="USA"/>
    <n v="3"/>
    <n v="240.51"/>
    <n v="7.0000000000000007E-2"/>
    <n v="671.02289999999994"/>
    <s v="Credit Card"/>
  </r>
  <r>
    <x v="272"/>
    <x v="353"/>
    <s v="PROD84"/>
    <x v="13"/>
    <x v="2"/>
    <x v="8"/>
    <x v="60"/>
    <s v="STORE15"/>
    <s v="Shelton PLC"/>
    <x v="2"/>
    <s v="East Jenniferstad"/>
    <x v="1"/>
    <s v="Tyler Garner"/>
    <x v="7"/>
    <x v="0"/>
    <x v="0"/>
    <s v="New Mexico"/>
    <s v="USA"/>
    <n v="1"/>
    <n v="907.97"/>
    <n v="0.26"/>
    <n v="671.89779999999996"/>
    <s v="PayPal"/>
  </r>
  <r>
    <x v="273"/>
    <x v="99"/>
    <s v="PROD94"/>
    <x v="66"/>
    <x v="4"/>
    <x v="15"/>
    <x v="72"/>
    <s v="STORE6"/>
    <s v="Benson-Elliott"/>
    <x v="1"/>
    <s v="Port Josephberg"/>
    <x v="0"/>
    <s v="Melissa Howard"/>
    <x v="38"/>
    <x v="1"/>
    <x v="0"/>
    <s v="Pennsylvania"/>
    <s v="USA"/>
    <n v="1"/>
    <n v="946.9"/>
    <n v="0.28999999999999998"/>
    <n v="672.29899999999998"/>
    <s v="PayPal"/>
  </r>
  <r>
    <x v="273"/>
    <x v="180"/>
    <s v="PROD77"/>
    <x v="51"/>
    <x v="1"/>
    <x v="5"/>
    <x v="65"/>
    <s v="STORE17"/>
    <s v="Holloway Ltd"/>
    <x v="2"/>
    <s v="Bensonhaven"/>
    <x v="1"/>
    <s v="David Pierce"/>
    <x v="31"/>
    <x v="1"/>
    <x v="1"/>
    <s v="New York"/>
    <s v="USA"/>
    <n v="1"/>
    <n v="748.75"/>
    <n v="0.1"/>
    <n v="673.875"/>
    <s v="PayPal"/>
  </r>
  <r>
    <x v="273"/>
    <x v="291"/>
    <s v="PROD85"/>
    <x v="93"/>
    <x v="3"/>
    <x v="1"/>
    <x v="20"/>
    <s v="STORE1"/>
    <s v="Martinez, Adkins and Johnson"/>
    <x v="2"/>
    <s v="Danielmouth"/>
    <x v="1"/>
    <s v="Gregory Curtis"/>
    <x v="31"/>
    <x v="0"/>
    <x v="1"/>
    <s v="Florida"/>
    <s v="USA"/>
    <n v="1"/>
    <n v="784.46"/>
    <n v="0.14000000000000001"/>
    <n v="674.63560000000007"/>
    <s v="PayPal"/>
  </r>
  <r>
    <x v="274"/>
    <x v="111"/>
    <s v="PROD43"/>
    <x v="58"/>
    <x v="1"/>
    <x v="19"/>
    <x v="23"/>
    <s v="STORE6"/>
    <s v="Benson-Elliott"/>
    <x v="1"/>
    <s v="Port Josephberg"/>
    <x v="0"/>
    <s v="Cameron Simpson"/>
    <x v="26"/>
    <x v="0"/>
    <x v="1"/>
    <s v="New Jersey"/>
    <s v="USA"/>
    <n v="1"/>
    <n v="824.32"/>
    <n v="0.18"/>
    <n v="675.94240000000013"/>
    <s v="COD"/>
  </r>
  <r>
    <x v="274"/>
    <x v="270"/>
    <s v="PROD95"/>
    <x v="33"/>
    <x v="0"/>
    <x v="1"/>
    <x v="57"/>
    <s v="STORE15"/>
    <s v="Shelton PLC"/>
    <x v="2"/>
    <s v="East Jenniferstad"/>
    <x v="1"/>
    <s v="Michelle Gonzalez"/>
    <x v="14"/>
    <x v="0"/>
    <x v="0"/>
    <s v="Arizona"/>
    <s v="USA"/>
    <n v="2"/>
    <n v="463.52"/>
    <n v="0.27"/>
    <n v="676.73919999999998"/>
    <s v="COD"/>
  </r>
  <r>
    <x v="275"/>
    <x v="337"/>
    <s v="PROD65"/>
    <x v="77"/>
    <x v="0"/>
    <x v="6"/>
    <x v="9"/>
    <s v="STORE19"/>
    <s v="Mann-Austin"/>
    <x v="1"/>
    <s v="Vasquezborough"/>
    <x v="0"/>
    <s v="Arthur Warren"/>
    <x v="2"/>
    <x v="0"/>
    <x v="1"/>
    <s v="Indiana"/>
    <s v="USA"/>
    <n v="2"/>
    <n v="451.98"/>
    <n v="0.25"/>
    <n v="677.97"/>
    <s v="COD"/>
  </r>
  <r>
    <x v="275"/>
    <x v="402"/>
    <s v="PROD29"/>
    <x v="84"/>
    <x v="2"/>
    <x v="7"/>
    <x v="3"/>
    <s v="STORE6"/>
    <s v="Benson-Elliott"/>
    <x v="1"/>
    <s v="Port Josephberg"/>
    <x v="0"/>
    <s v="Leslie Johnson"/>
    <x v="5"/>
    <x v="0"/>
    <x v="2"/>
    <s v="New Mexico"/>
    <s v="USA"/>
    <n v="2"/>
    <n v="408.8"/>
    <n v="0.17"/>
    <n v="678.60799999999995"/>
    <s v="PayPal"/>
  </r>
  <r>
    <x v="275"/>
    <x v="303"/>
    <s v="PROD89"/>
    <x v="23"/>
    <x v="4"/>
    <x v="12"/>
    <x v="62"/>
    <s v="STORE3"/>
    <s v="Johnson-Wright"/>
    <x v="2"/>
    <s v="Hoodberg"/>
    <x v="2"/>
    <s v="Melinda Thomas"/>
    <x v="22"/>
    <x v="1"/>
    <x v="1"/>
    <s v="Tennessee"/>
    <s v="USA"/>
    <n v="1"/>
    <n v="789.35"/>
    <n v="0.14000000000000001"/>
    <n v="678.84100000000001"/>
    <s v="PayPal"/>
  </r>
  <r>
    <x v="276"/>
    <x v="85"/>
    <s v="PROD4"/>
    <x v="81"/>
    <x v="3"/>
    <x v="22"/>
    <x v="65"/>
    <s v="STORE2"/>
    <s v="Black-Horn"/>
    <x v="0"/>
    <s v="North Nancyview"/>
    <x v="2"/>
    <s v="Gina Knight"/>
    <x v="27"/>
    <x v="1"/>
    <x v="0"/>
    <s v="Alabama"/>
    <s v="USA"/>
    <n v="2"/>
    <n v="409"/>
    <n v="0.17"/>
    <n v="678.93999999999994"/>
    <s v="PayPal"/>
  </r>
  <r>
    <x v="276"/>
    <x v="391"/>
    <s v="PROD52"/>
    <x v="37"/>
    <x v="0"/>
    <x v="3"/>
    <x v="72"/>
    <s v="STORE19"/>
    <s v="Mann-Austin"/>
    <x v="1"/>
    <s v="Vasquezborough"/>
    <x v="0"/>
    <s v="Dominic Page"/>
    <x v="38"/>
    <x v="0"/>
    <x v="0"/>
    <s v="Georgia"/>
    <s v="USA"/>
    <n v="2"/>
    <n v="441.03"/>
    <n v="0.23"/>
    <n v="679.18619999999999"/>
    <s v="PayPal"/>
  </r>
  <r>
    <x v="277"/>
    <x v="403"/>
    <s v="PROD35"/>
    <x v="76"/>
    <x v="2"/>
    <x v="13"/>
    <x v="37"/>
    <s v="STORE6"/>
    <s v="Benson-Elliott"/>
    <x v="1"/>
    <s v="Port Josephberg"/>
    <x v="0"/>
    <s v="Teresa Johnson"/>
    <x v="7"/>
    <x v="1"/>
    <x v="0"/>
    <s v="New Mexico"/>
    <s v="USA"/>
    <n v="1"/>
    <n v="763.34"/>
    <n v="0.11"/>
    <n v="679.37260000000003"/>
    <s v="Credit Card"/>
  </r>
  <r>
    <x v="278"/>
    <x v="229"/>
    <s v="PROD87"/>
    <x v="82"/>
    <x v="2"/>
    <x v="13"/>
    <x v="4"/>
    <s v="STORE9"/>
    <s v="Moore, Padilla and Butler"/>
    <x v="0"/>
    <s v="East Johnstad"/>
    <x v="1"/>
    <s v="Mary Boyd"/>
    <x v="45"/>
    <x v="1"/>
    <x v="2"/>
    <s v="Louisiana"/>
    <s v="USA"/>
    <n v="1"/>
    <n v="972.06"/>
    <n v="0.3"/>
    <n v="680.44199999999989"/>
    <s v="Credit Card"/>
  </r>
  <r>
    <x v="278"/>
    <x v="167"/>
    <s v="PROD47"/>
    <x v="70"/>
    <x v="4"/>
    <x v="12"/>
    <x v="53"/>
    <s v="STORE19"/>
    <s v="Mann-Austin"/>
    <x v="1"/>
    <s v="Vasquezborough"/>
    <x v="0"/>
    <s v="Sharon Brown"/>
    <x v="34"/>
    <x v="1"/>
    <x v="1"/>
    <s v="Pennsylvania"/>
    <s v="USA"/>
    <n v="4"/>
    <n v="189.07"/>
    <n v="0.1"/>
    <n v="680.65200000000004"/>
    <s v="Credit Card"/>
  </r>
  <r>
    <x v="279"/>
    <x v="233"/>
    <s v="PROD81"/>
    <x v="0"/>
    <x v="0"/>
    <x v="0"/>
    <x v="87"/>
    <s v="STORE5"/>
    <s v="Gray Ltd"/>
    <x v="2"/>
    <s v="New Michaelchester"/>
    <x v="2"/>
    <s v="Caroline Collins"/>
    <x v="7"/>
    <x v="1"/>
    <x v="0"/>
    <s v="Georgia"/>
    <s v="USA"/>
    <n v="2"/>
    <n v="358.36"/>
    <n v="0.05"/>
    <n v="680.88400000000001"/>
    <s v="COD"/>
  </r>
  <r>
    <x v="280"/>
    <x v="168"/>
    <s v="PROD64"/>
    <x v="92"/>
    <x v="4"/>
    <x v="12"/>
    <x v="29"/>
    <s v="STORE0"/>
    <s v="Rivera-Warner"/>
    <x v="1"/>
    <s v="Washingtonfurt"/>
    <x v="1"/>
    <s v="Victor Mcintosh"/>
    <x v="10"/>
    <x v="1"/>
    <x v="0"/>
    <s v="New Hampshire"/>
    <s v="USA"/>
    <n v="4"/>
    <n v="179.62"/>
    <n v="0.05"/>
    <n v="682.55600000000004"/>
    <s v="Credit Card"/>
  </r>
  <r>
    <x v="280"/>
    <x v="238"/>
    <s v="PROD59"/>
    <x v="17"/>
    <x v="4"/>
    <x v="9"/>
    <x v="92"/>
    <s v="STORE12"/>
    <s v="Thomas, Bridges and Harris"/>
    <x v="2"/>
    <s v="Sabrinatown"/>
    <x v="0"/>
    <s v="Denise Williams"/>
    <x v="42"/>
    <x v="0"/>
    <x v="2"/>
    <s v="Alaska"/>
    <s v="USA"/>
    <n v="1"/>
    <n v="758.89"/>
    <n v="0.1"/>
    <n v="683.00099999999998"/>
    <s v="PayPal"/>
  </r>
  <r>
    <x v="281"/>
    <x v="243"/>
    <s v="PROD86"/>
    <x v="55"/>
    <x v="2"/>
    <x v="10"/>
    <x v="58"/>
    <s v="STORE7"/>
    <s v="Martinez-Mullins"/>
    <x v="0"/>
    <s v="Williamsfurt"/>
    <x v="0"/>
    <s v="Maria Hill"/>
    <x v="33"/>
    <x v="1"/>
    <x v="0"/>
    <s v="Alaska"/>
    <s v="USA"/>
    <n v="1"/>
    <n v="729.05"/>
    <n v="0.06"/>
    <n v="685.3069999999999"/>
    <s v="PayPal"/>
  </r>
  <r>
    <x v="282"/>
    <x v="404"/>
    <s v="PROD7"/>
    <x v="91"/>
    <x v="2"/>
    <x v="13"/>
    <x v="55"/>
    <s v="STORE18"/>
    <s v="Guerrero-Schmitt"/>
    <x v="1"/>
    <s v="East Stevechester"/>
    <x v="1"/>
    <s v="Keith Miller"/>
    <x v="7"/>
    <x v="1"/>
    <x v="0"/>
    <s v="Alaska"/>
    <s v="USA"/>
    <n v="4"/>
    <n v="241.32"/>
    <n v="0.28999999999999998"/>
    <n v="685.34879999999998"/>
    <s v="COD"/>
  </r>
  <r>
    <x v="282"/>
    <x v="405"/>
    <s v="PROD54"/>
    <x v="28"/>
    <x v="0"/>
    <x v="1"/>
    <x v="28"/>
    <s v="STORE3"/>
    <s v="Johnson-Wright"/>
    <x v="2"/>
    <s v="Hoodberg"/>
    <x v="2"/>
    <s v="Ashley Ferguson"/>
    <x v="26"/>
    <x v="0"/>
    <x v="1"/>
    <s v="Rhode Island"/>
    <s v="USA"/>
    <n v="3"/>
    <n v="261.05"/>
    <n v="0.12"/>
    <n v="689.17200000000014"/>
    <s v="PayPal"/>
  </r>
  <r>
    <x v="283"/>
    <x v="273"/>
    <s v="PROD83"/>
    <x v="34"/>
    <x v="4"/>
    <x v="15"/>
    <x v="70"/>
    <s v="STORE6"/>
    <s v="Benson-Elliott"/>
    <x v="1"/>
    <s v="Port Josephberg"/>
    <x v="0"/>
    <s v="Paul Fox"/>
    <x v="39"/>
    <x v="1"/>
    <x v="2"/>
    <s v="Oklahoma"/>
    <s v="USA"/>
    <n v="2"/>
    <n v="472.18"/>
    <n v="0.27"/>
    <n v="689.38279999999997"/>
    <s v="PayPal"/>
  </r>
  <r>
    <x v="283"/>
    <x v="107"/>
    <s v="PROD9"/>
    <x v="94"/>
    <x v="0"/>
    <x v="6"/>
    <x v="25"/>
    <s v="STORE4"/>
    <s v="Alexander Group"/>
    <x v="0"/>
    <s v="Port Sharon"/>
    <x v="0"/>
    <s v="Brittany Edwards Dds"/>
    <x v="22"/>
    <x v="1"/>
    <x v="1"/>
    <s v="Idaho"/>
    <s v="USA"/>
    <n v="2"/>
    <n v="492.5"/>
    <n v="0.3"/>
    <n v="689.5"/>
    <s v="Credit Card"/>
  </r>
  <r>
    <x v="283"/>
    <x v="349"/>
    <s v="PROD45"/>
    <x v="75"/>
    <x v="0"/>
    <x v="3"/>
    <x v="52"/>
    <s v="STORE16"/>
    <s v="Frederick-Wright"/>
    <x v="3"/>
    <s v="New Jimmymouth"/>
    <x v="1"/>
    <s v="Brandon Mcbride"/>
    <x v="43"/>
    <x v="1"/>
    <x v="0"/>
    <s v="Minnesota"/>
    <s v="USA"/>
    <n v="1"/>
    <n v="853.12"/>
    <n v="0.19"/>
    <n v="691.02719999999999"/>
    <s v="PayPal"/>
  </r>
  <r>
    <x v="283"/>
    <x v="226"/>
    <s v="PROD83"/>
    <x v="34"/>
    <x v="4"/>
    <x v="15"/>
    <x v="61"/>
    <s v="STORE7"/>
    <s v="Martinez-Mullins"/>
    <x v="0"/>
    <s v="Williamsfurt"/>
    <x v="0"/>
    <s v="Earl Allen"/>
    <x v="20"/>
    <x v="0"/>
    <x v="1"/>
    <s v="Kansas"/>
    <s v="USA"/>
    <n v="2"/>
    <n v="467.75"/>
    <n v="0.26"/>
    <n v="692.27"/>
    <s v="PayPal"/>
  </r>
  <r>
    <x v="283"/>
    <x v="406"/>
    <s v="PROD59"/>
    <x v="17"/>
    <x v="4"/>
    <x v="9"/>
    <x v="68"/>
    <s v="STORE15"/>
    <s v="Shelton PLC"/>
    <x v="2"/>
    <s v="East Jenniferstad"/>
    <x v="1"/>
    <s v="Shannon Turner"/>
    <x v="30"/>
    <x v="0"/>
    <x v="1"/>
    <s v="Vermont"/>
    <s v="USA"/>
    <n v="1"/>
    <n v="935.66"/>
    <n v="0.26"/>
    <n v="692.38839999999993"/>
    <s v="COD"/>
  </r>
  <r>
    <x v="284"/>
    <x v="59"/>
    <s v="PROD39"/>
    <x v="64"/>
    <x v="1"/>
    <x v="21"/>
    <x v="19"/>
    <s v="STORE12"/>
    <s v="Thomas, Bridges and Harris"/>
    <x v="2"/>
    <s v="Sabrinatown"/>
    <x v="0"/>
    <s v="Joseph Snow"/>
    <x v="31"/>
    <x v="0"/>
    <x v="1"/>
    <s v="New Jersey"/>
    <s v="USA"/>
    <n v="1"/>
    <n v="770.87"/>
    <n v="0.1"/>
    <n v="693.78300000000002"/>
    <s v="PayPal"/>
  </r>
  <r>
    <x v="285"/>
    <x v="173"/>
    <s v="PROD94"/>
    <x v="66"/>
    <x v="4"/>
    <x v="15"/>
    <x v="45"/>
    <s v="STORE12"/>
    <s v="Thomas, Bridges and Harris"/>
    <x v="2"/>
    <s v="Sabrinatown"/>
    <x v="0"/>
    <s v="Cynthia Parrish"/>
    <x v="35"/>
    <x v="0"/>
    <x v="2"/>
    <s v="Virginia"/>
    <s v="USA"/>
    <n v="2"/>
    <n v="451.33"/>
    <n v="0.23"/>
    <n v="695.04819999999995"/>
    <s v="COD"/>
  </r>
  <r>
    <x v="285"/>
    <x v="219"/>
    <s v="PROD22"/>
    <x v="97"/>
    <x v="0"/>
    <x v="0"/>
    <x v="19"/>
    <s v="STORE2"/>
    <s v="Black-Horn"/>
    <x v="0"/>
    <s v="North Nancyview"/>
    <x v="2"/>
    <s v="Donald Lee"/>
    <x v="24"/>
    <x v="0"/>
    <x v="2"/>
    <s v="North Carolina"/>
    <s v="USA"/>
    <n v="2"/>
    <n v="419.25"/>
    <n v="0.17"/>
    <n v="695.95499999999993"/>
    <s v="COD"/>
  </r>
  <r>
    <x v="285"/>
    <x v="57"/>
    <s v="PROD17"/>
    <x v="24"/>
    <x v="0"/>
    <x v="1"/>
    <x v="36"/>
    <s v="STORE8"/>
    <s v="Bean, Jones and Park"/>
    <x v="3"/>
    <s v="Thompsonborough"/>
    <x v="0"/>
    <s v="Kara Dodson"/>
    <x v="18"/>
    <x v="0"/>
    <x v="2"/>
    <s v="North Dakota"/>
    <s v="USA"/>
    <n v="2"/>
    <n v="485.25"/>
    <n v="0.28000000000000003"/>
    <n v="698.76"/>
    <s v="PayPal"/>
  </r>
  <r>
    <x v="285"/>
    <x v="206"/>
    <s v="PROD14"/>
    <x v="30"/>
    <x v="2"/>
    <x v="7"/>
    <x v="96"/>
    <s v="STORE4"/>
    <s v="Alexander Group"/>
    <x v="0"/>
    <s v="Port Sharon"/>
    <x v="0"/>
    <s v="Jeffrey Gomez"/>
    <x v="12"/>
    <x v="1"/>
    <x v="2"/>
    <s v="Indiana"/>
    <s v="USA"/>
    <n v="2"/>
    <n v="353.74"/>
    <n v="0.01"/>
    <n v="700.40520000000004"/>
    <s v="Credit Card"/>
  </r>
  <r>
    <x v="285"/>
    <x v="111"/>
    <s v="PROD86"/>
    <x v="55"/>
    <x v="2"/>
    <x v="10"/>
    <x v="95"/>
    <s v="STORE15"/>
    <s v="Shelton PLC"/>
    <x v="2"/>
    <s v="East Jenniferstad"/>
    <x v="1"/>
    <s v="Cameron Simpson"/>
    <x v="26"/>
    <x v="0"/>
    <x v="1"/>
    <s v="Tennessee"/>
    <s v="USA"/>
    <n v="2"/>
    <n v="384.92"/>
    <n v="0.09"/>
    <n v="700.5544000000001"/>
    <s v="PayPal"/>
  </r>
  <r>
    <x v="285"/>
    <x v="127"/>
    <s v="PROD43"/>
    <x v="58"/>
    <x v="1"/>
    <x v="19"/>
    <x v="0"/>
    <s v="STORE4"/>
    <s v="Alexander Group"/>
    <x v="0"/>
    <s v="Port Sharon"/>
    <x v="0"/>
    <s v="Michael Greene"/>
    <x v="4"/>
    <x v="1"/>
    <x v="0"/>
    <s v="Maine"/>
    <s v="USA"/>
    <n v="3"/>
    <n v="307.48"/>
    <n v="0.24"/>
    <n v="701.0544000000001"/>
    <s v="Credit Card"/>
  </r>
  <r>
    <x v="285"/>
    <x v="362"/>
    <s v="PROD83"/>
    <x v="34"/>
    <x v="4"/>
    <x v="15"/>
    <x v="9"/>
    <s v="STORE18"/>
    <s v="Guerrero-Schmitt"/>
    <x v="1"/>
    <s v="East Stevechester"/>
    <x v="1"/>
    <s v="Maria Sanchez"/>
    <x v="26"/>
    <x v="0"/>
    <x v="1"/>
    <s v="Wisconsin"/>
    <s v="USA"/>
    <n v="2"/>
    <n v="354.26"/>
    <n v="0.01"/>
    <n v="701.4348"/>
    <s v="Credit Card"/>
  </r>
  <r>
    <x v="286"/>
    <x v="290"/>
    <s v="PROD56"/>
    <x v="22"/>
    <x v="2"/>
    <x v="7"/>
    <x v="20"/>
    <s v="STORE0"/>
    <s v="Rivera-Warner"/>
    <x v="1"/>
    <s v="Washingtonfurt"/>
    <x v="1"/>
    <s v="Elizabeth Smith"/>
    <x v="13"/>
    <x v="0"/>
    <x v="2"/>
    <s v="Rhode Island"/>
    <s v="USA"/>
    <n v="3"/>
    <n v="247.41"/>
    <n v="0.05"/>
    <n v="705.11850000000004"/>
    <s v="Credit Card"/>
  </r>
  <r>
    <x v="287"/>
    <x v="18"/>
    <s v="PROD15"/>
    <x v="5"/>
    <x v="1"/>
    <x v="5"/>
    <x v="51"/>
    <s v="STORE7"/>
    <s v="Martinez-Mullins"/>
    <x v="0"/>
    <s v="Williamsfurt"/>
    <x v="0"/>
    <s v="Lauren George"/>
    <x v="15"/>
    <x v="1"/>
    <x v="1"/>
    <s v="Rhode Island"/>
    <s v="USA"/>
    <n v="3"/>
    <n v="326.66000000000003"/>
    <n v="0.28000000000000003"/>
    <n v="705.5856"/>
    <s v="COD"/>
  </r>
  <r>
    <x v="287"/>
    <x v="68"/>
    <s v="PROD17"/>
    <x v="24"/>
    <x v="0"/>
    <x v="1"/>
    <x v="49"/>
    <s v="STORE1"/>
    <s v="Martinez, Adkins and Johnson"/>
    <x v="2"/>
    <s v="Danielmouth"/>
    <x v="1"/>
    <s v="Carlos Skinner"/>
    <x v="26"/>
    <x v="0"/>
    <x v="1"/>
    <s v="Massachusetts"/>
    <s v="USA"/>
    <n v="4"/>
    <n v="187.71"/>
    <n v="0.06"/>
    <n v="705.78959999999995"/>
    <s v="COD"/>
  </r>
  <r>
    <x v="288"/>
    <x v="2"/>
    <s v="PROD74"/>
    <x v="4"/>
    <x v="1"/>
    <x v="4"/>
    <x v="86"/>
    <s v="STORE18"/>
    <s v="Guerrero-Schmitt"/>
    <x v="1"/>
    <s v="East Stevechester"/>
    <x v="1"/>
    <s v="Ryan Moore"/>
    <x v="2"/>
    <x v="0"/>
    <x v="1"/>
    <s v="Kansas"/>
    <s v="USA"/>
    <n v="2"/>
    <n v="464.43"/>
    <n v="0.24"/>
    <n v="705.93360000000007"/>
    <s v="COD"/>
  </r>
  <r>
    <x v="288"/>
    <x v="407"/>
    <s v="PROD25"/>
    <x v="14"/>
    <x v="3"/>
    <x v="1"/>
    <x v="45"/>
    <s v="STORE13"/>
    <s v="Gardner, Humphrey and Contreras"/>
    <x v="1"/>
    <s v="Johnsonville"/>
    <x v="1"/>
    <s v="Sarah Stewart"/>
    <x v="36"/>
    <x v="1"/>
    <x v="2"/>
    <s v="North Carolina"/>
    <s v="USA"/>
    <n v="2"/>
    <n v="388.34"/>
    <n v="0.09"/>
    <n v="706.77879999999993"/>
    <s v="Credit Card"/>
  </r>
  <r>
    <x v="288"/>
    <x v="132"/>
    <s v="PROD94"/>
    <x v="66"/>
    <x v="4"/>
    <x v="15"/>
    <x v="10"/>
    <s v="STORE17"/>
    <s v="Holloway Ltd"/>
    <x v="2"/>
    <s v="Bensonhaven"/>
    <x v="1"/>
    <s v="Ashley Griffin"/>
    <x v="16"/>
    <x v="1"/>
    <x v="1"/>
    <s v="California"/>
    <s v="USA"/>
    <n v="4"/>
    <n v="212.96"/>
    <n v="0.17"/>
    <n v="707.02719999999999"/>
    <s v="Credit Card"/>
  </r>
  <r>
    <x v="289"/>
    <x v="70"/>
    <s v="PROD21"/>
    <x v="31"/>
    <x v="2"/>
    <x v="14"/>
    <x v="60"/>
    <s v="STORE16"/>
    <s v="Frederick-Wright"/>
    <x v="3"/>
    <s v="New Jimmymouth"/>
    <x v="1"/>
    <s v="Dr. Tamara White Md"/>
    <x v="0"/>
    <x v="0"/>
    <x v="0"/>
    <s v="Delaware"/>
    <s v="USA"/>
    <n v="2"/>
    <n v="384.66"/>
    <n v="0.08"/>
    <n v="707.77440000000013"/>
    <s v="PayPal"/>
  </r>
  <r>
    <x v="289"/>
    <x v="99"/>
    <s v="PROD99"/>
    <x v="25"/>
    <x v="2"/>
    <x v="10"/>
    <x v="51"/>
    <s v="STORE2"/>
    <s v="Black-Horn"/>
    <x v="0"/>
    <s v="North Nancyview"/>
    <x v="2"/>
    <s v="Melissa Howard"/>
    <x v="38"/>
    <x v="1"/>
    <x v="0"/>
    <s v="Oklahoma"/>
    <s v="USA"/>
    <n v="1"/>
    <n v="716.29"/>
    <n v="0.01"/>
    <n v="709.12709999999993"/>
    <s v="PayPal"/>
  </r>
  <r>
    <x v="289"/>
    <x v="88"/>
    <s v="PROD71"/>
    <x v="90"/>
    <x v="4"/>
    <x v="9"/>
    <x v="22"/>
    <s v="STORE1"/>
    <s v="Martinez, Adkins and Johnson"/>
    <x v="2"/>
    <s v="Danielmouth"/>
    <x v="1"/>
    <s v="Denise Griffin"/>
    <x v="39"/>
    <x v="0"/>
    <x v="2"/>
    <s v="Virginia"/>
    <s v="USA"/>
    <n v="1"/>
    <n v="888.05"/>
    <n v="0.2"/>
    <n v="710.44"/>
    <s v="Credit Card"/>
  </r>
  <r>
    <x v="289"/>
    <x v="408"/>
    <s v="PROD61"/>
    <x v="42"/>
    <x v="0"/>
    <x v="0"/>
    <x v="62"/>
    <s v="STORE6"/>
    <s v="Benson-Elliott"/>
    <x v="1"/>
    <s v="Port Josephberg"/>
    <x v="0"/>
    <s v="Ryan Torres"/>
    <x v="2"/>
    <x v="0"/>
    <x v="1"/>
    <s v="Virginia"/>
    <s v="USA"/>
    <n v="3"/>
    <n v="260.45999999999998"/>
    <n v="0.09"/>
    <n v="711.05579999999986"/>
    <s v="COD"/>
  </r>
  <r>
    <x v="290"/>
    <x v="162"/>
    <s v="PROD62"/>
    <x v="61"/>
    <x v="1"/>
    <x v="19"/>
    <x v="12"/>
    <s v="STORE0"/>
    <s v="Rivera-Warner"/>
    <x v="1"/>
    <s v="Washingtonfurt"/>
    <x v="1"/>
    <s v="Susan Mcdonald"/>
    <x v="31"/>
    <x v="0"/>
    <x v="1"/>
    <s v="West Virginia"/>
    <s v="USA"/>
    <n v="4"/>
    <n v="189.21"/>
    <n v="0.06"/>
    <n v="711.42959999999994"/>
    <s v="Credit Card"/>
  </r>
  <r>
    <x v="290"/>
    <x v="128"/>
    <s v="PROD72"/>
    <x v="15"/>
    <x v="0"/>
    <x v="6"/>
    <x v="96"/>
    <s v="STORE0"/>
    <s v="Rivera-Warner"/>
    <x v="1"/>
    <s v="Washingtonfurt"/>
    <x v="1"/>
    <s v="Ashley Roberts"/>
    <x v="26"/>
    <x v="0"/>
    <x v="1"/>
    <s v="Iowa"/>
    <s v="USA"/>
    <n v="2"/>
    <n v="488.02"/>
    <n v="0.27"/>
    <n v="712.50919999999996"/>
    <s v="PayPal"/>
  </r>
  <r>
    <x v="290"/>
    <x v="349"/>
    <s v="PROD0"/>
    <x v="54"/>
    <x v="1"/>
    <x v="19"/>
    <x v="52"/>
    <s v="STORE16"/>
    <s v="Frederick-Wright"/>
    <x v="3"/>
    <s v="New Jimmymouth"/>
    <x v="1"/>
    <s v="Brandon Mcbride"/>
    <x v="43"/>
    <x v="1"/>
    <x v="0"/>
    <s v="Michigan"/>
    <s v="USA"/>
    <n v="3"/>
    <n v="279.45"/>
    <n v="0.15"/>
    <n v="712.59749999999985"/>
    <s v="COD"/>
  </r>
  <r>
    <x v="291"/>
    <x v="409"/>
    <s v="PROD90"/>
    <x v="72"/>
    <x v="1"/>
    <x v="1"/>
    <x v="76"/>
    <s v="STORE1"/>
    <s v="Martinez, Adkins and Johnson"/>
    <x v="2"/>
    <s v="Danielmouth"/>
    <x v="1"/>
    <s v="Charles Norman Phd"/>
    <x v="10"/>
    <x v="1"/>
    <x v="0"/>
    <s v="Utah"/>
    <s v="USA"/>
    <n v="2"/>
    <n v="410"/>
    <n v="0.13"/>
    <n v="713.4"/>
    <s v="COD"/>
  </r>
  <r>
    <x v="291"/>
    <x v="217"/>
    <s v="PROD10"/>
    <x v="19"/>
    <x v="2"/>
    <x v="10"/>
    <x v="93"/>
    <s v="STORE12"/>
    <s v="Thomas, Bridges and Harris"/>
    <x v="2"/>
    <s v="Sabrinatown"/>
    <x v="0"/>
    <s v="Hayley Pope"/>
    <x v="10"/>
    <x v="1"/>
    <x v="0"/>
    <s v="North Dakota"/>
    <s v="USA"/>
    <n v="4"/>
    <n v="228.98"/>
    <n v="0.22"/>
    <n v="714.41759999999999"/>
    <s v="PayPal"/>
  </r>
  <r>
    <x v="291"/>
    <x v="272"/>
    <s v="PROD48"/>
    <x v="67"/>
    <x v="1"/>
    <x v="1"/>
    <x v="20"/>
    <s v="STORE9"/>
    <s v="Moore, Padilla and Butler"/>
    <x v="0"/>
    <s v="East Johnstad"/>
    <x v="1"/>
    <s v="Matthew Avery"/>
    <x v="9"/>
    <x v="0"/>
    <x v="2"/>
    <s v="New Jersey"/>
    <s v="USA"/>
    <n v="1"/>
    <n v="841.53"/>
    <n v="0.15"/>
    <n v="715.30049999999994"/>
    <s v="COD"/>
  </r>
  <r>
    <x v="291"/>
    <x v="104"/>
    <s v="PROD48"/>
    <x v="67"/>
    <x v="1"/>
    <x v="1"/>
    <x v="80"/>
    <s v="STORE14"/>
    <s v="Mcdonald Inc"/>
    <x v="0"/>
    <s v="Christopherland"/>
    <x v="2"/>
    <s v="Daniel Rivas"/>
    <x v="8"/>
    <x v="1"/>
    <x v="1"/>
    <s v="Pennsylvania"/>
    <s v="USA"/>
    <n v="1"/>
    <n v="994.63"/>
    <n v="0.28000000000000003"/>
    <n v="716.1336"/>
    <s v="PayPal"/>
  </r>
  <r>
    <x v="292"/>
    <x v="62"/>
    <s v="PROD80"/>
    <x v="57"/>
    <x v="2"/>
    <x v="10"/>
    <x v="68"/>
    <s v="STORE12"/>
    <s v="Thomas, Bridges and Harris"/>
    <x v="2"/>
    <s v="Sabrinatown"/>
    <x v="0"/>
    <s v="David Cobb"/>
    <x v="20"/>
    <x v="0"/>
    <x v="1"/>
    <s v="Utah"/>
    <s v="USA"/>
    <n v="2"/>
    <n v="471.88"/>
    <n v="0.24"/>
    <n v="717.25760000000002"/>
    <s v="COD"/>
  </r>
  <r>
    <x v="292"/>
    <x v="187"/>
    <s v="PROD53"/>
    <x v="95"/>
    <x v="3"/>
    <x v="22"/>
    <x v="86"/>
    <s v="STORE10"/>
    <s v="Hill, Wagner and Ballard"/>
    <x v="1"/>
    <s v="East Davidville"/>
    <x v="0"/>
    <s v="Carlos Flores"/>
    <x v="18"/>
    <x v="0"/>
    <x v="2"/>
    <s v="Rhode Island"/>
    <s v="USA"/>
    <n v="1"/>
    <n v="899.09"/>
    <n v="0.2"/>
    <n v="719.27200000000005"/>
    <s v="Credit Card"/>
  </r>
  <r>
    <x v="292"/>
    <x v="96"/>
    <s v="PROD86"/>
    <x v="55"/>
    <x v="2"/>
    <x v="10"/>
    <x v="17"/>
    <s v="STORE18"/>
    <s v="Guerrero-Schmitt"/>
    <x v="1"/>
    <s v="East Stevechester"/>
    <x v="1"/>
    <s v="Christine Vaughn"/>
    <x v="36"/>
    <x v="0"/>
    <x v="2"/>
    <s v="Utah"/>
    <s v="USA"/>
    <n v="1"/>
    <n v="859.3"/>
    <n v="0.16"/>
    <n v="721.8119999999999"/>
    <s v="PayPal"/>
  </r>
  <r>
    <x v="293"/>
    <x v="143"/>
    <s v="PROD44"/>
    <x v="10"/>
    <x v="0"/>
    <x v="6"/>
    <x v="53"/>
    <s v="STORE3"/>
    <s v="Johnson-Wright"/>
    <x v="2"/>
    <s v="Hoodberg"/>
    <x v="2"/>
    <s v="Luke Parks"/>
    <x v="0"/>
    <x v="1"/>
    <x v="0"/>
    <s v="Ohio"/>
    <s v="USA"/>
    <n v="1"/>
    <n v="793.21"/>
    <n v="0.09"/>
    <n v="721.8211"/>
    <s v="Credit Card"/>
  </r>
  <r>
    <x v="293"/>
    <x v="332"/>
    <s v="PROD14"/>
    <x v="30"/>
    <x v="2"/>
    <x v="7"/>
    <x v="19"/>
    <s v="STORE10"/>
    <s v="Hill, Wagner and Ballard"/>
    <x v="1"/>
    <s v="East Davidville"/>
    <x v="0"/>
    <s v="Jared Moran"/>
    <x v="19"/>
    <x v="1"/>
    <x v="2"/>
    <s v="Tennessee"/>
    <s v="USA"/>
    <n v="1"/>
    <n v="753.39"/>
    <n v="0.04"/>
    <n v="723.25439999999992"/>
    <s v="Credit Card"/>
  </r>
  <r>
    <x v="294"/>
    <x v="21"/>
    <s v="PROD61"/>
    <x v="42"/>
    <x v="0"/>
    <x v="0"/>
    <x v="59"/>
    <s v="STORE15"/>
    <s v="Shelton PLC"/>
    <x v="2"/>
    <s v="East Jenniferstad"/>
    <x v="1"/>
    <s v="Thomas Phillips"/>
    <x v="18"/>
    <x v="1"/>
    <x v="2"/>
    <s v="Maine"/>
    <s v="USA"/>
    <n v="3"/>
    <n v="259.98"/>
    <n v="7.0000000000000007E-2"/>
    <n v="725.3442"/>
    <s v="Credit Card"/>
  </r>
  <r>
    <x v="295"/>
    <x v="347"/>
    <s v="PROD82"/>
    <x v="74"/>
    <x v="0"/>
    <x v="6"/>
    <x v="63"/>
    <s v="STORE16"/>
    <s v="Frederick-Wright"/>
    <x v="3"/>
    <s v="New Jimmymouth"/>
    <x v="1"/>
    <s v="Christina Robertson"/>
    <x v="14"/>
    <x v="0"/>
    <x v="0"/>
    <s v="Michigan"/>
    <s v="USA"/>
    <n v="1"/>
    <n v="756.63"/>
    <n v="0.04"/>
    <n v="726.36479999999995"/>
    <s v="PayPal"/>
  </r>
  <r>
    <x v="295"/>
    <x v="257"/>
    <s v="PROD13"/>
    <x v="63"/>
    <x v="1"/>
    <x v="1"/>
    <x v="36"/>
    <s v="STORE2"/>
    <s v="Black-Horn"/>
    <x v="0"/>
    <s v="North Nancyview"/>
    <x v="2"/>
    <s v="Matthew Hanna"/>
    <x v="39"/>
    <x v="1"/>
    <x v="2"/>
    <s v="Wisconsin"/>
    <s v="USA"/>
    <n v="1"/>
    <n v="908.5"/>
    <n v="0.2"/>
    <n v="726.80000000000007"/>
    <s v="PayPal"/>
  </r>
  <r>
    <x v="295"/>
    <x v="410"/>
    <s v="PROD95"/>
    <x v="33"/>
    <x v="0"/>
    <x v="1"/>
    <x v="78"/>
    <s v="STORE10"/>
    <s v="Hill, Wagner and Ballard"/>
    <x v="1"/>
    <s v="East Davidville"/>
    <x v="0"/>
    <s v="Diana Taylor"/>
    <x v="14"/>
    <x v="1"/>
    <x v="0"/>
    <s v="New Jersey"/>
    <s v="USA"/>
    <n v="1"/>
    <n v="749.78"/>
    <n v="0.03"/>
    <n v="727.28659999999991"/>
    <s v="COD"/>
  </r>
  <r>
    <x v="295"/>
    <x v="9"/>
    <s v="PROD55"/>
    <x v="41"/>
    <x v="2"/>
    <x v="7"/>
    <x v="93"/>
    <s v="STORE12"/>
    <s v="Thomas, Bridges and Harris"/>
    <x v="2"/>
    <s v="Sabrinatown"/>
    <x v="0"/>
    <s v="Daniel Boyd"/>
    <x v="9"/>
    <x v="1"/>
    <x v="2"/>
    <s v="Oregon"/>
    <s v="USA"/>
    <n v="1"/>
    <n v="846.3"/>
    <n v="0.14000000000000001"/>
    <n v="727.81799999999998"/>
    <s v="PayPal"/>
  </r>
  <r>
    <x v="295"/>
    <x v="240"/>
    <s v="PROD25"/>
    <x v="14"/>
    <x v="3"/>
    <x v="1"/>
    <x v="52"/>
    <s v="STORE3"/>
    <s v="Johnson-Wright"/>
    <x v="2"/>
    <s v="Hoodberg"/>
    <x v="2"/>
    <s v="John Perez"/>
    <x v="9"/>
    <x v="1"/>
    <x v="2"/>
    <s v="Oklahoma"/>
    <s v="USA"/>
    <n v="3"/>
    <n v="247.66"/>
    <n v="0.02"/>
    <n v="728.12040000000002"/>
    <s v="COD"/>
  </r>
  <r>
    <x v="295"/>
    <x v="411"/>
    <s v="PROD64"/>
    <x v="92"/>
    <x v="4"/>
    <x v="12"/>
    <x v="47"/>
    <s v="STORE3"/>
    <s v="Johnson-Wright"/>
    <x v="2"/>
    <s v="Hoodberg"/>
    <x v="2"/>
    <s v="Tammy Trevino"/>
    <x v="0"/>
    <x v="0"/>
    <x v="0"/>
    <s v="Tennessee"/>
    <s v="USA"/>
    <n v="2"/>
    <n v="492.62"/>
    <n v="0.26"/>
    <n v="729.07759999999996"/>
    <s v="PayPal"/>
  </r>
  <r>
    <x v="296"/>
    <x v="412"/>
    <s v="PROD9"/>
    <x v="94"/>
    <x v="0"/>
    <x v="6"/>
    <x v="24"/>
    <s v="STORE13"/>
    <s v="Gardner, Humphrey and Contreras"/>
    <x v="1"/>
    <s v="Johnsonville"/>
    <x v="1"/>
    <s v="Michele Burke"/>
    <x v="44"/>
    <x v="0"/>
    <x v="2"/>
    <s v="Connecticut"/>
    <s v="USA"/>
    <n v="4"/>
    <n v="243.13"/>
    <n v="0.25"/>
    <n v="729.39"/>
    <s v="PayPal"/>
  </r>
  <r>
    <x v="296"/>
    <x v="408"/>
    <s v="PROD70"/>
    <x v="49"/>
    <x v="2"/>
    <x v="14"/>
    <x v="12"/>
    <s v="STORE14"/>
    <s v="Mcdonald Inc"/>
    <x v="0"/>
    <s v="Christopherland"/>
    <x v="2"/>
    <s v="Ryan Torres"/>
    <x v="2"/>
    <x v="0"/>
    <x v="1"/>
    <s v="Vermont"/>
    <s v="USA"/>
    <n v="2"/>
    <n v="424.53"/>
    <n v="0.14000000000000001"/>
    <n v="730.19159999999999"/>
    <s v="PayPal"/>
  </r>
  <r>
    <x v="296"/>
    <x v="35"/>
    <s v="PROD94"/>
    <x v="66"/>
    <x v="4"/>
    <x v="15"/>
    <x v="87"/>
    <s v="STORE11"/>
    <s v="Aguirre-Keller"/>
    <x v="0"/>
    <s v="Lake Michael"/>
    <x v="0"/>
    <s v="David Arnold"/>
    <x v="27"/>
    <x v="1"/>
    <x v="0"/>
    <s v="North Carolina"/>
    <s v="USA"/>
    <n v="3"/>
    <n v="265.89"/>
    <n v="0.08"/>
    <n v="733.85640000000001"/>
    <s v="Credit Card"/>
  </r>
  <r>
    <x v="296"/>
    <x v="413"/>
    <s v="PROD46"/>
    <x v="44"/>
    <x v="3"/>
    <x v="11"/>
    <x v="59"/>
    <s v="STORE17"/>
    <s v="Holloway Ltd"/>
    <x v="2"/>
    <s v="Bensonhaven"/>
    <x v="1"/>
    <s v="Rebecca Baker"/>
    <x v="30"/>
    <x v="0"/>
    <x v="1"/>
    <s v="Alaska"/>
    <s v="USA"/>
    <n v="1"/>
    <n v="773.57"/>
    <n v="0.05"/>
    <n v="734.89150000000006"/>
    <s v="PayPal"/>
  </r>
  <r>
    <x v="297"/>
    <x v="359"/>
    <s v="PROD94"/>
    <x v="66"/>
    <x v="4"/>
    <x v="15"/>
    <x v="53"/>
    <s v="STORE12"/>
    <s v="Thomas, Bridges and Harris"/>
    <x v="2"/>
    <s v="Sabrinatown"/>
    <x v="0"/>
    <s v="Lindsay Beasley"/>
    <x v="34"/>
    <x v="1"/>
    <x v="1"/>
    <s v="Virginia"/>
    <s v="USA"/>
    <n v="1"/>
    <n v="809.45"/>
    <n v="0.09"/>
    <n v="736.59950000000003"/>
    <s v="PayPal"/>
  </r>
  <r>
    <x v="297"/>
    <x v="120"/>
    <s v="PROD4"/>
    <x v="81"/>
    <x v="3"/>
    <x v="22"/>
    <x v="24"/>
    <s v="STORE9"/>
    <s v="Moore, Padilla and Butler"/>
    <x v="0"/>
    <s v="East Johnstad"/>
    <x v="1"/>
    <s v="Beth Martin"/>
    <x v="42"/>
    <x v="1"/>
    <x v="2"/>
    <s v="Nevada"/>
    <s v="USA"/>
    <n v="2"/>
    <n v="409.26"/>
    <n v="0.1"/>
    <n v="736.66800000000001"/>
    <s v="Credit Card"/>
  </r>
  <r>
    <x v="297"/>
    <x v="414"/>
    <s v="PROD22"/>
    <x v="97"/>
    <x v="0"/>
    <x v="0"/>
    <x v="34"/>
    <s v="STORE6"/>
    <s v="Benson-Elliott"/>
    <x v="1"/>
    <s v="Port Josephberg"/>
    <x v="0"/>
    <s v="Erin Hopkins"/>
    <x v="16"/>
    <x v="0"/>
    <x v="1"/>
    <s v="Pennsylvania"/>
    <s v="USA"/>
    <n v="1"/>
    <n v="747.03"/>
    <n v="0.01"/>
    <n v="739.55970000000002"/>
    <s v="Credit Card"/>
  </r>
  <r>
    <x v="298"/>
    <x v="318"/>
    <s v="PROD16"/>
    <x v="62"/>
    <x v="4"/>
    <x v="20"/>
    <x v="88"/>
    <s v="STORE0"/>
    <s v="Rivera-Warner"/>
    <x v="1"/>
    <s v="Washingtonfurt"/>
    <x v="1"/>
    <s v="Mike Jennings"/>
    <x v="23"/>
    <x v="1"/>
    <x v="1"/>
    <s v="Maryland"/>
    <s v="USA"/>
    <n v="1"/>
    <n v="791.36"/>
    <n v="0.06"/>
    <n v="743.87839999999994"/>
    <s v="Credit Card"/>
  </r>
  <r>
    <x v="298"/>
    <x v="43"/>
    <s v="PROD46"/>
    <x v="44"/>
    <x v="3"/>
    <x v="11"/>
    <x v="96"/>
    <s v="STORE2"/>
    <s v="Black-Horn"/>
    <x v="0"/>
    <s v="North Nancyview"/>
    <x v="2"/>
    <s v="David Cole"/>
    <x v="11"/>
    <x v="1"/>
    <x v="2"/>
    <s v="Georgia"/>
    <s v="USA"/>
    <n v="1"/>
    <n v="780.24"/>
    <n v="0.04"/>
    <n v="749.03039999999999"/>
    <s v="Credit Card"/>
  </r>
  <r>
    <x v="298"/>
    <x v="353"/>
    <s v="PROD9"/>
    <x v="94"/>
    <x v="0"/>
    <x v="6"/>
    <x v="74"/>
    <s v="STORE9"/>
    <s v="Moore, Padilla and Butler"/>
    <x v="0"/>
    <s v="East Johnstad"/>
    <x v="1"/>
    <s v="Tyler Garner"/>
    <x v="7"/>
    <x v="0"/>
    <x v="0"/>
    <s v="Oregon"/>
    <s v="USA"/>
    <n v="3"/>
    <n v="268.89"/>
    <n v="7.0000000000000007E-2"/>
    <n v="750.20309999999995"/>
    <s v="PayPal"/>
  </r>
  <r>
    <x v="298"/>
    <x v="23"/>
    <s v="PROD88"/>
    <x v="27"/>
    <x v="0"/>
    <x v="1"/>
    <x v="46"/>
    <s v="STORE3"/>
    <s v="Johnson-Wright"/>
    <x v="2"/>
    <s v="Hoodberg"/>
    <x v="2"/>
    <s v="Thomas Rhodes"/>
    <x v="15"/>
    <x v="1"/>
    <x v="1"/>
    <s v="Nevada"/>
    <s v="USA"/>
    <n v="2"/>
    <n v="403.91"/>
    <n v="7.0000000000000007E-2"/>
    <n v="751.27260000000001"/>
    <s v="PayPal"/>
  </r>
  <r>
    <x v="299"/>
    <x v="380"/>
    <s v="PROD56"/>
    <x v="22"/>
    <x v="2"/>
    <x v="7"/>
    <x v="91"/>
    <s v="STORE19"/>
    <s v="Mann-Austin"/>
    <x v="1"/>
    <s v="Vasquezborough"/>
    <x v="0"/>
    <s v="Sheena Bonilla"/>
    <x v="17"/>
    <x v="0"/>
    <x v="0"/>
    <s v="Utah"/>
    <s v="USA"/>
    <n v="2"/>
    <n v="404.08"/>
    <n v="7.0000000000000007E-2"/>
    <n v="751.58879999999988"/>
    <s v="COD"/>
  </r>
  <r>
    <x v="299"/>
    <x v="361"/>
    <s v="PROD33"/>
    <x v="71"/>
    <x v="2"/>
    <x v="7"/>
    <x v="16"/>
    <s v="STORE4"/>
    <s v="Alexander Group"/>
    <x v="0"/>
    <s v="Port Sharon"/>
    <x v="0"/>
    <s v="Justin Cross"/>
    <x v="10"/>
    <x v="1"/>
    <x v="0"/>
    <s v="Delaware"/>
    <s v="USA"/>
    <n v="1"/>
    <n v="885.72"/>
    <n v="0.15"/>
    <n v="752.86199999999997"/>
    <s v="Credit Card"/>
  </r>
  <r>
    <x v="299"/>
    <x v="23"/>
    <s v="PROD79"/>
    <x v="26"/>
    <x v="2"/>
    <x v="13"/>
    <x v="69"/>
    <s v="STORE3"/>
    <s v="Johnson-Wright"/>
    <x v="2"/>
    <s v="Hoodberg"/>
    <x v="2"/>
    <s v="Thomas Rhodes"/>
    <x v="15"/>
    <x v="1"/>
    <x v="1"/>
    <s v="South Dakota"/>
    <s v="USA"/>
    <n v="3"/>
    <n v="339.41"/>
    <n v="0.26"/>
    <n v="753.49019999999996"/>
    <s v="COD"/>
  </r>
  <r>
    <x v="299"/>
    <x v="415"/>
    <s v="PROD41"/>
    <x v="12"/>
    <x v="0"/>
    <x v="6"/>
    <x v="99"/>
    <s v="STORE19"/>
    <s v="Mann-Austin"/>
    <x v="1"/>
    <s v="Vasquezborough"/>
    <x v="0"/>
    <s v="Christopher Olson"/>
    <x v="11"/>
    <x v="1"/>
    <x v="2"/>
    <s v="Michigan"/>
    <s v="USA"/>
    <n v="2"/>
    <n v="392.45"/>
    <n v="0.04"/>
    <n v="753.50399999999991"/>
    <s v="COD"/>
  </r>
  <r>
    <x v="299"/>
    <x v="294"/>
    <s v="PROD59"/>
    <x v="17"/>
    <x v="4"/>
    <x v="9"/>
    <x v="12"/>
    <s v="STORE13"/>
    <s v="Gardner, Humphrey and Contreras"/>
    <x v="1"/>
    <s v="Johnsonville"/>
    <x v="1"/>
    <s v="James Berger"/>
    <x v="13"/>
    <x v="1"/>
    <x v="2"/>
    <s v="Minnesota"/>
    <s v="USA"/>
    <n v="1"/>
    <n v="992.37"/>
    <n v="0.24"/>
    <n v="754.20119999999997"/>
    <s v="PayPal"/>
  </r>
  <r>
    <x v="300"/>
    <x v="331"/>
    <s v="PROD15"/>
    <x v="5"/>
    <x v="1"/>
    <x v="5"/>
    <x v="95"/>
    <s v="STORE16"/>
    <s v="Frederick-Wright"/>
    <x v="3"/>
    <s v="New Jimmymouth"/>
    <x v="1"/>
    <s v="Megan Greer"/>
    <x v="35"/>
    <x v="1"/>
    <x v="2"/>
    <s v="Connecticut"/>
    <s v="USA"/>
    <n v="3"/>
    <n v="262.69"/>
    <n v="0.04"/>
    <n v="756.54719999999986"/>
    <s v="COD"/>
  </r>
  <r>
    <x v="300"/>
    <x v="55"/>
    <s v="PROD92"/>
    <x v="48"/>
    <x v="2"/>
    <x v="5"/>
    <x v="64"/>
    <s v="STORE3"/>
    <s v="Johnson-Wright"/>
    <x v="2"/>
    <s v="Hoodberg"/>
    <x v="2"/>
    <s v="Evelyn Brown"/>
    <x v="8"/>
    <x v="0"/>
    <x v="1"/>
    <s v="Indiana"/>
    <s v="USA"/>
    <n v="1"/>
    <n v="805.07"/>
    <n v="0.06"/>
    <n v="756.76580000000001"/>
    <s v="COD"/>
  </r>
  <r>
    <x v="301"/>
    <x v="99"/>
    <s v="PROD22"/>
    <x v="97"/>
    <x v="0"/>
    <x v="0"/>
    <x v="48"/>
    <s v="STORE14"/>
    <s v="Mcdonald Inc"/>
    <x v="0"/>
    <s v="Christopherland"/>
    <x v="2"/>
    <s v="Melissa Howard"/>
    <x v="38"/>
    <x v="1"/>
    <x v="0"/>
    <s v="Delaware"/>
    <s v="USA"/>
    <n v="1"/>
    <n v="958.44"/>
    <n v="0.21"/>
    <n v="757.16760000000011"/>
    <s v="COD"/>
  </r>
  <r>
    <x v="302"/>
    <x v="5"/>
    <s v="PROD52"/>
    <x v="37"/>
    <x v="0"/>
    <x v="3"/>
    <x v="6"/>
    <s v="STORE3"/>
    <s v="Johnson-Wright"/>
    <x v="2"/>
    <s v="Hoodberg"/>
    <x v="2"/>
    <s v="Mr. William Horton"/>
    <x v="5"/>
    <x v="0"/>
    <x v="2"/>
    <s v="Connecticut"/>
    <s v="USA"/>
    <n v="4"/>
    <n v="212.75"/>
    <n v="0.11"/>
    <n v="757.39"/>
    <s v="PayPal"/>
  </r>
  <r>
    <x v="303"/>
    <x v="416"/>
    <s v="PROD78"/>
    <x v="8"/>
    <x v="2"/>
    <x v="7"/>
    <x v="72"/>
    <s v="STORE5"/>
    <s v="Gray Ltd"/>
    <x v="2"/>
    <s v="New Michaelchester"/>
    <x v="2"/>
    <s v="Madison Wright"/>
    <x v="45"/>
    <x v="0"/>
    <x v="2"/>
    <s v="Oklahoma"/>
    <s v="USA"/>
    <n v="2"/>
    <n v="479.77"/>
    <n v="0.21"/>
    <n v="758.03660000000002"/>
    <s v="COD"/>
  </r>
  <r>
    <x v="303"/>
    <x v="342"/>
    <s v="PROD26"/>
    <x v="73"/>
    <x v="1"/>
    <x v="4"/>
    <x v="16"/>
    <s v="STORE5"/>
    <s v="Gray Ltd"/>
    <x v="2"/>
    <s v="New Michaelchester"/>
    <x v="2"/>
    <s v="Sheri Joyce"/>
    <x v="24"/>
    <x v="0"/>
    <x v="2"/>
    <s v="Missouri"/>
    <s v="USA"/>
    <n v="4"/>
    <n v="189.56"/>
    <n v="0"/>
    <n v="758.24"/>
    <s v="COD"/>
  </r>
  <r>
    <x v="303"/>
    <x v="290"/>
    <s v="PROD66"/>
    <x v="46"/>
    <x v="4"/>
    <x v="9"/>
    <x v="9"/>
    <s v="STORE3"/>
    <s v="Johnson-Wright"/>
    <x v="2"/>
    <s v="Hoodberg"/>
    <x v="2"/>
    <s v="Elizabeth Smith"/>
    <x v="13"/>
    <x v="0"/>
    <x v="2"/>
    <s v="New Jersey"/>
    <s v="USA"/>
    <n v="1"/>
    <n v="997.87"/>
    <n v="0.24"/>
    <n v="758.38120000000004"/>
    <s v="Credit Card"/>
  </r>
  <r>
    <x v="304"/>
    <x v="113"/>
    <s v="PROD79"/>
    <x v="26"/>
    <x v="2"/>
    <x v="13"/>
    <x v="70"/>
    <s v="STORE9"/>
    <s v="Moore, Padilla and Butler"/>
    <x v="0"/>
    <s v="East Johnstad"/>
    <x v="1"/>
    <s v="Joan Johnson"/>
    <x v="6"/>
    <x v="1"/>
    <x v="0"/>
    <s v="New York"/>
    <s v="USA"/>
    <n v="4"/>
    <n v="202.59"/>
    <n v="0.06"/>
    <n v="761.73839999999996"/>
    <s v="COD"/>
  </r>
  <r>
    <x v="304"/>
    <x v="288"/>
    <s v="PROD61"/>
    <x v="42"/>
    <x v="0"/>
    <x v="0"/>
    <x v="75"/>
    <s v="STORE8"/>
    <s v="Bean, Jones and Park"/>
    <x v="3"/>
    <s v="Thompsonborough"/>
    <x v="0"/>
    <s v="Sarah Vance"/>
    <x v="15"/>
    <x v="0"/>
    <x v="1"/>
    <s v="Maryland"/>
    <s v="USA"/>
    <n v="1"/>
    <n v="846.67"/>
    <n v="0.1"/>
    <n v="762.00299999999993"/>
    <s v="Credit Card"/>
  </r>
  <r>
    <x v="304"/>
    <x v="354"/>
    <s v="PROD45"/>
    <x v="75"/>
    <x v="0"/>
    <x v="3"/>
    <x v="60"/>
    <s v="STORE0"/>
    <s v="Rivera-Warner"/>
    <x v="1"/>
    <s v="Washingtonfurt"/>
    <x v="1"/>
    <s v="Krystal Ford"/>
    <x v="42"/>
    <x v="1"/>
    <x v="2"/>
    <s v="Arkansas"/>
    <s v="USA"/>
    <n v="2"/>
    <n v="522.16999999999996"/>
    <n v="0.27"/>
    <n v="762.36819999999989"/>
    <s v="COD"/>
  </r>
  <r>
    <x v="304"/>
    <x v="165"/>
    <s v="PROD72"/>
    <x v="15"/>
    <x v="0"/>
    <x v="6"/>
    <x v="8"/>
    <s v="STORE8"/>
    <s v="Bean, Jones and Park"/>
    <x v="3"/>
    <s v="Thompsonborough"/>
    <x v="0"/>
    <s v="Brittany Watson"/>
    <x v="14"/>
    <x v="0"/>
    <x v="0"/>
    <s v="Montana"/>
    <s v="USA"/>
    <n v="4"/>
    <n v="214.37"/>
    <n v="0.11"/>
    <n v="763.15719999999999"/>
    <s v="Credit Card"/>
  </r>
  <r>
    <x v="305"/>
    <x v="213"/>
    <s v="PROD50"/>
    <x v="39"/>
    <x v="0"/>
    <x v="6"/>
    <x v="5"/>
    <s v="STORE1"/>
    <s v="Martinez, Adkins and Johnson"/>
    <x v="2"/>
    <s v="Danielmouth"/>
    <x v="1"/>
    <s v="Daniel Contreras"/>
    <x v="20"/>
    <x v="1"/>
    <x v="1"/>
    <s v="Pennsylvania"/>
    <s v="USA"/>
    <n v="3"/>
    <n v="326.2"/>
    <n v="0.22"/>
    <n v="763.30799999999999"/>
    <s v="COD"/>
  </r>
  <r>
    <x v="306"/>
    <x v="284"/>
    <s v="PROD5"/>
    <x v="9"/>
    <x v="3"/>
    <x v="1"/>
    <x v="98"/>
    <s v="STORE16"/>
    <s v="Frederick-Wright"/>
    <x v="3"/>
    <s v="New Jimmymouth"/>
    <x v="1"/>
    <s v="Andrew Smith"/>
    <x v="0"/>
    <x v="0"/>
    <x v="0"/>
    <s v="Oregon"/>
    <s v="USA"/>
    <n v="2"/>
    <n v="530.54"/>
    <n v="0.28000000000000003"/>
    <n v="763.97759999999994"/>
    <s v="PayPal"/>
  </r>
  <r>
    <x v="306"/>
    <x v="88"/>
    <s v="PROD90"/>
    <x v="72"/>
    <x v="1"/>
    <x v="1"/>
    <x v="71"/>
    <s v="STORE12"/>
    <s v="Thomas, Bridges and Harris"/>
    <x v="2"/>
    <s v="Sabrinatown"/>
    <x v="0"/>
    <s v="Denise Griffin"/>
    <x v="39"/>
    <x v="0"/>
    <x v="2"/>
    <s v="Maine"/>
    <s v="USA"/>
    <n v="1"/>
    <n v="780.16"/>
    <n v="0.02"/>
    <n v="764.55679999999995"/>
    <s v="COD"/>
  </r>
  <r>
    <x v="306"/>
    <x v="30"/>
    <s v="PROD17"/>
    <x v="24"/>
    <x v="0"/>
    <x v="1"/>
    <x v="48"/>
    <s v="STORE14"/>
    <s v="Mcdonald Inc"/>
    <x v="0"/>
    <s v="Christopherland"/>
    <x v="2"/>
    <s v="Ronald Jones"/>
    <x v="24"/>
    <x v="1"/>
    <x v="2"/>
    <s v="Virginia"/>
    <s v="USA"/>
    <n v="1"/>
    <n v="880.89"/>
    <n v="0.13"/>
    <n v="766.37429999999995"/>
    <s v="PayPal"/>
  </r>
  <r>
    <x v="307"/>
    <x v="417"/>
    <s v="PROD89"/>
    <x v="23"/>
    <x v="4"/>
    <x v="12"/>
    <x v="9"/>
    <s v="STORE11"/>
    <s v="Aguirre-Keller"/>
    <x v="0"/>
    <s v="Lake Michael"/>
    <x v="0"/>
    <s v="Melinda Johnson"/>
    <x v="28"/>
    <x v="0"/>
    <x v="0"/>
    <s v="Tennessee"/>
    <s v="USA"/>
    <n v="1"/>
    <n v="996.33"/>
    <n v="0.23"/>
    <n v="767.17410000000007"/>
    <s v="PayPal"/>
  </r>
  <r>
    <x v="307"/>
    <x v="36"/>
    <s v="PROD0"/>
    <x v="54"/>
    <x v="1"/>
    <x v="19"/>
    <x v="6"/>
    <s v="STORE9"/>
    <s v="Moore, Padilla and Butler"/>
    <x v="0"/>
    <s v="East Johnstad"/>
    <x v="1"/>
    <s v="Adam Castro"/>
    <x v="28"/>
    <x v="0"/>
    <x v="0"/>
    <s v="Wyoming"/>
    <s v="USA"/>
    <n v="2"/>
    <n v="540.48"/>
    <n v="0.28999999999999998"/>
    <n v="767.48159999999996"/>
    <s v="COD"/>
  </r>
  <r>
    <x v="307"/>
    <x v="383"/>
    <s v="PROD66"/>
    <x v="46"/>
    <x v="4"/>
    <x v="9"/>
    <x v="79"/>
    <s v="STORE3"/>
    <s v="Johnson-Wright"/>
    <x v="2"/>
    <s v="Hoodberg"/>
    <x v="2"/>
    <s v="Cassandra Perez"/>
    <x v="5"/>
    <x v="0"/>
    <x v="2"/>
    <s v="Washington"/>
    <s v="USA"/>
    <n v="1"/>
    <n v="984.6"/>
    <n v="0.22"/>
    <n v="767.98800000000006"/>
    <s v="PayPal"/>
  </r>
  <r>
    <x v="308"/>
    <x v="418"/>
    <s v="PROD1"/>
    <x v="43"/>
    <x v="3"/>
    <x v="18"/>
    <x v="9"/>
    <s v="STORE15"/>
    <s v="Shelton PLC"/>
    <x v="2"/>
    <s v="East Jenniferstad"/>
    <x v="1"/>
    <s v="Melissa Hamilton"/>
    <x v="13"/>
    <x v="1"/>
    <x v="2"/>
    <s v="West Virginia"/>
    <s v="USA"/>
    <n v="2"/>
    <n v="462.93"/>
    <n v="0.17"/>
    <n v="768.46379999999999"/>
    <s v="COD"/>
  </r>
  <r>
    <x v="308"/>
    <x v="220"/>
    <s v="PROD53"/>
    <x v="95"/>
    <x v="3"/>
    <x v="22"/>
    <x v="40"/>
    <s v="STORE11"/>
    <s v="Aguirre-Keller"/>
    <x v="0"/>
    <s v="Lake Michael"/>
    <x v="0"/>
    <s v="Mariah Brown"/>
    <x v="34"/>
    <x v="0"/>
    <x v="1"/>
    <s v="Indiana"/>
    <s v="USA"/>
    <n v="3"/>
    <n v="269.83999999999997"/>
    <n v="0.05"/>
    <n v="769.04399999999998"/>
    <s v="Credit Card"/>
  </r>
  <r>
    <x v="308"/>
    <x v="157"/>
    <s v="PROD24"/>
    <x v="79"/>
    <x v="0"/>
    <x v="2"/>
    <x v="18"/>
    <s v="STORE16"/>
    <s v="Frederick-Wright"/>
    <x v="3"/>
    <s v="New Jimmymouth"/>
    <x v="1"/>
    <s v="Diane Watson"/>
    <x v="38"/>
    <x v="1"/>
    <x v="0"/>
    <s v="Virginia"/>
    <s v="USA"/>
    <n v="2"/>
    <n v="409.52"/>
    <n v="0.06"/>
    <n v="769.8975999999999"/>
    <s v="PayPal"/>
  </r>
  <r>
    <x v="308"/>
    <x v="91"/>
    <s v="PROD75"/>
    <x v="98"/>
    <x v="3"/>
    <x v="16"/>
    <x v="1"/>
    <s v="STORE5"/>
    <s v="Gray Ltd"/>
    <x v="2"/>
    <s v="New Michaelchester"/>
    <x v="2"/>
    <s v="John Perez"/>
    <x v="27"/>
    <x v="0"/>
    <x v="0"/>
    <s v="Pennsylvania"/>
    <s v="USA"/>
    <n v="1"/>
    <n v="805.24"/>
    <n v="0.04"/>
    <n v="773.03039999999999"/>
    <s v="Credit Card"/>
  </r>
  <r>
    <x v="309"/>
    <x v="175"/>
    <s v="PROD23"/>
    <x v="53"/>
    <x v="3"/>
    <x v="18"/>
    <x v="84"/>
    <s v="STORE16"/>
    <s v="Frederick-Wright"/>
    <x v="3"/>
    <s v="New Jimmymouth"/>
    <x v="1"/>
    <s v="David Ross"/>
    <x v="12"/>
    <x v="1"/>
    <x v="2"/>
    <s v="Illinois"/>
    <s v="USA"/>
    <n v="2"/>
    <n v="425.06"/>
    <n v="0.09"/>
    <n v="773.60919999999999"/>
    <s v="PayPal"/>
  </r>
  <r>
    <x v="309"/>
    <x v="199"/>
    <s v="PROD76"/>
    <x v="45"/>
    <x v="1"/>
    <x v="19"/>
    <x v="55"/>
    <s v="STORE8"/>
    <s v="Bean, Jones and Park"/>
    <x v="3"/>
    <s v="Thompsonborough"/>
    <x v="0"/>
    <s v="John Jordan"/>
    <x v="33"/>
    <x v="1"/>
    <x v="0"/>
    <s v="Pennsylvania"/>
    <s v="USA"/>
    <n v="1"/>
    <n v="921.51"/>
    <n v="0.16"/>
    <n v="774.0684"/>
    <s v="Credit Card"/>
  </r>
  <r>
    <x v="309"/>
    <x v="419"/>
    <s v="PROD27"/>
    <x v="88"/>
    <x v="2"/>
    <x v="7"/>
    <x v="36"/>
    <s v="STORE4"/>
    <s v="Alexander Group"/>
    <x v="0"/>
    <s v="Port Sharon"/>
    <x v="0"/>
    <s v="Molly Gardner"/>
    <x v="12"/>
    <x v="1"/>
    <x v="2"/>
    <s v="Delaware"/>
    <s v="USA"/>
    <n v="2"/>
    <n v="502.69"/>
    <n v="0.23"/>
    <n v="774.14260000000002"/>
    <s v="PayPal"/>
  </r>
  <r>
    <x v="309"/>
    <x v="420"/>
    <s v="PROD65"/>
    <x v="77"/>
    <x v="0"/>
    <x v="6"/>
    <x v="5"/>
    <s v="STORE3"/>
    <s v="Johnson-Wright"/>
    <x v="2"/>
    <s v="Hoodberg"/>
    <x v="2"/>
    <s v="Jordan Medina"/>
    <x v="39"/>
    <x v="0"/>
    <x v="2"/>
    <s v="Kansas"/>
    <s v="USA"/>
    <n v="3"/>
    <n v="258.06"/>
    <n v="0"/>
    <n v="774.18000000000006"/>
    <s v="PayPal"/>
  </r>
  <r>
    <x v="309"/>
    <x v="82"/>
    <s v="PROD1"/>
    <x v="43"/>
    <x v="3"/>
    <x v="18"/>
    <x v="71"/>
    <s v="STORE2"/>
    <s v="Black-Horn"/>
    <x v="0"/>
    <s v="North Nancyview"/>
    <x v="2"/>
    <s v="Michael Garner"/>
    <x v="29"/>
    <x v="1"/>
    <x v="2"/>
    <s v="Ohio"/>
    <s v="USA"/>
    <n v="3"/>
    <n v="268.95"/>
    <n v="0.04"/>
    <n v="774.57599999999991"/>
    <s v="PayPal"/>
  </r>
  <r>
    <x v="310"/>
    <x v="379"/>
    <s v="PROD83"/>
    <x v="34"/>
    <x v="4"/>
    <x v="15"/>
    <x v="67"/>
    <s v="STORE10"/>
    <s v="Hill, Wagner and Ballard"/>
    <x v="1"/>
    <s v="East Davidville"/>
    <x v="0"/>
    <s v="Tyler Weber"/>
    <x v="27"/>
    <x v="0"/>
    <x v="0"/>
    <s v="Wyoming"/>
    <s v="USA"/>
    <n v="1"/>
    <n v="995.52"/>
    <n v="0.22"/>
    <n v="776.50559999999996"/>
    <s v="PayPal"/>
  </r>
  <r>
    <x v="310"/>
    <x v="192"/>
    <s v="PROD80"/>
    <x v="57"/>
    <x v="2"/>
    <x v="10"/>
    <x v="23"/>
    <s v="STORE17"/>
    <s v="Holloway Ltd"/>
    <x v="2"/>
    <s v="Bensonhaven"/>
    <x v="1"/>
    <s v="Adam Cruz"/>
    <x v="0"/>
    <x v="1"/>
    <x v="0"/>
    <s v="South Dakota"/>
    <s v="USA"/>
    <n v="1"/>
    <n v="846.04"/>
    <n v="0.08"/>
    <n v="778.35680000000002"/>
    <s v="Credit Card"/>
  </r>
  <r>
    <x v="310"/>
    <x v="138"/>
    <s v="PROD62"/>
    <x v="61"/>
    <x v="1"/>
    <x v="19"/>
    <x v="79"/>
    <s v="STORE13"/>
    <s v="Gardner, Humphrey and Contreras"/>
    <x v="1"/>
    <s v="Johnsonville"/>
    <x v="1"/>
    <s v="Stacy Collins"/>
    <x v="15"/>
    <x v="1"/>
    <x v="1"/>
    <s v="Missouri"/>
    <s v="USA"/>
    <n v="4"/>
    <n v="267.36"/>
    <n v="0.27"/>
    <n v="780.69119999999998"/>
    <s v="PayPal"/>
  </r>
  <r>
    <x v="311"/>
    <x v="421"/>
    <s v="PROD46"/>
    <x v="44"/>
    <x v="3"/>
    <x v="11"/>
    <x v="15"/>
    <s v="STORE18"/>
    <s v="Guerrero-Schmitt"/>
    <x v="1"/>
    <s v="East Stevechester"/>
    <x v="1"/>
    <s v="Sean Roth"/>
    <x v="1"/>
    <x v="0"/>
    <x v="1"/>
    <s v="Indiana"/>
    <s v="USA"/>
    <n v="1"/>
    <n v="804.9"/>
    <n v="0.03"/>
    <n v="780.75299999999993"/>
    <s v="COD"/>
  </r>
  <r>
    <x v="311"/>
    <x v="408"/>
    <s v="PROD15"/>
    <x v="5"/>
    <x v="1"/>
    <x v="5"/>
    <x v="92"/>
    <s v="STORE7"/>
    <s v="Martinez-Mullins"/>
    <x v="0"/>
    <s v="Williamsfurt"/>
    <x v="0"/>
    <s v="Ryan Torres"/>
    <x v="2"/>
    <x v="0"/>
    <x v="1"/>
    <s v="New York"/>
    <s v="USA"/>
    <n v="1"/>
    <n v="977.02"/>
    <n v="0.2"/>
    <n v="781.61599999999999"/>
    <s v="PayPal"/>
  </r>
  <r>
    <x v="311"/>
    <x v="80"/>
    <s v="PROD43"/>
    <x v="58"/>
    <x v="1"/>
    <x v="19"/>
    <x v="4"/>
    <s v="STORE3"/>
    <s v="Johnson-Wright"/>
    <x v="2"/>
    <s v="Hoodberg"/>
    <x v="2"/>
    <s v="Amber Mcclain"/>
    <x v="33"/>
    <x v="0"/>
    <x v="0"/>
    <s v="Hawaii"/>
    <s v="USA"/>
    <n v="2"/>
    <n v="521.44000000000005"/>
    <n v="0.25"/>
    <n v="782.16000000000008"/>
    <s v="PayPal"/>
  </r>
  <r>
    <x v="312"/>
    <x v="2"/>
    <s v="PROD17"/>
    <x v="24"/>
    <x v="0"/>
    <x v="1"/>
    <x v="56"/>
    <s v="STORE3"/>
    <s v="Johnson-Wright"/>
    <x v="2"/>
    <s v="Hoodberg"/>
    <x v="2"/>
    <s v="Ryan Moore"/>
    <x v="2"/>
    <x v="0"/>
    <x v="1"/>
    <s v="North Carolina"/>
    <s v="USA"/>
    <n v="1"/>
    <n v="942.38"/>
    <n v="0.17"/>
    <n v="782.17539999999997"/>
    <s v="PayPal"/>
  </r>
  <r>
    <x v="312"/>
    <x v="370"/>
    <s v="PROD20"/>
    <x v="1"/>
    <x v="0"/>
    <x v="1"/>
    <x v="50"/>
    <s v="STORE8"/>
    <s v="Bean, Jones and Park"/>
    <x v="3"/>
    <s v="Thompsonborough"/>
    <x v="0"/>
    <s v="Alex Mann Ii"/>
    <x v="33"/>
    <x v="0"/>
    <x v="0"/>
    <s v="North Carolina"/>
    <s v="USA"/>
    <n v="1"/>
    <n v="900.35"/>
    <n v="0.13"/>
    <n v="783.30449999999996"/>
    <s v="COD"/>
  </r>
  <r>
    <x v="312"/>
    <x v="236"/>
    <s v="PROD87"/>
    <x v="82"/>
    <x v="2"/>
    <x v="13"/>
    <x v="23"/>
    <s v="STORE4"/>
    <s v="Alexander Group"/>
    <x v="0"/>
    <s v="Port Sharon"/>
    <x v="0"/>
    <s v="Sarah Brady"/>
    <x v="40"/>
    <x v="0"/>
    <x v="1"/>
    <s v="Washington"/>
    <s v="USA"/>
    <n v="1"/>
    <n v="979.28"/>
    <n v="0.2"/>
    <n v="783.42399999999998"/>
    <s v="COD"/>
  </r>
  <r>
    <x v="312"/>
    <x v="248"/>
    <s v="PROD49"/>
    <x v="89"/>
    <x v="4"/>
    <x v="17"/>
    <x v="80"/>
    <s v="STORE11"/>
    <s v="Aguirre-Keller"/>
    <x v="0"/>
    <s v="Lake Michael"/>
    <x v="0"/>
    <s v="Jennifer Myers"/>
    <x v="26"/>
    <x v="0"/>
    <x v="1"/>
    <s v="Nebraska"/>
    <s v="USA"/>
    <n v="2"/>
    <n v="559.71"/>
    <n v="0.3"/>
    <n v="783.59400000000005"/>
    <s v="COD"/>
  </r>
  <r>
    <x v="313"/>
    <x v="27"/>
    <s v="PROD59"/>
    <x v="17"/>
    <x v="4"/>
    <x v="9"/>
    <x v="8"/>
    <s v="STORE3"/>
    <s v="Johnson-Wright"/>
    <x v="2"/>
    <s v="Hoodberg"/>
    <x v="2"/>
    <s v="Robert Harris"/>
    <x v="6"/>
    <x v="0"/>
    <x v="0"/>
    <s v="South Carolina"/>
    <s v="USA"/>
    <n v="1"/>
    <n v="913.99"/>
    <n v="0.14000000000000001"/>
    <n v="786.03139999999996"/>
    <s v="PayPal"/>
  </r>
  <r>
    <x v="313"/>
    <x v="333"/>
    <s v="PROD88"/>
    <x v="27"/>
    <x v="0"/>
    <x v="1"/>
    <x v="97"/>
    <s v="STORE14"/>
    <s v="Mcdonald Inc"/>
    <x v="0"/>
    <s v="Christopherland"/>
    <x v="2"/>
    <s v="Nathan Campbell"/>
    <x v="34"/>
    <x v="0"/>
    <x v="1"/>
    <s v="Kentucky"/>
    <s v="USA"/>
    <n v="1"/>
    <n v="883.36"/>
    <n v="0.11"/>
    <n v="786.19040000000007"/>
    <s v="COD"/>
  </r>
  <r>
    <x v="313"/>
    <x v="328"/>
    <s v="PROD22"/>
    <x v="97"/>
    <x v="0"/>
    <x v="0"/>
    <x v="45"/>
    <s v="STORE12"/>
    <s v="Thomas, Bridges and Harris"/>
    <x v="2"/>
    <s v="Sabrinatown"/>
    <x v="0"/>
    <s v="Casey Simpson"/>
    <x v="27"/>
    <x v="0"/>
    <x v="0"/>
    <s v="Arizona"/>
    <s v="USA"/>
    <n v="1"/>
    <n v="904.92"/>
    <n v="0.13"/>
    <n v="787.28039999999999"/>
    <s v="COD"/>
  </r>
  <r>
    <x v="313"/>
    <x v="106"/>
    <s v="PROD17"/>
    <x v="24"/>
    <x v="0"/>
    <x v="1"/>
    <x v="35"/>
    <s v="STORE1"/>
    <s v="Martinez, Adkins and Johnson"/>
    <x v="2"/>
    <s v="Danielmouth"/>
    <x v="1"/>
    <s v="Eric Vega"/>
    <x v="6"/>
    <x v="0"/>
    <x v="0"/>
    <s v="Ohio"/>
    <s v="USA"/>
    <n v="3"/>
    <n v="282.33"/>
    <n v="7.0000000000000007E-2"/>
    <n v="787.70069999999998"/>
    <s v="PayPal"/>
  </r>
  <r>
    <x v="313"/>
    <x v="151"/>
    <s v="PROD53"/>
    <x v="95"/>
    <x v="3"/>
    <x v="22"/>
    <x v="72"/>
    <s v="STORE6"/>
    <s v="Benson-Elliott"/>
    <x v="1"/>
    <s v="Port Josephberg"/>
    <x v="0"/>
    <s v="Tiffany Herrera"/>
    <x v="4"/>
    <x v="0"/>
    <x v="0"/>
    <s v="Virginia"/>
    <s v="USA"/>
    <n v="1"/>
    <n v="952.73"/>
    <n v="0.17"/>
    <n v="790.76589999999999"/>
    <s v="Credit Card"/>
  </r>
  <r>
    <x v="314"/>
    <x v="78"/>
    <s v="PROD12"/>
    <x v="60"/>
    <x v="4"/>
    <x v="9"/>
    <x v="13"/>
    <s v="STORE2"/>
    <s v="Black-Horn"/>
    <x v="0"/>
    <s v="North Nancyview"/>
    <x v="2"/>
    <s v="Sarah Smith"/>
    <x v="23"/>
    <x v="0"/>
    <x v="1"/>
    <s v="New Hampshire"/>
    <s v="USA"/>
    <n v="1"/>
    <n v="989.17"/>
    <n v="0.2"/>
    <n v="791.33600000000001"/>
    <s v="PayPal"/>
  </r>
  <r>
    <x v="314"/>
    <x v="229"/>
    <s v="PROD43"/>
    <x v="58"/>
    <x v="1"/>
    <x v="19"/>
    <x v="9"/>
    <s v="STORE5"/>
    <s v="Gray Ltd"/>
    <x v="2"/>
    <s v="New Michaelchester"/>
    <x v="2"/>
    <s v="Mary Boyd"/>
    <x v="45"/>
    <x v="1"/>
    <x v="2"/>
    <s v="Texas"/>
    <s v="USA"/>
    <n v="2"/>
    <n v="549.91999999999996"/>
    <n v="0.28000000000000003"/>
    <n v="791.88479999999993"/>
    <s v="Credit Card"/>
  </r>
  <r>
    <x v="315"/>
    <x v="422"/>
    <s v="PROD30"/>
    <x v="47"/>
    <x v="2"/>
    <x v="10"/>
    <x v="31"/>
    <s v="STORE8"/>
    <s v="Bean, Jones and Park"/>
    <x v="3"/>
    <s v="Thompsonborough"/>
    <x v="0"/>
    <s v="Kimberly Brooks"/>
    <x v="22"/>
    <x v="0"/>
    <x v="1"/>
    <s v="Florida"/>
    <s v="USA"/>
    <n v="3"/>
    <n v="330.04"/>
    <n v="0.2"/>
    <n v="792.09600000000012"/>
    <s v="PayPal"/>
  </r>
  <r>
    <x v="315"/>
    <x v="423"/>
    <s v="PROD50"/>
    <x v="39"/>
    <x v="0"/>
    <x v="6"/>
    <x v="19"/>
    <s v="STORE10"/>
    <s v="Hill, Wagner and Ballard"/>
    <x v="1"/>
    <s v="East Davidville"/>
    <x v="0"/>
    <s v="Nancy Page"/>
    <x v="25"/>
    <x v="0"/>
    <x v="2"/>
    <s v="Virginia"/>
    <s v="USA"/>
    <n v="1"/>
    <n v="842.9"/>
    <n v="0.06"/>
    <n v="792.32599999999991"/>
    <s v="PayPal"/>
  </r>
  <r>
    <x v="315"/>
    <x v="198"/>
    <s v="PROD75"/>
    <x v="98"/>
    <x v="3"/>
    <x v="16"/>
    <x v="33"/>
    <s v="STORE12"/>
    <s v="Thomas, Bridges and Harris"/>
    <x v="2"/>
    <s v="Sabrinatown"/>
    <x v="0"/>
    <s v="John Bradford"/>
    <x v="23"/>
    <x v="0"/>
    <x v="1"/>
    <s v="Nebraska"/>
    <s v="USA"/>
    <n v="1"/>
    <n v="979.49"/>
    <n v="0.19"/>
    <n v="793.38690000000008"/>
    <s v="COD"/>
  </r>
  <r>
    <x v="315"/>
    <x v="166"/>
    <s v="PROD24"/>
    <x v="79"/>
    <x v="0"/>
    <x v="2"/>
    <x v="54"/>
    <s v="STORE9"/>
    <s v="Moore, Padilla and Butler"/>
    <x v="0"/>
    <s v="East Johnstad"/>
    <x v="1"/>
    <s v="Brian Hammond"/>
    <x v="3"/>
    <x v="1"/>
    <x v="0"/>
    <s v="Pennsylvania"/>
    <s v="USA"/>
    <n v="1"/>
    <n v="882.73"/>
    <n v="0.1"/>
    <n v="794.45699999999999"/>
    <s v="COD"/>
  </r>
  <r>
    <x v="315"/>
    <x v="424"/>
    <s v="PROD69"/>
    <x v="80"/>
    <x v="3"/>
    <x v="22"/>
    <x v="10"/>
    <s v="STORE14"/>
    <s v="Mcdonald Inc"/>
    <x v="0"/>
    <s v="Christopherland"/>
    <x v="2"/>
    <s v="Alexis Castaneda"/>
    <x v="27"/>
    <x v="0"/>
    <x v="0"/>
    <s v="Mississippi"/>
    <s v="USA"/>
    <n v="2"/>
    <n v="478.62"/>
    <n v="0.17"/>
    <n v="794.50919999999996"/>
    <s v="Credit Card"/>
  </r>
  <r>
    <x v="315"/>
    <x v="278"/>
    <s v="PROD1"/>
    <x v="43"/>
    <x v="3"/>
    <x v="18"/>
    <x v="28"/>
    <s v="STORE2"/>
    <s v="Black-Horn"/>
    <x v="0"/>
    <s v="North Nancyview"/>
    <x v="2"/>
    <s v="Amber Carlson"/>
    <x v="35"/>
    <x v="1"/>
    <x v="2"/>
    <s v="South Carolina"/>
    <s v="USA"/>
    <n v="4"/>
    <n v="204.8"/>
    <n v="0.03"/>
    <n v="794.62400000000002"/>
    <s v="COD"/>
  </r>
  <r>
    <x v="316"/>
    <x v="3"/>
    <s v="PROD81"/>
    <x v="0"/>
    <x v="0"/>
    <x v="0"/>
    <x v="46"/>
    <s v="STORE7"/>
    <s v="Martinez-Mullins"/>
    <x v="0"/>
    <s v="Williamsfurt"/>
    <x v="0"/>
    <s v="Gloria Taylor"/>
    <x v="3"/>
    <x v="1"/>
    <x v="0"/>
    <s v="Alabama"/>
    <s v="USA"/>
    <n v="4"/>
    <n v="262.05"/>
    <n v="0.24"/>
    <n v="796.63200000000006"/>
    <s v="Credit Card"/>
  </r>
  <r>
    <x v="316"/>
    <x v="310"/>
    <s v="PROD18"/>
    <x v="65"/>
    <x v="3"/>
    <x v="22"/>
    <x v="71"/>
    <s v="STORE0"/>
    <s v="Rivera-Warner"/>
    <x v="1"/>
    <s v="Washingtonfurt"/>
    <x v="1"/>
    <s v="William Hull"/>
    <x v="14"/>
    <x v="1"/>
    <x v="0"/>
    <s v="New York"/>
    <s v="USA"/>
    <n v="1"/>
    <n v="917.17"/>
    <n v="0.13"/>
    <n v="797.93790000000001"/>
    <s v="COD"/>
  </r>
  <r>
    <x v="316"/>
    <x v="48"/>
    <s v="PROD95"/>
    <x v="33"/>
    <x v="0"/>
    <x v="1"/>
    <x v="0"/>
    <s v="STORE7"/>
    <s v="Martinez-Mullins"/>
    <x v="0"/>
    <s v="Williamsfurt"/>
    <x v="0"/>
    <s v="Joshua Smith Dvm"/>
    <x v="0"/>
    <x v="0"/>
    <x v="0"/>
    <s v="Hawaii"/>
    <s v="USA"/>
    <n v="3"/>
    <n v="268.76"/>
    <n v="0.01"/>
    <n v="798.21719999999993"/>
    <s v="COD"/>
  </r>
  <r>
    <x v="317"/>
    <x v="122"/>
    <s v="PROD30"/>
    <x v="47"/>
    <x v="2"/>
    <x v="10"/>
    <x v="48"/>
    <s v="STORE9"/>
    <s v="Moore, Padilla and Butler"/>
    <x v="0"/>
    <s v="East Johnstad"/>
    <x v="1"/>
    <s v="Travis Holland"/>
    <x v="2"/>
    <x v="0"/>
    <x v="1"/>
    <s v="Pennsylvania"/>
    <s v="USA"/>
    <n v="1"/>
    <n v="998.19"/>
    <n v="0.2"/>
    <n v="798.55200000000013"/>
    <s v="PayPal"/>
  </r>
  <r>
    <x v="317"/>
    <x v="96"/>
    <s v="PROD35"/>
    <x v="76"/>
    <x v="2"/>
    <x v="13"/>
    <x v="87"/>
    <s v="STORE18"/>
    <s v="Guerrero-Schmitt"/>
    <x v="1"/>
    <s v="East Stevechester"/>
    <x v="1"/>
    <s v="Christine Vaughn"/>
    <x v="36"/>
    <x v="0"/>
    <x v="2"/>
    <s v="Oregon"/>
    <s v="USA"/>
    <n v="3"/>
    <n v="341.51"/>
    <n v="0.22"/>
    <n v="799.13340000000005"/>
    <s v="PayPal"/>
  </r>
  <r>
    <x v="317"/>
    <x v="93"/>
    <s v="PROD27"/>
    <x v="88"/>
    <x v="2"/>
    <x v="7"/>
    <x v="27"/>
    <s v="STORE4"/>
    <s v="Alexander Group"/>
    <x v="0"/>
    <s v="Port Sharon"/>
    <x v="0"/>
    <s v="Kristen Fischer"/>
    <x v="41"/>
    <x v="0"/>
    <x v="0"/>
    <s v="Nevada"/>
    <s v="USA"/>
    <n v="1"/>
    <n v="964.11"/>
    <n v="0.17"/>
    <n v="800.21129999999994"/>
    <s v="PayPal"/>
  </r>
  <r>
    <x v="317"/>
    <x v="254"/>
    <s v="PROD74"/>
    <x v="4"/>
    <x v="1"/>
    <x v="4"/>
    <x v="16"/>
    <s v="STORE1"/>
    <s v="Martinez, Adkins and Johnson"/>
    <x v="2"/>
    <s v="Danielmouth"/>
    <x v="1"/>
    <s v="Antonio Jones"/>
    <x v="23"/>
    <x v="0"/>
    <x v="1"/>
    <s v="Vermont"/>
    <s v="USA"/>
    <n v="1"/>
    <n v="842.46"/>
    <n v="0.05"/>
    <n v="800.33699999999999"/>
    <s v="PayPal"/>
  </r>
  <r>
    <x v="318"/>
    <x v="298"/>
    <s v="PROD83"/>
    <x v="34"/>
    <x v="4"/>
    <x v="15"/>
    <x v="39"/>
    <s v="STORE15"/>
    <s v="Shelton PLC"/>
    <x v="2"/>
    <s v="East Jenniferstad"/>
    <x v="1"/>
    <s v="Melinda Rivera"/>
    <x v="40"/>
    <x v="1"/>
    <x v="1"/>
    <s v="Tennessee"/>
    <s v="USA"/>
    <n v="1"/>
    <n v="860.84"/>
    <n v="7.0000000000000007E-2"/>
    <n v="800.58119999999997"/>
    <s v="Credit Card"/>
  </r>
  <r>
    <x v="318"/>
    <x v="234"/>
    <s v="PROD29"/>
    <x v="84"/>
    <x v="2"/>
    <x v="7"/>
    <x v="52"/>
    <s v="STORE7"/>
    <s v="Martinez-Mullins"/>
    <x v="0"/>
    <s v="Williamsfurt"/>
    <x v="0"/>
    <s v="Shane Brown"/>
    <x v="13"/>
    <x v="1"/>
    <x v="2"/>
    <s v="Vermont"/>
    <s v="USA"/>
    <n v="3"/>
    <n v="310.36"/>
    <n v="0.14000000000000001"/>
    <n v="800.72879999999998"/>
    <s v="COD"/>
  </r>
  <r>
    <x v="318"/>
    <x v="372"/>
    <s v="PROD75"/>
    <x v="98"/>
    <x v="3"/>
    <x v="16"/>
    <x v="57"/>
    <s v="STORE2"/>
    <s v="Black-Horn"/>
    <x v="0"/>
    <s v="North Nancyview"/>
    <x v="2"/>
    <s v="Wanda Snyder"/>
    <x v="27"/>
    <x v="0"/>
    <x v="0"/>
    <s v="New York"/>
    <s v="USA"/>
    <n v="2"/>
    <n v="541.52"/>
    <n v="0.26"/>
    <n v="801.44959999999992"/>
    <s v="PayPal"/>
  </r>
  <r>
    <x v="318"/>
    <x v="346"/>
    <s v="PROD76"/>
    <x v="45"/>
    <x v="1"/>
    <x v="19"/>
    <x v="73"/>
    <s v="STORE6"/>
    <s v="Benson-Elliott"/>
    <x v="1"/>
    <s v="Port Josephberg"/>
    <x v="0"/>
    <s v="Tanya Lopez"/>
    <x v="42"/>
    <x v="1"/>
    <x v="2"/>
    <s v="Michigan"/>
    <s v="USA"/>
    <n v="4"/>
    <n v="282.45"/>
    <n v="0.28999999999999998"/>
    <n v="802.1579999999999"/>
    <s v="PayPal"/>
  </r>
  <r>
    <x v="318"/>
    <x v="383"/>
    <s v="PROD54"/>
    <x v="28"/>
    <x v="0"/>
    <x v="1"/>
    <x v="40"/>
    <s v="STORE18"/>
    <s v="Guerrero-Schmitt"/>
    <x v="1"/>
    <s v="East Stevechester"/>
    <x v="1"/>
    <s v="Cassandra Perez"/>
    <x v="5"/>
    <x v="0"/>
    <x v="2"/>
    <s v="New Jersey"/>
    <s v="USA"/>
    <n v="2"/>
    <n v="528.29999999999995"/>
    <n v="0.24"/>
    <n v="803.01599999999996"/>
    <s v="Credit Card"/>
  </r>
  <r>
    <x v="319"/>
    <x v="193"/>
    <s v="PROD17"/>
    <x v="24"/>
    <x v="0"/>
    <x v="1"/>
    <x v="33"/>
    <s v="STORE14"/>
    <s v="Mcdonald Inc"/>
    <x v="0"/>
    <s v="Christopherland"/>
    <x v="2"/>
    <s v="Cristian Wright"/>
    <x v="44"/>
    <x v="0"/>
    <x v="2"/>
    <s v="Tennessee"/>
    <s v="USA"/>
    <n v="2"/>
    <n v="456.38"/>
    <n v="0.12"/>
    <n v="803.22879999999998"/>
    <s v="COD"/>
  </r>
  <r>
    <x v="319"/>
    <x v="41"/>
    <s v="PROD8"/>
    <x v="16"/>
    <x v="1"/>
    <x v="4"/>
    <x v="28"/>
    <s v="STORE6"/>
    <s v="Benson-Elliott"/>
    <x v="1"/>
    <s v="Port Josephberg"/>
    <x v="0"/>
    <s v="Traci Gonzalez"/>
    <x v="30"/>
    <x v="0"/>
    <x v="1"/>
    <s v="Connecticut"/>
    <s v="USA"/>
    <n v="1"/>
    <n v="846.31"/>
    <n v="0.05"/>
    <n v="803.9944999999999"/>
    <s v="COD"/>
  </r>
  <r>
    <x v="319"/>
    <x v="56"/>
    <s v="PROD30"/>
    <x v="47"/>
    <x v="2"/>
    <x v="10"/>
    <x v="93"/>
    <s v="STORE4"/>
    <s v="Alexander Group"/>
    <x v="0"/>
    <s v="Port Sharon"/>
    <x v="0"/>
    <s v="Philip Pennington"/>
    <x v="11"/>
    <x v="1"/>
    <x v="2"/>
    <s v="Hawaii"/>
    <s v="USA"/>
    <n v="3"/>
    <n v="272.27"/>
    <n v="0.01"/>
    <n v="808.64189999999996"/>
    <s v="COD"/>
  </r>
  <r>
    <x v="319"/>
    <x v="144"/>
    <s v="PROD65"/>
    <x v="77"/>
    <x v="0"/>
    <x v="6"/>
    <x v="48"/>
    <s v="STORE3"/>
    <s v="Johnson-Wright"/>
    <x v="2"/>
    <s v="Hoodberg"/>
    <x v="2"/>
    <s v="Paul Cox"/>
    <x v="0"/>
    <x v="1"/>
    <x v="0"/>
    <s v="Wisconsin"/>
    <s v="USA"/>
    <n v="3"/>
    <n v="345.58"/>
    <n v="0.22"/>
    <n v="808.65719999999999"/>
    <s v="Credit Card"/>
  </r>
  <r>
    <x v="319"/>
    <x v="46"/>
    <s v="PROD92"/>
    <x v="48"/>
    <x v="2"/>
    <x v="5"/>
    <x v="11"/>
    <s v="STORE18"/>
    <s v="Guerrero-Schmitt"/>
    <x v="1"/>
    <s v="East Stevechester"/>
    <x v="1"/>
    <s v="Holly Robinson"/>
    <x v="31"/>
    <x v="1"/>
    <x v="1"/>
    <s v="Utah"/>
    <s v="USA"/>
    <n v="1"/>
    <n v="909.04"/>
    <n v="0.11"/>
    <n v="809.04560000000004"/>
    <s v="PayPal"/>
  </r>
  <r>
    <x v="320"/>
    <x v="223"/>
    <s v="PROD13"/>
    <x v="63"/>
    <x v="1"/>
    <x v="1"/>
    <x v="19"/>
    <s v="STORE8"/>
    <s v="Bean, Jones and Park"/>
    <x v="3"/>
    <s v="Thompsonborough"/>
    <x v="0"/>
    <s v="Patty Francis"/>
    <x v="43"/>
    <x v="1"/>
    <x v="0"/>
    <s v="Ohio"/>
    <s v="USA"/>
    <n v="3"/>
    <n v="278.38"/>
    <n v="0.03"/>
    <n v="810.08579999999995"/>
    <s v="PayPal"/>
  </r>
  <r>
    <x v="320"/>
    <x v="252"/>
    <s v="PROD9"/>
    <x v="94"/>
    <x v="0"/>
    <x v="6"/>
    <x v="2"/>
    <s v="STORE16"/>
    <s v="Frederick-Wright"/>
    <x v="3"/>
    <s v="New Jimmymouth"/>
    <x v="1"/>
    <s v="Kristy Dunlap"/>
    <x v="7"/>
    <x v="1"/>
    <x v="0"/>
    <s v="Alabama"/>
    <s v="USA"/>
    <n v="2"/>
    <n v="409.14"/>
    <n v="0.01"/>
    <n v="810.09719999999993"/>
    <s v="PayPal"/>
  </r>
  <r>
    <x v="320"/>
    <x v="159"/>
    <s v="PROD56"/>
    <x v="22"/>
    <x v="2"/>
    <x v="7"/>
    <x v="6"/>
    <s v="STORE3"/>
    <s v="Johnson-Wright"/>
    <x v="2"/>
    <s v="Hoodberg"/>
    <x v="2"/>
    <s v="Tyrone Olson"/>
    <x v="31"/>
    <x v="1"/>
    <x v="1"/>
    <s v="Louisiana"/>
    <s v="USA"/>
    <n v="1"/>
    <n v="862.31"/>
    <n v="0.06"/>
    <n v="810.57139999999993"/>
    <s v="PayPal"/>
  </r>
  <r>
    <x v="321"/>
    <x v="119"/>
    <s v="PROD90"/>
    <x v="72"/>
    <x v="1"/>
    <x v="1"/>
    <x v="87"/>
    <s v="STORE4"/>
    <s v="Alexander Group"/>
    <x v="0"/>
    <s v="Port Sharon"/>
    <x v="0"/>
    <s v="Lisa Young"/>
    <x v="2"/>
    <x v="0"/>
    <x v="1"/>
    <s v="Iowa"/>
    <s v="USA"/>
    <n v="1"/>
    <n v="900.94"/>
    <n v="0.1"/>
    <n v="810.84600000000012"/>
    <s v="Credit Card"/>
  </r>
  <r>
    <x v="321"/>
    <x v="89"/>
    <s v="PROD74"/>
    <x v="4"/>
    <x v="1"/>
    <x v="4"/>
    <x v="69"/>
    <s v="STORE8"/>
    <s v="Bean, Jones and Park"/>
    <x v="3"/>
    <s v="Thompsonborough"/>
    <x v="0"/>
    <s v="Jason Mullins"/>
    <x v="40"/>
    <x v="1"/>
    <x v="1"/>
    <s v="Pennsylvania"/>
    <s v="USA"/>
    <n v="1"/>
    <n v="872.12"/>
    <n v="7.0000000000000007E-2"/>
    <n v="811.07159999999999"/>
    <s v="PayPal"/>
  </r>
  <r>
    <x v="321"/>
    <x v="150"/>
    <s v="PROD96"/>
    <x v="99"/>
    <x v="3"/>
    <x v="11"/>
    <x v="18"/>
    <s v="STORE16"/>
    <s v="Frederick-Wright"/>
    <x v="3"/>
    <s v="New Jimmymouth"/>
    <x v="1"/>
    <s v="Rhonda Young"/>
    <x v="46"/>
    <x v="1"/>
    <x v="1"/>
    <s v="Pennsylvania"/>
    <s v="USA"/>
    <n v="1"/>
    <n v="893.14"/>
    <n v="0.09"/>
    <n v="812.75739999999996"/>
    <s v="Credit Card"/>
  </r>
  <r>
    <x v="322"/>
    <x v="121"/>
    <s v="PROD68"/>
    <x v="32"/>
    <x v="2"/>
    <x v="8"/>
    <x v="18"/>
    <s v="STORE14"/>
    <s v="Mcdonald Inc"/>
    <x v="0"/>
    <s v="Christopherland"/>
    <x v="2"/>
    <s v="Laura Soto"/>
    <x v="41"/>
    <x v="1"/>
    <x v="0"/>
    <s v="Nevada"/>
    <s v="USA"/>
    <n v="4"/>
    <n v="207.41"/>
    <n v="0.02"/>
    <n v="813.04719999999998"/>
    <s v="COD"/>
  </r>
  <r>
    <x v="322"/>
    <x v="97"/>
    <s v="PROD24"/>
    <x v="79"/>
    <x v="0"/>
    <x v="2"/>
    <x v="68"/>
    <s v="STORE12"/>
    <s v="Thomas, Bridges and Harris"/>
    <x v="2"/>
    <s v="Sabrinatown"/>
    <x v="0"/>
    <s v="John Sloan"/>
    <x v="13"/>
    <x v="1"/>
    <x v="2"/>
    <s v="Wisconsin"/>
    <s v="USA"/>
    <n v="3"/>
    <n v="304.67"/>
    <n v="0.11"/>
    <n v="813.46889999999996"/>
    <s v="COD"/>
  </r>
  <r>
    <x v="322"/>
    <x v="250"/>
    <s v="PROD99"/>
    <x v="25"/>
    <x v="2"/>
    <x v="10"/>
    <x v="45"/>
    <s v="STORE2"/>
    <s v="Black-Horn"/>
    <x v="0"/>
    <s v="North Nancyview"/>
    <x v="2"/>
    <s v="Matthew Hunter Jr."/>
    <x v="32"/>
    <x v="1"/>
    <x v="0"/>
    <s v="Florida"/>
    <s v="USA"/>
    <n v="1"/>
    <n v="848.69"/>
    <n v="0.04"/>
    <n v="814.74239999999998"/>
    <s v="Credit Card"/>
  </r>
  <r>
    <x v="323"/>
    <x v="208"/>
    <s v="PROD16"/>
    <x v="62"/>
    <x v="4"/>
    <x v="20"/>
    <x v="91"/>
    <s v="STORE13"/>
    <s v="Gardner, Humphrey and Contreras"/>
    <x v="1"/>
    <s v="Johnsonville"/>
    <x v="1"/>
    <s v="Summer Weiss"/>
    <x v="34"/>
    <x v="0"/>
    <x v="1"/>
    <s v="Pennsylvania"/>
    <s v="USA"/>
    <n v="4"/>
    <n v="254.71"/>
    <n v="0.2"/>
    <n v="815.07200000000012"/>
    <s v="COD"/>
  </r>
  <r>
    <x v="323"/>
    <x v="425"/>
    <s v="PROD26"/>
    <x v="73"/>
    <x v="1"/>
    <x v="4"/>
    <x v="84"/>
    <s v="STORE9"/>
    <s v="Moore, Padilla and Butler"/>
    <x v="0"/>
    <s v="East Johnstad"/>
    <x v="1"/>
    <s v="Ashley Cohen"/>
    <x v="38"/>
    <x v="1"/>
    <x v="0"/>
    <s v="Georgia"/>
    <s v="USA"/>
    <n v="1"/>
    <n v="907.95"/>
    <n v="0.1"/>
    <n v="817.15500000000009"/>
    <s v="Credit Card"/>
  </r>
  <r>
    <x v="323"/>
    <x v="132"/>
    <s v="PROD8"/>
    <x v="16"/>
    <x v="1"/>
    <x v="4"/>
    <x v="90"/>
    <s v="STORE1"/>
    <s v="Martinez, Adkins and Johnson"/>
    <x v="2"/>
    <s v="Danielmouth"/>
    <x v="1"/>
    <s v="Ashley Griffin"/>
    <x v="16"/>
    <x v="1"/>
    <x v="1"/>
    <s v="North Carolina"/>
    <s v="USA"/>
    <n v="3"/>
    <n v="324.29000000000002"/>
    <n v="0.16"/>
    <n v="817.21080000000006"/>
    <s v="COD"/>
  </r>
  <r>
    <x v="323"/>
    <x v="360"/>
    <s v="PROD77"/>
    <x v="51"/>
    <x v="1"/>
    <x v="5"/>
    <x v="21"/>
    <s v="STORE6"/>
    <s v="Benson-Elliott"/>
    <x v="1"/>
    <s v="Port Josephberg"/>
    <x v="0"/>
    <s v="Robert Jones Dds"/>
    <x v="45"/>
    <x v="0"/>
    <x v="2"/>
    <s v="Massachusetts"/>
    <s v="USA"/>
    <n v="1"/>
    <n v="918.87"/>
    <n v="0.11"/>
    <n v="817.79430000000002"/>
    <s v="PayPal"/>
  </r>
  <r>
    <x v="324"/>
    <x v="136"/>
    <s v="PROD94"/>
    <x v="66"/>
    <x v="4"/>
    <x v="15"/>
    <x v="44"/>
    <s v="STORE11"/>
    <s v="Aguirre-Keller"/>
    <x v="0"/>
    <s v="Lake Michael"/>
    <x v="0"/>
    <s v="Beth Allen"/>
    <x v="37"/>
    <x v="1"/>
    <x v="2"/>
    <s v="Florida"/>
    <s v="USA"/>
    <n v="1"/>
    <n v="861.5"/>
    <n v="0.05"/>
    <n v="818.42499999999995"/>
    <s v="Credit Card"/>
  </r>
  <r>
    <x v="324"/>
    <x v="16"/>
    <s v="PROD96"/>
    <x v="99"/>
    <x v="3"/>
    <x v="11"/>
    <x v="14"/>
    <s v="STORE16"/>
    <s v="Frederick-Wright"/>
    <x v="3"/>
    <s v="New Jimmymouth"/>
    <x v="1"/>
    <s v="John Smith"/>
    <x v="11"/>
    <x v="0"/>
    <x v="2"/>
    <s v="Nevada"/>
    <s v="USA"/>
    <n v="1"/>
    <n v="835.17"/>
    <n v="0.02"/>
    <n v="818.46659999999997"/>
    <s v="COD"/>
  </r>
  <r>
    <x v="325"/>
    <x v="423"/>
    <s v="PROD76"/>
    <x v="45"/>
    <x v="1"/>
    <x v="19"/>
    <x v="86"/>
    <s v="STORE6"/>
    <s v="Benson-Elliott"/>
    <x v="1"/>
    <s v="Port Josephberg"/>
    <x v="0"/>
    <s v="Nancy Page"/>
    <x v="25"/>
    <x v="0"/>
    <x v="2"/>
    <s v="Illinois"/>
    <s v="USA"/>
    <n v="4"/>
    <n v="218.01"/>
    <n v="0.06"/>
    <n v="819.71759999999995"/>
    <s v="Credit Card"/>
  </r>
  <r>
    <x v="326"/>
    <x v="18"/>
    <s v="PROD19"/>
    <x v="11"/>
    <x v="0"/>
    <x v="0"/>
    <x v="54"/>
    <s v="STORE10"/>
    <s v="Hill, Wagner and Ballard"/>
    <x v="1"/>
    <s v="East Davidville"/>
    <x v="0"/>
    <s v="Lauren George"/>
    <x v="15"/>
    <x v="1"/>
    <x v="1"/>
    <s v="Connecticut"/>
    <s v="USA"/>
    <n v="2"/>
    <n v="466.42"/>
    <n v="0.12"/>
    <n v="820.89920000000006"/>
    <s v="Credit Card"/>
  </r>
  <r>
    <x v="327"/>
    <x v="426"/>
    <s v="PROD99"/>
    <x v="25"/>
    <x v="2"/>
    <x v="10"/>
    <x v="82"/>
    <s v="STORE9"/>
    <s v="Moore, Padilla and Butler"/>
    <x v="0"/>
    <s v="East Johnstad"/>
    <x v="1"/>
    <s v="Nathaniel Hill"/>
    <x v="1"/>
    <x v="1"/>
    <x v="1"/>
    <s v="New York"/>
    <s v="USA"/>
    <n v="1"/>
    <n v="955.06"/>
    <n v="0.14000000000000001"/>
    <n v="821.35159999999996"/>
    <s v="Credit Card"/>
  </r>
  <r>
    <x v="327"/>
    <x v="151"/>
    <s v="PROD98"/>
    <x v="56"/>
    <x v="1"/>
    <x v="4"/>
    <x v="13"/>
    <s v="STORE19"/>
    <s v="Mann-Austin"/>
    <x v="1"/>
    <s v="Vasquezborough"/>
    <x v="0"/>
    <s v="Tiffany Herrera"/>
    <x v="4"/>
    <x v="0"/>
    <x v="0"/>
    <s v="Alabama"/>
    <s v="USA"/>
    <n v="4"/>
    <n v="281.48"/>
    <n v="0.27"/>
    <n v="821.92160000000001"/>
    <s v="Credit Card"/>
  </r>
  <r>
    <x v="327"/>
    <x v="8"/>
    <s v="PROD70"/>
    <x v="49"/>
    <x v="2"/>
    <x v="14"/>
    <x v="32"/>
    <s v="STORE18"/>
    <s v="Guerrero-Schmitt"/>
    <x v="1"/>
    <s v="East Stevechester"/>
    <x v="1"/>
    <s v="Charles Conley"/>
    <x v="8"/>
    <x v="1"/>
    <x v="1"/>
    <s v="Kentucky"/>
    <s v="USA"/>
    <n v="1"/>
    <n v="914.75"/>
    <n v="0.1"/>
    <n v="823.27499999999998"/>
    <s v="PayPal"/>
  </r>
  <r>
    <x v="328"/>
    <x v="321"/>
    <s v="PROD63"/>
    <x v="96"/>
    <x v="4"/>
    <x v="15"/>
    <x v="11"/>
    <s v="STORE19"/>
    <s v="Mann-Austin"/>
    <x v="1"/>
    <s v="Vasquezborough"/>
    <x v="0"/>
    <s v="Julie Hale"/>
    <x v="30"/>
    <x v="1"/>
    <x v="1"/>
    <s v="Missouri"/>
    <s v="USA"/>
    <n v="4"/>
    <n v="286.27999999999997"/>
    <n v="0.28000000000000003"/>
    <n v="824.48639999999989"/>
    <s v="PayPal"/>
  </r>
  <r>
    <x v="328"/>
    <x v="349"/>
    <s v="PROD27"/>
    <x v="88"/>
    <x v="2"/>
    <x v="7"/>
    <x v="46"/>
    <s v="STORE9"/>
    <s v="Moore, Padilla and Butler"/>
    <x v="0"/>
    <s v="East Johnstad"/>
    <x v="1"/>
    <s v="Brandon Mcbride"/>
    <x v="43"/>
    <x v="1"/>
    <x v="0"/>
    <s v="Washington"/>
    <s v="USA"/>
    <n v="4"/>
    <n v="208.34"/>
    <n v="0.01"/>
    <n v="825.02639999999997"/>
    <s v="COD"/>
  </r>
  <r>
    <x v="329"/>
    <x v="180"/>
    <s v="PROD25"/>
    <x v="14"/>
    <x v="3"/>
    <x v="1"/>
    <x v="7"/>
    <s v="STORE13"/>
    <s v="Gardner, Humphrey and Contreras"/>
    <x v="1"/>
    <s v="Johnsonville"/>
    <x v="1"/>
    <s v="David Pierce"/>
    <x v="31"/>
    <x v="1"/>
    <x v="1"/>
    <s v="Oregon"/>
    <s v="USA"/>
    <n v="1"/>
    <n v="963.76"/>
    <n v="0.14000000000000001"/>
    <n v="828.83359999999993"/>
    <s v="COD"/>
  </r>
  <r>
    <x v="329"/>
    <x v="149"/>
    <s v="PROD58"/>
    <x v="59"/>
    <x v="3"/>
    <x v="1"/>
    <x v="24"/>
    <s v="STORE10"/>
    <s v="Hill, Wagner and Ballard"/>
    <x v="1"/>
    <s v="East Davidville"/>
    <x v="0"/>
    <s v="Kristine Higgins"/>
    <x v="11"/>
    <x v="1"/>
    <x v="2"/>
    <s v="New Hampshire"/>
    <s v="USA"/>
    <n v="2"/>
    <n v="466.27"/>
    <n v="0.11"/>
    <n v="829.9606"/>
    <s v="COD"/>
  </r>
  <r>
    <x v="330"/>
    <x v="427"/>
    <s v="PROD63"/>
    <x v="96"/>
    <x v="4"/>
    <x v="15"/>
    <x v="77"/>
    <s v="STORE12"/>
    <s v="Thomas, Bridges and Harris"/>
    <x v="2"/>
    <s v="Sabrinatown"/>
    <x v="0"/>
    <s v="Monica Flynn"/>
    <x v="14"/>
    <x v="1"/>
    <x v="0"/>
    <s v="Missouri"/>
    <s v="USA"/>
    <n v="1"/>
    <n v="934.75"/>
    <n v="0.11"/>
    <n v="831.92750000000001"/>
    <s v="COD"/>
  </r>
  <r>
    <x v="330"/>
    <x v="89"/>
    <s v="PROD27"/>
    <x v="88"/>
    <x v="2"/>
    <x v="7"/>
    <x v="1"/>
    <s v="STORE13"/>
    <s v="Gardner, Humphrey and Contreras"/>
    <x v="1"/>
    <s v="Johnsonville"/>
    <x v="1"/>
    <s v="Jason Mullins"/>
    <x v="40"/>
    <x v="1"/>
    <x v="1"/>
    <s v="Mississippi"/>
    <s v="USA"/>
    <n v="2"/>
    <n v="563.29999999999995"/>
    <n v="0.26"/>
    <n v="833.68399999999997"/>
    <s v="PayPal"/>
  </r>
  <r>
    <x v="330"/>
    <x v="224"/>
    <s v="PROD67"/>
    <x v="85"/>
    <x v="1"/>
    <x v="1"/>
    <x v="18"/>
    <s v="STORE0"/>
    <s v="Rivera-Warner"/>
    <x v="1"/>
    <s v="Washingtonfurt"/>
    <x v="1"/>
    <s v="Eugene Nelson"/>
    <x v="24"/>
    <x v="1"/>
    <x v="2"/>
    <s v="Arkansas"/>
    <s v="USA"/>
    <n v="1"/>
    <n v="928.72"/>
    <n v="0.1"/>
    <n v="835.84800000000007"/>
    <s v="PayPal"/>
  </r>
  <r>
    <x v="330"/>
    <x v="339"/>
    <s v="PROD5"/>
    <x v="9"/>
    <x v="3"/>
    <x v="1"/>
    <x v="72"/>
    <s v="STORE10"/>
    <s v="Hill, Wagner and Ballard"/>
    <x v="1"/>
    <s v="East Davidville"/>
    <x v="0"/>
    <s v="Angela Robinson"/>
    <x v="21"/>
    <x v="0"/>
    <x v="1"/>
    <s v="Arizona"/>
    <s v="USA"/>
    <n v="2"/>
    <n v="516.02"/>
    <n v="0.19"/>
    <n v="835.95240000000001"/>
    <s v="COD"/>
  </r>
  <r>
    <x v="331"/>
    <x v="305"/>
    <s v="PROD78"/>
    <x v="8"/>
    <x v="2"/>
    <x v="7"/>
    <x v="93"/>
    <s v="STORE6"/>
    <s v="Benson-Elliott"/>
    <x v="1"/>
    <s v="Port Josephberg"/>
    <x v="0"/>
    <s v="Joseph Faulkner"/>
    <x v="5"/>
    <x v="0"/>
    <x v="2"/>
    <s v="North Carolina"/>
    <s v="USA"/>
    <n v="3"/>
    <n v="362.11"/>
    <n v="0.23"/>
    <n v="836.47409999999991"/>
    <s v="PayPal"/>
  </r>
  <r>
    <x v="331"/>
    <x v="224"/>
    <s v="PROD51"/>
    <x v="68"/>
    <x v="1"/>
    <x v="1"/>
    <x v="38"/>
    <s v="STORE14"/>
    <s v="Mcdonald Inc"/>
    <x v="0"/>
    <s v="Christopherland"/>
    <x v="2"/>
    <s v="Eugene Nelson"/>
    <x v="24"/>
    <x v="1"/>
    <x v="2"/>
    <s v="New Hampshire"/>
    <s v="USA"/>
    <n v="3"/>
    <n v="287.70999999999998"/>
    <n v="0.03"/>
    <n v="837.23609999999985"/>
    <s v="Credit Card"/>
  </r>
  <r>
    <x v="331"/>
    <x v="244"/>
    <s v="PROD70"/>
    <x v="49"/>
    <x v="2"/>
    <x v="14"/>
    <x v="21"/>
    <s v="STORE12"/>
    <s v="Thomas, Bridges and Harris"/>
    <x v="2"/>
    <s v="Sabrinatown"/>
    <x v="0"/>
    <s v="Chloe Aguilar"/>
    <x v="33"/>
    <x v="0"/>
    <x v="0"/>
    <s v="Oklahoma"/>
    <s v="USA"/>
    <n v="3"/>
    <n v="306.70999999999998"/>
    <n v="0.09"/>
    <n v="837.31829999999991"/>
    <s v="PayPal"/>
  </r>
  <r>
    <x v="332"/>
    <x v="155"/>
    <s v="PROD37"/>
    <x v="35"/>
    <x v="3"/>
    <x v="16"/>
    <x v="22"/>
    <s v="STORE15"/>
    <s v="Shelton PLC"/>
    <x v="2"/>
    <s v="East Jenniferstad"/>
    <x v="1"/>
    <s v="Patrick Coleman"/>
    <x v="9"/>
    <x v="0"/>
    <x v="2"/>
    <s v="Delaware"/>
    <s v="USA"/>
    <n v="3"/>
    <n v="281.95999999999998"/>
    <n v="0.01"/>
    <n v="837.42119999999989"/>
    <s v="Credit Card"/>
  </r>
  <r>
    <x v="332"/>
    <x v="253"/>
    <s v="PROD51"/>
    <x v="68"/>
    <x v="1"/>
    <x v="1"/>
    <x v="38"/>
    <s v="STORE12"/>
    <s v="Thomas, Bridges and Harris"/>
    <x v="2"/>
    <s v="Sabrinatown"/>
    <x v="0"/>
    <s v="Sheila Wilson"/>
    <x v="30"/>
    <x v="0"/>
    <x v="1"/>
    <s v="California"/>
    <s v="USA"/>
    <n v="1"/>
    <n v="891.62"/>
    <n v="0.06"/>
    <n v="838.12279999999998"/>
    <s v="COD"/>
  </r>
  <r>
    <x v="332"/>
    <x v="181"/>
    <s v="PROD39"/>
    <x v="64"/>
    <x v="1"/>
    <x v="21"/>
    <x v="58"/>
    <s v="STORE4"/>
    <s v="Alexander Group"/>
    <x v="0"/>
    <s v="Port Sharon"/>
    <x v="0"/>
    <s v="David Patterson"/>
    <x v="1"/>
    <x v="1"/>
    <x v="1"/>
    <s v="Maine"/>
    <s v="USA"/>
    <n v="2"/>
    <n v="559.23"/>
    <n v="0.25"/>
    <n v="838.84500000000003"/>
    <s v="Credit Card"/>
  </r>
  <r>
    <x v="332"/>
    <x v="232"/>
    <s v="PROD67"/>
    <x v="85"/>
    <x v="1"/>
    <x v="1"/>
    <x v="39"/>
    <s v="STORE18"/>
    <s v="Guerrero-Schmitt"/>
    <x v="1"/>
    <s v="East Stevechester"/>
    <x v="1"/>
    <s v="Karen King"/>
    <x v="7"/>
    <x v="1"/>
    <x v="0"/>
    <s v="Hawaii"/>
    <s v="USA"/>
    <n v="1"/>
    <n v="980.26"/>
    <n v="0.14000000000000001"/>
    <n v="843.02359999999999"/>
    <s v="Credit Card"/>
  </r>
  <r>
    <x v="332"/>
    <x v="222"/>
    <s v="PROD2"/>
    <x v="29"/>
    <x v="3"/>
    <x v="11"/>
    <x v="40"/>
    <s v="STORE10"/>
    <s v="Hill, Wagner and Ballard"/>
    <x v="1"/>
    <s v="East Davidville"/>
    <x v="0"/>
    <s v="Darrell Miller"/>
    <x v="14"/>
    <x v="1"/>
    <x v="0"/>
    <s v="New York"/>
    <s v="USA"/>
    <n v="1"/>
    <n v="948.33"/>
    <n v="0.11"/>
    <n v="844.01370000000009"/>
    <s v="COD"/>
  </r>
  <r>
    <x v="332"/>
    <x v="283"/>
    <s v="PROD77"/>
    <x v="51"/>
    <x v="1"/>
    <x v="5"/>
    <x v="88"/>
    <s v="STORE3"/>
    <s v="Johnson-Wright"/>
    <x v="2"/>
    <s v="Hoodberg"/>
    <x v="2"/>
    <s v="Anthony Phillips"/>
    <x v="35"/>
    <x v="1"/>
    <x v="2"/>
    <s v="Oregon"/>
    <s v="USA"/>
    <n v="2"/>
    <n v="548.29999999999995"/>
    <n v="0.23"/>
    <n v="844.38199999999995"/>
    <s v="COD"/>
  </r>
  <r>
    <x v="333"/>
    <x v="176"/>
    <s v="PROD71"/>
    <x v="90"/>
    <x v="4"/>
    <x v="9"/>
    <x v="38"/>
    <s v="STORE18"/>
    <s v="Guerrero-Schmitt"/>
    <x v="1"/>
    <s v="East Stevechester"/>
    <x v="1"/>
    <s v="Laura Mathews"/>
    <x v="38"/>
    <x v="0"/>
    <x v="0"/>
    <s v="Pennsylvania"/>
    <s v="USA"/>
    <n v="3"/>
    <n v="385.74"/>
    <n v="0.27"/>
    <n v="844.77059999999994"/>
    <s v="PayPal"/>
  </r>
  <r>
    <x v="334"/>
    <x v="148"/>
    <s v="PROD67"/>
    <x v="85"/>
    <x v="1"/>
    <x v="1"/>
    <x v="39"/>
    <s v="STORE5"/>
    <s v="Gray Ltd"/>
    <x v="2"/>
    <s v="New Michaelchester"/>
    <x v="2"/>
    <s v="Rodney Huffman"/>
    <x v="18"/>
    <x v="1"/>
    <x v="2"/>
    <s v="Wisconsin"/>
    <s v="USA"/>
    <n v="2"/>
    <n v="491.26"/>
    <n v="0.14000000000000001"/>
    <n v="844.96719999999993"/>
    <s v="COD"/>
  </r>
  <r>
    <x v="334"/>
    <x v="296"/>
    <s v="PROD92"/>
    <x v="48"/>
    <x v="2"/>
    <x v="5"/>
    <x v="69"/>
    <s v="STORE6"/>
    <s v="Benson-Elliott"/>
    <x v="1"/>
    <s v="Port Josephberg"/>
    <x v="0"/>
    <s v="Stephen Fowler"/>
    <x v="22"/>
    <x v="1"/>
    <x v="1"/>
    <s v="New Jersey"/>
    <s v="USA"/>
    <n v="1"/>
    <n v="882.03"/>
    <n v="0.04"/>
    <n v="846.74879999999996"/>
    <s v="Credit Card"/>
  </r>
  <r>
    <x v="334"/>
    <x v="428"/>
    <s v="PROD99"/>
    <x v="25"/>
    <x v="2"/>
    <x v="10"/>
    <x v="7"/>
    <s v="STORE18"/>
    <s v="Guerrero-Schmitt"/>
    <x v="1"/>
    <s v="East Stevechester"/>
    <x v="1"/>
    <s v="Joshua Howard"/>
    <x v="37"/>
    <x v="1"/>
    <x v="2"/>
    <s v="Kansas"/>
    <s v="USA"/>
    <n v="1"/>
    <n v="873.18"/>
    <n v="0.03"/>
    <n v="846.98459999999989"/>
    <s v="Credit Card"/>
  </r>
  <r>
    <x v="335"/>
    <x v="306"/>
    <s v="PROD68"/>
    <x v="32"/>
    <x v="2"/>
    <x v="8"/>
    <x v="59"/>
    <s v="STORE17"/>
    <s v="Holloway Ltd"/>
    <x v="2"/>
    <s v="Bensonhaven"/>
    <x v="1"/>
    <s v="Jay Patel"/>
    <x v="1"/>
    <x v="1"/>
    <x v="1"/>
    <s v="New Mexico"/>
    <s v="USA"/>
    <n v="4"/>
    <n v="255.67"/>
    <n v="0.17"/>
    <n v="848.82439999999997"/>
    <s v="PayPal"/>
  </r>
  <r>
    <x v="335"/>
    <x v="218"/>
    <s v="PROD51"/>
    <x v="68"/>
    <x v="1"/>
    <x v="1"/>
    <x v="67"/>
    <s v="STORE11"/>
    <s v="Aguirre-Keller"/>
    <x v="0"/>
    <s v="Lake Michael"/>
    <x v="0"/>
    <s v="Christopher Ford"/>
    <x v="3"/>
    <x v="0"/>
    <x v="0"/>
    <s v="New Jersey"/>
    <s v="USA"/>
    <n v="3"/>
    <n v="298.35000000000002"/>
    <n v="0.05"/>
    <n v="850.29750000000001"/>
    <s v="PayPal"/>
  </r>
  <r>
    <x v="335"/>
    <x v="242"/>
    <s v="PROD37"/>
    <x v="35"/>
    <x v="3"/>
    <x v="16"/>
    <x v="9"/>
    <s v="STORE7"/>
    <s v="Martinez-Mullins"/>
    <x v="0"/>
    <s v="Williamsfurt"/>
    <x v="0"/>
    <s v="Tonya Reynolds"/>
    <x v="17"/>
    <x v="1"/>
    <x v="0"/>
    <s v="Michigan"/>
    <s v="USA"/>
    <n v="3"/>
    <n v="346.77"/>
    <n v="0.18"/>
    <n v="853.05420000000004"/>
    <s v="COD"/>
  </r>
  <r>
    <x v="335"/>
    <x v="192"/>
    <s v="PROD86"/>
    <x v="55"/>
    <x v="2"/>
    <x v="10"/>
    <x v="55"/>
    <s v="STORE13"/>
    <s v="Gardner, Humphrey and Contreras"/>
    <x v="1"/>
    <s v="Johnsonville"/>
    <x v="1"/>
    <s v="Adam Cruz"/>
    <x v="0"/>
    <x v="1"/>
    <x v="0"/>
    <s v="Connecticut"/>
    <s v="USA"/>
    <n v="4"/>
    <n v="292.31"/>
    <n v="0.27"/>
    <n v="853.54520000000002"/>
    <s v="Credit Card"/>
  </r>
  <r>
    <x v="335"/>
    <x v="165"/>
    <s v="PROD77"/>
    <x v="51"/>
    <x v="1"/>
    <x v="5"/>
    <x v="31"/>
    <s v="STORE19"/>
    <s v="Mann-Austin"/>
    <x v="1"/>
    <s v="Vasquezborough"/>
    <x v="0"/>
    <s v="Brittany Watson"/>
    <x v="14"/>
    <x v="0"/>
    <x v="0"/>
    <s v="Maryland"/>
    <s v="USA"/>
    <n v="3"/>
    <n v="401.87"/>
    <n v="0.28999999999999998"/>
    <n v="855.98310000000004"/>
    <s v="PayPal"/>
  </r>
  <r>
    <x v="336"/>
    <x v="7"/>
    <s v="PROD17"/>
    <x v="24"/>
    <x v="0"/>
    <x v="1"/>
    <x v="8"/>
    <s v="STORE12"/>
    <s v="Thomas, Bridges and Harris"/>
    <x v="2"/>
    <s v="Sabrinatown"/>
    <x v="0"/>
    <s v="Christopher Lester"/>
    <x v="7"/>
    <x v="0"/>
    <x v="0"/>
    <s v="Alabama"/>
    <s v="USA"/>
    <n v="2"/>
    <n v="428.55"/>
    <n v="0"/>
    <n v="857.1"/>
    <s v="COD"/>
  </r>
  <r>
    <x v="336"/>
    <x v="92"/>
    <s v="PROD34"/>
    <x v="52"/>
    <x v="1"/>
    <x v="19"/>
    <x v="59"/>
    <s v="STORE9"/>
    <s v="Moore, Padilla and Butler"/>
    <x v="0"/>
    <s v="East Johnstad"/>
    <x v="1"/>
    <s v="Philip Mendoza"/>
    <x v="22"/>
    <x v="0"/>
    <x v="1"/>
    <s v="Maine"/>
    <s v="USA"/>
    <n v="2"/>
    <n v="597.07000000000005"/>
    <n v="0.28000000000000003"/>
    <n v="859.7808"/>
    <s v="PayPal"/>
  </r>
  <r>
    <x v="336"/>
    <x v="91"/>
    <s v="PROD78"/>
    <x v="8"/>
    <x v="2"/>
    <x v="7"/>
    <x v="97"/>
    <s v="STORE16"/>
    <s v="Frederick-Wright"/>
    <x v="3"/>
    <s v="New Jimmymouth"/>
    <x v="1"/>
    <s v="John Perez"/>
    <x v="27"/>
    <x v="0"/>
    <x v="0"/>
    <s v="South Carolina"/>
    <s v="USA"/>
    <n v="3"/>
    <n v="392.84"/>
    <n v="0.27"/>
    <n v="860.31959999999992"/>
    <s v="Credit Card"/>
  </r>
  <r>
    <x v="336"/>
    <x v="429"/>
    <s v="PROD60"/>
    <x v="40"/>
    <x v="4"/>
    <x v="17"/>
    <x v="44"/>
    <s v="STORE17"/>
    <s v="Holloway Ltd"/>
    <x v="2"/>
    <s v="Bensonhaven"/>
    <x v="1"/>
    <s v="Jose Stewart"/>
    <x v="35"/>
    <x v="1"/>
    <x v="2"/>
    <s v="Utah"/>
    <s v="USA"/>
    <n v="1"/>
    <n v="889.19"/>
    <n v="0.03"/>
    <n v="862.51430000000005"/>
    <s v="COD"/>
  </r>
  <r>
    <x v="337"/>
    <x v="259"/>
    <s v="PROD58"/>
    <x v="59"/>
    <x v="3"/>
    <x v="1"/>
    <x v="1"/>
    <s v="STORE12"/>
    <s v="Thomas, Bridges and Harris"/>
    <x v="2"/>
    <s v="Sabrinatown"/>
    <x v="0"/>
    <s v="Brittney Morgan"/>
    <x v="36"/>
    <x v="0"/>
    <x v="2"/>
    <s v="Alaska"/>
    <s v="USA"/>
    <n v="2"/>
    <n v="485.17"/>
    <n v="0.11"/>
    <n v="863.60260000000005"/>
    <s v="PayPal"/>
  </r>
  <r>
    <x v="338"/>
    <x v="203"/>
    <s v="PROD66"/>
    <x v="46"/>
    <x v="4"/>
    <x v="9"/>
    <x v="16"/>
    <s v="STORE11"/>
    <s v="Aguirre-Keller"/>
    <x v="0"/>
    <s v="Lake Michael"/>
    <x v="0"/>
    <s v="Timothy Sanders"/>
    <x v="9"/>
    <x v="0"/>
    <x v="2"/>
    <s v="Minnesota"/>
    <s v="USA"/>
    <n v="1"/>
    <n v="891.79"/>
    <n v="0.03"/>
    <n v="865.03629999999998"/>
    <s v="COD"/>
  </r>
  <r>
    <x v="338"/>
    <x v="104"/>
    <s v="PROD29"/>
    <x v="84"/>
    <x v="2"/>
    <x v="7"/>
    <x v="82"/>
    <s v="STORE4"/>
    <s v="Alexander Group"/>
    <x v="0"/>
    <s v="Port Sharon"/>
    <x v="0"/>
    <s v="Daniel Rivas"/>
    <x v="8"/>
    <x v="1"/>
    <x v="1"/>
    <s v="Nevada"/>
    <s v="USA"/>
    <n v="2"/>
    <n v="527.51"/>
    <n v="0.18"/>
    <n v="865.1164"/>
    <s v="Credit Card"/>
  </r>
  <r>
    <x v="338"/>
    <x v="430"/>
    <s v="PROD65"/>
    <x v="77"/>
    <x v="0"/>
    <x v="6"/>
    <x v="23"/>
    <s v="STORE4"/>
    <s v="Alexander Group"/>
    <x v="0"/>
    <s v="Port Sharon"/>
    <x v="0"/>
    <s v="Cynthia Roberts"/>
    <x v="12"/>
    <x v="1"/>
    <x v="2"/>
    <s v="Idaho"/>
    <s v="USA"/>
    <n v="4"/>
    <n v="277.58"/>
    <n v="0.22"/>
    <n v="866.04959999999994"/>
    <s v="PayPal"/>
  </r>
  <r>
    <x v="338"/>
    <x v="131"/>
    <s v="PROD98"/>
    <x v="56"/>
    <x v="1"/>
    <x v="4"/>
    <x v="34"/>
    <s v="STORE3"/>
    <s v="Johnson-Wright"/>
    <x v="2"/>
    <s v="Hoodberg"/>
    <x v="2"/>
    <s v="Matthew Payne"/>
    <x v="45"/>
    <x v="0"/>
    <x v="2"/>
    <s v="Rhode Island"/>
    <s v="USA"/>
    <n v="2"/>
    <n v="481.86"/>
    <n v="0.1"/>
    <n v="867.34800000000007"/>
    <s v="PayPal"/>
  </r>
  <r>
    <x v="338"/>
    <x v="431"/>
    <s v="PROD58"/>
    <x v="59"/>
    <x v="3"/>
    <x v="1"/>
    <x v="81"/>
    <s v="STORE8"/>
    <s v="Bean, Jones and Park"/>
    <x v="3"/>
    <s v="Thompsonborough"/>
    <x v="0"/>
    <s v="Kevin Orr"/>
    <x v="38"/>
    <x v="1"/>
    <x v="0"/>
    <s v="Montana"/>
    <s v="USA"/>
    <n v="2"/>
    <n v="433.75"/>
    <n v="0"/>
    <n v="867.5"/>
    <s v="PayPal"/>
  </r>
  <r>
    <x v="339"/>
    <x v="71"/>
    <s v="PROD8"/>
    <x v="16"/>
    <x v="1"/>
    <x v="4"/>
    <x v="40"/>
    <s v="STORE1"/>
    <s v="Martinez, Adkins and Johnson"/>
    <x v="2"/>
    <s v="Danielmouth"/>
    <x v="1"/>
    <s v="Morgan Bowen"/>
    <x v="27"/>
    <x v="0"/>
    <x v="0"/>
    <s v="North Dakota"/>
    <s v="USA"/>
    <n v="2"/>
    <n v="443.09"/>
    <n v="0.02"/>
    <n v="868.45639999999992"/>
    <s v="COD"/>
  </r>
  <r>
    <x v="339"/>
    <x v="86"/>
    <s v="PROD87"/>
    <x v="82"/>
    <x v="2"/>
    <x v="13"/>
    <x v="79"/>
    <s v="STORE8"/>
    <s v="Bean, Jones and Park"/>
    <x v="3"/>
    <s v="Thompsonborough"/>
    <x v="0"/>
    <s v="Nicholas Webb"/>
    <x v="25"/>
    <x v="0"/>
    <x v="2"/>
    <s v="North Carolina"/>
    <s v="USA"/>
    <n v="4"/>
    <n v="289.66000000000003"/>
    <n v="0.25"/>
    <n v="868.98"/>
    <s v="COD"/>
  </r>
  <r>
    <x v="339"/>
    <x v="120"/>
    <s v="PROD55"/>
    <x v="41"/>
    <x v="2"/>
    <x v="7"/>
    <x v="84"/>
    <s v="STORE7"/>
    <s v="Martinez-Mullins"/>
    <x v="0"/>
    <s v="Williamsfurt"/>
    <x v="0"/>
    <s v="Beth Martin"/>
    <x v="42"/>
    <x v="1"/>
    <x v="2"/>
    <s v="Maryland"/>
    <s v="USA"/>
    <n v="1"/>
    <n v="917.26"/>
    <n v="0.05"/>
    <n v="871.39699999999993"/>
    <s v="COD"/>
  </r>
  <r>
    <x v="340"/>
    <x v="10"/>
    <s v="PROD58"/>
    <x v="59"/>
    <x v="3"/>
    <x v="1"/>
    <x v="71"/>
    <s v="STORE10"/>
    <s v="Hill, Wagner and Ballard"/>
    <x v="1"/>
    <s v="East Davidville"/>
    <x v="0"/>
    <s v="Sarah Lane"/>
    <x v="2"/>
    <x v="0"/>
    <x v="1"/>
    <s v="Illinois"/>
    <s v="USA"/>
    <n v="1"/>
    <n v="937.01"/>
    <n v="7.0000000000000007E-2"/>
    <n v="871.41929999999991"/>
    <s v="COD"/>
  </r>
  <r>
    <x v="340"/>
    <x v="323"/>
    <s v="PROD69"/>
    <x v="80"/>
    <x v="3"/>
    <x v="22"/>
    <x v="57"/>
    <s v="STORE14"/>
    <s v="Mcdonald Inc"/>
    <x v="0"/>
    <s v="Christopherland"/>
    <x v="2"/>
    <s v="Brian Choi"/>
    <x v="26"/>
    <x v="1"/>
    <x v="1"/>
    <s v="Florida"/>
    <s v="USA"/>
    <n v="2"/>
    <n v="527.05999999999995"/>
    <n v="0.17"/>
    <n v="874.91959999999983"/>
    <s v="COD"/>
  </r>
  <r>
    <x v="340"/>
    <x v="426"/>
    <s v="PROD37"/>
    <x v="35"/>
    <x v="3"/>
    <x v="16"/>
    <x v="25"/>
    <s v="STORE16"/>
    <s v="Frederick-Wright"/>
    <x v="3"/>
    <s v="New Jimmymouth"/>
    <x v="1"/>
    <s v="Nathaniel Hill"/>
    <x v="1"/>
    <x v="1"/>
    <x v="1"/>
    <s v="Ohio"/>
    <s v="USA"/>
    <n v="2"/>
    <n v="472.08"/>
    <n v="7.0000000000000007E-2"/>
    <n v="878.0687999999999"/>
    <s v="Credit Card"/>
  </r>
  <r>
    <x v="340"/>
    <x v="334"/>
    <s v="PROD36"/>
    <x v="83"/>
    <x v="3"/>
    <x v="18"/>
    <x v="55"/>
    <s v="STORE0"/>
    <s v="Rivera-Warner"/>
    <x v="1"/>
    <s v="Washingtonfurt"/>
    <x v="1"/>
    <s v="Amanda Powell"/>
    <x v="19"/>
    <x v="0"/>
    <x v="2"/>
    <s v="California"/>
    <s v="USA"/>
    <n v="1"/>
    <n v="887.38"/>
    <n v="0.01"/>
    <n v="878.50620000000004"/>
    <s v="Credit Card"/>
  </r>
  <r>
    <x v="341"/>
    <x v="329"/>
    <s v="PROD55"/>
    <x v="41"/>
    <x v="2"/>
    <x v="7"/>
    <x v="54"/>
    <s v="STORE12"/>
    <s v="Thomas, Bridges and Harris"/>
    <x v="2"/>
    <s v="Sabrinatown"/>
    <x v="0"/>
    <s v="Steve Hunt"/>
    <x v="27"/>
    <x v="0"/>
    <x v="0"/>
    <s v="Tennessee"/>
    <s v="USA"/>
    <n v="1"/>
    <n v="967.76"/>
    <n v="0.09"/>
    <n v="880.66160000000002"/>
    <s v="COD"/>
  </r>
  <r>
    <x v="341"/>
    <x v="9"/>
    <s v="PROD42"/>
    <x v="36"/>
    <x v="1"/>
    <x v="1"/>
    <x v="71"/>
    <s v="STORE8"/>
    <s v="Bean, Jones and Park"/>
    <x v="3"/>
    <s v="Thompsonborough"/>
    <x v="0"/>
    <s v="Daniel Boyd"/>
    <x v="9"/>
    <x v="1"/>
    <x v="2"/>
    <s v="Vermont"/>
    <s v="USA"/>
    <n v="4"/>
    <n v="239.83"/>
    <n v="0.08"/>
    <n v="882.57440000000008"/>
    <s v="PayPal"/>
  </r>
  <r>
    <x v="341"/>
    <x v="153"/>
    <s v="PROD96"/>
    <x v="99"/>
    <x v="3"/>
    <x v="11"/>
    <x v="61"/>
    <s v="STORE0"/>
    <s v="Rivera-Warner"/>
    <x v="1"/>
    <s v="Washingtonfurt"/>
    <x v="1"/>
    <s v="Robert House"/>
    <x v="42"/>
    <x v="0"/>
    <x v="2"/>
    <s v="Montana"/>
    <s v="USA"/>
    <n v="3"/>
    <n v="330.98"/>
    <n v="0.11"/>
    <n v="883.71660000000008"/>
    <s v="PayPal"/>
  </r>
  <r>
    <x v="342"/>
    <x v="187"/>
    <s v="PROD25"/>
    <x v="14"/>
    <x v="3"/>
    <x v="1"/>
    <x v="69"/>
    <s v="STORE18"/>
    <s v="Guerrero-Schmitt"/>
    <x v="1"/>
    <s v="East Stevechester"/>
    <x v="1"/>
    <s v="Carlos Flores"/>
    <x v="18"/>
    <x v="0"/>
    <x v="2"/>
    <s v="Tennessee"/>
    <s v="USA"/>
    <n v="3"/>
    <n v="336.1"/>
    <n v="0.12"/>
    <n v="887.30400000000009"/>
    <s v="Credit Card"/>
  </r>
  <r>
    <x v="342"/>
    <x v="423"/>
    <s v="PROD53"/>
    <x v="95"/>
    <x v="3"/>
    <x v="22"/>
    <x v="91"/>
    <s v="STORE8"/>
    <s v="Bean, Jones and Park"/>
    <x v="3"/>
    <s v="Thompsonborough"/>
    <x v="0"/>
    <s v="Nancy Page"/>
    <x v="25"/>
    <x v="0"/>
    <x v="2"/>
    <s v="Georgia"/>
    <s v="USA"/>
    <n v="2"/>
    <n v="568.95000000000005"/>
    <n v="0.22"/>
    <n v="887.56200000000013"/>
    <s v="PayPal"/>
  </r>
  <r>
    <x v="342"/>
    <x v="215"/>
    <s v="PROD66"/>
    <x v="46"/>
    <x v="4"/>
    <x v="9"/>
    <x v="56"/>
    <s v="STORE8"/>
    <s v="Bean, Jones and Park"/>
    <x v="3"/>
    <s v="Thompsonborough"/>
    <x v="0"/>
    <s v="Brian Lopez"/>
    <x v="19"/>
    <x v="1"/>
    <x v="2"/>
    <s v="Maine"/>
    <s v="USA"/>
    <n v="4"/>
    <n v="270.69"/>
    <n v="0.18"/>
    <n v="887.86320000000001"/>
    <s v="Credit Card"/>
  </r>
  <r>
    <x v="342"/>
    <x v="284"/>
    <s v="PROD91"/>
    <x v="86"/>
    <x v="3"/>
    <x v="16"/>
    <x v="49"/>
    <s v="STORE19"/>
    <s v="Mann-Austin"/>
    <x v="1"/>
    <s v="Vasquezborough"/>
    <x v="0"/>
    <s v="Andrew Smith"/>
    <x v="0"/>
    <x v="0"/>
    <x v="0"/>
    <s v="Minnesota"/>
    <s v="USA"/>
    <n v="2"/>
    <n v="600.03"/>
    <n v="0.26"/>
    <n v="888.0444"/>
    <s v="PayPal"/>
  </r>
  <r>
    <x v="342"/>
    <x v="432"/>
    <s v="PROD89"/>
    <x v="23"/>
    <x v="4"/>
    <x v="12"/>
    <x v="53"/>
    <s v="STORE16"/>
    <s v="Frederick-Wright"/>
    <x v="3"/>
    <s v="New Jimmymouth"/>
    <x v="1"/>
    <s v="Manuel Fisher"/>
    <x v="29"/>
    <x v="1"/>
    <x v="2"/>
    <s v="Montana"/>
    <s v="USA"/>
    <n v="2"/>
    <n v="635.22"/>
    <n v="0.3"/>
    <n v="889.30799999999999"/>
    <s v="Credit Card"/>
  </r>
  <r>
    <x v="342"/>
    <x v="78"/>
    <s v="PROD86"/>
    <x v="55"/>
    <x v="2"/>
    <x v="10"/>
    <x v="57"/>
    <s v="STORE11"/>
    <s v="Aguirre-Keller"/>
    <x v="0"/>
    <s v="Lake Michael"/>
    <x v="0"/>
    <s v="Sarah Smith"/>
    <x v="23"/>
    <x v="0"/>
    <x v="1"/>
    <s v="New York"/>
    <s v="USA"/>
    <n v="2"/>
    <n v="494.35"/>
    <n v="0.1"/>
    <n v="889.83"/>
    <s v="Credit Card"/>
  </r>
  <r>
    <x v="343"/>
    <x v="280"/>
    <s v="PROD28"/>
    <x v="50"/>
    <x v="0"/>
    <x v="1"/>
    <x v="17"/>
    <s v="STORE16"/>
    <s v="Frederick-Wright"/>
    <x v="3"/>
    <s v="New Jimmymouth"/>
    <x v="1"/>
    <s v="Rhonda Morales"/>
    <x v="32"/>
    <x v="1"/>
    <x v="0"/>
    <s v="Georgia"/>
    <s v="USA"/>
    <n v="2"/>
    <n v="619.12"/>
    <n v="0.28000000000000003"/>
    <n v="891.53279999999995"/>
    <s v="Credit Card"/>
  </r>
  <r>
    <x v="343"/>
    <x v="428"/>
    <s v="PROD39"/>
    <x v="64"/>
    <x v="1"/>
    <x v="21"/>
    <x v="46"/>
    <s v="STORE11"/>
    <s v="Aguirre-Keller"/>
    <x v="0"/>
    <s v="Lake Michael"/>
    <x v="0"/>
    <s v="Joshua Howard"/>
    <x v="37"/>
    <x v="1"/>
    <x v="2"/>
    <s v="Nevada"/>
    <s v="USA"/>
    <n v="4"/>
    <n v="278.70999999999998"/>
    <n v="0.2"/>
    <n v="891.87199999999996"/>
    <s v="PayPal"/>
  </r>
  <r>
    <x v="343"/>
    <x v="140"/>
    <s v="PROD40"/>
    <x v="20"/>
    <x v="1"/>
    <x v="4"/>
    <x v="99"/>
    <s v="STORE2"/>
    <s v="Black-Horn"/>
    <x v="0"/>
    <s v="North Nancyview"/>
    <x v="2"/>
    <s v="Elizabeth Foster"/>
    <x v="39"/>
    <x v="1"/>
    <x v="2"/>
    <s v="Oregon"/>
    <s v="USA"/>
    <n v="3"/>
    <n v="334.6"/>
    <n v="0.11"/>
    <n v="893.38200000000006"/>
    <s v="COD"/>
  </r>
  <r>
    <x v="344"/>
    <x v="433"/>
    <s v="PROD25"/>
    <x v="14"/>
    <x v="3"/>
    <x v="1"/>
    <x v="63"/>
    <s v="STORE13"/>
    <s v="Gardner, Humphrey and Contreras"/>
    <x v="1"/>
    <s v="Johnsonville"/>
    <x v="1"/>
    <s v="Christy Hoffman"/>
    <x v="24"/>
    <x v="1"/>
    <x v="2"/>
    <s v="Oklahoma"/>
    <s v="USA"/>
    <n v="3"/>
    <n v="359.56"/>
    <n v="0.17"/>
    <n v="895.30439999999999"/>
    <s v="Credit Card"/>
  </r>
  <r>
    <x v="344"/>
    <x v="2"/>
    <s v="PROD95"/>
    <x v="33"/>
    <x v="0"/>
    <x v="1"/>
    <x v="84"/>
    <s v="STORE14"/>
    <s v="Mcdonald Inc"/>
    <x v="0"/>
    <s v="Christopherland"/>
    <x v="2"/>
    <s v="Ryan Moore"/>
    <x v="2"/>
    <x v="0"/>
    <x v="1"/>
    <s v="Florida"/>
    <s v="USA"/>
    <n v="2"/>
    <n v="452.29"/>
    <n v="0.01"/>
    <n v="895.53420000000006"/>
    <s v="Credit Card"/>
  </r>
  <r>
    <x v="345"/>
    <x v="183"/>
    <s v="PROD4"/>
    <x v="81"/>
    <x v="3"/>
    <x v="22"/>
    <x v="37"/>
    <s v="STORE13"/>
    <s v="Gardner, Humphrey and Contreras"/>
    <x v="1"/>
    <s v="Johnsonville"/>
    <x v="1"/>
    <s v="Zachary Andrade"/>
    <x v="13"/>
    <x v="1"/>
    <x v="2"/>
    <s v="Montana"/>
    <s v="USA"/>
    <n v="3"/>
    <n v="408.99"/>
    <n v="0.27"/>
    <n v="895.68809999999996"/>
    <s v="Credit Card"/>
  </r>
  <r>
    <x v="346"/>
    <x v="325"/>
    <s v="PROD23"/>
    <x v="53"/>
    <x v="3"/>
    <x v="18"/>
    <x v="47"/>
    <s v="STORE17"/>
    <s v="Holloway Ltd"/>
    <x v="2"/>
    <s v="Bensonhaven"/>
    <x v="1"/>
    <s v="Stephanie Jacobs"/>
    <x v="23"/>
    <x v="1"/>
    <x v="1"/>
    <s v="New Hampshire"/>
    <s v="USA"/>
    <n v="3"/>
    <n v="373.35"/>
    <n v="0.2"/>
    <n v="896.04000000000019"/>
    <s v="Credit Card"/>
  </r>
  <r>
    <x v="346"/>
    <x v="136"/>
    <s v="PROD13"/>
    <x v="63"/>
    <x v="1"/>
    <x v="1"/>
    <x v="11"/>
    <s v="STORE18"/>
    <s v="Guerrero-Schmitt"/>
    <x v="1"/>
    <s v="East Stevechester"/>
    <x v="1"/>
    <s v="Beth Allen"/>
    <x v="37"/>
    <x v="1"/>
    <x v="2"/>
    <s v="New York"/>
    <s v="USA"/>
    <n v="4"/>
    <n v="266.98"/>
    <n v="0.16"/>
    <n v="897.05280000000005"/>
    <s v="COD"/>
  </r>
  <r>
    <x v="347"/>
    <x v="358"/>
    <s v="PROD47"/>
    <x v="70"/>
    <x v="4"/>
    <x v="12"/>
    <x v="62"/>
    <s v="STORE12"/>
    <s v="Thomas, Bridges and Harris"/>
    <x v="2"/>
    <s v="Sabrinatown"/>
    <x v="0"/>
    <s v="Mr. Mason Butler"/>
    <x v="39"/>
    <x v="0"/>
    <x v="2"/>
    <s v="Vermont"/>
    <s v="USA"/>
    <n v="2"/>
    <n v="591.33000000000004"/>
    <n v="0.24"/>
    <n v="898.8216000000001"/>
    <s v="COD"/>
  </r>
  <r>
    <x v="348"/>
    <x v="117"/>
    <s v="PROD34"/>
    <x v="52"/>
    <x v="1"/>
    <x v="19"/>
    <x v="60"/>
    <s v="STORE4"/>
    <s v="Alexander Group"/>
    <x v="0"/>
    <s v="Port Sharon"/>
    <x v="0"/>
    <s v="Justin Ingram"/>
    <x v="42"/>
    <x v="0"/>
    <x v="2"/>
    <s v="Michigan"/>
    <s v="USA"/>
    <n v="2"/>
    <n v="511.7"/>
    <n v="0.12"/>
    <n v="900.59199999999998"/>
    <s v="COD"/>
  </r>
  <r>
    <x v="348"/>
    <x v="414"/>
    <s v="PROD12"/>
    <x v="60"/>
    <x v="4"/>
    <x v="9"/>
    <x v="22"/>
    <s v="STORE15"/>
    <s v="Shelton PLC"/>
    <x v="2"/>
    <s v="East Jenniferstad"/>
    <x v="1"/>
    <s v="Erin Hopkins"/>
    <x v="16"/>
    <x v="0"/>
    <x v="1"/>
    <s v="Minnesota"/>
    <s v="USA"/>
    <n v="2"/>
    <n v="562.97"/>
    <n v="0.2"/>
    <n v="900.75200000000007"/>
    <s v="Credit Card"/>
  </r>
  <r>
    <x v="348"/>
    <x v="302"/>
    <s v="PROD10"/>
    <x v="19"/>
    <x v="2"/>
    <x v="10"/>
    <x v="87"/>
    <s v="STORE18"/>
    <s v="Guerrero-Schmitt"/>
    <x v="1"/>
    <s v="East Stevechester"/>
    <x v="1"/>
    <s v="Joel Robinson"/>
    <x v="10"/>
    <x v="0"/>
    <x v="0"/>
    <s v="Tennessee"/>
    <s v="USA"/>
    <n v="2"/>
    <n v="635.39"/>
    <n v="0.28999999999999998"/>
    <n v="902.25379999999996"/>
    <s v="Credit Card"/>
  </r>
  <r>
    <x v="349"/>
    <x v="110"/>
    <s v="PROD54"/>
    <x v="28"/>
    <x v="0"/>
    <x v="1"/>
    <x v="46"/>
    <s v="STORE10"/>
    <s v="Hill, Wagner and Ballard"/>
    <x v="1"/>
    <s v="East Davidville"/>
    <x v="0"/>
    <s v="Mr. Christopher Sims"/>
    <x v="6"/>
    <x v="1"/>
    <x v="0"/>
    <s v="Indiana"/>
    <s v="USA"/>
    <n v="4"/>
    <n v="250.64"/>
    <n v="0.1"/>
    <n v="902.30399999999997"/>
    <s v="PayPal"/>
  </r>
  <r>
    <x v="349"/>
    <x v="333"/>
    <s v="PROD1"/>
    <x v="43"/>
    <x v="3"/>
    <x v="18"/>
    <x v="80"/>
    <s v="STORE16"/>
    <s v="Frederick-Wright"/>
    <x v="3"/>
    <s v="New Jimmymouth"/>
    <x v="1"/>
    <s v="Nathan Campbell"/>
    <x v="34"/>
    <x v="0"/>
    <x v="1"/>
    <s v="Wisconsin"/>
    <s v="USA"/>
    <n v="2"/>
    <n v="508.52"/>
    <n v="0.11"/>
    <n v="905.16559999999993"/>
    <s v="PayPal"/>
  </r>
  <r>
    <x v="349"/>
    <x v="176"/>
    <s v="PROD84"/>
    <x v="13"/>
    <x v="2"/>
    <x v="8"/>
    <x v="10"/>
    <s v="STORE8"/>
    <s v="Bean, Jones and Park"/>
    <x v="3"/>
    <s v="Thompsonborough"/>
    <x v="0"/>
    <s v="Laura Mathews"/>
    <x v="38"/>
    <x v="0"/>
    <x v="0"/>
    <s v="North Dakota"/>
    <s v="USA"/>
    <n v="1"/>
    <n v="905.23"/>
    <n v="0"/>
    <n v="905.23"/>
    <s v="Credit Card"/>
  </r>
  <r>
    <x v="350"/>
    <x v="187"/>
    <s v="PROD1"/>
    <x v="43"/>
    <x v="3"/>
    <x v="18"/>
    <x v="30"/>
    <s v="STORE11"/>
    <s v="Aguirre-Keller"/>
    <x v="0"/>
    <s v="Lake Michael"/>
    <x v="0"/>
    <s v="Carlos Flores"/>
    <x v="18"/>
    <x v="0"/>
    <x v="2"/>
    <s v="North Carolina"/>
    <s v="USA"/>
    <n v="3"/>
    <n v="305"/>
    <n v="0.01"/>
    <n v="905.85"/>
    <s v="PayPal"/>
  </r>
  <r>
    <x v="351"/>
    <x v="293"/>
    <s v="PROD49"/>
    <x v="89"/>
    <x v="4"/>
    <x v="17"/>
    <x v="96"/>
    <s v="STORE13"/>
    <s v="Gardner, Humphrey and Contreras"/>
    <x v="1"/>
    <s v="Johnsonville"/>
    <x v="1"/>
    <s v="Daisy Johnson Dds"/>
    <x v="7"/>
    <x v="0"/>
    <x v="0"/>
    <s v="North Dakota"/>
    <s v="USA"/>
    <n v="2"/>
    <n v="620.71"/>
    <n v="0.27"/>
    <n v="906.23660000000007"/>
    <s v="COD"/>
  </r>
  <r>
    <x v="351"/>
    <x v="81"/>
    <s v="PROD81"/>
    <x v="0"/>
    <x v="0"/>
    <x v="0"/>
    <x v="66"/>
    <s v="STORE15"/>
    <s v="Shelton PLC"/>
    <x v="2"/>
    <s v="East Jenniferstad"/>
    <x v="1"/>
    <s v="Gregory Allen"/>
    <x v="18"/>
    <x v="1"/>
    <x v="2"/>
    <s v="Florida"/>
    <s v="USA"/>
    <n v="2"/>
    <n v="457.83"/>
    <n v="0.01"/>
    <n v="906.50339999999994"/>
    <s v="COD"/>
  </r>
  <r>
    <x v="351"/>
    <x v="36"/>
    <s v="PROD14"/>
    <x v="30"/>
    <x v="2"/>
    <x v="7"/>
    <x v="46"/>
    <s v="STORE9"/>
    <s v="Moore, Padilla and Butler"/>
    <x v="0"/>
    <s v="East Johnstad"/>
    <x v="1"/>
    <s v="Adam Castro"/>
    <x v="28"/>
    <x v="0"/>
    <x v="0"/>
    <s v="Washington"/>
    <s v="USA"/>
    <n v="3"/>
    <n v="318.43"/>
    <n v="0.05"/>
    <n v="907.52549999999997"/>
    <s v="COD"/>
  </r>
  <r>
    <x v="351"/>
    <x v="6"/>
    <s v="PROD68"/>
    <x v="32"/>
    <x v="2"/>
    <x v="8"/>
    <x v="46"/>
    <s v="STORE11"/>
    <s v="Aguirre-Keller"/>
    <x v="0"/>
    <s v="Lake Michael"/>
    <x v="0"/>
    <s v="Lance Baker"/>
    <x v="6"/>
    <x v="1"/>
    <x v="0"/>
    <s v="Nevada"/>
    <s v="USA"/>
    <n v="1"/>
    <n v="935.78"/>
    <n v="0.03"/>
    <n v="907.70659999999998"/>
    <s v="PayPal"/>
  </r>
  <r>
    <x v="351"/>
    <x v="89"/>
    <s v="PROD16"/>
    <x v="62"/>
    <x v="4"/>
    <x v="20"/>
    <x v="55"/>
    <s v="STORE19"/>
    <s v="Mann-Austin"/>
    <x v="1"/>
    <s v="Vasquezborough"/>
    <x v="0"/>
    <s v="Jason Mullins"/>
    <x v="40"/>
    <x v="1"/>
    <x v="1"/>
    <s v="Utah"/>
    <s v="USA"/>
    <n v="4"/>
    <n v="295.39999999999998"/>
    <n v="0.23"/>
    <n v="909.83199999999999"/>
    <s v="Credit Card"/>
  </r>
  <r>
    <x v="352"/>
    <x v="381"/>
    <s v="PROD22"/>
    <x v="97"/>
    <x v="0"/>
    <x v="0"/>
    <x v="64"/>
    <s v="STORE10"/>
    <s v="Hill, Wagner and Ballard"/>
    <x v="1"/>
    <s v="East Davidville"/>
    <x v="0"/>
    <s v="Joshua Bell"/>
    <x v="24"/>
    <x v="0"/>
    <x v="2"/>
    <s v="Nevada"/>
    <s v="USA"/>
    <n v="2"/>
    <n v="523.14"/>
    <n v="0.13"/>
    <n v="910.2636"/>
    <s v="PayPal"/>
  </r>
  <r>
    <x v="352"/>
    <x v="133"/>
    <s v="PROD74"/>
    <x v="4"/>
    <x v="1"/>
    <x v="4"/>
    <x v="20"/>
    <s v="STORE12"/>
    <s v="Thomas, Bridges and Harris"/>
    <x v="2"/>
    <s v="Sabrinatown"/>
    <x v="0"/>
    <s v="Reginald Willis"/>
    <x v="10"/>
    <x v="1"/>
    <x v="0"/>
    <s v="Maryland"/>
    <s v="USA"/>
    <n v="3"/>
    <n v="306.52"/>
    <n v="0.01"/>
    <n v="910.36439999999993"/>
    <s v="COD"/>
  </r>
  <r>
    <x v="352"/>
    <x v="125"/>
    <s v="PROD85"/>
    <x v="93"/>
    <x v="3"/>
    <x v="1"/>
    <x v="15"/>
    <s v="STORE16"/>
    <s v="Frederick-Wright"/>
    <x v="3"/>
    <s v="New Jimmymouth"/>
    <x v="1"/>
    <s v="April Phillips"/>
    <x v="10"/>
    <x v="1"/>
    <x v="0"/>
    <s v="Kansas"/>
    <s v="USA"/>
    <n v="3"/>
    <n v="416.44"/>
    <n v="0.27"/>
    <n v="912.00359999999989"/>
    <s v="PayPal"/>
  </r>
  <r>
    <x v="353"/>
    <x v="434"/>
    <s v="PROD50"/>
    <x v="39"/>
    <x v="0"/>
    <x v="6"/>
    <x v="39"/>
    <s v="STORE19"/>
    <s v="Mann-Austin"/>
    <x v="1"/>
    <s v="Vasquezborough"/>
    <x v="0"/>
    <s v="Wesley Short"/>
    <x v="15"/>
    <x v="1"/>
    <x v="1"/>
    <s v="New Mexico"/>
    <s v="USA"/>
    <n v="4"/>
    <n v="280.16000000000003"/>
    <n v="0.18"/>
    <n v="918.92480000000012"/>
    <s v="Credit Card"/>
  </r>
  <r>
    <x v="353"/>
    <x v="200"/>
    <s v="PROD21"/>
    <x v="31"/>
    <x v="2"/>
    <x v="14"/>
    <x v="22"/>
    <s v="STORE14"/>
    <s v="Mcdonald Inc"/>
    <x v="0"/>
    <s v="Christopherland"/>
    <x v="2"/>
    <s v="Wesley Thompson"/>
    <x v="2"/>
    <x v="0"/>
    <x v="1"/>
    <s v="South Dakota"/>
    <s v="USA"/>
    <n v="1"/>
    <n v="977.97"/>
    <n v="0.06"/>
    <n v="919.29179999999997"/>
    <s v="Credit Card"/>
  </r>
  <r>
    <x v="354"/>
    <x v="118"/>
    <s v="PROD92"/>
    <x v="48"/>
    <x v="2"/>
    <x v="5"/>
    <x v="3"/>
    <s v="STORE14"/>
    <s v="Mcdonald Inc"/>
    <x v="0"/>
    <s v="Christopherland"/>
    <x v="2"/>
    <s v="Edwin Barnes"/>
    <x v="38"/>
    <x v="0"/>
    <x v="0"/>
    <s v="Louisiana"/>
    <s v="USA"/>
    <n v="3"/>
    <n v="361.65"/>
    <n v="0.15"/>
    <n v="922.20749999999987"/>
    <s v="PayPal"/>
  </r>
  <r>
    <x v="354"/>
    <x v="430"/>
    <s v="PROD71"/>
    <x v="90"/>
    <x v="4"/>
    <x v="9"/>
    <x v="0"/>
    <s v="STORE13"/>
    <s v="Gardner, Humphrey and Contreras"/>
    <x v="1"/>
    <s v="Johnsonville"/>
    <x v="1"/>
    <s v="Cynthia Roberts"/>
    <x v="12"/>
    <x v="1"/>
    <x v="2"/>
    <s v="North Carolina"/>
    <s v="USA"/>
    <n v="2"/>
    <n v="649.54999999999995"/>
    <n v="0.28999999999999998"/>
    <n v="922.36099999999988"/>
    <s v="COD"/>
  </r>
  <r>
    <x v="354"/>
    <x v="435"/>
    <s v="PROD43"/>
    <x v="58"/>
    <x v="1"/>
    <x v="19"/>
    <x v="97"/>
    <s v="STORE7"/>
    <s v="Martinez-Mullins"/>
    <x v="0"/>
    <s v="Williamsfurt"/>
    <x v="0"/>
    <s v="Jennifer Figueroa"/>
    <x v="31"/>
    <x v="0"/>
    <x v="1"/>
    <s v="Nevada"/>
    <s v="USA"/>
    <n v="2"/>
    <n v="536.61"/>
    <n v="0.14000000000000001"/>
    <n v="922.9692"/>
    <s v="Credit Card"/>
  </r>
  <r>
    <x v="355"/>
    <x v="143"/>
    <s v="PROD72"/>
    <x v="15"/>
    <x v="0"/>
    <x v="6"/>
    <x v="28"/>
    <s v="STORE7"/>
    <s v="Martinez-Mullins"/>
    <x v="0"/>
    <s v="Williamsfurt"/>
    <x v="0"/>
    <s v="Luke Parks"/>
    <x v="0"/>
    <x v="1"/>
    <x v="0"/>
    <s v="Utah"/>
    <s v="USA"/>
    <n v="4"/>
    <n v="282.07"/>
    <n v="0.18"/>
    <n v="925.18960000000004"/>
    <s v="COD"/>
  </r>
  <r>
    <x v="355"/>
    <x v="195"/>
    <s v="PROD28"/>
    <x v="50"/>
    <x v="0"/>
    <x v="1"/>
    <x v="31"/>
    <s v="STORE2"/>
    <s v="Black-Horn"/>
    <x v="0"/>
    <s v="North Nancyview"/>
    <x v="2"/>
    <s v="Alejandro Doyle"/>
    <x v="30"/>
    <x v="0"/>
    <x v="1"/>
    <s v="Texas"/>
    <s v="USA"/>
    <n v="1"/>
    <n v="974.47"/>
    <n v="0.05"/>
    <n v="925.74649999999997"/>
    <s v="PayPal"/>
  </r>
  <r>
    <x v="355"/>
    <x v="384"/>
    <s v="PROD50"/>
    <x v="39"/>
    <x v="0"/>
    <x v="6"/>
    <x v="81"/>
    <s v="STORE12"/>
    <s v="Thomas, Bridges and Harris"/>
    <x v="2"/>
    <s v="Sabrinatown"/>
    <x v="0"/>
    <s v="Heidi Tyler"/>
    <x v="16"/>
    <x v="1"/>
    <x v="1"/>
    <s v="Nebraska"/>
    <s v="USA"/>
    <n v="2"/>
    <n v="520.45000000000005"/>
    <n v="0.11"/>
    <n v="926.40100000000007"/>
    <s v="PayPal"/>
  </r>
  <r>
    <x v="356"/>
    <x v="210"/>
    <s v="PROD35"/>
    <x v="76"/>
    <x v="2"/>
    <x v="13"/>
    <x v="26"/>
    <s v="STORE12"/>
    <s v="Thomas, Bridges and Harris"/>
    <x v="2"/>
    <s v="Sabrinatown"/>
    <x v="0"/>
    <s v="Joseph Richards"/>
    <x v="42"/>
    <x v="1"/>
    <x v="2"/>
    <s v="Arizona"/>
    <s v="USA"/>
    <n v="1"/>
    <n v="996.48"/>
    <n v="7.0000000000000007E-2"/>
    <n v="926.7263999999999"/>
    <s v="PayPal"/>
  </r>
  <r>
    <x v="356"/>
    <x v="91"/>
    <s v="PROD41"/>
    <x v="12"/>
    <x v="0"/>
    <x v="6"/>
    <x v="15"/>
    <s v="STORE18"/>
    <s v="Guerrero-Schmitt"/>
    <x v="1"/>
    <s v="East Stevechester"/>
    <x v="1"/>
    <s v="John Perez"/>
    <x v="27"/>
    <x v="0"/>
    <x v="0"/>
    <s v="New Jersey"/>
    <s v="USA"/>
    <n v="2"/>
    <n v="602.54999999999995"/>
    <n v="0.23"/>
    <n v="927.92699999999991"/>
    <s v="PayPal"/>
  </r>
  <r>
    <x v="356"/>
    <x v="69"/>
    <s v="PROD91"/>
    <x v="86"/>
    <x v="3"/>
    <x v="16"/>
    <x v="64"/>
    <s v="STORE7"/>
    <s v="Martinez-Mullins"/>
    <x v="0"/>
    <s v="Williamsfurt"/>
    <x v="0"/>
    <s v="Jon Ortiz"/>
    <x v="19"/>
    <x v="1"/>
    <x v="2"/>
    <s v="Montana"/>
    <s v="USA"/>
    <n v="2"/>
    <n v="533.91999999999996"/>
    <n v="0.13"/>
    <n v="929.02079999999989"/>
    <s v="PayPal"/>
  </r>
  <r>
    <x v="356"/>
    <x v="172"/>
    <s v="PROD71"/>
    <x v="90"/>
    <x v="4"/>
    <x v="9"/>
    <x v="54"/>
    <s v="STORE5"/>
    <s v="Gray Ltd"/>
    <x v="2"/>
    <s v="New Michaelchester"/>
    <x v="2"/>
    <s v="Cheryl Copeland"/>
    <x v="28"/>
    <x v="0"/>
    <x v="0"/>
    <s v="Texas"/>
    <s v="USA"/>
    <n v="2"/>
    <n v="504.98"/>
    <n v="0.08"/>
    <n v="929.16320000000007"/>
    <s v="PayPal"/>
  </r>
  <r>
    <x v="357"/>
    <x v="436"/>
    <s v="PROD25"/>
    <x v="14"/>
    <x v="3"/>
    <x v="1"/>
    <x v="52"/>
    <s v="STORE12"/>
    <s v="Thomas, Bridges and Harris"/>
    <x v="2"/>
    <s v="Sabrinatown"/>
    <x v="0"/>
    <s v="Edward Rivera"/>
    <x v="37"/>
    <x v="1"/>
    <x v="2"/>
    <s v="Maryland"/>
    <s v="USA"/>
    <n v="2"/>
    <n v="583.51"/>
    <n v="0.2"/>
    <n v="933.61599999999999"/>
    <s v="PayPal"/>
  </r>
  <r>
    <x v="358"/>
    <x v="61"/>
    <s v="PROD18"/>
    <x v="65"/>
    <x v="3"/>
    <x v="22"/>
    <x v="71"/>
    <s v="STORE5"/>
    <s v="Gray Ltd"/>
    <x v="2"/>
    <s v="New Michaelchester"/>
    <x v="2"/>
    <s v="Eric Wolfe"/>
    <x v="35"/>
    <x v="1"/>
    <x v="2"/>
    <s v="Montana"/>
    <s v="USA"/>
    <n v="3"/>
    <n v="438.65"/>
    <n v="0.28999999999999998"/>
    <n v="934.32449999999983"/>
    <s v="COD"/>
  </r>
  <r>
    <x v="358"/>
    <x v="117"/>
    <s v="PROD52"/>
    <x v="37"/>
    <x v="0"/>
    <x v="3"/>
    <x v="50"/>
    <s v="STORE5"/>
    <s v="Gray Ltd"/>
    <x v="2"/>
    <s v="New Michaelchester"/>
    <x v="2"/>
    <s v="Justin Ingram"/>
    <x v="42"/>
    <x v="0"/>
    <x v="2"/>
    <s v="North Carolina"/>
    <s v="USA"/>
    <n v="2"/>
    <n v="576.83000000000004"/>
    <n v="0.19"/>
    <n v="934.46460000000013"/>
    <s v="COD"/>
  </r>
  <r>
    <x v="358"/>
    <x v="153"/>
    <s v="PROD25"/>
    <x v="14"/>
    <x v="3"/>
    <x v="1"/>
    <x v="77"/>
    <s v="STORE7"/>
    <s v="Martinez-Mullins"/>
    <x v="0"/>
    <s v="Williamsfurt"/>
    <x v="0"/>
    <s v="Robert House"/>
    <x v="42"/>
    <x v="0"/>
    <x v="2"/>
    <s v="California"/>
    <s v="USA"/>
    <n v="4"/>
    <n v="285.82"/>
    <n v="0.18"/>
    <n v="937.4896"/>
    <s v="COD"/>
  </r>
  <r>
    <x v="359"/>
    <x v="391"/>
    <s v="PROD79"/>
    <x v="26"/>
    <x v="2"/>
    <x v="13"/>
    <x v="39"/>
    <s v="STORE5"/>
    <s v="Gray Ltd"/>
    <x v="2"/>
    <s v="New Michaelchester"/>
    <x v="2"/>
    <s v="Dominic Page"/>
    <x v="38"/>
    <x v="0"/>
    <x v="0"/>
    <s v="Maine"/>
    <s v="USA"/>
    <n v="1"/>
    <n v="989.63"/>
    <n v="0.05"/>
    <n v="940.1484999999999"/>
    <s v="Credit Card"/>
  </r>
  <r>
    <x v="360"/>
    <x v="437"/>
    <s v="PROD38"/>
    <x v="2"/>
    <x v="0"/>
    <x v="2"/>
    <x v="64"/>
    <s v="STORE3"/>
    <s v="Johnson-Wright"/>
    <x v="2"/>
    <s v="Hoodberg"/>
    <x v="2"/>
    <s v="Michelle Cunningham"/>
    <x v="44"/>
    <x v="1"/>
    <x v="2"/>
    <s v="Ohio"/>
    <s v="USA"/>
    <n v="4"/>
    <n v="247.55"/>
    <n v="0.05"/>
    <n v="940.69"/>
    <s v="PayPal"/>
  </r>
  <r>
    <x v="360"/>
    <x v="438"/>
    <s v="PROD92"/>
    <x v="48"/>
    <x v="2"/>
    <x v="5"/>
    <x v="83"/>
    <s v="STORE12"/>
    <s v="Thomas, Bridges and Harris"/>
    <x v="2"/>
    <s v="Sabrinatown"/>
    <x v="0"/>
    <s v="Dr. Lindsay Hanna"/>
    <x v="42"/>
    <x v="1"/>
    <x v="2"/>
    <s v="New Jersey"/>
    <s v="USA"/>
    <n v="4"/>
    <n v="294.38"/>
    <n v="0.2"/>
    <n v="942.01600000000008"/>
    <s v="PayPal"/>
  </r>
  <r>
    <x v="360"/>
    <x v="433"/>
    <s v="PROD99"/>
    <x v="25"/>
    <x v="2"/>
    <x v="10"/>
    <x v="36"/>
    <s v="STORE9"/>
    <s v="Moore, Padilla and Butler"/>
    <x v="0"/>
    <s v="East Johnstad"/>
    <x v="1"/>
    <s v="Christy Hoffman"/>
    <x v="24"/>
    <x v="1"/>
    <x v="2"/>
    <s v="Wyoming"/>
    <s v="USA"/>
    <n v="4"/>
    <n v="261.73"/>
    <n v="0.1"/>
    <n v="942.22800000000007"/>
    <s v="Credit Card"/>
  </r>
  <r>
    <x v="360"/>
    <x v="326"/>
    <s v="PROD61"/>
    <x v="42"/>
    <x v="0"/>
    <x v="0"/>
    <x v="49"/>
    <s v="STORE4"/>
    <s v="Alexander Group"/>
    <x v="0"/>
    <s v="Port Sharon"/>
    <x v="0"/>
    <s v="Alexander Byrd"/>
    <x v="45"/>
    <x v="1"/>
    <x v="2"/>
    <s v="Mississippi"/>
    <s v="USA"/>
    <n v="1"/>
    <n v="994.18"/>
    <n v="0.05"/>
    <n v="944.47099999999989"/>
    <s v="PayPal"/>
  </r>
  <r>
    <x v="361"/>
    <x v="417"/>
    <s v="PROD26"/>
    <x v="73"/>
    <x v="1"/>
    <x v="4"/>
    <x v="86"/>
    <s v="STORE17"/>
    <s v="Holloway Ltd"/>
    <x v="2"/>
    <s v="Bensonhaven"/>
    <x v="1"/>
    <s v="Melinda Johnson"/>
    <x v="28"/>
    <x v="0"/>
    <x v="0"/>
    <s v="Delaware"/>
    <s v="USA"/>
    <n v="2"/>
    <n v="519.29999999999995"/>
    <n v="0.09"/>
    <n v="945.12599999999998"/>
    <s v="PayPal"/>
  </r>
  <r>
    <x v="361"/>
    <x v="439"/>
    <s v="PROD23"/>
    <x v="53"/>
    <x v="3"/>
    <x v="18"/>
    <x v="72"/>
    <s v="STORE8"/>
    <s v="Bean, Jones and Park"/>
    <x v="3"/>
    <s v="Thompsonborough"/>
    <x v="0"/>
    <s v="Edward Cole"/>
    <x v="20"/>
    <x v="0"/>
    <x v="1"/>
    <s v="New Jersey"/>
    <s v="USA"/>
    <n v="3"/>
    <n v="342.47"/>
    <n v="0.08"/>
    <n v="945.21720000000016"/>
    <s v="PayPal"/>
  </r>
  <r>
    <x v="361"/>
    <x v="440"/>
    <s v="PROD57"/>
    <x v="6"/>
    <x v="0"/>
    <x v="6"/>
    <x v="11"/>
    <s v="STORE5"/>
    <s v="Gray Ltd"/>
    <x v="2"/>
    <s v="New Michaelchester"/>
    <x v="2"/>
    <s v="Donna Guerra"/>
    <x v="26"/>
    <x v="1"/>
    <x v="1"/>
    <s v="Delaware"/>
    <s v="USA"/>
    <n v="3"/>
    <n v="404.5"/>
    <n v="0.22"/>
    <n v="946.53000000000009"/>
    <s v="Credit Card"/>
  </r>
  <r>
    <x v="362"/>
    <x v="225"/>
    <s v="PROD90"/>
    <x v="72"/>
    <x v="1"/>
    <x v="1"/>
    <x v="12"/>
    <s v="STORE5"/>
    <s v="Gray Ltd"/>
    <x v="2"/>
    <s v="New Michaelchester"/>
    <x v="2"/>
    <s v="Amy Wilson"/>
    <x v="21"/>
    <x v="1"/>
    <x v="1"/>
    <s v="Tennessee"/>
    <s v="USA"/>
    <n v="2"/>
    <n v="478.85"/>
    <n v="0.01"/>
    <n v="948.12300000000005"/>
    <s v="PayPal"/>
  </r>
  <r>
    <x v="362"/>
    <x v="254"/>
    <s v="PROD56"/>
    <x v="22"/>
    <x v="2"/>
    <x v="7"/>
    <x v="89"/>
    <s v="STORE18"/>
    <s v="Guerrero-Schmitt"/>
    <x v="1"/>
    <s v="East Stevechester"/>
    <x v="1"/>
    <s v="Antonio Jones"/>
    <x v="23"/>
    <x v="0"/>
    <x v="1"/>
    <s v="Maine"/>
    <s v="USA"/>
    <n v="3"/>
    <n v="439.21"/>
    <n v="0.28000000000000003"/>
    <n v="948.69359999999983"/>
    <s v="PayPal"/>
  </r>
  <r>
    <x v="362"/>
    <x v="441"/>
    <s v="PROD39"/>
    <x v="64"/>
    <x v="1"/>
    <x v="21"/>
    <x v="41"/>
    <s v="STORE1"/>
    <s v="Martinez, Adkins and Johnson"/>
    <x v="2"/>
    <s v="Danielmouth"/>
    <x v="1"/>
    <s v="Jessica Gonzalez"/>
    <x v="42"/>
    <x v="1"/>
    <x v="2"/>
    <s v="Nevada"/>
    <s v="USA"/>
    <n v="4"/>
    <n v="286.92"/>
    <n v="0.17"/>
    <n v="952.57439999999997"/>
    <s v="COD"/>
  </r>
  <r>
    <x v="363"/>
    <x v="324"/>
    <s v="PROD73"/>
    <x v="3"/>
    <x v="0"/>
    <x v="3"/>
    <x v="64"/>
    <s v="STORE6"/>
    <s v="Benson-Elliott"/>
    <x v="1"/>
    <s v="Port Josephberg"/>
    <x v="0"/>
    <s v="Tracy Stephens"/>
    <x v="7"/>
    <x v="0"/>
    <x v="0"/>
    <s v="Arkansas"/>
    <s v="USA"/>
    <n v="3"/>
    <n v="369.32"/>
    <n v="0.14000000000000001"/>
    <n v="952.84559999999999"/>
    <s v="PayPal"/>
  </r>
  <r>
    <x v="363"/>
    <x v="442"/>
    <s v="PROD60"/>
    <x v="40"/>
    <x v="4"/>
    <x v="17"/>
    <x v="44"/>
    <s v="STORE18"/>
    <s v="Guerrero-Schmitt"/>
    <x v="1"/>
    <s v="East Stevechester"/>
    <x v="1"/>
    <s v="John Berg"/>
    <x v="0"/>
    <x v="0"/>
    <x v="0"/>
    <s v="New Mexico"/>
    <s v="USA"/>
    <n v="3"/>
    <n v="345.43"/>
    <n v="0.08"/>
    <n v="953.38679999999999"/>
    <s v="PayPal"/>
  </r>
  <r>
    <x v="363"/>
    <x v="291"/>
    <s v="PROD1"/>
    <x v="43"/>
    <x v="3"/>
    <x v="18"/>
    <x v="0"/>
    <s v="STORE15"/>
    <s v="Shelton PLC"/>
    <x v="2"/>
    <s v="East Jenniferstad"/>
    <x v="1"/>
    <s v="Gregory Curtis"/>
    <x v="31"/>
    <x v="0"/>
    <x v="1"/>
    <s v="Iowa"/>
    <s v="USA"/>
    <n v="3"/>
    <n v="402.3"/>
    <n v="0.21"/>
    <n v="953.45100000000014"/>
    <s v="PayPal"/>
  </r>
  <r>
    <x v="363"/>
    <x v="443"/>
    <s v="PROD74"/>
    <x v="4"/>
    <x v="1"/>
    <x v="4"/>
    <x v="35"/>
    <s v="STORE14"/>
    <s v="Mcdonald Inc"/>
    <x v="0"/>
    <s v="Christopherland"/>
    <x v="2"/>
    <s v="John Jones"/>
    <x v="33"/>
    <x v="1"/>
    <x v="0"/>
    <s v="New Hampshire"/>
    <s v="USA"/>
    <n v="2"/>
    <n v="611.21"/>
    <n v="0.22"/>
    <n v="953.48760000000004"/>
    <s v="Credit Card"/>
  </r>
  <r>
    <x v="364"/>
    <x v="444"/>
    <s v="PROD86"/>
    <x v="55"/>
    <x v="2"/>
    <x v="10"/>
    <x v="86"/>
    <s v="STORE10"/>
    <s v="Hill, Wagner and Ballard"/>
    <x v="1"/>
    <s v="East Davidville"/>
    <x v="0"/>
    <s v="Maria Davis"/>
    <x v="24"/>
    <x v="1"/>
    <x v="2"/>
    <s v="West Virginia"/>
    <s v="USA"/>
    <n v="2"/>
    <n v="611.25"/>
    <n v="0.22"/>
    <n v="953.55000000000007"/>
    <s v="COD"/>
  </r>
  <r>
    <x v="364"/>
    <x v="114"/>
    <s v="PROD80"/>
    <x v="57"/>
    <x v="2"/>
    <x v="10"/>
    <x v="33"/>
    <s v="STORE17"/>
    <s v="Holloway Ltd"/>
    <x v="2"/>
    <s v="Bensonhaven"/>
    <x v="1"/>
    <s v="Jonathan Steele"/>
    <x v="4"/>
    <x v="1"/>
    <x v="0"/>
    <s v="New Jersey"/>
    <s v="USA"/>
    <n v="2"/>
    <n v="588.9"/>
    <n v="0.19"/>
    <n v="954.01800000000003"/>
    <s v="Credit Card"/>
  </r>
  <r>
    <x v="365"/>
    <x v="354"/>
    <s v="PROD36"/>
    <x v="83"/>
    <x v="3"/>
    <x v="18"/>
    <x v="20"/>
    <s v="STORE8"/>
    <s v="Bean, Jones and Park"/>
    <x v="3"/>
    <s v="Thompsonborough"/>
    <x v="0"/>
    <s v="Krystal Ford"/>
    <x v="42"/>
    <x v="1"/>
    <x v="2"/>
    <s v="South Carolina"/>
    <s v="USA"/>
    <n v="4"/>
    <n v="271.04000000000002"/>
    <n v="0.12"/>
    <n v="954.06080000000009"/>
    <s v="PayPal"/>
  </r>
  <r>
    <x v="365"/>
    <x v="50"/>
    <s v="PROD48"/>
    <x v="67"/>
    <x v="1"/>
    <x v="1"/>
    <x v="59"/>
    <s v="STORE9"/>
    <s v="Moore, Padilla and Butler"/>
    <x v="0"/>
    <s v="East Johnstad"/>
    <x v="1"/>
    <s v="Carol Bishop"/>
    <x v="11"/>
    <x v="1"/>
    <x v="2"/>
    <s v="Nevada"/>
    <s v="USA"/>
    <n v="2"/>
    <n v="636.51"/>
    <n v="0.25"/>
    <n v="954.76499999999999"/>
    <s v="COD"/>
  </r>
  <r>
    <x v="366"/>
    <x v="330"/>
    <s v="PROD61"/>
    <x v="42"/>
    <x v="0"/>
    <x v="0"/>
    <x v="11"/>
    <s v="STORE7"/>
    <s v="Martinez-Mullins"/>
    <x v="0"/>
    <s v="Williamsfurt"/>
    <x v="0"/>
    <s v="Shelley Ponce"/>
    <x v="13"/>
    <x v="0"/>
    <x v="2"/>
    <s v="Arkansas"/>
    <s v="USA"/>
    <n v="2"/>
    <n v="654.12"/>
    <n v="0.27"/>
    <n v="955.01519999999994"/>
    <s v="PayPal"/>
  </r>
  <r>
    <x v="366"/>
    <x v="336"/>
    <s v="PROD41"/>
    <x v="12"/>
    <x v="0"/>
    <x v="6"/>
    <x v="85"/>
    <s v="STORE13"/>
    <s v="Gardner, Humphrey and Contreras"/>
    <x v="1"/>
    <s v="Johnsonville"/>
    <x v="1"/>
    <s v="Angela Williams"/>
    <x v="3"/>
    <x v="1"/>
    <x v="0"/>
    <s v="New Jersey"/>
    <s v="USA"/>
    <n v="2"/>
    <n v="555.54999999999995"/>
    <n v="0.14000000000000001"/>
    <n v="955.54599999999994"/>
    <s v="Credit Card"/>
  </r>
  <r>
    <x v="366"/>
    <x v="193"/>
    <s v="PROD15"/>
    <x v="5"/>
    <x v="1"/>
    <x v="5"/>
    <x v="17"/>
    <s v="STORE3"/>
    <s v="Johnson-Wright"/>
    <x v="2"/>
    <s v="Hoodberg"/>
    <x v="2"/>
    <s v="Cristian Wright"/>
    <x v="44"/>
    <x v="0"/>
    <x v="2"/>
    <s v="Florida"/>
    <s v="USA"/>
    <n v="4"/>
    <n v="243.92"/>
    <n v="0.02"/>
    <n v="956.16639999999995"/>
    <s v="COD"/>
  </r>
  <r>
    <x v="366"/>
    <x v="440"/>
    <s v="PROD6"/>
    <x v="38"/>
    <x v="4"/>
    <x v="15"/>
    <x v="83"/>
    <s v="STORE2"/>
    <s v="Black-Horn"/>
    <x v="0"/>
    <s v="North Nancyview"/>
    <x v="2"/>
    <s v="Donna Guerra"/>
    <x v="26"/>
    <x v="1"/>
    <x v="1"/>
    <s v="Louisiana"/>
    <s v="USA"/>
    <n v="4"/>
    <n v="254.94"/>
    <n v="0.06"/>
    <n v="958.57439999999997"/>
    <s v="Credit Card"/>
  </r>
  <r>
    <x v="367"/>
    <x v="89"/>
    <s v="PROD37"/>
    <x v="35"/>
    <x v="3"/>
    <x v="16"/>
    <x v="37"/>
    <s v="STORE12"/>
    <s v="Thomas, Bridges and Harris"/>
    <x v="2"/>
    <s v="Sabrinatown"/>
    <x v="0"/>
    <s v="Jason Mullins"/>
    <x v="40"/>
    <x v="1"/>
    <x v="1"/>
    <s v="Florida"/>
    <s v="USA"/>
    <n v="4"/>
    <n v="332.97"/>
    <n v="0.28000000000000003"/>
    <n v="958.95360000000005"/>
    <s v="COD"/>
  </r>
  <r>
    <x v="367"/>
    <x v="120"/>
    <s v="PROD74"/>
    <x v="4"/>
    <x v="1"/>
    <x v="4"/>
    <x v="83"/>
    <s v="STORE12"/>
    <s v="Thomas, Bridges and Harris"/>
    <x v="2"/>
    <s v="Sabrinatown"/>
    <x v="0"/>
    <s v="Beth Martin"/>
    <x v="42"/>
    <x v="1"/>
    <x v="2"/>
    <s v="Iowa"/>
    <s v="USA"/>
    <n v="3"/>
    <n v="322.94"/>
    <n v="0.01"/>
    <n v="959.13179999999988"/>
    <s v="Credit Card"/>
  </r>
  <r>
    <x v="367"/>
    <x v="280"/>
    <s v="PROD89"/>
    <x v="23"/>
    <x v="4"/>
    <x v="12"/>
    <x v="2"/>
    <s v="STORE10"/>
    <s v="Hill, Wagner and Ballard"/>
    <x v="1"/>
    <s v="East Davidville"/>
    <x v="0"/>
    <s v="Rhonda Morales"/>
    <x v="32"/>
    <x v="1"/>
    <x v="0"/>
    <s v="Virginia"/>
    <s v="USA"/>
    <n v="3"/>
    <n v="437.96"/>
    <n v="0.27"/>
    <n v="959.13239999999985"/>
    <s v="PayPal"/>
  </r>
  <r>
    <x v="367"/>
    <x v="445"/>
    <s v="PROD78"/>
    <x v="8"/>
    <x v="2"/>
    <x v="7"/>
    <x v="7"/>
    <s v="STORE12"/>
    <s v="Thomas, Bridges and Harris"/>
    <x v="2"/>
    <s v="Sabrinatown"/>
    <x v="0"/>
    <s v="Kevin Larson"/>
    <x v="30"/>
    <x v="0"/>
    <x v="1"/>
    <s v="Oklahoma"/>
    <s v="USA"/>
    <n v="2"/>
    <n v="616.97"/>
    <n v="0.22"/>
    <n v="962.47320000000002"/>
    <s v="PayPal"/>
  </r>
  <r>
    <x v="367"/>
    <x v="446"/>
    <s v="PROD18"/>
    <x v="65"/>
    <x v="3"/>
    <x v="22"/>
    <x v="95"/>
    <s v="STORE11"/>
    <s v="Aguirre-Keller"/>
    <x v="0"/>
    <s v="Lake Michael"/>
    <x v="0"/>
    <s v="Hunter Sutton"/>
    <x v="27"/>
    <x v="0"/>
    <x v="0"/>
    <s v="Michigan"/>
    <s v="USA"/>
    <n v="1"/>
    <n v="974.52"/>
    <n v="0.01"/>
    <n v="964.77480000000003"/>
    <s v="COD"/>
  </r>
  <r>
    <x v="367"/>
    <x v="447"/>
    <s v="PROD34"/>
    <x v="52"/>
    <x v="1"/>
    <x v="19"/>
    <x v="30"/>
    <s v="STORE17"/>
    <s v="Holloway Ltd"/>
    <x v="2"/>
    <s v="Bensonhaven"/>
    <x v="1"/>
    <s v="Joseph Mendoza"/>
    <x v="39"/>
    <x v="0"/>
    <x v="2"/>
    <s v="Alabama"/>
    <s v="USA"/>
    <n v="3"/>
    <n v="336.17"/>
    <n v="0.04"/>
    <n v="968.16959999999995"/>
    <s v="Credit Card"/>
  </r>
  <r>
    <x v="368"/>
    <x v="125"/>
    <s v="PROD79"/>
    <x v="26"/>
    <x v="2"/>
    <x v="13"/>
    <x v="73"/>
    <s v="STORE18"/>
    <s v="Guerrero-Schmitt"/>
    <x v="1"/>
    <s v="East Stevechester"/>
    <x v="1"/>
    <s v="April Phillips"/>
    <x v="10"/>
    <x v="1"/>
    <x v="0"/>
    <s v="Ohio"/>
    <s v="USA"/>
    <n v="2"/>
    <n v="504.26"/>
    <n v="0.04"/>
    <n v="968.17919999999992"/>
    <s v="COD"/>
  </r>
  <r>
    <x v="368"/>
    <x v="191"/>
    <s v="PROD45"/>
    <x v="75"/>
    <x v="0"/>
    <x v="3"/>
    <x v="9"/>
    <s v="STORE11"/>
    <s v="Aguirre-Keller"/>
    <x v="0"/>
    <s v="Lake Michael"/>
    <x v="0"/>
    <s v="Christopher Carter"/>
    <x v="11"/>
    <x v="1"/>
    <x v="2"/>
    <s v="Washington"/>
    <s v="USA"/>
    <n v="2"/>
    <n v="556.42999999999995"/>
    <n v="0.13"/>
    <n v="968.18819999999994"/>
    <s v="COD"/>
  </r>
  <r>
    <x v="368"/>
    <x v="448"/>
    <s v="PROD27"/>
    <x v="88"/>
    <x v="2"/>
    <x v="7"/>
    <x v="10"/>
    <s v="STORE16"/>
    <s v="Frederick-Wright"/>
    <x v="3"/>
    <s v="New Jimmymouth"/>
    <x v="1"/>
    <s v="Nicholas Bradshaw"/>
    <x v="1"/>
    <x v="1"/>
    <x v="1"/>
    <s v="Nevada"/>
    <s v="USA"/>
    <n v="4"/>
    <n v="310.79000000000002"/>
    <n v="0.22"/>
    <n v="969.66480000000013"/>
    <s v="Credit Card"/>
  </r>
  <r>
    <x v="368"/>
    <x v="166"/>
    <s v="PROD32"/>
    <x v="78"/>
    <x v="4"/>
    <x v="15"/>
    <x v="14"/>
    <s v="STORE12"/>
    <s v="Thomas, Bridges and Harris"/>
    <x v="2"/>
    <s v="Sabrinatown"/>
    <x v="0"/>
    <s v="Brian Hammond"/>
    <x v="3"/>
    <x v="1"/>
    <x v="0"/>
    <s v="South Carolina"/>
    <s v="USA"/>
    <n v="4"/>
    <n v="303.56"/>
    <n v="0.2"/>
    <n v="971.39200000000005"/>
    <s v="COD"/>
  </r>
  <r>
    <x v="369"/>
    <x v="58"/>
    <s v="PROD21"/>
    <x v="31"/>
    <x v="2"/>
    <x v="14"/>
    <x v="29"/>
    <s v="STORE0"/>
    <s v="Rivera-Warner"/>
    <x v="1"/>
    <s v="Washingtonfurt"/>
    <x v="1"/>
    <s v="Stuart Johnson"/>
    <x v="22"/>
    <x v="1"/>
    <x v="1"/>
    <s v="Arizona"/>
    <s v="USA"/>
    <n v="4"/>
    <n v="276.23"/>
    <n v="0.12"/>
    <n v="972.32960000000003"/>
    <s v="Credit Card"/>
  </r>
  <r>
    <x v="369"/>
    <x v="313"/>
    <s v="PROD31"/>
    <x v="7"/>
    <x v="0"/>
    <x v="3"/>
    <x v="94"/>
    <s v="STORE18"/>
    <s v="Guerrero-Schmitt"/>
    <x v="1"/>
    <s v="East Stevechester"/>
    <x v="1"/>
    <s v="Earl Smith Dds"/>
    <x v="14"/>
    <x v="0"/>
    <x v="0"/>
    <s v="Mississippi"/>
    <s v="USA"/>
    <n v="2"/>
    <n v="695.02"/>
    <n v="0.3"/>
    <n v="973.02799999999991"/>
    <s v="PayPal"/>
  </r>
  <r>
    <x v="369"/>
    <x v="240"/>
    <s v="PROD54"/>
    <x v="28"/>
    <x v="0"/>
    <x v="1"/>
    <x v="55"/>
    <s v="STORE15"/>
    <s v="Shelton PLC"/>
    <x v="2"/>
    <s v="East Jenniferstad"/>
    <x v="1"/>
    <s v="John Perez"/>
    <x v="9"/>
    <x v="1"/>
    <x v="2"/>
    <s v="New York"/>
    <s v="USA"/>
    <n v="2"/>
    <n v="536.84"/>
    <n v="0.09"/>
    <n v="977.04880000000014"/>
    <s v="COD"/>
  </r>
  <r>
    <x v="370"/>
    <x v="326"/>
    <s v="PROD62"/>
    <x v="61"/>
    <x v="1"/>
    <x v="19"/>
    <x v="11"/>
    <s v="STORE4"/>
    <s v="Alexander Group"/>
    <x v="0"/>
    <s v="Port Sharon"/>
    <x v="0"/>
    <s v="Alexander Byrd"/>
    <x v="45"/>
    <x v="1"/>
    <x v="2"/>
    <s v="Arkansas"/>
    <s v="USA"/>
    <n v="3"/>
    <n v="392.65"/>
    <n v="0.17"/>
    <n v="977.69849999999985"/>
    <s v="PayPal"/>
  </r>
  <r>
    <x v="370"/>
    <x v="194"/>
    <s v="PROD47"/>
    <x v="70"/>
    <x v="4"/>
    <x v="12"/>
    <x v="2"/>
    <s v="STORE14"/>
    <s v="Mcdonald Inc"/>
    <x v="0"/>
    <s v="Christopherland"/>
    <x v="2"/>
    <s v="Michael Foley"/>
    <x v="43"/>
    <x v="1"/>
    <x v="0"/>
    <s v="California"/>
    <s v="USA"/>
    <n v="2"/>
    <n v="680.16"/>
    <n v="0.28000000000000003"/>
    <n v="979.43039999999996"/>
    <s v="Credit Card"/>
  </r>
  <r>
    <x v="371"/>
    <x v="22"/>
    <s v="PROD96"/>
    <x v="99"/>
    <x v="3"/>
    <x v="11"/>
    <x v="71"/>
    <s v="STORE3"/>
    <s v="Johnson-Wright"/>
    <x v="2"/>
    <s v="Hoodberg"/>
    <x v="2"/>
    <s v="Jacqueline Pacheco"/>
    <x v="19"/>
    <x v="1"/>
    <x v="2"/>
    <s v="Alabama"/>
    <s v="USA"/>
    <n v="2"/>
    <n v="644.97"/>
    <n v="0.24"/>
    <n v="980.35440000000006"/>
    <s v="PayPal"/>
  </r>
  <r>
    <x v="372"/>
    <x v="78"/>
    <s v="PROD51"/>
    <x v="68"/>
    <x v="1"/>
    <x v="1"/>
    <x v="28"/>
    <s v="STORE11"/>
    <s v="Aguirre-Keller"/>
    <x v="0"/>
    <s v="Lake Michael"/>
    <x v="0"/>
    <s v="Sarah Smith"/>
    <x v="23"/>
    <x v="0"/>
    <x v="1"/>
    <s v="Wyoming"/>
    <s v="USA"/>
    <n v="3"/>
    <n v="461.02"/>
    <n v="0.28999999999999998"/>
    <n v="981.97259999999994"/>
    <s v="PayPal"/>
  </r>
  <r>
    <x v="373"/>
    <x v="20"/>
    <s v="PROD26"/>
    <x v="73"/>
    <x v="1"/>
    <x v="4"/>
    <x v="99"/>
    <s v="STORE5"/>
    <s v="Gray Ltd"/>
    <x v="2"/>
    <s v="New Michaelchester"/>
    <x v="2"/>
    <s v="Rick Dominguez"/>
    <x v="17"/>
    <x v="1"/>
    <x v="0"/>
    <s v="Michigan"/>
    <s v="USA"/>
    <n v="4"/>
    <n v="282.18"/>
    <n v="0.13"/>
    <n v="981.9864"/>
    <s v="COD"/>
  </r>
  <r>
    <x v="373"/>
    <x v="305"/>
    <s v="PROD4"/>
    <x v="81"/>
    <x v="3"/>
    <x v="22"/>
    <x v="3"/>
    <s v="STORE18"/>
    <s v="Guerrero-Schmitt"/>
    <x v="1"/>
    <s v="East Stevechester"/>
    <x v="1"/>
    <s v="Joseph Faulkner"/>
    <x v="5"/>
    <x v="0"/>
    <x v="2"/>
    <s v="Indiana"/>
    <s v="USA"/>
    <n v="4"/>
    <n v="299.45999999999998"/>
    <n v="0.18"/>
    <n v="982.22879999999998"/>
    <s v="PayPal"/>
  </r>
  <r>
    <x v="374"/>
    <x v="449"/>
    <s v="PROD78"/>
    <x v="8"/>
    <x v="2"/>
    <x v="7"/>
    <x v="66"/>
    <s v="STORE12"/>
    <s v="Thomas, Bridges and Harris"/>
    <x v="2"/>
    <s v="Sabrinatown"/>
    <x v="0"/>
    <s v="James Bean"/>
    <x v="6"/>
    <x v="0"/>
    <x v="0"/>
    <s v="New Mexico"/>
    <s v="USA"/>
    <n v="1"/>
    <n v="984.37"/>
    <n v="0"/>
    <n v="984.37"/>
    <s v="PayPal"/>
  </r>
  <r>
    <x v="374"/>
    <x v="238"/>
    <s v="PROD18"/>
    <x v="65"/>
    <x v="3"/>
    <x v="22"/>
    <x v="23"/>
    <s v="STORE3"/>
    <s v="Johnson-Wright"/>
    <x v="2"/>
    <s v="Hoodberg"/>
    <x v="2"/>
    <s v="Denise Williams"/>
    <x v="42"/>
    <x v="0"/>
    <x v="2"/>
    <s v="New Hampshire"/>
    <s v="USA"/>
    <n v="2"/>
    <n v="603.62"/>
    <n v="0.18"/>
    <n v="989.93680000000006"/>
    <s v="Credit Card"/>
  </r>
  <r>
    <x v="374"/>
    <x v="450"/>
    <s v="PROD39"/>
    <x v="64"/>
    <x v="1"/>
    <x v="21"/>
    <x v="60"/>
    <s v="STORE14"/>
    <s v="Mcdonald Inc"/>
    <x v="0"/>
    <s v="Christopherland"/>
    <x v="2"/>
    <s v="Patrick Roberts"/>
    <x v="15"/>
    <x v="1"/>
    <x v="1"/>
    <s v="Connecticut"/>
    <s v="USA"/>
    <n v="3"/>
    <n v="343.97"/>
    <n v="0.04"/>
    <n v="990.6336"/>
    <s v="PayPal"/>
  </r>
  <r>
    <x v="374"/>
    <x v="290"/>
    <s v="PROD75"/>
    <x v="98"/>
    <x v="3"/>
    <x v="16"/>
    <x v="23"/>
    <s v="STORE9"/>
    <s v="Moore, Padilla and Butler"/>
    <x v="0"/>
    <s v="East Johnstad"/>
    <x v="1"/>
    <s v="Elizabeth Smith"/>
    <x v="13"/>
    <x v="0"/>
    <x v="2"/>
    <s v="Kansas"/>
    <s v="USA"/>
    <n v="4"/>
    <n v="255.48"/>
    <n v="0.03"/>
    <n v="991.26239999999996"/>
    <s v="COD"/>
  </r>
  <r>
    <x v="375"/>
    <x v="229"/>
    <s v="PROD31"/>
    <x v="7"/>
    <x v="0"/>
    <x v="3"/>
    <x v="48"/>
    <s v="STORE10"/>
    <s v="Hill, Wagner and Ballard"/>
    <x v="1"/>
    <s v="East Davidville"/>
    <x v="0"/>
    <s v="Mary Boyd"/>
    <x v="45"/>
    <x v="1"/>
    <x v="2"/>
    <s v="South Dakota"/>
    <s v="USA"/>
    <n v="3"/>
    <n v="465.4"/>
    <n v="0.28999999999999998"/>
    <n v="991.30199999999979"/>
    <s v="Credit Card"/>
  </r>
  <r>
    <x v="375"/>
    <x v="218"/>
    <s v="PROD78"/>
    <x v="8"/>
    <x v="2"/>
    <x v="7"/>
    <x v="19"/>
    <s v="STORE8"/>
    <s v="Bean, Jones and Park"/>
    <x v="3"/>
    <s v="Thompsonborough"/>
    <x v="0"/>
    <s v="Christopher Ford"/>
    <x v="3"/>
    <x v="0"/>
    <x v="0"/>
    <s v="Kansas"/>
    <s v="USA"/>
    <n v="2"/>
    <n v="552.49"/>
    <n v="0.1"/>
    <n v="994.48200000000008"/>
    <s v="PayPal"/>
  </r>
  <r>
    <x v="375"/>
    <x v="42"/>
    <s v="PROD72"/>
    <x v="15"/>
    <x v="0"/>
    <x v="6"/>
    <x v="46"/>
    <s v="STORE14"/>
    <s v="Mcdonald Inc"/>
    <x v="0"/>
    <s v="Christopherland"/>
    <x v="2"/>
    <s v="Curtis Haynes"/>
    <x v="0"/>
    <x v="1"/>
    <x v="0"/>
    <s v="Indiana"/>
    <s v="USA"/>
    <n v="3"/>
    <n v="336.09"/>
    <n v="0.01"/>
    <n v="998.18729999999994"/>
    <s v="COD"/>
  </r>
  <r>
    <x v="376"/>
    <x v="39"/>
    <s v="PROD42"/>
    <x v="36"/>
    <x v="1"/>
    <x v="1"/>
    <x v="62"/>
    <s v="STORE14"/>
    <s v="Mcdonald Inc"/>
    <x v="0"/>
    <s v="Christopherland"/>
    <x v="2"/>
    <s v="Curtis Lam"/>
    <x v="17"/>
    <x v="0"/>
    <x v="0"/>
    <s v="Illinois"/>
    <s v="USA"/>
    <n v="2"/>
    <n v="567.95000000000005"/>
    <n v="0.12"/>
    <n v="999.5920000000001"/>
    <s v="PayPal"/>
  </r>
  <r>
    <x v="376"/>
    <x v="301"/>
    <s v="PROD65"/>
    <x v="77"/>
    <x v="0"/>
    <x v="6"/>
    <x v="76"/>
    <s v="STORE3"/>
    <s v="Johnson-Wright"/>
    <x v="2"/>
    <s v="Hoodberg"/>
    <x v="2"/>
    <s v="Eric Holmes"/>
    <x v="7"/>
    <x v="1"/>
    <x v="0"/>
    <s v="Vermont"/>
    <s v="USA"/>
    <n v="4"/>
    <n v="269.49"/>
    <n v="7.0000000000000007E-2"/>
    <n v="1002.5028"/>
    <s v="Credit Card"/>
  </r>
  <r>
    <x v="377"/>
    <x v="262"/>
    <s v="PROD34"/>
    <x v="52"/>
    <x v="1"/>
    <x v="19"/>
    <x v="81"/>
    <s v="STORE8"/>
    <s v="Bean, Jones and Park"/>
    <x v="3"/>
    <s v="Thompsonborough"/>
    <x v="0"/>
    <s v="Steven Stein"/>
    <x v="29"/>
    <x v="0"/>
    <x v="2"/>
    <s v="West Virginia"/>
    <s v="USA"/>
    <n v="4"/>
    <n v="349.07"/>
    <n v="0.28000000000000003"/>
    <n v="1005.3216"/>
    <s v="PayPal"/>
  </r>
  <r>
    <x v="377"/>
    <x v="451"/>
    <s v="PROD65"/>
    <x v="77"/>
    <x v="0"/>
    <x v="6"/>
    <x v="61"/>
    <s v="STORE14"/>
    <s v="Mcdonald Inc"/>
    <x v="0"/>
    <s v="Christopherland"/>
    <x v="2"/>
    <s v="Oscar Moon"/>
    <x v="33"/>
    <x v="1"/>
    <x v="0"/>
    <s v="Oklahoma"/>
    <s v="USA"/>
    <n v="2"/>
    <n v="546.41"/>
    <n v="0.08"/>
    <n v="1005.3944"/>
    <s v="COD"/>
  </r>
  <r>
    <x v="377"/>
    <x v="315"/>
    <s v="PROD63"/>
    <x v="96"/>
    <x v="4"/>
    <x v="15"/>
    <x v="71"/>
    <s v="STORE2"/>
    <s v="Black-Horn"/>
    <x v="0"/>
    <s v="North Nancyview"/>
    <x v="2"/>
    <s v="Jeffery Wolf"/>
    <x v="0"/>
    <x v="1"/>
    <x v="0"/>
    <s v="Maine"/>
    <s v="USA"/>
    <n v="4"/>
    <n v="282.48"/>
    <n v="0.11"/>
    <n v="1005.6288"/>
    <s v="PayPal"/>
  </r>
  <r>
    <x v="377"/>
    <x v="68"/>
    <s v="PROD37"/>
    <x v="35"/>
    <x v="3"/>
    <x v="16"/>
    <x v="41"/>
    <s v="STORE13"/>
    <s v="Gardner, Humphrey and Contreras"/>
    <x v="1"/>
    <s v="Johnsonville"/>
    <x v="1"/>
    <s v="Carlos Skinner"/>
    <x v="26"/>
    <x v="0"/>
    <x v="1"/>
    <s v="Ohio"/>
    <s v="USA"/>
    <n v="3"/>
    <n v="338.79"/>
    <n v="0.01"/>
    <n v="1006.2063000000001"/>
    <s v="COD"/>
  </r>
  <r>
    <x v="378"/>
    <x v="80"/>
    <s v="PROD46"/>
    <x v="44"/>
    <x v="3"/>
    <x v="11"/>
    <x v="13"/>
    <s v="STORE4"/>
    <s v="Alexander Group"/>
    <x v="0"/>
    <s v="Port Sharon"/>
    <x v="0"/>
    <s v="Amber Mcclain"/>
    <x v="33"/>
    <x v="0"/>
    <x v="0"/>
    <s v="New Hampshire"/>
    <s v="USA"/>
    <n v="3"/>
    <n v="479.63"/>
    <n v="0.3"/>
    <n v="1007.223"/>
    <s v="COD"/>
  </r>
  <r>
    <x v="378"/>
    <x v="247"/>
    <s v="PROD91"/>
    <x v="86"/>
    <x v="3"/>
    <x v="16"/>
    <x v="62"/>
    <s v="STORE17"/>
    <s v="Holloway Ltd"/>
    <x v="2"/>
    <s v="Bensonhaven"/>
    <x v="1"/>
    <s v="Frank Stewart"/>
    <x v="21"/>
    <x v="1"/>
    <x v="1"/>
    <s v="Hawaii"/>
    <s v="USA"/>
    <n v="2"/>
    <n v="601.33000000000004"/>
    <n v="0.16"/>
    <n v="1010.2344000000001"/>
    <s v="PayPal"/>
  </r>
  <r>
    <x v="379"/>
    <x v="180"/>
    <s v="PROD56"/>
    <x v="22"/>
    <x v="2"/>
    <x v="7"/>
    <x v="22"/>
    <s v="STORE7"/>
    <s v="Martinez-Mullins"/>
    <x v="0"/>
    <s v="Williamsfurt"/>
    <x v="0"/>
    <s v="David Pierce"/>
    <x v="31"/>
    <x v="1"/>
    <x v="1"/>
    <s v="Mississippi"/>
    <s v="USA"/>
    <n v="4"/>
    <n v="263.58999999999997"/>
    <n v="0.04"/>
    <n v="1012.1856"/>
    <s v="PayPal"/>
  </r>
  <r>
    <x v="379"/>
    <x v="162"/>
    <s v="PROD89"/>
    <x v="23"/>
    <x v="4"/>
    <x v="12"/>
    <x v="80"/>
    <s v="STORE10"/>
    <s v="Hill, Wagner and Ballard"/>
    <x v="1"/>
    <s v="East Davidville"/>
    <x v="0"/>
    <s v="Susan Mcdonald"/>
    <x v="31"/>
    <x v="0"/>
    <x v="1"/>
    <s v="Florida"/>
    <s v="USA"/>
    <n v="2"/>
    <n v="685.31"/>
    <n v="0.26"/>
    <n v="1014.2588"/>
    <s v="COD"/>
  </r>
  <r>
    <x v="379"/>
    <x v="155"/>
    <s v="PROD39"/>
    <x v="64"/>
    <x v="1"/>
    <x v="21"/>
    <x v="6"/>
    <s v="STORE7"/>
    <s v="Martinez-Mullins"/>
    <x v="0"/>
    <s v="Williamsfurt"/>
    <x v="0"/>
    <s v="Patrick Coleman"/>
    <x v="9"/>
    <x v="0"/>
    <x v="2"/>
    <s v="Connecticut"/>
    <s v="USA"/>
    <n v="2"/>
    <n v="507.66"/>
    <n v="0"/>
    <n v="1015.32"/>
    <s v="PayPal"/>
  </r>
  <r>
    <x v="379"/>
    <x v="368"/>
    <s v="PROD42"/>
    <x v="36"/>
    <x v="1"/>
    <x v="1"/>
    <x v="77"/>
    <s v="STORE11"/>
    <s v="Aguirre-Keller"/>
    <x v="0"/>
    <s v="Lake Michael"/>
    <x v="0"/>
    <s v="Lisa Chandler"/>
    <x v="9"/>
    <x v="0"/>
    <x v="2"/>
    <s v="Massachusetts"/>
    <s v="USA"/>
    <n v="2"/>
    <n v="705.61"/>
    <n v="0.28000000000000003"/>
    <n v="1016.0784"/>
    <s v="COD"/>
  </r>
  <r>
    <x v="379"/>
    <x v="452"/>
    <s v="PROD15"/>
    <x v="5"/>
    <x v="1"/>
    <x v="5"/>
    <x v="75"/>
    <s v="STORE4"/>
    <s v="Alexander Group"/>
    <x v="0"/>
    <s v="Port Sharon"/>
    <x v="0"/>
    <s v="Justin Johnson"/>
    <x v="30"/>
    <x v="0"/>
    <x v="1"/>
    <s v="North Carolina"/>
    <s v="USA"/>
    <n v="3"/>
    <n v="471.19"/>
    <n v="0.28000000000000003"/>
    <n v="1017.7704"/>
    <s v="COD"/>
  </r>
  <r>
    <x v="380"/>
    <x v="382"/>
    <s v="PROD37"/>
    <x v="35"/>
    <x v="3"/>
    <x v="16"/>
    <x v="57"/>
    <s v="STORE3"/>
    <s v="Johnson-Wright"/>
    <x v="2"/>
    <s v="Hoodberg"/>
    <x v="2"/>
    <s v="Nathan Hernandez"/>
    <x v="37"/>
    <x v="1"/>
    <x v="2"/>
    <s v="California"/>
    <s v="USA"/>
    <n v="3"/>
    <n v="361.11"/>
    <n v="0.06"/>
    <n v="1018.3302"/>
    <s v="Credit Card"/>
  </r>
  <r>
    <x v="380"/>
    <x v="449"/>
    <s v="PROD37"/>
    <x v="35"/>
    <x v="3"/>
    <x v="16"/>
    <x v="61"/>
    <s v="STORE7"/>
    <s v="Martinez-Mullins"/>
    <x v="0"/>
    <s v="Williamsfurt"/>
    <x v="0"/>
    <s v="James Bean"/>
    <x v="6"/>
    <x v="0"/>
    <x v="0"/>
    <s v="Pennsylvania"/>
    <s v="USA"/>
    <n v="2"/>
    <n v="606.35"/>
    <n v="0.16"/>
    <n v="1018.668"/>
    <s v="COD"/>
  </r>
  <r>
    <x v="380"/>
    <x v="453"/>
    <s v="PROD23"/>
    <x v="53"/>
    <x v="3"/>
    <x v="18"/>
    <x v="98"/>
    <s v="STORE7"/>
    <s v="Martinez-Mullins"/>
    <x v="0"/>
    <s v="Williamsfurt"/>
    <x v="0"/>
    <s v="Linda Kline"/>
    <x v="42"/>
    <x v="0"/>
    <x v="2"/>
    <s v="Washington"/>
    <s v="USA"/>
    <n v="2"/>
    <n v="608.46"/>
    <n v="0.16"/>
    <n v="1022.2128"/>
    <s v="COD"/>
  </r>
  <r>
    <x v="381"/>
    <x v="300"/>
    <s v="PROD65"/>
    <x v="77"/>
    <x v="0"/>
    <x v="6"/>
    <x v="4"/>
    <s v="STORE19"/>
    <s v="Mann-Austin"/>
    <x v="1"/>
    <s v="Vasquezborough"/>
    <x v="0"/>
    <s v="Terry Moses"/>
    <x v="28"/>
    <x v="1"/>
    <x v="0"/>
    <s v="Louisiana"/>
    <s v="USA"/>
    <n v="2"/>
    <n v="549.83000000000004"/>
    <n v="7.0000000000000007E-2"/>
    <n v="1022.6838"/>
    <s v="PayPal"/>
  </r>
  <r>
    <x v="381"/>
    <x v="443"/>
    <s v="PROD95"/>
    <x v="33"/>
    <x v="0"/>
    <x v="1"/>
    <x v="47"/>
    <s v="STORE15"/>
    <s v="Shelton PLC"/>
    <x v="2"/>
    <s v="East Jenniferstad"/>
    <x v="1"/>
    <s v="John Jones"/>
    <x v="33"/>
    <x v="1"/>
    <x v="0"/>
    <s v="New Jersey"/>
    <s v="USA"/>
    <n v="4"/>
    <n v="284.24"/>
    <n v="0.1"/>
    <n v="1023.264"/>
    <s v="COD"/>
  </r>
  <r>
    <x v="382"/>
    <x v="450"/>
    <s v="PROD53"/>
    <x v="95"/>
    <x v="3"/>
    <x v="22"/>
    <x v="91"/>
    <s v="STORE19"/>
    <s v="Mann-Austin"/>
    <x v="1"/>
    <s v="Vasquezborough"/>
    <x v="0"/>
    <s v="Patrick Roberts"/>
    <x v="15"/>
    <x v="1"/>
    <x v="1"/>
    <s v="Arizona"/>
    <s v="USA"/>
    <n v="2"/>
    <n v="664.5"/>
    <n v="0.23"/>
    <n v="1023.33"/>
    <s v="PayPal"/>
  </r>
  <r>
    <x v="382"/>
    <x v="454"/>
    <s v="PROD32"/>
    <x v="78"/>
    <x v="4"/>
    <x v="15"/>
    <x v="7"/>
    <s v="STORE9"/>
    <s v="Moore, Padilla and Butler"/>
    <x v="0"/>
    <s v="East Johnstad"/>
    <x v="1"/>
    <s v="Steve Medina"/>
    <x v="6"/>
    <x v="1"/>
    <x v="0"/>
    <s v="South Dakota"/>
    <s v="USA"/>
    <n v="4"/>
    <n v="315.95"/>
    <n v="0.19"/>
    <n v="1023.678"/>
    <s v="COD"/>
  </r>
  <r>
    <x v="383"/>
    <x v="227"/>
    <s v="PROD84"/>
    <x v="13"/>
    <x v="2"/>
    <x v="8"/>
    <x v="88"/>
    <s v="STORE13"/>
    <s v="Gardner, Humphrey and Contreras"/>
    <x v="1"/>
    <s v="Johnsonville"/>
    <x v="1"/>
    <s v="Katherine Dorsey"/>
    <x v="36"/>
    <x v="0"/>
    <x v="2"/>
    <s v="Vermont"/>
    <s v="USA"/>
    <n v="4"/>
    <n v="341.95"/>
    <n v="0.25"/>
    <n v="1025.8499999999999"/>
    <s v="PayPal"/>
  </r>
  <r>
    <x v="383"/>
    <x v="64"/>
    <s v="PROD28"/>
    <x v="50"/>
    <x v="0"/>
    <x v="1"/>
    <x v="97"/>
    <s v="STORE17"/>
    <s v="Holloway Ltd"/>
    <x v="2"/>
    <s v="Bensonhaven"/>
    <x v="1"/>
    <s v="Justin Lopez"/>
    <x v="29"/>
    <x v="0"/>
    <x v="2"/>
    <s v="Michigan"/>
    <s v="USA"/>
    <n v="4"/>
    <n v="320.64"/>
    <n v="0.2"/>
    <n v="1026.048"/>
    <s v="Credit Card"/>
  </r>
  <r>
    <x v="384"/>
    <x v="209"/>
    <s v="PROD91"/>
    <x v="86"/>
    <x v="3"/>
    <x v="16"/>
    <x v="19"/>
    <s v="STORE0"/>
    <s v="Rivera-Warner"/>
    <x v="1"/>
    <s v="Washingtonfurt"/>
    <x v="1"/>
    <s v="Eric Todd"/>
    <x v="32"/>
    <x v="0"/>
    <x v="0"/>
    <s v="West Virginia"/>
    <s v="USA"/>
    <n v="3"/>
    <n v="376.46"/>
    <n v="0.09"/>
    <n v="1027.7357999999999"/>
    <s v="PayPal"/>
  </r>
  <r>
    <x v="384"/>
    <x v="297"/>
    <s v="PROD76"/>
    <x v="45"/>
    <x v="1"/>
    <x v="19"/>
    <x v="57"/>
    <s v="STORE10"/>
    <s v="Hill, Wagner and Ballard"/>
    <x v="1"/>
    <s v="East Davidville"/>
    <x v="0"/>
    <s v="Michael Torres"/>
    <x v="26"/>
    <x v="1"/>
    <x v="1"/>
    <s v="New Hampshire"/>
    <s v="USA"/>
    <n v="2"/>
    <n v="686.31"/>
    <n v="0.25"/>
    <n v="1029.4649999999999"/>
    <s v="PayPal"/>
  </r>
  <r>
    <x v="384"/>
    <x v="455"/>
    <s v="PROD16"/>
    <x v="62"/>
    <x v="4"/>
    <x v="20"/>
    <x v="3"/>
    <s v="STORE17"/>
    <s v="Holloway Ltd"/>
    <x v="2"/>
    <s v="Bensonhaven"/>
    <x v="1"/>
    <s v="Cody Blake"/>
    <x v="29"/>
    <x v="0"/>
    <x v="2"/>
    <s v="Oregon"/>
    <s v="USA"/>
    <n v="3"/>
    <n v="484.39"/>
    <n v="0.28999999999999998"/>
    <n v="1031.7507000000001"/>
    <s v="Credit Card"/>
  </r>
  <r>
    <x v="385"/>
    <x v="112"/>
    <s v="PROD55"/>
    <x v="41"/>
    <x v="2"/>
    <x v="7"/>
    <x v="3"/>
    <s v="STORE18"/>
    <s v="Guerrero-Schmitt"/>
    <x v="1"/>
    <s v="East Stevechester"/>
    <x v="1"/>
    <s v="Ryan Hernandez"/>
    <x v="44"/>
    <x v="0"/>
    <x v="2"/>
    <s v="Louisiana"/>
    <s v="USA"/>
    <n v="3"/>
    <n v="471.27"/>
    <n v="0.27"/>
    <n v="1032.0813000000001"/>
    <s v="COD"/>
  </r>
  <r>
    <x v="385"/>
    <x v="195"/>
    <s v="PROD46"/>
    <x v="44"/>
    <x v="3"/>
    <x v="11"/>
    <x v="11"/>
    <s v="STORE6"/>
    <s v="Benson-Elliott"/>
    <x v="1"/>
    <s v="Port Josephberg"/>
    <x v="0"/>
    <s v="Alejandro Doyle"/>
    <x v="30"/>
    <x v="0"/>
    <x v="1"/>
    <s v="Vermont"/>
    <s v="USA"/>
    <n v="4"/>
    <n v="344.12"/>
    <n v="0.25"/>
    <n v="1032.3599999999999"/>
    <s v="Credit Card"/>
  </r>
  <r>
    <x v="386"/>
    <x v="263"/>
    <s v="PROD13"/>
    <x v="63"/>
    <x v="1"/>
    <x v="1"/>
    <x v="60"/>
    <s v="STORE2"/>
    <s v="Black-Horn"/>
    <x v="0"/>
    <s v="North Nancyview"/>
    <x v="2"/>
    <s v="Blake Harrison"/>
    <x v="43"/>
    <x v="1"/>
    <x v="0"/>
    <s v="Arizona"/>
    <s v="USA"/>
    <n v="4"/>
    <n v="284.24"/>
    <n v="0.09"/>
    <n v="1034.6335999999999"/>
    <s v="Credit Card"/>
  </r>
  <r>
    <x v="386"/>
    <x v="227"/>
    <s v="PROD62"/>
    <x v="61"/>
    <x v="1"/>
    <x v="19"/>
    <x v="23"/>
    <s v="STORE11"/>
    <s v="Aguirre-Keller"/>
    <x v="0"/>
    <s v="Lake Michael"/>
    <x v="0"/>
    <s v="Katherine Dorsey"/>
    <x v="36"/>
    <x v="0"/>
    <x v="2"/>
    <s v="Texas"/>
    <s v="USA"/>
    <n v="2"/>
    <n v="527.91"/>
    <n v="0.02"/>
    <n v="1034.7036000000001"/>
    <s v="COD"/>
  </r>
  <r>
    <x v="386"/>
    <x v="296"/>
    <s v="PROD64"/>
    <x v="92"/>
    <x v="4"/>
    <x v="12"/>
    <x v="87"/>
    <s v="STORE2"/>
    <s v="Black-Horn"/>
    <x v="0"/>
    <s v="North Nancyview"/>
    <x v="2"/>
    <s v="Stephen Fowler"/>
    <x v="22"/>
    <x v="1"/>
    <x v="1"/>
    <s v="Iowa"/>
    <s v="USA"/>
    <n v="2"/>
    <n v="552.72"/>
    <n v="0.06"/>
    <n v="1039.1135999999999"/>
    <s v="COD"/>
  </r>
  <r>
    <x v="387"/>
    <x v="288"/>
    <s v="PROD81"/>
    <x v="0"/>
    <x v="0"/>
    <x v="0"/>
    <x v="26"/>
    <s v="STORE6"/>
    <s v="Benson-Elliott"/>
    <x v="1"/>
    <s v="Port Josephberg"/>
    <x v="0"/>
    <s v="Sarah Vance"/>
    <x v="15"/>
    <x v="0"/>
    <x v="1"/>
    <s v="Nebraska"/>
    <s v="USA"/>
    <n v="3"/>
    <n v="438.92"/>
    <n v="0.21"/>
    <n v="1040.2403999999999"/>
    <s v="COD"/>
  </r>
  <r>
    <x v="387"/>
    <x v="105"/>
    <s v="PROD41"/>
    <x v="12"/>
    <x v="0"/>
    <x v="6"/>
    <x v="13"/>
    <s v="STORE3"/>
    <s v="Johnson-Wright"/>
    <x v="2"/>
    <s v="Hoodberg"/>
    <x v="2"/>
    <s v="John Scott"/>
    <x v="36"/>
    <x v="1"/>
    <x v="2"/>
    <s v="Alaska"/>
    <s v="USA"/>
    <n v="3"/>
    <n v="482.58"/>
    <n v="0.28000000000000003"/>
    <n v="1042.3728000000001"/>
    <s v="COD"/>
  </r>
  <r>
    <x v="388"/>
    <x v="126"/>
    <s v="PROD50"/>
    <x v="39"/>
    <x v="0"/>
    <x v="6"/>
    <x v="72"/>
    <s v="STORE5"/>
    <s v="Gray Ltd"/>
    <x v="2"/>
    <s v="New Michaelchester"/>
    <x v="2"/>
    <s v="Heather Valenzuela"/>
    <x v="5"/>
    <x v="0"/>
    <x v="2"/>
    <s v="South Dakota"/>
    <s v="USA"/>
    <n v="2"/>
    <n v="613.23"/>
    <n v="0.15"/>
    <n v="1042.491"/>
    <s v="COD"/>
  </r>
  <r>
    <x v="388"/>
    <x v="449"/>
    <s v="PROD84"/>
    <x v="13"/>
    <x v="2"/>
    <x v="8"/>
    <x v="31"/>
    <s v="STORE16"/>
    <s v="Frederick-Wright"/>
    <x v="3"/>
    <s v="New Jimmymouth"/>
    <x v="1"/>
    <s v="James Bean"/>
    <x v="6"/>
    <x v="0"/>
    <x v="0"/>
    <s v="South Dakota"/>
    <s v="USA"/>
    <n v="3"/>
    <n v="366.08"/>
    <n v="0.05"/>
    <n v="1043.328"/>
    <s v="COD"/>
  </r>
  <r>
    <x v="388"/>
    <x v="269"/>
    <s v="PROD15"/>
    <x v="5"/>
    <x v="1"/>
    <x v="5"/>
    <x v="24"/>
    <s v="STORE18"/>
    <s v="Guerrero-Schmitt"/>
    <x v="1"/>
    <s v="East Stevechester"/>
    <x v="1"/>
    <s v="Brian Holder"/>
    <x v="37"/>
    <x v="0"/>
    <x v="2"/>
    <s v="Pennsylvania"/>
    <s v="USA"/>
    <n v="2"/>
    <n v="669.12"/>
    <n v="0.22"/>
    <n v="1043.8271999999999"/>
    <s v="PayPal"/>
  </r>
  <r>
    <x v="388"/>
    <x v="277"/>
    <s v="PROD73"/>
    <x v="3"/>
    <x v="0"/>
    <x v="3"/>
    <x v="15"/>
    <s v="STORE7"/>
    <s v="Martinez-Mullins"/>
    <x v="0"/>
    <s v="Williamsfurt"/>
    <x v="0"/>
    <s v="Justin Mason Dds"/>
    <x v="8"/>
    <x v="1"/>
    <x v="1"/>
    <s v="Montana"/>
    <s v="USA"/>
    <n v="3"/>
    <n v="405.13"/>
    <n v="0.14000000000000001"/>
    <n v="1045.2354"/>
    <s v="PayPal"/>
  </r>
  <r>
    <x v="388"/>
    <x v="21"/>
    <s v="PROD90"/>
    <x v="72"/>
    <x v="1"/>
    <x v="1"/>
    <x v="23"/>
    <s v="STORE5"/>
    <s v="Gray Ltd"/>
    <x v="2"/>
    <s v="New Michaelchester"/>
    <x v="2"/>
    <s v="Thomas Phillips"/>
    <x v="18"/>
    <x v="1"/>
    <x v="2"/>
    <s v="Tennessee"/>
    <s v="USA"/>
    <n v="2"/>
    <n v="678.98"/>
    <n v="0.23"/>
    <n v="1045.6292000000001"/>
    <s v="COD"/>
  </r>
  <r>
    <x v="389"/>
    <x v="379"/>
    <s v="PROD3"/>
    <x v="21"/>
    <x v="3"/>
    <x v="11"/>
    <x v="35"/>
    <s v="STORE1"/>
    <s v="Martinez, Adkins and Johnson"/>
    <x v="2"/>
    <s v="Danielmouth"/>
    <x v="1"/>
    <s v="Tyler Weber"/>
    <x v="27"/>
    <x v="0"/>
    <x v="0"/>
    <s v="Michigan"/>
    <s v="USA"/>
    <n v="2"/>
    <n v="594.63"/>
    <n v="0.12"/>
    <n v="1046.5488"/>
    <s v="COD"/>
  </r>
  <r>
    <x v="389"/>
    <x v="447"/>
    <s v="PROD70"/>
    <x v="49"/>
    <x v="2"/>
    <x v="14"/>
    <x v="54"/>
    <s v="STORE15"/>
    <s v="Shelton PLC"/>
    <x v="2"/>
    <s v="East Jenniferstad"/>
    <x v="1"/>
    <s v="Joseph Mendoza"/>
    <x v="39"/>
    <x v="0"/>
    <x v="2"/>
    <s v="Oregon"/>
    <s v="USA"/>
    <n v="3"/>
    <n v="360.18"/>
    <n v="0.03"/>
    <n v="1048.1238000000001"/>
    <s v="Credit Card"/>
  </r>
  <r>
    <x v="389"/>
    <x v="246"/>
    <s v="PROD83"/>
    <x v="34"/>
    <x v="4"/>
    <x v="15"/>
    <x v="65"/>
    <s v="STORE14"/>
    <s v="Mcdonald Inc"/>
    <x v="0"/>
    <s v="Christopherland"/>
    <x v="2"/>
    <s v="Andrea Perez"/>
    <x v="32"/>
    <x v="1"/>
    <x v="0"/>
    <s v="Minnesota"/>
    <s v="USA"/>
    <n v="2"/>
    <n v="541.39"/>
    <n v="0.03"/>
    <n v="1050.2965999999999"/>
    <s v="PayPal"/>
  </r>
  <r>
    <x v="389"/>
    <x v="432"/>
    <s v="PROD59"/>
    <x v="17"/>
    <x v="4"/>
    <x v="9"/>
    <x v="16"/>
    <s v="STORE8"/>
    <s v="Bean, Jones and Park"/>
    <x v="3"/>
    <s v="Thompsonborough"/>
    <x v="0"/>
    <s v="Manuel Fisher"/>
    <x v="29"/>
    <x v="1"/>
    <x v="2"/>
    <s v="Rhode Island"/>
    <s v="USA"/>
    <n v="4"/>
    <n v="288.60000000000002"/>
    <n v="0.09"/>
    <n v="1050.5039999999999"/>
    <s v="COD"/>
  </r>
  <r>
    <x v="390"/>
    <x v="387"/>
    <s v="PROD16"/>
    <x v="62"/>
    <x v="4"/>
    <x v="20"/>
    <x v="22"/>
    <s v="STORE2"/>
    <s v="Black-Horn"/>
    <x v="0"/>
    <s v="North Nancyview"/>
    <x v="2"/>
    <s v="Natalie Johnson"/>
    <x v="7"/>
    <x v="0"/>
    <x v="0"/>
    <s v="North Dakota"/>
    <s v="USA"/>
    <n v="4"/>
    <n v="268.3"/>
    <n v="0.02"/>
    <n v="1051.7360000000001"/>
    <s v="Credit Card"/>
  </r>
  <r>
    <x v="391"/>
    <x v="281"/>
    <s v="PROD25"/>
    <x v="14"/>
    <x v="3"/>
    <x v="1"/>
    <x v="80"/>
    <s v="STORE2"/>
    <s v="Black-Horn"/>
    <x v="0"/>
    <s v="North Nancyview"/>
    <x v="2"/>
    <s v="George Rosario"/>
    <x v="38"/>
    <x v="0"/>
    <x v="0"/>
    <s v="New Mexico"/>
    <s v="USA"/>
    <n v="3"/>
    <n v="377.69"/>
    <n v="7.0000000000000007E-2"/>
    <n v="1053.7551000000001"/>
    <s v="COD"/>
  </r>
  <r>
    <x v="392"/>
    <x v="450"/>
    <s v="PROD70"/>
    <x v="49"/>
    <x v="2"/>
    <x v="14"/>
    <x v="51"/>
    <s v="STORE8"/>
    <s v="Bean, Jones and Park"/>
    <x v="3"/>
    <s v="Thompsonborough"/>
    <x v="0"/>
    <s v="Patrick Roberts"/>
    <x v="15"/>
    <x v="1"/>
    <x v="1"/>
    <s v="Maine"/>
    <s v="USA"/>
    <n v="4"/>
    <n v="342.39"/>
    <n v="0.23"/>
    <n v="1054.5612000000001"/>
    <s v="COD"/>
  </r>
  <r>
    <x v="393"/>
    <x v="1"/>
    <s v="PROD39"/>
    <x v="64"/>
    <x v="1"/>
    <x v="21"/>
    <x v="13"/>
    <s v="STORE1"/>
    <s v="Martinez, Adkins and Johnson"/>
    <x v="2"/>
    <s v="Danielmouth"/>
    <x v="1"/>
    <s v="Jamie Yoder"/>
    <x v="1"/>
    <x v="0"/>
    <x v="1"/>
    <s v="Iowa"/>
    <s v="USA"/>
    <n v="4"/>
    <n v="352.72"/>
    <n v="0.25"/>
    <n v="1058.1600000000001"/>
    <s v="PayPal"/>
  </r>
  <r>
    <x v="393"/>
    <x v="396"/>
    <s v="PROD67"/>
    <x v="85"/>
    <x v="1"/>
    <x v="1"/>
    <x v="30"/>
    <s v="STORE19"/>
    <s v="Mann-Austin"/>
    <x v="1"/>
    <s v="Vasquezborough"/>
    <x v="0"/>
    <s v="Michelle Myers"/>
    <x v="39"/>
    <x v="1"/>
    <x v="2"/>
    <s v="Kansas"/>
    <s v="USA"/>
    <n v="2"/>
    <n v="661.53"/>
    <n v="0.2"/>
    <n v="1058.4480000000001"/>
    <s v="PayPal"/>
  </r>
  <r>
    <x v="393"/>
    <x v="347"/>
    <s v="PROD25"/>
    <x v="14"/>
    <x v="3"/>
    <x v="1"/>
    <x v="8"/>
    <s v="STORE15"/>
    <s v="Shelton PLC"/>
    <x v="2"/>
    <s v="East Jenniferstad"/>
    <x v="1"/>
    <s v="Christina Robertson"/>
    <x v="14"/>
    <x v="0"/>
    <x v="0"/>
    <s v="Arizona"/>
    <s v="USA"/>
    <n v="3"/>
    <n v="504.97"/>
    <n v="0.3"/>
    <n v="1060.4369999999999"/>
    <s v="Credit Card"/>
  </r>
  <r>
    <x v="393"/>
    <x v="382"/>
    <s v="PROD24"/>
    <x v="79"/>
    <x v="0"/>
    <x v="2"/>
    <x v="25"/>
    <s v="STORE1"/>
    <s v="Martinez, Adkins and Johnson"/>
    <x v="2"/>
    <s v="Danielmouth"/>
    <x v="1"/>
    <s v="Nathan Hernandez"/>
    <x v="37"/>
    <x v="1"/>
    <x v="2"/>
    <s v="Wisconsin"/>
    <s v="USA"/>
    <n v="2"/>
    <n v="679.86"/>
    <n v="0.22"/>
    <n v="1060.5816"/>
    <s v="PayPal"/>
  </r>
  <r>
    <x v="393"/>
    <x v="134"/>
    <s v="PROD64"/>
    <x v="92"/>
    <x v="4"/>
    <x v="12"/>
    <x v="60"/>
    <s v="STORE15"/>
    <s v="Shelton PLC"/>
    <x v="2"/>
    <s v="East Jenniferstad"/>
    <x v="1"/>
    <s v="Erika Padilla"/>
    <x v="6"/>
    <x v="0"/>
    <x v="0"/>
    <s v="Alabama"/>
    <s v="USA"/>
    <n v="2"/>
    <n v="558.9"/>
    <n v="0.05"/>
    <n v="1061.9100000000001"/>
    <s v="Credit Card"/>
  </r>
  <r>
    <x v="393"/>
    <x v="346"/>
    <s v="PROD18"/>
    <x v="65"/>
    <x v="3"/>
    <x v="22"/>
    <x v="61"/>
    <s v="STORE14"/>
    <s v="Mcdonald Inc"/>
    <x v="0"/>
    <s v="Christopherland"/>
    <x v="2"/>
    <s v="Tanya Lopez"/>
    <x v="42"/>
    <x v="1"/>
    <x v="2"/>
    <s v="South Dakota"/>
    <s v="USA"/>
    <n v="4"/>
    <n v="317.11"/>
    <n v="0.16"/>
    <n v="1065.4896000000001"/>
    <s v="Credit Card"/>
  </r>
  <r>
    <x v="394"/>
    <x v="180"/>
    <s v="PROD76"/>
    <x v="45"/>
    <x v="1"/>
    <x v="19"/>
    <x v="27"/>
    <s v="STORE14"/>
    <s v="Mcdonald Inc"/>
    <x v="0"/>
    <s v="Christopherland"/>
    <x v="2"/>
    <s v="David Pierce"/>
    <x v="31"/>
    <x v="1"/>
    <x v="1"/>
    <s v="Tennessee"/>
    <s v="USA"/>
    <n v="2"/>
    <n v="720.32"/>
    <n v="0.26"/>
    <n v="1066.0735999999999"/>
    <s v="PayPal"/>
  </r>
  <r>
    <x v="394"/>
    <x v="343"/>
    <s v="PROD26"/>
    <x v="73"/>
    <x v="1"/>
    <x v="4"/>
    <x v="54"/>
    <s v="STORE2"/>
    <s v="Black-Horn"/>
    <x v="0"/>
    <s v="North Nancyview"/>
    <x v="2"/>
    <s v="Sara Ingram"/>
    <x v="26"/>
    <x v="1"/>
    <x v="1"/>
    <s v="Nevada"/>
    <s v="USA"/>
    <n v="2"/>
    <n v="593.47"/>
    <n v="0.1"/>
    <n v="1068.2460000000001"/>
    <s v="COD"/>
  </r>
  <r>
    <x v="394"/>
    <x v="123"/>
    <s v="PROD73"/>
    <x v="3"/>
    <x v="0"/>
    <x v="3"/>
    <x v="84"/>
    <s v="STORE11"/>
    <s v="Aguirre-Keller"/>
    <x v="0"/>
    <s v="Lake Michael"/>
    <x v="0"/>
    <s v="Aaron Luna"/>
    <x v="29"/>
    <x v="1"/>
    <x v="2"/>
    <s v="Kansas"/>
    <s v="USA"/>
    <n v="3"/>
    <n v="488.37"/>
    <n v="0.27"/>
    <n v="1069.5302999999999"/>
    <s v="PayPal"/>
  </r>
  <r>
    <x v="395"/>
    <x v="362"/>
    <s v="PROD96"/>
    <x v="99"/>
    <x v="3"/>
    <x v="11"/>
    <x v="11"/>
    <s v="STORE13"/>
    <s v="Gardner, Humphrey and Contreras"/>
    <x v="1"/>
    <s v="Johnsonville"/>
    <x v="1"/>
    <s v="Maria Sanchez"/>
    <x v="26"/>
    <x v="0"/>
    <x v="1"/>
    <s v="Illinois"/>
    <s v="USA"/>
    <n v="2"/>
    <n v="629.86"/>
    <n v="0.15"/>
    <n v="1070.7619999999999"/>
    <s v="COD"/>
  </r>
  <r>
    <x v="396"/>
    <x v="247"/>
    <s v="PROD54"/>
    <x v="28"/>
    <x v="0"/>
    <x v="1"/>
    <x v="72"/>
    <s v="STORE8"/>
    <s v="Bean, Jones and Park"/>
    <x v="3"/>
    <s v="Thompsonborough"/>
    <x v="0"/>
    <s v="Frank Stewart"/>
    <x v="21"/>
    <x v="1"/>
    <x v="1"/>
    <s v="Tennessee"/>
    <s v="USA"/>
    <n v="2"/>
    <n v="623.20000000000005"/>
    <n v="0.14000000000000001"/>
    <n v="1071.904"/>
    <s v="Credit Card"/>
  </r>
  <r>
    <x v="396"/>
    <x v="233"/>
    <s v="PROD96"/>
    <x v="99"/>
    <x v="3"/>
    <x v="11"/>
    <x v="35"/>
    <s v="STORE4"/>
    <s v="Alexander Group"/>
    <x v="0"/>
    <s v="Port Sharon"/>
    <x v="0"/>
    <s v="Caroline Collins"/>
    <x v="7"/>
    <x v="1"/>
    <x v="0"/>
    <s v="Connecticut"/>
    <s v="USA"/>
    <n v="2"/>
    <n v="649.89"/>
    <n v="0.17"/>
    <n v="1078.8173999999999"/>
    <s v="PayPal"/>
  </r>
  <r>
    <x v="396"/>
    <x v="89"/>
    <s v="PROD38"/>
    <x v="2"/>
    <x v="0"/>
    <x v="2"/>
    <x v="99"/>
    <s v="STORE14"/>
    <s v="Mcdonald Inc"/>
    <x v="0"/>
    <s v="Christopherland"/>
    <x v="2"/>
    <s v="Jason Mullins"/>
    <x v="40"/>
    <x v="1"/>
    <x v="1"/>
    <s v="Tennessee"/>
    <s v="USA"/>
    <n v="2"/>
    <n v="574.58000000000004"/>
    <n v="0.06"/>
    <n v="1080.2103999999999"/>
    <s v="COD"/>
  </r>
  <r>
    <x v="396"/>
    <x v="180"/>
    <s v="PROD41"/>
    <x v="12"/>
    <x v="0"/>
    <x v="6"/>
    <x v="19"/>
    <s v="STORE12"/>
    <s v="Thomas, Bridges and Harris"/>
    <x v="2"/>
    <s v="Sabrinatown"/>
    <x v="0"/>
    <s v="David Pierce"/>
    <x v="31"/>
    <x v="1"/>
    <x v="1"/>
    <s v="New York"/>
    <s v="USA"/>
    <n v="2"/>
    <n v="581.19000000000005"/>
    <n v="7.0000000000000007E-2"/>
    <n v="1081.0134"/>
    <s v="Credit Card"/>
  </r>
  <r>
    <x v="397"/>
    <x v="412"/>
    <s v="PROD14"/>
    <x v="30"/>
    <x v="2"/>
    <x v="7"/>
    <x v="90"/>
    <s v="STORE10"/>
    <s v="Hill, Wagner and Ballard"/>
    <x v="1"/>
    <s v="East Davidville"/>
    <x v="0"/>
    <s v="Michele Burke"/>
    <x v="44"/>
    <x v="0"/>
    <x v="2"/>
    <s v="Connecticut"/>
    <s v="USA"/>
    <n v="2"/>
    <n v="675.65"/>
    <n v="0.2"/>
    <n v="1081.04"/>
    <s v="PayPal"/>
  </r>
  <r>
    <x v="397"/>
    <x v="149"/>
    <s v="PROD3"/>
    <x v="21"/>
    <x v="3"/>
    <x v="11"/>
    <x v="66"/>
    <s v="STORE9"/>
    <s v="Moore, Padilla and Butler"/>
    <x v="0"/>
    <s v="East Johnstad"/>
    <x v="1"/>
    <s v="Kristine Higgins"/>
    <x v="11"/>
    <x v="1"/>
    <x v="2"/>
    <s v="Mississippi"/>
    <s v="USA"/>
    <n v="3"/>
    <n v="462.75"/>
    <n v="0.22"/>
    <n v="1082.835"/>
    <s v="Credit Card"/>
  </r>
  <r>
    <x v="398"/>
    <x v="430"/>
    <s v="PROD50"/>
    <x v="39"/>
    <x v="0"/>
    <x v="6"/>
    <x v="13"/>
    <s v="STORE0"/>
    <s v="Rivera-Warner"/>
    <x v="1"/>
    <s v="Washingtonfurt"/>
    <x v="1"/>
    <s v="Cynthia Roberts"/>
    <x v="12"/>
    <x v="1"/>
    <x v="2"/>
    <s v="Mississippi"/>
    <s v="USA"/>
    <n v="2"/>
    <n v="660.81"/>
    <n v="0.18"/>
    <n v="1083.7284"/>
    <s v="Credit Card"/>
  </r>
  <r>
    <x v="398"/>
    <x v="49"/>
    <s v="PROD70"/>
    <x v="49"/>
    <x v="2"/>
    <x v="14"/>
    <x v="99"/>
    <s v="STORE18"/>
    <s v="Guerrero-Schmitt"/>
    <x v="1"/>
    <s v="East Stevechester"/>
    <x v="1"/>
    <s v="Bridget Allen"/>
    <x v="14"/>
    <x v="0"/>
    <x v="0"/>
    <s v="Florida"/>
    <s v="USA"/>
    <n v="2"/>
    <n v="623.38"/>
    <n v="0.13"/>
    <n v="1084.6812"/>
    <s v="PayPal"/>
  </r>
  <r>
    <x v="398"/>
    <x v="456"/>
    <s v="PROD53"/>
    <x v="95"/>
    <x v="3"/>
    <x v="22"/>
    <x v="75"/>
    <s v="STORE8"/>
    <s v="Bean, Jones and Park"/>
    <x v="3"/>
    <s v="Thompsonborough"/>
    <x v="0"/>
    <s v="Jordan Wells"/>
    <x v="40"/>
    <x v="1"/>
    <x v="1"/>
    <s v="Iowa"/>
    <s v="USA"/>
    <n v="2"/>
    <n v="616.36"/>
    <n v="0.12"/>
    <n v="1084.7936"/>
    <s v="PayPal"/>
  </r>
  <r>
    <x v="398"/>
    <x v="399"/>
    <s v="PROD81"/>
    <x v="0"/>
    <x v="0"/>
    <x v="0"/>
    <x v="73"/>
    <s v="STORE6"/>
    <s v="Benson-Elliott"/>
    <x v="1"/>
    <s v="Port Josephberg"/>
    <x v="0"/>
    <s v="Adam Rowland"/>
    <x v="23"/>
    <x v="1"/>
    <x v="1"/>
    <s v="Kentucky"/>
    <s v="USA"/>
    <n v="2"/>
    <n v="549.33000000000004"/>
    <n v="0.01"/>
    <n v="1087.6733999999999"/>
    <s v="Credit Card"/>
  </r>
  <r>
    <x v="398"/>
    <x v="380"/>
    <s v="PROD40"/>
    <x v="20"/>
    <x v="1"/>
    <x v="4"/>
    <x v="27"/>
    <s v="STORE7"/>
    <s v="Martinez-Mullins"/>
    <x v="0"/>
    <s v="Williamsfurt"/>
    <x v="0"/>
    <s v="Sheena Bonilla"/>
    <x v="17"/>
    <x v="0"/>
    <x v="0"/>
    <s v="Georgia"/>
    <s v="USA"/>
    <n v="3"/>
    <n v="490.02"/>
    <n v="0.26"/>
    <n v="1087.8444"/>
    <s v="COD"/>
  </r>
  <r>
    <x v="399"/>
    <x v="252"/>
    <s v="PROD31"/>
    <x v="7"/>
    <x v="0"/>
    <x v="3"/>
    <x v="18"/>
    <s v="STORE18"/>
    <s v="Guerrero-Schmitt"/>
    <x v="1"/>
    <s v="East Stevechester"/>
    <x v="1"/>
    <s v="Kristy Dunlap"/>
    <x v="7"/>
    <x v="1"/>
    <x v="0"/>
    <s v="Pennsylvania"/>
    <s v="USA"/>
    <n v="2"/>
    <n v="671.69"/>
    <n v="0.19"/>
    <n v="1088.1378"/>
    <s v="PayPal"/>
  </r>
  <r>
    <x v="399"/>
    <x v="320"/>
    <s v="PROD91"/>
    <x v="86"/>
    <x v="3"/>
    <x v="16"/>
    <x v="30"/>
    <s v="STORE0"/>
    <s v="Rivera-Warner"/>
    <x v="1"/>
    <s v="Washingtonfurt"/>
    <x v="1"/>
    <s v="Russell Lamb"/>
    <x v="43"/>
    <x v="1"/>
    <x v="0"/>
    <s v="Wyoming"/>
    <s v="USA"/>
    <n v="4"/>
    <n v="289.77"/>
    <n v="0.06"/>
    <n v="1089.5352"/>
    <s v="Credit Card"/>
  </r>
  <r>
    <x v="400"/>
    <x v="453"/>
    <s v="PROD26"/>
    <x v="73"/>
    <x v="1"/>
    <x v="4"/>
    <x v="89"/>
    <s v="STORE0"/>
    <s v="Rivera-Warner"/>
    <x v="1"/>
    <s v="Washingtonfurt"/>
    <x v="1"/>
    <s v="Linda Kline"/>
    <x v="42"/>
    <x v="0"/>
    <x v="2"/>
    <s v="California"/>
    <s v="USA"/>
    <n v="2"/>
    <n v="614.21"/>
    <n v="0.11"/>
    <n v="1093.2937999999999"/>
    <s v="Credit Card"/>
  </r>
  <r>
    <x v="400"/>
    <x v="116"/>
    <s v="PROD85"/>
    <x v="93"/>
    <x v="3"/>
    <x v="1"/>
    <x v="91"/>
    <s v="STORE13"/>
    <s v="Gardner, Humphrey and Contreras"/>
    <x v="1"/>
    <s v="Johnsonville"/>
    <x v="1"/>
    <s v="John Lawson"/>
    <x v="15"/>
    <x v="1"/>
    <x v="1"/>
    <s v="Nebraska"/>
    <s v="USA"/>
    <n v="2"/>
    <n v="652.29999999999995"/>
    <n v="0.16"/>
    <n v="1095.864"/>
    <s v="COD"/>
  </r>
  <r>
    <x v="401"/>
    <x v="154"/>
    <s v="PROD13"/>
    <x v="63"/>
    <x v="1"/>
    <x v="1"/>
    <x v="99"/>
    <s v="STORE1"/>
    <s v="Martinez, Adkins and Johnson"/>
    <x v="2"/>
    <s v="Danielmouth"/>
    <x v="1"/>
    <s v="Dr. Suzanne Bullock"/>
    <x v="0"/>
    <x v="1"/>
    <x v="0"/>
    <s v="Nevada"/>
    <s v="USA"/>
    <n v="2"/>
    <n v="610.37"/>
    <n v="0.1"/>
    <n v="1098.6659999999999"/>
    <s v="PayPal"/>
  </r>
  <r>
    <x v="402"/>
    <x v="173"/>
    <s v="PROD12"/>
    <x v="60"/>
    <x v="4"/>
    <x v="9"/>
    <x v="85"/>
    <s v="STORE0"/>
    <s v="Rivera-Warner"/>
    <x v="1"/>
    <s v="Washingtonfurt"/>
    <x v="1"/>
    <s v="Cynthia Parrish"/>
    <x v="35"/>
    <x v="0"/>
    <x v="2"/>
    <s v="Florida"/>
    <s v="USA"/>
    <n v="2"/>
    <n v="687.35"/>
    <n v="0.2"/>
    <n v="1099.76"/>
    <s v="Credit Card"/>
  </r>
  <r>
    <x v="402"/>
    <x v="16"/>
    <s v="PROD94"/>
    <x v="66"/>
    <x v="4"/>
    <x v="15"/>
    <x v="89"/>
    <s v="STORE3"/>
    <s v="Johnson-Wright"/>
    <x v="2"/>
    <s v="Hoodberg"/>
    <x v="2"/>
    <s v="John Smith"/>
    <x v="11"/>
    <x v="0"/>
    <x v="2"/>
    <s v="New York"/>
    <s v="USA"/>
    <n v="2"/>
    <n v="600.73"/>
    <n v="0.08"/>
    <n v="1105.3432"/>
    <s v="COD"/>
  </r>
  <r>
    <x v="402"/>
    <x v="167"/>
    <s v="PROD75"/>
    <x v="98"/>
    <x v="3"/>
    <x v="16"/>
    <x v="67"/>
    <s v="STORE4"/>
    <s v="Alexander Group"/>
    <x v="0"/>
    <s v="Port Sharon"/>
    <x v="0"/>
    <s v="Sharon Brown"/>
    <x v="34"/>
    <x v="1"/>
    <x v="1"/>
    <s v="New York"/>
    <s v="USA"/>
    <n v="2"/>
    <n v="709.17"/>
    <n v="0.22"/>
    <n v="1106.3052"/>
    <s v="PayPal"/>
  </r>
  <r>
    <x v="402"/>
    <x v="138"/>
    <s v="PROD46"/>
    <x v="44"/>
    <x v="3"/>
    <x v="11"/>
    <x v="0"/>
    <s v="STORE13"/>
    <s v="Gardner, Humphrey and Contreras"/>
    <x v="1"/>
    <s v="Johnsonville"/>
    <x v="1"/>
    <s v="Stacy Collins"/>
    <x v="15"/>
    <x v="1"/>
    <x v="1"/>
    <s v="California"/>
    <s v="USA"/>
    <n v="2"/>
    <n v="635.80999999999995"/>
    <n v="0.13"/>
    <n v="1106.3094000000001"/>
    <s v="PayPal"/>
  </r>
  <r>
    <x v="402"/>
    <x v="52"/>
    <s v="PROD86"/>
    <x v="55"/>
    <x v="2"/>
    <x v="10"/>
    <x v="48"/>
    <s v="STORE17"/>
    <s v="Holloway Ltd"/>
    <x v="2"/>
    <s v="Bensonhaven"/>
    <x v="1"/>
    <s v="Melissa Duffy Md"/>
    <x v="33"/>
    <x v="1"/>
    <x v="0"/>
    <s v="Delaware"/>
    <s v="USA"/>
    <n v="4"/>
    <n v="338.73"/>
    <n v="0.18"/>
    <n v="1111.0344"/>
    <s v="COD"/>
  </r>
  <r>
    <x v="402"/>
    <x v="433"/>
    <s v="PROD51"/>
    <x v="68"/>
    <x v="1"/>
    <x v="1"/>
    <x v="94"/>
    <s v="STORE6"/>
    <s v="Benson-Elliott"/>
    <x v="1"/>
    <s v="Port Josephberg"/>
    <x v="0"/>
    <s v="Christy Hoffman"/>
    <x v="24"/>
    <x v="1"/>
    <x v="2"/>
    <s v="Illinois"/>
    <s v="USA"/>
    <n v="2"/>
    <n v="573.09"/>
    <n v="0.03"/>
    <n v="1111.7945999999999"/>
    <s v="Credit Card"/>
  </r>
  <r>
    <x v="403"/>
    <x v="247"/>
    <s v="PROD10"/>
    <x v="19"/>
    <x v="2"/>
    <x v="10"/>
    <x v="79"/>
    <s v="STORE6"/>
    <s v="Benson-Elliott"/>
    <x v="1"/>
    <s v="Port Josephberg"/>
    <x v="0"/>
    <s v="Frank Stewart"/>
    <x v="21"/>
    <x v="1"/>
    <x v="1"/>
    <s v="Washington"/>
    <s v="USA"/>
    <n v="3"/>
    <n v="370.93"/>
    <n v="0"/>
    <n v="1112.79"/>
    <s v="COD"/>
  </r>
  <r>
    <x v="403"/>
    <x v="378"/>
    <s v="PROD10"/>
    <x v="19"/>
    <x v="2"/>
    <x v="10"/>
    <x v="43"/>
    <s v="STORE15"/>
    <s v="Shelton PLC"/>
    <x v="2"/>
    <s v="East Jenniferstad"/>
    <x v="1"/>
    <s v="Tanner Thompson"/>
    <x v="37"/>
    <x v="1"/>
    <x v="2"/>
    <s v="Massachusetts"/>
    <s v="USA"/>
    <n v="4"/>
    <n v="316.18"/>
    <n v="0.12"/>
    <n v="1112.9536000000001"/>
    <s v="PayPal"/>
  </r>
  <r>
    <x v="404"/>
    <x v="103"/>
    <s v="PROD32"/>
    <x v="78"/>
    <x v="4"/>
    <x v="15"/>
    <x v="34"/>
    <s v="STORE3"/>
    <s v="Johnson-Wright"/>
    <x v="2"/>
    <s v="Hoodberg"/>
    <x v="2"/>
    <s v="Christy Vasquez"/>
    <x v="19"/>
    <x v="1"/>
    <x v="2"/>
    <s v="Missouri"/>
    <s v="USA"/>
    <n v="2"/>
    <n v="732.67"/>
    <n v="0.24"/>
    <n v="1113.6584"/>
    <s v="Credit Card"/>
  </r>
  <r>
    <x v="404"/>
    <x v="457"/>
    <s v="PROD91"/>
    <x v="86"/>
    <x v="3"/>
    <x v="16"/>
    <x v="71"/>
    <s v="STORE18"/>
    <s v="Guerrero-Schmitt"/>
    <x v="1"/>
    <s v="East Stevechester"/>
    <x v="1"/>
    <s v="Ms. Maria Leach"/>
    <x v="7"/>
    <x v="0"/>
    <x v="0"/>
    <s v="Arkansas"/>
    <s v="USA"/>
    <n v="3"/>
    <n v="482.2"/>
    <n v="0.23"/>
    <n v="1113.8820000000001"/>
    <s v="COD"/>
  </r>
  <r>
    <x v="404"/>
    <x v="385"/>
    <s v="PROD39"/>
    <x v="64"/>
    <x v="1"/>
    <x v="21"/>
    <x v="84"/>
    <s v="STORE7"/>
    <s v="Martinez-Mullins"/>
    <x v="0"/>
    <s v="Williamsfurt"/>
    <x v="0"/>
    <s v="Sherry Cabrera"/>
    <x v="17"/>
    <x v="0"/>
    <x v="0"/>
    <s v="Maine"/>
    <s v="USA"/>
    <n v="4"/>
    <n v="284.44"/>
    <n v="0.02"/>
    <n v="1115.0047999999999"/>
    <s v="Credit Card"/>
  </r>
  <r>
    <x v="404"/>
    <x v="103"/>
    <s v="PROD38"/>
    <x v="2"/>
    <x v="0"/>
    <x v="2"/>
    <x v="37"/>
    <s v="STORE2"/>
    <s v="Black-Horn"/>
    <x v="0"/>
    <s v="North Nancyview"/>
    <x v="2"/>
    <s v="Christy Vasquez"/>
    <x v="19"/>
    <x v="1"/>
    <x v="2"/>
    <s v="New York"/>
    <s v="USA"/>
    <n v="3"/>
    <n v="410.04"/>
    <n v="0.09"/>
    <n v="1119.4092000000001"/>
    <s v="COD"/>
  </r>
  <r>
    <x v="405"/>
    <x v="332"/>
    <s v="PROD83"/>
    <x v="34"/>
    <x v="4"/>
    <x v="15"/>
    <x v="98"/>
    <s v="STORE1"/>
    <s v="Martinez, Adkins and Johnson"/>
    <x v="2"/>
    <s v="Danielmouth"/>
    <x v="1"/>
    <s v="Jared Moran"/>
    <x v="19"/>
    <x v="1"/>
    <x v="2"/>
    <s v="Texas"/>
    <s v="USA"/>
    <n v="3"/>
    <n v="460.93"/>
    <n v="0.19"/>
    <n v="1120.0599"/>
    <s v="Credit Card"/>
  </r>
  <r>
    <x v="406"/>
    <x v="211"/>
    <s v="PROD64"/>
    <x v="92"/>
    <x v="4"/>
    <x v="12"/>
    <x v="5"/>
    <s v="STORE19"/>
    <s v="Mann-Austin"/>
    <x v="1"/>
    <s v="Vasquezborough"/>
    <x v="0"/>
    <s v="Tonya Burch"/>
    <x v="8"/>
    <x v="1"/>
    <x v="1"/>
    <s v="Maine"/>
    <s v="USA"/>
    <n v="3"/>
    <n v="449.99"/>
    <n v="0.17"/>
    <n v="1120.4751000000001"/>
    <s v="COD"/>
  </r>
  <r>
    <x v="406"/>
    <x v="209"/>
    <s v="PROD73"/>
    <x v="3"/>
    <x v="0"/>
    <x v="3"/>
    <x v="25"/>
    <s v="STORE14"/>
    <s v="Mcdonald Inc"/>
    <x v="0"/>
    <s v="Christopherland"/>
    <x v="2"/>
    <s v="Eric Todd"/>
    <x v="32"/>
    <x v="0"/>
    <x v="0"/>
    <s v="West Virginia"/>
    <s v="USA"/>
    <n v="2"/>
    <n v="720.15"/>
    <n v="0.22"/>
    <n v="1123.434"/>
    <s v="PayPal"/>
  </r>
  <r>
    <x v="406"/>
    <x v="248"/>
    <s v="PROD0"/>
    <x v="54"/>
    <x v="1"/>
    <x v="19"/>
    <x v="30"/>
    <s v="STORE15"/>
    <s v="Shelton PLC"/>
    <x v="2"/>
    <s v="East Jenniferstad"/>
    <x v="1"/>
    <s v="Jennifer Myers"/>
    <x v="26"/>
    <x v="0"/>
    <x v="1"/>
    <s v="Tennessee"/>
    <s v="USA"/>
    <n v="3"/>
    <n v="407.39"/>
    <n v="0.08"/>
    <n v="1124.3964000000001"/>
    <s v="Credit Card"/>
  </r>
  <r>
    <x v="407"/>
    <x v="337"/>
    <s v="PROD69"/>
    <x v="80"/>
    <x v="3"/>
    <x v="22"/>
    <x v="97"/>
    <s v="STORE0"/>
    <s v="Rivera-Warner"/>
    <x v="1"/>
    <s v="Washingtonfurt"/>
    <x v="1"/>
    <s v="Arthur Warren"/>
    <x v="2"/>
    <x v="0"/>
    <x v="1"/>
    <s v="Massachusetts"/>
    <s v="USA"/>
    <n v="4"/>
    <n v="305.95"/>
    <n v="0.08"/>
    <n v="1125.896"/>
    <s v="PayPal"/>
  </r>
  <r>
    <x v="407"/>
    <x v="285"/>
    <s v="PROD29"/>
    <x v="84"/>
    <x v="2"/>
    <x v="7"/>
    <x v="30"/>
    <s v="STORE14"/>
    <s v="Mcdonald Inc"/>
    <x v="0"/>
    <s v="Christopherland"/>
    <x v="2"/>
    <s v="George Davis"/>
    <x v="6"/>
    <x v="1"/>
    <x v="0"/>
    <s v="Louisiana"/>
    <s v="USA"/>
    <n v="2"/>
    <n v="722.45"/>
    <n v="0.22"/>
    <n v="1127.0219999999999"/>
    <s v="PayPal"/>
  </r>
  <r>
    <x v="407"/>
    <x v="324"/>
    <s v="PROD97"/>
    <x v="69"/>
    <x v="0"/>
    <x v="3"/>
    <x v="78"/>
    <s v="STORE19"/>
    <s v="Mann-Austin"/>
    <x v="1"/>
    <s v="Vasquezborough"/>
    <x v="0"/>
    <s v="Tracy Stephens"/>
    <x v="7"/>
    <x v="0"/>
    <x v="0"/>
    <s v="Kentucky"/>
    <s v="USA"/>
    <n v="2"/>
    <n v="569.36"/>
    <n v="0.01"/>
    <n v="1127.3327999999999"/>
    <s v="PayPal"/>
  </r>
  <r>
    <x v="408"/>
    <x v="14"/>
    <s v="PROD56"/>
    <x v="22"/>
    <x v="2"/>
    <x v="7"/>
    <x v="69"/>
    <s v="STORE9"/>
    <s v="Moore, Padilla and Butler"/>
    <x v="0"/>
    <s v="East Johnstad"/>
    <x v="1"/>
    <s v="Shannon Miller"/>
    <x v="12"/>
    <x v="0"/>
    <x v="2"/>
    <s v="Connecticut"/>
    <s v="USA"/>
    <n v="3"/>
    <n v="442.64"/>
    <n v="0.15"/>
    <n v="1128.732"/>
    <s v="COD"/>
  </r>
  <r>
    <x v="408"/>
    <x v="305"/>
    <s v="PROD92"/>
    <x v="48"/>
    <x v="2"/>
    <x v="5"/>
    <x v="43"/>
    <s v="STORE1"/>
    <s v="Martinez, Adkins and Johnson"/>
    <x v="2"/>
    <s v="Danielmouth"/>
    <x v="1"/>
    <s v="Joseph Faulkner"/>
    <x v="5"/>
    <x v="0"/>
    <x v="2"/>
    <s v="Iowa"/>
    <s v="USA"/>
    <n v="3"/>
    <n v="476.37"/>
    <n v="0.21"/>
    <n v="1128.9969000000001"/>
    <s v="COD"/>
  </r>
  <r>
    <x v="409"/>
    <x v="403"/>
    <s v="PROD91"/>
    <x v="86"/>
    <x v="3"/>
    <x v="16"/>
    <x v="55"/>
    <s v="STORE3"/>
    <s v="Johnson-Wright"/>
    <x v="2"/>
    <s v="Hoodberg"/>
    <x v="2"/>
    <s v="Teresa Johnson"/>
    <x v="7"/>
    <x v="1"/>
    <x v="0"/>
    <s v="Virginia"/>
    <s v="USA"/>
    <n v="2"/>
    <n v="727.18"/>
    <n v="0.22"/>
    <n v="1134.4007999999999"/>
    <s v="PayPal"/>
  </r>
  <r>
    <x v="409"/>
    <x v="261"/>
    <s v="PROD78"/>
    <x v="8"/>
    <x v="2"/>
    <x v="7"/>
    <x v="31"/>
    <s v="STORE3"/>
    <s v="Johnson-Wright"/>
    <x v="2"/>
    <s v="Hoodberg"/>
    <x v="2"/>
    <s v="Cody Diaz"/>
    <x v="11"/>
    <x v="1"/>
    <x v="2"/>
    <s v="Oregon"/>
    <s v="USA"/>
    <n v="4"/>
    <n v="346.37"/>
    <n v="0.18"/>
    <n v="1136.0935999999999"/>
    <s v="PayPal"/>
  </r>
  <r>
    <x v="410"/>
    <x v="239"/>
    <s v="PROD39"/>
    <x v="64"/>
    <x v="1"/>
    <x v="21"/>
    <x v="45"/>
    <s v="STORE15"/>
    <s v="Shelton PLC"/>
    <x v="2"/>
    <s v="East Jenniferstad"/>
    <x v="1"/>
    <s v="Christina Garcia"/>
    <x v="34"/>
    <x v="1"/>
    <x v="1"/>
    <s v="Connecticut"/>
    <s v="USA"/>
    <n v="2"/>
    <n v="768.08"/>
    <n v="0.26"/>
    <n v="1136.7583999999999"/>
    <s v="Credit Card"/>
  </r>
  <r>
    <x v="410"/>
    <x v="82"/>
    <s v="PROD31"/>
    <x v="7"/>
    <x v="0"/>
    <x v="3"/>
    <x v="47"/>
    <s v="STORE19"/>
    <s v="Mann-Austin"/>
    <x v="1"/>
    <s v="Vasquezborough"/>
    <x v="0"/>
    <s v="Michael Garner"/>
    <x v="29"/>
    <x v="1"/>
    <x v="2"/>
    <s v="Vermont"/>
    <s v="USA"/>
    <n v="4"/>
    <n v="327.25"/>
    <n v="0.13"/>
    <n v="1138.83"/>
    <s v="Credit Card"/>
  </r>
  <r>
    <x v="410"/>
    <x v="377"/>
    <s v="PROD22"/>
    <x v="97"/>
    <x v="0"/>
    <x v="0"/>
    <x v="32"/>
    <s v="STORE16"/>
    <s v="Frederick-Wright"/>
    <x v="3"/>
    <s v="New Jimmymouth"/>
    <x v="1"/>
    <s v="Bryan Garcia"/>
    <x v="27"/>
    <x v="1"/>
    <x v="0"/>
    <s v="Alabama"/>
    <s v="USA"/>
    <n v="4"/>
    <n v="300.12"/>
    <n v="0.05"/>
    <n v="1140.4559999999999"/>
    <s v="PayPal"/>
  </r>
  <r>
    <x v="411"/>
    <x v="310"/>
    <s v="PROD26"/>
    <x v="73"/>
    <x v="1"/>
    <x v="4"/>
    <x v="60"/>
    <s v="STORE17"/>
    <s v="Holloway Ltd"/>
    <x v="2"/>
    <s v="Bensonhaven"/>
    <x v="1"/>
    <s v="William Hull"/>
    <x v="14"/>
    <x v="1"/>
    <x v="0"/>
    <s v="Indiana"/>
    <s v="USA"/>
    <n v="3"/>
    <n v="543.92999999999995"/>
    <n v="0.3"/>
    <n v="1142.2529999999999"/>
    <s v="COD"/>
  </r>
  <r>
    <x v="411"/>
    <x v="348"/>
    <s v="PROD45"/>
    <x v="75"/>
    <x v="0"/>
    <x v="3"/>
    <x v="73"/>
    <s v="STORE8"/>
    <s v="Bean, Jones and Park"/>
    <x v="3"/>
    <s v="Thompsonborough"/>
    <x v="0"/>
    <s v="Donna Gregory"/>
    <x v="9"/>
    <x v="1"/>
    <x v="2"/>
    <s v="Michigan"/>
    <s v="USA"/>
    <n v="2"/>
    <n v="732.37"/>
    <n v="0.22"/>
    <n v="1142.4972"/>
    <s v="COD"/>
  </r>
  <r>
    <x v="411"/>
    <x v="392"/>
    <s v="PROD3"/>
    <x v="21"/>
    <x v="3"/>
    <x v="11"/>
    <x v="8"/>
    <s v="STORE6"/>
    <s v="Benson-Elliott"/>
    <x v="1"/>
    <s v="Port Josephberg"/>
    <x v="0"/>
    <s v="Heather Collins"/>
    <x v="16"/>
    <x v="0"/>
    <x v="1"/>
    <s v="Ohio"/>
    <s v="USA"/>
    <n v="2"/>
    <n v="635.14"/>
    <n v="0.1"/>
    <n v="1143.252"/>
    <s v="Credit Card"/>
  </r>
  <r>
    <x v="411"/>
    <x v="261"/>
    <s v="PROD3"/>
    <x v="21"/>
    <x v="3"/>
    <x v="11"/>
    <x v="39"/>
    <s v="STORE9"/>
    <s v="Moore, Padilla and Butler"/>
    <x v="0"/>
    <s v="East Johnstad"/>
    <x v="1"/>
    <s v="Cody Diaz"/>
    <x v="11"/>
    <x v="1"/>
    <x v="2"/>
    <s v="Michigan"/>
    <s v="USA"/>
    <n v="4"/>
    <n v="348.91"/>
    <n v="0.18"/>
    <n v="1144.4248"/>
    <s v="PayPal"/>
  </r>
  <r>
    <x v="411"/>
    <x v="385"/>
    <s v="PROD24"/>
    <x v="79"/>
    <x v="0"/>
    <x v="2"/>
    <x v="0"/>
    <s v="STORE15"/>
    <s v="Shelton PLC"/>
    <x v="2"/>
    <s v="East Jenniferstad"/>
    <x v="1"/>
    <s v="Sherry Cabrera"/>
    <x v="17"/>
    <x v="0"/>
    <x v="0"/>
    <s v="Utah"/>
    <s v="USA"/>
    <n v="4"/>
    <n v="403.47"/>
    <n v="0.28999999999999998"/>
    <n v="1145.8548000000001"/>
    <s v="Credit Card"/>
  </r>
  <r>
    <x v="412"/>
    <x v="120"/>
    <s v="PROD82"/>
    <x v="74"/>
    <x v="0"/>
    <x v="6"/>
    <x v="33"/>
    <s v="STORE10"/>
    <s v="Hill, Wagner and Ballard"/>
    <x v="1"/>
    <s v="East Davidville"/>
    <x v="0"/>
    <s v="Beth Martin"/>
    <x v="42"/>
    <x v="1"/>
    <x v="2"/>
    <s v="Wisconsin"/>
    <s v="USA"/>
    <n v="2"/>
    <n v="807.1"/>
    <n v="0.28999999999999998"/>
    <n v="1146.0820000000001"/>
    <s v="Credit Card"/>
  </r>
  <r>
    <x v="412"/>
    <x v="166"/>
    <s v="PROD34"/>
    <x v="52"/>
    <x v="1"/>
    <x v="19"/>
    <x v="60"/>
    <s v="STORE16"/>
    <s v="Frederick-Wright"/>
    <x v="3"/>
    <s v="New Jimmymouth"/>
    <x v="1"/>
    <s v="Brian Hammond"/>
    <x v="3"/>
    <x v="1"/>
    <x v="0"/>
    <s v="Louisiana"/>
    <s v="USA"/>
    <n v="4"/>
    <n v="362.81"/>
    <n v="0.21"/>
    <n v="1146.4795999999999"/>
    <s v="PayPal"/>
  </r>
  <r>
    <x v="412"/>
    <x v="122"/>
    <s v="PROD28"/>
    <x v="50"/>
    <x v="0"/>
    <x v="1"/>
    <x v="97"/>
    <s v="STORE17"/>
    <s v="Holloway Ltd"/>
    <x v="2"/>
    <s v="Bensonhaven"/>
    <x v="1"/>
    <s v="Travis Holland"/>
    <x v="2"/>
    <x v="0"/>
    <x v="1"/>
    <s v="Oregon"/>
    <s v="USA"/>
    <n v="4"/>
    <n v="377.18"/>
    <n v="0.24"/>
    <n v="1146.6271999999999"/>
    <s v="COD"/>
  </r>
  <r>
    <x v="413"/>
    <x v="103"/>
    <s v="PROD43"/>
    <x v="58"/>
    <x v="1"/>
    <x v="19"/>
    <x v="53"/>
    <s v="STORE4"/>
    <s v="Alexander Group"/>
    <x v="0"/>
    <s v="Port Sharon"/>
    <x v="0"/>
    <s v="Christy Vasquez"/>
    <x v="19"/>
    <x v="1"/>
    <x v="2"/>
    <s v="Massachusetts"/>
    <s v="USA"/>
    <n v="3"/>
    <n v="523.66"/>
    <n v="0.27"/>
    <n v="1146.8154"/>
    <s v="Credit Card"/>
  </r>
  <r>
    <x v="414"/>
    <x v="110"/>
    <s v="PROD71"/>
    <x v="90"/>
    <x v="4"/>
    <x v="9"/>
    <x v="71"/>
    <s v="STORE9"/>
    <s v="Moore, Padilla and Butler"/>
    <x v="0"/>
    <s v="East Johnstad"/>
    <x v="1"/>
    <s v="Mr. Christopher Sims"/>
    <x v="6"/>
    <x v="1"/>
    <x v="0"/>
    <s v="Ohio"/>
    <s v="USA"/>
    <n v="3"/>
    <n v="444.55"/>
    <n v="0.14000000000000001"/>
    <n v="1146.9390000000001"/>
    <s v="PayPal"/>
  </r>
  <r>
    <x v="414"/>
    <x v="159"/>
    <s v="PROD59"/>
    <x v="17"/>
    <x v="4"/>
    <x v="9"/>
    <x v="90"/>
    <s v="STORE14"/>
    <s v="Mcdonald Inc"/>
    <x v="0"/>
    <s v="Christopherland"/>
    <x v="2"/>
    <s v="Tyrone Olson"/>
    <x v="31"/>
    <x v="1"/>
    <x v="1"/>
    <s v="Massachusetts"/>
    <s v="USA"/>
    <n v="2"/>
    <n v="579.52"/>
    <n v="0.01"/>
    <n v="1147.4495999999999"/>
    <s v="Credit Card"/>
  </r>
  <r>
    <x v="414"/>
    <x v="81"/>
    <s v="PROD83"/>
    <x v="34"/>
    <x v="4"/>
    <x v="15"/>
    <x v="97"/>
    <s v="STORE12"/>
    <s v="Thomas, Bridges and Harris"/>
    <x v="2"/>
    <s v="Sabrinatown"/>
    <x v="0"/>
    <s v="Gregory Allen"/>
    <x v="18"/>
    <x v="1"/>
    <x v="2"/>
    <s v="Florida"/>
    <s v="USA"/>
    <n v="4"/>
    <n v="354.65"/>
    <n v="0.19"/>
    <n v="1149.066"/>
    <s v="Credit Card"/>
  </r>
  <r>
    <x v="414"/>
    <x v="368"/>
    <s v="PROD42"/>
    <x v="36"/>
    <x v="1"/>
    <x v="1"/>
    <x v="65"/>
    <s v="STORE0"/>
    <s v="Rivera-Warner"/>
    <x v="1"/>
    <s v="Washingtonfurt"/>
    <x v="1"/>
    <s v="Lisa Chandler"/>
    <x v="9"/>
    <x v="0"/>
    <x v="2"/>
    <s v="Mississippi"/>
    <s v="USA"/>
    <n v="2"/>
    <n v="700.95"/>
    <n v="0.18"/>
    <n v="1149.558"/>
    <s v="PayPal"/>
  </r>
  <r>
    <x v="414"/>
    <x v="270"/>
    <s v="PROD88"/>
    <x v="27"/>
    <x v="0"/>
    <x v="1"/>
    <x v="53"/>
    <s v="STORE0"/>
    <s v="Rivera-Warner"/>
    <x v="1"/>
    <s v="Washingtonfurt"/>
    <x v="1"/>
    <s v="Michelle Gonzalez"/>
    <x v="14"/>
    <x v="0"/>
    <x v="0"/>
    <s v="South Carolina"/>
    <s v="USA"/>
    <n v="4"/>
    <n v="370.09"/>
    <n v="0.22"/>
    <n v="1154.6808000000001"/>
    <s v="COD"/>
  </r>
  <r>
    <x v="415"/>
    <x v="458"/>
    <s v="PROD75"/>
    <x v="98"/>
    <x v="3"/>
    <x v="16"/>
    <x v="35"/>
    <s v="STORE8"/>
    <s v="Bean, Jones and Park"/>
    <x v="3"/>
    <s v="Thompsonborough"/>
    <x v="0"/>
    <s v="Jennifer Johnson"/>
    <x v="27"/>
    <x v="0"/>
    <x v="0"/>
    <s v="Pennsylvania"/>
    <s v="USA"/>
    <n v="4"/>
    <n v="313.83"/>
    <n v="0.08"/>
    <n v="1154.8943999999999"/>
    <s v="PayPal"/>
  </r>
  <r>
    <x v="415"/>
    <x v="245"/>
    <s v="PROD61"/>
    <x v="42"/>
    <x v="0"/>
    <x v="0"/>
    <x v="86"/>
    <s v="STORE16"/>
    <s v="Frederick-Wright"/>
    <x v="3"/>
    <s v="New Jimmymouth"/>
    <x v="1"/>
    <s v="James Foster"/>
    <x v="25"/>
    <x v="0"/>
    <x v="2"/>
    <s v="Alabama"/>
    <s v="USA"/>
    <n v="2"/>
    <n v="780.57"/>
    <n v="0.26"/>
    <n v="1155.2436"/>
    <s v="PayPal"/>
  </r>
  <r>
    <x v="416"/>
    <x v="448"/>
    <s v="PROD34"/>
    <x v="52"/>
    <x v="1"/>
    <x v="19"/>
    <x v="52"/>
    <s v="STORE15"/>
    <s v="Shelton PLC"/>
    <x v="2"/>
    <s v="East Jenniferstad"/>
    <x v="1"/>
    <s v="Nicholas Bradshaw"/>
    <x v="1"/>
    <x v="1"/>
    <x v="1"/>
    <s v="Nevada"/>
    <s v="USA"/>
    <n v="2"/>
    <n v="696.61"/>
    <n v="0.17"/>
    <n v="1156.3725999999999"/>
    <s v="PayPal"/>
  </r>
  <r>
    <x v="417"/>
    <x v="310"/>
    <s v="PROD26"/>
    <x v="73"/>
    <x v="1"/>
    <x v="4"/>
    <x v="87"/>
    <s v="STORE19"/>
    <s v="Mann-Austin"/>
    <x v="1"/>
    <s v="Vasquezborough"/>
    <x v="0"/>
    <s v="William Hull"/>
    <x v="14"/>
    <x v="1"/>
    <x v="0"/>
    <s v="Kentucky"/>
    <s v="USA"/>
    <n v="2"/>
    <n v="800.84"/>
    <n v="0.27"/>
    <n v="1169.2264"/>
    <s v="COD"/>
  </r>
  <r>
    <x v="417"/>
    <x v="327"/>
    <s v="PROD54"/>
    <x v="28"/>
    <x v="0"/>
    <x v="1"/>
    <x v="81"/>
    <s v="STORE5"/>
    <s v="Gray Ltd"/>
    <x v="2"/>
    <s v="New Michaelchester"/>
    <x v="2"/>
    <s v="Paul Zamora"/>
    <x v="14"/>
    <x v="0"/>
    <x v="0"/>
    <s v="Connecticut"/>
    <s v="USA"/>
    <n v="2"/>
    <n v="628.83000000000004"/>
    <n v="7.0000000000000007E-2"/>
    <n v="1169.6238000000001"/>
    <s v="Credit Card"/>
  </r>
  <r>
    <x v="418"/>
    <x v="311"/>
    <s v="PROD58"/>
    <x v="59"/>
    <x v="3"/>
    <x v="1"/>
    <x v="24"/>
    <s v="STORE3"/>
    <s v="Johnson-Wright"/>
    <x v="2"/>
    <s v="Hoodberg"/>
    <x v="2"/>
    <s v="Charles Miller"/>
    <x v="24"/>
    <x v="0"/>
    <x v="2"/>
    <s v="Iowa"/>
    <s v="USA"/>
    <n v="4"/>
    <n v="348.58"/>
    <n v="0.16"/>
    <n v="1171.2288000000001"/>
    <s v="COD"/>
  </r>
  <r>
    <x v="419"/>
    <x v="414"/>
    <s v="PROD14"/>
    <x v="30"/>
    <x v="2"/>
    <x v="7"/>
    <x v="52"/>
    <s v="STORE6"/>
    <s v="Benson-Elliott"/>
    <x v="1"/>
    <s v="Port Josephberg"/>
    <x v="0"/>
    <s v="Erin Hopkins"/>
    <x v="16"/>
    <x v="0"/>
    <x v="1"/>
    <s v="Kansas"/>
    <s v="USA"/>
    <n v="2"/>
    <n v="629.73"/>
    <n v="7.0000000000000007E-2"/>
    <n v="1171.2978000000001"/>
    <s v="PayPal"/>
  </r>
  <r>
    <x v="419"/>
    <x v="459"/>
    <s v="PROD97"/>
    <x v="69"/>
    <x v="0"/>
    <x v="3"/>
    <x v="72"/>
    <s v="STORE7"/>
    <s v="Martinez-Mullins"/>
    <x v="0"/>
    <s v="Williamsfurt"/>
    <x v="0"/>
    <s v="Colleen Mccarthy"/>
    <x v="29"/>
    <x v="1"/>
    <x v="2"/>
    <s v="Minnesota"/>
    <s v="USA"/>
    <n v="3"/>
    <n v="411.25"/>
    <n v="0.05"/>
    <n v="1172.0625"/>
    <s v="COD"/>
  </r>
  <r>
    <x v="419"/>
    <x v="457"/>
    <s v="PROD78"/>
    <x v="8"/>
    <x v="2"/>
    <x v="7"/>
    <x v="99"/>
    <s v="STORE13"/>
    <s v="Gardner, Humphrey and Contreras"/>
    <x v="1"/>
    <s v="Johnsonville"/>
    <x v="1"/>
    <s v="Ms. Maria Leach"/>
    <x v="7"/>
    <x v="0"/>
    <x v="0"/>
    <s v="West Virginia"/>
    <s v="USA"/>
    <n v="2"/>
    <n v="838.22"/>
    <n v="0.3"/>
    <n v="1173.508"/>
    <s v="COD"/>
  </r>
  <r>
    <x v="419"/>
    <x v="217"/>
    <s v="PROD36"/>
    <x v="83"/>
    <x v="3"/>
    <x v="18"/>
    <x v="92"/>
    <s v="STORE4"/>
    <s v="Alexander Group"/>
    <x v="0"/>
    <s v="Port Sharon"/>
    <x v="0"/>
    <s v="Hayley Pope"/>
    <x v="10"/>
    <x v="1"/>
    <x v="0"/>
    <s v="West Virginia"/>
    <s v="USA"/>
    <n v="3"/>
    <n v="399.42"/>
    <n v="0.02"/>
    <n v="1174.2947999999999"/>
    <s v="COD"/>
  </r>
  <r>
    <x v="420"/>
    <x v="122"/>
    <s v="PROD62"/>
    <x v="61"/>
    <x v="1"/>
    <x v="19"/>
    <x v="29"/>
    <s v="STORE1"/>
    <s v="Martinez, Adkins and Johnson"/>
    <x v="2"/>
    <s v="Danielmouth"/>
    <x v="1"/>
    <s v="Travis Holland"/>
    <x v="2"/>
    <x v="0"/>
    <x v="1"/>
    <s v="New Jersey"/>
    <s v="USA"/>
    <n v="4"/>
    <n v="408.07"/>
    <n v="0.28000000000000003"/>
    <n v="1175.2416000000001"/>
    <s v="PayPal"/>
  </r>
  <r>
    <x v="420"/>
    <x v="377"/>
    <s v="PROD56"/>
    <x v="22"/>
    <x v="2"/>
    <x v="7"/>
    <x v="28"/>
    <s v="STORE16"/>
    <s v="Frederick-Wright"/>
    <x v="3"/>
    <s v="New Jimmymouth"/>
    <x v="1"/>
    <s v="Bryan Garcia"/>
    <x v="27"/>
    <x v="1"/>
    <x v="0"/>
    <s v="Virginia"/>
    <s v="USA"/>
    <n v="2"/>
    <n v="805.08"/>
    <n v="0.27"/>
    <n v="1175.4168"/>
    <s v="PayPal"/>
  </r>
  <r>
    <x v="421"/>
    <x v="367"/>
    <s v="PROD85"/>
    <x v="93"/>
    <x v="3"/>
    <x v="1"/>
    <x v="49"/>
    <s v="STORE6"/>
    <s v="Benson-Elliott"/>
    <x v="1"/>
    <s v="Port Josephberg"/>
    <x v="0"/>
    <s v="James Gibbs"/>
    <x v="29"/>
    <x v="0"/>
    <x v="2"/>
    <s v="Florida"/>
    <s v="USA"/>
    <n v="3"/>
    <n v="522.78"/>
    <n v="0.25"/>
    <n v="1176.2550000000001"/>
    <s v="Credit Card"/>
  </r>
  <r>
    <x v="421"/>
    <x v="107"/>
    <s v="PROD10"/>
    <x v="19"/>
    <x v="2"/>
    <x v="10"/>
    <x v="89"/>
    <s v="STORE16"/>
    <s v="Frederick-Wright"/>
    <x v="3"/>
    <s v="New Jimmymouth"/>
    <x v="1"/>
    <s v="Brittany Edwards Dds"/>
    <x v="22"/>
    <x v="1"/>
    <x v="1"/>
    <s v="Indiana"/>
    <s v="USA"/>
    <n v="2"/>
    <n v="700.27"/>
    <n v="0.16"/>
    <n v="1176.4536000000001"/>
    <s v="COD"/>
  </r>
  <r>
    <x v="422"/>
    <x v="402"/>
    <s v="PROD19"/>
    <x v="11"/>
    <x v="0"/>
    <x v="0"/>
    <x v="91"/>
    <s v="STORE6"/>
    <s v="Benson-Elliott"/>
    <x v="1"/>
    <s v="Port Josephberg"/>
    <x v="0"/>
    <s v="Leslie Johnson"/>
    <x v="5"/>
    <x v="0"/>
    <x v="2"/>
    <s v="Washington"/>
    <s v="USA"/>
    <n v="2"/>
    <n v="764.25"/>
    <n v="0.23"/>
    <n v="1176.9449999999999"/>
    <s v="COD"/>
  </r>
  <r>
    <x v="422"/>
    <x v="460"/>
    <s v="PROD58"/>
    <x v="59"/>
    <x v="3"/>
    <x v="1"/>
    <x v="59"/>
    <s v="STORE17"/>
    <s v="Holloway Ltd"/>
    <x v="2"/>
    <s v="Bensonhaven"/>
    <x v="1"/>
    <s v="Erica Carney"/>
    <x v="10"/>
    <x v="1"/>
    <x v="0"/>
    <s v="Louisiana"/>
    <s v="USA"/>
    <n v="4"/>
    <n v="377.26"/>
    <n v="0.22"/>
    <n v="1177.0512000000001"/>
    <s v="COD"/>
  </r>
  <r>
    <x v="422"/>
    <x v="289"/>
    <s v="PROD16"/>
    <x v="62"/>
    <x v="4"/>
    <x v="20"/>
    <x v="22"/>
    <s v="STORE10"/>
    <s v="Hill, Wagner and Ballard"/>
    <x v="1"/>
    <s v="East Davidville"/>
    <x v="0"/>
    <s v="Carol Lewis"/>
    <x v="16"/>
    <x v="1"/>
    <x v="1"/>
    <s v="Connecticut"/>
    <s v="USA"/>
    <n v="2"/>
    <n v="693.61"/>
    <n v="0.15"/>
    <n v="1179.1369999999999"/>
    <s v="COD"/>
  </r>
  <r>
    <x v="422"/>
    <x v="461"/>
    <s v="PROD25"/>
    <x v="14"/>
    <x v="3"/>
    <x v="1"/>
    <x v="41"/>
    <s v="STORE0"/>
    <s v="Rivera-Warner"/>
    <x v="1"/>
    <s v="Washingtonfurt"/>
    <x v="1"/>
    <s v="Jordan Jackson Dds"/>
    <x v="27"/>
    <x v="0"/>
    <x v="0"/>
    <s v="North Carolina"/>
    <s v="USA"/>
    <n v="2"/>
    <n v="596.84"/>
    <n v="0.01"/>
    <n v="1181.7431999999999"/>
    <s v="PayPal"/>
  </r>
  <r>
    <x v="422"/>
    <x v="378"/>
    <s v="PROD52"/>
    <x v="37"/>
    <x v="0"/>
    <x v="3"/>
    <x v="52"/>
    <s v="STORE9"/>
    <s v="Moore, Padilla and Butler"/>
    <x v="0"/>
    <s v="East Johnstad"/>
    <x v="1"/>
    <s v="Tanner Thompson"/>
    <x v="37"/>
    <x v="1"/>
    <x v="2"/>
    <s v="Iowa"/>
    <s v="USA"/>
    <n v="2"/>
    <n v="810.17"/>
    <n v="0.27"/>
    <n v="1182.8481999999999"/>
    <s v="PayPal"/>
  </r>
  <r>
    <x v="423"/>
    <x v="140"/>
    <s v="PROD27"/>
    <x v="88"/>
    <x v="2"/>
    <x v="7"/>
    <x v="14"/>
    <s v="STORE4"/>
    <s v="Alexander Group"/>
    <x v="0"/>
    <s v="Port Sharon"/>
    <x v="0"/>
    <s v="Elizabeth Foster"/>
    <x v="39"/>
    <x v="1"/>
    <x v="2"/>
    <s v="New Mexico"/>
    <s v="USA"/>
    <n v="2"/>
    <n v="846.35"/>
    <n v="0.3"/>
    <n v="1184.8900000000001"/>
    <s v="COD"/>
  </r>
  <r>
    <x v="423"/>
    <x v="271"/>
    <s v="PROD83"/>
    <x v="34"/>
    <x v="4"/>
    <x v="15"/>
    <x v="25"/>
    <s v="STORE9"/>
    <s v="Moore, Padilla and Butler"/>
    <x v="0"/>
    <s v="East Johnstad"/>
    <x v="1"/>
    <s v="Edward Hall"/>
    <x v="28"/>
    <x v="0"/>
    <x v="0"/>
    <s v="Louisiana"/>
    <s v="USA"/>
    <n v="3"/>
    <n v="470.42"/>
    <n v="0.16"/>
    <n v="1185.4584"/>
    <s v="COD"/>
  </r>
  <r>
    <x v="424"/>
    <x v="222"/>
    <s v="PROD46"/>
    <x v="44"/>
    <x v="3"/>
    <x v="11"/>
    <x v="30"/>
    <s v="STORE16"/>
    <s v="Frederick-Wright"/>
    <x v="3"/>
    <s v="New Jimmymouth"/>
    <x v="1"/>
    <s v="Darrell Miller"/>
    <x v="14"/>
    <x v="1"/>
    <x v="0"/>
    <s v="Virginia"/>
    <s v="USA"/>
    <n v="2"/>
    <n v="780.9"/>
    <n v="0.24"/>
    <n v="1186.9680000000001"/>
    <s v="PayPal"/>
  </r>
  <r>
    <x v="424"/>
    <x v="297"/>
    <s v="PROD99"/>
    <x v="25"/>
    <x v="2"/>
    <x v="10"/>
    <x v="38"/>
    <s v="STORE1"/>
    <s v="Martinez, Adkins and Johnson"/>
    <x v="2"/>
    <s v="Danielmouth"/>
    <x v="1"/>
    <s v="Michael Torres"/>
    <x v="26"/>
    <x v="1"/>
    <x v="1"/>
    <s v="Arizona"/>
    <s v="USA"/>
    <n v="2"/>
    <n v="698.34"/>
    <n v="0.15"/>
    <n v="1187.1780000000001"/>
    <s v="Credit Card"/>
  </r>
  <r>
    <x v="424"/>
    <x v="276"/>
    <s v="PROD92"/>
    <x v="48"/>
    <x v="2"/>
    <x v="5"/>
    <x v="30"/>
    <s v="STORE18"/>
    <s v="Guerrero-Schmitt"/>
    <x v="1"/>
    <s v="East Stevechester"/>
    <x v="1"/>
    <s v="Julia Jackson"/>
    <x v="26"/>
    <x v="0"/>
    <x v="1"/>
    <s v="Texas"/>
    <s v="USA"/>
    <n v="2"/>
    <n v="682.7"/>
    <n v="0.13"/>
    <n v="1187.8979999999999"/>
    <s v="PayPal"/>
  </r>
  <r>
    <x v="425"/>
    <x v="405"/>
    <s v="PROD87"/>
    <x v="82"/>
    <x v="2"/>
    <x v="13"/>
    <x v="12"/>
    <s v="STORE12"/>
    <s v="Thomas, Bridges and Harris"/>
    <x v="2"/>
    <s v="Sabrinatown"/>
    <x v="0"/>
    <s v="Ashley Ferguson"/>
    <x v="26"/>
    <x v="0"/>
    <x v="1"/>
    <s v="Minnesota"/>
    <s v="USA"/>
    <n v="2"/>
    <n v="816.22"/>
    <n v="0.27"/>
    <n v="1191.6812"/>
    <s v="PayPal"/>
  </r>
  <r>
    <x v="425"/>
    <x v="38"/>
    <s v="PROD17"/>
    <x v="24"/>
    <x v="0"/>
    <x v="1"/>
    <x v="21"/>
    <s v="STORE1"/>
    <s v="Martinez, Adkins and Johnson"/>
    <x v="2"/>
    <s v="Danielmouth"/>
    <x v="1"/>
    <s v="Manuel Castillo"/>
    <x v="15"/>
    <x v="0"/>
    <x v="1"/>
    <s v="North Carolina"/>
    <s v="USA"/>
    <n v="3"/>
    <n v="401.42"/>
    <n v="0.01"/>
    <n v="1192.2174"/>
    <s v="Credit Card"/>
  </r>
  <r>
    <x v="425"/>
    <x v="78"/>
    <s v="PROD9"/>
    <x v="94"/>
    <x v="0"/>
    <x v="6"/>
    <x v="29"/>
    <s v="STORE15"/>
    <s v="Shelton PLC"/>
    <x v="2"/>
    <s v="East Jenniferstad"/>
    <x v="1"/>
    <s v="Sarah Smith"/>
    <x v="23"/>
    <x v="0"/>
    <x v="1"/>
    <s v="New York"/>
    <s v="USA"/>
    <n v="4"/>
    <n v="355.14"/>
    <n v="0.16"/>
    <n v="1193.2704000000001"/>
    <s v="Credit Card"/>
  </r>
  <r>
    <x v="425"/>
    <x v="113"/>
    <s v="PROD42"/>
    <x v="36"/>
    <x v="1"/>
    <x v="1"/>
    <x v="72"/>
    <s v="STORE7"/>
    <s v="Martinez-Mullins"/>
    <x v="0"/>
    <s v="Williamsfurt"/>
    <x v="0"/>
    <s v="Joan Johnson"/>
    <x v="6"/>
    <x v="1"/>
    <x v="0"/>
    <s v="Pennsylvania"/>
    <s v="USA"/>
    <n v="3"/>
    <n v="553.12"/>
    <n v="0.28000000000000003"/>
    <n v="1194.7392"/>
    <s v="Credit Card"/>
  </r>
  <r>
    <x v="426"/>
    <x v="255"/>
    <s v="PROD35"/>
    <x v="76"/>
    <x v="2"/>
    <x v="13"/>
    <x v="19"/>
    <s v="STORE6"/>
    <s v="Benson-Elliott"/>
    <x v="1"/>
    <s v="Port Josephberg"/>
    <x v="0"/>
    <s v="Laura Alvarez"/>
    <x v="46"/>
    <x v="1"/>
    <x v="1"/>
    <s v="Delaware"/>
    <s v="USA"/>
    <n v="4"/>
    <n v="328.27"/>
    <n v="0.09"/>
    <n v="1194.9028000000001"/>
    <s v="PayPal"/>
  </r>
  <r>
    <x v="426"/>
    <x v="462"/>
    <s v="PROD52"/>
    <x v="37"/>
    <x v="0"/>
    <x v="3"/>
    <x v="35"/>
    <s v="STORE5"/>
    <s v="Gray Ltd"/>
    <x v="2"/>
    <s v="New Michaelchester"/>
    <x v="2"/>
    <s v="Mr. Mark Beasley"/>
    <x v="36"/>
    <x v="1"/>
    <x v="2"/>
    <s v="North Dakota"/>
    <s v="USA"/>
    <n v="4"/>
    <n v="355.64"/>
    <n v="0.16"/>
    <n v="1194.9503999999999"/>
    <s v="PayPal"/>
  </r>
  <r>
    <x v="427"/>
    <x v="125"/>
    <s v="PROD81"/>
    <x v="0"/>
    <x v="0"/>
    <x v="0"/>
    <x v="31"/>
    <s v="STORE18"/>
    <s v="Guerrero-Schmitt"/>
    <x v="1"/>
    <s v="East Stevechester"/>
    <x v="1"/>
    <s v="April Phillips"/>
    <x v="10"/>
    <x v="1"/>
    <x v="0"/>
    <s v="California"/>
    <s v="USA"/>
    <n v="2"/>
    <n v="830.94"/>
    <n v="0.28000000000000003"/>
    <n v="1196.5536"/>
    <s v="COD"/>
  </r>
  <r>
    <x v="427"/>
    <x v="317"/>
    <s v="PROD39"/>
    <x v="64"/>
    <x v="1"/>
    <x v="21"/>
    <x v="50"/>
    <s v="STORE18"/>
    <s v="Guerrero-Schmitt"/>
    <x v="1"/>
    <s v="East Stevechester"/>
    <x v="1"/>
    <s v="Amber Jackson"/>
    <x v="9"/>
    <x v="1"/>
    <x v="2"/>
    <s v="Connecticut"/>
    <s v="USA"/>
    <n v="2"/>
    <n v="673.02"/>
    <n v="0.11"/>
    <n v="1197.9756"/>
    <s v="Credit Card"/>
  </r>
  <r>
    <x v="428"/>
    <x v="280"/>
    <s v="PROD16"/>
    <x v="62"/>
    <x v="4"/>
    <x v="20"/>
    <x v="33"/>
    <s v="STORE18"/>
    <s v="Guerrero-Schmitt"/>
    <x v="1"/>
    <s v="East Stevechester"/>
    <x v="1"/>
    <s v="Rhonda Morales"/>
    <x v="32"/>
    <x v="1"/>
    <x v="0"/>
    <s v="New Jersey"/>
    <s v="USA"/>
    <n v="3"/>
    <n v="434.55"/>
    <n v="0.08"/>
    <n v="1199.3579999999999"/>
    <s v="PayPal"/>
  </r>
  <r>
    <x v="428"/>
    <x v="302"/>
    <s v="PROD33"/>
    <x v="71"/>
    <x v="2"/>
    <x v="7"/>
    <x v="23"/>
    <s v="STORE15"/>
    <s v="Shelton PLC"/>
    <x v="2"/>
    <s v="East Jenniferstad"/>
    <x v="1"/>
    <s v="Joel Robinson"/>
    <x v="10"/>
    <x v="0"/>
    <x v="0"/>
    <s v="Kansas"/>
    <s v="USA"/>
    <n v="2"/>
    <n v="667.17"/>
    <n v="0.1"/>
    <n v="1200.9059999999999"/>
    <s v="Credit Card"/>
  </r>
  <r>
    <x v="429"/>
    <x v="26"/>
    <s v="PROD31"/>
    <x v="7"/>
    <x v="0"/>
    <x v="3"/>
    <x v="76"/>
    <s v="STORE10"/>
    <s v="Hill, Wagner and Ballard"/>
    <x v="1"/>
    <s v="East Davidville"/>
    <x v="0"/>
    <s v="Jessica Acevedo"/>
    <x v="7"/>
    <x v="1"/>
    <x v="0"/>
    <s v="Wisconsin"/>
    <s v="USA"/>
    <n v="2"/>
    <n v="613.47"/>
    <n v="0.02"/>
    <n v="1202.4012"/>
    <s v="COD"/>
  </r>
  <r>
    <x v="429"/>
    <x v="317"/>
    <s v="PROD93"/>
    <x v="87"/>
    <x v="1"/>
    <x v="19"/>
    <x v="12"/>
    <s v="STORE4"/>
    <s v="Alexander Group"/>
    <x v="0"/>
    <s v="Port Sharon"/>
    <x v="0"/>
    <s v="Amber Jackson"/>
    <x v="9"/>
    <x v="1"/>
    <x v="2"/>
    <s v="New Jersey"/>
    <s v="USA"/>
    <n v="2"/>
    <n v="772.24"/>
    <n v="0.22"/>
    <n v="1204.6944000000001"/>
    <s v="Credit Card"/>
  </r>
  <r>
    <x v="430"/>
    <x v="119"/>
    <s v="PROD68"/>
    <x v="32"/>
    <x v="2"/>
    <x v="8"/>
    <x v="9"/>
    <s v="STORE10"/>
    <s v="Hill, Wagner and Ballard"/>
    <x v="1"/>
    <s v="East Davidville"/>
    <x v="0"/>
    <s v="Lisa Young"/>
    <x v="2"/>
    <x v="0"/>
    <x v="1"/>
    <s v="Pennsylvania"/>
    <s v="USA"/>
    <n v="2"/>
    <n v="692.72"/>
    <n v="0.13"/>
    <n v="1205.3327999999999"/>
    <s v="Credit Card"/>
  </r>
  <r>
    <x v="430"/>
    <x v="138"/>
    <s v="PROD61"/>
    <x v="42"/>
    <x v="0"/>
    <x v="0"/>
    <x v="27"/>
    <s v="STORE5"/>
    <s v="Gray Ltd"/>
    <x v="2"/>
    <s v="New Michaelchester"/>
    <x v="2"/>
    <s v="Stacy Collins"/>
    <x v="15"/>
    <x v="1"/>
    <x v="1"/>
    <s v="Georgia"/>
    <s v="USA"/>
    <n v="4"/>
    <n v="372.42"/>
    <n v="0.19"/>
    <n v="1206.6407999999999"/>
    <s v="PayPal"/>
  </r>
  <r>
    <x v="430"/>
    <x v="335"/>
    <s v="PROD7"/>
    <x v="91"/>
    <x v="2"/>
    <x v="13"/>
    <x v="77"/>
    <s v="STORE7"/>
    <s v="Martinez-Mullins"/>
    <x v="0"/>
    <s v="Williamsfurt"/>
    <x v="0"/>
    <s v="Sarah Marsh"/>
    <x v="40"/>
    <x v="1"/>
    <x v="1"/>
    <s v="Connecticut"/>
    <s v="USA"/>
    <n v="2"/>
    <n v="784.26"/>
    <n v="0.23"/>
    <n v="1207.7603999999999"/>
    <s v="COD"/>
  </r>
  <r>
    <x v="431"/>
    <x v="334"/>
    <s v="PROD22"/>
    <x v="97"/>
    <x v="0"/>
    <x v="0"/>
    <x v="31"/>
    <s v="STORE6"/>
    <s v="Benson-Elliott"/>
    <x v="1"/>
    <s v="Port Josephberg"/>
    <x v="0"/>
    <s v="Amanda Powell"/>
    <x v="19"/>
    <x v="0"/>
    <x v="2"/>
    <s v="New Hampshire"/>
    <s v="USA"/>
    <n v="2"/>
    <n v="616.42999999999995"/>
    <n v="0.02"/>
    <n v="1208.2028"/>
    <s v="COD"/>
  </r>
  <r>
    <x v="431"/>
    <x v="194"/>
    <s v="PROD72"/>
    <x v="15"/>
    <x v="0"/>
    <x v="6"/>
    <x v="89"/>
    <s v="STORE17"/>
    <s v="Holloway Ltd"/>
    <x v="2"/>
    <s v="Bensonhaven"/>
    <x v="1"/>
    <s v="Michael Foley"/>
    <x v="43"/>
    <x v="1"/>
    <x v="0"/>
    <s v="Iowa"/>
    <s v="USA"/>
    <n v="2"/>
    <n v="736.75"/>
    <n v="0.18"/>
    <n v="1208.27"/>
    <s v="PayPal"/>
  </r>
  <r>
    <x v="431"/>
    <x v="438"/>
    <s v="PROD47"/>
    <x v="70"/>
    <x v="4"/>
    <x v="12"/>
    <x v="37"/>
    <s v="STORE2"/>
    <s v="Black-Horn"/>
    <x v="0"/>
    <s v="North Nancyview"/>
    <x v="2"/>
    <s v="Dr. Lindsay Hanna"/>
    <x v="42"/>
    <x v="1"/>
    <x v="2"/>
    <s v="Maryland"/>
    <s v="USA"/>
    <n v="3"/>
    <n v="469.33"/>
    <n v="0.14000000000000001"/>
    <n v="1210.8714"/>
    <s v="Credit Card"/>
  </r>
  <r>
    <x v="432"/>
    <x v="443"/>
    <s v="PROD11"/>
    <x v="18"/>
    <x v="1"/>
    <x v="1"/>
    <x v="68"/>
    <s v="STORE15"/>
    <s v="Shelton PLC"/>
    <x v="2"/>
    <s v="East Jenniferstad"/>
    <x v="1"/>
    <s v="John Jones"/>
    <x v="33"/>
    <x v="1"/>
    <x v="0"/>
    <s v="Connecticut"/>
    <s v="USA"/>
    <n v="4"/>
    <n v="369.22"/>
    <n v="0.18"/>
    <n v="1211.0416"/>
    <s v="PayPal"/>
  </r>
  <r>
    <x v="432"/>
    <x v="456"/>
    <s v="PROD36"/>
    <x v="83"/>
    <x v="3"/>
    <x v="18"/>
    <x v="99"/>
    <s v="STORE17"/>
    <s v="Holloway Ltd"/>
    <x v="2"/>
    <s v="Bensonhaven"/>
    <x v="1"/>
    <s v="Jordan Wells"/>
    <x v="40"/>
    <x v="1"/>
    <x v="1"/>
    <s v="Michigan"/>
    <s v="USA"/>
    <n v="2"/>
    <n v="637.55999999999995"/>
    <n v="0.05"/>
    <n v="1211.364"/>
    <s v="Credit Card"/>
  </r>
  <r>
    <x v="433"/>
    <x v="126"/>
    <s v="PROD17"/>
    <x v="24"/>
    <x v="0"/>
    <x v="1"/>
    <x v="66"/>
    <s v="STORE5"/>
    <s v="Gray Ltd"/>
    <x v="2"/>
    <s v="New Michaelchester"/>
    <x v="2"/>
    <s v="Heather Valenzuela"/>
    <x v="5"/>
    <x v="0"/>
    <x v="2"/>
    <s v="New Jersey"/>
    <s v="USA"/>
    <n v="4"/>
    <n v="322.58"/>
    <n v="0.06"/>
    <n v="1212.9007999999999"/>
    <s v="COD"/>
  </r>
  <r>
    <x v="434"/>
    <x v="463"/>
    <s v="PROD48"/>
    <x v="67"/>
    <x v="1"/>
    <x v="1"/>
    <x v="40"/>
    <s v="STORE13"/>
    <s v="Gardner, Humphrey and Contreras"/>
    <x v="1"/>
    <s v="Johnsonville"/>
    <x v="1"/>
    <s v="Timothy Weaver"/>
    <x v="31"/>
    <x v="1"/>
    <x v="1"/>
    <s v="Ohio"/>
    <s v="USA"/>
    <n v="3"/>
    <n v="449.88"/>
    <n v="0.1"/>
    <n v="1214.6759999999999"/>
    <s v="PayPal"/>
  </r>
  <r>
    <x v="434"/>
    <x v="8"/>
    <s v="PROD92"/>
    <x v="48"/>
    <x v="2"/>
    <x v="5"/>
    <x v="73"/>
    <s v="STORE1"/>
    <s v="Martinez, Adkins and Johnson"/>
    <x v="2"/>
    <s v="Danielmouth"/>
    <x v="1"/>
    <s v="Charles Conley"/>
    <x v="8"/>
    <x v="1"/>
    <x v="1"/>
    <s v="Alaska"/>
    <s v="USA"/>
    <n v="2"/>
    <n v="707.65"/>
    <n v="0.14000000000000001"/>
    <n v="1217.1579999999999"/>
    <s v="Credit Card"/>
  </r>
  <r>
    <x v="434"/>
    <x v="337"/>
    <s v="PROD27"/>
    <x v="88"/>
    <x v="2"/>
    <x v="7"/>
    <x v="84"/>
    <s v="STORE9"/>
    <s v="Moore, Padilla and Butler"/>
    <x v="0"/>
    <s v="East Johnstad"/>
    <x v="1"/>
    <s v="Arthur Warren"/>
    <x v="2"/>
    <x v="0"/>
    <x v="1"/>
    <s v="Arkansas"/>
    <s v="USA"/>
    <n v="2"/>
    <n v="717.21"/>
    <n v="0.15"/>
    <n v="1219.2570000000001"/>
    <s v="Credit Card"/>
  </r>
  <r>
    <x v="435"/>
    <x v="125"/>
    <s v="PROD12"/>
    <x v="60"/>
    <x v="4"/>
    <x v="9"/>
    <x v="60"/>
    <s v="STORE6"/>
    <s v="Benson-Elliott"/>
    <x v="1"/>
    <s v="Port Josephberg"/>
    <x v="0"/>
    <s v="April Phillips"/>
    <x v="10"/>
    <x v="1"/>
    <x v="0"/>
    <s v="Montana"/>
    <s v="USA"/>
    <n v="2"/>
    <n v="717.31"/>
    <n v="0.15"/>
    <n v="1219.4269999999999"/>
    <s v="PayPal"/>
  </r>
  <r>
    <x v="435"/>
    <x v="252"/>
    <s v="PROD9"/>
    <x v="94"/>
    <x v="0"/>
    <x v="6"/>
    <x v="10"/>
    <s v="STORE5"/>
    <s v="Gray Ltd"/>
    <x v="2"/>
    <s v="New Michaelchester"/>
    <x v="2"/>
    <s v="Kristy Dunlap"/>
    <x v="7"/>
    <x v="1"/>
    <x v="0"/>
    <s v="North Carolina"/>
    <s v="USA"/>
    <n v="2"/>
    <n v="753.1"/>
    <n v="0.19"/>
    <n v="1220.0219999999999"/>
    <s v="COD"/>
  </r>
  <r>
    <x v="435"/>
    <x v="44"/>
    <s v="PROD37"/>
    <x v="35"/>
    <x v="3"/>
    <x v="16"/>
    <x v="68"/>
    <s v="STORE0"/>
    <s v="Rivera-Warner"/>
    <x v="1"/>
    <s v="Washingtonfurt"/>
    <x v="1"/>
    <s v="Andrea Jacobs"/>
    <x v="31"/>
    <x v="1"/>
    <x v="1"/>
    <s v="Montana"/>
    <s v="USA"/>
    <n v="3"/>
    <n v="416.01"/>
    <n v="0.02"/>
    <n v="1223.0694000000001"/>
    <s v="Credit Card"/>
  </r>
  <r>
    <x v="435"/>
    <x v="77"/>
    <s v="PROD57"/>
    <x v="6"/>
    <x v="0"/>
    <x v="6"/>
    <x v="33"/>
    <s v="STORE13"/>
    <s v="Gardner, Humphrey and Contreras"/>
    <x v="1"/>
    <s v="Johnsonville"/>
    <x v="1"/>
    <s v="Damon Perez"/>
    <x v="29"/>
    <x v="0"/>
    <x v="2"/>
    <s v="Oklahoma"/>
    <s v="USA"/>
    <n v="2"/>
    <n v="714.21"/>
    <n v="0.14000000000000001"/>
    <n v="1228.4412"/>
    <s v="COD"/>
  </r>
  <r>
    <x v="435"/>
    <x v="162"/>
    <s v="PROD43"/>
    <x v="58"/>
    <x v="1"/>
    <x v="19"/>
    <x v="59"/>
    <s v="STORE8"/>
    <s v="Bean, Jones and Park"/>
    <x v="3"/>
    <s v="Thompsonborough"/>
    <x v="0"/>
    <s v="Susan Mcdonald"/>
    <x v="31"/>
    <x v="0"/>
    <x v="1"/>
    <s v="West Virginia"/>
    <s v="USA"/>
    <n v="3"/>
    <n v="518.35"/>
    <n v="0.21"/>
    <n v="1228.4894999999999"/>
    <s v="PayPal"/>
  </r>
  <r>
    <x v="436"/>
    <x v="243"/>
    <s v="PROD86"/>
    <x v="55"/>
    <x v="2"/>
    <x v="10"/>
    <x v="50"/>
    <s v="STORE3"/>
    <s v="Johnson-Wright"/>
    <x v="2"/>
    <s v="Hoodberg"/>
    <x v="2"/>
    <s v="Maria Hill"/>
    <x v="33"/>
    <x v="1"/>
    <x v="0"/>
    <s v="Mississippi"/>
    <s v="USA"/>
    <n v="3"/>
    <n v="413.74"/>
    <n v="0.01"/>
    <n v="1228.8078"/>
    <s v="PayPal"/>
  </r>
  <r>
    <x v="437"/>
    <x v="25"/>
    <s v="PROD78"/>
    <x v="8"/>
    <x v="2"/>
    <x v="7"/>
    <x v="16"/>
    <s v="STORE3"/>
    <s v="Johnson-Wright"/>
    <x v="2"/>
    <s v="Hoodberg"/>
    <x v="2"/>
    <s v="Robert Jackson"/>
    <x v="21"/>
    <x v="1"/>
    <x v="1"/>
    <s v="Connecticut"/>
    <s v="USA"/>
    <n v="3"/>
    <n v="461.03"/>
    <n v="0.11"/>
    <n v="1230.9501"/>
    <s v="COD"/>
  </r>
  <r>
    <x v="437"/>
    <x v="360"/>
    <s v="PROD21"/>
    <x v="31"/>
    <x v="2"/>
    <x v="14"/>
    <x v="34"/>
    <s v="STORE12"/>
    <s v="Thomas, Bridges and Harris"/>
    <x v="2"/>
    <s v="Sabrinatown"/>
    <x v="0"/>
    <s v="Robert Jones Dds"/>
    <x v="45"/>
    <x v="0"/>
    <x v="2"/>
    <s v="Illinois"/>
    <s v="USA"/>
    <n v="3"/>
    <n v="587.12"/>
    <n v="0.3"/>
    <n v="1232.952"/>
    <s v="COD"/>
  </r>
  <r>
    <x v="437"/>
    <x v="284"/>
    <s v="PROD54"/>
    <x v="28"/>
    <x v="0"/>
    <x v="1"/>
    <x v="97"/>
    <s v="STORE3"/>
    <s v="Johnson-Wright"/>
    <x v="2"/>
    <s v="Hoodberg"/>
    <x v="2"/>
    <s v="Andrew Smith"/>
    <x v="0"/>
    <x v="0"/>
    <x v="0"/>
    <s v="Wyoming"/>
    <s v="USA"/>
    <n v="3"/>
    <n v="541.99"/>
    <n v="0.24"/>
    <n v="1235.7372"/>
    <s v="COD"/>
  </r>
  <r>
    <x v="437"/>
    <x v="464"/>
    <s v="PROD73"/>
    <x v="3"/>
    <x v="0"/>
    <x v="3"/>
    <x v="99"/>
    <s v="STORE5"/>
    <s v="Gray Ltd"/>
    <x v="2"/>
    <s v="New Michaelchester"/>
    <x v="2"/>
    <s v="Michael Davies"/>
    <x v="45"/>
    <x v="1"/>
    <x v="2"/>
    <s v="New York"/>
    <s v="USA"/>
    <n v="2"/>
    <n v="644"/>
    <n v="0.04"/>
    <n v="1236.48"/>
    <s v="Credit Card"/>
  </r>
  <r>
    <x v="437"/>
    <x v="139"/>
    <s v="PROD31"/>
    <x v="7"/>
    <x v="0"/>
    <x v="3"/>
    <x v="54"/>
    <s v="STORE17"/>
    <s v="Holloway Ltd"/>
    <x v="2"/>
    <s v="Bensonhaven"/>
    <x v="1"/>
    <s v="Timothy Juarez"/>
    <x v="12"/>
    <x v="1"/>
    <x v="2"/>
    <s v="Rhode Island"/>
    <s v="USA"/>
    <n v="2"/>
    <n v="872.93"/>
    <n v="0.28999999999999998"/>
    <n v="1239.5606"/>
    <s v="PayPal"/>
  </r>
  <r>
    <x v="438"/>
    <x v="360"/>
    <s v="PROD16"/>
    <x v="62"/>
    <x v="4"/>
    <x v="20"/>
    <x v="65"/>
    <s v="STORE8"/>
    <s v="Bean, Jones and Park"/>
    <x v="3"/>
    <s v="Thompsonborough"/>
    <x v="0"/>
    <s v="Robert Jones Dds"/>
    <x v="45"/>
    <x v="0"/>
    <x v="2"/>
    <s v="Wisconsin"/>
    <s v="USA"/>
    <n v="3"/>
    <n v="459.57"/>
    <n v="0.1"/>
    <n v="1240.8389999999999"/>
    <s v="COD"/>
  </r>
  <r>
    <x v="438"/>
    <x v="55"/>
    <s v="PROD89"/>
    <x v="23"/>
    <x v="4"/>
    <x v="12"/>
    <x v="14"/>
    <s v="STORE10"/>
    <s v="Hill, Wagner and Ballard"/>
    <x v="1"/>
    <s v="East Davidville"/>
    <x v="0"/>
    <s v="Evelyn Brown"/>
    <x v="8"/>
    <x v="0"/>
    <x v="1"/>
    <s v="Michigan"/>
    <s v="USA"/>
    <n v="2"/>
    <n v="827.92"/>
    <n v="0.25"/>
    <n v="1241.8800000000001"/>
    <s v="Credit Card"/>
  </r>
  <r>
    <x v="438"/>
    <x v="213"/>
    <s v="PROD72"/>
    <x v="15"/>
    <x v="0"/>
    <x v="6"/>
    <x v="47"/>
    <s v="STORE1"/>
    <s v="Martinez, Adkins and Johnson"/>
    <x v="2"/>
    <s v="Danielmouth"/>
    <x v="1"/>
    <s v="Daniel Contreras"/>
    <x v="20"/>
    <x v="1"/>
    <x v="1"/>
    <s v="Alaska"/>
    <s v="USA"/>
    <n v="2"/>
    <n v="668.3"/>
    <n v="7.0000000000000007E-2"/>
    <n v="1243.038"/>
    <s v="COD"/>
  </r>
  <r>
    <x v="438"/>
    <x v="85"/>
    <s v="PROD76"/>
    <x v="45"/>
    <x v="1"/>
    <x v="19"/>
    <x v="3"/>
    <s v="STORE16"/>
    <s v="Frederick-Wright"/>
    <x v="3"/>
    <s v="New Jimmymouth"/>
    <x v="1"/>
    <s v="Gina Knight"/>
    <x v="27"/>
    <x v="1"/>
    <x v="0"/>
    <s v="Nevada"/>
    <s v="USA"/>
    <n v="2"/>
    <n v="675.61"/>
    <n v="0.08"/>
    <n v="1243.1224"/>
    <s v="Credit Card"/>
  </r>
  <r>
    <x v="439"/>
    <x v="386"/>
    <s v="PROD5"/>
    <x v="9"/>
    <x v="3"/>
    <x v="1"/>
    <x v="12"/>
    <s v="STORE5"/>
    <s v="Gray Ltd"/>
    <x v="2"/>
    <s v="New Michaelchester"/>
    <x v="2"/>
    <s v="James Holloway Jr."/>
    <x v="31"/>
    <x v="0"/>
    <x v="1"/>
    <s v="Missouri"/>
    <s v="USA"/>
    <n v="2"/>
    <n v="788.05"/>
    <n v="0.21"/>
    <n v="1245.1189999999999"/>
    <s v="PayPal"/>
  </r>
  <r>
    <x v="440"/>
    <x v="131"/>
    <s v="PROD22"/>
    <x v="97"/>
    <x v="0"/>
    <x v="0"/>
    <x v="14"/>
    <s v="STORE10"/>
    <s v="Hill, Wagner and Ballard"/>
    <x v="1"/>
    <s v="East Davidville"/>
    <x v="0"/>
    <s v="Matthew Payne"/>
    <x v="45"/>
    <x v="0"/>
    <x v="2"/>
    <s v="Georgia"/>
    <s v="USA"/>
    <n v="3"/>
    <n v="432.4"/>
    <n v="0.04"/>
    <n v="1245.3119999999999"/>
    <s v="PayPal"/>
  </r>
  <r>
    <x v="441"/>
    <x v="384"/>
    <s v="PROD29"/>
    <x v="84"/>
    <x v="2"/>
    <x v="7"/>
    <x v="38"/>
    <s v="STORE19"/>
    <s v="Mann-Austin"/>
    <x v="1"/>
    <s v="Vasquezborough"/>
    <x v="0"/>
    <s v="Heidi Tyler"/>
    <x v="16"/>
    <x v="1"/>
    <x v="1"/>
    <s v="New Hampshire"/>
    <s v="USA"/>
    <n v="4"/>
    <n v="349.84"/>
    <n v="0.11"/>
    <n v="1245.4304"/>
    <s v="COD"/>
  </r>
  <r>
    <x v="442"/>
    <x v="191"/>
    <s v="PROD78"/>
    <x v="8"/>
    <x v="2"/>
    <x v="7"/>
    <x v="57"/>
    <s v="STORE15"/>
    <s v="Shelton PLC"/>
    <x v="2"/>
    <s v="East Jenniferstad"/>
    <x v="1"/>
    <s v="Christopher Carter"/>
    <x v="11"/>
    <x v="1"/>
    <x v="2"/>
    <s v="Nevada"/>
    <s v="USA"/>
    <n v="3"/>
    <n v="442.36"/>
    <n v="0.06"/>
    <n v="1247.4552000000001"/>
    <s v="Credit Card"/>
  </r>
  <r>
    <x v="443"/>
    <x v="339"/>
    <s v="PROD83"/>
    <x v="34"/>
    <x v="4"/>
    <x v="15"/>
    <x v="4"/>
    <s v="STORE5"/>
    <s v="Gray Ltd"/>
    <x v="2"/>
    <s v="New Michaelchester"/>
    <x v="2"/>
    <s v="Angela Robinson"/>
    <x v="21"/>
    <x v="0"/>
    <x v="1"/>
    <s v="North Carolina"/>
    <s v="USA"/>
    <n v="2"/>
    <n v="879.93"/>
    <n v="0.28999999999999998"/>
    <n v="1249.5006000000001"/>
    <s v="PayPal"/>
  </r>
  <r>
    <x v="443"/>
    <x v="154"/>
    <s v="PROD99"/>
    <x v="25"/>
    <x v="2"/>
    <x v="10"/>
    <x v="14"/>
    <s v="STORE5"/>
    <s v="Gray Ltd"/>
    <x v="2"/>
    <s v="New Michaelchester"/>
    <x v="2"/>
    <s v="Dr. Suzanne Bullock"/>
    <x v="0"/>
    <x v="1"/>
    <x v="0"/>
    <s v="Tennessee"/>
    <s v="USA"/>
    <n v="0"/>
    <n v="448.25"/>
    <n v="7.0000000000000007E-2"/>
    <n v="1250.6175000000001"/>
    <s v="COD"/>
  </r>
  <r>
    <x v="443"/>
    <x v="258"/>
    <s v="PROD38"/>
    <x v="2"/>
    <x v="0"/>
    <x v="2"/>
    <x v="55"/>
    <s v="STORE17"/>
    <s v="Holloway Ltd"/>
    <x v="2"/>
    <s v="Bensonhaven"/>
    <x v="1"/>
    <s v="Christopher Garcia Dds"/>
    <x v="35"/>
    <x v="0"/>
    <x v="2"/>
    <s v="Arkansas"/>
    <s v="USA"/>
    <n v="3"/>
    <n v="453.19"/>
    <n v="0.08"/>
    <n v="1250.8044"/>
    <s v="COD"/>
  </r>
  <r>
    <x v="444"/>
    <x v="277"/>
    <s v="PROD16"/>
    <x v="62"/>
    <x v="4"/>
    <x v="20"/>
    <x v="78"/>
    <s v="STORE16"/>
    <s v="Frederick-Wright"/>
    <x v="3"/>
    <s v="New Jimmymouth"/>
    <x v="1"/>
    <s v="Justin Mason Dds"/>
    <x v="8"/>
    <x v="1"/>
    <x v="1"/>
    <s v="Oklahoma"/>
    <s v="USA"/>
    <n v="2"/>
    <n v="753.92"/>
    <n v="0.17"/>
    <n v="1251.5072"/>
    <s v="COD"/>
  </r>
  <r>
    <x v="444"/>
    <x v="318"/>
    <s v="PROD60"/>
    <x v="40"/>
    <x v="4"/>
    <x v="17"/>
    <x v="44"/>
    <s v="STORE9"/>
    <s v="Moore, Padilla and Butler"/>
    <x v="0"/>
    <s v="East Johnstad"/>
    <x v="1"/>
    <s v="Mike Jennings"/>
    <x v="23"/>
    <x v="1"/>
    <x v="1"/>
    <s v="Florida"/>
    <s v="USA"/>
    <n v="2"/>
    <n v="666.49"/>
    <n v="0.06"/>
    <n v="1253.0011999999999"/>
    <s v="PayPal"/>
  </r>
  <r>
    <x v="444"/>
    <x v="430"/>
    <s v="PROD69"/>
    <x v="80"/>
    <x v="3"/>
    <x v="22"/>
    <x v="82"/>
    <s v="STORE19"/>
    <s v="Mann-Austin"/>
    <x v="1"/>
    <s v="Vasquezborough"/>
    <x v="0"/>
    <s v="Cynthia Roberts"/>
    <x v="12"/>
    <x v="1"/>
    <x v="2"/>
    <s v="West Virginia"/>
    <s v="USA"/>
    <n v="4"/>
    <n v="373.49"/>
    <n v="0.16"/>
    <n v="1254.9264000000001"/>
    <s v="PayPal"/>
  </r>
  <r>
    <x v="444"/>
    <x v="86"/>
    <s v="PROD39"/>
    <x v="64"/>
    <x v="1"/>
    <x v="21"/>
    <x v="71"/>
    <s v="STORE18"/>
    <s v="Guerrero-Schmitt"/>
    <x v="1"/>
    <s v="East Stevechester"/>
    <x v="1"/>
    <s v="Nicholas Webb"/>
    <x v="25"/>
    <x v="0"/>
    <x v="2"/>
    <s v="Florida"/>
    <s v="USA"/>
    <n v="3"/>
    <n v="529.89"/>
    <n v="0.21"/>
    <n v="1255.8393000000001"/>
    <s v="Credit Card"/>
  </r>
  <r>
    <x v="445"/>
    <x v="9"/>
    <s v="PROD54"/>
    <x v="28"/>
    <x v="0"/>
    <x v="1"/>
    <x v="71"/>
    <s v="STORE17"/>
    <s v="Holloway Ltd"/>
    <x v="2"/>
    <s v="Bensonhaven"/>
    <x v="1"/>
    <s v="Daniel Boyd"/>
    <x v="9"/>
    <x v="1"/>
    <x v="2"/>
    <s v="Louisiana"/>
    <s v="USA"/>
    <n v="2"/>
    <n v="700.91"/>
    <n v="0.1"/>
    <n v="1261.6379999999999"/>
    <s v="COD"/>
  </r>
  <r>
    <x v="445"/>
    <x v="426"/>
    <s v="PROD17"/>
    <x v="24"/>
    <x v="0"/>
    <x v="1"/>
    <x v="45"/>
    <s v="STORE14"/>
    <s v="Mcdonald Inc"/>
    <x v="0"/>
    <s v="Christopherland"/>
    <x v="2"/>
    <s v="Nathaniel Hill"/>
    <x v="1"/>
    <x v="1"/>
    <x v="1"/>
    <s v="Pennsylvania"/>
    <s v="USA"/>
    <n v="4"/>
    <n v="329.06"/>
    <n v="0.04"/>
    <n v="1263.5904"/>
    <s v="PayPal"/>
  </r>
  <r>
    <x v="445"/>
    <x v="257"/>
    <s v="PROD53"/>
    <x v="95"/>
    <x v="3"/>
    <x v="22"/>
    <x v="42"/>
    <s v="STORE7"/>
    <s v="Martinez-Mullins"/>
    <x v="0"/>
    <s v="Williamsfurt"/>
    <x v="0"/>
    <s v="Matthew Hanna"/>
    <x v="39"/>
    <x v="1"/>
    <x v="2"/>
    <s v="Connecticut"/>
    <s v="USA"/>
    <n v="2"/>
    <n v="842.89"/>
    <n v="0.25"/>
    <n v="1264.335"/>
    <s v="PayPal"/>
  </r>
  <r>
    <x v="445"/>
    <x v="289"/>
    <s v="PROD64"/>
    <x v="92"/>
    <x v="4"/>
    <x v="12"/>
    <x v="81"/>
    <s v="STORE14"/>
    <s v="Mcdonald Inc"/>
    <x v="0"/>
    <s v="Christopherland"/>
    <x v="2"/>
    <s v="Carol Lewis"/>
    <x v="16"/>
    <x v="1"/>
    <x v="1"/>
    <s v="Iowa"/>
    <s v="USA"/>
    <n v="2"/>
    <n v="891.8"/>
    <n v="0.28999999999999998"/>
    <n v="1266.356"/>
    <s v="PayPal"/>
  </r>
  <r>
    <x v="446"/>
    <x v="306"/>
    <s v="PROD38"/>
    <x v="2"/>
    <x v="0"/>
    <x v="2"/>
    <x v="52"/>
    <s v="STORE14"/>
    <s v="Mcdonald Inc"/>
    <x v="0"/>
    <s v="Christopherland"/>
    <x v="2"/>
    <s v="Jay Patel"/>
    <x v="1"/>
    <x v="1"/>
    <x v="1"/>
    <s v="Virginia"/>
    <s v="USA"/>
    <n v="2"/>
    <n v="833.64"/>
    <n v="0.24"/>
    <n v="1267.1328000000001"/>
    <s v="Credit Card"/>
  </r>
  <r>
    <x v="446"/>
    <x v="264"/>
    <s v="PROD83"/>
    <x v="34"/>
    <x v="4"/>
    <x v="15"/>
    <x v="42"/>
    <s v="STORE12"/>
    <s v="Thomas, Bridges and Harris"/>
    <x v="2"/>
    <s v="Sabrinatown"/>
    <x v="0"/>
    <s v="Ryan Kane"/>
    <x v="6"/>
    <x v="0"/>
    <x v="0"/>
    <s v="Missouri"/>
    <s v="USA"/>
    <n v="3"/>
    <n v="435.61"/>
    <n v="0.03"/>
    <n v="1267.6251"/>
    <s v="Credit Card"/>
  </r>
  <r>
    <x v="446"/>
    <x v="254"/>
    <s v="PROD29"/>
    <x v="84"/>
    <x v="2"/>
    <x v="7"/>
    <x v="73"/>
    <s v="STORE4"/>
    <s v="Alexander Group"/>
    <x v="0"/>
    <s v="Port Sharon"/>
    <x v="0"/>
    <s v="Antonio Jones"/>
    <x v="23"/>
    <x v="0"/>
    <x v="1"/>
    <s v="North Dakota"/>
    <s v="USA"/>
    <n v="2"/>
    <n v="823.36"/>
    <n v="0.23"/>
    <n v="1267.9744000000001"/>
    <s v="Credit Card"/>
  </r>
  <r>
    <x v="446"/>
    <x v="386"/>
    <s v="PROD78"/>
    <x v="8"/>
    <x v="2"/>
    <x v="7"/>
    <x v="3"/>
    <s v="STORE19"/>
    <s v="Mann-Austin"/>
    <x v="1"/>
    <s v="Vasquezborough"/>
    <x v="0"/>
    <s v="James Holloway Jr."/>
    <x v="31"/>
    <x v="0"/>
    <x v="1"/>
    <s v="Florida"/>
    <s v="USA"/>
    <n v="2"/>
    <n v="705.97"/>
    <n v="0.1"/>
    <n v="1270.7460000000001"/>
    <s v="PayPal"/>
  </r>
  <r>
    <x v="447"/>
    <x v="80"/>
    <s v="PROD25"/>
    <x v="14"/>
    <x v="3"/>
    <x v="1"/>
    <x v="77"/>
    <s v="STORE15"/>
    <s v="Shelton PLC"/>
    <x v="2"/>
    <s v="East Jenniferstad"/>
    <x v="1"/>
    <s v="Amber Mcclain"/>
    <x v="33"/>
    <x v="0"/>
    <x v="0"/>
    <s v="Washington"/>
    <s v="USA"/>
    <n v="2"/>
    <n v="795.37"/>
    <n v="0.2"/>
    <n v="1272.5920000000001"/>
    <s v="PayPal"/>
  </r>
  <r>
    <x v="447"/>
    <x v="465"/>
    <s v="PROD88"/>
    <x v="27"/>
    <x v="0"/>
    <x v="1"/>
    <x v="48"/>
    <s v="STORE2"/>
    <s v="Black-Horn"/>
    <x v="0"/>
    <s v="North Nancyview"/>
    <x v="2"/>
    <s v="Christopher Sutton"/>
    <x v="46"/>
    <x v="1"/>
    <x v="1"/>
    <s v="New Jersey"/>
    <s v="USA"/>
    <n v="2"/>
    <n v="898.45"/>
    <n v="0.28999999999999998"/>
    <n v="1275.799"/>
    <s v="COD"/>
  </r>
  <r>
    <x v="448"/>
    <x v="216"/>
    <s v="PROD82"/>
    <x v="74"/>
    <x v="0"/>
    <x v="6"/>
    <x v="94"/>
    <s v="STORE6"/>
    <s v="Benson-Elliott"/>
    <x v="1"/>
    <s v="Port Josephberg"/>
    <x v="0"/>
    <s v="James Orozco"/>
    <x v="34"/>
    <x v="1"/>
    <x v="1"/>
    <s v="Alaska"/>
    <s v="USA"/>
    <n v="4"/>
    <n v="389.22"/>
    <n v="0.18"/>
    <n v="1276.6415999999999"/>
    <s v="COD"/>
  </r>
  <r>
    <x v="448"/>
    <x v="87"/>
    <s v="PROD85"/>
    <x v="93"/>
    <x v="3"/>
    <x v="1"/>
    <x v="3"/>
    <s v="STORE5"/>
    <s v="Gray Ltd"/>
    <x v="2"/>
    <s v="New Michaelchester"/>
    <x v="2"/>
    <s v="Misty Ferguson"/>
    <x v="33"/>
    <x v="0"/>
    <x v="0"/>
    <s v="North Carolina"/>
    <s v="USA"/>
    <n v="2"/>
    <n v="701.49"/>
    <n v="0.09"/>
    <n v="1276.7118"/>
    <s v="PayPal"/>
  </r>
  <r>
    <x v="448"/>
    <x v="300"/>
    <s v="PROD34"/>
    <x v="52"/>
    <x v="1"/>
    <x v="19"/>
    <x v="39"/>
    <s v="STORE16"/>
    <s v="Frederick-Wright"/>
    <x v="3"/>
    <s v="New Jimmymouth"/>
    <x v="1"/>
    <s v="Terry Moses"/>
    <x v="28"/>
    <x v="1"/>
    <x v="0"/>
    <s v="Mississippi"/>
    <s v="USA"/>
    <n v="4"/>
    <n v="450.12"/>
    <n v="0.28999999999999998"/>
    <n v="1278.3407999999999"/>
    <s v="PayPal"/>
  </r>
  <r>
    <x v="448"/>
    <x v="257"/>
    <s v="PROD79"/>
    <x v="26"/>
    <x v="2"/>
    <x v="13"/>
    <x v="24"/>
    <s v="STORE2"/>
    <s v="Black-Horn"/>
    <x v="0"/>
    <s v="North Nancyview"/>
    <x v="2"/>
    <s v="Matthew Hanna"/>
    <x v="39"/>
    <x v="1"/>
    <x v="2"/>
    <s v="Hawaii"/>
    <s v="USA"/>
    <n v="3"/>
    <n v="448.55"/>
    <n v="0.05"/>
    <n v="1278.3675000000001"/>
    <s v="Credit Card"/>
  </r>
  <r>
    <x v="449"/>
    <x v="38"/>
    <s v="PROD59"/>
    <x v="17"/>
    <x v="4"/>
    <x v="9"/>
    <x v="39"/>
    <s v="STORE11"/>
    <s v="Aguirre-Keller"/>
    <x v="0"/>
    <s v="Lake Michael"/>
    <x v="0"/>
    <s v="Manuel Castillo"/>
    <x v="15"/>
    <x v="0"/>
    <x v="1"/>
    <s v="New Jersey"/>
    <s v="USA"/>
    <n v="2"/>
    <n v="687.36"/>
    <n v="7.0000000000000007E-2"/>
    <n v="1278.4896000000001"/>
    <s v="PayPal"/>
  </r>
  <r>
    <x v="450"/>
    <x v="6"/>
    <s v="PROD56"/>
    <x v="22"/>
    <x v="2"/>
    <x v="7"/>
    <x v="70"/>
    <s v="STORE9"/>
    <s v="Moore, Padilla and Butler"/>
    <x v="0"/>
    <s v="East Johnstad"/>
    <x v="1"/>
    <s v="Lance Baker"/>
    <x v="6"/>
    <x v="1"/>
    <x v="0"/>
    <s v="Minnesota"/>
    <s v="USA"/>
    <n v="3"/>
    <n v="600.58000000000004"/>
    <n v="0.28999999999999998"/>
    <n v="1279.2354"/>
    <s v="COD"/>
  </r>
  <r>
    <x v="450"/>
    <x v="65"/>
    <s v="PROD26"/>
    <x v="73"/>
    <x v="1"/>
    <x v="4"/>
    <x v="57"/>
    <s v="STORE8"/>
    <s v="Bean, Jones and Park"/>
    <x v="3"/>
    <s v="Thompsonborough"/>
    <x v="0"/>
    <s v="Timothy Gardner"/>
    <x v="19"/>
    <x v="1"/>
    <x v="2"/>
    <s v="Connecticut"/>
    <s v="USA"/>
    <n v="2"/>
    <n v="853.41"/>
    <n v="0.25"/>
    <n v="1280.115"/>
    <s v="COD"/>
  </r>
  <r>
    <x v="450"/>
    <x v="164"/>
    <s v="PROD24"/>
    <x v="79"/>
    <x v="0"/>
    <x v="2"/>
    <x v="76"/>
    <s v="STORE6"/>
    <s v="Benson-Elliott"/>
    <x v="1"/>
    <s v="Port Josephberg"/>
    <x v="0"/>
    <s v="Alejandro Evans"/>
    <x v="1"/>
    <x v="1"/>
    <x v="1"/>
    <s v="Virginia"/>
    <s v="USA"/>
    <n v="3"/>
    <n v="480.11"/>
    <n v="0.11"/>
    <n v="1281.8937000000001"/>
    <s v="PayPal"/>
  </r>
  <r>
    <x v="450"/>
    <x v="62"/>
    <s v="PROD31"/>
    <x v="7"/>
    <x v="0"/>
    <x v="3"/>
    <x v="68"/>
    <s v="STORE9"/>
    <s v="Moore, Padilla and Butler"/>
    <x v="0"/>
    <s v="East Johnstad"/>
    <x v="1"/>
    <s v="David Cobb"/>
    <x v="20"/>
    <x v="0"/>
    <x v="1"/>
    <s v="West Virginia"/>
    <s v="USA"/>
    <n v="2"/>
    <n v="916.49"/>
    <n v="0.3"/>
    <n v="1283.086"/>
    <s v="PayPal"/>
  </r>
  <r>
    <x v="450"/>
    <x v="121"/>
    <s v="PROD94"/>
    <x v="66"/>
    <x v="4"/>
    <x v="15"/>
    <x v="5"/>
    <s v="STORE13"/>
    <s v="Gardner, Humphrey and Contreras"/>
    <x v="1"/>
    <s v="Johnsonville"/>
    <x v="1"/>
    <s v="Laura Soto"/>
    <x v="41"/>
    <x v="1"/>
    <x v="0"/>
    <s v="Wisconsin"/>
    <s v="USA"/>
    <n v="2"/>
    <n v="822.59"/>
    <n v="0.22"/>
    <n v="1283.2403999999999"/>
    <s v="PayPal"/>
  </r>
  <r>
    <x v="451"/>
    <x v="466"/>
    <s v="PROD29"/>
    <x v="84"/>
    <x v="2"/>
    <x v="7"/>
    <x v="28"/>
    <s v="STORE8"/>
    <s v="Bean, Jones and Park"/>
    <x v="3"/>
    <s v="Thompsonborough"/>
    <x v="0"/>
    <s v="Monica Miller"/>
    <x v="39"/>
    <x v="0"/>
    <x v="2"/>
    <s v="North Carolina"/>
    <s v="USA"/>
    <n v="2"/>
    <n v="756.8"/>
    <n v="0.15"/>
    <n v="1286.56"/>
    <s v="COD"/>
  </r>
  <r>
    <x v="451"/>
    <x v="253"/>
    <s v="PROD11"/>
    <x v="18"/>
    <x v="1"/>
    <x v="1"/>
    <x v="28"/>
    <s v="STORE5"/>
    <s v="Gray Ltd"/>
    <x v="2"/>
    <s v="New Michaelchester"/>
    <x v="2"/>
    <s v="Sheila Wilson"/>
    <x v="30"/>
    <x v="0"/>
    <x v="1"/>
    <s v="New Jersey"/>
    <s v="USA"/>
    <n v="3"/>
    <n v="596"/>
    <n v="0.28000000000000003"/>
    <n v="1287.3599999999999"/>
    <s v="Credit Card"/>
  </r>
  <r>
    <x v="452"/>
    <x v="268"/>
    <s v="PROD18"/>
    <x v="65"/>
    <x v="3"/>
    <x v="22"/>
    <x v="73"/>
    <s v="STORE8"/>
    <s v="Bean, Jones and Park"/>
    <x v="3"/>
    <s v="Thompsonborough"/>
    <x v="0"/>
    <s v="Gene Lee"/>
    <x v="15"/>
    <x v="1"/>
    <x v="1"/>
    <s v="Nebraska"/>
    <s v="USA"/>
    <n v="3"/>
    <n v="550.26"/>
    <n v="0.22"/>
    <n v="1287.6084000000001"/>
    <s v="COD"/>
  </r>
  <r>
    <x v="452"/>
    <x v="275"/>
    <s v="PROD93"/>
    <x v="87"/>
    <x v="1"/>
    <x v="19"/>
    <x v="47"/>
    <s v="STORE10"/>
    <s v="Hill, Wagner and Ballard"/>
    <x v="1"/>
    <s v="East Davidville"/>
    <x v="0"/>
    <s v="Elizabeth Johnson"/>
    <x v="38"/>
    <x v="1"/>
    <x v="0"/>
    <s v="Georgia"/>
    <s v="USA"/>
    <n v="4"/>
    <n v="370.5"/>
    <n v="0.13"/>
    <n v="1289.3399999999999"/>
    <s v="Credit Card"/>
  </r>
  <r>
    <x v="452"/>
    <x v="225"/>
    <s v="PROD94"/>
    <x v="66"/>
    <x v="4"/>
    <x v="15"/>
    <x v="48"/>
    <s v="STORE6"/>
    <s v="Benson-Elliott"/>
    <x v="1"/>
    <s v="Port Josephberg"/>
    <x v="0"/>
    <s v="Amy Wilson"/>
    <x v="21"/>
    <x v="1"/>
    <x v="1"/>
    <s v="North Carolina"/>
    <s v="USA"/>
    <n v="2"/>
    <n v="859.74"/>
    <n v="0.25"/>
    <n v="1289.6099999999999"/>
    <s v="COD"/>
  </r>
  <r>
    <x v="452"/>
    <x v="82"/>
    <s v="PROD2"/>
    <x v="29"/>
    <x v="3"/>
    <x v="11"/>
    <x v="9"/>
    <s v="STORE8"/>
    <s v="Bean, Jones and Park"/>
    <x v="3"/>
    <s v="Thompsonborough"/>
    <x v="0"/>
    <s v="Michael Garner"/>
    <x v="29"/>
    <x v="1"/>
    <x v="2"/>
    <s v="Nebraska"/>
    <s v="USA"/>
    <n v="3"/>
    <n v="591.9"/>
    <n v="0.27"/>
    <n v="1296.261"/>
    <s v="COD"/>
  </r>
  <r>
    <x v="452"/>
    <x v="232"/>
    <s v="PROD91"/>
    <x v="86"/>
    <x v="3"/>
    <x v="16"/>
    <x v="92"/>
    <s v="STORE19"/>
    <s v="Mann-Austin"/>
    <x v="1"/>
    <s v="Vasquezborough"/>
    <x v="0"/>
    <s v="Karen King"/>
    <x v="7"/>
    <x v="1"/>
    <x v="0"/>
    <s v="Oregon"/>
    <s v="USA"/>
    <n v="2"/>
    <n v="782.11"/>
    <n v="0.17"/>
    <n v="1298.3026"/>
    <s v="PayPal"/>
  </r>
  <r>
    <x v="453"/>
    <x v="389"/>
    <s v="PROD81"/>
    <x v="0"/>
    <x v="0"/>
    <x v="0"/>
    <x v="71"/>
    <s v="STORE0"/>
    <s v="Rivera-Warner"/>
    <x v="1"/>
    <s v="Washingtonfurt"/>
    <x v="1"/>
    <s v="Tiffany Williams"/>
    <x v="7"/>
    <x v="1"/>
    <x v="0"/>
    <s v="South Carolina"/>
    <s v="USA"/>
    <n v="2"/>
    <n v="773.75"/>
    <n v="0.16"/>
    <n v="1299.9000000000001"/>
    <s v="Credit Card"/>
  </r>
  <r>
    <x v="454"/>
    <x v="108"/>
    <s v="PROD63"/>
    <x v="96"/>
    <x v="4"/>
    <x v="15"/>
    <x v="50"/>
    <s v="STORE3"/>
    <s v="Johnson-Wright"/>
    <x v="2"/>
    <s v="Hoodberg"/>
    <x v="2"/>
    <s v="Samuel Mullins"/>
    <x v="11"/>
    <x v="1"/>
    <x v="2"/>
    <s v="Hawaii"/>
    <s v="USA"/>
    <n v="3"/>
    <n v="476.78"/>
    <n v="0.09"/>
    <n v="1301.6094000000001"/>
    <s v="COD"/>
  </r>
  <r>
    <x v="454"/>
    <x v="467"/>
    <s v="PROD24"/>
    <x v="79"/>
    <x v="0"/>
    <x v="2"/>
    <x v="28"/>
    <s v="STORE6"/>
    <s v="Benson-Elliott"/>
    <x v="1"/>
    <s v="Port Josephberg"/>
    <x v="0"/>
    <s v="Joshua Wilson"/>
    <x v="22"/>
    <x v="1"/>
    <x v="1"/>
    <s v="South Dakota"/>
    <s v="USA"/>
    <n v="3"/>
    <n v="447.38"/>
    <n v="0.03"/>
    <n v="1301.8758"/>
    <s v="COD"/>
  </r>
  <r>
    <x v="455"/>
    <x v="220"/>
    <s v="PROD99"/>
    <x v="25"/>
    <x v="2"/>
    <x v="10"/>
    <x v="49"/>
    <s v="STORE17"/>
    <s v="Holloway Ltd"/>
    <x v="2"/>
    <s v="Bensonhaven"/>
    <x v="1"/>
    <s v="Mariah Brown"/>
    <x v="34"/>
    <x v="0"/>
    <x v="1"/>
    <s v="West Virginia"/>
    <s v="USA"/>
    <n v="2"/>
    <n v="856.57"/>
    <n v="0.24"/>
    <n v="1301.9864"/>
    <s v="COD"/>
  </r>
  <r>
    <x v="456"/>
    <x v="248"/>
    <s v="PROD6"/>
    <x v="38"/>
    <x v="4"/>
    <x v="15"/>
    <x v="49"/>
    <s v="STORE10"/>
    <s v="Hill, Wagner and Ballard"/>
    <x v="1"/>
    <s v="East Davidville"/>
    <x v="0"/>
    <s v="Jennifer Myers"/>
    <x v="26"/>
    <x v="0"/>
    <x v="1"/>
    <s v="Minnesota"/>
    <s v="USA"/>
    <n v="4"/>
    <n v="458.58"/>
    <n v="0.28999999999999998"/>
    <n v="1302.3671999999999"/>
    <s v="Credit Card"/>
  </r>
  <r>
    <x v="456"/>
    <x v="357"/>
    <s v="PROD27"/>
    <x v="88"/>
    <x v="2"/>
    <x v="7"/>
    <x v="5"/>
    <s v="STORE3"/>
    <s v="Johnson-Wright"/>
    <x v="2"/>
    <s v="Hoodberg"/>
    <x v="2"/>
    <s v="Jacqueline Payne"/>
    <x v="26"/>
    <x v="0"/>
    <x v="1"/>
    <s v="South Dakota"/>
    <s v="USA"/>
    <n v="3"/>
    <n v="523.45000000000005"/>
    <n v="0.17"/>
    <n v="1303.3905"/>
    <s v="PayPal"/>
  </r>
  <r>
    <x v="457"/>
    <x v="345"/>
    <s v="PROD14"/>
    <x v="30"/>
    <x v="2"/>
    <x v="7"/>
    <x v="59"/>
    <s v="STORE0"/>
    <s v="Rivera-Warner"/>
    <x v="1"/>
    <s v="Washingtonfurt"/>
    <x v="1"/>
    <s v="Anna Perez"/>
    <x v="44"/>
    <x v="0"/>
    <x v="2"/>
    <s v="Indiana"/>
    <s v="USA"/>
    <n v="4"/>
    <n v="452.67"/>
    <n v="0.28000000000000003"/>
    <n v="1303.6895999999999"/>
    <s v="Credit Card"/>
  </r>
  <r>
    <x v="457"/>
    <x v="37"/>
    <s v="PROD27"/>
    <x v="88"/>
    <x v="2"/>
    <x v="7"/>
    <x v="22"/>
    <s v="STORE3"/>
    <s v="Johnson-Wright"/>
    <x v="2"/>
    <s v="Hoodberg"/>
    <x v="2"/>
    <s v="Christopher Stewart"/>
    <x v="29"/>
    <x v="0"/>
    <x v="2"/>
    <s v="North Dakota"/>
    <s v="USA"/>
    <n v="3"/>
    <n v="530.16999999999996"/>
    <n v="0.18"/>
    <n v="1304.2182"/>
    <s v="Credit Card"/>
  </r>
  <r>
    <x v="457"/>
    <x v="409"/>
    <s v="PROD94"/>
    <x v="66"/>
    <x v="4"/>
    <x v="15"/>
    <x v="85"/>
    <s v="STORE9"/>
    <s v="Moore, Padilla and Butler"/>
    <x v="0"/>
    <s v="East Johnstad"/>
    <x v="1"/>
    <s v="Charles Norman Phd"/>
    <x v="10"/>
    <x v="1"/>
    <x v="0"/>
    <s v="Washington"/>
    <s v="USA"/>
    <n v="2"/>
    <n v="724.97"/>
    <n v="0.1"/>
    <n v="1304.9459999999999"/>
    <s v="PayPal"/>
  </r>
  <r>
    <x v="458"/>
    <x v="160"/>
    <s v="PROD78"/>
    <x v="8"/>
    <x v="2"/>
    <x v="7"/>
    <x v="79"/>
    <s v="STORE1"/>
    <s v="Martinez, Adkins and Johnson"/>
    <x v="2"/>
    <s v="Danielmouth"/>
    <x v="1"/>
    <s v="Jason Wheeler"/>
    <x v="40"/>
    <x v="1"/>
    <x v="1"/>
    <s v="New Jersey"/>
    <s v="USA"/>
    <n v="3"/>
    <n v="468.25"/>
    <n v="7.0000000000000007E-2"/>
    <n v="1306.4175"/>
    <s v="Credit Card"/>
  </r>
  <r>
    <x v="458"/>
    <x v="392"/>
    <s v="PROD14"/>
    <x v="30"/>
    <x v="2"/>
    <x v="7"/>
    <x v="86"/>
    <s v="STORE1"/>
    <s v="Martinez, Adkins and Johnson"/>
    <x v="2"/>
    <s v="Danielmouth"/>
    <x v="1"/>
    <s v="Heather Collins"/>
    <x v="16"/>
    <x v="0"/>
    <x v="1"/>
    <s v="Ohio"/>
    <s v="USA"/>
    <n v="2"/>
    <n v="660.27"/>
    <n v="0.01"/>
    <n v="1307.3345999999999"/>
    <s v="PayPal"/>
  </r>
  <r>
    <x v="458"/>
    <x v="146"/>
    <s v="PROD73"/>
    <x v="3"/>
    <x v="0"/>
    <x v="3"/>
    <x v="23"/>
    <s v="STORE2"/>
    <s v="Black-Horn"/>
    <x v="0"/>
    <s v="North Nancyview"/>
    <x v="2"/>
    <s v="Denise Tate"/>
    <x v="42"/>
    <x v="0"/>
    <x v="2"/>
    <s v="South Dakota"/>
    <s v="USA"/>
    <n v="2"/>
    <n v="934"/>
    <n v="0.3"/>
    <n v="1307.5999999999999"/>
    <s v="COD"/>
  </r>
  <r>
    <x v="459"/>
    <x v="213"/>
    <s v="PROD42"/>
    <x v="36"/>
    <x v="1"/>
    <x v="1"/>
    <x v="51"/>
    <s v="STORE12"/>
    <s v="Thomas, Bridges and Harris"/>
    <x v="2"/>
    <s v="Sabrinatown"/>
    <x v="0"/>
    <s v="Daniel Contreras"/>
    <x v="20"/>
    <x v="1"/>
    <x v="1"/>
    <s v="Maine"/>
    <s v="USA"/>
    <n v="3"/>
    <n v="605.83000000000004"/>
    <n v="0.28000000000000003"/>
    <n v="1308.5927999999999"/>
    <s v="COD"/>
  </r>
  <r>
    <x v="459"/>
    <x v="115"/>
    <s v="PROD5"/>
    <x v="9"/>
    <x v="3"/>
    <x v="1"/>
    <x v="18"/>
    <s v="STORE5"/>
    <s v="Gray Ltd"/>
    <x v="2"/>
    <s v="New Michaelchester"/>
    <x v="2"/>
    <s v="Theresa Campbell"/>
    <x v="22"/>
    <x v="1"/>
    <x v="1"/>
    <s v="West Virginia"/>
    <s v="USA"/>
    <n v="3"/>
    <n v="589.83000000000004"/>
    <n v="0.26"/>
    <n v="1309.4226000000001"/>
    <s v="COD"/>
  </r>
  <r>
    <x v="459"/>
    <x v="17"/>
    <s v="PROD97"/>
    <x v="69"/>
    <x v="0"/>
    <x v="3"/>
    <x v="55"/>
    <s v="STORE3"/>
    <s v="Johnson-Wright"/>
    <x v="2"/>
    <s v="Hoodberg"/>
    <x v="2"/>
    <s v="Jeremy Harris"/>
    <x v="14"/>
    <x v="1"/>
    <x v="0"/>
    <s v="Florida"/>
    <s v="USA"/>
    <n v="4"/>
    <n v="360.28"/>
    <n v="0.09"/>
    <n v="1311.4192"/>
    <s v="Credit Card"/>
  </r>
  <r>
    <x v="459"/>
    <x v="288"/>
    <s v="PROD67"/>
    <x v="85"/>
    <x v="1"/>
    <x v="1"/>
    <x v="25"/>
    <s v="STORE11"/>
    <s v="Aguirre-Keller"/>
    <x v="0"/>
    <s v="Lake Michael"/>
    <x v="0"/>
    <s v="Sarah Vance"/>
    <x v="15"/>
    <x v="0"/>
    <x v="1"/>
    <s v="Kansas"/>
    <s v="USA"/>
    <n v="2"/>
    <n v="924.73"/>
    <n v="0.28999999999999998"/>
    <n v="1313.1166000000001"/>
    <s v="PayPal"/>
  </r>
  <r>
    <x v="459"/>
    <x v="157"/>
    <s v="PROD94"/>
    <x v="66"/>
    <x v="4"/>
    <x v="15"/>
    <x v="96"/>
    <s v="STORE0"/>
    <s v="Rivera-Warner"/>
    <x v="1"/>
    <s v="Washingtonfurt"/>
    <x v="1"/>
    <s v="Diane Watson"/>
    <x v="38"/>
    <x v="1"/>
    <x v="0"/>
    <s v="South Dakota"/>
    <s v="USA"/>
    <n v="2"/>
    <n v="698.94"/>
    <n v="0.06"/>
    <n v="1314.0072"/>
    <s v="Credit Card"/>
  </r>
  <r>
    <x v="460"/>
    <x v="284"/>
    <s v="PROD82"/>
    <x v="74"/>
    <x v="0"/>
    <x v="6"/>
    <x v="2"/>
    <s v="STORE3"/>
    <s v="Johnson-Wright"/>
    <x v="2"/>
    <s v="Hoodberg"/>
    <x v="2"/>
    <s v="Andrew Smith"/>
    <x v="0"/>
    <x v="0"/>
    <x v="0"/>
    <s v="Minnesota"/>
    <s v="USA"/>
    <n v="3"/>
    <n v="447.69"/>
    <n v="0.02"/>
    <n v="1316.2085999999999"/>
    <s v="COD"/>
  </r>
  <r>
    <x v="460"/>
    <x v="393"/>
    <s v="PROD45"/>
    <x v="75"/>
    <x v="0"/>
    <x v="3"/>
    <x v="51"/>
    <s v="STORE4"/>
    <s v="Alexander Group"/>
    <x v="0"/>
    <s v="Port Sharon"/>
    <x v="0"/>
    <s v="Laura Green"/>
    <x v="3"/>
    <x v="1"/>
    <x v="0"/>
    <s v="Tennessee"/>
    <s v="USA"/>
    <n v="2"/>
    <n v="825.04"/>
    <n v="0.2"/>
    <n v="1320.0640000000001"/>
    <s v="Credit Card"/>
  </r>
  <r>
    <x v="460"/>
    <x v="191"/>
    <s v="PROD6"/>
    <x v="38"/>
    <x v="4"/>
    <x v="15"/>
    <x v="95"/>
    <s v="STORE16"/>
    <s v="Frederick-Wright"/>
    <x v="3"/>
    <s v="New Jimmymouth"/>
    <x v="1"/>
    <s v="Christopher Carter"/>
    <x v="11"/>
    <x v="1"/>
    <x v="2"/>
    <s v="Utah"/>
    <s v="USA"/>
    <n v="2"/>
    <n v="733.87"/>
    <n v="0.1"/>
    <n v="1320.9659999999999"/>
    <s v="Credit Card"/>
  </r>
  <r>
    <x v="461"/>
    <x v="225"/>
    <s v="PROD49"/>
    <x v="89"/>
    <x v="4"/>
    <x v="17"/>
    <x v="64"/>
    <s v="STORE17"/>
    <s v="Holloway Ltd"/>
    <x v="2"/>
    <s v="Bensonhaven"/>
    <x v="1"/>
    <s v="Amy Wilson"/>
    <x v="21"/>
    <x v="1"/>
    <x v="1"/>
    <s v="Iowa"/>
    <s v="USA"/>
    <n v="2"/>
    <n v="869.43"/>
    <n v="0.24"/>
    <n v="1321.5336"/>
    <s v="Credit Card"/>
  </r>
  <r>
    <x v="461"/>
    <x v="344"/>
    <s v="PROD51"/>
    <x v="68"/>
    <x v="1"/>
    <x v="1"/>
    <x v="41"/>
    <s v="STORE8"/>
    <s v="Bean, Jones and Park"/>
    <x v="3"/>
    <s v="Thompsonborough"/>
    <x v="0"/>
    <s v="Kristin Stein"/>
    <x v="13"/>
    <x v="0"/>
    <x v="2"/>
    <s v="Nebraska"/>
    <s v="USA"/>
    <n v="3"/>
    <n v="564.94000000000005"/>
    <n v="0.22"/>
    <n v="1321.9595999999999"/>
    <s v="Credit Card"/>
  </r>
  <r>
    <x v="461"/>
    <x v="277"/>
    <s v="PROD38"/>
    <x v="2"/>
    <x v="0"/>
    <x v="2"/>
    <x v="93"/>
    <s v="STORE17"/>
    <s v="Holloway Ltd"/>
    <x v="2"/>
    <s v="Bensonhaven"/>
    <x v="1"/>
    <s v="Justin Mason Dds"/>
    <x v="8"/>
    <x v="1"/>
    <x v="1"/>
    <s v="South Carolina"/>
    <s v="USA"/>
    <n v="2"/>
    <n v="839.24"/>
    <n v="0.21"/>
    <n v="1325.9992"/>
    <s v="COD"/>
  </r>
  <r>
    <x v="462"/>
    <x v="37"/>
    <s v="PROD59"/>
    <x v="17"/>
    <x v="4"/>
    <x v="9"/>
    <x v="9"/>
    <s v="STORE2"/>
    <s v="Black-Horn"/>
    <x v="0"/>
    <s v="North Nancyview"/>
    <x v="2"/>
    <s v="Christopher Stewart"/>
    <x v="29"/>
    <x v="0"/>
    <x v="2"/>
    <s v="South Dakota"/>
    <s v="USA"/>
    <n v="2"/>
    <n v="909.51"/>
    <n v="0.27"/>
    <n v="1327.8846000000001"/>
    <s v="Credit Card"/>
  </r>
  <r>
    <x v="462"/>
    <x v="238"/>
    <s v="PROD1"/>
    <x v="43"/>
    <x v="3"/>
    <x v="18"/>
    <x v="15"/>
    <s v="STORE9"/>
    <s v="Moore, Padilla and Butler"/>
    <x v="0"/>
    <s v="East Johnstad"/>
    <x v="1"/>
    <s v="Denise Williams"/>
    <x v="42"/>
    <x v="0"/>
    <x v="2"/>
    <s v="Minnesota"/>
    <s v="USA"/>
    <n v="3"/>
    <n v="546.96"/>
    <n v="0.19"/>
    <n v="1329.1128000000001"/>
    <s v="Credit Card"/>
  </r>
  <r>
    <x v="462"/>
    <x v="171"/>
    <s v="PROD89"/>
    <x v="23"/>
    <x v="4"/>
    <x v="12"/>
    <x v="61"/>
    <s v="STORE12"/>
    <s v="Thomas, Bridges and Harris"/>
    <x v="2"/>
    <s v="Sabrinatown"/>
    <x v="0"/>
    <s v="Colleen Maynard"/>
    <x v="9"/>
    <x v="0"/>
    <x v="2"/>
    <s v="West Virginia"/>
    <s v="USA"/>
    <n v="4"/>
    <n v="461.83"/>
    <n v="0.28000000000000003"/>
    <n v="1330.0704000000001"/>
    <s v="PayPal"/>
  </r>
  <r>
    <x v="462"/>
    <x v="432"/>
    <s v="PROD46"/>
    <x v="44"/>
    <x v="3"/>
    <x v="11"/>
    <x v="10"/>
    <s v="STORE13"/>
    <s v="Gardner, Humphrey and Contreras"/>
    <x v="1"/>
    <s v="Johnsonville"/>
    <x v="1"/>
    <s v="Manuel Fisher"/>
    <x v="29"/>
    <x v="1"/>
    <x v="2"/>
    <s v="Connecticut"/>
    <s v="USA"/>
    <n v="4"/>
    <n v="354.12"/>
    <n v="0.06"/>
    <n v="1331.4911999999999"/>
    <s v="Credit Card"/>
  </r>
  <r>
    <x v="462"/>
    <x v="260"/>
    <s v="PROD97"/>
    <x v="69"/>
    <x v="0"/>
    <x v="3"/>
    <x v="36"/>
    <s v="STORE19"/>
    <s v="Mann-Austin"/>
    <x v="1"/>
    <s v="Vasquezborough"/>
    <x v="0"/>
    <s v="Cynthia Morris"/>
    <x v="35"/>
    <x v="1"/>
    <x v="2"/>
    <s v="West Virginia"/>
    <s v="USA"/>
    <n v="2"/>
    <n v="739.95"/>
    <n v="0.1"/>
    <n v="1331.91"/>
    <s v="COD"/>
  </r>
  <r>
    <x v="463"/>
    <x v="80"/>
    <s v="PROD2"/>
    <x v="29"/>
    <x v="3"/>
    <x v="11"/>
    <x v="47"/>
    <s v="STORE4"/>
    <s v="Alexander Group"/>
    <x v="0"/>
    <s v="Port Sharon"/>
    <x v="0"/>
    <s v="Amber Mcclain"/>
    <x v="33"/>
    <x v="0"/>
    <x v="0"/>
    <s v="North Carolina"/>
    <s v="USA"/>
    <n v="2"/>
    <n v="803.3"/>
    <n v="0.17"/>
    <n v="1333.4780000000001"/>
    <s v="Credit Card"/>
  </r>
  <r>
    <x v="464"/>
    <x v="105"/>
    <s v="PROD56"/>
    <x v="22"/>
    <x v="2"/>
    <x v="7"/>
    <x v="7"/>
    <s v="STORE4"/>
    <s v="Alexander Group"/>
    <x v="0"/>
    <s v="Port Sharon"/>
    <x v="0"/>
    <s v="John Scott"/>
    <x v="36"/>
    <x v="1"/>
    <x v="2"/>
    <s v="West Virginia"/>
    <s v="USA"/>
    <n v="2"/>
    <n v="785.31"/>
    <n v="0.15"/>
    <n v="1335.027"/>
    <s v="PayPal"/>
  </r>
  <r>
    <x v="464"/>
    <x v="437"/>
    <s v="PROD81"/>
    <x v="0"/>
    <x v="0"/>
    <x v="0"/>
    <x v="6"/>
    <s v="STORE10"/>
    <s v="Hill, Wagner and Ballard"/>
    <x v="1"/>
    <s v="East Davidville"/>
    <x v="0"/>
    <s v="Michelle Cunningham"/>
    <x v="44"/>
    <x v="1"/>
    <x v="2"/>
    <s v="Iowa"/>
    <s v="USA"/>
    <n v="2"/>
    <n v="870.13"/>
    <n v="0.23"/>
    <n v="1340.0001999999999"/>
    <s v="COD"/>
  </r>
  <r>
    <x v="464"/>
    <x v="114"/>
    <s v="PROD68"/>
    <x v="32"/>
    <x v="2"/>
    <x v="8"/>
    <x v="45"/>
    <s v="STORE3"/>
    <s v="Johnson-Wright"/>
    <x v="2"/>
    <s v="Hoodberg"/>
    <x v="2"/>
    <s v="Jonathan Steele"/>
    <x v="4"/>
    <x v="1"/>
    <x v="0"/>
    <s v="Illinois"/>
    <s v="USA"/>
    <n v="2"/>
    <n v="894.58"/>
    <n v="0.25"/>
    <n v="1341.87"/>
    <s v="PayPal"/>
  </r>
  <r>
    <x v="464"/>
    <x v="448"/>
    <s v="PROD24"/>
    <x v="79"/>
    <x v="0"/>
    <x v="2"/>
    <x v="96"/>
    <s v="STORE12"/>
    <s v="Thomas, Bridges and Harris"/>
    <x v="2"/>
    <s v="Sabrinatown"/>
    <x v="0"/>
    <s v="Nicholas Bradshaw"/>
    <x v="1"/>
    <x v="1"/>
    <x v="1"/>
    <s v="Minnesota"/>
    <s v="USA"/>
    <n v="2"/>
    <n v="722.06"/>
    <n v="7.0000000000000007E-2"/>
    <n v="1343.0316"/>
    <s v="Credit Card"/>
  </r>
  <r>
    <x v="464"/>
    <x v="180"/>
    <s v="PROD33"/>
    <x v="71"/>
    <x v="2"/>
    <x v="7"/>
    <x v="52"/>
    <s v="STORE0"/>
    <s v="Rivera-Warner"/>
    <x v="1"/>
    <s v="Washingtonfurt"/>
    <x v="1"/>
    <s v="David Pierce"/>
    <x v="31"/>
    <x v="1"/>
    <x v="1"/>
    <s v="Utah"/>
    <s v="USA"/>
    <n v="2"/>
    <n v="873.17"/>
    <n v="0.23"/>
    <n v="1344.6818000000001"/>
    <s v="Credit Card"/>
  </r>
  <r>
    <x v="464"/>
    <x v="361"/>
    <s v="PROD9"/>
    <x v="94"/>
    <x v="0"/>
    <x v="6"/>
    <x v="86"/>
    <s v="STORE10"/>
    <s v="Hill, Wagner and Ballard"/>
    <x v="1"/>
    <s v="East Davidville"/>
    <x v="0"/>
    <s v="Justin Cross"/>
    <x v="10"/>
    <x v="1"/>
    <x v="0"/>
    <s v="Illinois"/>
    <s v="USA"/>
    <n v="4"/>
    <n v="386.41"/>
    <n v="0.13"/>
    <n v="1344.7067999999999"/>
    <s v="PayPal"/>
  </r>
  <r>
    <x v="465"/>
    <x v="116"/>
    <s v="PROD58"/>
    <x v="59"/>
    <x v="3"/>
    <x v="1"/>
    <x v="57"/>
    <s v="STORE17"/>
    <s v="Holloway Ltd"/>
    <x v="2"/>
    <s v="Bensonhaven"/>
    <x v="1"/>
    <s v="John Lawson"/>
    <x v="15"/>
    <x v="1"/>
    <x v="1"/>
    <s v="Maine"/>
    <s v="USA"/>
    <n v="3"/>
    <n v="622.98"/>
    <n v="0.28000000000000003"/>
    <n v="1345.6368"/>
    <s v="Credit Card"/>
  </r>
  <r>
    <x v="465"/>
    <x v="286"/>
    <s v="PROD99"/>
    <x v="25"/>
    <x v="2"/>
    <x v="10"/>
    <x v="76"/>
    <s v="STORE8"/>
    <s v="Bean, Jones and Park"/>
    <x v="3"/>
    <s v="Thompsonborough"/>
    <x v="0"/>
    <s v="Gregory Pham"/>
    <x v="43"/>
    <x v="1"/>
    <x v="0"/>
    <s v="Iowa"/>
    <s v="USA"/>
    <n v="3"/>
    <n v="561.44000000000005"/>
    <n v="0.2"/>
    <n v="1347.4559999999999"/>
    <s v="PayPal"/>
  </r>
  <r>
    <x v="465"/>
    <x v="456"/>
    <s v="PROD94"/>
    <x v="66"/>
    <x v="4"/>
    <x v="15"/>
    <x v="6"/>
    <s v="STORE10"/>
    <s v="Hill, Wagner and Ballard"/>
    <x v="1"/>
    <s v="East Davidville"/>
    <x v="0"/>
    <s v="Jordan Wells"/>
    <x v="40"/>
    <x v="1"/>
    <x v="1"/>
    <s v="Washington"/>
    <s v="USA"/>
    <n v="2"/>
    <n v="886.67"/>
    <n v="0.24"/>
    <n v="1347.7384"/>
    <s v="Credit Card"/>
  </r>
  <r>
    <x v="465"/>
    <x v="468"/>
    <s v="PROD83"/>
    <x v="34"/>
    <x v="4"/>
    <x v="15"/>
    <x v="7"/>
    <s v="STORE4"/>
    <s v="Alexander Group"/>
    <x v="0"/>
    <s v="Port Sharon"/>
    <x v="0"/>
    <s v="John Mayer"/>
    <x v="33"/>
    <x v="0"/>
    <x v="0"/>
    <s v="Georgia"/>
    <s v="USA"/>
    <n v="2"/>
    <n v="898.81"/>
    <n v="0.25"/>
    <n v="1348.2149999999999"/>
    <s v="Credit Card"/>
  </r>
  <r>
    <x v="466"/>
    <x v="429"/>
    <s v="PROD53"/>
    <x v="95"/>
    <x v="3"/>
    <x v="22"/>
    <x v="70"/>
    <s v="STORE5"/>
    <s v="Gray Ltd"/>
    <x v="2"/>
    <s v="New Michaelchester"/>
    <x v="2"/>
    <s v="Jose Stewart"/>
    <x v="35"/>
    <x v="1"/>
    <x v="2"/>
    <s v="Oklahoma"/>
    <s v="USA"/>
    <n v="3"/>
    <n v="576.52"/>
    <n v="0.22"/>
    <n v="1349.0568000000001"/>
    <s v="Credit Card"/>
  </r>
  <r>
    <x v="466"/>
    <x v="341"/>
    <s v="PROD9"/>
    <x v="94"/>
    <x v="0"/>
    <x v="6"/>
    <x v="8"/>
    <s v="STORE2"/>
    <s v="Black-Horn"/>
    <x v="0"/>
    <s v="North Nancyview"/>
    <x v="2"/>
    <s v="Mrs. Susan Buckley"/>
    <x v="4"/>
    <x v="1"/>
    <x v="0"/>
    <s v="Rhode Island"/>
    <s v="USA"/>
    <n v="2"/>
    <n v="823.03"/>
    <n v="0.18"/>
    <n v="1349.7692"/>
    <s v="Credit Card"/>
  </r>
  <r>
    <x v="466"/>
    <x v="422"/>
    <s v="PROD71"/>
    <x v="90"/>
    <x v="4"/>
    <x v="9"/>
    <x v="37"/>
    <s v="STORE10"/>
    <s v="Hill, Wagner and Ballard"/>
    <x v="1"/>
    <s v="East Davidville"/>
    <x v="0"/>
    <s v="Kimberly Brooks"/>
    <x v="22"/>
    <x v="0"/>
    <x v="1"/>
    <s v="Alabama"/>
    <s v="USA"/>
    <n v="2"/>
    <n v="913.08"/>
    <n v="0.26"/>
    <n v="1351.3584000000001"/>
    <s v="COD"/>
  </r>
  <r>
    <x v="466"/>
    <x v="424"/>
    <s v="PROD49"/>
    <x v="89"/>
    <x v="4"/>
    <x v="17"/>
    <x v="11"/>
    <s v="STORE8"/>
    <s v="Bean, Jones and Park"/>
    <x v="3"/>
    <s v="Thompsonborough"/>
    <x v="0"/>
    <s v="Alexis Castaneda"/>
    <x v="27"/>
    <x v="0"/>
    <x v="0"/>
    <s v="Nevada"/>
    <s v="USA"/>
    <n v="3"/>
    <n v="512.15"/>
    <n v="0.12"/>
    <n v="1352.076"/>
    <s v="COD"/>
  </r>
  <r>
    <x v="467"/>
    <x v="47"/>
    <s v="PROD68"/>
    <x v="32"/>
    <x v="2"/>
    <x v="8"/>
    <x v="76"/>
    <s v="STORE13"/>
    <s v="Gardner, Humphrey and Contreras"/>
    <x v="1"/>
    <s v="Johnsonville"/>
    <x v="1"/>
    <s v="April Mullins"/>
    <x v="27"/>
    <x v="0"/>
    <x v="0"/>
    <s v="Oregon"/>
    <s v="USA"/>
    <n v="4"/>
    <n v="463.16"/>
    <n v="0.27"/>
    <n v="1352.4272000000001"/>
    <s v="Credit Card"/>
  </r>
  <r>
    <x v="468"/>
    <x v="469"/>
    <s v="PROD31"/>
    <x v="7"/>
    <x v="0"/>
    <x v="3"/>
    <x v="81"/>
    <s v="STORE19"/>
    <s v="Mann-Austin"/>
    <x v="1"/>
    <s v="Vasquezborough"/>
    <x v="0"/>
    <s v="Richard Delgado"/>
    <x v="20"/>
    <x v="0"/>
    <x v="1"/>
    <s v="Connecticut"/>
    <s v="USA"/>
    <n v="3"/>
    <n v="455.82"/>
    <n v="0.01"/>
    <n v="1353.7854"/>
    <s v="COD"/>
  </r>
  <r>
    <x v="468"/>
    <x v="470"/>
    <s v="PROD3"/>
    <x v="21"/>
    <x v="3"/>
    <x v="11"/>
    <x v="46"/>
    <s v="STORE0"/>
    <s v="Rivera-Warner"/>
    <x v="1"/>
    <s v="Washingtonfurt"/>
    <x v="1"/>
    <s v="Antonio Wade"/>
    <x v="20"/>
    <x v="1"/>
    <x v="1"/>
    <s v="South Carolina"/>
    <s v="USA"/>
    <n v="3"/>
    <n v="476.1"/>
    <n v="0.05"/>
    <n v="1356.885"/>
    <s v="COD"/>
  </r>
  <r>
    <x v="468"/>
    <x v="362"/>
    <s v="PROD49"/>
    <x v="89"/>
    <x v="4"/>
    <x v="17"/>
    <x v="67"/>
    <s v="STORE7"/>
    <s v="Martinez-Mullins"/>
    <x v="0"/>
    <s v="Williamsfurt"/>
    <x v="0"/>
    <s v="Maria Sanchez"/>
    <x v="26"/>
    <x v="0"/>
    <x v="1"/>
    <s v="Missouri"/>
    <s v="USA"/>
    <n v="2"/>
    <n v="955.66"/>
    <n v="0.28999999999999998"/>
    <n v="1357.0372"/>
    <s v="PayPal"/>
  </r>
  <r>
    <x v="469"/>
    <x v="32"/>
    <s v="PROD54"/>
    <x v="28"/>
    <x v="0"/>
    <x v="1"/>
    <x v="97"/>
    <s v="STORE3"/>
    <s v="Johnson-Wright"/>
    <x v="2"/>
    <s v="Hoodberg"/>
    <x v="2"/>
    <s v="Cheryl Carr"/>
    <x v="25"/>
    <x v="0"/>
    <x v="2"/>
    <s v="Indiana"/>
    <s v="USA"/>
    <n v="3"/>
    <n v="477.05"/>
    <n v="0.05"/>
    <n v="1359.5925"/>
    <s v="PayPal"/>
  </r>
  <r>
    <x v="470"/>
    <x v="308"/>
    <s v="PROD38"/>
    <x v="2"/>
    <x v="0"/>
    <x v="2"/>
    <x v="6"/>
    <s v="STORE17"/>
    <s v="Holloway Ltd"/>
    <x v="2"/>
    <s v="Bensonhaven"/>
    <x v="1"/>
    <s v="Tammy Brennan"/>
    <x v="0"/>
    <x v="0"/>
    <x v="0"/>
    <s v="Hawaii"/>
    <s v="USA"/>
    <n v="4"/>
    <n v="347.82"/>
    <n v="0.02"/>
    <n v="1363.4544000000001"/>
    <s v="PayPal"/>
  </r>
  <r>
    <x v="470"/>
    <x v="133"/>
    <s v="PROD15"/>
    <x v="5"/>
    <x v="1"/>
    <x v="5"/>
    <x v="58"/>
    <s v="STORE16"/>
    <s v="Frederick-Wright"/>
    <x v="3"/>
    <s v="New Jimmymouth"/>
    <x v="1"/>
    <s v="Reginald Willis"/>
    <x v="10"/>
    <x v="1"/>
    <x v="0"/>
    <s v="Virginia"/>
    <s v="USA"/>
    <n v="4"/>
    <n v="370.63"/>
    <n v="0.08"/>
    <n v="1363.9184"/>
    <s v="Credit Card"/>
  </r>
  <r>
    <x v="471"/>
    <x v="244"/>
    <s v="PROD65"/>
    <x v="77"/>
    <x v="0"/>
    <x v="6"/>
    <x v="85"/>
    <s v="STORE11"/>
    <s v="Aguirre-Keller"/>
    <x v="0"/>
    <s v="Lake Michael"/>
    <x v="0"/>
    <s v="Chloe Aguilar"/>
    <x v="33"/>
    <x v="0"/>
    <x v="0"/>
    <s v="Oregon"/>
    <s v="USA"/>
    <n v="2"/>
    <n v="703.95"/>
    <n v="0.03"/>
    <n v="1365.663"/>
    <s v="PayPal"/>
  </r>
  <r>
    <x v="471"/>
    <x v="298"/>
    <s v="PROD67"/>
    <x v="85"/>
    <x v="1"/>
    <x v="1"/>
    <x v="62"/>
    <s v="STORE10"/>
    <s v="Hill, Wagner and Ballard"/>
    <x v="1"/>
    <s v="East Davidville"/>
    <x v="0"/>
    <s v="Melinda Rivera"/>
    <x v="40"/>
    <x v="1"/>
    <x v="1"/>
    <s v="Missouri"/>
    <s v="USA"/>
    <n v="4"/>
    <n v="359.71"/>
    <n v="0.05"/>
    <n v="1366.8979999999999"/>
    <s v="Credit Card"/>
  </r>
  <r>
    <x v="471"/>
    <x v="116"/>
    <s v="PROD22"/>
    <x v="97"/>
    <x v="0"/>
    <x v="0"/>
    <x v="91"/>
    <s v="STORE14"/>
    <s v="Mcdonald Inc"/>
    <x v="0"/>
    <s v="Christopherland"/>
    <x v="2"/>
    <s v="John Lawson"/>
    <x v="15"/>
    <x v="1"/>
    <x v="1"/>
    <s v="Oregon"/>
    <s v="USA"/>
    <n v="2"/>
    <n v="833.62"/>
    <n v="0.18"/>
    <n v="1367.1368"/>
    <s v="PayPal"/>
  </r>
  <r>
    <x v="471"/>
    <x v="157"/>
    <s v="PROD13"/>
    <x v="63"/>
    <x v="1"/>
    <x v="1"/>
    <x v="92"/>
    <s v="STORE19"/>
    <s v="Mann-Austin"/>
    <x v="1"/>
    <s v="Vasquezborough"/>
    <x v="0"/>
    <s v="Diane Watson"/>
    <x v="38"/>
    <x v="1"/>
    <x v="0"/>
    <s v="Michigan"/>
    <s v="USA"/>
    <n v="2"/>
    <n v="889.04"/>
    <n v="0.23"/>
    <n v="1369.1215999999999"/>
    <s v="Credit Card"/>
  </r>
  <r>
    <x v="472"/>
    <x v="284"/>
    <s v="PROD66"/>
    <x v="46"/>
    <x v="4"/>
    <x v="9"/>
    <x v="92"/>
    <s v="STORE5"/>
    <s v="Gray Ltd"/>
    <x v="2"/>
    <s v="New Michaelchester"/>
    <x v="2"/>
    <s v="Andrew Smith"/>
    <x v="0"/>
    <x v="0"/>
    <x v="0"/>
    <s v="Georgia"/>
    <s v="USA"/>
    <n v="2"/>
    <n v="769.48"/>
    <n v="0.11"/>
    <n v="1369.6744000000001"/>
    <s v="COD"/>
  </r>
  <r>
    <x v="472"/>
    <x v="471"/>
    <s v="PROD84"/>
    <x v="13"/>
    <x v="2"/>
    <x v="8"/>
    <x v="23"/>
    <s v="STORE7"/>
    <s v="Martinez-Mullins"/>
    <x v="0"/>
    <s v="Williamsfurt"/>
    <x v="0"/>
    <s v="Elizabeth Jones"/>
    <x v="10"/>
    <x v="0"/>
    <x v="0"/>
    <s v="California"/>
    <s v="USA"/>
    <n v="4"/>
    <n v="450.83"/>
    <n v="0.24"/>
    <n v="1370.5232000000001"/>
    <s v="PayPal"/>
  </r>
  <r>
    <x v="472"/>
    <x v="375"/>
    <s v="PROD14"/>
    <x v="30"/>
    <x v="2"/>
    <x v="7"/>
    <x v="23"/>
    <s v="STORE0"/>
    <s v="Rivera-Warner"/>
    <x v="1"/>
    <s v="Washingtonfurt"/>
    <x v="1"/>
    <s v="Jeffrey Mccarthy"/>
    <x v="45"/>
    <x v="1"/>
    <x v="2"/>
    <s v="Montana"/>
    <s v="USA"/>
    <n v="2"/>
    <n v="779.29"/>
    <n v="0.12"/>
    <n v="1371.5504000000001"/>
    <s v="COD"/>
  </r>
  <r>
    <x v="473"/>
    <x v="142"/>
    <s v="PROD17"/>
    <x v="24"/>
    <x v="0"/>
    <x v="1"/>
    <x v="45"/>
    <s v="STORE1"/>
    <s v="Martinez, Adkins and Johnson"/>
    <x v="2"/>
    <s v="Danielmouth"/>
    <x v="1"/>
    <s v="Todd Poole"/>
    <x v="9"/>
    <x v="1"/>
    <x v="2"/>
    <s v="Montana"/>
    <s v="USA"/>
    <n v="4"/>
    <n v="353.67"/>
    <n v="0.03"/>
    <n v="1372.2396000000001"/>
    <s v="COD"/>
  </r>
  <r>
    <x v="473"/>
    <x v="145"/>
    <s v="PROD31"/>
    <x v="7"/>
    <x v="0"/>
    <x v="3"/>
    <x v="55"/>
    <s v="STORE10"/>
    <s v="Hill, Wagner and Ballard"/>
    <x v="1"/>
    <s v="East Davidville"/>
    <x v="0"/>
    <s v="Samantha Robinson"/>
    <x v="13"/>
    <x v="0"/>
    <x v="2"/>
    <s v="Washington"/>
    <s v="USA"/>
    <n v="2"/>
    <n v="780.05"/>
    <n v="0.12"/>
    <n v="1372.8879999999999"/>
    <s v="Credit Card"/>
  </r>
  <r>
    <x v="473"/>
    <x v="330"/>
    <s v="PROD68"/>
    <x v="32"/>
    <x v="2"/>
    <x v="8"/>
    <x v="17"/>
    <s v="STORE13"/>
    <s v="Gardner, Humphrey and Contreras"/>
    <x v="1"/>
    <s v="Johnsonville"/>
    <x v="1"/>
    <s v="Shelley Ponce"/>
    <x v="13"/>
    <x v="0"/>
    <x v="2"/>
    <s v="South Dakota"/>
    <s v="USA"/>
    <n v="4"/>
    <n v="408.72"/>
    <n v="0.16"/>
    <n v="1373.2991999999999"/>
    <s v="Credit Card"/>
  </r>
  <r>
    <x v="473"/>
    <x v="147"/>
    <s v="PROD74"/>
    <x v="4"/>
    <x v="1"/>
    <x v="4"/>
    <x v="1"/>
    <s v="STORE9"/>
    <s v="Moore, Padilla and Butler"/>
    <x v="0"/>
    <s v="East Johnstad"/>
    <x v="1"/>
    <s v="Brandy Thompson"/>
    <x v="3"/>
    <x v="1"/>
    <x v="0"/>
    <s v="Vermont"/>
    <s v="USA"/>
    <n v="3"/>
    <n v="627.29"/>
    <n v="0.27"/>
    <n v="1373.7651000000001"/>
    <s v="PayPal"/>
  </r>
  <r>
    <x v="473"/>
    <x v="241"/>
    <s v="PROD72"/>
    <x v="15"/>
    <x v="0"/>
    <x v="6"/>
    <x v="74"/>
    <s v="STORE11"/>
    <s v="Aguirre-Keller"/>
    <x v="0"/>
    <s v="Lake Michael"/>
    <x v="0"/>
    <s v="Pamela Mcguire"/>
    <x v="27"/>
    <x v="0"/>
    <x v="0"/>
    <s v="New York"/>
    <s v="USA"/>
    <n v="2"/>
    <n v="838.59"/>
    <n v="0.18"/>
    <n v="1375.2876000000001"/>
    <s v="Credit Card"/>
  </r>
  <r>
    <x v="474"/>
    <x v="355"/>
    <s v="PROD64"/>
    <x v="92"/>
    <x v="4"/>
    <x v="12"/>
    <x v="38"/>
    <s v="STORE7"/>
    <s v="Martinez-Mullins"/>
    <x v="0"/>
    <s v="Williamsfurt"/>
    <x v="0"/>
    <s v="David Roberts"/>
    <x v="2"/>
    <x v="0"/>
    <x v="1"/>
    <s v="New Mexico"/>
    <s v="USA"/>
    <n v="2"/>
    <n v="747.65"/>
    <n v="0.08"/>
    <n v="1375.6759999999999"/>
    <s v="COD"/>
  </r>
  <r>
    <x v="475"/>
    <x v="247"/>
    <s v="PROD6"/>
    <x v="38"/>
    <x v="4"/>
    <x v="15"/>
    <x v="72"/>
    <s v="STORE10"/>
    <s v="Hill, Wagner and Ballard"/>
    <x v="1"/>
    <s v="East Davidville"/>
    <x v="0"/>
    <s v="Frank Stewart"/>
    <x v="21"/>
    <x v="1"/>
    <x v="1"/>
    <s v="Mississippi"/>
    <s v="USA"/>
    <n v="3"/>
    <n v="483.06"/>
    <n v="0.05"/>
    <n v="1376.721"/>
    <s v="PayPal"/>
  </r>
  <r>
    <x v="475"/>
    <x v="231"/>
    <s v="PROD29"/>
    <x v="84"/>
    <x v="2"/>
    <x v="7"/>
    <x v="15"/>
    <s v="STORE4"/>
    <s v="Alexander Group"/>
    <x v="0"/>
    <s v="Port Sharon"/>
    <x v="0"/>
    <s v="Kaitlin Brown"/>
    <x v="4"/>
    <x v="1"/>
    <x v="0"/>
    <s v="Oklahoma"/>
    <s v="USA"/>
    <n v="4"/>
    <n v="465.42"/>
    <n v="0.26"/>
    <n v="1377.6432"/>
    <s v="PayPal"/>
  </r>
  <r>
    <x v="475"/>
    <x v="463"/>
    <s v="PROD76"/>
    <x v="45"/>
    <x v="1"/>
    <x v="19"/>
    <x v="94"/>
    <s v="STORE2"/>
    <s v="Black-Horn"/>
    <x v="0"/>
    <s v="North Nancyview"/>
    <x v="2"/>
    <s v="Timothy Weaver"/>
    <x v="31"/>
    <x v="1"/>
    <x v="1"/>
    <s v="Wyoming"/>
    <s v="USA"/>
    <n v="4"/>
    <n v="402.11"/>
    <n v="0.14000000000000001"/>
    <n v="1383.2583999999999"/>
    <s v="Credit Card"/>
  </r>
  <r>
    <x v="475"/>
    <x v="313"/>
    <s v="PROD38"/>
    <x v="2"/>
    <x v="0"/>
    <x v="2"/>
    <x v="73"/>
    <s v="STORE12"/>
    <s v="Thomas, Bridges and Harris"/>
    <x v="2"/>
    <s v="Sabrinatown"/>
    <x v="0"/>
    <s v="Earl Smith Dds"/>
    <x v="14"/>
    <x v="0"/>
    <x v="0"/>
    <s v="Alabama"/>
    <s v="USA"/>
    <n v="2"/>
    <n v="960.81"/>
    <n v="0.28000000000000003"/>
    <n v="1383.5663999999999"/>
    <s v="Credit Card"/>
  </r>
  <r>
    <x v="476"/>
    <x v="291"/>
    <s v="PROD75"/>
    <x v="98"/>
    <x v="3"/>
    <x v="16"/>
    <x v="41"/>
    <s v="STORE5"/>
    <s v="Gray Ltd"/>
    <x v="2"/>
    <s v="New Michaelchester"/>
    <x v="2"/>
    <s v="Gregory Curtis"/>
    <x v="31"/>
    <x v="0"/>
    <x v="1"/>
    <s v="Montana"/>
    <s v="USA"/>
    <n v="2"/>
    <n v="865.14"/>
    <n v="0.2"/>
    <n v="1384.2239999999999"/>
    <s v="COD"/>
  </r>
  <r>
    <x v="476"/>
    <x v="2"/>
    <s v="PROD55"/>
    <x v="41"/>
    <x v="2"/>
    <x v="7"/>
    <x v="26"/>
    <s v="STORE7"/>
    <s v="Martinez-Mullins"/>
    <x v="0"/>
    <s v="Williamsfurt"/>
    <x v="0"/>
    <s v="Ryan Moore"/>
    <x v="2"/>
    <x v="0"/>
    <x v="1"/>
    <s v="Illinois"/>
    <s v="USA"/>
    <n v="2"/>
    <n v="778.56"/>
    <n v="0.11"/>
    <n v="1385.8368"/>
    <s v="PayPal"/>
  </r>
  <r>
    <x v="476"/>
    <x v="260"/>
    <s v="PROD78"/>
    <x v="8"/>
    <x v="2"/>
    <x v="7"/>
    <x v="3"/>
    <s v="STORE3"/>
    <s v="Johnson-Wright"/>
    <x v="2"/>
    <s v="Hoodberg"/>
    <x v="2"/>
    <s v="Cynthia Morris"/>
    <x v="35"/>
    <x v="1"/>
    <x v="2"/>
    <s v="Vermont"/>
    <s v="USA"/>
    <n v="2"/>
    <n v="845.27"/>
    <n v="0.18"/>
    <n v="1386.2428"/>
    <s v="COD"/>
  </r>
  <r>
    <x v="476"/>
    <x v="450"/>
    <s v="PROD91"/>
    <x v="86"/>
    <x v="3"/>
    <x v="16"/>
    <x v="41"/>
    <s v="STORE4"/>
    <s v="Alexander Group"/>
    <x v="0"/>
    <s v="Port Sharon"/>
    <x v="0"/>
    <s v="Patrick Roberts"/>
    <x v="15"/>
    <x v="1"/>
    <x v="1"/>
    <s v="South Dakota"/>
    <s v="USA"/>
    <n v="2"/>
    <n v="731.01"/>
    <n v="0.05"/>
    <n v="1388.9190000000001"/>
    <s v="PayPal"/>
  </r>
  <r>
    <x v="476"/>
    <x v="125"/>
    <s v="PROD20"/>
    <x v="1"/>
    <x v="0"/>
    <x v="1"/>
    <x v="26"/>
    <s v="STORE14"/>
    <s v="Mcdonald Inc"/>
    <x v="0"/>
    <s v="Christopherland"/>
    <x v="2"/>
    <s v="April Phillips"/>
    <x v="10"/>
    <x v="1"/>
    <x v="0"/>
    <s v="Massachusetts"/>
    <s v="USA"/>
    <n v="2"/>
    <n v="740.57"/>
    <n v="0.06"/>
    <n v="1392.2716"/>
    <s v="Credit Card"/>
  </r>
  <r>
    <x v="477"/>
    <x v="228"/>
    <s v="PROD57"/>
    <x v="6"/>
    <x v="0"/>
    <x v="6"/>
    <x v="47"/>
    <s v="STORE13"/>
    <s v="Gardner, Humphrey and Contreras"/>
    <x v="1"/>
    <s v="Johnsonville"/>
    <x v="1"/>
    <s v="Dr. Ashley Yates Md"/>
    <x v="37"/>
    <x v="0"/>
    <x v="2"/>
    <s v="Oklahoma"/>
    <s v="USA"/>
    <n v="3"/>
    <n v="628.17999999999995"/>
    <n v="0.26"/>
    <n v="1394.5596"/>
    <s v="COD"/>
  </r>
  <r>
    <x v="477"/>
    <x v="137"/>
    <s v="PROD77"/>
    <x v="51"/>
    <x v="1"/>
    <x v="5"/>
    <x v="22"/>
    <s v="STORE12"/>
    <s v="Thomas, Bridges and Harris"/>
    <x v="2"/>
    <s v="Sabrinatown"/>
    <x v="0"/>
    <s v="Katherine Young"/>
    <x v="9"/>
    <x v="0"/>
    <x v="2"/>
    <s v="Nevada"/>
    <s v="USA"/>
    <n v="4"/>
    <n v="453.12"/>
    <n v="0.23"/>
    <n v="1395.6096"/>
    <s v="PayPal"/>
  </r>
  <r>
    <x v="477"/>
    <x v="432"/>
    <s v="PROD56"/>
    <x v="22"/>
    <x v="2"/>
    <x v="7"/>
    <x v="67"/>
    <s v="STORE12"/>
    <s v="Thomas, Bridges and Harris"/>
    <x v="2"/>
    <s v="Sabrinatown"/>
    <x v="0"/>
    <s v="Manuel Fisher"/>
    <x v="29"/>
    <x v="1"/>
    <x v="2"/>
    <s v="North Dakota"/>
    <s v="USA"/>
    <n v="3"/>
    <n v="560.52"/>
    <n v="0.17"/>
    <n v="1395.6948"/>
    <s v="COD"/>
  </r>
  <r>
    <x v="478"/>
    <x v="472"/>
    <s v="PROD25"/>
    <x v="14"/>
    <x v="3"/>
    <x v="1"/>
    <x v="99"/>
    <s v="STORE6"/>
    <s v="Benson-Elliott"/>
    <x v="1"/>
    <s v="Port Josephberg"/>
    <x v="0"/>
    <s v="Brian Garcia"/>
    <x v="5"/>
    <x v="1"/>
    <x v="2"/>
    <s v="Connecticut"/>
    <s v="USA"/>
    <n v="4"/>
    <n v="484.92"/>
    <n v="0.28000000000000003"/>
    <n v="1396.5696"/>
    <s v="Credit Card"/>
  </r>
  <r>
    <x v="478"/>
    <x v="27"/>
    <s v="PROD72"/>
    <x v="15"/>
    <x v="0"/>
    <x v="6"/>
    <x v="46"/>
    <s v="STORE2"/>
    <s v="Black-Horn"/>
    <x v="0"/>
    <s v="North Nancyview"/>
    <x v="2"/>
    <s v="Robert Harris"/>
    <x v="6"/>
    <x v="0"/>
    <x v="0"/>
    <s v="West Virginia"/>
    <s v="USA"/>
    <n v="3"/>
    <n v="480.51"/>
    <n v="0.03"/>
    <n v="1398.2841000000001"/>
    <s v="COD"/>
  </r>
  <r>
    <x v="478"/>
    <x v="394"/>
    <s v="PROD38"/>
    <x v="2"/>
    <x v="0"/>
    <x v="2"/>
    <x v="92"/>
    <s v="STORE9"/>
    <s v="Moore, Padilla and Butler"/>
    <x v="0"/>
    <s v="East Johnstad"/>
    <x v="1"/>
    <s v="Eric Lee"/>
    <x v="12"/>
    <x v="1"/>
    <x v="2"/>
    <s v="New Hampshire"/>
    <s v="USA"/>
    <n v="2"/>
    <n v="999.08"/>
    <n v="0.3"/>
    <n v="1398.712"/>
    <s v="PayPal"/>
  </r>
  <r>
    <x v="479"/>
    <x v="165"/>
    <s v="PROD55"/>
    <x v="41"/>
    <x v="2"/>
    <x v="7"/>
    <x v="21"/>
    <s v="STORE6"/>
    <s v="Benson-Elliott"/>
    <x v="1"/>
    <s v="Port Josephberg"/>
    <x v="0"/>
    <s v="Brittany Watson"/>
    <x v="14"/>
    <x v="0"/>
    <x v="0"/>
    <s v="Delaware"/>
    <s v="USA"/>
    <n v="3"/>
    <n v="599.48"/>
    <n v="0.22"/>
    <n v="1402.7832000000001"/>
    <s v="PayPal"/>
  </r>
  <r>
    <x v="479"/>
    <x v="317"/>
    <s v="PROD88"/>
    <x v="27"/>
    <x v="0"/>
    <x v="1"/>
    <x v="42"/>
    <s v="STORE16"/>
    <s v="Frederick-Wright"/>
    <x v="3"/>
    <s v="New Jimmymouth"/>
    <x v="1"/>
    <s v="Amber Jackson"/>
    <x v="9"/>
    <x v="1"/>
    <x v="2"/>
    <s v="Tennessee"/>
    <s v="USA"/>
    <n v="3"/>
    <n v="649.95000000000005"/>
    <n v="0.28000000000000003"/>
    <n v="1403.8920000000001"/>
    <s v="PayPal"/>
  </r>
  <r>
    <x v="480"/>
    <x v="166"/>
    <s v="PROD35"/>
    <x v="76"/>
    <x v="2"/>
    <x v="13"/>
    <x v="89"/>
    <s v="STORE0"/>
    <s v="Rivera-Warner"/>
    <x v="1"/>
    <s v="Washingtonfurt"/>
    <x v="1"/>
    <s v="Brian Hammond"/>
    <x v="3"/>
    <x v="1"/>
    <x v="0"/>
    <s v="Ohio"/>
    <s v="USA"/>
    <n v="2"/>
    <n v="961.68"/>
    <n v="0.27"/>
    <n v="1404.0527999999999"/>
    <s v="PayPal"/>
  </r>
  <r>
    <x v="480"/>
    <x v="349"/>
    <s v="PROD30"/>
    <x v="47"/>
    <x v="2"/>
    <x v="10"/>
    <x v="54"/>
    <s v="STORE11"/>
    <s v="Aguirre-Keller"/>
    <x v="0"/>
    <s v="Lake Michael"/>
    <x v="0"/>
    <s v="Brandon Mcbride"/>
    <x v="43"/>
    <x v="1"/>
    <x v="0"/>
    <s v="Ohio"/>
    <s v="USA"/>
    <n v="2"/>
    <n v="723.75"/>
    <n v="0.03"/>
    <n v="1404.075"/>
    <s v="PayPal"/>
  </r>
  <r>
    <x v="480"/>
    <x v="456"/>
    <s v="PROD56"/>
    <x v="22"/>
    <x v="2"/>
    <x v="7"/>
    <x v="75"/>
    <s v="STORE3"/>
    <s v="Johnson-Wright"/>
    <x v="2"/>
    <s v="Hoodberg"/>
    <x v="2"/>
    <s v="Jordan Wells"/>
    <x v="40"/>
    <x v="1"/>
    <x v="1"/>
    <s v="Texas"/>
    <s v="USA"/>
    <n v="3"/>
    <n v="579.26"/>
    <n v="0.19"/>
    <n v="1407.6017999999999"/>
    <s v="COD"/>
  </r>
  <r>
    <x v="480"/>
    <x v="473"/>
    <s v="PROD5"/>
    <x v="9"/>
    <x v="3"/>
    <x v="1"/>
    <x v="2"/>
    <s v="STORE7"/>
    <s v="Martinez-Mullins"/>
    <x v="0"/>
    <s v="Williamsfurt"/>
    <x v="0"/>
    <s v="Tammy Miller Md"/>
    <x v="25"/>
    <x v="1"/>
    <x v="2"/>
    <s v="Washington"/>
    <s v="USA"/>
    <n v="3"/>
    <n v="559.52"/>
    <n v="0.16"/>
    <n v="1409.9903999999999"/>
    <s v="Credit Card"/>
  </r>
  <r>
    <x v="481"/>
    <x v="298"/>
    <s v="PROD35"/>
    <x v="76"/>
    <x v="2"/>
    <x v="13"/>
    <x v="40"/>
    <s v="STORE12"/>
    <s v="Thomas, Bridges and Harris"/>
    <x v="2"/>
    <s v="Sabrinatown"/>
    <x v="0"/>
    <s v="Melinda Rivera"/>
    <x v="40"/>
    <x v="1"/>
    <x v="1"/>
    <s v="New Hampshire"/>
    <s v="USA"/>
    <n v="3"/>
    <n v="471.31"/>
    <n v="0"/>
    <n v="1413.93"/>
    <s v="Credit Card"/>
  </r>
  <r>
    <x v="481"/>
    <x v="353"/>
    <s v="PROD48"/>
    <x v="67"/>
    <x v="1"/>
    <x v="1"/>
    <x v="42"/>
    <s v="STORE11"/>
    <s v="Aguirre-Keller"/>
    <x v="0"/>
    <s v="Lake Michael"/>
    <x v="0"/>
    <s v="Tyler Garner"/>
    <x v="7"/>
    <x v="0"/>
    <x v="0"/>
    <s v="North Dakota"/>
    <s v="USA"/>
    <n v="2"/>
    <n v="875.2"/>
    <n v="0.19"/>
    <n v="1417.8240000000001"/>
    <s v="PayPal"/>
  </r>
  <r>
    <x v="482"/>
    <x v="255"/>
    <s v="PROD64"/>
    <x v="92"/>
    <x v="4"/>
    <x v="12"/>
    <x v="18"/>
    <s v="STORE15"/>
    <s v="Shelton PLC"/>
    <x v="2"/>
    <s v="East Jenniferstad"/>
    <x v="1"/>
    <s v="Laura Alvarez"/>
    <x v="46"/>
    <x v="1"/>
    <x v="1"/>
    <s v="Vermont"/>
    <s v="USA"/>
    <n v="3"/>
    <n v="543.44000000000005"/>
    <n v="0.13"/>
    <n v="1418.3784000000001"/>
    <s v="PayPal"/>
  </r>
  <r>
    <x v="482"/>
    <x v="437"/>
    <s v="PROD61"/>
    <x v="42"/>
    <x v="0"/>
    <x v="0"/>
    <x v="14"/>
    <s v="STORE6"/>
    <s v="Benson-Elliott"/>
    <x v="1"/>
    <s v="Port Josephberg"/>
    <x v="0"/>
    <s v="Michelle Cunningham"/>
    <x v="44"/>
    <x v="1"/>
    <x v="2"/>
    <s v="Kansas"/>
    <s v="USA"/>
    <n v="2"/>
    <n v="985.43"/>
    <n v="0.28000000000000003"/>
    <n v="1419.0192"/>
    <s v="PayPal"/>
  </r>
  <r>
    <x v="483"/>
    <x v="29"/>
    <s v="PROD45"/>
    <x v="75"/>
    <x v="0"/>
    <x v="3"/>
    <x v="57"/>
    <s v="STORE9"/>
    <s v="Moore, Padilla and Butler"/>
    <x v="0"/>
    <s v="East Johnstad"/>
    <x v="1"/>
    <s v="Thomas Robinson"/>
    <x v="23"/>
    <x v="1"/>
    <x v="1"/>
    <s v="Vermont"/>
    <s v="USA"/>
    <n v="3"/>
    <n v="499.12"/>
    <n v="0.05"/>
    <n v="1422.492"/>
    <s v="COD"/>
  </r>
  <r>
    <x v="484"/>
    <x v="11"/>
    <s v="PROD53"/>
    <x v="95"/>
    <x v="3"/>
    <x v="22"/>
    <x v="55"/>
    <s v="STORE2"/>
    <s v="Black-Horn"/>
    <x v="0"/>
    <s v="North Nancyview"/>
    <x v="2"/>
    <s v="Roberta Green"/>
    <x v="7"/>
    <x v="0"/>
    <x v="0"/>
    <s v="Iowa"/>
    <s v="USA"/>
    <n v="4"/>
    <n v="456.32"/>
    <n v="0.22"/>
    <n v="1423.7184"/>
    <s v="PayPal"/>
  </r>
  <r>
    <x v="484"/>
    <x v="77"/>
    <s v="PROD53"/>
    <x v="95"/>
    <x v="3"/>
    <x v="22"/>
    <x v="59"/>
    <s v="STORE10"/>
    <s v="Hill, Wagner and Ballard"/>
    <x v="1"/>
    <s v="East Davidville"/>
    <x v="0"/>
    <s v="Damon Perez"/>
    <x v="29"/>
    <x v="0"/>
    <x v="2"/>
    <s v="California"/>
    <s v="USA"/>
    <n v="3"/>
    <n v="480.06"/>
    <n v="0.01"/>
    <n v="1425.7782"/>
    <s v="Credit Card"/>
  </r>
  <r>
    <x v="484"/>
    <x v="343"/>
    <s v="PROD97"/>
    <x v="69"/>
    <x v="0"/>
    <x v="3"/>
    <x v="99"/>
    <s v="STORE10"/>
    <s v="Hill, Wagner and Ballard"/>
    <x v="1"/>
    <s v="East Davidville"/>
    <x v="0"/>
    <s v="Sara Ingram"/>
    <x v="26"/>
    <x v="1"/>
    <x v="1"/>
    <s v="Nebraska"/>
    <s v="USA"/>
    <n v="3"/>
    <n v="679.38"/>
    <n v="0.3"/>
    <n v="1426.6980000000001"/>
    <s v="COD"/>
  </r>
  <r>
    <x v="484"/>
    <x v="14"/>
    <s v="PROD36"/>
    <x v="83"/>
    <x v="3"/>
    <x v="18"/>
    <x v="82"/>
    <s v="STORE6"/>
    <s v="Benson-Elliott"/>
    <x v="1"/>
    <s v="Port Josephberg"/>
    <x v="0"/>
    <s v="Shannon Miller"/>
    <x v="12"/>
    <x v="0"/>
    <x v="2"/>
    <s v="Minnesota"/>
    <s v="USA"/>
    <n v="2"/>
    <n v="992.55"/>
    <n v="0.28000000000000003"/>
    <n v="1429.2719999999999"/>
    <s v="Credit Card"/>
  </r>
  <r>
    <x v="485"/>
    <x v="316"/>
    <s v="PROD99"/>
    <x v="25"/>
    <x v="2"/>
    <x v="10"/>
    <x v="17"/>
    <s v="STORE17"/>
    <s v="Holloway Ltd"/>
    <x v="2"/>
    <s v="Bensonhaven"/>
    <x v="1"/>
    <s v="Dylan Gutierrez"/>
    <x v="16"/>
    <x v="0"/>
    <x v="1"/>
    <s v="Alaska"/>
    <s v="USA"/>
    <n v="3"/>
    <n v="507.33"/>
    <n v="0.06"/>
    <n v="1430.6705999999999"/>
    <s v="COD"/>
  </r>
  <r>
    <x v="485"/>
    <x v="103"/>
    <s v="PROD5"/>
    <x v="9"/>
    <x v="3"/>
    <x v="1"/>
    <x v="71"/>
    <s v="STORE12"/>
    <s v="Thomas, Bridges and Harris"/>
    <x v="2"/>
    <s v="Sabrinatown"/>
    <x v="0"/>
    <s v="Christy Vasquez"/>
    <x v="19"/>
    <x v="1"/>
    <x v="2"/>
    <s v="California"/>
    <s v="USA"/>
    <n v="3"/>
    <n v="513.36"/>
    <n v="7.0000000000000007E-2"/>
    <n v="1432.2744"/>
    <s v="PayPal"/>
  </r>
  <r>
    <x v="485"/>
    <x v="161"/>
    <s v="PROD80"/>
    <x v="57"/>
    <x v="2"/>
    <x v="10"/>
    <x v="94"/>
    <s v="STORE17"/>
    <s v="Holloway Ltd"/>
    <x v="2"/>
    <s v="Bensonhaven"/>
    <x v="1"/>
    <s v="Eric Singh"/>
    <x v="9"/>
    <x v="1"/>
    <x v="2"/>
    <s v="California"/>
    <s v="USA"/>
    <n v="4"/>
    <n v="408.76"/>
    <n v="0.12"/>
    <n v="1438.8352"/>
    <s v="Credit Card"/>
  </r>
  <r>
    <x v="486"/>
    <x v="154"/>
    <s v="PROD24"/>
    <x v="79"/>
    <x v="0"/>
    <x v="2"/>
    <x v="72"/>
    <s v="STORE19"/>
    <s v="Mann-Austin"/>
    <x v="1"/>
    <s v="Vasquezborough"/>
    <x v="0"/>
    <s v="Dr. Suzanne Bullock"/>
    <x v="0"/>
    <x v="1"/>
    <x v="0"/>
    <s v="New Hampshire"/>
    <s v="USA"/>
    <n v="3"/>
    <n v="631.20000000000005"/>
    <n v="0.24"/>
    <n v="1439.136"/>
    <s v="COD"/>
  </r>
  <r>
    <x v="486"/>
    <x v="379"/>
    <s v="PROD21"/>
    <x v="31"/>
    <x v="2"/>
    <x v="14"/>
    <x v="3"/>
    <s v="STORE4"/>
    <s v="Alexander Group"/>
    <x v="0"/>
    <s v="Port Sharon"/>
    <x v="0"/>
    <s v="Tyler Weber"/>
    <x v="27"/>
    <x v="0"/>
    <x v="0"/>
    <s v="Louisiana"/>
    <s v="USA"/>
    <n v="2"/>
    <n v="961.84"/>
    <n v="0.25"/>
    <n v="1442.76"/>
    <s v="Credit Card"/>
  </r>
  <r>
    <x v="486"/>
    <x v="268"/>
    <s v="PROD54"/>
    <x v="28"/>
    <x v="0"/>
    <x v="1"/>
    <x v="64"/>
    <s v="STORE18"/>
    <s v="Guerrero-Schmitt"/>
    <x v="1"/>
    <s v="East Stevechester"/>
    <x v="1"/>
    <s v="Gene Lee"/>
    <x v="15"/>
    <x v="1"/>
    <x v="1"/>
    <s v="Missouri"/>
    <s v="USA"/>
    <n v="2"/>
    <n v="810.81"/>
    <n v="0.11"/>
    <n v="1443.2418"/>
    <s v="Credit Card"/>
  </r>
  <r>
    <x v="487"/>
    <x v="84"/>
    <s v="PROD66"/>
    <x v="46"/>
    <x v="4"/>
    <x v="9"/>
    <x v="30"/>
    <s v="STORE12"/>
    <s v="Thomas, Bridges and Harris"/>
    <x v="2"/>
    <s v="Sabrinatown"/>
    <x v="0"/>
    <s v="John Donaldson"/>
    <x v="11"/>
    <x v="0"/>
    <x v="2"/>
    <s v="Georgia"/>
    <s v="USA"/>
    <n v="2"/>
    <n v="975.48"/>
    <n v="0.26"/>
    <n v="1443.7103999999999"/>
    <s v="Credit Card"/>
  </r>
  <r>
    <x v="487"/>
    <x v="427"/>
    <s v="PROD77"/>
    <x v="51"/>
    <x v="1"/>
    <x v="5"/>
    <x v="56"/>
    <s v="STORE6"/>
    <s v="Benson-Elliott"/>
    <x v="1"/>
    <s v="Port Josephberg"/>
    <x v="0"/>
    <s v="Monica Flynn"/>
    <x v="14"/>
    <x v="1"/>
    <x v="0"/>
    <s v="North Carolina"/>
    <s v="USA"/>
    <n v="3"/>
    <n v="573.1"/>
    <n v="0.16"/>
    <n v="1444.212"/>
    <s v="Credit Card"/>
  </r>
  <r>
    <x v="487"/>
    <x v="45"/>
    <s v="PROD57"/>
    <x v="6"/>
    <x v="0"/>
    <x v="6"/>
    <x v="46"/>
    <s v="STORE9"/>
    <s v="Moore, Padilla and Butler"/>
    <x v="0"/>
    <s v="East Johnstad"/>
    <x v="1"/>
    <s v="Christopher David"/>
    <x v="22"/>
    <x v="0"/>
    <x v="1"/>
    <s v="Vermont"/>
    <s v="USA"/>
    <n v="4"/>
    <n v="488.56"/>
    <n v="0.26"/>
    <n v="1446.1376"/>
    <s v="Credit Card"/>
  </r>
  <r>
    <x v="487"/>
    <x v="230"/>
    <s v="PROD65"/>
    <x v="77"/>
    <x v="0"/>
    <x v="6"/>
    <x v="86"/>
    <s v="STORE6"/>
    <s v="Benson-Elliott"/>
    <x v="1"/>
    <s v="Port Josephberg"/>
    <x v="0"/>
    <s v="Samantha Walker"/>
    <x v="44"/>
    <x v="1"/>
    <x v="2"/>
    <s v="Ohio"/>
    <s v="USA"/>
    <n v="3"/>
    <n v="548.19000000000005"/>
    <n v="0.12"/>
    <n v="1447.2216000000001"/>
    <s v="COD"/>
  </r>
  <r>
    <x v="488"/>
    <x v="463"/>
    <s v="PROD45"/>
    <x v="75"/>
    <x v="0"/>
    <x v="3"/>
    <x v="28"/>
    <s v="STORE0"/>
    <s v="Rivera-Warner"/>
    <x v="1"/>
    <s v="Washingtonfurt"/>
    <x v="1"/>
    <s v="Timothy Weaver"/>
    <x v="31"/>
    <x v="1"/>
    <x v="1"/>
    <s v="South Carolina"/>
    <s v="USA"/>
    <n v="2"/>
    <n v="905.47"/>
    <n v="0.2"/>
    <n v="1448.752"/>
    <s v="Credit Card"/>
  </r>
  <r>
    <x v="488"/>
    <x v="105"/>
    <s v="PROD80"/>
    <x v="57"/>
    <x v="2"/>
    <x v="10"/>
    <x v="0"/>
    <s v="STORE16"/>
    <s v="Frederick-Wright"/>
    <x v="3"/>
    <s v="New Jimmymouth"/>
    <x v="1"/>
    <s v="John Scott"/>
    <x v="36"/>
    <x v="1"/>
    <x v="2"/>
    <s v="Rhode Island"/>
    <s v="USA"/>
    <n v="3"/>
    <n v="483.63"/>
    <n v="0"/>
    <n v="1450.89"/>
    <s v="Credit Card"/>
  </r>
  <r>
    <x v="488"/>
    <x v="324"/>
    <s v="PROD97"/>
    <x v="69"/>
    <x v="0"/>
    <x v="3"/>
    <x v="34"/>
    <s v="STORE6"/>
    <s v="Benson-Elliott"/>
    <x v="1"/>
    <s v="Port Josephberg"/>
    <x v="0"/>
    <s v="Tracy Stephens"/>
    <x v="7"/>
    <x v="0"/>
    <x v="0"/>
    <s v="Oregon"/>
    <s v="USA"/>
    <n v="3"/>
    <n v="612.53"/>
    <n v="0.21"/>
    <n v="1451.6960999999999"/>
    <s v="Credit Card"/>
  </r>
  <r>
    <x v="489"/>
    <x v="9"/>
    <s v="PROD88"/>
    <x v="27"/>
    <x v="0"/>
    <x v="1"/>
    <x v="45"/>
    <s v="STORE2"/>
    <s v="Black-Horn"/>
    <x v="0"/>
    <s v="North Nancyview"/>
    <x v="2"/>
    <s v="Daniel Boyd"/>
    <x v="9"/>
    <x v="1"/>
    <x v="2"/>
    <s v="Florida"/>
    <s v="USA"/>
    <n v="2"/>
    <n v="994.32"/>
    <n v="0.27"/>
    <n v="1451.7072000000001"/>
    <s v="PayPal"/>
  </r>
  <r>
    <x v="489"/>
    <x v="474"/>
    <s v="PROD20"/>
    <x v="1"/>
    <x v="0"/>
    <x v="1"/>
    <x v="87"/>
    <s v="STORE6"/>
    <s v="Benson-Elliott"/>
    <x v="1"/>
    <s v="Port Josephberg"/>
    <x v="0"/>
    <s v="Mario Harvey Jr."/>
    <x v="26"/>
    <x v="0"/>
    <x v="1"/>
    <s v="Arizona"/>
    <s v="USA"/>
    <n v="2"/>
    <n v="740.68"/>
    <n v="0.02"/>
    <n v="1451.7328"/>
    <s v="COD"/>
  </r>
  <r>
    <x v="489"/>
    <x v="70"/>
    <s v="PROD8"/>
    <x v="16"/>
    <x v="1"/>
    <x v="4"/>
    <x v="26"/>
    <s v="STORE3"/>
    <s v="Johnson-Wright"/>
    <x v="2"/>
    <s v="Hoodberg"/>
    <x v="2"/>
    <s v="Dr. Tamara White Md"/>
    <x v="0"/>
    <x v="0"/>
    <x v="0"/>
    <s v="Florida"/>
    <s v="USA"/>
    <n v="4"/>
    <n v="432.29"/>
    <n v="0.16"/>
    <n v="1452.4944"/>
    <s v="COD"/>
  </r>
  <r>
    <x v="489"/>
    <x v="313"/>
    <s v="PROD7"/>
    <x v="91"/>
    <x v="2"/>
    <x v="13"/>
    <x v="26"/>
    <s v="STORE6"/>
    <s v="Benson-Elliott"/>
    <x v="1"/>
    <s v="Port Josephberg"/>
    <x v="0"/>
    <s v="Earl Smith Dds"/>
    <x v="14"/>
    <x v="0"/>
    <x v="0"/>
    <s v="Ohio"/>
    <s v="USA"/>
    <n v="3"/>
    <n v="598.82000000000005"/>
    <n v="0.19"/>
    <n v="1455.1325999999999"/>
    <s v="PayPal"/>
  </r>
  <r>
    <x v="490"/>
    <x v="228"/>
    <s v="PROD40"/>
    <x v="20"/>
    <x v="1"/>
    <x v="4"/>
    <x v="44"/>
    <s v="STORE17"/>
    <s v="Holloway Ltd"/>
    <x v="2"/>
    <s v="Bensonhaven"/>
    <x v="1"/>
    <s v="Dr. Ashley Yates Md"/>
    <x v="37"/>
    <x v="0"/>
    <x v="2"/>
    <s v="Illinois"/>
    <s v="USA"/>
    <n v="3"/>
    <n v="551.22"/>
    <n v="0.12"/>
    <n v="1455.2208000000001"/>
    <s v="Credit Card"/>
  </r>
  <r>
    <x v="490"/>
    <x v="432"/>
    <s v="PROD15"/>
    <x v="5"/>
    <x v="1"/>
    <x v="5"/>
    <x v="34"/>
    <s v="STORE1"/>
    <s v="Martinez, Adkins and Johnson"/>
    <x v="2"/>
    <s v="Danielmouth"/>
    <x v="1"/>
    <s v="Manuel Fisher"/>
    <x v="29"/>
    <x v="1"/>
    <x v="2"/>
    <s v="Oklahoma"/>
    <s v="USA"/>
    <n v="4"/>
    <n v="479.11"/>
    <n v="0.24"/>
    <n v="1456.4944"/>
    <s v="PayPal"/>
  </r>
  <r>
    <x v="490"/>
    <x v="300"/>
    <s v="PROD68"/>
    <x v="32"/>
    <x v="2"/>
    <x v="8"/>
    <x v="85"/>
    <s v="STORE4"/>
    <s v="Alexander Group"/>
    <x v="0"/>
    <s v="Port Sharon"/>
    <x v="0"/>
    <s v="Terry Moses"/>
    <x v="28"/>
    <x v="1"/>
    <x v="0"/>
    <s v="Oklahoma"/>
    <s v="USA"/>
    <n v="2"/>
    <n v="821.35"/>
    <n v="0.11"/>
    <n v="1462.0029999999999"/>
    <s v="Credit Card"/>
  </r>
  <r>
    <x v="490"/>
    <x v="379"/>
    <s v="PROD39"/>
    <x v="64"/>
    <x v="1"/>
    <x v="21"/>
    <x v="61"/>
    <s v="STORE11"/>
    <s v="Aguirre-Keller"/>
    <x v="0"/>
    <s v="Lake Michael"/>
    <x v="0"/>
    <s v="Tyler Weber"/>
    <x v="27"/>
    <x v="0"/>
    <x v="0"/>
    <s v="West Virginia"/>
    <s v="USA"/>
    <n v="3"/>
    <n v="590.30999999999995"/>
    <n v="0.17"/>
    <n v="1469.8719000000001"/>
    <s v="Credit Card"/>
  </r>
  <r>
    <x v="491"/>
    <x v="268"/>
    <s v="PROD85"/>
    <x v="93"/>
    <x v="3"/>
    <x v="1"/>
    <x v="30"/>
    <s v="STORE8"/>
    <s v="Bean, Jones and Park"/>
    <x v="3"/>
    <s v="Thompsonborough"/>
    <x v="0"/>
    <s v="Gene Lee"/>
    <x v="15"/>
    <x v="1"/>
    <x v="1"/>
    <s v="Oklahoma"/>
    <s v="USA"/>
    <n v="2"/>
    <n v="943.93"/>
    <n v="0.22"/>
    <n v="1472.5308"/>
    <s v="Credit Card"/>
  </r>
  <r>
    <x v="492"/>
    <x v="316"/>
    <s v="PROD74"/>
    <x v="4"/>
    <x v="1"/>
    <x v="4"/>
    <x v="29"/>
    <s v="STORE1"/>
    <s v="Martinez, Adkins and Johnson"/>
    <x v="2"/>
    <s v="Danielmouth"/>
    <x v="1"/>
    <s v="Dylan Gutierrez"/>
    <x v="16"/>
    <x v="0"/>
    <x v="1"/>
    <s v="Indiana"/>
    <s v="USA"/>
    <n v="4"/>
    <n v="396.53"/>
    <n v="7.0000000000000007E-2"/>
    <n v="1475.0916"/>
    <s v="COD"/>
  </r>
  <r>
    <x v="492"/>
    <x v="378"/>
    <s v="PROD77"/>
    <x v="51"/>
    <x v="1"/>
    <x v="5"/>
    <x v="54"/>
    <s v="STORE1"/>
    <s v="Martinez, Adkins and Johnson"/>
    <x v="2"/>
    <s v="Danielmouth"/>
    <x v="1"/>
    <s v="Tanner Thompson"/>
    <x v="37"/>
    <x v="1"/>
    <x v="2"/>
    <s v="Montana"/>
    <s v="USA"/>
    <n v="2"/>
    <n v="829.15"/>
    <n v="0.11"/>
    <n v="1475.8869999999999"/>
    <s v="Credit Card"/>
  </r>
  <r>
    <x v="492"/>
    <x v="169"/>
    <s v="PROD71"/>
    <x v="90"/>
    <x v="4"/>
    <x v="9"/>
    <x v="81"/>
    <s v="STORE15"/>
    <s v="Shelton PLC"/>
    <x v="2"/>
    <s v="East Jenniferstad"/>
    <x v="1"/>
    <s v="Sarah Smith"/>
    <x v="17"/>
    <x v="0"/>
    <x v="0"/>
    <s v="South Carolina"/>
    <s v="USA"/>
    <n v="2"/>
    <n v="985"/>
    <n v="0.25"/>
    <n v="1477.5"/>
    <s v="Credit Card"/>
  </r>
  <r>
    <x v="493"/>
    <x v="356"/>
    <s v="PROD91"/>
    <x v="86"/>
    <x v="3"/>
    <x v="16"/>
    <x v="11"/>
    <s v="STORE9"/>
    <s v="Moore, Padilla and Butler"/>
    <x v="0"/>
    <s v="East Johnstad"/>
    <x v="1"/>
    <s v="Kristi Lopez"/>
    <x v="26"/>
    <x v="1"/>
    <x v="1"/>
    <s v="California"/>
    <s v="USA"/>
    <n v="2"/>
    <n v="903.08"/>
    <n v="0.18"/>
    <n v="1481.0512000000001"/>
    <s v="PayPal"/>
  </r>
  <r>
    <x v="493"/>
    <x v="202"/>
    <s v="PROD16"/>
    <x v="62"/>
    <x v="4"/>
    <x v="20"/>
    <x v="44"/>
    <s v="STORE11"/>
    <s v="Aguirre-Keller"/>
    <x v="0"/>
    <s v="Lake Michael"/>
    <x v="0"/>
    <s v="Tyler Conrad"/>
    <x v="38"/>
    <x v="1"/>
    <x v="0"/>
    <s v="Maine"/>
    <s v="USA"/>
    <n v="2"/>
    <n v="851.77"/>
    <n v="0.13"/>
    <n v="1482.0798"/>
    <s v="Credit Card"/>
  </r>
  <r>
    <x v="493"/>
    <x v="262"/>
    <s v="PROD4"/>
    <x v="81"/>
    <x v="3"/>
    <x v="22"/>
    <x v="98"/>
    <s v="STORE17"/>
    <s v="Holloway Ltd"/>
    <x v="2"/>
    <s v="Bensonhaven"/>
    <x v="1"/>
    <s v="Steven Stein"/>
    <x v="29"/>
    <x v="0"/>
    <x v="2"/>
    <s v="Maine"/>
    <s v="USA"/>
    <n v="2"/>
    <n v="892.88"/>
    <n v="0.17"/>
    <n v="1482.1808000000001"/>
    <s v="PayPal"/>
  </r>
  <r>
    <x v="494"/>
    <x v="335"/>
    <s v="PROD6"/>
    <x v="38"/>
    <x v="4"/>
    <x v="15"/>
    <x v="56"/>
    <s v="STORE16"/>
    <s v="Frederick-Wright"/>
    <x v="3"/>
    <s v="New Jimmymouth"/>
    <x v="1"/>
    <s v="Sarah Marsh"/>
    <x v="40"/>
    <x v="1"/>
    <x v="1"/>
    <s v="Illinois"/>
    <s v="USA"/>
    <n v="2"/>
    <n v="824.34"/>
    <n v="0.1"/>
    <n v="1483.8119999999999"/>
    <s v="COD"/>
  </r>
  <r>
    <x v="494"/>
    <x v="390"/>
    <s v="PROD84"/>
    <x v="13"/>
    <x v="2"/>
    <x v="8"/>
    <x v="44"/>
    <s v="STORE4"/>
    <s v="Alexander Group"/>
    <x v="0"/>
    <s v="Port Sharon"/>
    <x v="0"/>
    <s v="Michelle Carpenter"/>
    <x v="21"/>
    <x v="1"/>
    <x v="1"/>
    <s v="West Virginia"/>
    <s v="USA"/>
    <n v="3"/>
    <n v="505.01"/>
    <n v="0.02"/>
    <n v="1484.7293999999999"/>
    <s v="PayPal"/>
  </r>
  <r>
    <x v="494"/>
    <x v="122"/>
    <s v="PROD3"/>
    <x v="21"/>
    <x v="3"/>
    <x v="11"/>
    <x v="88"/>
    <s v="STORE7"/>
    <s v="Martinez-Mullins"/>
    <x v="0"/>
    <s v="Williamsfurt"/>
    <x v="0"/>
    <s v="Travis Holland"/>
    <x v="2"/>
    <x v="0"/>
    <x v="1"/>
    <s v="Arizona"/>
    <s v="USA"/>
    <n v="3"/>
    <n v="604.66"/>
    <n v="0.18"/>
    <n v="1487.4636"/>
    <s v="Credit Card"/>
  </r>
  <r>
    <x v="494"/>
    <x v="124"/>
    <s v="PROD19"/>
    <x v="11"/>
    <x v="0"/>
    <x v="0"/>
    <x v="49"/>
    <s v="STORE14"/>
    <s v="Mcdonald Inc"/>
    <x v="0"/>
    <s v="Christopherland"/>
    <x v="2"/>
    <s v="Miranda King"/>
    <x v="42"/>
    <x v="1"/>
    <x v="2"/>
    <s v="West Virginia"/>
    <s v="USA"/>
    <n v="2"/>
    <n v="760.14"/>
    <n v="0.02"/>
    <n v="1489.8743999999999"/>
    <s v="PayPal"/>
  </r>
  <r>
    <x v="494"/>
    <x v="214"/>
    <s v="PROD27"/>
    <x v="88"/>
    <x v="2"/>
    <x v="7"/>
    <x v="25"/>
    <s v="STORE8"/>
    <s v="Bean, Jones and Park"/>
    <x v="3"/>
    <s v="Thompsonborough"/>
    <x v="0"/>
    <s v="Kenneth Lambert"/>
    <x v="17"/>
    <x v="1"/>
    <x v="0"/>
    <s v="Wyoming"/>
    <s v="USA"/>
    <n v="3"/>
    <n v="681.01"/>
    <n v="0.27"/>
    <n v="1491.4119000000001"/>
    <s v="Credit Card"/>
  </r>
  <r>
    <x v="494"/>
    <x v="275"/>
    <s v="PROD11"/>
    <x v="18"/>
    <x v="1"/>
    <x v="1"/>
    <x v="20"/>
    <s v="STORE19"/>
    <s v="Mann-Austin"/>
    <x v="1"/>
    <s v="Vasquezborough"/>
    <x v="0"/>
    <s v="Elizabeth Johnson"/>
    <x v="38"/>
    <x v="1"/>
    <x v="0"/>
    <s v="Washington"/>
    <s v="USA"/>
    <n v="3"/>
    <n v="591.98"/>
    <n v="0.16"/>
    <n v="1491.7896000000001"/>
    <s v="Credit Card"/>
  </r>
  <r>
    <x v="495"/>
    <x v="5"/>
    <s v="PROD15"/>
    <x v="5"/>
    <x v="1"/>
    <x v="5"/>
    <x v="93"/>
    <s v="STORE15"/>
    <s v="Shelton PLC"/>
    <x v="2"/>
    <s v="East Jenniferstad"/>
    <x v="1"/>
    <s v="Mr. William Horton"/>
    <x v="5"/>
    <x v="0"/>
    <x v="2"/>
    <s v="New York"/>
    <s v="USA"/>
    <n v="2"/>
    <n v="899.27"/>
    <n v="0.17"/>
    <n v="1492.7882"/>
    <s v="PayPal"/>
  </r>
  <r>
    <x v="495"/>
    <x v="449"/>
    <s v="PROD22"/>
    <x v="97"/>
    <x v="0"/>
    <x v="0"/>
    <x v="61"/>
    <s v="STORE18"/>
    <s v="Guerrero-Schmitt"/>
    <x v="1"/>
    <s v="East Stevechester"/>
    <x v="1"/>
    <s v="James Bean"/>
    <x v="6"/>
    <x v="0"/>
    <x v="0"/>
    <s v="New York"/>
    <s v="USA"/>
    <n v="2"/>
    <n v="761.71"/>
    <n v="0.02"/>
    <n v="1492.9516000000001"/>
    <s v="PayPal"/>
  </r>
  <r>
    <x v="496"/>
    <x v="294"/>
    <s v="PROD61"/>
    <x v="42"/>
    <x v="0"/>
    <x v="0"/>
    <x v="75"/>
    <s v="STORE15"/>
    <s v="Shelton PLC"/>
    <x v="2"/>
    <s v="East Jenniferstad"/>
    <x v="1"/>
    <s v="James Berger"/>
    <x v="13"/>
    <x v="1"/>
    <x v="2"/>
    <s v="Wisconsin"/>
    <s v="USA"/>
    <n v="4"/>
    <n v="385.5"/>
    <n v="0.03"/>
    <n v="1495.74"/>
    <s v="Credit Card"/>
  </r>
  <r>
    <x v="496"/>
    <x v="232"/>
    <s v="PROD97"/>
    <x v="69"/>
    <x v="0"/>
    <x v="3"/>
    <x v="92"/>
    <s v="STORE15"/>
    <s v="Shelton PLC"/>
    <x v="2"/>
    <s v="East Jenniferstad"/>
    <x v="1"/>
    <s v="Karen King"/>
    <x v="7"/>
    <x v="1"/>
    <x v="0"/>
    <s v="New Jersey"/>
    <s v="USA"/>
    <n v="4"/>
    <n v="493.8"/>
    <n v="0.24"/>
    <n v="1501.152"/>
    <s v="Credit Card"/>
  </r>
  <r>
    <x v="496"/>
    <x v="460"/>
    <s v="PROD5"/>
    <x v="9"/>
    <x v="3"/>
    <x v="1"/>
    <x v="18"/>
    <s v="STORE10"/>
    <s v="Hill, Wagner and Ballard"/>
    <x v="1"/>
    <s v="East Davidville"/>
    <x v="0"/>
    <s v="Erica Carney"/>
    <x v="10"/>
    <x v="1"/>
    <x v="0"/>
    <s v="Washington"/>
    <s v="USA"/>
    <n v="2"/>
    <n v="824.91"/>
    <n v="0.09"/>
    <n v="1501.3362"/>
    <s v="PayPal"/>
  </r>
  <r>
    <x v="496"/>
    <x v="385"/>
    <s v="PROD35"/>
    <x v="76"/>
    <x v="2"/>
    <x v="13"/>
    <x v="90"/>
    <s v="STORE13"/>
    <s v="Gardner, Humphrey and Contreras"/>
    <x v="1"/>
    <s v="Johnsonville"/>
    <x v="1"/>
    <s v="Sherry Cabrera"/>
    <x v="17"/>
    <x v="0"/>
    <x v="0"/>
    <s v="Iowa"/>
    <s v="USA"/>
    <n v="2"/>
    <n v="873.94"/>
    <n v="0.14000000000000001"/>
    <n v="1503.1768"/>
    <s v="PayPal"/>
  </r>
  <r>
    <x v="496"/>
    <x v="418"/>
    <s v="PROD57"/>
    <x v="6"/>
    <x v="0"/>
    <x v="6"/>
    <x v="34"/>
    <s v="STORE8"/>
    <s v="Bean, Jones and Park"/>
    <x v="3"/>
    <s v="Thompsonborough"/>
    <x v="0"/>
    <s v="Melissa Hamilton"/>
    <x v="13"/>
    <x v="1"/>
    <x v="2"/>
    <s v="Missouri"/>
    <s v="USA"/>
    <n v="3"/>
    <n v="545.1"/>
    <n v="0.08"/>
    <n v="1504.4760000000001"/>
    <s v="COD"/>
  </r>
  <r>
    <x v="496"/>
    <x v="253"/>
    <s v="PROD34"/>
    <x v="52"/>
    <x v="1"/>
    <x v="19"/>
    <x v="5"/>
    <s v="STORE8"/>
    <s v="Bean, Jones and Park"/>
    <x v="3"/>
    <s v="Thompsonborough"/>
    <x v="0"/>
    <s v="Sheila Wilson"/>
    <x v="30"/>
    <x v="0"/>
    <x v="1"/>
    <s v="New Hampshire"/>
    <s v="USA"/>
    <n v="3"/>
    <n v="570.12"/>
    <n v="0.12"/>
    <n v="1505.1168"/>
    <s v="PayPal"/>
  </r>
  <r>
    <x v="496"/>
    <x v="25"/>
    <s v="PROD75"/>
    <x v="98"/>
    <x v="3"/>
    <x v="16"/>
    <x v="64"/>
    <s v="STORE8"/>
    <s v="Bean, Jones and Park"/>
    <x v="3"/>
    <s v="Thompsonborough"/>
    <x v="0"/>
    <s v="Robert Jackson"/>
    <x v="21"/>
    <x v="1"/>
    <x v="1"/>
    <s v="New York"/>
    <s v="USA"/>
    <n v="4"/>
    <n v="488.72"/>
    <n v="0.23"/>
    <n v="1505.2575999999999"/>
    <s v="COD"/>
  </r>
  <r>
    <x v="497"/>
    <x v="377"/>
    <s v="PROD70"/>
    <x v="49"/>
    <x v="2"/>
    <x v="14"/>
    <x v="55"/>
    <s v="STORE4"/>
    <s v="Alexander Group"/>
    <x v="0"/>
    <s v="Port Sharon"/>
    <x v="0"/>
    <s v="Bryan Garcia"/>
    <x v="27"/>
    <x v="1"/>
    <x v="0"/>
    <s v="Georgia"/>
    <s v="USA"/>
    <n v="3"/>
    <n v="698.72"/>
    <n v="0.28000000000000003"/>
    <n v="1509.2352000000001"/>
    <s v="PayPal"/>
  </r>
  <r>
    <x v="497"/>
    <x v="223"/>
    <s v="PROD35"/>
    <x v="76"/>
    <x v="2"/>
    <x v="13"/>
    <x v="66"/>
    <s v="STORE5"/>
    <s v="Gray Ltd"/>
    <x v="2"/>
    <s v="New Michaelchester"/>
    <x v="2"/>
    <s v="Patty Francis"/>
    <x v="43"/>
    <x v="1"/>
    <x v="0"/>
    <s v="Iowa"/>
    <s v="USA"/>
    <n v="3"/>
    <n v="585.54999999999995"/>
    <n v="0.14000000000000001"/>
    <n v="1510.7190000000001"/>
    <s v="COD"/>
  </r>
  <r>
    <x v="497"/>
    <x v="465"/>
    <s v="PROD18"/>
    <x v="65"/>
    <x v="3"/>
    <x v="22"/>
    <x v="88"/>
    <s v="STORE12"/>
    <s v="Thomas, Bridges and Harris"/>
    <x v="2"/>
    <s v="Sabrinatown"/>
    <x v="0"/>
    <s v="Christopher Sutton"/>
    <x v="46"/>
    <x v="1"/>
    <x v="1"/>
    <s v="California"/>
    <s v="USA"/>
    <n v="4"/>
    <n v="455.49"/>
    <n v="0.17"/>
    <n v="1512.2267999999999"/>
    <s v="COD"/>
  </r>
  <r>
    <x v="498"/>
    <x v="119"/>
    <s v="PROD83"/>
    <x v="34"/>
    <x v="4"/>
    <x v="15"/>
    <x v="49"/>
    <s v="STORE8"/>
    <s v="Bean, Jones and Park"/>
    <x v="3"/>
    <s v="Thompsonborough"/>
    <x v="0"/>
    <s v="Lisa Young"/>
    <x v="2"/>
    <x v="0"/>
    <x v="1"/>
    <s v="North Dakota"/>
    <s v="USA"/>
    <n v="2"/>
    <n v="900.55"/>
    <n v="0.16"/>
    <n v="1512.924"/>
    <s v="Credit Card"/>
  </r>
  <r>
    <x v="498"/>
    <x v="421"/>
    <s v="PROD71"/>
    <x v="90"/>
    <x v="4"/>
    <x v="9"/>
    <x v="10"/>
    <s v="STORE16"/>
    <s v="Frederick-Wright"/>
    <x v="3"/>
    <s v="New Jimmymouth"/>
    <x v="1"/>
    <s v="Sean Roth"/>
    <x v="1"/>
    <x v="0"/>
    <x v="1"/>
    <s v="Washington"/>
    <s v="USA"/>
    <n v="3"/>
    <n v="575.24"/>
    <n v="0.12"/>
    <n v="1518.6335999999999"/>
    <s v="Credit Card"/>
  </r>
  <r>
    <x v="498"/>
    <x v="360"/>
    <s v="PROD23"/>
    <x v="53"/>
    <x v="3"/>
    <x v="18"/>
    <x v="87"/>
    <s v="STORE3"/>
    <s v="Johnson-Wright"/>
    <x v="2"/>
    <s v="Hoodberg"/>
    <x v="2"/>
    <s v="Robert Jones Dds"/>
    <x v="45"/>
    <x v="0"/>
    <x v="2"/>
    <s v="Florida"/>
    <s v="USA"/>
    <n v="3"/>
    <n v="610.24"/>
    <n v="0.17"/>
    <n v="1519.4975999999999"/>
    <s v="Credit Card"/>
  </r>
  <r>
    <x v="498"/>
    <x v="14"/>
    <s v="PROD69"/>
    <x v="80"/>
    <x v="3"/>
    <x v="22"/>
    <x v="23"/>
    <s v="STORE12"/>
    <s v="Thomas, Bridges and Harris"/>
    <x v="2"/>
    <s v="Sabrinatown"/>
    <x v="0"/>
    <s v="Shannon Miller"/>
    <x v="12"/>
    <x v="0"/>
    <x v="2"/>
    <s v="Florida"/>
    <s v="USA"/>
    <n v="4"/>
    <n v="383.74"/>
    <n v="0.01"/>
    <n v="1519.6104"/>
    <s v="COD"/>
  </r>
  <r>
    <x v="498"/>
    <x v="163"/>
    <s v="PROD17"/>
    <x v="24"/>
    <x v="0"/>
    <x v="1"/>
    <x v="93"/>
    <s v="STORE0"/>
    <s v="Rivera-Warner"/>
    <x v="1"/>
    <s v="Washingtonfurt"/>
    <x v="1"/>
    <s v="Steve Mclaughlin"/>
    <x v="7"/>
    <x v="0"/>
    <x v="0"/>
    <s v="Utah"/>
    <s v="USA"/>
    <n v="4"/>
    <n v="469.68"/>
    <n v="0.19"/>
    <n v="1521.7632000000001"/>
    <s v="COD"/>
  </r>
  <r>
    <x v="499"/>
    <x v="44"/>
    <s v="PROD69"/>
    <x v="80"/>
    <x v="3"/>
    <x v="22"/>
    <x v="92"/>
    <s v="STORE11"/>
    <s v="Aguirre-Keller"/>
    <x v="0"/>
    <s v="Lake Michael"/>
    <x v="0"/>
    <s v="Andrea Jacobs"/>
    <x v="31"/>
    <x v="1"/>
    <x v="1"/>
    <s v="Indiana"/>
    <s v="USA"/>
    <n v="2"/>
    <n v="895.92"/>
    <n v="0.15"/>
    <n v="1523.0640000000001"/>
    <s v="Credit Card"/>
  </r>
  <r>
    <x v="499"/>
    <x v="475"/>
    <s v="PROD93"/>
    <x v="87"/>
    <x v="1"/>
    <x v="19"/>
    <x v="54"/>
    <s v="STORE7"/>
    <s v="Martinez-Mullins"/>
    <x v="0"/>
    <s v="Williamsfurt"/>
    <x v="0"/>
    <s v="James Powell"/>
    <x v="16"/>
    <x v="1"/>
    <x v="1"/>
    <s v="Louisiana"/>
    <s v="USA"/>
    <n v="2"/>
    <n v="846.18"/>
    <n v="0.1"/>
    <n v="1523.124"/>
    <s v="PayPal"/>
  </r>
  <r>
    <x v="500"/>
    <x v="418"/>
    <s v="PROD11"/>
    <x v="18"/>
    <x v="1"/>
    <x v="1"/>
    <x v="94"/>
    <s v="STORE17"/>
    <s v="Holloway Ltd"/>
    <x v="2"/>
    <s v="Bensonhaven"/>
    <x v="1"/>
    <s v="Melissa Hamilton"/>
    <x v="13"/>
    <x v="1"/>
    <x v="2"/>
    <s v="New Jersey"/>
    <s v="USA"/>
    <n v="2"/>
    <n v="813.01"/>
    <n v="0.06"/>
    <n v="1528.4588000000001"/>
    <s v="PayPal"/>
  </r>
  <r>
    <x v="501"/>
    <x v="328"/>
    <s v="PROD52"/>
    <x v="37"/>
    <x v="0"/>
    <x v="3"/>
    <x v="83"/>
    <s v="STORE13"/>
    <s v="Gardner, Humphrey and Contreras"/>
    <x v="1"/>
    <s v="Johnsonville"/>
    <x v="1"/>
    <s v="Casey Simpson"/>
    <x v="27"/>
    <x v="0"/>
    <x v="0"/>
    <s v="Alaska"/>
    <s v="USA"/>
    <n v="2"/>
    <n v="945.92"/>
    <n v="0.19"/>
    <n v="1532.3904"/>
    <s v="Credit Card"/>
  </r>
  <r>
    <x v="501"/>
    <x v="91"/>
    <s v="PROD59"/>
    <x v="17"/>
    <x v="4"/>
    <x v="9"/>
    <x v="67"/>
    <s v="STORE7"/>
    <s v="Martinez-Mullins"/>
    <x v="0"/>
    <s v="Williamsfurt"/>
    <x v="0"/>
    <s v="John Perez"/>
    <x v="27"/>
    <x v="0"/>
    <x v="0"/>
    <s v="Illinois"/>
    <s v="USA"/>
    <n v="2"/>
    <n v="958.64"/>
    <n v="0.2"/>
    <n v="1533.8240000000001"/>
    <s v="PayPal"/>
  </r>
  <r>
    <x v="502"/>
    <x v="385"/>
    <s v="PROD99"/>
    <x v="25"/>
    <x v="2"/>
    <x v="10"/>
    <x v="54"/>
    <s v="STORE3"/>
    <s v="Johnson-Wright"/>
    <x v="2"/>
    <s v="Hoodberg"/>
    <x v="2"/>
    <s v="Sherry Cabrera"/>
    <x v="17"/>
    <x v="0"/>
    <x v="0"/>
    <s v="Georgia"/>
    <s v="USA"/>
    <n v="0"/>
    <n v="451.67"/>
    <n v="0.15"/>
    <n v="1535.6780000000001"/>
    <s v="COD"/>
  </r>
  <r>
    <x v="502"/>
    <x v="33"/>
    <s v="PROD22"/>
    <x v="97"/>
    <x v="0"/>
    <x v="0"/>
    <x v="93"/>
    <s v="STORE19"/>
    <s v="Mann-Austin"/>
    <x v="1"/>
    <s v="Vasquezborough"/>
    <x v="0"/>
    <s v="Kathryn Garcia"/>
    <x v="21"/>
    <x v="0"/>
    <x v="1"/>
    <s v="Rhode Island"/>
    <s v="USA"/>
    <n v="2"/>
    <n v="873.1"/>
    <n v="0.12"/>
    <n v="1536.6559999999999"/>
    <s v="COD"/>
  </r>
  <r>
    <x v="502"/>
    <x v="351"/>
    <s v="PROD75"/>
    <x v="98"/>
    <x v="3"/>
    <x v="16"/>
    <x v="19"/>
    <s v="STORE7"/>
    <s v="Martinez-Mullins"/>
    <x v="0"/>
    <s v="Williamsfurt"/>
    <x v="0"/>
    <s v="Melanie Lam"/>
    <x v="37"/>
    <x v="0"/>
    <x v="2"/>
    <s v="Alabama"/>
    <s v="USA"/>
    <n v="3"/>
    <n v="582.1"/>
    <n v="0.12"/>
    <n v="1536.7439999999999"/>
    <s v="PayPal"/>
  </r>
  <r>
    <x v="503"/>
    <x v="304"/>
    <s v="PROD89"/>
    <x v="23"/>
    <x v="4"/>
    <x v="12"/>
    <x v="60"/>
    <s v="STORE11"/>
    <s v="Aguirre-Keller"/>
    <x v="0"/>
    <s v="Lake Michael"/>
    <x v="0"/>
    <s v="Christy Hill"/>
    <x v="11"/>
    <x v="1"/>
    <x v="2"/>
    <s v="Kentucky"/>
    <s v="USA"/>
    <n v="3"/>
    <n v="539.44000000000005"/>
    <n v="0.05"/>
    <n v="1537.404"/>
    <s v="COD"/>
  </r>
  <r>
    <x v="503"/>
    <x v="75"/>
    <s v="PROD29"/>
    <x v="84"/>
    <x v="2"/>
    <x v="7"/>
    <x v="15"/>
    <s v="STORE9"/>
    <s v="Moore, Padilla and Butler"/>
    <x v="0"/>
    <s v="East Johnstad"/>
    <x v="1"/>
    <s v="Jennifer Woods"/>
    <x v="34"/>
    <x v="0"/>
    <x v="1"/>
    <s v="Nevada"/>
    <s v="USA"/>
    <n v="2"/>
    <n v="915.15"/>
    <n v="0.16"/>
    <n v="1537.452"/>
    <s v="Credit Card"/>
  </r>
  <r>
    <x v="503"/>
    <x v="71"/>
    <s v="PROD94"/>
    <x v="66"/>
    <x v="4"/>
    <x v="15"/>
    <x v="25"/>
    <s v="STORE16"/>
    <s v="Frederick-Wright"/>
    <x v="3"/>
    <s v="New Jimmymouth"/>
    <x v="1"/>
    <s v="Morgan Bowen"/>
    <x v="27"/>
    <x v="0"/>
    <x v="0"/>
    <s v="North Dakota"/>
    <s v="USA"/>
    <n v="3"/>
    <n v="517.98"/>
    <n v="0.01"/>
    <n v="1538.4005999999999"/>
    <s v="PayPal"/>
  </r>
  <r>
    <x v="504"/>
    <x v="476"/>
    <s v="PROD84"/>
    <x v="13"/>
    <x v="2"/>
    <x v="8"/>
    <x v="13"/>
    <s v="STORE13"/>
    <s v="Gardner, Humphrey and Contreras"/>
    <x v="1"/>
    <s v="Johnsonville"/>
    <x v="1"/>
    <s v="Antonio Leon"/>
    <x v="23"/>
    <x v="0"/>
    <x v="1"/>
    <s v="Iowa"/>
    <s v="USA"/>
    <n v="2"/>
    <n v="905.26"/>
    <n v="0.15"/>
    <n v="1538.942"/>
    <s v="Credit Card"/>
  </r>
  <r>
    <x v="505"/>
    <x v="386"/>
    <s v="PROD74"/>
    <x v="4"/>
    <x v="1"/>
    <x v="4"/>
    <x v="82"/>
    <s v="STORE18"/>
    <s v="Guerrero-Schmitt"/>
    <x v="1"/>
    <s v="East Stevechester"/>
    <x v="1"/>
    <s v="James Holloway Jr."/>
    <x v="31"/>
    <x v="0"/>
    <x v="1"/>
    <s v="New York"/>
    <s v="USA"/>
    <n v="4"/>
    <n v="475.98"/>
    <n v="0.19"/>
    <n v="1542.1751999999999"/>
    <s v="COD"/>
  </r>
  <r>
    <x v="505"/>
    <x v="133"/>
    <s v="PROD10"/>
    <x v="19"/>
    <x v="2"/>
    <x v="10"/>
    <x v="52"/>
    <s v="STORE16"/>
    <s v="Frederick-Wright"/>
    <x v="3"/>
    <s v="New Jimmymouth"/>
    <x v="1"/>
    <s v="Reginald Willis"/>
    <x v="10"/>
    <x v="1"/>
    <x v="0"/>
    <s v="New Hampshire"/>
    <s v="USA"/>
    <n v="2"/>
    <n v="848.87"/>
    <n v="0.09"/>
    <n v="1544.9434000000001"/>
    <s v="Credit Card"/>
  </r>
  <r>
    <x v="505"/>
    <x v="316"/>
    <s v="PROD22"/>
    <x v="97"/>
    <x v="0"/>
    <x v="0"/>
    <x v="26"/>
    <s v="STORE12"/>
    <s v="Thomas, Bridges and Harris"/>
    <x v="2"/>
    <s v="Sabrinatown"/>
    <x v="0"/>
    <s v="Dylan Gutierrez"/>
    <x v="16"/>
    <x v="0"/>
    <x v="1"/>
    <s v="Wisconsin"/>
    <s v="USA"/>
    <n v="4"/>
    <n v="411.68"/>
    <n v="0.06"/>
    <n v="1547.9168"/>
    <s v="Credit Card"/>
  </r>
  <r>
    <x v="505"/>
    <x v="425"/>
    <s v="PROD13"/>
    <x v="63"/>
    <x v="1"/>
    <x v="1"/>
    <x v="10"/>
    <s v="STORE3"/>
    <s v="Johnson-Wright"/>
    <x v="2"/>
    <s v="Hoodberg"/>
    <x v="2"/>
    <s v="Ashley Cohen"/>
    <x v="38"/>
    <x v="1"/>
    <x v="0"/>
    <s v="Alabama"/>
    <s v="USA"/>
    <n v="3"/>
    <n v="706.87"/>
    <n v="0.27"/>
    <n v="1548.0453"/>
    <s v="Credit Card"/>
  </r>
  <r>
    <x v="506"/>
    <x v="472"/>
    <s v="PROD19"/>
    <x v="11"/>
    <x v="0"/>
    <x v="0"/>
    <x v="19"/>
    <s v="STORE15"/>
    <s v="Shelton PLC"/>
    <x v="2"/>
    <s v="East Jenniferstad"/>
    <x v="1"/>
    <s v="Brian Garcia"/>
    <x v="5"/>
    <x v="1"/>
    <x v="2"/>
    <s v="Indiana"/>
    <s v="USA"/>
    <n v="3"/>
    <n v="543.22"/>
    <n v="0.05"/>
    <n v="1548.1769999999999"/>
    <s v="COD"/>
  </r>
  <r>
    <x v="506"/>
    <x v="204"/>
    <s v="PROD60"/>
    <x v="40"/>
    <x v="4"/>
    <x v="17"/>
    <x v="76"/>
    <s v="STORE4"/>
    <s v="Alexander Group"/>
    <x v="0"/>
    <s v="Port Sharon"/>
    <x v="0"/>
    <s v="Douglas Rhodes"/>
    <x v="37"/>
    <x v="0"/>
    <x v="2"/>
    <s v="New York"/>
    <s v="USA"/>
    <n v="3"/>
    <n v="543.49"/>
    <n v="0.05"/>
    <n v="1548.9465"/>
    <s v="COD"/>
  </r>
  <r>
    <x v="506"/>
    <x v="190"/>
    <s v="PROD82"/>
    <x v="74"/>
    <x v="0"/>
    <x v="6"/>
    <x v="33"/>
    <s v="STORE18"/>
    <s v="Guerrero-Schmitt"/>
    <x v="1"/>
    <s v="East Stevechester"/>
    <x v="1"/>
    <s v="Kelly Garrett"/>
    <x v="10"/>
    <x v="1"/>
    <x v="0"/>
    <s v="Alaska"/>
    <s v="USA"/>
    <n v="3"/>
    <n v="543.83000000000004"/>
    <n v="0.05"/>
    <n v="1549.9155000000001"/>
    <s v="COD"/>
  </r>
  <r>
    <x v="507"/>
    <x v="456"/>
    <s v="PROD96"/>
    <x v="99"/>
    <x v="3"/>
    <x v="11"/>
    <x v="45"/>
    <s v="STORE18"/>
    <s v="Guerrero-Schmitt"/>
    <x v="1"/>
    <s v="East Stevechester"/>
    <x v="1"/>
    <s v="Jordan Wells"/>
    <x v="40"/>
    <x v="1"/>
    <x v="1"/>
    <s v="Georgia"/>
    <s v="USA"/>
    <n v="2"/>
    <n v="891.13"/>
    <n v="0.13"/>
    <n v="1550.5662"/>
    <s v="COD"/>
  </r>
  <r>
    <x v="507"/>
    <x v="438"/>
    <s v="PROD32"/>
    <x v="78"/>
    <x v="4"/>
    <x v="15"/>
    <x v="34"/>
    <s v="STORE4"/>
    <s v="Alexander Group"/>
    <x v="0"/>
    <s v="Port Sharon"/>
    <x v="0"/>
    <s v="Dr. Lindsay Hanna"/>
    <x v="42"/>
    <x v="1"/>
    <x v="2"/>
    <s v="South Dakota"/>
    <s v="USA"/>
    <n v="3"/>
    <n v="601.92999999999995"/>
    <n v="0.14000000000000001"/>
    <n v="1552.9793999999999"/>
    <s v="COD"/>
  </r>
  <r>
    <x v="507"/>
    <x v="6"/>
    <s v="PROD13"/>
    <x v="63"/>
    <x v="1"/>
    <x v="1"/>
    <x v="72"/>
    <s v="STORE13"/>
    <s v="Gardner, Humphrey and Contreras"/>
    <x v="1"/>
    <s v="Johnsonville"/>
    <x v="1"/>
    <s v="Lance Baker"/>
    <x v="6"/>
    <x v="1"/>
    <x v="0"/>
    <s v="Illinois"/>
    <s v="USA"/>
    <n v="4"/>
    <n v="539.48"/>
    <n v="0.28000000000000003"/>
    <n v="1553.7023999999999"/>
    <s v="PayPal"/>
  </r>
  <r>
    <x v="508"/>
    <x v="306"/>
    <s v="PROD27"/>
    <x v="88"/>
    <x v="2"/>
    <x v="7"/>
    <x v="59"/>
    <s v="STORE14"/>
    <s v="Mcdonald Inc"/>
    <x v="0"/>
    <s v="Christopherland"/>
    <x v="2"/>
    <s v="Jay Patel"/>
    <x v="1"/>
    <x v="1"/>
    <x v="1"/>
    <s v="Iowa"/>
    <s v="USA"/>
    <n v="3"/>
    <n v="672.98"/>
    <n v="0.23"/>
    <n v="1554.5838000000001"/>
    <s v="Credit Card"/>
  </r>
  <r>
    <x v="508"/>
    <x v="28"/>
    <s v="PROD54"/>
    <x v="28"/>
    <x v="0"/>
    <x v="1"/>
    <x v="79"/>
    <s v="STORE3"/>
    <s v="Johnson-Wright"/>
    <x v="2"/>
    <s v="Hoodberg"/>
    <x v="2"/>
    <s v="Debra Mccullough"/>
    <x v="22"/>
    <x v="0"/>
    <x v="1"/>
    <s v="Oklahoma"/>
    <s v="USA"/>
    <n v="3"/>
    <n v="582.57000000000005"/>
    <n v="0.11"/>
    <n v="1555.4619"/>
    <s v="Credit Card"/>
  </r>
  <r>
    <x v="508"/>
    <x v="79"/>
    <s v="PROD23"/>
    <x v="53"/>
    <x v="3"/>
    <x v="18"/>
    <x v="55"/>
    <s v="STORE19"/>
    <s v="Mann-Austin"/>
    <x v="1"/>
    <s v="Vasquezborough"/>
    <x v="0"/>
    <s v="Alyssa Vargas"/>
    <x v="38"/>
    <x v="0"/>
    <x v="0"/>
    <s v="Iowa"/>
    <s v="USA"/>
    <n v="3"/>
    <n v="648.33000000000004"/>
    <n v="0.2"/>
    <n v="1555.992"/>
    <s v="PayPal"/>
  </r>
  <r>
    <x v="508"/>
    <x v="455"/>
    <s v="PROD45"/>
    <x v="75"/>
    <x v="0"/>
    <x v="3"/>
    <x v="89"/>
    <s v="STORE15"/>
    <s v="Shelton PLC"/>
    <x v="2"/>
    <s v="East Jenniferstad"/>
    <x v="1"/>
    <s v="Cody Blake"/>
    <x v="29"/>
    <x v="0"/>
    <x v="2"/>
    <s v="New Mexico"/>
    <s v="USA"/>
    <n v="3"/>
    <n v="674.66"/>
    <n v="0.23"/>
    <n v="1558.4646"/>
    <s v="COD"/>
  </r>
  <r>
    <x v="509"/>
    <x v="422"/>
    <s v="PROD54"/>
    <x v="28"/>
    <x v="0"/>
    <x v="1"/>
    <x v="95"/>
    <s v="STORE17"/>
    <s v="Holloway Ltd"/>
    <x v="2"/>
    <s v="Bensonhaven"/>
    <x v="1"/>
    <s v="Kimberly Brooks"/>
    <x v="22"/>
    <x v="0"/>
    <x v="1"/>
    <s v="Virginia"/>
    <s v="USA"/>
    <n v="3"/>
    <n v="683.74"/>
    <n v="0.24"/>
    <n v="1558.9272000000001"/>
    <s v="PayPal"/>
  </r>
  <r>
    <x v="509"/>
    <x v="129"/>
    <s v="PROD86"/>
    <x v="55"/>
    <x v="2"/>
    <x v="10"/>
    <x v="85"/>
    <s v="STORE6"/>
    <s v="Benson-Elliott"/>
    <x v="1"/>
    <s v="Port Josephberg"/>
    <x v="0"/>
    <s v="Jacqueline Anthony"/>
    <x v="19"/>
    <x v="0"/>
    <x v="2"/>
    <s v="Alabama"/>
    <s v="USA"/>
    <n v="3"/>
    <n v="619.80999999999995"/>
    <n v="0.16"/>
    <n v="1561.9212"/>
    <s v="Credit Card"/>
  </r>
  <r>
    <x v="509"/>
    <x v="281"/>
    <s v="PROD92"/>
    <x v="48"/>
    <x v="2"/>
    <x v="5"/>
    <x v="40"/>
    <s v="STORE6"/>
    <s v="Benson-Elliott"/>
    <x v="1"/>
    <s v="Port Josephberg"/>
    <x v="0"/>
    <s v="George Rosario"/>
    <x v="38"/>
    <x v="0"/>
    <x v="0"/>
    <s v="Delaware"/>
    <s v="USA"/>
    <n v="2"/>
    <n v="878.05"/>
    <n v="0.11"/>
    <n v="1562.9290000000001"/>
    <s v="PayPal"/>
  </r>
  <r>
    <x v="509"/>
    <x v="388"/>
    <s v="PROD66"/>
    <x v="46"/>
    <x v="4"/>
    <x v="9"/>
    <x v="82"/>
    <s v="STORE12"/>
    <s v="Thomas, Bridges and Harris"/>
    <x v="2"/>
    <s v="Sabrinatown"/>
    <x v="0"/>
    <s v="Jacob Wood"/>
    <x v="24"/>
    <x v="0"/>
    <x v="2"/>
    <s v="Ohio"/>
    <s v="USA"/>
    <n v="3"/>
    <n v="685.97"/>
    <n v="0.24"/>
    <n v="1564.0116"/>
    <s v="PayPal"/>
  </r>
  <r>
    <x v="509"/>
    <x v="393"/>
    <s v="PROD48"/>
    <x v="67"/>
    <x v="1"/>
    <x v="1"/>
    <x v="37"/>
    <s v="STORE2"/>
    <s v="Black-Horn"/>
    <x v="0"/>
    <s v="North Nancyview"/>
    <x v="2"/>
    <s v="Laura Green"/>
    <x v="3"/>
    <x v="1"/>
    <x v="0"/>
    <s v="Michigan"/>
    <s v="USA"/>
    <n v="4"/>
    <n v="395.45"/>
    <n v="0.01"/>
    <n v="1565.982"/>
    <s v="Credit Card"/>
  </r>
  <r>
    <x v="510"/>
    <x v="51"/>
    <s v="PROD19"/>
    <x v="11"/>
    <x v="0"/>
    <x v="0"/>
    <x v="12"/>
    <s v="STORE8"/>
    <s v="Bean, Jones and Park"/>
    <x v="3"/>
    <s v="Thompsonborough"/>
    <x v="0"/>
    <s v="Sharon Simpson"/>
    <x v="32"/>
    <x v="0"/>
    <x v="0"/>
    <s v="South Dakota"/>
    <s v="USA"/>
    <n v="4"/>
    <n v="466.24"/>
    <n v="0.16"/>
    <n v="1566.5663999999999"/>
    <s v="Credit Card"/>
  </r>
  <r>
    <x v="510"/>
    <x v="477"/>
    <s v="PROD34"/>
    <x v="52"/>
    <x v="1"/>
    <x v="19"/>
    <x v="62"/>
    <s v="STORE6"/>
    <s v="Benson-Elliott"/>
    <x v="1"/>
    <s v="Port Josephberg"/>
    <x v="0"/>
    <s v="Jennifer Garcia"/>
    <x v="32"/>
    <x v="1"/>
    <x v="0"/>
    <s v="Oregon"/>
    <s v="USA"/>
    <n v="2"/>
    <n v="833.7"/>
    <n v="0.06"/>
    <n v="1567.356"/>
    <s v="Credit Card"/>
  </r>
  <r>
    <x v="510"/>
    <x v="478"/>
    <s v="PROD11"/>
    <x v="18"/>
    <x v="1"/>
    <x v="1"/>
    <x v="89"/>
    <s v="STORE13"/>
    <s v="Gardner, Humphrey and Contreras"/>
    <x v="1"/>
    <s v="Johnsonville"/>
    <x v="1"/>
    <s v="Katherine Cowan"/>
    <x v="0"/>
    <x v="1"/>
    <x v="0"/>
    <s v="Georgia"/>
    <s v="USA"/>
    <n v="3"/>
    <n v="697.13"/>
    <n v="0.25"/>
    <n v="1568.5425"/>
    <s v="PayPal"/>
  </r>
  <r>
    <x v="510"/>
    <x v="389"/>
    <s v="PROD8"/>
    <x v="16"/>
    <x v="1"/>
    <x v="4"/>
    <x v="85"/>
    <s v="STORE16"/>
    <s v="Frederick-Wright"/>
    <x v="3"/>
    <s v="New Jimmymouth"/>
    <x v="1"/>
    <s v="Tiffany Williams"/>
    <x v="7"/>
    <x v="1"/>
    <x v="0"/>
    <s v="Idaho"/>
    <s v="USA"/>
    <n v="3"/>
    <n v="581.09"/>
    <n v="0.1"/>
    <n v="1568.943"/>
    <s v="Credit Card"/>
  </r>
  <r>
    <x v="511"/>
    <x v="456"/>
    <s v="PROD91"/>
    <x v="86"/>
    <x v="3"/>
    <x v="16"/>
    <x v="57"/>
    <s v="STORE0"/>
    <s v="Rivera-Warner"/>
    <x v="1"/>
    <s v="Washingtonfurt"/>
    <x v="1"/>
    <s v="Jordan Wells"/>
    <x v="40"/>
    <x v="1"/>
    <x v="1"/>
    <s v="Virginia"/>
    <s v="USA"/>
    <n v="2"/>
    <n v="844.31"/>
    <n v="7.0000000000000007E-2"/>
    <n v="1570.4166"/>
    <s v="COD"/>
  </r>
  <r>
    <x v="511"/>
    <x v="256"/>
    <s v="PROD25"/>
    <x v="14"/>
    <x v="3"/>
    <x v="1"/>
    <x v="26"/>
    <s v="STORE14"/>
    <s v="Mcdonald Inc"/>
    <x v="0"/>
    <s v="Christopherland"/>
    <x v="2"/>
    <s v="Martha Brown"/>
    <x v="18"/>
    <x v="1"/>
    <x v="2"/>
    <s v="Washington"/>
    <s v="USA"/>
    <n v="2"/>
    <n v="855.4"/>
    <n v="0.08"/>
    <n v="1573.9359999999999"/>
    <s v="Credit Card"/>
  </r>
  <r>
    <x v="511"/>
    <x v="386"/>
    <s v="PROD65"/>
    <x v="77"/>
    <x v="0"/>
    <x v="6"/>
    <x v="44"/>
    <s v="STORE17"/>
    <s v="Holloway Ltd"/>
    <x v="2"/>
    <s v="Bensonhaven"/>
    <x v="1"/>
    <s v="James Holloway Jr."/>
    <x v="31"/>
    <x v="0"/>
    <x v="1"/>
    <s v="North Dakota"/>
    <s v="USA"/>
    <n v="3"/>
    <n v="681.58"/>
    <n v="0.23"/>
    <n v="1574.4498000000001"/>
    <s v="COD"/>
  </r>
  <r>
    <x v="512"/>
    <x v="79"/>
    <s v="PROD21"/>
    <x v="31"/>
    <x v="2"/>
    <x v="14"/>
    <x v="18"/>
    <s v="STORE13"/>
    <s v="Gardner, Humphrey and Contreras"/>
    <x v="1"/>
    <s v="Johnsonville"/>
    <x v="1"/>
    <s v="Alyssa Vargas"/>
    <x v="38"/>
    <x v="0"/>
    <x v="0"/>
    <s v="Illinois"/>
    <s v="USA"/>
    <n v="2"/>
    <n v="960.41"/>
    <n v="0.18"/>
    <n v="1575.0724"/>
    <s v="COD"/>
  </r>
  <r>
    <x v="512"/>
    <x v="411"/>
    <s v="PROD76"/>
    <x v="45"/>
    <x v="1"/>
    <x v="19"/>
    <x v="56"/>
    <s v="STORE17"/>
    <s v="Holloway Ltd"/>
    <x v="2"/>
    <s v="Bensonhaven"/>
    <x v="1"/>
    <s v="Tammy Trevino"/>
    <x v="0"/>
    <x v="0"/>
    <x v="0"/>
    <s v="Maine"/>
    <s v="USA"/>
    <n v="2"/>
    <n v="877.21"/>
    <n v="0.1"/>
    <n v="1578.9780000000001"/>
    <s v="COD"/>
  </r>
  <r>
    <x v="513"/>
    <x v="345"/>
    <s v="PROD58"/>
    <x v="59"/>
    <x v="3"/>
    <x v="1"/>
    <x v="14"/>
    <s v="STORE16"/>
    <s v="Frederick-Wright"/>
    <x v="3"/>
    <s v="New Jimmymouth"/>
    <x v="1"/>
    <s v="Anna Perez"/>
    <x v="44"/>
    <x v="0"/>
    <x v="2"/>
    <s v="South Carolina"/>
    <s v="USA"/>
    <n v="3"/>
    <n v="666.39"/>
    <n v="0.21"/>
    <n v="1579.3443"/>
    <s v="Credit Card"/>
  </r>
  <r>
    <x v="513"/>
    <x v="26"/>
    <s v="PROD52"/>
    <x v="37"/>
    <x v="0"/>
    <x v="3"/>
    <x v="2"/>
    <s v="STORE18"/>
    <s v="Guerrero-Schmitt"/>
    <x v="1"/>
    <s v="East Stevechester"/>
    <x v="1"/>
    <s v="Jessica Acevedo"/>
    <x v="7"/>
    <x v="1"/>
    <x v="0"/>
    <s v="Massachusetts"/>
    <s v="USA"/>
    <n v="3"/>
    <n v="634.45000000000005"/>
    <n v="0.17"/>
    <n v="1579.7805000000001"/>
    <s v="PayPal"/>
  </r>
  <r>
    <x v="513"/>
    <x v="210"/>
    <s v="PROD56"/>
    <x v="22"/>
    <x v="2"/>
    <x v="7"/>
    <x v="31"/>
    <s v="STORE7"/>
    <s v="Martinez-Mullins"/>
    <x v="0"/>
    <s v="Williamsfurt"/>
    <x v="0"/>
    <s v="Joseph Richards"/>
    <x v="42"/>
    <x v="1"/>
    <x v="2"/>
    <s v="California"/>
    <s v="USA"/>
    <n v="4"/>
    <n v="476.28"/>
    <n v="0.17"/>
    <n v="1581.2496000000001"/>
    <s v="COD"/>
  </r>
  <r>
    <x v="513"/>
    <x v="375"/>
    <s v="PROD96"/>
    <x v="99"/>
    <x v="3"/>
    <x v="11"/>
    <x v="38"/>
    <s v="STORE17"/>
    <s v="Holloway Ltd"/>
    <x v="2"/>
    <s v="Bensonhaven"/>
    <x v="1"/>
    <s v="Jeffrey Mccarthy"/>
    <x v="45"/>
    <x v="1"/>
    <x v="2"/>
    <s v="Michigan"/>
    <s v="USA"/>
    <n v="2"/>
    <n v="977.18"/>
    <n v="0.19"/>
    <n v="1583.0316"/>
    <s v="COD"/>
  </r>
  <r>
    <x v="514"/>
    <x v="303"/>
    <s v="PROD92"/>
    <x v="48"/>
    <x v="2"/>
    <x v="5"/>
    <x v="62"/>
    <s v="STORE1"/>
    <s v="Martinez, Adkins and Johnson"/>
    <x v="2"/>
    <s v="Danielmouth"/>
    <x v="1"/>
    <s v="Melinda Thomas"/>
    <x v="22"/>
    <x v="1"/>
    <x v="1"/>
    <s v="Nebraska"/>
    <s v="USA"/>
    <n v="2"/>
    <n v="954.1"/>
    <n v="0.17"/>
    <n v="1583.806"/>
    <s v="Credit Card"/>
  </r>
  <r>
    <x v="514"/>
    <x v="273"/>
    <s v="PROD13"/>
    <x v="63"/>
    <x v="1"/>
    <x v="1"/>
    <x v="91"/>
    <s v="STORE8"/>
    <s v="Bean, Jones and Park"/>
    <x v="3"/>
    <s v="Thompsonborough"/>
    <x v="0"/>
    <s v="Paul Fox"/>
    <x v="39"/>
    <x v="1"/>
    <x v="2"/>
    <s v="Alabama"/>
    <s v="USA"/>
    <n v="4"/>
    <n v="535.4"/>
    <n v="0.26"/>
    <n v="1584.7840000000001"/>
    <s v="Credit Card"/>
  </r>
  <r>
    <x v="514"/>
    <x v="42"/>
    <s v="PROD85"/>
    <x v="93"/>
    <x v="3"/>
    <x v="1"/>
    <x v="87"/>
    <s v="STORE16"/>
    <s v="Frederick-Wright"/>
    <x v="3"/>
    <s v="New Jimmymouth"/>
    <x v="1"/>
    <s v="Curtis Haynes"/>
    <x v="0"/>
    <x v="1"/>
    <x v="0"/>
    <s v="Delaware"/>
    <s v="USA"/>
    <n v="3"/>
    <n v="615.30999999999995"/>
    <n v="0.14000000000000001"/>
    <n v="1587.4998000000001"/>
    <s v="COD"/>
  </r>
  <r>
    <x v="515"/>
    <x v="360"/>
    <s v="PROD80"/>
    <x v="57"/>
    <x v="2"/>
    <x v="10"/>
    <x v="14"/>
    <s v="STORE18"/>
    <s v="Guerrero-Schmitt"/>
    <x v="1"/>
    <s v="East Stevechester"/>
    <x v="1"/>
    <s v="Robert Jones Dds"/>
    <x v="45"/>
    <x v="0"/>
    <x v="2"/>
    <s v="Maine"/>
    <s v="USA"/>
    <n v="2"/>
    <n v="827.81"/>
    <n v="0.04"/>
    <n v="1589.3951999999999"/>
    <s v="Credit Card"/>
  </r>
  <r>
    <x v="515"/>
    <x v="477"/>
    <s v="PROD39"/>
    <x v="64"/>
    <x v="1"/>
    <x v="21"/>
    <x v="29"/>
    <s v="STORE13"/>
    <s v="Gardner, Humphrey and Contreras"/>
    <x v="1"/>
    <s v="Johnsonville"/>
    <x v="1"/>
    <s v="Jennifer Garcia"/>
    <x v="32"/>
    <x v="1"/>
    <x v="0"/>
    <s v="Vermont"/>
    <s v="USA"/>
    <n v="2"/>
    <n v="925.78"/>
    <n v="0.14000000000000001"/>
    <n v="1592.3416"/>
    <s v="Credit Card"/>
  </r>
  <r>
    <x v="516"/>
    <x v="12"/>
    <s v="PROD40"/>
    <x v="20"/>
    <x v="1"/>
    <x v="4"/>
    <x v="39"/>
    <s v="STORE10"/>
    <s v="Hill, Wagner and Ballard"/>
    <x v="1"/>
    <s v="East Davidville"/>
    <x v="0"/>
    <s v="Amy Fowler"/>
    <x v="10"/>
    <x v="1"/>
    <x v="0"/>
    <s v="New York"/>
    <s v="USA"/>
    <n v="4"/>
    <n v="428.09"/>
    <n v="7.0000000000000007E-2"/>
    <n v="1592.4947999999999"/>
    <s v="Credit Card"/>
  </r>
  <r>
    <x v="516"/>
    <x v="474"/>
    <s v="PROD86"/>
    <x v="55"/>
    <x v="2"/>
    <x v="10"/>
    <x v="91"/>
    <s v="STORE16"/>
    <s v="Frederick-Wright"/>
    <x v="3"/>
    <s v="New Jimmymouth"/>
    <x v="1"/>
    <s v="Mario Harvey Jr."/>
    <x v="26"/>
    <x v="0"/>
    <x v="1"/>
    <s v="Pennsylvania"/>
    <s v="USA"/>
    <n v="3"/>
    <n v="738.47"/>
    <n v="0.28000000000000003"/>
    <n v="1595.0952"/>
    <s v="COD"/>
  </r>
  <r>
    <x v="516"/>
    <x v="181"/>
    <s v="PROD67"/>
    <x v="85"/>
    <x v="1"/>
    <x v="1"/>
    <x v="11"/>
    <s v="STORE6"/>
    <s v="Benson-Elliott"/>
    <x v="1"/>
    <s v="Port Josephberg"/>
    <x v="0"/>
    <s v="David Patterson"/>
    <x v="1"/>
    <x v="1"/>
    <x v="1"/>
    <s v="Iowa"/>
    <s v="USA"/>
    <n v="2"/>
    <n v="849.8"/>
    <n v="0.06"/>
    <n v="1597.624"/>
    <s v="PayPal"/>
  </r>
  <r>
    <x v="516"/>
    <x v="387"/>
    <s v="PROD50"/>
    <x v="39"/>
    <x v="0"/>
    <x v="6"/>
    <x v="51"/>
    <s v="STORE3"/>
    <s v="Johnson-Wright"/>
    <x v="2"/>
    <s v="Hoodberg"/>
    <x v="2"/>
    <s v="Natalie Johnson"/>
    <x v="7"/>
    <x v="0"/>
    <x v="0"/>
    <s v="Maryland"/>
    <s v="USA"/>
    <n v="3"/>
    <n v="721.94"/>
    <n v="0.26"/>
    <n v="1602.7067999999999"/>
    <s v="Credit Card"/>
  </r>
  <r>
    <x v="517"/>
    <x v="159"/>
    <s v="PROD19"/>
    <x v="11"/>
    <x v="0"/>
    <x v="0"/>
    <x v="56"/>
    <s v="STORE18"/>
    <s v="Guerrero-Schmitt"/>
    <x v="1"/>
    <s v="East Stevechester"/>
    <x v="1"/>
    <s v="Tyrone Olson"/>
    <x v="31"/>
    <x v="1"/>
    <x v="1"/>
    <s v="South Carolina"/>
    <s v="USA"/>
    <n v="3"/>
    <n v="551.72"/>
    <n v="0.03"/>
    <n v="1605.5052000000001"/>
    <s v="Credit Card"/>
  </r>
  <r>
    <x v="517"/>
    <x v="14"/>
    <s v="PROD84"/>
    <x v="13"/>
    <x v="2"/>
    <x v="8"/>
    <x v="29"/>
    <s v="STORE8"/>
    <s v="Bean, Jones and Park"/>
    <x v="3"/>
    <s v="Thompsonborough"/>
    <x v="0"/>
    <s v="Shannon Miller"/>
    <x v="12"/>
    <x v="0"/>
    <x v="2"/>
    <s v="Wisconsin"/>
    <s v="USA"/>
    <n v="3"/>
    <n v="654.47"/>
    <n v="0.18"/>
    <n v="1609.9962"/>
    <s v="COD"/>
  </r>
  <r>
    <x v="517"/>
    <x v="111"/>
    <s v="PROD48"/>
    <x v="67"/>
    <x v="1"/>
    <x v="1"/>
    <x v="16"/>
    <s v="STORE13"/>
    <s v="Gardner, Humphrey and Contreras"/>
    <x v="1"/>
    <s v="Johnsonville"/>
    <x v="1"/>
    <s v="Cameron Simpson"/>
    <x v="26"/>
    <x v="0"/>
    <x v="1"/>
    <s v="California"/>
    <s v="USA"/>
    <n v="3"/>
    <n v="566.16"/>
    <n v="0.05"/>
    <n v="1613.556"/>
    <s v="PayPal"/>
  </r>
  <r>
    <x v="518"/>
    <x v="457"/>
    <s v="PROD96"/>
    <x v="99"/>
    <x v="3"/>
    <x v="11"/>
    <x v="93"/>
    <s v="STORE2"/>
    <s v="Black-Horn"/>
    <x v="0"/>
    <s v="North Nancyview"/>
    <x v="2"/>
    <s v="Ms. Maria Leach"/>
    <x v="7"/>
    <x v="0"/>
    <x v="0"/>
    <s v="Oregon"/>
    <s v="USA"/>
    <n v="2"/>
    <n v="939.66"/>
    <n v="0.14000000000000001"/>
    <n v="1616.2152000000001"/>
    <s v="COD"/>
  </r>
  <r>
    <x v="518"/>
    <x v="281"/>
    <s v="PROD3"/>
    <x v="21"/>
    <x v="3"/>
    <x v="11"/>
    <x v="50"/>
    <s v="STORE9"/>
    <s v="Moore, Padilla and Butler"/>
    <x v="0"/>
    <s v="East Johnstad"/>
    <x v="1"/>
    <s v="George Rosario"/>
    <x v="38"/>
    <x v="0"/>
    <x v="0"/>
    <s v="Tennessee"/>
    <s v="USA"/>
    <n v="3"/>
    <n v="657.24"/>
    <n v="0.18"/>
    <n v="1616.8104000000001"/>
    <s v="COD"/>
  </r>
  <r>
    <x v="518"/>
    <x v="462"/>
    <s v="PROD27"/>
    <x v="88"/>
    <x v="2"/>
    <x v="7"/>
    <x v="30"/>
    <s v="STORE14"/>
    <s v="Mcdonald Inc"/>
    <x v="0"/>
    <s v="Christopherland"/>
    <x v="2"/>
    <s v="Mr. Mark Beasley"/>
    <x v="36"/>
    <x v="1"/>
    <x v="2"/>
    <s v="Alaska"/>
    <s v="USA"/>
    <n v="4"/>
    <n v="459.83"/>
    <n v="0.12"/>
    <n v="1618.6016"/>
    <s v="COD"/>
  </r>
  <r>
    <x v="519"/>
    <x v="400"/>
    <s v="PROD79"/>
    <x v="26"/>
    <x v="2"/>
    <x v="13"/>
    <x v="25"/>
    <s v="STORE7"/>
    <s v="Martinez-Mullins"/>
    <x v="0"/>
    <s v="Williamsfurt"/>
    <x v="0"/>
    <s v="Tyler Cook"/>
    <x v="24"/>
    <x v="1"/>
    <x v="2"/>
    <s v="New Jersey"/>
    <s v="USA"/>
    <n v="4"/>
    <n v="422.09"/>
    <n v="0.04"/>
    <n v="1620.8255999999999"/>
    <s v="PayPal"/>
  </r>
  <r>
    <x v="520"/>
    <x v="375"/>
    <s v="PROD26"/>
    <x v="73"/>
    <x v="1"/>
    <x v="4"/>
    <x v="5"/>
    <s v="STORE10"/>
    <s v="Hill, Wagner and Ballard"/>
    <x v="1"/>
    <s v="East Davidville"/>
    <x v="0"/>
    <s v="Jeffrey Mccarthy"/>
    <x v="45"/>
    <x v="1"/>
    <x v="2"/>
    <s v="Ohio"/>
    <s v="USA"/>
    <n v="4"/>
    <n v="413.48"/>
    <n v="0.02"/>
    <n v="1620.8416"/>
    <s v="COD"/>
  </r>
  <r>
    <x v="521"/>
    <x v="57"/>
    <s v="PROD19"/>
    <x v="11"/>
    <x v="0"/>
    <x v="0"/>
    <x v="62"/>
    <s v="STORE10"/>
    <s v="Hill, Wagner and Ballard"/>
    <x v="1"/>
    <s v="East Davidville"/>
    <x v="0"/>
    <s v="Kara Dodson"/>
    <x v="18"/>
    <x v="0"/>
    <x v="2"/>
    <s v="Colorado"/>
    <s v="USA"/>
    <n v="3"/>
    <n v="569.98"/>
    <n v="0.05"/>
    <n v="1624.443"/>
    <s v="PayPal"/>
  </r>
  <r>
    <x v="522"/>
    <x v="227"/>
    <s v="PROD66"/>
    <x v="46"/>
    <x v="4"/>
    <x v="9"/>
    <x v="14"/>
    <s v="STORE18"/>
    <s v="Guerrero-Schmitt"/>
    <x v="1"/>
    <s v="East Stevechester"/>
    <x v="1"/>
    <s v="Katherine Dorsey"/>
    <x v="36"/>
    <x v="0"/>
    <x v="2"/>
    <s v="Georgia"/>
    <s v="USA"/>
    <n v="2"/>
    <n v="864.09"/>
    <n v="0.06"/>
    <n v="1624.4892"/>
    <s v="COD"/>
  </r>
  <r>
    <x v="522"/>
    <x v="369"/>
    <s v="PROD62"/>
    <x v="61"/>
    <x v="1"/>
    <x v="19"/>
    <x v="5"/>
    <s v="STORE14"/>
    <s v="Mcdonald Inc"/>
    <x v="0"/>
    <s v="Christopherland"/>
    <x v="2"/>
    <s v="Bryan Tran"/>
    <x v="29"/>
    <x v="0"/>
    <x v="2"/>
    <s v="Tennessee"/>
    <s v="USA"/>
    <n v="2"/>
    <n v="837.76"/>
    <n v="0.03"/>
    <n v="1625.2544"/>
    <s v="PayPal"/>
  </r>
  <r>
    <x v="522"/>
    <x v="211"/>
    <s v="PROD26"/>
    <x v="73"/>
    <x v="1"/>
    <x v="4"/>
    <x v="20"/>
    <s v="STORE19"/>
    <s v="Mann-Austin"/>
    <x v="1"/>
    <s v="Vasquezborough"/>
    <x v="0"/>
    <s v="Tonya Burch"/>
    <x v="8"/>
    <x v="1"/>
    <x v="1"/>
    <s v="Arkansas"/>
    <s v="USA"/>
    <n v="2"/>
    <n v="873.86"/>
    <n v="7.0000000000000007E-2"/>
    <n v="1625.3796"/>
    <s v="Credit Card"/>
  </r>
  <r>
    <x v="523"/>
    <x v="199"/>
    <s v="PROD31"/>
    <x v="7"/>
    <x v="0"/>
    <x v="3"/>
    <x v="22"/>
    <s v="STORE8"/>
    <s v="Bean, Jones and Park"/>
    <x v="3"/>
    <s v="Thompsonborough"/>
    <x v="0"/>
    <s v="John Jordan"/>
    <x v="33"/>
    <x v="1"/>
    <x v="0"/>
    <s v="West Virginia"/>
    <s v="USA"/>
    <n v="3"/>
    <n v="653.59"/>
    <n v="0.17"/>
    <n v="1627.4391000000001"/>
    <s v="PayPal"/>
  </r>
  <r>
    <x v="523"/>
    <x v="62"/>
    <s v="PROD96"/>
    <x v="99"/>
    <x v="3"/>
    <x v="11"/>
    <x v="51"/>
    <s v="STORE2"/>
    <s v="Black-Horn"/>
    <x v="0"/>
    <s v="North Nancyview"/>
    <x v="2"/>
    <s v="David Cobb"/>
    <x v="20"/>
    <x v="0"/>
    <x v="1"/>
    <s v="Arizona"/>
    <s v="USA"/>
    <n v="3"/>
    <n v="583.52"/>
    <n v="7.0000000000000007E-2"/>
    <n v="1628.0208"/>
    <s v="Credit Card"/>
  </r>
  <r>
    <x v="523"/>
    <x v="461"/>
    <s v="PROD33"/>
    <x v="71"/>
    <x v="2"/>
    <x v="7"/>
    <x v="88"/>
    <s v="STORE17"/>
    <s v="Holloway Ltd"/>
    <x v="2"/>
    <s v="Bensonhaven"/>
    <x v="1"/>
    <s v="Jordan Jackson Dds"/>
    <x v="27"/>
    <x v="0"/>
    <x v="0"/>
    <s v="New Mexico"/>
    <s v="USA"/>
    <n v="3"/>
    <n v="623.82000000000005"/>
    <n v="0.13"/>
    <n v="1628.1702"/>
    <s v="Credit Card"/>
  </r>
  <r>
    <x v="524"/>
    <x v="170"/>
    <s v="PROD37"/>
    <x v="35"/>
    <x v="3"/>
    <x v="16"/>
    <x v="2"/>
    <s v="STORE19"/>
    <s v="Mann-Austin"/>
    <x v="1"/>
    <s v="Vasquezborough"/>
    <x v="0"/>
    <s v="Sarah Rodgers"/>
    <x v="13"/>
    <x v="1"/>
    <x v="2"/>
    <s v="Utah"/>
    <s v="USA"/>
    <n v="4"/>
    <n v="442.87"/>
    <n v="0.08"/>
    <n v="1629.7616"/>
    <s v="PayPal"/>
  </r>
  <r>
    <x v="524"/>
    <x v="460"/>
    <s v="PROD75"/>
    <x v="98"/>
    <x v="3"/>
    <x v="16"/>
    <x v="96"/>
    <s v="STORE3"/>
    <s v="Johnson-Wright"/>
    <x v="2"/>
    <s v="Hoodberg"/>
    <x v="2"/>
    <s v="Erica Carney"/>
    <x v="10"/>
    <x v="1"/>
    <x v="0"/>
    <s v="Connecticut"/>
    <s v="USA"/>
    <n v="2"/>
    <n v="848.98"/>
    <n v="0.04"/>
    <n v="1630.0416"/>
    <s v="PayPal"/>
  </r>
  <r>
    <x v="525"/>
    <x v="237"/>
    <s v="PROD28"/>
    <x v="50"/>
    <x v="0"/>
    <x v="1"/>
    <x v="69"/>
    <s v="STORE3"/>
    <s v="Johnson-Wright"/>
    <x v="2"/>
    <s v="Hoodberg"/>
    <x v="2"/>
    <s v="Michelle Garcia Dds"/>
    <x v="17"/>
    <x v="1"/>
    <x v="0"/>
    <s v="Iowa"/>
    <s v="USA"/>
    <n v="4"/>
    <n v="566.09"/>
    <n v="0.28000000000000003"/>
    <n v="1630.3391999999999"/>
    <s v="COD"/>
  </r>
  <r>
    <x v="525"/>
    <x v="141"/>
    <s v="PROD65"/>
    <x v="77"/>
    <x v="0"/>
    <x v="6"/>
    <x v="29"/>
    <s v="STORE16"/>
    <s v="Frederick-Wright"/>
    <x v="3"/>
    <s v="New Jimmymouth"/>
    <x v="1"/>
    <s v="Howard Summers"/>
    <x v="38"/>
    <x v="1"/>
    <x v="0"/>
    <s v="Kansas"/>
    <s v="USA"/>
    <n v="3"/>
    <n v="578.47"/>
    <n v="0.06"/>
    <n v="1631.2854"/>
    <s v="Credit Card"/>
  </r>
  <r>
    <x v="525"/>
    <x v="203"/>
    <s v="PROD78"/>
    <x v="8"/>
    <x v="2"/>
    <x v="7"/>
    <x v="52"/>
    <s v="STORE7"/>
    <s v="Martinez-Mullins"/>
    <x v="0"/>
    <s v="Williamsfurt"/>
    <x v="0"/>
    <s v="Timothy Sanders"/>
    <x v="9"/>
    <x v="0"/>
    <x v="2"/>
    <s v="Montana"/>
    <s v="USA"/>
    <n v="3"/>
    <n v="744.9"/>
    <n v="0.27"/>
    <n v="1631.3309999999999"/>
    <s v="Credit Card"/>
  </r>
  <r>
    <x v="525"/>
    <x v="192"/>
    <s v="PROD88"/>
    <x v="27"/>
    <x v="0"/>
    <x v="1"/>
    <x v="89"/>
    <s v="STORE5"/>
    <s v="Gray Ltd"/>
    <x v="2"/>
    <s v="New Michaelchester"/>
    <x v="2"/>
    <s v="Adam Cruz"/>
    <x v="0"/>
    <x v="1"/>
    <x v="0"/>
    <s v="Connecticut"/>
    <s v="USA"/>
    <n v="4"/>
    <n v="510.33"/>
    <n v="0.2"/>
    <n v="1633.056"/>
    <s v="PayPal"/>
  </r>
  <r>
    <x v="525"/>
    <x v="128"/>
    <s v="PROD75"/>
    <x v="98"/>
    <x v="3"/>
    <x v="16"/>
    <x v="77"/>
    <s v="STORE18"/>
    <s v="Guerrero-Schmitt"/>
    <x v="1"/>
    <s v="East Stevechester"/>
    <x v="1"/>
    <s v="Ashley Roberts"/>
    <x v="26"/>
    <x v="0"/>
    <x v="1"/>
    <s v="Minnesota"/>
    <s v="USA"/>
    <n v="3"/>
    <n v="717.22"/>
    <n v="0.24"/>
    <n v="1635.2616"/>
    <s v="Credit Card"/>
  </r>
  <r>
    <x v="526"/>
    <x v="35"/>
    <s v="PROD86"/>
    <x v="55"/>
    <x v="2"/>
    <x v="10"/>
    <x v="49"/>
    <s v="STORE11"/>
    <s v="Aguirre-Keller"/>
    <x v="0"/>
    <s v="Lake Michael"/>
    <x v="0"/>
    <s v="David Arnold"/>
    <x v="27"/>
    <x v="1"/>
    <x v="0"/>
    <s v="North Dakota"/>
    <s v="USA"/>
    <n v="2"/>
    <n v="879.63"/>
    <n v="7.0000000000000007E-2"/>
    <n v="1636.1117999999999"/>
    <s v="PayPal"/>
  </r>
  <r>
    <x v="526"/>
    <x v="101"/>
    <s v="PROD52"/>
    <x v="37"/>
    <x v="0"/>
    <x v="3"/>
    <x v="6"/>
    <s v="STORE6"/>
    <s v="Benson-Elliott"/>
    <x v="1"/>
    <s v="Port Josephberg"/>
    <x v="0"/>
    <s v="Michael Chang"/>
    <x v="6"/>
    <x v="0"/>
    <x v="0"/>
    <s v="Kentucky"/>
    <s v="USA"/>
    <n v="3"/>
    <n v="593.62"/>
    <n v="0.08"/>
    <n v="1638.3912"/>
    <s v="COD"/>
  </r>
  <r>
    <x v="526"/>
    <x v="365"/>
    <s v="PROD63"/>
    <x v="96"/>
    <x v="4"/>
    <x v="15"/>
    <x v="90"/>
    <s v="STORE3"/>
    <s v="Johnson-Wright"/>
    <x v="2"/>
    <s v="Hoodberg"/>
    <x v="2"/>
    <s v="Elizabeth Stanley"/>
    <x v="26"/>
    <x v="1"/>
    <x v="1"/>
    <s v="Delaware"/>
    <s v="USA"/>
    <n v="2"/>
    <n v="975.72"/>
    <n v="0.16"/>
    <n v="1639.2095999999999"/>
    <s v="PayPal"/>
  </r>
  <r>
    <x v="526"/>
    <x v="479"/>
    <s v="PROD55"/>
    <x v="41"/>
    <x v="2"/>
    <x v="7"/>
    <x v="57"/>
    <s v="STORE0"/>
    <s v="Rivera-Warner"/>
    <x v="1"/>
    <s v="Washingtonfurt"/>
    <x v="1"/>
    <s v="John Mcknight"/>
    <x v="8"/>
    <x v="0"/>
    <x v="1"/>
    <s v="Colorado"/>
    <s v="USA"/>
    <n v="2"/>
    <n v="911.14"/>
    <n v="0.1"/>
    <n v="1640.0519999999999"/>
    <s v="PayPal"/>
  </r>
  <r>
    <x v="527"/>
    <x v="421"/>
    <s v="PROD33"/>
    <x v="71"/>
    <x v="2"/>
    <x v="7"/>
    <x v="24"/>
    <s v="STORE19"/>
    <s v="Mann-Austin"/>
    <x v="1"/>
    <s v="Vasquezborough"/>
    <x v="0"/>
    <s v="Sean Roth"/>
    <x v="1"/>
    <x v="0"/>
    <x v="1"/>
    <s v="Oklahoma"/>
    <s v="USA"/>
    <n v="2"/>
    <n v="892.06"/>
    <n v="0.08"/>
    <n v="1641.3904"/>
    <s v="COD"/>
  </r>
  <r>
    <x v="527"/>
    <x v="319"/>
    <s v="PROD91"/>
    <x v="86"/>
    <x v="3"/>
    <x v="16"/>
    <x v="53"/>
    <s v="STORE9"/>
    <s v="Moore, Padilla and Butler"/>
    <x v="0"/>
    <s v="East Johnstad"/>
    <x v="1"/>
    <s v="Tracy Kelly"/>
    <x v="2"/>
    <x v="0"/>
    <x v="1"/>
    <s v="New Hampshire"/>
    <s v="USA"/>
    <n v="4"/>
    <n v="547.21"/>
    <n v="0.25"/>
    <n v="1641.63"/>
    <s v="COD"/>
  </r>
  <r>
    <x v="527"/>
    <x v="480"/>
    <s v="PROD44"/>
    <x v="10"/>
    <x v="0"/>
    <x v="6"/>
    <x v="59"/>
    <s v="STORE1"/>
    <s v="Martinez, Adkins and Johnson"/>
    <x v="2"/>
    <s v="Danielmouth"/>
    <x v="1"/>
    <s v="Dalton Walters"/>
    <x v="5"/>
    <x v="0"/>
    <x v="2"/>
    <s v="Minnesota"/>
    <s v="USA"/>
    <n v="4"/>
    <n v="415.02"/>
    <n v="0.01"/>
    <n v="1643.4792"/>
    <s v="PayPal"/>
  </r>
  <r>
    <x v="528"/>
    <x v="463"/>
    <s v="PROD73"/>
    <x v="3"/>
    <x v="0"/>
    <x v="3"/>
    <x v="9"/>
    <s v="STORE13"/>
    <s v="Gardner, Humphrey and Contreras"/>
    <x v="1"/>
    <s v="Johnsonville"/>
    <x v="1"/>
    <s v="Timothy Weaver"/>
    <x v="31"/>
    <x v="1"/>
    <x v="1"/>
    <s v="Connecticut"/>
    <s v="USA"/>
    <n v="4"/>
    <n v="457.33"/>
    <n v="0.1"/>
    <n v="1646.3879999999999"/>
    <s v="PayPal"/>
  </r>
  <r>
    <x v="528"/>
    <x v="354"/>
    <s v="PROD56"/>
    <x v="22"/>
    <x v="2"/>
    <x v="7"/>
    <x v="42"/>
    <s v="STORE17"/>
    <s v="Holloway Ltd"/>
    <x v="2"/>
    <s v="Bensonhaven"/>
    <x v="1"/>
    <s v="Krystal Ford"/>
    <x v="42"/>
    <x v="1"/>
    <x v="2"/>
    <s v="Vermont"/>
    <s v="USA"/>
    <n v="2"/>
    <n v="981.35"/>
    <n v="0.16"/>
    <n v="1648.6679999999999"/>
    <s v="PayPal"/>
  </r>
  <r>
    <x v="529"/>
    <x v="353"/>
    <s v="PROD45"/>
    <x v="75"/>
    <x v="0"/>
    <x v="3"/>
    <x v="56"/>
    <s v="STORE14"/>
    <s v="Mcdonald Inc"/>
    <x v="0"/>
    <s v="Christopherland"/>
    <x v="2"/>
    <s v="Tyler Garner"/>
    <x v="7"/>
    <x v="0"/>
    <x v="0"/>
    <s v="Montana"/>
    <s v="USA"/>
    <n v="2"/>
    <n v="984.96"/>
    <n v="0.16"/>
    <n v="1654.7328"/>
    <s v="PayPal"/>
  </r>
  <r>
    <x v="530"/>
    <x v="465"/>
    <s v="PROD41"/>
    <x v="12"/>
    <x v="0"/>
    <x v="6"/>
    <x v="82"/>
    <s v="STORE8"/>
    <s v="Bean, Jones and Park"/>
    <x v="3"/>
    <s v="Thompsonborough"/>
    <x v="0"/>
    <s v="Christopher Sutton"/>
    <x v="46"/>
    <x v="1"/>
    <x v="1"/>
    <s v="Michigan"/>
    <s v="USA"/>
    <n v="2"/>
    <n v="871.43"/>
    <n v="0.05"/>
    <n v="1655.7170000000001"/>
    <s v="COD"/>
  </r>
  <r>
    <x v="530"/>
    <x v="335"/>
    <s v="PROD33"/>
    <x v="71"/>
    <x v="2"/>
    <x v="7"/>
    <x v="39"/>
    <s v="STORE9"/>
    <s v="Moore, Padilla and Butler"/>
    <x v="0"/>
    <s v="East Johnstad"/>
    <x v="1"/>
    <s v="Sarah Marsh"/>
    <x v="40"/>
    <x v="1"/>
    <x v="1"/>
    <s v="California"/>
    <s v="USA"/>
    <n v="2"/>
    <n v="974.35"/>
    <n v="0.15"/>
    <n v="1656.395"/>
    <s v="COD"/>
  </r>
  <r>
    <x v="531"/>
    <x v="351"/>
    <s v="PROD73"/>
    <x v="3"/>
    <x v="0"/>
    <x v="3"/>
    <x v="20"/>
    <s v="STORE13"/>
    <s v="Gardner, Humphrey and Contreras"/>
    <x v="1"/>
    <s v="Johnsonville"/>
    <x v="1"/>
    <s v="Melanie Lam"/>
    <x v="37"/>
    <x v="0"/>
    <x v="2"/>
    <s v="Washington"/>
    <s v="USA"/>
    <n v="3"/>
    <n v="717.32"/>
    <n v="0.23"/>
    <n v="1657.0092"/>
    <s v="PayPal"/>
  </r>
  <r>
    <x v="531"/>
    <x v="407"/>
    <s v="PROD88"/>
    <x v="27"/>
    <x v="0"/>
    <x v="1"/>
    <x v="17"/>
    <s v="STORE14"/>
    <s v="Mcdonald Inc"/>
    <x v="0"/>
    <s v="Christopherland"/>
    <x v="2"/>
    <s v="Sarah Stewart"/>
    <x v="36"/>
    <x v="1"/>
    <x v="2"/>
    <s v="Arizona"/>
    <s v="USA"/>
    <n v="4"/>
    <n v="450.42"/>
    <n v="0.08"/>
    <n v="1657.5455999999999"/>
    <s v="COD"/>
  </r>
  <r>
    <x v="531"/>
    <x v="5"/>
    <s v="PROD65"/>
    <x v="77"/>
    <x v="0"/>
    <x v="6"/>
    <x v="34"/>
    <s v="STORE1"/>
    <s v="Martinez, Adkins and Johnson"/>
    <x v="2"/>
    <s v="Danielmouth"/>
    <x v="1"/>
    <s v="Mr. William Horton"/>
    <x v="5"/>
    <x v="0"/>
    <x v="2"/>
    <s v="Nebraska"/>
    <s v="USA"/>
    <n v="2"/>
    <n v="892.46"/>
    <n v="7.0000000000000007E-2"/>
    <n v="1659.9756"/>
    <s v="COD"/>
  </r>
  <r>
    <x v="531"/>
    <x v="197"/>
    <s v="PROD31"/>
    <x v="7"/>
    <x v="0"/>
    <x v="3"/>
    <x v="96"/>
    <s v="STORE14"/>
    <s v="Mcdonald Inc"/>
    <x v="0"/>
    <s v="Christopherland"/>
    <x v="2"/>
    <s v="James Wolfe"/>
    <x v="10"/>
    <x v="1"/>
    <x v="0"/>
    <s v="Mississippi"/>
    <s v="USA"/>
    <n v="4"/>
    <n v="471.89"/>
    <n v="0.12"/>
    <n v="1661.0527999999999"/>
    <s v="COD"/>
  </r>
  <r>
    <x v="531"/>
    <x v="322"/>
    <s v="PROD81"/>
    <x v="0"/>
    <x v="0"/>
    <x v="0"/>
    <x v="67"/>
    <s v="STORE8"/>
    <s v="Bean, Jones and Park"/>
    <x v="3"/>
    <s v="Thompsonborough"/>
    <x v="0"/>
    <s v="Megan Ryan"/>
    <x v="14"/>
    <x v="1"/>
    <x v="0"/>
    <s v="Maryland"/>
    <s v="USA"/>
    <n v="3"/>
    <n v="758.75"/>
    <n v="0.27"/>
    <n v="1661.6624999999999"/>
    <s v="Credit Card"/>
  </r>
  <r>
    <x v="531"/>
    <x v="258"/>
    <s v="PROD83"/>
    <x v="34"/>
    <x v="4"/>
    <x v="15"/>
    <x v="91"/>
    <s v="STORE6"/>
    <s v="Benson-Elliott"/>
    <x v="1"/>
    <s v="Port Josephberg"/>
    <x v="0"/>
    <s v="Christopher Garcia Dds"/>
    <x v="35"/>
    <x v="0"/>
    <x v="2"/>
    <s v="Texas"/>
    <s v="USA"/>
    <n v="3"/>
    <n v="748.56"/>
    <n v="0.26"/>
    <n v="1661.8032000000001"/>
    <s v="PayPal"/>
  </r>
  <r>
    <x v="532"/>
    <x v="204"/>
    <s v="PROD46"/>
    <x v="44"/>
    <x v="3"/>
    <x v="11"/>
    <x v="92"/>
    <s v="STORE17"/>
    <s v="Holloway Ltd"/>
    <x v="2"/>
    <s v="Bensonhaven"/>
    <x v="1"/>
    <s v="Douglas Rhodes"/>
    <x v="37"/>
    <x v="0"/>
    <x v="2"/>
    <s v="South Dakota"/>
    <s v="USA"/>
    <n v="4"/>
    <n v="569.36"/>
    <n v="0.27"/>
    <n v="1662.5311999999999"/>
    <s v="Credit Card"/>
  </r>
  <r>
    <x v="532"/>
    <x v="388"/>
    <s v="PROD46"/>
    <x v="44"/>
    <x v="3"/>
    <x v="11"/>
    <x v="10"/>
    <s v="STORE8"/>
    <s v="Bean, Jones and Park"/>
    <x v="3"/>
    <s v="Thompsonborough"/>
    <x v="0"/>
    <s v="Jacob Wood"/>
    <x v="24"/>
    <x v="0"/>
    <x v="2"/>
    <s v="Washington"/>
    <s v="USA"/>
    <n v="4"/>
    <n v="442.54"/>
    <n v="0.06"/>
    <n v="1663.9503999999999"/>
    <s v="PayPal"/>
  </r>
  <r>
    <x v="533"/>
    <x v="386"/>
    <s v="PROD34"/>
    <x v="52"/>
    <x v="1"/>
    <x v="19"/>
    <x v="84"/>
    <s v="STORE16"/>
    <s v="Frederick-Wright"/>
    <x v="3"/>
    <s v="New Jimmymouth"/>
    <x v="1"/>
    <s v="James Holloway Jr."/>
    <x v="31"/>
    <x v="0"/>
    <x v="1"/>
    <s v="Hawaii"/>
    <s v="USA"/>
    <n v="2"/>
    <n v="858.15"/>
    <n v="0.03"/>
    <n v="1664.8109999999999"/>
    <s v="PayPal"/>
  </r>
  <r>
    <x v="533"/>
    <x v="170"/>
    <s v="PROD50"/>
    <x v="39"/>
    <x v="0"/>
    <x v="6"/>
    <x v="90"/>
    <s v="STORE4"/>
    <s v="Alexander Group"/>
    <x v="0"/>
    <s v="Port Sharon"/>
    <x v="0"/>
    <s v="Sarah Rodgers"/>
    <x v="13"/>
    <x v="1"/>
    <x v="2"/>
    <s v="Vermont"/>
    <s v="USA"/>
    <n v="4"/>
    <n v="594.89"/>
    <n v="0.3"/>
    <n v="1665.692"/>
    <s v="PayPal"/>
  </r>
  <r>
    <x v="533"/>
    <x v="83"/>
    <s v="PROD8"/>
    <x v="16"/>
    <x v="1"/>
    <x v="4"/>
    <x v="74"/>
    <s v="STORE3"/>
    <s v="Johnson-Wright"/>
    <x v="2"/>
    <s v="Hoodberg"/>
    <x v="2"/>
    <s v="Michael Jones"/>
    <x v="16"/>
    <x v="0"/>
    <x v="1"/>
    <s v="Hawaii"/>
    <s v="USA"/>
    <n v="4"/>
    <n v="555.65"/>
    <n v="0.25"/>
    <n v="1666.95"/>
    <s v="Credit Card"/>
  </r>
  <r>
    <x v="533"/>
    <x v="430"/>
    <s v="PROD3"/>
    <x v="21"/>
    <x v="3"/>
    <x v="11"/>
    <x v="36"/>
    <s v="STORE3"/>
    <s v="Johnson-Wright"/>
    <x v="2"/>
    <s v="Hoodberg"/>
    <x v="2"/>
    <s v="Cynthia Roberts"/>
    <x v="12"/>
    <x v="1"/>
    <x v="2"/>
    <s v="Connecticut"/>
    <s v="USA"/>
    <n v="3"/>
    <n v="751.94"/>
    <n v="0.26"/>
    <n v="1669.3068000000001"/>
    <s v="PayPal"/>
  </r>
  <r>
    <x v="534"/>
    <x v="83"/>
    <s v="PROD90"/>
    <x v="72"/>
    <x v="1"/>
    <x v="1"/>
    <x v="9"/>
    <s v="STORE3"/>
    <s v="Johnson-Wright"/>
    <x v="2"/>
    <s v="Hoodberg"/>
    <x v="2"/>
    <s v="Michael Jones"/>
    <x v="16"/>
    <x v="0"/>
    <x v="1"/>
    <s v="Kansas"/>
    <s v="USA"/>
    <n v="2"/>
    <n v="845.71"/>
    <n v="0.01"/>
    <n v="1674.5057999999999"/>
    <s v="PayPal"/>
  </r>
  <r>
    <x v="534"/>
    <x v="111"/>
    <s v="PROD59"/>
    <x v="17"/>
    <x v="4"/>
    <x v="9"/>
    <x v="17"/>
    <s v="STORE11"/>
    <s v="Aguirre-Keller"/>
    <x v="0"/>
    <s v="Lake Michael"/>
    <x v="0"/>
    <s v="Cameron Simpson"/>
    <x v="26"/>
    <x v="0"/>
    <x v="1"/>
    <s v="Virginia"/>
    <s v="USA"/>
    <n v="4"/>
    <n v="511.43"/>
    <n v="0.18"/>
    <n v="1677.4903999999999"/>
    <s v="PayPal"/>
  </r>
  <r>
    <x v="534"/>
    <x v="362"/>
    <s v="PROD54"/>
    <x v="28"/>
    <x v="0"/>
    <x v="1"/>
    <x v="89"/>
    <s v="STORE6"/>
    <s v="Benson-Elliott"/>
    <x v="1"/>
    <s v="Port Josephberg"/>
    <x v="0"/>
    <s v="Maria Sanchez"/>
    <x v="26"/>
    <x v="0"/>
    <x v="1"/>
    <s v="Maryland"/>
    <s v="USA"/>
    <n v="3"/>
    <n v="676.77"/>
    <n v="0.17"/>
    <n v="1685.1573000000001"/>
    <s v="Credit Card"/>
  </r>
  <r>
    <x v="534"/>
    <x v="347"/>
    <s v="PROD43"/>
    <x v="58"/>
    <x v="1"/>
    <x v="19"/>
    <x v="95"/>
    <s v="STORE15"/>
    <s v="Shelton PLC"/>
    <x v="2"/>
    <s v="East Jenniferstad"/>
    <x v="1"/>
    <s v="Christina Robertson"/>
    <x v="14"/>
    <x v="0"/>
    <x v="0"/>
    <s v="Washington"/>
    <s v="USA"/>
    <n v="3"/>
    <n v="791.75"/>
    <n v="0.28999999999999998"/>
    <n v="1686.4275"/>
    <s v="PayPal"/>
  </r>
  <r>
    <x v="535"/>
    <x v="291"/>
    <s v="PROD55"/>
    <x v="41"/>
    <x v="2"/>
    <x v="7"/>
    <x v="38"/>
    <s v="STORE16"/>
    <s v="Frederick-Wright"/>
    <x v="3"/>
    <s v="New Jimmymouth"/>
    <x v="1"/>
    <s v="Gregory Curtis"/>
    <x v="31"/>
    <x v="0"/>
    <x v="1"/>
    <s v="Kansas"/>
    <s v="USA"/>
    <n v="4"/>
    <n v="570.38"/>
    <n v="0.26"/>
    <n v="1688.3248000000001"/>
    <s v="PayPal"/>
  </r>
  <r>
    <x v="535"/>
    <x v="6"/>
    <s v="PROD73"/>
    <x v="3"/>
    <x v="0"/>
    <x v="3"/>
    <x v="7"/>
    <s v="STORE13"/>
    <s v="Gardner, Humphrey and Contreras"/>
    <x v="1"/>
    <s v="Johnsonville"/>
    <x v="1"/>
    <s v="Lance Baker"/>
    <x v="6"/>
    <x v="1"/>
    <x v="0"/>
    <s v="New York"/>
    <s v="USA"/>
    <n v="4"/>
    <n v="528.22"/>
    <n v="0.2"/>
    <n v="1690.3040000000001"/>
    <s v="Credit Card"/>
  </r>
  <r>
    <x v="535"/>
    <x v="174"/>
    <s v="PROD66"/>
    <x v="46"/>
    <x v="4"/>
    <x v="9"/>
    <x v="82"/>
    <s v="STORE8"/>
    <s v="Bean, Jones and Park"/>
    <x v="3"/>
    <s v="Thompsonborough"/>
    <x v="0"/>
    <s v="Timothy Wright"/>
    <x v="33"/>
    <x v="0"/>
    <x v="0"/>
    <s v="Oklahoma"/>
    <s v="USA"/>
    <n v="2"/>
    <n v="853.93"/>
    <n v="0.01"/>
    <n v="1690.7814000000001"/>
    <s v="PayPal"/>
  </r>
  <r>
    <x v="535"/>
    <x v="226"/>
    <s v="PROD56"/>
    <x v="22"/>
    <x v="2"/>
    <x v="7"/>
    <x v="30"/>
    <s v="STORE16"/>
    <s v="Frederick-Wright"/>
    <x v="3"/>
    <s v="New Jimmymouth"/>
    <x v="1"/>
    <s v="Earl Allen"/>
    <x v="20"/>
    <x v="0"/>
    <x v="1"/>
    <s v="Nevada"/>
    <s v="USA"/>
    <n v="3"/>
    <n v="753.47"/>
    <n v="0.25"/>
    <n v="1695.3074999999999"/>
    <s v="Credit Card"/>
  </r>
  <r>
    <x v="536"/>
    <x v="481"/>
    <s v="PROD88"/>
    <x v="27"/>
    <x v="0"/>
    <x v="1"/>
    <x v="91"/>
    <s v="STORE13"/>
    <s v="Gardner, Humphrey and Contreras"/>
    <x v="1"/>
    <s v="Johnsonville"/>
    <x v="1"/>
    <s v="Julie Powell"/>
    <x v="14"/>
    <x v="1"/>
    <x v="0"/>
    <s v="California"/>
    <s v="USA"/>
    <n v="4"/>
    <n v="451.41"/>
    <n v="0.06"/>
    <n v="1697.3016"/>
    <s v="COD"/>
  </r>
  <r>
    <x v="537"/>
    <x v="187"/>
    <s v="PROD13"/>
    <x v="63"/>
    <x v="1"/>
    <x v="1"/>
    <x v="9"/>
    <s v="STORE14"/>
    <s v="Mcdonald Inc"/>
    <x v="0"/>
    <s v="Christopherland"/>
    <x v="2"/>
    <s v="Carlos Flores"/>
    <x v="18"/>
    <x v="0"/>
    <x v="2"/>
    <s v="Hawaii"/>
    <s v="USA"/>
    <n v="2"/>
    <n v="859.47"/>
    <n v="0.01"/>
    <n v="1701.7506000000001"/>
    <s v="Credit Card"/>
  </r>
  <r>
    <x v="537"/>
    <x v="413"/>
    <s v="PROD13"/>
    <x v="63"/>
    <x v="1"/>
    <x v="1"/>
    <x v="33"/>
    <s v="STORE16"/>
    <s v="Frederick-Wright"/>
    <x v="3"/>
    <s v="New Jimmymouth"/>
    <x v="1"/>
    <s v="Rebecca Baker"/>
    <x v="30"/>
    <x v="0"/>
    <x v="1"/>
    <s v="New Jersey"/>
    <s v="USA"/>
    <n v="4"/>
    <n v="561.24"/>
    <n v="0.24"/>
    <n v="1706.1695999999999"/>
    <s v="COD"/>
  </r>
  <r>
    <x v="537"/>
    <x v="440"/>
    <s v="PROD49"/>
    <x v="89"/>
    <x v="4"/>
    <x v="17"/>
    <x v="39"/>
    <s v="STORE13"/>
    <s v="Gardner, Humphrey and Contreras"/>
    <x v="1"/>
    <s v="Johnsonville"/>
    <x v="1"/>
    <s v="Donna Guerra"/>
    <x v="26"/>
    <x v="1"/>
    <x v="1"/>
    <s v="South Carolina"/>
    <s v="USA"/>
    <n v="4"/>
    <n v="568.80999999999995"/>
    <n v="0.25"/>
    <n v="1706.43"/>
    <s v="Credit Card"/>
  </r>
  <r>
    <x v="538"/>
    <x v="300"/>
    <s v="PROD58"/>
    <x v="59"/>
    <x v="3"/>
    <x v="1"/>
    <x v="36"/>
    <s v="STORE7"/>
    <s v="Martinez-Mullins"/>
    <x v="0"/>
    <s v="Williamsfurt"/>
    <x v="0"/>
    <s v="Terry Moses"/>
    <x v="28"/>
    <x v="1"/>
    <x v="0"/>
    <s v="South Carolina"/>
    <s v="USA"/>
    <n v="3"/>
    <n v="742.45"/>
    <n v="0.23"/>
    <n v="1715.0595000000001"/>
    <s v="PayPal"/>
  </r>
  <r>
    <x v="538"/>
    <x v="134"/>
    <s v="PROD42"/>
    <x v="36"/>
    <x v="1"/>
    <x v="1"/>
    <x v="38"/>
    <s v="STORE18"/>
    <s v="Guerrero-Schmitt"/>
    <x v="1"/>
    <s v="East Stevechester"/>
    <x v="1"/>
    <s v="Erika Padilla"/>
    <x v="6"/>
    <x v="0"/>
    <x v="0"/>
    <s v="West Virginia"/>
    <s v="USA"/>
    <n v="2"/>
    <n v="953.26"/>
    <n v="0.1"/>
    <n v="1715.8679999999999"/>
    <s v="COD"/>
  </r>
  <r>
    <x v="539"/>
    <x v="125"/>
    <s v="PROD78"/>
    <x v="8"/>
    <x v="2"/>
    <x v="7"/>
    <x v="34"/>
    <s v="STORE6"/>
    <s v="Benson-Elliott"/>
    <x v="1"/>
    <s v="Port Josephberg"/>
    <x v="0"/>
    <s v="April Phillips"/>
    <x v="10"/>
    <x v="1"/>
    <x v="0"/>
    <s v="Pennsylvania"/>
    <s v="USA"/>
    <n v="4"/>
    <n v="467.24"/>
    <n v="0.08"/>
    <n v="1719.4431999999999"/>
    <s v="COD"/>
  </r>
  <r>
    <x v="539"/>
    <x v="197"/>
    <s v="PROD81"/>
    <x v="0"/>
    <x v="0"/>
    <x v="0"/>
    <x v="4"/>
    <s v="STORE12"/>
    <s v="Thomas, Bridges and Harris"/>
    <x v="2"/>
    <s v="Sabrinatown"/>
    <x v="0"/>
    <s v="James Wolfe"/>
    <x v="10"/>
    <x v="1"/>
    <x v="0"/>
    <s v="Michigan"/>
    <s v="USA"/>
    <n v="2"/>
    <n v="966.71"/>
    <n v="0.11"/>
    <n v="1720.7438"/>
    <s v="COD"/>
  </r>
  <r>
    <x v="539"/>
    <x v="290"/>
    <s v="PROD19"/>
    <x v="11"/>
    <x v="0"/>
    <x v="0"/>
    <x v="66"/>
    <s v="STORE6"/>
    <s v="Benson-Elliott"/>
    <x v="1"/>
    <s v="Port Josephberg"/>
    <x v="0"/>
    <s v="Elizabeth Smith"/>
    <x v="13"/>
    <x v="0"/>
    <x v="2"/>
    <s v="Indiana"/>
    <s v="USA"/>
    <n v="2"/>
    <n v="957.54"/>
    <n v="0.1"/>
    <n v="1723.5719999999999"/>
    <s v="Credit Card"/>
  </r>
  <r>
    <x v="540"/>
    <x v="433"/>
    <s v="PROD68"/>
    <x v="32"/>
    <x v="2"/>
    <x v="8"/>
    <x v="4"/>
    <s v="STORE8"/>
    <s v="Bean, Jones and Park"/>
    <x v="3"/>
    <s v="Thompsonborough"/>
    <x v="0"/>
    <s v="Christy Hoffman"/>
    <x v="24"/>
    <x v="1"/>
    <x v="2"/>
    <s v="South Carolina"/>
    <s v="USA"/>
    <n v="3"/>
    <n v="811.96"/>
    <n v="0.28999999999999998"/>
    <n v="1729.4748"/>
    <s v="PayPal"/>
  </r>
  <r>
    <x v="540"/>
    <x v="394"/>
    <s v="PROD40"/>
    <x v="20"/>
    <x v="1"/>
    <x v="4"/>
    <x v="3"/>
    <s v="STORE17"/>
    <s v="Holloway Ltd"/>
    <x v="2"/>
    <s v="Bensonhaven"/>
    <x v="1"/>
    <s v="Eric Lee"/>
    <x v="12"/>
    <x v="1"/>
    <x v="2"/>
    <s v="Nevada"/>
    <s v="USA"/>
    <n v="4"/>
    <n v="502.95"/>
    <n v="0.14000000000000001"/>
    <n v="1730.1479999999999"/>
    <s v="PayPal"/>
  </r>
  <r>
    <x v="541"/>
    <x v="482"/>
    <s v="PROD67"/>
    <x v="85"/>
    <x v="1"/>
    <x v="1"/>
    <x v="84"/>
    <s v="STORE8"/>
    <s v="Bean, Jones and Park"/>
    <x v="3"/>
    <s v="Thompsonborough"/>
    <x v="0"/>
    <s v="Ronald Ross"/>
    <x v="19"/>
    <x v="1"/>
    <x v="2"/>
    <s v="Wyoming"/>
    <s v="USA"/>
    <n v="2"/>
    <n v="995.11"/>
    <n v="0.13"/>
    <n v="1731.4914000000001"/>
    <s v="COD"/>
  </r>
  <r>
    <x v="541"/>
    <x v="474"/>
    <s v="PROD21"/>
    <x v="31"/>
    <x v="2"/>
    <x v="14"/>
    <x v="60"/>
    <s v="STORE1"/>
    <s v="Martinez, Adkins and Johnson"/>
    <x v="2"/>
    <s v="Danielmouth"/>
    <x v="1"/>
    <s v="Mario Harvey Jr."/>
    <x v="26"/>
    <x v="0"/>
    <x v="1"/>
    <s v="West Virginia"/>
    <s v="USA"/>
    <n v="3"/>
    <n v="614.63"/>
    <n v="0.06"/>
    <n v="1733.2565999999999"/>
    <s v="COD"/>
  </r>
  <r>
    <x v="542"/>
    <x v="74"/>
    <s v="PROD15"/>
    <x v="5"/>
    <x v="1"/>
    <x v="5"/>
    <x v="43"/>
    <s v="STORE9"/>
    <s v="Moore, Padilla and Butler"/>
    <x v="0"/>
    <s v="East Johnstad"/>
    <x v="1"/>
    <s v="William Cortez"/>
    <x v="9"/>
    <x v="0"/>
    <x v="2"/>
    <s v="Alaska"/>
    <s v="USA"/>
    <n v="3"/>
    <n v="635.13"/>
    <n v="0.09"/>
    <n v="1733.9049"/>
    <s v="PayPal"/>
  </r>
  <r>
    <x v="543"/>
    <x v="218"/>
    <s v="PROD79"/>
    <x v="26"/>
    <x v="2"/>
    <x v="13"/>
    <x v="48"/>
    <s v="STORE12"/>
    <s v="Thomas, Bridges and Harris"/>
    <x v="2"/>
    <s v="Sabrinatown"/>
    <x v="0"/>
    <s v="Christopher Ford"/>
    <x v="3"/>
    <x v="0"/>
    <x v="0"/>
    <s v="Virginia"/>
    <s v="USA"/>
    <n v="4"/>
    <n v="619.35"/>
    <n v="0.3"/>
    <n v="1734.18"/>
    <s v="COD"/>
  </r>
  <r>
    <x v="544"/>
    <x v="352"/>
    <s v="PROD58"/>
    <x v="59"/>
    <x v="3"/>
    <x v="1"/>
    <x v="83"/>
    <s v="STORE18"/>
    <s v="Guerrero-Schmitt"/>
    <x v="1"/>
    <s v="East Stevechester"/>
    <x v="1"/>
    <s v="Mallory Allen"/>
    <x v="16"/>
    <x v="1"/>
    <x v="1"/>
    <s v="South Dakota"/>
    <s v="USA"/>
    <n v="3"/>
    <n v="658.33"/>
    <n v="0.12"/>
    <n v="1737.9911999999999"/>
    <s v="PayPal"/>
  </r>
  <r>
    <x v="544"/>
    <x v="136"/>
    <s v="PROD99"/>
    <x v="25"/>
    <x v="2"/>
    <x v="10"/>
    <x v="47"/>
    <s v="STORE8"/>
    <s v="Bean, Jones and Park"/>
    <x v="3"/>
    <s v="Thompsonborough"/>
    <x v="0"/>
    <s v="Beth Allen"/>
    <x v="37"/>
    <x v="1"/>
    <x v="2"/>
    <s v="Nevada"/>
    <s v="USA"/>
    <n v="2"/>
    <n v="916.12"/>
    <n v="0.05"/>
    <n v="1740.6279999999999"/>
    <s v="Credit Card"/>
  </r>
  <r>
    <x v="545"/>
    <x v="274"/>
    <s v="PROD75"/>
    <x v="98"/>
    <x v="3"/>
    <x v="16"/>
    <x v="39"/>
    <s v="STORE0"/>
    <s v="Rivera-Warner"/>
    <x v="1"/>
    <s v="Washingtonfurt"/>
    <x v="1"/>
    <s v="Cynthia Lopez"/>
    <x v="6"/>
    <x v="0"/>
    <x v="0"/>
    <s v="Oregon"/>
    <s v="USA"/>
    <n v="3"/>
    <n v="580.45000000000005"/>
    <n v="0"/>
    <n v="1741.35"/>
    <s v="COD"/>
  </r>
  <r>
    <x v="545"/>
    <x v="374"/>
    <s v="PROD77"/>
    <x v="51"/>
    <x v="1"/>
    <x v="5"/>
    <x v="81"/>
    <s v="STORE18"/>
    <s v="Guerrero-Schmitt"/>
    <x v="1"/>
    <s v="East Stevechester"/>
    <x v="1"/>
    <s v="Jessica Castro"/>
    <x v="37"/>
    <x v="0"/>
    <x v="2"/>
    <s v="Iowa"/>
    <s v="USA"/>
    <n v="4"/>
    <n v="463.17"/>
    <n v="0.06"/>
    <n v="1741.5192"/>
    <s v="Credit Card"/>
  </r>
  <r>
    <x v="545"/>
    <x v="483"/>
    <s v="PROD10"/>
    <x v="19"/>
    <x v="2"/>
    <x v="10"/>
    <x v="23"/>
    <s v="STORE17"/>
    <s v="Holloway Ltd"/>
    <x v="2"/>
    <s v="Bensonhaven"/>
    <x v="1"/>
    <s v="Christopher Brown"/>
    <x v="3"/>
    <x v="1"/>
    <x v="0"/>
    <s v="New Hampshire"/>
    <s v="USA"/>
    <n v="3"/>
    <n v="707.95"/>
    <n v="0.18"/>
    <n v="1741.557"/>
    <s v="PayPal"/>
  </r>
  <r>
    <x v="545"/>
    <x v="264"/>
    <s v="PROD84"/>
    <x v="13"/>
    <x v="2"/>
    <x v="8"/>
    <x v="68"/>
    <s v="STORE17"/>
    <s v="Holloway Ltd"/>
    <x v="2"/>
    <s v="Bensonhaven"/>
    <x v="1"/>
    <s v="Ryan Kane"/>
    <x v="6"/>
    <x v="0"/>
    <x v="0"/>
    <s v="Oregon"/>
    <s v="USA"/>
    <n v="4"/>
    <n v="604.87"/>
    <n v="0.28000000000000003"/>
    <n v="1742.0255999999999"/>
    <s v="Credit Card"/>
  </r>
  <r>
    <x v="545"/>
    <x v="142"/>
    <s v="PROD78"/>
    <x v="8"/>
    <x v="2"/>
    <x v="7"/>
    <x v="40"/>
    <s v="STORE4"/>
    <s v="Alexander Group"/>
    <x v="0"/>
    <s v="Port Sharon"/>
    <x v="0"/>
    <s v="Todd Poole"/>
    <x v="9"/>
    <x v="1"/>
    <x v="2"/>
    <s v="Georgia"/>
    <s v="USA"/>
    <n v="4"/>
    <n v="507.22"/>
    <n v="0.14000000000000001"/>
    <n v="1744.8368"/>
    <s v="Credit Card"/>
  </r>
  <r>
    <x v="545"/>
    <x v="85"/>
    <s v="PROD92"/>
    <x v="48"/>
    <x v="2"/>
    <x v="5"/>
    <x v="44"/>
    <s v="STORE4"/>
    <s v="Alexander Group"/>
    <x v="0"/>
    <s v="Port Sharon"/>
    <x v="0"/>
    <s v="Gina Knight"/>
    <x v="27"/>
    <x v="1"/>
    <x v="0"/>
    <s v="Arkansas"/>
    <s v="USA"/>
    <n v="3"/>
    <n v="718.23"/>
    <n v="0.19"/>
    <n v="1745.2989"/>
    <s v="Credit Card"/>
  </r>
  <r>
    <x v="546"/>
    <x v="185"/>
    <s v="PROD80"/>
    <x v="57"/>
    <x v="2"/>
    <x v="10"/>
    <x v="60"/>
    <s v="STORE15"/>
    <s v="Shelton PLC"/>
    <x v="2"/>
    <s v="East Jenniferstad"/>
    <x v="1"/>
    <s v="Rhonda Moss"/>
    <x v="1"/>
    <x v="0"/>
    <x v="1"/>
    <s v="Michigan"/>
    <s v="USA"/>
    <n v="2"/>
    <n v="949.3"/>
    <n v="0.08"/>
    <n v="1746.712"/>
    <s v="COD"/>
  </r>
  <r>
    <x v="546"/>
    <x v="381"/>
    <s v="PROD96"/>
    <x v="99"/>
    <x v="3"/>
    <x v="11"/>
    <x v="92"/>
    <s v="STORE10"/>
    <s v="Hill, Wagner and Ballard"/>
    <x v="1"/>
    <s v="East Davidville"/>
    <x v="0"/>
    <s v="Joshua Bell"/>
    <x v="24"/>
    <x v="0"/>
    <x v="2"/>
    <s v="Michigan"/>
    <s v="USA"/>
    <n v="3"/>
    <n v="582.32000000000005"/>
    <n v="0"/>
    <n v="1746.96"/>
    <s v="Credit Card"/>
  </r>
  <r>
    <x v="546"/>
    <x v="214"/>
    <s v="PROD66"/>
    <x v="46"/>
    <x v="4"/>
    <x v="9"/>
    <x v="49"/>
    <s v="STORE19"/>
    <s v="Mann-Austin"/>
    <x v="1"/>
    <s v="Vasquezborough"/>
    <x v="0"/>
    <s v="Kenneth Lambert"/>
    <x v="17"/>
    <x v="1"/>
    <x v="0"/>
    <s v="Iowa"/>
    <s v="USA"/>
    <n v="3"/>
    <n v="626.71"/>
    <n v="7.0000000000000007E-2"/>
    <n v="1748.5209"/>
    <s v="PayPal"/>
  </r>
  <r>
    <x v="547"/>
    <x v="242"/>
    <s v="PROD15"/>
    <x v="5"/>
    <x v="1"/>
    <x v="5"/>
    <x v="93"/>
    <s v="STORE19"/>
    <s v="Mann-Austin"/>
    <x v="1"/>
    <s v="Vasquezborough"/>
    <x v="0"/>
    <s v="Tonya Reynolds"/>
    <x v="17"/>
    <x v="1"/>
    <x v="0"/>
    <s v="Georgia"/>
    <s v="USA"/>
    <n v="3"/>
    <n v="620.12"/>
    <n v="0.06"/>
    <n v="1748.7384"/>
    <s v="PayPal"/>
  </r>
  <r>
    <x v="547"/>
    <x v="36"/>
    <s v="PROD36"/>
    <x v="83"/>
    <x v="3"/>
    <x v="18"/>
    <x v="47"/>
    <s v="STORE19"/>
    <s v="Mann-Austin"/>
    <x v="1"/>
    <s v="Vasquezborough"/>
    <x v="0"/>
    <s v="Adam Castro"/>
    <x v="28"/>
    <x v="0"/>
    <x v="0"/>
    <s v="Oklahoma"/>
    <s v="USA"/>
    <n v="3"/>
    <n v="584.41"/>
    <n v="0"/>
    <n v="1753.23"/>
    <s v="Credit Card"/>
  </r>
  <r>
    <x v="547"/>
    <x v="178"/>
    <s v="PROD38"/>
    <x v="2"/>
    <x v="0"/>
    <x v="2"/>
    <x v="59"/>
    <s v="STORE11"/>
    <s v="Aguirre-Keller"/>
    <x v="0"/>
    <s v="Lake Michael"/>
    <x v="0"/>
    <s v="Dr. David Smith"/>
    <x v="12"/>
    <x v="1"/>
    <x v="2"/>
    <s v="Oregon"/>
    <s v="USA"/>
    <n v="3"/>
    <n v="649.78"/>
    <n v="0.1"/>
    <n v="1754.4059999999999"/>
    <s v="Credit Card"/>
  </r>
  <r>
    <x v="547"/>
    <x v="95"/>
    <s v="PROD71"/>
    <x v="90"/>
    <x v="4"/>
    <x v="9"/>
    <x v="92"/>
    <s v="STORE6"/>
    <s v="Benson-Elliott"/>
    <x v="1"/>
    <s v="Port Josephberg"/>
    <x v="0"/>
    <s v="Thomas Moore"/>
    <x v="28"/>
    <x v="1"/>
    <x v="0"/>
    <s v="Georgia"/>
    <s v="USA"/>
    <n v="3"/>
    <n v="664.75"/>
    <n v="0.12"/>
    <n v="1754.94"/>
    <s v="COD"/>
  </r>
  <r>
    <x v="548"/>
    <x v="462"/>
    <s v="PROD89"/>
    <x v="23"/>
    <x v="4"/>
    <x v="12"/>
    <x v="92"/>
    <s v="STORE15"/>
    <s v="Shelton PLC"/>
    <x v="2"/>
    <s v="East Jenniferstad"/>
    <x v="1"/>
    <s v="Mr. Mark Beasley"/>
    <x v="36"/>
    <x v="1"/>
    <x v="2"/>
    <s v="Arizona"/>
    <s v="USA"/>
    <n v="4"/>
    <n v="569.98"/>
    <n v="0.23"/>
    <n v="1755.5383999999999"/>
    <s v="PayPal"/>
  </r>
  <r>
    <x v="548"/>
    <x v="346"/>
    <s v="PROD20"/>
    <x v="1"/>
    <x v="0"/>
    <x v="1"/>
    <x v="81"/>
    <s v="STORE0"/>
    <s v="Rivera-Warner"/>
    <x v="1"/>
    <s v="Washingtonfurt"/>
    <x v="1"/>
    <s v="Tanya Lopez"/>
    <x v="42"/>
    <x v="1"/>
    <x v="2"/>
    <s v="Minnesota"/>
    <s v="USA"/>
    <n v="4"/>
    <n v="585.45000000000005"/>
    <n v="0.25"/>
    <n v="1756.35"/>
    <s v="Credit Card"/>
  </r>
  <r>
    <x v="548"/>
    <x v="127"/>
    <s v="PROD59"/>
    <x v="17"/>
    <x v="4"/>
    <x v="9"/>
    <x v="72"/>
    <s v="STORE15"/>
    <s v="Shelton PLC"/>
    <x v="2"/>
    <s v="East Jenniferstad"/>
    <x v="1"/>
    <s v="Michael Greene"/>
    <x v="4"/>
    <x v="1"/>
    <x v="0"/>
    <s v="South Dakota"/>
    <s v="USA"/>
    <n v="3"/>
    <n v="597.46"/>
    <n v="0.02"/>
    <n v="1756.5324000000001"/>
    <s v="COD"/>
  </r>
  <r>
    <x v="548"/>
    <x v="95"/>
    <s v="PROD91"/>
    <x v="86"/>
    <x v="3"/>
    <x v="16"/>
    <x v="96"/>
    <s v="STORE9"/>
    <s v="Moore, Padilla and Butler"/>
    <x v="0"/>
    <s v="East Johnstad"/>
    <x v="1"/>
    <s v="Thomas Moore"/>
    <x v="28"/>
    <x v="1"/>
    <x v="0"/>
    <s v="Nevada"/>
    <s v="USA"/>
    <n v="2"/>
    <n v="976.83"/>
    <n v="0.1"/>
    <n v="1758.2940000000001"/>
    <s v="PayPal"/>
  </r>
  <r>
    <x v="548"/>
    <x v="311"/>
    <s v="PROD59"/>
    <x v="17"/>
    <x v="4"/>
    <x v="9"/>
    <x v="59"/>
    <s v="STORE5"/>
    <s v="Gray Ltd"/>
    <x v="2"/>
    <s v="New Michaelchester"/>
    <x v="2"/>
    <s v="Charles Miller"/>
    <x v="24"/>
    <x v="0"/>
    <x v="2"/>
    <s v="North Carolina"/>
    <s v="USA"/>
    <n v="3"/>
    <n v="630.28"/>
    <n v="7.0000000000000007E-2"/>
    <n v="1758.4811999999999"/>
    <s v="Credit Card"/>
  </r>
  <r>
    <x v="549"/>
    <x v="150"/>
    <s v="PROD93"/>
    <x v="87"/>
    <x v="1"/>
    <x v="19"/>
    <x v="50"/>
    <s v="STORE4"/>
    <s v="Alexander Group"/>
    <x v="0"/>
    <s v="Port Sharon"/>
    <x v="0"/>
    <s v="Rhonda Young"/>
    <x v="46"/>
    <x v="1"/>
    <x v="1"/>
    <s v="Hawaii"/>
    <s v="USA"/>
    <n v="3"/>
    <n v="706.6"/>
    <n v="0.17"/>
    <n v="1759.434"/>
    <s v="PayPal"/>
  </r>
  <r>
    <x v="549"/>
    <x v="179"/>
    <s v="PROD99"/>
    <x v="25"/>
    <x v="2"/>
    <x v="10"/>
    <x v="89"/>
    <s v="STORE3"/>
    <s v="Johnson-Wright"/>
    <x v="2"/>
    <s v="Hoodberg"/>
    <x v="2"/>
    <s v="Ricardo Jones"/>
    <x v="44"/>
    <x v="0"/>
    <x v="2"/>
    <s v="Oklahoma"/>
    <s v="USA"/>
    <n v="3"/>
    <n v="761.88"/>
    <n v="0.23"/>
    <n v="1759.9428"/>
    <s v="Credit Card"/>
  </r>
  <r>
    <x v="549"/>
    <x v="229"/>
    <s v="PROD49"/>
    <x v="89"/>
    <x v="4"/>
    <x v="17"/>
    <x v="4"/>
    <s v="STORE11"/>
    <s v="Aguirre-Keller"/>
    <x v="0"/>
    <s v="Lake Michael"/>
    <x v="0"/>
    <s v="Mary Boyd"/>
    <x v="45"/>
    <x v="1"/>
    <x v="2"/>
    <s v="Illinois"/>
    <s v="USA"/>
    <n v="4"/>
    <n v="450.3"/>
    <n v="0.02"/>
    <n v="1765.1759999999999"/>
    <s v="COD"/>
  </r>
  <r>
    <x v="549"/>
    <x v="307"/>
    <s v="PROD15"/>
    <x v="5"/>
    <x v="1"/>
    <x v="5"/>
    <x v="42"/>
    <s v="STORE6"/>
    <s v="Benson-Elliott"/>
    <x v="1"/>
    <s v="Port Josephberg"/>
    <x v="0"/>
    <s v="Wayne Mcpherson"/>
    <x v="3"/>
    <x v="1"/>
    <x v="0"/>
    <s v="Illinois"/>
    <s v="USA"/>
    <n v="2"/>
    <n v="884.48"/>
    <n v="0"/>
    <n v="1768.96"/>
    <s v="PayPal"/>
  </r>
  <r>
    <x v="549"/>
    <x v="99"/>
    <s v="PROD0"/>
    <x v="54"/>
    <x v="1"/>
    <x v="19"/>
    <x v="20"/>
    <s v="STORE9"/>
    <s v="Moore, Padilla and Butler"/>
    <x v="0"/>
    <s v="East Johnstad"/>
    <x v="1"/>
    <s v="Melissa Howard"/>
    <x v="38"/>
    <x v="1"/>
    <x v="0"/>
    <s v="Texas"/>
    <s v="USA"/>
    <n v="2"/>
    <n v="943.8"/>
    <n v="0.06"/>
    <n v="1774.3440000000001"/>
    <s v="COD"/>
  </r>
  <r>
    <x v="549"/>
    <x v="278"/>
    <s v="PROD69"/>
    <x v="80"/>
    <x v="3"/>
    <x v="22"/>
    <x v="95"/>
    <s v="STORE17"/>
    <s v="Holloway Ltd"/>
    <x v="2"/>
    <s v="Bensonhaven"/>
    <x v="1"/>
    <s v="Amber Carlson"/>
    <x v="35"/>
    <x v="1"/>
    <x v="2"/>
    <s v="Missouri"/>
    <s v="USA"/>
    <n v="4"/>
    <n v="477.52"/>
    <n v="7.0000000000000007E-2"/>
    <n v="1776.3743999999999"/>
    <s v="Credit Card"/>
  </r>
  <r>
    <x v="550"/>
    <x v="205"/>
    <s v="PROD13"/>
    <x v="63"/>
    <x v="1"/>
    <x v="1"/>
    <x v="60"/>
    <s v="STORE9"/>
    <s v="Moore, Padilla and Butler"/>
    <x v="0"/>
    <s v="East Johnstad"/>
    <x v="1"/>
    <s v="Andrea Harris"/>
    <x v="15"/>
    <x v="1"/>
    <x v="1"/>
    <s v="Alaska"/>
    <s v="USA"/>
    <n v="3"/>
    <n v="769.06"/>
    <n v="0.23"/>
    <n v="1776.5286000000001"/>
    <s v="PayPal"/>
  </r>
  <r>
    <x v="550"/>
    <x v="243"/>
    <s v="PROD60"/>
    <x v="40"/>
    <x v="4"/>
    <x v="17"/>
    <x v="6"/>
    <s v="STORE13"/>
    <s v="Gardner, Humphrey and Contreras"/>
    <x v="1"/>
    <s v="Johnsonville"/>
    <x v="1"/>
    <s v="Maria Hill"/>
    <x v="33"/>
    <x v="1"/>
    <x v="0"/>
    <s v="Alabama"/>
    <s v="USA"/>
    <n v="4"/>
    <n v="464"/>
    <n v="0.04"/>
    <n v="1782.4512"/>
    <s v="PayPal"/>
  </r>
  <r>
    <x v="550"/>
    <x v="256"/>
    <s v="PROD4"/>
    <x v="81"/>
    <x v="3"/>
    <x v="22"/>
    <x v="86"/>
    <s v="STORE3"/>
    <s v="Johnson-Wright"/>
    <x v="2"/>
    <s v="Hoodberg"/>
    <x v="2"/>
    <s v="Martha Brown"/>
    <x v="18"/>
    <x v="1"/>
    <x v="2"/>
    <s v="Pennsylvania"/>
    <s v="USA"/>
    <n v="3"/>
    <n v="620.22"/>
    <n v="0.04"/>
    <n v="1786.2336"/>
    <s v="PayPal"/>
  </r>
  <r>
    <x v="550"/>
    <x v="330"/>
    <s v="PROD39"/>
    <x v="64"/>
    <x v="1"/>
    <x v="21"/>
    <x v="74"/>
    <s v="STORE3"/>
    <s v="Johnson-Wright"/>
    <x v="2"/>
    <s v="Hoodberg"/>
    <x v="2"/>
    <s v="Shelley Ponce"/>
    <x v="13"/>
    <x v="0"/>
    <x v="2"/>
    <s v="Georgia"/>
    <s v="USA"/>
    <n v="3"/>
    <n v="717.81"/>
    <n v="0.17"/>
    <n v="1787.3469"/>
    <s v="COD"/>
  </r>
  <r>
    <x v="550"/>
    <x v="367"/>
    <s v="PROD63"/>
    <x v="96"/>
    <x v="4"/>
    <x v="15"/>
    <x v="54"/>
    <s v="STORE16"/>
    <s v="Frederick-Wright"/>
    <x v="3"/>
    <s v="New Jimmymouth"/>
    <x v="1"/>
    <s v="James Gibbs"/>
    <x v="29"/>
    <x v="0"/>
    <x v="2"/>
    <s v="Texas"/>
    <s v="USA"/>
    <n v="3"/>
    <n v="841.37"/>
    <n v="0.28999999999999998"/>
    <n v="1792.1180999999999"/>
    <s v="PayPal"/>
  </r>
  <r>
    <x v="550"/>
    <x v="277"/>
    <s v="PROD37"/>
    <x v="35"/>
    <x v="3"/>
    <x v="16"/>
    <x v="60"/>
    <s v="STORE7"/>
    <s v="Martinez-Mullins"/>
    <x v="0"/>
    <s v="Williamsfurt"/>
    <x v="0"/>
    <s v="Justin Mason Dds"/>
    <x v="8"/>
    <x v="1"/>
    <x v="1"/>
    <s v="Delaware"/>
    <s v="USA"/>
    <n v="4"/>
    <n v="482.06"/>
    <n v="7.0000000000000007E-2"/>
    <n v="1793.2632000000001"/>
    <s v="COD"/>
  </r>
  <r>
    <x v="551"/>
    <x v="172"/>
    <s v="PROD32"/>
    <x v="78"/>
    <x v="4"/>
    <x v="15"/>
    <x v="99"/>
    <s v="STORE12"/>
    <s v="Thomas, Bridges and Harris"/>
    <x v="2"/>
    <s v="Sabrinatown"/>
    <x v="0"/>
    <s v="Cheryl Copeland"/>
    <x v="28"/>
    <x v="0"/>
    <x v="0"/>
    <s v="Arkansas"/>
    <s v="USA"/>
    <n v="3"/>
    <n v="622.72"/>
    <n v="0.04"/>
    <n v="1793.4336000000001"/>
    <s v="COD"/>
  </r>
  <r>
    <x v="552"/>
    <x v="243"/>
    <s v="PROD78"/>
    <x v="8"/>
    <x v="2"/>
    <x v="7"/>
    <x v="0"/>
    <s v="STORE1"/>
    <s v="Martinez, Adkins and Johnson"/>
    <x v="2"/>
    <s v="Danielmouth"/>
    <x v="1"/>
    <s v="Maria Hill"/>
    <x v="33"/>
    <x v="1"/>
    <x v="0"/>
    <s v="Delaware"/>
    <s v="USA"/>
    <n v="3"/>
    <n v="636.03"/>
    <n v="0.06"/>
    <n v="1793.6045999999999"/>
    <s v="COD"/>
  </r>
  <r>
    <x v="553"/>
    <x v="181"/>
    <s v="PROD91"/>
    <x v="86"/>
    <x v="3"/>
    <x v="16"/>
    <x v="23"/>
    <s v="STORE5"/>
    <s v="Gray Ltd"/>
    <x v="2"/>
    <s v="New Michaelchester"/>
    <x v="2"/>
    <s v="David Patterson"/>
    <x v="1"/>
    <x v="1"/>
    <x v="1"/>
    <s v="New Hampshire"/>
    <s v="USA"/>
    <n v="3"/>
    <n v="629.58000000000004"/>
    <n v="0.05"/>
    <n v="1794.3030000000001"/>
    <s v="Credit Card"/>
  </r>
  <r>
    <x v="553"/>
    <x v="214"/>
    <s v="PROD76"/>
    <x v="45"/>
    <x v="1"/>
    <x v="19"/>
    <x v="12"/>
    <s v="STORE13"/>
    <s v="Gardner, Humphrey and Contreras"/>
    <x v="1"/>
    <s v="Johnsonville"/>
    <x v="1"/>
    <s v="Kenneth Lambert"/>
    <x v="17"/>
    <x v="1"/>
    <x v="0"/>
    <s v="Tennessee"/>
    <s v="USA"/>
    <n v="4"/>
    <n v="528.23"/>
    <n v="0.15"/>
    <n v="1795.982"/>
    <s v="COD"/>
  </r>
  <r>
    <x v="553"/>
    <x v="32"/>
    <s v="PROD10"/>
    <x v="19"/>
    <x v="2"/>
    <x v="10"/>
    <x v="30"/>
    <s v="STORE6"/>
    <s v="Benson-Elliott"/>
    <x v="1"/>
    <s v="Port Josephberg"/>
    <x v="0"/>
    <s v="Cheryl Carr"/>
    <x v="25"/>
    <x v="0"/>
    <x v="2"/>
    <s v="Tennessee"/>
    <s v="USA"/>
    <n v="4"/>
    <n v="599.85"/>
    <n v="0.25"/>
    <n v="1799.55"/>
    <s v="PayPal"/>
  </r>
  <r>
    <x v="554"/>
    <x v="415"/>
    <s v="PROD36"/>
    <x v="83"/>
    <x v="3"/>
    <x v="18"/>
    <x v="28"/>
    <s v="STORE4"/>
    <s v="Alexander Group"/>
    <x v="0"/>
    <s v="Port Sharon"/>
    <x v="0"/>
    <s v="Christopher Olson"/>
    <x v="11"/>
    <x v="1"/>
    <x v="2"/>
    <s v="Montana"/>
    <s v="USA"/>
    <n v="3"/>
    <n v="811.45"/>
    <n v="0.26"/>
    <n v="1801.4190000000001"/>
    <s v="PayPal"/>
  </r>
  <r>
    <x v="554"/>
    <x v="394"/>
    <s v="PROD31"/>
    <x v="7"/>
    <x v="0"/>
    <x v="3"/>
    <x v="38"/>
    <s v="STORE1"/>
    <s v="Martinez, Adkins and Johnson"/>
    <x v="2"/>
    <s v="Danielmouth"/>
    <x v="1"/>
    <s v="Eric Lee"/>
    <x v="12"/>
    <x v="1"/>
    <x v="2"/>
    <s v="Oklahoma"/>
    <s v="USA"/>
    <n v="2"/>
    <n v="938.6"/>
    <n v="0.04"/>
    <n v="1802.1120000000001"/>
    <s v="PayPal"/>
  </r>
  <r>
    <x v="554"/>
    <x v="279"/>
    <s v="PROD69"/>
    <x v="80"/>
    <x v="3"/>
    <x v="22"/>
    <x v="17"/>
    <s v="STORE14"/>
    <s v="Mcdonald Inc"/>
    <x v="0"/>
    <s v="Christopherland"/>
    <x v="2"/>
    <s v="Debra Liu"/>
    <x v="17"/>
    <x v="0"/>
    <x v="0"/>
    <s v="Alabama"/>
    <s v="USA"/>
    <n v="4"/>
    <n v="593.84"/>
    <n v="0.24"/>
    <n v="1805.2736"/>
    <s v="COD"/>
  </r>
  <r>
    <x v="554"/>
    <x v="236"/>
    <s v="PROD94"/>
    <x v="66"/>
    <x v="4"/>
    <x v="15"/>
    <x v="4"/>
    <s v="STORE19"/>
    <s v="Mann-Austin"/>
    <x v="1"/>
    <s v="Vasquezborough"/>
    <x v="0"/>
    <s v="Sarah Brady"/>
    <x v="40"/>
    <x v="0"/>
    <x v="1"/>
    <s v="Rhode Island"/>
    <s v="USA"/>
    <n v="2"/>
    <n v="962.81"/>
    <n v="0.06"/>
    <n v="1810.0827999999999"/>
    <s v="PayPal"/>
  </r>
  <r>
    <x v="554"/>
    <x v="206"/>
    <s v="PROD94"/>
    <x v="66"/>
    <x v="4"/>
    <x v="15"/>
    <x v="36"/>
    <s v="STORE15"/>
    <s v="Shelton PLC"/>
    <x v="2"/>
    <s v="East Jenniferstad"/>
    <x v="1"/>
    <s v="Jeffrey Gomez"/>
    <x v="12"/>
    <x v="1"/>
    <x v="2"/>
    <s v="Montana"/>
    <s v="USA"/>
    <n v="4"/>
    <n v="603.52"/>
    <n v="0.25"/>
    <n v="1810.56"/>
    <s v="COD"/>
  </r>
  <r>
    <x v="555"/>
    <x v="31"/>
    <s v="PROD64"/>
    <x v="92"/>
    <x v="4"/>
    <x v="12"/>
    <x v="12"/>
    <s v="STORE11"/>
    <s v="Aguirre-Keller"/>
    <x v="0"/>
    <s v="Lake Michael"/>
    <x v="0"/>
    <s v="William Martin"/>
    <x v="25"/>
    <x v="0"/>
    <x v="2"/>
    <s v="Oklahoma"/>
    <s v="USA"/>
    <n v="3"/>
    <n v="773.86"/>
    <n v="0.22"/>
    <n v="1810.8324"/>
    <s v="PayPal"/>
  </r>
  <r>
    <x v="555"/>
    <x v="217"/>
    <s v="PROD57"/>
    <x v="6"/>
    <x v="0"/>
    <x v="6"/>
    <x v="34"/>
    <s v="STORE10"/>
    <s v="Hill, Wagner and Ballard"/>
    <x v="1"/>
    <s v="East Davidville"/>
    <x v="0"/>
    <s v="Hayley Pope"/>
    <x v="10"/>
    <x v="1"/>
    <x v="0"/>
    <s v="Iowa"/>
    <s v="USA"/>
    <n v="4"/>
    <n v="559.59"/>
    <n v="0.19"/>
    <n v="1813.0716"/>
    <s v="COD"/>
  </r>
  <r>
    <x v="555"/>
    <x v="344"/>
    <s v="PROD96"/>
    <x v="99"/>
    <x v="3"/>
    <x v="11"/>
    <x v="5"/>
    <s v="STORE19"/>
    <s v="Mann-Austin"/>
    <x v="1"/>
    <s v="Vasquezborough"/>
    <x v="0"/>
    <s v="Kristin Stein"/>
    <x v="13"/>
    <x v="0"/>
    <x v="2"/>
    <s v="California"/>
    <s v="USA"/>
    <n v="4"/>
    <n v="492.71"/>
    <n v="0.08"/>
    <n v="1813.1728000000001"/>
    <s v="COD"/>
  </r>
  <r>
    <x v="555"/>
    <x v="228"/>
    <s v="PROD78"/>
    <x v="8"/>
    <x v="2"/>
    <x v="7"/>
    <x v="39"/>
    <s v="STORE6"/>
    <s v="Benson-Elliott"/>
    <x v="1"/>
    <s v="Port Josephberg"/>
    <x v="0"/>
    <s v="Dr. Ashley Yates Md"/>
    <x v="37"/>
    <x v="0"/>
    <x v="2"/>
    <s v="Kentucky"/>
    <s v="USA"/>
    <n v="3"/>
    <n v="679.22"/>
    <n v="0.11"/>
    <n v="1813.5174"/>
    <s v="PayPal"/>
  </r>
  <r>
    <x v="556"/>
    <x v="305"/>
    <s v="PROD55"/>
    <x v="41"/>
    <x v="2"/>
    <x v="7"/>
    <x v="66"/>
    <s v="STORE16"/>
    <s v="Frederick-Wright"/>
    <x v="3"/>
    <s v="New Jimmymouth"/>
    <x v="1"/>
    <s v="Joseph Faulkner"/>
    <x v="5"/>
    <x v="0"/>
    <x v="2"/>
    <s v="Illinois"/>
    <s v="USA"/>
    <n v="4"/>
    <n v="613.16999999999996"/>
    <n v="0.26"/>
    <n v="1814.9831999999999"/>
    <s v="PayPal"/>
  </r>
  <r>
    <x v="557"/>
    <x v="474"/>
    <s v="PROD5"/>
    <x v="9"/>
    <x v="3"/>
    <x v="1"/>
    <x v="8"/>
    <s v="STORE0"/>
    <s v="Rivera-Warner"/>
    <x v="1"/>
    <s v="Washingtonfurt"/>
    <x v="1"/>
    <s v="Mario Harvey Jr."/>
    <x v="26"/>
    <x v="0"/>
    <x v="1"/>
    <s v="Alaska"/>
    <s v="USA"/>
    <n v="4"/>
    <n v="477.83"/>
    <n v="0.05"/>
    <n v="1815.7539999999999"/>
    <s v="COD"/>
  </r>
  <r>
    <x v="557"/>
    <x v="296"/>
    <s v="PROD23"/>
    <x v="53"/>
    <x v="3"/>
    <x v="18"/>
    <x v="4"/>
    <s v="STORE1"/>
    <s v="Martinez, Adkins and Johnson"/>
    <x v="2"/>
    <s v="Danielmouth"/>
    <x v="1"/>
    <s v="Stephen Fowler"/>
    <x v="22"/>
    <x v="1"/>
    <x v="1"/>
    <s v="Utah"/>
    <s v="USA"/>
    <n v="3"/>
    <n v="688.76"/>
    <n v="0.12"/>
    <n v="1818.3263999999999"/>
    <s v="PayPal"/>
  </r>
  <r>
    <x v="557"/>
    <x v="196"/>
    <s v="PROD14"/>
    <x v="30"/>
    <x v="2"/>
    <x v="7"/>
    <x v="78"/>
    <s v="STORE10"/>
    <s v="Hill, Wagner and Ballard"/>
    <x v="1"/>
    <s v="East Davidville"/>
    <x v="0"/>
    <s v="Anthony Garcia"/>
    <x v="0"/>
    <x v="0"/>
    <x v="0"/>
    <s v="Pennsylvania"/>
    <s v="USA"/>
    <n v="3"/>
    <n v="696.74"/>
    <n v="0.13"/>
    <n v="1818.4914000000001"/>
    <s v="PayPal"/>
  </r>
  <r>
    <x v="557"/>
    <x v="56"/>
    <s v="PROD39"/>
    <x v="64"/>
    <x v="1"/>
    <x v="21"/>
    <x v="4"/>
    <s v="STORE2"/>
    <s v="Black-Horn"/>
    <x v="0"/>
    <s v="North Nancyview"/>
    <x v="2"/>
    <s v="Philip Pennington"/>
    <x v="11"/>
    <x v="1"/>
    <x v="2"/>
    <s v="Kansas"/>
    <s v="USA"/>
    <n v="2"/>
    <n v="999.89"/>
    <n v="0.09"/>
    <n v="1819.7998"/>
    <s v="PayPal"/>
  </r>
  <r>
    <x v="557"/>
    <x v="18"/>
    <s v="PROD48"/>
    <x v="67"/>
    <x v="1"/>
    <x v="1"/>
    <x v="3"/>
    <s v="STORE7"/>
    <s v="Martinez-Mullins"/>
    <x v="0"/>
    <s v="Williamsfurt"/>
    <x v="0"/>
    <s v="Lauren George"/>
    <x v="15"/>
    <x v="1"/>
    <x v="1"/>
    <s v="North Carolina"/>
    <s v="USA"/>
    <n v="3"/>
    <n v="855.96"/>
    <n v="0.28999999999999998"/>
    <n v="1823.1948"/>
    <s v="Credit Card"/>
  </r>
  <r>
    <x v="557"/>
    <x v="296"/>
    <s v="PROD88"/>
    <x v="27"/>
    <x v="0"/>
    <x v="1"/>
    <x v="26"/>
    <s v="STORE2"/>
    <s v="Black-Horn"/>
    <x v="0"/>
    <s v="North Nancyview"/>
    <x v="2"/>
    <s v="Stephen Fowler"/>
    <x v="22"/>
    <x v="1"/>
    <x v="1"/>
    <s v="Ohio"/>
    <s v="USA"/>
    <n v="3"/>
    <n v="691.02"/>
    <n v="0.12"/>
    <n v="1824.2927999999999"/>
    <s v="Credit Card"/>
  </r>
  <r>
    <x v="557"/>
    <x v="76"/>
    <s v="PROD61"/>
    <x v="42"/>
    <x v="0"/>
    <x v="0"/>
    <x v="38"/>
    <s v="STORE3"/>
    <s v="Johnson-Wright"/>
    <x v="2"/>
    <s v="Hoodberg"/>
    <x v="2"/>
    <s v="Cynthia Payne"/>
    <x v="37"/>
    <x v="1"/>
    <x v="2"/>
    <s v="Florida"/>
    <s v="USA"/>
    <n v="4"/>
    <n v="585.04"/>
    <n v="0.22"/>
    <n v="1825.3248000000001"/>
    <s v="Credit Card"/>
  </r>
  <r>
    <x v="558"/>
    <x v="131"/>
    <s v="PROD66"/>
    <x v="46"/>
    <x v="4"/>
    <x v="9"/>
    <x v="61"/>
    <s v="STORE9"/>
    <s v="Moore, Padilla and Butler"/>
    <x v="0"/>
    <s v="East Johnstad"/>
    <x v="1"/>
    <s v="Matthew Payne"/>
    <x v="45"/>
    <x v="0"/>
    <x v="2"/>
    <s v="New Hampshire"/>
    <s v="USA"/>
    <n v="2"/>
    <n v="972.4"/>
    <n v="0.06"/>
    <n v="1828.1120000000001"/>
    <s v="COD"/>
  </r>
  <r>
    <x v="558"/>
    <x v="351"/>
    <s v="PROD88"/>
    <x v="27"/>
    <x v="0"/>
    <x v="1"/>
    <x v="94"/>
    <s v="STORE1"/>
    <s v="Martinez, Adkins and Johnson"/>
    <x v="2"/>
    <s v="Danielmouth"/>
    <x v="1"/>
    <s v="Melanie Lam"/>
    <x v="37"/>
    <x v="0"/>
    <x v="2"/>
    <s v="Alaska"/>
    <s v="USA"/>
    <n v="3"/>
    <n v="642.94000000000005"/>
    <n v="0.05"/>
    <n v="1832.3789999999999"/>
    <s v="Credit Card"/>
  </r>
  <r>
    <x v="558"/>
    <x v="334"/>
    <s v="PROD59"/>
    <x v="17"/>
    <x v="4"/>
    <x v="9"/>
    <x v="2"/>
    <s v="STORE5"/>
    <s v="Gray Ltd"/>
    <x v="2"/>
    <s v="New Michaelchester"/>
    <x v="2"/>
    <s v="Amanda Powell"/>
    <x v="19"/>
    <x v="0"/>
    <x v="2"/>
    <s v="Florida"/>
    <s v="USA"/>
    <n v="3"/>
    <n v="745.3"/>
    <n v="0.18"/>
    <n v="1833.4380000000001"/>
    <s v="Credit Card"/>
  </r>
  <r>
    <x v="558"/>
    <x v="328"/>
    <s v="PROD49"/>
    <x v="89"/>
    <x v="4"/>
    <x v="17"/>
    <x v="81"/>
    <s v="STORE0"/>
    <s v="Rivera-Warner"/>
    <x v="1"/>
    <s v="Washingtonfurt"/>
    <x v="1"/>
    <s v="Casey Simpson"/>
    <x v="27"/>
    <x v="0"/>
    <x v="0"/>
    <s v="Iowa"/>
    <s v="USA"/>
    <n v="2"/>
    <n v="921.52"/>
    <n v="0"/>
    <n v="1843.04"/>
    <s v="PayPal"/>
  </r>
  <r>
    <x v="558"/>
    <x v="171"/>
    <s v="PROD44"/>
    <x v="10"/>
    <x v="0"/>
    <x v="6"/>
    <x v="0"/>
    <s v="STORE3"/>
    <s v="Johnson-Wright"/>
    <x v="2"/>
    <s v="Hoodberg"/>
    <x v="2"/>
    <s v="Colleen Maynard"/>
    <x v="9"/>
    <x v="0"/>
    <x v="2"/>
    <s v="Nevada"/>
    <s v="USA"/>
    <n v="4"/>
    <n v="530.45000000000005"/>
    <n v="0.13"/>
    <n v="1845.9659999999999"/>
    <s v="COD"/>
  </r>
  <r>
    <x v="558"/>
    <x v="456"/>
    <s v="PROD82"/>
    <x v="74"/>
    <x v="0"/>
    <x v="6"/>
    <x v="73"/>
    <s v="STORE17"/>
    <s v="Holloway Ltd"/>
    <x v="2"/>
    <s v="Bensonhaven"/>
    <x v="1"/>
    <s v="Jordan Wells"/>
    <x v="40"/>
    <x v="1"/>
    <x v="1"/>
    <s v="Connecticut"/>
    <s v="USA"/>
    <n v="4"/>
    <n v="461.52"/>
    <n v="0"/>
    <n v="1846.08"/>
    <s v="Credit Card"/>
  </r>
  <r>
    <x v="559"/>
    <x v="448"/>
    <s v="PROD67"/>
    <x v="85"/>
    <x v="1"/>
    <x v="1"/>
    <x v="82"/>
    <s v="STORE18"/>
    <s v="Guerrero-Schmitt"/>
    <x v="1"/>
    <s v="East Stevechester"/>
    <x v="1"/>
    <s v="Nicholas Bradshaw"/>
    <x v="1"/>
    <x v="1"/>
    <x v="1"/>
    <s v="Vermont"/>
    <s v="USA"/>
    <n v="2"/>
    <n v="947.56"/>
    <n v="0.02"/>
    <n v="1857.2175999999999"/>
    <s v="Credit Card"/>
  </r>
  <r>
    <x v="559"/>
    <x v="353"/>
    <s v="PROD30"/>
    <x v="47"/>
    <x v="2"/>
    <x v="10"/>
    <x v="79"/>
    <s v="STORE1"/>
    <s v="Martinez, Adkins and Johnson"/>
    <x v="2"/>
    <s v="Danielmouth"/>
    <x v="1"/>
    <s v="Tyler Garner"/>
    <x v="7"/>
    <x v="0"/>
    <x v="0"/>
    <s v="Montana"/>
    <s v="USA"/>
    <n v="4"/>
    <n v="629.04999999999995"/>
    <n v="0.26"/>
    <n v="1861.9880000000001"/>
    <s v="Credit Card"/>
  </r>
  <r>
    <x v="559"/>
    <x v="433"/>
    <s v="PROD33"/>
    <x v="71"/>
    <x v="2"/>
    <x v="7"/>
    <x v="82"/>
    <s v="STORE17"/>
    <s v="Holloway Ltd"/>
    <x v="2"/>
    <s v="Bensonhaven"/>
    <x v="1"/>
    <s v="Christy Hoffman"/>
    <x v="24"/>
    <x v="1"/>
    <x v="2"/>
    <s v="Hawaii"/>
    <s v="USA"/>
    <n v="0"/>
    <n v="863.11"/>
    <n v="0.28000000000000003"/>
    <n v="1864.3176000000001"/>
    <s v="Credit Card"/>
  </r>
  <r>
    <x v="560"/>
    <x v="133"/>
    <s v="PROD9"/>
    <x v="94"/>
    <x v="0"/>
    <x v="6"/>
    <x v="97"/>
    <s v="STORE16"/>
    <s v="Frederick-Wright"/>
    <x v="3"/>
    <s v="New Jimmymouth"/>
    <x v="1"/>
    <s v="Reginald Willis"/>
    <x v="10"/>
    <x v="1"/>
    <x v="0"/>
    <s v="California"/>
    <s v="USA"/>
    <n v="4"/>
    <n v="583.21"/>
    <n v="0.2"/>
    <n v="1866.2719999999999"/>
    <s v="Credit Card"/>
  </r>
  <r>
    <x v="560"/>
    <x v="484"/>
    <s v="PROD20"/>
    <x v="1"/>
    <x v="0"/>
    <x v="1"/>
    <x v="78"/>
    <s v="STORE1"/>
    <s v="Martinez, Adkins and Johnson"/>
    <x v="2"/>
    <s v="Danielmouth"/>
    <x v="1"/>
    <s v="John Compton"/>
    <x v="38"/>
    <x v="0"/>
    <x v="0"/>
    <s v="Missouri"/>
    <s v="USA"/>
    <n v="3"/>
    <n v="684.22"/>
    <n v="0.09"/>
    <n v="1867.9205999999999"/>
    <s v="COD"/>
  </r>
  <r>
    <x v="561"/>
    <x v="6"/>
    <s v="PROD19"/>
    <x v="11"/>
    <x v="0"/>
    <x v="0"/>
    <x v="46"/>
    <s v="STORE11"/>
    <s v="Aguirre-Keller"/>
    <x v="0"/>
    <s v="Lake Michael"/>
    <x v="0"/>
    <s v="Lance Baker"/>
    <x v="6"/>
    <x v="1"/>
    <x v="0"/>
    <s v="Delaware"/>
    <s v="USA"/>
    <n v="3"/>
    <n v="663.73"/>
    <n v="0.06"/>
    <n v="1871.7185999999999"/>
    <s v="PayPal"/>
  </r>
  <r>
    <x v="561"/>
    <x v="121"/>
    <s v="PROD39"/>
    <x v="64"/>
    <x v="1"/>
    <x v="21"/>
    <x v="38"/>
    <s v="STORE9"/>
    <s v="Moore, Padilla and Butler"/>
    <x v="0"/>
    <s v="East Johnstad"/>
    <x v="1"/>
    <s v="Laura Soto"/>
    <x v="41"/>
    <x v="1"/>
    <x v="0"/>
    <s v="Tennessee"/>
    <s v="USA"/>
    <n v="2"/>
    <n v="986.73"/>
    <n v="0.05"/>
    <n v="1874.787"/>
    <s v="COD"/>
  </r>
  <r>
    <x v="561"/>
    <x v="216"/>
    <s v="PROD10"/>
    <x v="19"/>
    <x v="2"/>
    <x v="10"/>
    <x v="29"/>
    <s v="STORE7"/>
    <s v="Martinez-Mullins"/>
    <x v="0"/>
    <s v="Williamsfurt"/>
    <x v="0"/>
    <s v="James Orozco"/>
    <x v="34"/>
    <x v="1"/>
    <x v="1"/>
    <s v="Utah"/>
    <s v="USA"/>
    <n v="4"/>
    <n v="499.02"/>
    <n v="0.06"/>
    <n v="1876.3152"/>
    <s v="Credit Card"/>
  </r>
  <r>
    <x v="561"/>
    <x v="368"/>
    <s v="PROD20"/>
    <x v="1"/>
    <x v="0"/>
    <x v="1"/>
    <x v="59"/>
    <s v="STORE18"/>
    <s v="Guerrero-Schmitt"/>
    <x v="1"/>
    <s v="East Stevechester"/>
    <x v="1"/>
    <s v="Lisa Chandler"/>
    <x v="9"/>
    <x v="0"/>
    <x v="2"/>
    <s v="Utah"/>
    <s v="USA"/>
    <n v="4"/>
    <n v="558.83000000000004"/>
    <n v="0.16"/>
    <n v="1877.6687999999999"/>
    <s v="PayPal"/>
  </r>
  <r>
    <x v="561"/>
    <x v="148"/>
    <s v="PROD85"/>
    <x v="93"/>
    <x v="3"/>
    <x v="1"/>
    <x v="75"/>
    <s v="STORE17"/>
    <s v="Holloway Ltd"/>
    <x v="2"/>
    <s v="Bensonhaven"/>
    <x v="1"/>
    <s v="Rodney Huffman"/>
    <x v="18"/>
    <x v="1"/>
    <x v="2"/>
    <s v="New Mexico"/>
    <s v="USA"/>
    <n v="4"/>
    <n v="626.35"/>
    <n v="0.25"/>
    <n v="1879.05"/>
    <s v="COD"/>
  </r>
  <r>
    <x v="562"/>
    <x v="481"/>
    <s v="PROD37"/>
    <x v="35"/>
    <x v="3"/>
    <x v="16"/>
    <x v="61"/>
    <s v="STORE9"/>
    <s v="Moore, Padilla and Butler"/>
    <x v="0"/>
    <s v="East Johnstad"/>
    <x v="1"/>
    <s v="Julie Powell"/>
    <x v="14"/>
    <x v="1"/>
    <x v="0"/>
    <s v="Rhode Island"/>
    <s v="USA"/>
    <n v="3"/>
    <n v="765.12"/>
    <n v="0.18"/>
    <n v="1882.1952000000001"/>
    <s v="Credit Card"/>
  </r>
  <r>
    <x v="562"/>
    <x v="245"/>
    <s v="PROD35"/>
    <x v="76"/>
    <x v="2"/>
    <x v="13"/>
    <x v="54"/>
    <s v="STORE8"/>
    <s v="Bean, Jones and Park"/>
    <x v="3"/>
    <s v="Thompsonborough"/>
    <x v="0"/>
    <s v="James Foster"/>
    <x v="25"/>
    <x v="0"/>
    <x v="2"/>
    <s v="Utah"/>
    <s v="USA"/>
    <n v="4"/>
    <n v="480.75"/>
    <n v="0.02"/>
    <n v="1884.54"/>
    <s v="Credit Card"/>
  </r>
  <r>
    <x v="563"/>
    <x v="170"/>
    <s v="PROD50"/>
    <x v="39"/>
    <x v="0"/>
    <x v="6"/>
    <x v="55"/>
    <s v="STORE4"/>
    <s v="Alexander Group"/>
    <x v="0"/>
    <s v="Port Sharon"/>
    <x v="0"/>
    <s v="Sarah Rodgers"/>
    <x v="13"/>
    <x v="1"/>
    <x v="2"/>
    <s v="New York"/>
    <s v="USA"/>
    <n v="3"/>
    <n v="766.47"/>
    <n v="0.18"/>
    <n v="1885.5162"/>
    <s v="COD"/>
  </r>
  <r>
    <x v="563"/>
    <x v="397"/>
    <s v="PROD37"/>
    <x v="35"/>
    <x v="3"/>
    <x v="16"/>
    <x v="0"/>
    <s v="STORE7"/>
    <s v="Martinez-Mullins"/>
    <x v="0"/>
    <s v="Williamsfurt"/>
    <x v="0"/>
    <s v="Kathy Copeland"/>
    <x v="22"/>
    <x v="0"/>
    <x v="1"/>
    <s v="Wyoming"/>
    <s v="USA"/>
    <n v="2"/>
    <n v="985.79"/>
    <n v="0.04"/>
    <n v="1892.7167999999999"/>
    <s v="COD"/>
  </r>
  <r>
    <x v="563"/>
    <x v="219"/>
    <s v="PROD2"/>
    <x v="29"/>
    <x v="3"/>
    <x v="11"/>
    <x v="13"/>
    <s v="STORE3"/>
    <s v="Johnson-Wright"/>
    <x v="2"/>
    <s v="Hoodberg"/>
    <x v="2"/>
    <s v="Donald Lee"/>
    <x v="24"/>
    <x v="0"/>
    <x v="2"/>
    <s v="California"/>
    <s v="USA"/>
    <n v="4"/>
    <n v="591.9"/>
    <n v="0.2"/>
    <n v="1894.08"/>
    <s v="PayPal"/>
  </r>
  <r>
    <x v="564"/>
    <x v="293"/>
    <s v="PROD11"/>
    <x v="18"/>
    <x v="1"/>
    <x v="1"/>
    <x v="33"/>
    <s v="STORE15"/>
    <s v="Shelton PLC"/>
    <x v="2"/>
    <s v="East Jenniferstad"/>
    <x v="1"/>
    <s v="Daisy Johnson Dds"/>
    <x v="7"/>
    <x v="0"/>
    <x v="0"/>
    <s v="Maryland"/>
    <s v="USA"/>
    <n v="4"/>
    <n v="632.24"/>
    <n v="0.25"/>
    <n v="1896.72"/>
    <s v="COD"/>
  </r>
  <r>
    <x v="564"/>
    <x v="242"/>
    <s v="PROD11"/>
    <x v="18"/>
    <x v="1"/>
    <x v="1"/>
    <x v="64"/>
    <s v="STORE16"/>
    <s v="Frederick-Wright"/>
    <x v="3"/>
    <s v="New Jimmymouth"/>
    <x v="1"/>
    <s v="Tonya Reynolds"/>
    <x v="17"/>
    <x v="1"/>
    <x v="0"/>
    <s v="Kentucky"/>
    <s v="USA"/>
    <n v="3"/>
    <n v="866.78"/>
    <n v="0.27"/>
    <n v="1898.2482"/>
    <s v="COD"/>
  </r>
  <r>
    <x v="564"/>
    <x v="437"/>
    <s v="PROD87"/>
    <x v="82"/>
    <x v="2"/>
    <x v="13"/>
    <x v="43"/>
    <s v="STORE11"/>
    <s v="Aguirre-Keller"/>
    <x v="0"/>
    <s v="Lake Michael"/>
    <x v="0"/>
    <s v="Michelle Cunningham"/>
    <x v="44"/>
    <x v="1"/>
    <x v="2"/>
    <s v="Minnesota"/>
    <s v="USA"/>
    <n v="4"/>
    <n v="565.51"/>
    <n v="0.16"/>
    <n v="1900.1135999999999"/>
    <s v="COD"/>
  </r>
  <r>
    <x v="565"/>
    <x v="332"/>
    <s v="PROD40"/>
    <x v="20"/>
    <x v="1"/>
    <x v="4"/>
    <x v="13"/>
    <s v="STORE8"/>
    <s v="Bean, Jones and Park"/>
    <x v="3"/>
    <s v="Thompsonborough"/>
    <x v="0"/>
    <s v="Jared Moran"/>
    <x v="19"/>
    <x v="1"/>
    <x v="2"/>
    <s v="Alaska"/>
    <s v="USA"/>
    <n v="4"/>
    <n v="609.05999999999995"/>
    <n v="0.22"/>
    <n v="1900.2672"/>
    <s v="Credit Card"/>
  </r>
  <r>
    <x v="566"/>
    <x v="12"/>
    <s v="PROD6"/>
    <x v="38"/>
    <x v="4"/>
    <x v="15"/>
    <x v="35"/>
    <s v="STORE9"/>
    <s v="Moore, Padilla and Butler"/>
    <x v="0"/>
    <s v="East Johnstad"/>
    <x v="1"/>
    <s v="Amy Fowler"/>
    <x v="10"/>
    <x v="1"/>
    <x v="0"/>
    <s v="South Dakota"/>
    <s v="USA"/>
    <n v="4"/>
    <n v="579.70000000000005"/>
    <n v="0.18"/>
    <n v="1901.4159999999999"/>
    <s v="Credit Card"/>
  </r>
  <r>
    <x v="567"/>
    <x v="427"/>
    <s v="PROD74"/>
    <x v="4"/>
    <x v="1"/>
    <x v="4"/>
    <x v="25"/>
    <s v="STORE17"/>
    <s v="Holloway Ltd"/>
    <x v="2"/>
    <s v="Bensonhaven"/>
    <x v="1"/>
    <s v="Monica Flynn"/>
    <x v="14"/>
    <x v="1"/>
    <x v="0"/>
    <s v="Mississippi"/>
    <s v="USA"/>
    <n v="4"/>
    <n v="529.04"/>
    <n v="0.1"/>
    <n v="1904.5440000000001"/>
    <s v="COD"/>
  </r>
  <r>
    <x v="567"/>
    <x v="394"/>
    <s v="PROD39"/>
    <x v="64"/>
    <x v="1"/>
    <x v="21"/>
    <x v="60"/>
    <s v="STORE2"/>
    <s v="Black-Horn"/>
    <x v="0"/>
    <s v="North Nancyview"/>
    <x v="2"/>
    <s v="Eric Lee"/>
    <x v="12"/>
    <x v="1"/>
    <x v="2"/>
    <s v="New York"/>
    <s v="USA"/>
    <n v="3"/>
    <n v="824.75"/>
    <n v="0.23"/>
    <n v="1905.1724999999999"/>
    <s v="PayPal"/>
  </r>
  <r>
    <x v="568"/>
    <x v="273"/>
    <s v="PROD67"/>
    <x v="85"/>
    <x v="1"/>
    <x v="1"/>
    <x v="17"/>
    <s v="STORE9"/>
    <s v="Moore, Padilla and Butler"/>
    <x v="0"/>
    <s v="East Johnstad"/>
    <x v="1"/>
    <s v="Paul Fox"/>
    <x v="39"/>
    <x v="1"/>
    <x v="2"/>
    <s v="Arizona"/>
    <s v="USA"/>
    <n v="3"/>
    <n v="723.47"/>
    <n v="0.12"/>
    <n v="1909.9608000000001"/>
    <s v="Credit Card"/>
  </r>
  <r>
    <x v="569"/>
    <x v="441"/>
    <s v="PROD60"/>
    <x v="40"/>
    <x v="4"/>
    <x v="17"/>
    <x v="96"/>
    <s v="STORE10"/>
    <s v="Hill, Wagner and Ballard"/>
    <x v="1"/>
    <s v="East Davidville"/>
    <x v="0"/>
    <s v="Jessica Gonzalez"/>
    <x v="42"/>
    <x v="1"/>
    <x v="2"/>
    <s v="Idaho"/>
    <s v="USA"/>
    <n v="4"/>
    <n v="597.79999999999995"/>
    <n v="0.2"/>
    <n v="1912.96"/>
    <s v="Credit Card"/>
  </r>
  <r>
    <x v="569"/>
    <x v="58"/>
    <s v="PROD87"/>
    <x v="82"/>
    <x v="2"/>
    <x v="13"/>
    <x v="8"/>
    <s v="STORE0"/>
    <s v="Rivera-Warner"/>
    <x v="1"/>
    <s v="Washingtonfurt"/>
    <x v="1"/>
    <s v="Stuart Johnson"/>
    <x v="22"/>
    <x v="1"/>
    <x v="1"/>
    <s v="Montana"/>
    <s v="USA"/>
    <n v="3"/>
    <n v="693.42"/>
    <n v="0.08"/>
    <n v="1913.8391999999999"/>
    <s v="COD"/>
  </r>
  <r>
    <x v="569"/>
    <x v="52"/>
    <s v="PROD23"/>
    <x v="53"/>
    <x v="3"/>
    <x v="18"/>
    <x v="60"/>
    <s v="STORE17"/>
    <s v="Holloway Ltd"/>
    <x v="2"/>
    <s v="Bensonhaven"/>
    <x v="1"/>
    <s v="Melissa Duffy Md"/>
    <x v="33"/>
    <x v="1"/>
    <x v="0"/>
    <s v="Virginia"/>
    <s v="USA"/>
    <n v="3"/>
    <n v="644.73"/>
    <n v="0.01"/>
    <n v="1914.8480999999999"/>
    <s v="Credit Card"/>
  </r>
  <r>
    <x v="570"/>
    <x v="213"/>
    <s v="PROD91"/>
    <x v="86"/>
    <x v="3"/>
    <x v="16"/>
    <x v="28"/>
    <s v="STORE14"/>
    <s v="Mcdonald Inc"/>
    <x v="0"/>
    <s v="Christopherland"/>
    <x v="2"/>
    <s v="Daniel Contreras"/>
    <x v="20"/>
    <x v="1"/>
    <x v="1"/>
    <s v="Virginia"/>
    <s v="USA"/>
    <n v="3"/>
    <n v="690.27"/>
    <n v="7.0000000000000007E-2"/>
    <n v="1925.8533"/>
    <s v="COD"/>
  </r>
  <r>
    <x v="570"/>
    <x v="26"/>
    <s v="PROD35"/>
    <x v="76"/>
    <x v="2"/>
    <x v="13"/>
    <x v="42"/>
    <s v="STORE15"/>
    <s v="Shelton PLC"/>
    <x v="2"/>
    <s v="East Jenniferstad"/>
    <x v="1"/>
    <s v="Jessica Acevedo"/>
    <x v="7"/>
    <x v="1"/>
    <x v="0"/>
    <s v="Michigan"/>
    <s v="USA"/>
    <n v="4"/>
    <n v="642.04999999999995"/>
    <n v="0.25"/>
    <n v="1926.15"/>
    <s v="COD"/>
  </r>
  <r>
    <x v="570"/>
    <x v="324"/>
    <s v="PROD19"/>
    <x v="11"/>
    <x v="0"/>
    <x v="0"/>
    <x v="90"/>
    <s v="STORE13"/>
    <s v="Gardner, Humphrey and Contreras"/>
    <x v="1"/>
    <s v="Johnsonville"/>
    <x v="1"/>
    <s v="Tracy Stephens"/>
    <x v="7"/>
    <x v="0"/>
    <x v="0"/>
    <s v="Virginia"/>
    <s v="USA"/>
    <n v="3"/>
    <n v="677.46"/>
    <n v="0.05"/>
    <n v="1930.761"/>
    <s v="PayPal"/>
  </r>
  <r>
    <x v="571"/>
    <x v="5"/>
    <s v="PROD20"/>
    <x v="1"/>
    <x v="0"/>
    <x v="1"/>
    <x v="27"/>
    <s v="STORE4"/>
    <s v="Alexander Group"/>
    <x v="0"/>
    <s v="Port Sharon"/>
    <x v="0"/>
    <s v="Mr. William Horton"/>
    <x v="5"/>
    <x v="0"/>
    <x v="2"/>
    <s v="Alaska"/>
    <s v="USA"/>
    <n v="3"/>
    <n v="909.25"/>
    <n v="0.28999999999999998"/>
    <n v="1936.7025000000001"/>
    <s v="PayPal"/>
  </r>
  <r>
    <x v="571"/>
    <x v="250"/>
    <s v="PROD70"/>
    <x v="49"/>
    <x v="2"/>
    <x v="14"/>
    <x v="71"/>
    <s v="STORE7"/>
    <s v="Martinez-Mullins"/>
    <x v="0"/>
    <s v="Williamsfurt"/>
    <x v="0"/>
    <s v="Matthew Hunter Jr."/>
    <x v="32"/>
    <x v="1"/>
    <x v="0"/>
    <s v="Connecticut"/>
    <s v="USA"/>
    <n v="3"/>
    <n v="687.66"/>
    <n v="0.06"/>
    <n v="1939.2012"/>
    <s v="PayPal"/>
  </r>
  <r>
    <x v="572"/>
    <x v="97"/>
    <s v="PROD20"/>
    <x v="1"/>
    <x v="0"/>
    <x v="1"/>
    <x v="8"/>
    <s v="STORE3"/>
    <s v="Johnson-Wright"/>
    <x v="2"/>
    <s v="Hoodberg"/>
    <x v="2"/>
    <s v="John Sloan"/>
    <x v="13"/>
    <x v="1"/>
    <x v="2"/>
    <s v="Arkansas"/>
    <s v="USA"/>
    <n v="3"/>
    <n v="899.58"/>
    <n v="0.28000000000000003"/>
    <n v="1943.0927999999999"/>
    <s v="COD"/>
  </r>
  <r>
    <x v="572"/>
    <x v="372"/>
    <s v="PROD67"/>
    <x v="85"/>
    <x v="1"/>
    <x v="1"/>
    <x v="59"/>
    <s v="STORE10"/>
    <s v="Hill, Wagner and Ballard"/>
    <x v="1"/>
    <s v="East Davidville"/>
    <x v="0"/>
    <s v="Wanda Snyder"/>
    <x v="27"/>
    <x v="0"/>
    <x v="0"/>
    <s v="New York"/>
    <s v="USA"/>
    <n v="4"/>
    <n v="602.39"/>
    <n v="0.19"/>
    <n v="1951.7436"/>
    <s v="COD"/>
  </r>
  <r>
    <x v="572"/>
    <x v="90"/>
    <s v="PROD74"/>
    <x v="4"/>
    <x v="1"/>
    <x v="4"/>
    <x v="24"/>
    <s v="STORE11"/>
    <s v="Aguirre-Keller"/>
    <x v="0"/>
    <s v="Lake Michael"/>
    <x v="0"/>
    <s v="Joshua Ryan"/>
    <x v="11"/>
    <x v="1"/>
    <x v="2"/>
    <s v="Louisiana"/>
    <s v="USA"/>
    <n v="3"/>
    <n v="803.76"/>
    <n v="0.19"/>
    <n v="1953.1368"/>
    <s v="COD"/>
  </r>
  <r>
    <x v="572"/>
    <x v="347"/>
    <s v="PROD81"/>
    <x v="0"/>
    <x v="0"/>
    <x v="0"/>
    <x v="6"/>
    <s v="STORE19"/>
    <s v="Mann-Austin"/>
    <x v="1"/>
    <s v="Vasquezborough"/>
    <x v="0"/>
    <s v="Christina Robertson"/>
    <x v="14"/>
    <x v="0"/>
    <x v="0"/>
    <s v="South Dakota"/>
    <s v="USA"/>
    <n v="3"/>
    <n v="825.33"/>
    <n v="0.21"/>
    <n v="1956.0320999999999"/>
    <s v="Credit Card"/>
  </r>
  <r>
    <x v="572"/>
    <x v="272"/>
    <s v="PROD65"/>
    <x v="77"/>
    <x v="0"/>
    <x v="6"/>
    <x v="83"/>
    <s v="STORE14"/>
    <s v="Mcdonald Inc"/>
    <x v="0"/>
    <s v="Christopherland"/>
    <x v="2"/>
    <s v="Matthew Avery"/>
    <x v="9"/>
    <x v="0"/>
    <x v="2"/>
    <s v="Mississippi"/>
    <s v="USA"/>
    <n v="4"/>
    <n v="611.91999999999996"/>
    <n v="0.2"/>
    <n v="1958.144"/>
    <s v="COD"/>
  </r>
  <r>
    <x v="572"/>
    <x v="253"/>
    <s v="PROD31"/>
    <x v="7"/>
    <x v="0"/>
    <x v="3"/>
    <x v="90"/>
    <s v="STORE5"/>
    <s v="Gray Ltd"/>
    <x v="2"/>
    <s v="New Michaelchester"/>
    <x v="2"/>
    <s v="Sheila Wilson"/>
    <x v="30"/>
    <x v="0"/>
    <x v="1"/>
    <s v="Tennessee"/>
    <s v="USA"/>
    <n v="4"/>
    <n v="540.69000000000005"/>
    <n v="0.09"/>
    <n v="1968.1116"/>
    <s v="COD"/>
  </r>
  <r>
    <x v="572"/>
    <x v="245"/>
    <s v="PROD87"/>
    <x v="82"/>
    <x v="2"/>
    <x v="13"/>
    <x v="98"/>
    <s v="STORE8"/>
    <s v="Bean, Jones and Park"/>
    <x v="3"/>
    <s v="Thompsonborough"/>
    <x v="0"/>
    <s v="James Foster"/>
    <x v="25"/>
    <x v="0"/>
    <x v="2"/>
    <s v="North Dakota"/>
    <s v="USA"/>
    <n v="3"/>
    <n v="662.82"/>
    <n v="0.01"/>
    <n v="1968.5753999999999"/>
    <s v="Credit Card"/>
  </r>
  <r>
    <x v="573"/>
    <x v="114"/>
    <s v="PROD40"/>
    <x v="20"/>
    <x v="1"/>
    <x v="4"/>
    <x v="55"/>
    <s v="STORE1"/>
    <s v="Martinez, Adkins and Johnson"/>
    <x v="2"/>
    <s v="Danielmouth"/>
    <x v="1"/>
    <s v="Jonathan Steele"/>
    <x v="4"/>
    <x v="1"/>
    <x v="0"/>
    <s v="New Hampshire"/>
    <s v="USA"/>
    <n v="2"/>
    <n v="994.29"/>
    <n v="0.01"/>
    <n v="1968.6941999999999"/>
    <s v="PayPal"/>
  </r>
  <r>
    <x v="573"/>
    <x v="370"/>
    <s v="PROD7"/>
    <x v="91"/>
    <x v="2"/>
    <x v="13"/>
    <x v="75"/>
    <s v="STORE6"/>
    <s v="Benson-Elliott"/>
    <x v="1"/>
    <s v="Port Josephberg"/>
    <x v="0"/>
    <s v="Alex Mann Ii"/>
    <x v="33"/>
    <x v="0"/>
    <x v="0"/>
    <s v="Ohio"/>
    <s v="USA"/>
    <n v="4"/>
    <n v="547.21"/>
    <n v="0.1"/>
    <n v="1969.9559999999999"/>
    <s v="COD"/>
  </r>
  <r>
    <x v="573"/>
    <x v="202"/>
    <s v="PROD2"/>
    <x v="29"/>
    <x v="3"/>
    <x v="11"/>
    <x v="20"/>
    <s v="STORE15"/>
    <s v="Shelton PLC"/>
    <x v="2"/>
    <s v="East Jenniferstad"/>
    <x v="1"/>
    <s v="Tyler Conrad"/>
    <x v="38"/>
    <x v="1"/>
    <x v="0"/>
    <s v="California"/>
    <s v="USA"/>
    <n v="4"/>
    <n v="601.5"/>
    <n v="0.18"/>
    <n v="1972.92"/>
    <s v="Credit Card"/>
  </r>
  <r>
    <x v="573"/>
    <x v="470"/>
    <s v="PROD47"/>
    <x v="70"/>
    <x v="4"/>
    <x v="12"/>
    <x v="64"/>
    <s v="STORE2"/>
    <s v="Black-Horn"/>
    <x v="0"/>
    <s v="North Nancyview"/>
    <x v="2"/>
    <s v="Antonio Wade"/>
    <x v="20"/>
    <x v="1"/>
    <x v="1"/>
    <s v="West Virginia"/>
    <s v="USA"/>
    <n v="3"/>
    <n v="843.44"/>
    <n v="0.22"/>
    <n v="1973.6496"/>
    <s v="Credit Card"/>
  </r>
  <r>
    <x v="573"/>
    <x v="21"/>
    <s v="PROD40"/>
    <x v="20"/>
    <x v="1"/>
    <x v="4"/>
    <x v="28"/>
    <s v="STORE1"/>
    <s v="Martinez, Adkins and Johnson"/>
    <x v="2"/>
    <s v="Danielmouth"/>
    <x v="1"/>
    <s v="Thomas Phillips"/>
    <x v="18"/>
    <x v="1"/>
    <x v="2"/>
    <s v="Missouri"/>
    <s v="USA"/>
    <n v="3"/>
    <n v="765.21"/>
    <n v="0.14000000000000001"/>
    <n v="1974.2418"/>
    <s v="PayPal"/>
  </r>
  <r>
    <x v="573"/>
    <x v="82"/>
    <s v="PROD45"/>
    <x v="75"/>
    <x v="0"/>
    <x v="3"/>
    <x v="31"/>
    <s v="STORE10"/>
    <s v="Hill, Wagner and Ballard"/>
    <x v="1"/>
    <s v="East Davidville"/>
    <x v="0"/>
    <s v="Michael Garner"/>
    <x v="29"/>
    <x v="1"/>
    <x v="2"/>
    <s v="Oklahoma"/>
    <s v="USA"/>
    <n v="4"/>
    <n v="557.51"/>
    <n v="0.11"/>
    <n v="1984.7356"/>
    <s v="PayPal"/>
  </r>
  <r>
    <x v="573"/>
    <x v="225"/>
    <s v="PROD75"/>
    <x v="98"/>
    <x v="3"/>
    <x v="16"/>
    <x v="78"/>
    <s v="STORE10"/>
    <s v="Hill, Wagner and Ballard"/>
    <x v="1"/>
    <s v="East Davidville"/>
    <x v="0"/>
    <s v="Amy Wilson"/>
    <x v="21"/>
    <x v="1"/>
    <x v="1"/>
    <s v="Tennessee"/>
    <s v="USA"/>
    <n v="4"/>
    <n v="552.38"/>
    <n v="0.1"/>
    <n v="1988.568"/>
    <s v="Credit Card"/>
  </r>
  <r>
    <x v="573"/>
    <x v="306"/>
    <s v="PROD44"/>
    <x v="10"/>
    <x v="0"/>
    <x v="6"/>
    <x v="66"/>
    <s v="STORE8"/>
    <s v="Bean, Jones and Park"/>
    <x v="3"/>
    <s v="Thompsonborough"/>
    <x v="0"/>
    <s v="Jay Patel"/>
    <x v="1"/>
    <x v="1"/>
    <x v="1"/>
    <s v="North Dakota"/>
    <s v="USA"/>
    <n v="3"/>
    <n v="884.46"/>
    <n v="0.25"/>
    <n v="1990.0350000000001"/>
    <s v="COD"/>
  </r>
  <r>
    <x v="574"/>
    <x v="485"/>
    <s v="PROD4"/>
    <x v="81"/>
    <x v="3"/>
    <x v="22"/>
    <x v="4"/>
    <s v="STORE3"/>
    <s v="Johnson-Wright"/>
    <x v="2"/>
    <s v="Hoodberg"/>
    <x v="2"/>
    <s v="Maria Phillips"/>
    <x v="2"/>
    <x v="1"/>
    <x v="1"/>
    <s v="Illinois"/>
    <s v="USA"/>
    <n v="3"/>
    <n v="698.14"/>
    <n v="0.04"/>
    <n v="2010.6432"/>
    <s v="COD"/>
  </r>
  <r>
    <x v="575"/>
    <x v="35"/>
    <s v="PROD27"/>
    <x v="88"/>
    <x v="2"/>
    <x v="7"/>
    <x v="63"/>
    <s v="STORE8"/>
    <s v="Bean, Jones and Park"/>
    <x v="3"/>
    <s v="Thompsonborough"/>
    <x v="0"/>
    <s v="David Arnold"/>
    <x v="27"/>
    <x v="1"/>
    <x v="0"/>
    <s v="Vermont"/>
    <s v="USA"/>
    <n v="3"/>
    <n v="827.88"/>
    <n v="0.19"/>
    <n v="2011.7483999999999"/>
    <s v="COD"/>
  </r>
  <r>
    <x v="575"/>
    <x v="76"/>
    <s v="PROD12"/>
    <x v="60"/>
    <x v="4"/>
    <x v="9"/>
    <x v="84"/>
    <s v="STORE8"/>
    <s v="Bean, Jones and Park"/>
    <x v="3"/>
    <s v="Thompsonborough"/>
    <x v="0"/>
    <s v="Cynthia Payne"/>
    <x v="37"/>
    <x v="1"/>
    <x v="2"/>
    <s v="Delaware"/>
    <s v="USA"/>
    <n v="3"/>
    <n v="906.99"/>
    <n v="0.26"/>
    <n v="2013.5178000000001"/>
    <s v="Credit Card"/>
  </r>
  <r>
    <x v="576"/>
    <x v="198"/>
    <s v="PROD70"/>
    <x v="49"/>
    <x v="2"/>
    <x v="14"/>
    <x v="19"/>
    <s v="STORE4"/>
    <s v="Alexander Group"/>
    <x v="0"/>
    <s v="Port Sharon"/>
    <x v="0"/>
    <s v="John Bradford"/>
    <x v="23"/>
    <x v="0"/>
    <x v="1"/>
    <s v="Nebraska"/>
    <s v="USA"/>
    <n v="4"/>
    <n v="662.43"/>
    <n v="0.24"/>
    <n v="2013.7872"/>
    <s v="PayPal"/>
  </r>
  <r>
    <x v="577"/>
    <x v="402"/>
    <s v="PROD92"/>
    <x v="48"/>
    <x v="2"/>
    <x v="5"/>
    <x v="52"/>
    <s v="STORE11"/>
    <s v="Aguirre-Keller"/>
    <x v="0"/>
    <s v="Lake Michael"/>
    <x v="0"/>
    <s v="Leslie Johnson"/>
    <x v="5"/>
    <x v="0"/>
    <x v="2"/>
    <s v="Iowa"/>
    <s v="USA"/>
    <n v="3"/>
    <n v="862.18"/>
    <n v="0.22"/>
    <n v="2017.5011999999999"/>
    <s v="PayPal"/>
  </r>
  <r>
    <x v="577"/>
    <x v="254"/>
    <s v="PROD60"/>
    <x v="40"/>
    <x v="4"/>
    <x v="17"/>
    <x v="61"/>
    <s v="STORE16"/>
    <s v="Frederick-Wright"/>
    <x v="3"/>
    <s v="New Jimmymouth"/>
    <x v="1"/>
    <s v="Antonio Jones"/>
    <x v="23"/>
    <x v="0"/>
    <x v="1"/>
    <s v="Indiana"/>
    <s v="USA"/>
    <n v="4"/>
    <n v="537.15"/>
    <n v="0.06"/>
    <n v="2019.684"/>
    <s v="COD"/>
  </r>
  <r>
    <x v="577"/>
    <x v="291"/>
    <s v="PROD99"/>
    <x v="25"/>
    <x v="2"/>
    <x v="10"/>
    <x v="15"/>
    <s v="STORE12"/>
    <s v="Thomas, Bridges and Harris"/>
    <x v="2"/>
    <s v="Sabrinatown"/>
    <x v="0"/>
    <s v="Gregory Curtis"/>
    <x v="31"/>
    <x v="0"/>
    <x v="1"/>
    <s v="Rhode Island"/>
    <s v="USA"/>
    <n v="3"/>
    <n v="831.15"/>
    <n v="0.19"/>
    <n v="2019.6945000000001"/>
    <s v="COD"/>
  </r>
  <r>
    <x v="577"/>
    <x v="52"/>
    <s v="PROD76"/>
    <x v="45"/>
    <x v="1"/>
    <x v="19"/>
    <x v="80"/>
    <s v="STORE13"/>
    <s v="Gardner, Humphrey and Contreras"/>
    <x v="1"/>
    <s v="Johnsonville"/>
    <x v="1"/>
    <s v="Melissa Duffy Md"/>
    <x v="33"/>
    <x v="1"/>
    <x v="0"/>
    <s v="Indiana"/>
    <s v="USA"/>
    <n v="3"/>
    <n v="948.69"/>
    <n v="0.28999999999999998"/>
    <n v="2020.7097000000001"/>
    <s v="COD"/>
  </r>
  <r>
    <x v="578"/>
    <x v="212"/>
    <s v="PROD98"/>
    <x v="56"/>
    <x v="1"/>
    <x v="4"/>
    <x v="92"/>
    <s v="STORE13"/>
    <s v="Gardner, Humphrey and Contreras"/>
    <x v="1"/>
    <s v="Johnsonville"/>
    <x v="1"/>
    <s v="Amy Walker"/>
    <x v="11"/>
    <x v="0"/>
    <x v="2"/>
    <s v="Vermont"/>
    <s v="USA"/>
    <n v="3"/>
    <n v="758.87"/>
    <n v="0.11"/>
    <n v="2026.1829"/>
    <s v="Credit Card"/>
  </r>
  <r>
    <x v="579"/>
    <x v="345"/>
    <s v="PROD77"/>
    <x v="51"/>
    <x v="1"/>
    <x v="5"/>
    <x v="43"/>
    <s v="STORE8"/>
    <s v="Bean, Jones and Park"/>
    <x v="3"/>
    <s v="Thompsonborough"/>
    <x v="0"/>
    <s v="Anna Perez"/>
    <x v="44"/>
    <x v="0"/>
    <x v="2"/>
    <s v="North Carolina"/>
    <s v="USA"/>
    <n v="3"/>
    <n v="815.49"/>
    <n v="0.17"/>
    <n v="2030.5700999999999"/>
    <s v="COD"/>
  </r>
  <r>
    <x v="579"/>
    <x v="45"/>
    <s v="PROD97"/>
    <x v="69"/>
    <x v="0"/>
    <x v="3"/>
    <x v="57"/>
    <s v="STORE19"/>
    <s v="Mann-Austin"/>
    <x v="1"/>
    <s v="Vasquezborough"/>
    <x v="0"/>
    <s v="Christopher David"/>
    <x v="22"/>
    <x v="0"/>
    <x v="1"/>
    <s v="Vermont"/>
    <s v="USA"/>
    <n v="4"/>
    <n v="715.42"/>
    <n v="0.28999999999999998"/>
    <n v="2031.7927999999999"/>
    <s v="PayPal"/>
  </r>
  <r>
    <x v="580"/>
    <x v="109"/>
    <s v="PROD18"/>
    <x v="65"/>
    <x v="3"/>
    <x v="22"/>
    <x v="44"/>
    <s v="STORE13"/>
    <s v="Gardner, Humphrey and Contreras"/>
    <x v="1"/>
    <s v="Johnsonville"/>
    <x v="1"/>
    <s v="Jacob Hopkins"/>
    <x v="21"/>
    <x v="1"/>
    <x v="1"/>
    <s v="Louisiana"/>
    <s v="USA"/>
    <n v="3"/>
    <n v="928.74"/>
    <n v="0.27"/>
    <n v="2033.9405999999999"/>
    <s v="Credit Card"/>
  </r>
  <r>
    <x v="580"/>
    <x v="206"/>
    <s v="PROD7"/>
    <x v="91"/>
    <x v="2"/>
    <x v="13"/>
    <x v="61"/>
    <s v="STORE15"/>
    <s v="Shelton PLC"/>
    <x v="2"/>
    <s v="East Jenniferstad"/>
    <x v="1"/>
    <s v="Jeffrey Gomez"/>
    <x v="12"/>
    <x v="1"/>
    <x v="2"/>
    <s v="New Hampshire"/>
    <s v="USA"/>
    <n v="3"/>
    <n v="754.02"/>
    <n v="0.1"/>
    <n v="2035.854"/>
    <s v="Credit Card"/>
  </r>
  <r>
    <x v="580"/>
    <x v="230"/>
    <s v="PROD4"/>
    <x v="81"/>
    <x v="3"/>
    <x v="22"/>
    <x v="25"/>
    <s v="STORE19"/>
    <s v="Mann-Austin"/>
    <x v="1"/>
    <s v="Vasquezborough"/>
    <x v="0"/>
    <s v="Samantha Walker"/>
    <x v="44"/>
    <x v="1"/>
    <x v="2"/>
    <s v="Kansas"/>
    <s v="USA"/>
    <n v="4"/>
    <n v="603.30999999999995"/>
    <n v="0.15"/>
    <n v="2051.2539999999999"/>
    <s v="COD"/>
  </r>
  <r>
    <x v="581"/>
    <x v="152"/>
    <s v="PROD86"/>
    <x v="55"/>
    <x v="2"/>
    <x v="10"/>
    <x v="84"/>
    <s v="STORE7"/>
    <s v="Martinez-Mullins"/>
    <x v="0"/>
    <s v="Williamsfurt"/>
    <x v="0"/>
    <s v="Jasmine Snyder"/>
    <x v="26"/>
    <x v="1"/>
    <x v="1"/>
    <s v="Georgia"/>
    <s v="USA"/>
    <n v="4"/>
    <n v="525.61"/>
    <n v="0.02"/>
    <n v="2060.3912"/>
    <s v="COD"/>
  </r>
  <r>
    <x v="582"/>
    <x v="31"/>
    <s v="PROD51"/>
    <x v="68"/>
    <x v="1"/>
    <x v="1"/>
    <x v="72"/>
    <s v="STORE12"/>
    <s v="Thomas, Bridges and Harris"/>
    <x v="2"/>
    <s v="Sabrinatown"/>
    <x v="0"/>
    <s v="William Martin"/>
    <x v="25"/>
    <x v="0"/>
    <x v="2"/>
    <s v="Michigan"/>
    <s v="USA"/>
    <n v="3"/>
    <n v="781.39"/>
    <n v="0.12"/>
    <n v="2062.8696"/>
    <s v="Credit Card"/>
  </r>
  <r>
    <x v="583"/>
    <x v="2"/>
    <s v="PROD7"/>
    <x v="91"/>
    <x v="2"/>
    <x v="13"/>
    <x v="84"/>
    <s v="STORE10"/>
    <s v="Hill, Wagner and Ballard"/>
    <x v="1"/>
    <s v="East Davidville"/>
    <x v="0"/>
    <s v="Ryan Moore"/>
    <x v="2"/>
    <x v="0"/>
    <x v="1"/>
    <s v="New Hampshire"/>
    <s v="USA"/>
    <n v="4"/>
    <n v="614.76"/>
    <n v="0.16"/>
    <n v="2065.5936000000002"/>
    <s v="Credit Card"/>
  </r>
  <r>
    <x v="583"/>
    <x v="212"/>
    <s v="PROD46"/>
    <x v="44"/>
    <x v="3"/>
    <x v="11"/>
    <x v="65"/>
    <s v="STORE15"/>
    <s v="Shelton PLC"/>
    <x v="2"/>
    <s v="East Jenniferstad"/>
    <x v="1"/>
    <s v="Amy Walker"/>
    <x v="11"/>
    <x v="0"/>
    <x v="2"/>
    <s v="Indiana"/>
    <s v="USA"/>
    <n v="4"/>
    <n v="614.99"/>
    <n v="0.16"/>
    <n v="2066.3663999999999"/>
    <s v="COD"/>
  </r>
  <r>
    <x v="583"/>
    <x v="355"/>
    <s v="PROD17"/>
    <x v="24"/>
    <x v="0"/>
    <x v="1"/>
    <x v="53"/>
    <s v="STORE2"/>
    <s v="Black-Horn"/>
    <x v="0"/>
    <s v="North Nancyview"/>
    <x v="2"/>
    <s v="David Roberts"/>
    <x v="2"/>
    <x v="0"/>
    <x v="1"/>
    <s v="Wyoming"/>
    <s v="USA"/>
    <n v="3"/>
    <n v="988.53"/>
    <n v="0.3"/>
    <n v="2075.913"/>
    <s v="COD"/>
  </r>
  <r>
    <x v="583"/>
    <x v="282"/>
    <s v="PROD39"/>
    <x v="64"/>
    <x v="1"/>
    <x v="21"/>
    <x v="38"/>
    <s v="STORE8"/>
    <s v="Bean, Jones and Park"/>
    <x v="3"/>
    <s v="Thompsonborough"/>
    <x v="0"/>
    <s v="Mary Russell"/>
    <x v="33"/>
    <x v="0"/>
    <x v="0"/>
    <s v="Louisiana"/>
    <s v="USA"/>
    <n v="3"/>
    <n v="700.43"/>
    <n v="0.01"/>
    <n v="2080.2770999999998"/>
    <s v="PayPal"/>
  </r>
  <r>
    <x v="584"/>
    <x v="156"/>
    <s v="PROD84"/>
    <x v="13"/>
    <x v="2"/>
    <x v="8"/>
    <x v="33"/>
    <s v="STORE17"/>
    <s v="Holloway Ltd"/>
    <x v="2"/>
    <s v="Bensonhaven"/>
    <x v="1"/>
    <s v="Isabel Foster"/>
    <x v="20"/>
    <x v="0"/>
    <x v="1"/>
    <s v="Missouri"/>
    <s v="USA"/>
    <n v="3"/>
    <n v="846.31"/>
    <n v="0.18"/>
    <n v="2081.9225999999999"/>
    <s v="PayPal"/>
  </r>
  <r>
    <x v="585"/>
    <x v="214"/>
    <s v="PROD62"/>
    <x v="61"/>
    <x v="1"/>
    <x v="19"/>
    <x v="95"/>
    <s v="STORE13"/>
    <s v="Gardner, Humphrey and Contreras"/>
    <x v="1"/>
    <s v="Johnsonville"/>
    <x v="1"/>
    <s v="Kenneth Lambert"/>
    <x v="17"/>
    <x v="1"/>
    <x v="0"/>
    <s v="Alaska"/>
    <s v="USA"/>
    <n v="4"/>
    <n v="676.58"/>
    <n v="0.23"/>
    <n v="2083.8663999999999"/>
    <s v="Credit Card"/>
  </r>
  <r>
    <x v="585"/>
    <x v="426"/>
    <s v="PROD98"/>
    <x v="56"/>
    <x v="1"/>
    <x v="4"/>
    <x v="87"/>
    <s v="STORE7"/>
    <s v="Martinez-Mullins"/>
    <x v="0"/>
    <s v="Williamsfurt"/>
    <x v="0"/>
    <s v="Nathaniel Hill"/>
    <x v="1"/>
    <x v="1"/>
    <x v="1"/>
    <s v="Georgia"/>
    <s v="USA"/>
    <n v="4"/>
    <n v="548.44000000000005"/>
    <n v="0.05"/>
    <n v="2084.0720000000001"/>
    <s v="COD"/>
  </r>
  <r>
    <x v="585"/>
    <x v="144"/>
    <s v="PROD74"/>
    <x v="4"/>
    <x v="1"/>
    <x v="4"/>
    <x v="42"/>
    <s v="STORE15"/>
    <s v="Shelton PLC"/>
    <x v="2"/>
    <s v="East Jenniferstad"/>
    <x v="1"/>
    <s v="Paul Cox"/>
    <x v="0"/>
    <x v="1"/>
    <x v="0"/>
    <s v="Wisconsin"/>
    <s v="USA"/>
    <n v="4"/>
    <n v="592.14"/>
    <n v="0.12"/>
    <n v="2084.3328000000001"/>
    <s v="Credit Card"/>
  </r>
  <r>
    <x v="586"/>
    <x v="313"/>
    <s v="PROD39"/>
    <x v="64"/>
    <x v="1"/>
    <x v="21"/>
    <x v="68"/>
    <s v="STORE12"/>
    <s v="Thomas, Bridges and Harris"/>
    <x v="2"/>
    <s v="Sabrinatown"/>
    <x v="0"/>
    <s v="Earl Smith Dds"/>
    <x v="14"/>
    <x v="0"/>
    <x v="0"/>
    <s v="Kansas"/>
    <s v="USA"/>
    <n v="3"/>
    <n v="954.29"/>
    <n v="0.27"/>
    <n v="2089.8951000000002"/>
    <s v="Credit Card"/>
  </r>
  <r>
    <x v="586"/>
    <x v="160"/>
    <s v="PROD31"/>
    <x v="7"/>
    <x v="0"/>
    <x v="3"/>
    <x v="61"/>
    <s v="STORE8"/>
    <s v="Bean, Jones and Park"/>
    <x v="3"/>
    <s v="Thompsonborough"/>
    <x v="0"/>
    <s v="Jason Wheeler"/>
    <x v="40"/>
    <x v="1"/>
    <x v="1"/>
    <s v="Texas"/>
    <s v="USA"/>
    <n v="4"/>
    <n v="538.73"/>
    <n v="0.03"/>
    <n v="2090.2723999999998"/>
    <s v="COD"/>
  </r>
  <r>
    <x v="586"/>
    <x v="449"/>
    <s v="PROD37"/>
    <x v="35"/>
    <x v="3"/>
    <x v="16"/>
    <x v="59"/>
    <s v="STORE11"/>
    <s v="Aguirre-Keller"/>
    <x v="0"/>
    <s v="Lake Michael"/>
    <x v="0"/>
    <s v="James Bean"/>
    <x v="6"/>
    <x v="0"/>
    <x v="0"/>
    <s v="Texas"/>
    <s v="USA"/>
    <n v="3"/>
    <n v="917.64"/>
    <n v="0.24"/>
    <n v="2092.2192"/>
    <s v="Credit Card"/>
  </r>
  <r>
    <x v="587"/>
    <x v="252"/>
    <s v="PROD19"/>
    <x v="11"/>
    <x v="0"/>
    <x v="0"/>
    <x v="44"/>
    <s v="STORE18"/>
    <s v="Guerrero-Schmitt"/>
    <x v="1"/>
    <s v="East Stevechester"/>
    <x v="1"/>
    <s v="Kristy Dunlap"/>
    <x v="7"/>
    <x v="1"/>
    <x v="0"/>
    <s v="Alaska"/>
    <s v="USA"/>
    <n v="3"/>
    <n v="726.97"/>
    <n v="0.04"/>
    <n v="2093.6736000000001"/>
    <s v="Credit Card"/>
  </r>
  <r>
    <x v="587"/>
    <x v="465"/>
    <s v="PROD46"/>
    <x v="44"/>
    <x v="3"/>
    <x v="11"/>
    <x v="94"/>
    <s v="STORE3"/>
    <s v="Johnson-Wright"/>
    <x v="2"/>
    <s v="Hoodberg"/>
    <x v="2"/>
    <s v="Christopher Sutton"/>
    <x v="46"/>
    <x v="1"/>
    <x v="1"/>
    <s v="Alabama"/>
    <s v="USA"/>
    <n v="4"/>
    <n v="608.97"/>
    <n v="0.14000000000000001"/>
    <n v="2094.8568"/>
    <s v="Credit Card"/>
  </r>
  <r>
    <x v="588"/>
    <x v="469"/>
    <s v="PROD84"/>
    <x v="13"/>
    <x v="2"/>
    <x v="8"/>
    <x v="95"/>
    <s v="STORE4"/>
    <s v="Alexander Group"/>
    <x v="0"/>
    <s v="Port Sharon"/>
    <x v="0"/>
    <s v="Richard Delgado"/>
    <x v="20"/>
    <x v="0"/>
    <x v="1"/>
    <s v="Maine"/>
    <s v="USA"/>
    <n v="3"/>
    <n v="944.64"/>
    <n v="0.26"/>
    <n v="2097.1008000000002"/>
    <s v="Credit Card"/>
  </r>
  <r>
    <x v="588"/>
    <x v="212"/>
    <s v="PROD73"/>
    <x v="3"/>
    <x v="0"/>
    <x v="3"/>
    <x v="20"/>
    <s v="STORE10"/>
    <s v="Hill, Wagner and Ballard"/>
    <x v="1"/>
    <s v="East Davidville"/>
    <x v="0"/>
    <s v="Amy Walker"/>
    <x v="11"/>
    <x v="0"/>
    <x v="2"/>
    <s v="Washington"/>
    <s v="USA"/>
    <n v="3"/>
    <n v="909.11"/>
    <n v="0.23"/>
    <n v="2100.0441000000001"/>
    <s v="COD"/>
  </r>
  <r>
    <x v="588"/>
    <x v="27"/>
    <s v="PROD92"/>
    <x v="48"/>
    <x v="2"/>
    <x v="5"/>
    <x v="89"/>
    <s v="STORE14"/>
    <s v="Mcdonald Inc"/>
    <x v="0"/>
    <s v="Christopherland"/>
    <x v="2"/>
    <s v="Robert Harris"/>
    <x v="6"/>
    <x v="0"/>
    <x v="0"/>
    <s v="North Carolina"/>
    <s v="USA"/>
    <n v="3"/>
    <n v="972.58"/>
    <n v="0.28000000000000003"/>
    <n v="2100.7728000000002"/>
    <s v="COD"/>
  </r>
  <r>
    <x v="588"/>
    <x v="242"/>
    <s v="PROD71"/>
    <x v="90"/>
    <x v="4"/>
    <x v="9"/>
    <x v="47"/>
    <s v="STORE2"/>
    <s v="Black-Horn"/>
    <x v="0"/>
    <s v="North Nancyview"/>
    <x v="2"/>
    <s v="Tonya Reynolds"/>
    <x v="17"/>
    <x v="1"/>
    <x v="0"/>
    <s v="Oregon"/>
    <s v="USA"/>
    <n v="3"/>
    <n v="769.62"/>
    <n v="0.09"/>
    <n v="2101.0626000000002"/>
    <s v="Credit Card"/>
  </r>
  <r>
    <x v="588"/>
    <x v="213"/>
    <s v="PROD45"/>
    <x v="75"/>
    <x v="0"/>
    <x v="3"/>
    <x v="93"/>
    <s v="STORE1"/>
    <s v="Martinez, Adkins and Johnson"/>
    <x v="2"/>
    <s v="Danielmouth"/>
    <x v="1"/>
    <s v="Daniel Contreras"/>
    <x v="20"/>
    <x v="1"/>
    <x v="1"/>
    <s v="North Carolina"/>
    <s v="USA"/>
    <n v="3"/>
    <n v="876.01"/>
    <n v="0.2"/>
    <n v="2102.424"/>
    <s v="PayPal"/>
  </r>
  <r>
    <x v="588"/>
    <x v="150"/>
    <s v="PROD22"/>
    <x v="97"/>
    <x v="0"/>
    <x v="0"/>
    <x v="99"/>
    <s v="STORE8"/>
    <s v="Bean, Jones and Park"/>
    <x v="3"/>
    <s v="Thompsonborough"/>
    <x v="0"/>
    <s v="Rhonda Young"/>
    <x v="46"/>
    <x v="1"/>
    <x v="1"/>
    <s v="Montana"/>
    <s v="USA"/>
    <n v="4"/>
    <n v="565.37"/>
    <n v="7.0000000000000007E-2"/>
    <n v="2103.1763999999998"/>
    <s v="Credit Card"/>
  </r>
  <r>
    <x v="588"/>
    <x v="292"/>
    <s v="PROD39"/>
    <x v="64"/>
    <x v="1"/>
    <x v="21"/>
    <x v="21"/>
    <s v="STORE15"/>
    <s v="Shelton PLC"/>
    <x v="2"/>
    <s v="East Jenniferstad"/>
    <x v="1"/>
    <s v="Timothy Valenzuela"/>
    <x v="38"/>
    <x v="0"/>
    <x v="0"/>
    <s v="New Hampshire"/>
    <s v="USA"/>
    <n v="3"/>
    <n v="836.27"/>
    <n v="0.16"/>
    <n v="2107.4004"/>
    <s v="COD"/>
  </r>
  <r>
    <x v="589"/>
    <x v="317"/>
    <s v="PROD83"/>
    <x v="34"/>
    <x v="4"/>
    <x v="15"/>
    <x v="78"/>
    <s v="STORE17"/>
    <s v="Holloway Ltd"/>
    <x v="2"/>
    <s v="Bensonhaven"/>
    <x v="1"/>
    <s v="Amber Jackson"/>
    <x v="9"/>
    <x v="1"/>
    <x v="2"/>
    <s v="Montana"/>
    <s v="USA"/>
    <n v="3"/>
    <n v="816.87"/>
    <n v="0.14000000000000001"/>
    <n v="2107.5246000000002"/>
    <s v="COD"/>
  </r>
  <r>
    <x v="589"/>
    <x v="216"/>
    <s v="PROD73"/>
    <x v="3"/>
    <x v="0"/>
    <x v="3"/>
    <x v="70"/>
    <s v="STORE0"/>
    <s v="Rivera-Warner"/>
    <x v="1"/>
    <s v="Washingtonfurt"/>
    <x v="1"/>
    <s v="James Orozco"/>
    <x v="34"/>
    <x v="1"/>
    <x v="1"/>
    <s v="Minnesota"/>
    <s v="USA"/>
    <n v="3"/>
    <n v="780.69"/>
    <n v="0.1"/>
    <n v="2107.8629999999998"/>
    <s v="COD"/>
  </r>
  <r>
    <x v="589"/>
    <x v="202"/>
    <s v="PROD49"/>
    <x v="89"/>
    <x v="4"/>
    <x v="17"/>
    <x v="36"/>
    <s v="STORE7"/>
    <s v="Martinez-Mullins"/>
    <x v="0"/>
    <s v="Williamsfurt"/>
    <x v="0"/>
    <s v="Tyler Conrad"/>
    <x v="38"/>
    <x v="1"/>
    <x v="0"/>
    <s v="Vermont"/>
    <s v="USA"/>
    <n v="3"/>
    <n v="847.44"/>
    <n v="0.17"/>
    <n v="2110.1255999999998"/>
    <s v="COD"/>
  </r>
  <r>
    <x v="589"/>
    <x v="60"/>
    <s v="PROD60"/>
    <x v="40"/>
    <x v="4"/>
    <x v="17"/>
    <x v="43"/>
    <s v="STORE14"/>
    <s v="Mcdonald Inc"/>
    <x v="0"/>
    <s v="Christopherland"/>
    <x v="2"/>
    <s v="Maria Ramirez"/>
    <x v="34"/>
    <x v="0"/>
    <x v="1"/>
    <s v="North Carolina"/>
    <s v="USA"/>
    <n v="3"/>
    <n v="769.56"/>
    <n v="0.08"/>
    <n v="2123.9856"/>
    <s v="Credit Card"/>
  </r>
  <r>
    <x v="590"/>
    <x v="81"/>
    <s v="PROD61"/>
    <x v="42"/>
    <x v="0"/>
    <x v="0"/>
    <x v="71"/>
    <s v="STORE10"/>
    <s v="Hill, Wagner and Ballard"/>
    <x v="1"/>
    <s v="East Davidville"/>
    <x v="0"/>
    <s v="Gregory Allen"/>
    <x v="18"/>
    <x v="1"/>
    <x v="2"/>
    <s v="Nevada"/>
    <s v="USA"/>
    <n v="3"/>
    <n v="808.87"/>
    <n v="0.12"/>
    <n v="2135.4168"/>
    <s v="PayPal"/>
  </r>
  <r>
    <x v="590"/>
    <x v="51"/>
    <s v="PROD51"/>
    <x v="68"/>
    <x v="1"/>
    <x v="1"/>
    <x v="62"/>
    <s v="STORE7"/>
    <s v="Martinez-Mullins"/>
    <x v="0"/>
    <s v="Williamsfurt"/>
    <x v="0"/>
    <s v="Sharon Simpson"/>
    <x v="32"/>
    <x v="0"/>
    <x v="0"/>
    <s v="Louisiana"/>
    <s v="USA"/>
    <n v="4"/>
    <n v="581.34"/>
    <n v="0.08"/>
    <n v="2139.3312000000001"/>
    <s v="Credit Card"/>
  </r>
  <r>
    <x v="590"/>
    <x v="362"/>
    <s v="PROD64"/>
    <x v="92"/>
    <x v="4"/>
    <x v="12"/>
    <x v="88"/>
    <s v="STORE0"/>
    <s v="Rivera-Warner"/>
    <x v="1"/>
    <s v="Washingtonfurt"/>
    <x v="1"/>
    <s v="Maria Sanchez"/>
    <x v="26"/>
    <x v="0"/>
    <x v="1"/>
    <s v="Hawaii"/>
    <s v="USA"/>
    <n v="3"/>
    <n v="713.95"/>
    <n v="0"/>
    <n v="2141.85"/>
    <s v="Credit Card"/>
  </r>
  <r>
    <x v="591"/>
    <x v="80"/>
    <s v="PROD76"/>
    <x v="45"/>
    <x v="1"/>
    <x v="19"/>
    <x v="29"/>
    <s v="STORE10"/>
    <s v="Hill, Wagner and Ballard"/>
    <x v="1"/>
    <s v="East Davidville"/>
    <x v="0"/>
    <s v="Amber Mcclain"/>
    <x v="33"/>
    <x v="0"/>
    <x v="0"/>
    <s v="Ohio"/>
    <s v="USA"/>
    <n v="3"/>
    <n v="904.48"/>
    <n v="0.21"/>
    <n v="2143.6176"/>
    <s v="Credit Card"/>
  </r>
  <r>
    <x v="591"/>
    <x v="150"/>
    <s v="PROD53"/>
    <x v="95"/>
    <x v="3"/>
    <x v="22"/>
    <x v="45"/>
    <s v="STORE1"/>
    <s v="Martinez, Adkins and Johnson"/>
    <x v="2"/>
    <s v="Danielmouth"/>
    <x v="1"/>
    <s v="Rhonda Young"/>
    <x v="46"/>
    <x v="1"/>
    <x v="1"/>
    <s v="Maryland"/>
    <s v="USA"/>
    <n v="3"/>
    <n v="841.47"/>
    <n v="0.15"/>
    <n v="2145.7485000000001"/>
    <s v="COD"/>
  </r>
  <r>
    <x v="592"/>
    <x v="289"/>
    <s v="PROD71"/>
    <x v="90"/>
    <x v="4"/>
    <x v="9"/>
    <x v="36"/>
    <s v="STORE14"/>
    <s v="Mcdonald Inc"/>
    <x v="0"/>
    <s v="Christopherland"/>
    <x v="2"/>
    <s v="Carol Lewis"/>
    <x v="16"/>
    <x v="1"/>
    <x v="1"/>
    <s v="New Mexico"/>
    <s v="USA"/>
    <n v="4"/>
    <n v="715.85"/>
    <n v="0.25"/>
    <n v="2147.5500000000002"/>
    <s v="PayPal"/>
  </r>
  <r>
    <x v="593"/>
    <x v="55"/>
    <s v="PROD79"/>
    <x v="26"/>
    <x v="2"/>
    <x v="13"/>
    <x v="55"/>
    <s v="STORE1"/>
    <s v="Martinez, Adkins and Johnson"/>
    <x v="2"/>
    <s v="Danielmouth"/>
    <x v="1"/>
    <s v="Evelyn Brown"/>
    <x v="8"/>
    <x v="0"/>
    <x v="1"/>
    <s v="Virginia"/>
    <s v="USA"/>
    <n v="0"/>
    <n v="873.22"/>
    <n v="0.18"/>
    <n v="2148.1212"/>
    <s v="PayPal"/>
  </r>
  <r>
    <x v="593"/>
    <x v="205"/>
    <s v="PROD76"/>
    <x v="45"/>
    <x v="1"/>
    <x v="19"/>
    <x v="34"/>
    <s v="STORE16"/>
    <s v="Frederick-Wright"/>
    <x v="3"/>
    <s v="New Jimmymouth"/>
    <x v="1"/>
    <s v="Andrea Harris"/>
    <x v="15"/>
    <x v="1"/>
    <x v="1"/>
    <s v="Michigan"/>
    <s v="USA"/>
    <n v="3"/>
    <n v="761.8"/>
    <n v="0.06"/>
    <n v="2148.2759999999989"/>
    <s v="PayPal"/>
  </r>
  <r>
    <x v="593"/>
    <x v="72"/>
    <s v="PROD25"/>
    <x v="14"/>
    <x v="3"/>
    <x v="1"/>
    <x v="34"/>
    <s v="STORE17"/>
    <s v="Holloway Ltd"/>
    <x v="2"/>
    <s v="Bensonhaven"/>
    <x v="1"/>
    <s v="Roy Cole"/>
    <x v="36"/>
    <x v="1"/>
    <x v="2"/>
    <s v="New Mexico"/>
    <s v="USA"/>
    <n v="3"/>
    <n v="852.72"/>
    <n v="0.16"/>
    <n v="2148.8544000000002"/>
    <s v="Credit Card"/>
  </r>
  <r>
    <x v="594"/>
    <x v="92"/>
    <s v="PROD21"/>
    <x v="31"/>
    <x v="2"/>
    <x v="14"/>
    <x v="29"/>
    <s v="STORE12"/>
    <s v="Thomas, Bridges and Harris"/>
    <x v="2"/>
    <s v="Sabrinatown"/>
    <x v="0"/>
    <s v="Philip Mendoza"/>
    <x v="22"/>
    <x v="0"/>
    <x v="1"/>
    <s v="New Hampshire"/>
    <s v="USA"/>
    <n v="3"/>
    <n v="984.12"/>
    <n v="0.27"/>
    <n v="2155.2228"/>
    <s v="COD"/>
  </r>
  <r>
    <x v="594"/>
    <x v="307"/>
    <s v="PROD24"/>
    <x v="79"/>
    <x v="0"/>
    <x v="2"/>
    <x v="38"/>
    <s v="STORE18"/>
    <s v="Guerrero-Schmitt"/>
    <x v="1"/>
    <s v="East Stevechester"/>
    <x v="1"/>
    <s v="Wayne Mcpherson"/>
    <x v="3"/>
    <x v="1"/>
    <x v="0"/>
    <s v="North Dakota"/>
    <s v="USA"/>
    <n v="4"/>
    <n v="641.45000000000005"/>
    <n v="0.16"/>
    <n v="2155.2719999999999"/>
    <s v="PayPal"/>
  </r>
  <r>
    <x v="595"/>
    <x v="158"/>
    <s v="PROD97"/>
    <x v="69"/>
    <x v="0"/>
    <x v="3"/>
    <x v="89"/>
    <s v="STORE12"/>
    <s v="Thomas, Bridges and Harris"/>
    <x v="2"/>
    <s v="Sabrinatown"/>
    <x v="0"/>
    <s v="Rachel Myers"/>
    <x v="4"/>
    <x v="0"/>
    <x v="0"/>
    <s v="Oregon"/>
    <s v="USA"/>
    <n v="4"/>
    <n v="700.18"/>
    <n v="0.23"/>
    <n v="2156.5544"/>
    <s v="COD"/>
  </r>
  <r>
    <x v="595"/>
    <x v="148"/>
    <s v="PROD38"/>
    <x v="2"/>
    <x v="0"/>
    <x v="2"/>
    <x v="31"/>
    <s v="STORE12"/>
    <s v="Thomas, Bridges and Harris"/>
    <x v="2"/>
    <s v="Sabrinatown"/>
    <x v="0"/>
    <s v="Rodney Huffman"/>
    <x v="18"/>
    <x v="1"/>
    <x v="2"/>
    <s v="North Dakota"/>
    <s v="USA"/>
    <n v="4"/>
    <n v="619.74"/>
    <n v="0.13"/>
    <n v="2156.6952000000001"/>
    <s v="Credit Card"/>
  </r>
  <r>
    <x v="595"/>
    <x v="288"/>
    <s v="PROD62"/>
    <x v="61"/>
    <x v="1"/>
    <x v="19"/>
    <x v="34"/>
    <s v="STORE12"/>
    <s v="Thomas, Bridges and Harris"/>
    <x v="2"/>
    <s v="Sabrinatown"/>
    <x v="0"/>
    <s v="Sarah Vance"/>
    <x v="15"/>
    <x v="0"/>
    <x v="1"/>
    <s v="Louisiana"/>
    <s v="USA"/>
    <n v="3"/>
    <n v="741.33"/>
    <n v="0.03"/>
    <n v="2157.2703000000001"/>
    <s v="PayPal"/>
  </r>
  <r>
    <x v="595"/>
    <x v="175"/>
    <s v="PROD16"/>
    <x v="62"/>
    <x v="4"/>
    <x v="20"/>
    <x v="94"/>
    <s v="STORE8"/>
    <s v="Bean, Jones and Park"/>
    <x v="3"/>
    <s v="Thompsonborough"/>
    <x v="0"/>
    <s v="David Ross"/>
    <x v="12"/>
    <x v="1"/>
    <x v="2"/>
    <s v="Oregon"/>
    <s v="USA"/>
    <n v="4"/>
    <n v="700.88"/>
    <n v="0.23"/>
    <n v="2158.7103999999999"/>
    <s v="Credit Card"/>
  </r>
  <r>
    <x v="595"/>
    <x v="361"/>
    <s v="PROD72"/>
    <x v="15"/>
    <x v="0"/>
    <x v="6"/>
    <x v="62"/>
    <s v="STORE17"/>
    <s v="Holloway Ltd"/>
    <x v="2"/>
    <s v="Bensonhaven"/>
    <x v="1"/>
    <s v="Justin Cross"/>
    <x v="10"/>
    <x v="1"/>
    <x v="0"/>
    <s v="South Dakota"/>
    <s v="USA"/>
    <n v="3"/>
    <n v="986.04"/>
    <n v="0.27"/>
    <n v="2159.4276"/>
    <s v="PayPal"/>
  </r>
  <r>
    <x v="595"/>
    <x v="215"/>
    <s v="PROD3"/>
    <x v="21"/>
    <x v="3"/>
    <x v="11"/>
    <x v="84"/>
    <s v="STORE3"/>
    <s v="Johnson-Wright"/>
    <x v="2"/>
    <s v="Hoodberg"/>
    <x v="2"/>
    <s v="Brian Lopez"/>
    <x v="19"/>
    <x v="1"/>
    <x v="2"/>
    <s v="Tennessee"/>
    <s v="USA"/>
    <n v="3"/>
    <n v="728.32"/>
    <n v="0.01"/>
    <n v="2163.1104"/>
    <s v="PayPal"/>
  </r>
  <r>
    <x v="596"/>
    <x v="120"/>
    <s v="PROD80"/>
    <x v="57"/>
    <x v="2"/>
    <x v="10"/>
    <x v="53"/>
    <s v="STORE15"/>
    <s v="Shelton PLC"/>
    <x v="2"/>
    <s v="East Jenniferstad"/>
    <x v="1"/>
    <s v="Beth Martin"/>
    <x v="42"/>
    <x v="1"/>
    <x v="2"/>
    <s v="Maine"/>
    <s v="USA"/>
    <n v="4"/>
    <n v="643.96"/>
    <n v="0.16"/>
    <n v="2163.7055999999998"/>
    <s v="PayPal"/>
  </r>
  <r>
    <x v="596"/>
    <x v="122"/>
    <s v="PROD48"/>
    <x v="67"/>
    <x v="1"/>
    <x v="1"/>
    <x v="23"/>
    <s v="STORE10"/>
    <s v="Hill, Wagner and Ballard"/>
    <x v="1"/>
    <s v="East Davidville"/>
    <x v="0"/>
    <s v="Travis Holland"/>
    <x v="2"/>
    <x v="0"/>
    <x v="1"/>
    <s v="Indiana"/>
    <s v="USA"/>
    <n v="4"/>
    <n v="751.63"/>
    <n v="0.28000000000000003"/>
    <n v="2164.6943999999999"/>
    <s v="PayPal"/>
  </r>
  <r>
    <x v="596"/>
    <x v="19"/>
    <s v="PROD89"/>
    <x v="23"/>
    <x v="4"/>
    <x v="12"/>
    <x v="26"/>
    <s v="STORE6"/>
    <s v="Benson-Elliott"/>
    <x v="1"/>
    <s v="Port Josephberg"/>
    <x v="0"/>
    <s v="Bryce Hawkins"/>
    <x v="16"/>
    <x v="0"/>
    <x v="1"/>
    <s v="Wisconsin"/>
    <s v="USA"/>
    <n v="4"/>
    <n v="630.21"/>
    <n v="0.14000000000000001"/>
    <n v="2167.9223999999999"/>
    <s v="COD"/>
  </r>
  <r>
    <x v="597"/>
    <x v="207"/>
    <s v="PROD73"/>
    <x v="3"/>
    <x v="0"/>
    <x v="3"/>
    <x v="3"/>
    <s v="STORE4"/>
    <s v="Alexander Group"/>
    <x v="0"/>
    <s v="Port Sharon"/>
    <x v="0"/>
    <s v="Barbara Berry"/>
    <x v="35"/>
    <x v="1"/>
    <x v="2"/>
    <s v="Virginia"/>
    <s v="USA"/>
    <n v="4"/>
    <n v="753"/>
    <n v="0.28000000000000003"/>
    <n v="2168.64"/>
    <s v="Credit Card"/>
  </r>
  <r>
    <x v="597"/>
    <x v="254"/>
    <s v="PROD49"/>
    <x v="89"/>
    <x v="4"/>
    <x v="17"/>
    <x v="36"/>
    <s v="STORE1"/>
    <s v="Martinez, Adkins and Johnson"/>
    <x v="2"/>
    <s v="Danielmouth"/>
    <x v="1"/>
    <s v="Antonio Jones"/>
    <x v="23"/>
    <x v="0"/>
    <x v="1"/>
    <s v="New Jersey"/>
    <s v="USA"/>
    <n v="3"/>
    <n v="803.31"/>
    <n v="0.1"/>
    <n v="2168.9369999999999"/>
    <s v="PayPal"/>
  </r>
  <r>
    <x v="597"/>
    <x v="75"/>
    <s v="PROD38"/>
    <x v="2"/>
    <x v="0"/>
    <x v="2"/>
    <x v="69"/>
    <s v="STORE6"/>
    <s v="Benson-Elliott"/>
    <x v="1"/>
    <s v="Port Josephberg"/>
    <x v="0"/>
    <s v="Jennifer Woods"/>
    <x v="34"/>
    <x v="0"/>
    <x v="1"/>
    <s v="Ohio"/>
    <s v="USA"/>
    <n v="4"/>
    <n v="766.03"/>
    <n v="0.28999999999999998"/>
    <n v="2175.5252"/>
    <s v="Credit Card"/>
  </r>
  <r>
    <x v="597"/>
    <x v="262"/>
    <s v="PROD89"/>
    <x v="23"/>
    <x v="4"/>
    <x v="12"/>
    <x v="89"/>
    <s v="STORE19"/>
    <s v="Mann-Austin"/>
    <x v="1"/>
    <s v="Vasquezborough"/>
    <x v="0"/>
    <s v="Steven Stein"/>
    <x v="29"/>
    <x v="0"/>
    <x v="2"/>
    <s v="New Jersey"/>
    <s v="USA"/>
    <n v="4"/>
    <n v="611.29999999999995"/>
    <n v="0.11"/>
    <n v="2176.2280000000001"/>
    <s v="Credit Card"/>
  </r>
  <r>
    <x v="597"/>
    <x v="173"/>
    <s v="PROD48"/>
    <x v="67"/>
    <x v="1"/>
    <x v="1"/>
    <x v="47"/>
    <s v="STORE19"/>
    <s v="Mann-Austin"/>
    <x v="1"/>
    <s v="Vasquezborough"/>
    <x v="0"/>
    <s v="Cynthia Parrish"/>
    <x v="35"/>
    <x v="0"/>
    <x v="2"/>
    <s v="Georgia"/>
    <s v="USA"/>
    <n v="3"/>
    <n v="807.95"/>
    <n v="0.1"/>
    <n v="2181.4650000000011"/>
    <s v="Credit Card"/>
  </r>
  <r>
    <x v="597"/>
    <x v="414"/>
    <s v="PROD77"/>
    <x v="51"/>
    <x v="1"/>
    <x v="5"/>
    <x v="62"/>
    <s v="STORE4"/>
    <s v="Alexander Group"/>
    <x v="0"/>
    <s v="Port Sharon"/>
    <x v="0"/>
    <s v="Erin Hopkins"/>
    <x v="16"/>
    <x v="0"/>
    <x v="1"/>
    <s v="Alaska"/>
    <s v="USA"/>
    <n v="4"/>
    <n v="665.38"/>
    <n v="0.18"/>
    <n v="2182.4463999999998"/>
    <s v="PayPal"/>
  </r>
  <r>
    <x v="598"/>
    <x v="252"/>
    <s v="PROD49"/>
    <x v="89"/>
    <x v="4"/>
    <x v="17"/>
    <x v="38"/>
    <s v="STORE10"/>
    <s v="Hill, Wagner and Ballard"/>
    <x v="1"/>
    <s v="East Davidville"/>
    <x v="0"/>
    <s v="Kristy Dunlap"/>
    <x v="7"/>
    <x v="1"/>
    <x v="0"/>
    <s v="Florida"/>
    <s v="USA"/>
    <n v="3"/>
    <n v="958.15"/>
    <n v="0.24"/>
    <n v="2184.5819999999999"/>
    <s v="PayPal"/>
  </r>
  <r>
    <x v="598"/>
    <x v="120"/>
    <s v="PROD91"/>
    <x v="86"/>
    <x v="3"/>
    <x v="16"/>
    <x v="69"/>
    <s v="STORE19"/>
    <s v="Mann-Austin"/>
    <x v="1"/>
    <s v="Vasquezborough"/>
    <x v="0"/>
    <s v="Beth Martin"/>
    <x v="42"/>
    <x v="1"/>
    <x v="2"/>
    <s v="North Dakota"/>
    <s v="USA"/>
    <n v="3"/>
    <n v="811.16"/>
    <n v="0.1"/>
    <n v="2190.1320000000001"/>
    <s v="PayPal"/>
  </r>
  <r>
    <x v="599"/>
    <x v="205"/>
    <s v="PROD98"/>
    <x v="56"/>
    <x v="1"/>
    <x v="4"/>
    <x v="5"/>
    <s v="STORE8"/>
    <s v="Bean, Jones and Park"/>
    <x v="3"/>
    <s v="Thompsonborough"/>
    <x v="0"/>
    <s v="Andrea Harris"/>
    <x v="15"/>
    <x v="1"/>
    <x v="1"/>
    <s v="New Mexico"/>
    <s v="USA"/>
    <n v="4"/>
    <n v="610.6"/>
    <n v="0.1"/>
    <n v="2198.16"/>
    <s v="COD"/>
  </r>
  <r>
    <x v="599"/>
    <x v="232"/>
    <s v="PROD41"/>
    <x v="12"/>
    <x v="0"/>
    <x v="6"/>
    <x v="84"/>
    <s v="STORE9"/>
    <s v="Moore, Padilla and Butler"/>
    <x v="0"/>
    <s v="East Johnstad"/>
    <x v="1"/>
    <s v="Karen King"/>
    <x v="7"/>
    <x v="1"/>
    <x v="0"/>
    <s v="Arizona"/>
    <s v="USA"/>
    <n v="3"/>
    <n v="771.7"/>
    <n v="0.05"/>
    <n v="2199.3449999999998"/>
    <s v="COD"/>
  </r>
  <r>
    <x v="599"/>
    <x v="421"/>
    <s v="PROD19"/>
    <x v="11"/>
    <x v="0"/>
    <x v="0"/>
    <x v="56"/>
    <s v="STORE18"/>
    <s v="Guerrero-Schmitt"/>
    <x v="1"/>
    <s v="East Stevechester"/>
    <x v="1"/>
    <s v="Sean Roth"/>
    <x v="1"/>
    <x v="0"/>
    <x v="1"/>
    <s v="Florida"/>
    <s v="USA"/>
    <n v="4"/>
    <n v="573.37"/>
    <n v="0.04"/>
    <n v="2201.7408"/>
    <s v="PayPal"/>
  </r>
  <r>
    <x v="599"/>
    <x v="429"/>
    <s v="PROD32"/>
    <x v="78"/>
    <x v="4"/>
    <x v="15"/>
    <x v="10"/>
    <s v="STORE4"/>
    <s v="Alexander Group"/>
    <x v="0"/>
    <s v="Port Sharon"/>
    <x v="0"/>
    <s v="Jose Stewart"/>
    <x v="35"/>
    <x v="1"/>
    <x v="2"/>
    <s v="North Dakota"/>
    <s v="USA"/>
    <n v="3"/>
    <n v="918.76"/>
    <n v="0.2"/>
    <n v="2205.0239999999999"/>
    <s v="PayPal"/>
  </r>
  <r>
    <x v="600"/>
    <x v="253"/>
    <s v="PROD26"/>
    <x v="73"/>
    <x v="1"/>
    <x v="4"/>
    <x v="95"/>
    <s v="STORE14"/>
    <s v="Mcdonald Inc"/>
    <x v="0"/>
    <s v="Christopherland"/>
    <x v="2"/>
    <s v="Sheila Wilson"/>
    <x v="30"/>
    <x v="0"/>
    <x v="1"/>
    <s v="Ohio"/>
    <s v="USA"/>
    <n v="4"/>
    <n v="652.28"/>
    <n v="0.15"/>
    <n v="2217.752"/>
    <s v="COD"/>
  </r>
  <r>
    <x v="600"/>
    <x v="292"/>
    <s v="PROD82"/>
    <x v="74"/>
    <x v="0"/>
    <x v="6"/>
    <x v="71"/>
    <s v="STORE8"/>
    <s v="Bean, Jones and Park"/>
    <x v="3"/>
    <s v="Thompsonborough"/>
    <x v="0"/>
    <s v="Timothy Valenzuela"/>
    <x v="38"/>
    <x v="0"/>
    <x v="0"/>
    <s v="West Virginia"/>
    <s v="USA"/>
    <n v="3"/>
    <n v="787.91"/>
    <n v="0.06"/>
    <n v="2221.9061999999999"/>
    <s v="Credit Card"/>
  </r>
  <r>
    <x v="600"/>
    <x v="460"/>
    <s v="PROD70"/>
    <x v="49"/>
    <x v="2"/>
    <x v="14"/>
    <x v="70"/>
    <s v="STORE16"/>
    <s v="Frederick-Wright"/>
    <x v="3"/>
    <s v="New Jimmymouth"/>
    <x v="1"/>
    <s v="Erica Carney"/>
    <x v="10"/>
    <x v="1"/>
    <x v="0"/>
    <s v="Missouri"/>
    <s v="USA"/>
    <n v="4"/>
    <n v="579.24"/>
    <n v="0.04"/>
    <n v="2224.2815999999998"/>
    <s v="Credit Card"/>
  </r>
  <r>
    <x v="601"/>
    <x v="323"/>
    <s v="PROD40"/>
    <x v="20"/>
    <x v="1"/>
    <x v="4"/>
    <x v="10"/>
    <s v="STORE4"/>
    <s v="Alexander Group"/>
    <x v="0"/>
    <s v="Port Sharon"/>
    <x v="0"/>
    <s v="Brian Choi"/>
    <x v="26"/>
    <x v="1"/>
    <x v="1"/>
    <s v="Rhode Island"/>
    <s v="USA"/>
    <n v="4"/>
    <n v="753.49"/>
    <n v="0.26"/>
    <n v="2230.3303999999998"/>
    <s v="COD"/>
  </r>
  <r>
    <x v="601"/>
    <x v="231"/>
    <s v="PROD94"/>
    <x v="66"/>
    <x v="4"/>
    <x v="15"/>
    <x v="27"/>
    <s v="STORE11"/>
    <s v="Aguirre-Keller"/>
    <x v="0"/>
    <s v="Lake Michael"/>
    <x v="0"/>
    <s v="Kaitlin Brown"/>
    <x v="4"/>
    <x v="1"/>
    <x v="0"/>
    <s v="Oregon"/>
    <s v="USA"/>
    <n v="3"/>
    <n v="845.67"/>
    <n v="0.12"/>
    <n v="2232.5688"/>
    <s v="COD"/>
  </r>
  <r>
    <x v="601"/>
    <x v="143"/>
    <s v="PROD25"/>
    <x v="14"/>
    <x v="3"/>
    <x v="1"/>
    <x v="56"/>
    <s v="STORE16"/>
    <s v="Frederick-Wright"/>
    <x v="3"/>
    <s v="New Jimmymouth"/>
    <x v="1"/>
    <s v="Luke Parks"/>
    <x v="0"/>
    <x v="1"/>
    <x v="0"/>
    <s v="Alaska"/>
    <s v="USA"/>
    <n v="4"/>
    <n v="627.73"/>
    <n v="0.11"/>
    <n v="2234.7188000000001"/>
    <s v="PayPal"/>
  </r>
  <r>
    <x v="602"/>
    <x v="70"/>
    <s v="PROD74"/>
    <x v="4"/>
    <x v="1"/>
    <x v="4"/>
    <x v="33"/>
    <s v="STORE8"/>
    <s v="Bean, Jones and Park"/>
    <x v="3"/>
    <s v="Thompsonborough"/>
    <x v="0"/>
    <s v="Dr. Tamara White Md"/>
    <x v="0"/>
    <x v="0"/>
    <x v="0"/>
    <s v="Minnesota"/>
    <s v="USA"/>
    <n v="3"/>
    <n v="943.24"/>
    <n v="0.21"/>
    <n v="2235.4787999999999"/>
    <s v="PayPal"/>
  </r>
  <r>
    <x v="602"/>
    <x v="83"/>
    <s v="PROD85"/>
    <x v="93"/>
    <x v="3"/>
    <x v="1"/>
    <x v="84"/>
    <s v="STORE0"/>
    <s v="Rivera-Warner"/>
    <x v="1"/>
    <s v="Washingtonfurt"/>
    <x v="1"/>
    <s v="Michael Jones"/>
    <x v="16"/>
    <x v="0"/>
    <x v="1"/>
    <s v="Florida"/>
    <s v="USA"/>
    <n v="3"/>
    <n v="762"/>
    <n v="0.02"/>
    <n v="2240.2800000000002"/>
    <s v="COD"/>
  </r>
  <r>
    <x v="603"/>
    <x v="19"/>
    <s v="PROD75"/>
    <x v="98"/>
    <x v="3"/>
    <x v="16"/>
    <x v="3"/>
    <s v="STORE10"/>
    <s v="Hill, Wagner and Ballard"/>
    <x v="1"/>
    <s v="East Davidville"/>
    <x v="0"/>
    <s v="Bryce Hawkins"/>
    <x v="16"/>
    <x v="0"/>
    <x v="1"/>
    <s v="Rhode Island"/>
    <s v="USA"/>
    <n v="4"/>
    <n v="659.03"/>
    <n v="0.15"/>
    <n v="2240.7020000000002"/>
    <s v="COD"/>
  </r>
  <r>
    <x v="604"/>
    <x v="402"/>
    <s v="PROD77"/>
    <x v="51"/>
    <x v="1"/>
    <x v="5"/>
    <x v="80"/>
    <s v="STORE9"/>
    <s v="Moore, Padilla and Butler"/>
    <x v="0"/>
    <s v="East Johnstad"/>
    <x v="1"/>
    <s v="Leslie Johnson"/>
    <x v="5"/>
    <x v="0"/>
    <x v="2"/>
    <s v="Hawaii"/>
    <s v="USA"/>
    <n v="4"/>
    <n v="700.31"/>
    <n v="0.2"/>
    <n v="2240.9920000000002"/>
    <s v="PayPal"/>
  </r>
  <r>
    <x v="605"/>
    <x v="211"/>
    <s v="PROD27"/>
    <x v="88"/>
    <x v="2"/>
    <x v="7"/>
    <x v="35"/>
    <s v="STORE14"/>
    <s v="Mcdonald Inc"/>
    <x v="0"/>
    <s v="Christopherland"/>
    <x v="2"/>
    <s v="Tonya Burch"/>
    <x v="8"/>
    <x v="1"/>
    <x v="1"/>
    <s v="Hawaii"/>
    <s v="USA"/>
    <n v="4"/>
    <n v="757.71"/>
    <n v="0.26"/>
    <n v="2242.8216000000002"/>
    <s v="COD"/>
  </r>
  <r>
    <x v="605"/>
    <x v="283"/>
    <s v="PROD25"/>
    <x v="14"/>
    <x v="3"/>
    <x v="1"/>
    <x v="38"/>
    <s v="STORE17"/>
    <s v="Holloway Ltd"/>
    <x v="2"/>
    <s v="Bensonhaven"/>
    <x v="1"/>
    <s v="Anthony Phillips"/>
    <x v="35"/>
    <x v="1"/>
    <x v="2"/>
    <s v="Maine"/>
    <s v="USA"/>
    <n v="3"/>
    <n v="849.77"/>
    <n v="0.12"/>
    <n v="2243.3928000000001"/>
    <s v="COD"/>
  </r>
  <r>
    <x v="605"/>
    <x v="456"/>
    <s v="PROD43"/>
    <x v="58"/>
    <x v="1"/>
    <x v="19"/>
    <x v="59"/>
    <s v="STORE9"/>
    <s v="Moore, Padilla and Butler"/>
    <x v="0"/>
    <s v="East Johnstad"/>
    <x v="1"/>
    <s v="Jordan Wells"/>
    <x v="40"/>
    <x v="1"/>
    <x v="1"/>
    <s v="Tennessee"/>
    <s v="USA"/>
    <n v="4"/>
    <n v="639.05999999999995"/>
    <n v="0.12"/>
    <n v="2249.4911999999999"/>
    <s v="Credit Card"/>
  </r>
  <r>
    <x v="605"/>
    <x v="356"/>
    <s v="PROD71"/>
    <x v="90"/>
    <x v="4"/>
    <x v="9"/>
    <x v="75"/>
    <s v="STORE3"/>
    <s v="Johnson-Wright"/>
    <x v="2"/>
    <s v="Hoodberg"/>
    <x v="2"/>
    <s v="Kristi Lopez"/>
    <x v="26"/>
    <x v="1"/>
    <x v="1"/>
    <s v="Maryland"/>
    <s v="USA"/>
    <n v="4"/>
    <n v="770.65"/>
    <n v="0.27"/>
    <n v="2250.2979999999998"/>
    <s v="COD"/>
  </r>
  <r>
    <x v="605"/>
    <x v="328"/>
    <s v="PROD0"/>
    <x v="54"/>
    <x v="1"/>
    <x v="19"/>
    <x v="41"/>
    <s v="STORE4"/>
    <s v="Alexander Group"/>
    <x v="0"/>
    <s v="Port Sharon"/>
    <x v="0"/>
    <s v="Casey Simpson"/>
    <x v="27"/>
    <x v="0"/>
    <x v="0"/>
    <s v="Wisconsin"/>
    <s v="USA"/>
    <n v="3"/>
    <n v="819.93"/>
    <n v="0.08"/>
    <n v="2263.0068000000001"/>
    <s v="PayPal"/>
  </r>
  <r>
    <x v="606"/>
    <x v="385"/>
    <s v="PROD57"/>
    <x v="6"/>
    <x v="0"/>
    <x v="6"/>
    <x v="82"/>
    <s v="STORE13"/>
    <s v="Gardner, Humphrey and Contreras"/>
    <x v="1"/>
    <s v="Johnsonville"/>
    <x v="1"/>
    <s v="Sherry Cabrera"/>
    <x v="17"/>
    <x v="0"/>
    <x v="0"/>
    <s v="Virginia"/>
    <s v="USA"/>
    <n v="4"/>
    <n v="651.36"/>
    <n v="0.13"/>
    <n v="2266.7328000000002"/>
    <s v="COD"/>
  </r>
  <r>
    <x v="606"/>
    <x v="210"/>
    <s v="PROD26"/>
    <x v="73"/>
    <x v="1"/>
    <x v="4"/>
    <x v="17"/>
    <s v="STORE8"/>
    <s v="Bean, Jones and Park"/>
    <x v="3"/>
    <s v="Thompsonborough"/>
    <x v="0"/>
    <s v="Joseph Richards"/>
    <x v="42"/>
    <x v="1"/>
    <x v="2"/>
    <s v="New Hampshire"/>
    <s v="USA"/>
    <n v="3"/>
    <n v="922.56"/>
    <n v="0.18"/>
    <n v="2269.4976000000001"/>
    <s v="PayPal"/>
  </r>
  <r>
    <x v="606"/>
    <x v="177"/>
    <s v="PROD20"/>
    <x v="1"/>
    <x v="0"/>
    <x v="1"/>
    <x v="94"/>
    <s v="STORE8"/>
    <s v="Bean, Jones and Park"/>
    <x v="3"/>
    <s v="Thompsonborough"/>
    <x v="0"/>
    <s v="Michael Thomas"/>
    <x v="29"/>
    <x v="1"/>
    <x v="2"/>
    <s v="North Carolina"/>
    <s v="USA"/>
    <n v="4"/>
    <n v="618.83000000000004"/>
    <n v="0.08"/>
    <n v="2277.2944000000002"/>
    <s v="PayPal"/>
  </r>
  <r>
    <x v="606"/>
    <x v="464"/>
    <s v="PROD50"/>
    <x v="39"/>
    <x v="0"/>
    <x v="6"/>
    <x v="69"/>
    <s v="STORE2"/>
    <s v="Black-Horn"/>
    <x v="0"/>
    <s v="North Nancyview"/>
    <x v="2"/>
    <s v="Michael Davies"/>
    <x v="45"/>
    <x v="1"/>
    <x v="2"/>
    <s v="Nevada"/>
    <s v="USA"/>
    <n v="4"/>
    <n v="694.61"/>
    <n v="0.18"/>
    <n v="2278.3208"/>
    <s v="PayPal"/>
  </r>
  <r>
    <x v="606"/>
    <x v="401"/>
    <s v="PROD87"/>
    <x v="82"/>
    <x v="2"/>
    <x v="13"/>
    <x v="9"/>
    <s v="STORE13"/>
    <s v="Gardner, Humphrey and Contreras"/>
    <x v="1"/>
    <s v="Johnsonville"/>
    <x v="1"/>
    <s v="Kimberly Roberts"/>
    <x v="20"/>
    <x v="1"/>
    <x v="1"/>
    <s v="Oklahoma"/>
    <s v="USA"/>
    <n v="3"/>
    <n v="926.85"/>
    <n v="0.18"/>
    <n v="2280.0509999999999"/>
    <s v="COD"/>
  </r>
  <r>
    <x v="607"/>
    <x v="456"/>
    <s v="PROD39"/>
    <x v="64"/>
    <x v="1"/>
    <x v="21"/>
    <x v="74"/>
    <s v="STORE12"/>
    <s v="Thomas, Bridges and Harris"/>
    <x v="2"/>
    <s v="Sabrinatown"/>
    <x v="0"/>
    <s v="Jordan Wells"/>
    <x v="40"/>
    <x v="1"/>
    <x v="1"/>
    <s v="Massachusetts"/>
    <s v="USA"/>
    <n v="4"/>
    <n v="721.54"/>
    <n v="0.21"/>
    <n v="2280.0664000000002"/>
    <s v="PayPal"/>
  </r>
  <r>
    <x v="607"/>
    <x v="374"/>
    <s v="PROD76"/>
    <x v="45"/>
    <x v="1"/>
    <x v="19"/>
    <x v="67"/>
    <s v="STORE17"/>
    <s v="Holloway Ltd"/>
    <x v="2"/>
    <s v="Bensonhaven"/>
    <x v="1"/>
    <s v="Jessica Castro"/>
    <x v="37"/>
    <x v="0"/>
    <x v="2"/>
    <s v="Minnesota"/>
    <s v="USA"/>
    <n v="3"/>
    <n v="915.81"/>
    <n v="0.17"/>
    <n v="2280.3669"/>
    <s v="PayPal"/>
  </r>
  <r>
    <x v="607"/>
    <x v="251"/>
    <s v="PROD97"/>
    <x v="69"/>
    <x v="0"/>
    <x v="3"/>
    <x v="69"/>
    <s v="STORE1"/>
    <s v="Martinez, Adkins and Johnson"/>
    <x v="2"/>
    <s v="Danielmouth"/>
    <x v="1"/>
    <s v="David Lozano"/>
    <x v="13"/>
    <x v="1"/>
    <x v="2"/>
    <s v="Michigan"/>
    <s v="USA"/>
    <n v="3"/>
    <n v="760.38"/>
    <n v="0"/>
    <n v="2281.14"/>
    <s v="Credit Card"/>
  </r>
  <r>
    <x v="607"/>
    <x v="282"/>
    <s v="PROD72"/>
    <x v="15"/>
    <x v="0"/>
    <x v="6"/>
    <x v="67"/>
    <s v="STORE1"/>
    <s v="Martinez, Adkins and Johnson"/>
    <x v="2"/>
    <s v="Danielmouth"/>
    <x v="1"/>
    <s v="Mary Russell"/>
    <x v="33"/>
    <x v="0"/>
    <x v="0"/>
    <s v="Wyoming"/>
    <s v="USA"/>
    <n v="4"/>
    <n v="640.97"/>
    <n v="0.11"/>
    <n v="2281.8532"/>
    <s v="PayPal"/>
  </r>
  <r>
    <x v="607"/>
    <x v="228"/>
    <s v="PROD43"/>
    <x v="58"/>
    <x v="1"/>
    <x v="19"/>
    <x v="53"/>
    <s v="STORE18"/>
    <s v="Guerrero-Schmitt"/>
    <x v="1"/>
    <s v="East Stevechester"/>
    <x v="1"/>
    <s v="Dr. Ashley Yates Md"/>
    <x v="37"/>
    <x v="0"/>
    <x v="2"/>
    <s v="Maine"/>
    <s v="USA"/>
    <n v="3"/>
    <n v="962.98"/>
    <n v="0.21"/>
    <n v="2282.2626"/>
    <s v="Credit Card"/>
  </r>
  <r>
    <x v="608"/>
    <x v="222"/>
    <s v="PROD94"/>
    <x v="66"/>
    <x v="4"/>
    <x v="15"/>
    <x v="55"/>
    <s v="STORE10"/>
    <s v="Hill, Wagner and Ballard"/>
    <x v="1"/>
    <s v="East Davidville"/>
    <x v="0"/>
    <s v="Darrell Miller"/>
    <x v="14"/>
    <x v="1"/>
    <x v="0"/>
    <s v="Kentucky"/>
    <s v="USA"/>
    <n v="4"/>
    <n v="731.72"/>
    <n v="0.22"/>
    <n v="2282.9663999999998"/>
    <s v="Credit Card"/>
  </r>
  <r>
    <x v="608"/>
    <x v="144"/>
    <s v="PROD77"/>
    <x v="51"/>
    <x v="1"/>
    <x v="5"/>
    <x v="71"/>
    <s v="STORE13"/>
    <s v="Gardner, Humphrey and Contreras"/>
    <x v="1"/>
    <s v="Johnsonville"/>
    <x v="1"/>
    <s v="Paul Cox"/>
    <x v="0"/>
    <x v="1"/>
    <x v="0"/>
    <s v="Kansas"/>
    <s v="USA"/>
    <n v="3"/>
    <n v="865.96"/>
    <n v="0.12"/>
    <n v="2286.1343999999999"/>
    <s v="Credit Card"/>
  </r>
  <r>
    <x v="608"/>
    <x v="4"/>
    <s v="PROD51"/>
    <x v="68"/>
    <x v="1"/>
    <x v="1"/>
    <x v="28"/>
    <s v="STORE10"/>
    <s v="Hill, Wagner and Ballard"/>
    <x v="1"/>
    <s v="East Davidville"/>
    <x v="0"/>
    <s v="Andrew Mason"/>
    <x v="4"/>
    <x v="1"/>
    <x v="0"/>
    <s v="Delaware"/>
    <s v="USA"/>
    <n v="3"/>
    <n v="918.26"/>
    <n v="0.17"/>
    <n v="2286.4674"/>
    <s v="PayPal"/>
  </r>
  <r>
    <x v="608"/>
    <x v="210"/>
    <s v="PROD75"/>
    <x v="98"/>
    <x v="3"/>
    <x v="16"/>
    <x v="69"/>
    <s v="STORE9"/>
    <s v="Moore, Padilla and Butler"/>
    <x v="0"/>
    <s v="East Johnstad"/>
    <x v="1"/>
    <s v="Joseph Richards"/>
    <x v="42"/>
    <x v="1"/>
    <x v="2"/>
    <s v="Michigan"/>
    <s v="USA"/>
    <n v="4"/>
    <n v="578.39"/>
    <n v="0.01"/>
    <n v="2290.4243999999999"/>
    <s v="Credit Card"/>
  </r>
  <r>
    <x v="608"/>
    <x v="365"/>
    <s v="PROD89"/>
    <x v="23"/>
    <x v="4"/>
    <x v="12"/>
    <x v="26"/>
    <s v="STORE2"/>
    <s v="Black-Horn"/>
    <x v="0"/>
    <s v="North Nancyview"/>
    <x v="2"/>
    <s v="Elizabeth Stanley"/>
    <x v="26"/>
    <x v="1"/>
    <x v="1"/>
    <s v="Florida"/>
    <s v="USA"/>
    <n v="4"/>
    <n v="753.83"/>
    <n v="0.24"/>
    <n v="2291.6432"/>
    <s v="Credit Card"/>
  </r>
  <r>
    <x v="608"/>
    <x v="113"/>
    <s v="PROD42"/>
    <x v="36"/>
    <x v="1"/>
    <x v="1"/>
    <x v="28"/>
    <s v="STORE8"/>
    <s v="Bean, Jones and Park"/>
    <x v="3"/>
    <s v="Thompsonborough"/>
    <x v="0"/>
    <s v="Joan Johnson"/>
    <x v="6"/>
    <x v="1"/>
    <x v="0"/>
    <s v="Alaska"/>
    <s v="USA"/>
    <n v="3"/>
    <n v="779.5"/>
    <n v="0.02"/>
    <n v="2291.73"/>
    <s v="PayPal"/>
  </r>
  <r>
    <x v="609"/>
    <x v="373"/>
    <s v="PROD63"/>
    <x v="96"/>
    <x v="4"/>
    <x v="15"/>
    <x v="79"/>
    <s v="STORE11"/>
    <s v="Aguirre-Keller"/>
    <x v="0"/>
    <s v="Lake Michael"/>
    <x v="0"/>
    <s v="Shane Mills"/>
    <x v="14"/>
    <x v="0"/>
    <x v="0"/>
    <s v="South Dakota"/>
    <s v="USA"/>
    <n v="4"/>
    <n v="592.67999999999995"/>
    <n v="0.03"/>
    <n v="2299.5983999999999"/>
    <s v="COD"/>
  </r>
  <r>
    <x v="609"/>
    <x v="104"/>
    <s v="PROD42"/>
    <x v="36"/>
    <x v="1"/>
    <x v="1"/>
    <x v="15"/>
    <s v="STORE0"/>
    <s v="Rivera-Warner"/>
    <x v="1"/>
    <s v="Washingtonfurt"/>
    <x v="1"/>
    <s v="Daniel Rivas"/>
    <x v="8"/>
    <x v="1"/>
    <x v="1"/>
    <s v="Kentucky"/>
    <s v="USA"/>
    <n v="3"/>
    <n v="846.19"/>
    <n v="0.09"/>
    <n v="2310.0987"/>
    <s v="COD"/>
  </r>
  <r>
    <x v="609"/>
    <x v="402"/>
    <s v="PROD24"/>
    <x v="79"/>
    <x v="0"/>
    <x v="2"/>
    <x v="32"/>
    <s v="STORE19"/>
    <s v="Mann-Austin"/>
    <x v="1"/>
    <s v="Vasquezborough"/>
    <x v="0"/>
    <s v="Leslie Johnson"/>
    <x v="5"/>
    <x v="0"/>
    <x v="2"/>
    <s v="Oklahoma"/>
    <s v="USA"/>
    <n v="3"/>
    <n v="794.59"/>
    <n v="0.03"/>
    <n v="2312.2568999999999"/>
    <s v="Credit Card"/>
  </r>
  <r>
    <x v="610"/>
    <x v="304"/>
    <s v="PROD66"/>
    <x v="46"/>
    <x v="4"/>
    <x v="9"/>
    <x v="31"/>
    <s v="STORE8"/>
    <s v="Bean, Jones and Park"/>
    <x v="3"/>
    <s v="Thompsonborough"/>
    <x v="0"/>
    <s v="Christy Hill"/>
    <x v="11"/>
    <x v="1"/>
    <x v="2"/>
    <s v="Washington"/>
    <s v="USA"/>
    <n v="4"/>
    <n v="649.52"/>
    <n v="0.11"/>
    <n v="2312.2912000000001"/>
    <s v="Credit Card"/>
  </r>
  <r>
    <x v="611"/>
    <x v="295"/>
    <s v="PROD96"/>
    <x v="99"/>
    <x v="3"/>
    <x v="11"/>
    <x v="83"/>
    <s v="STORE2"/>
    <s v="Black-Horn"/>
    <x v="0"/>
    <s v="North Nancyview"/>
    <x v="2"/>
    <s v="Mark Rogers"/>
    <x v="41"/>
    <x v="1"/>
    <x v="0"/>
    <s v="Georgia"/>
    <s v="USA"/>
    <n v="4"/>
    <n v="827.09"/>
    <n v="0.3"/>
    <n v="2315.8519999999999"/>
    <s v="Credit Card"/>
  </r>
  <r>
    <x v="612"/>
    <x v="209"/>
    <s v="PROD12"/>
    <x v="60"/>
    <x v="4"/>
    <x v="9"/>
    <x v="3"/>
    <s v="STORE18"/>
    <s v="Guerrero-Schmitt"/>
    <x v="1"/>
    <s v="East Stevechester"/>
    <x v="1"/>
    <s v="Eric Todd"/>
    <x v="32"/>
    <x v="0"/>
    <x v="0"/>
    <s v="Nevada"/>
    <s v="USA"/>
    <n v="3"/>
    <n v="877.71"/>
    <n v="0.12"/>
    <n v="2317.1543999999999"/>
    <s v="PayPal"/>
  </r>
  <r>
    <x v="612"/>
    <x v="395"/>
    <s v="PROD82"/>
    <x v="74"/>
    <x v="0"/>
    <x v="6"/>
    <x v="20"/>
    <s v="STORE9"/>
    <s v="Moore, Padilla and Butler"/>
    <x v="0"/>
    <s v="East Johnstad"/>
    <x v="1"/>
    <s v="Jennifer Zamora"/>
    <x v="0"/>
    <x v="1"/>
    <x v="0"/>
    <s v="Virginia"/>
    <s v="USA"/>
    <n v="4"/>
    <n v="752.48"/>
    <n v="0.23"/>
    <n v="2317.6383999999998"/>
    <s v="PayPal"/>
  </r>
  <r>
    <x v="612"/>
    <x v="486"/>
    <s v="PROD17"/>
    <x v="24"/>
    <x v="0"/>
    <x v="1"/>
    <x v="93"/>
    <s v="STORE5"/>
    <s v="Gray Ltd"/>
    <x v="2"/>
    <s v="New Michaelchester"/>
    <x v="2"/>
    <s v="Julie Farmer"/>
    <x v="35"/>
    <x v="1"/>
    <x v="2"/>
    <s v="North Carolina"/>
    <s v="USA"/>
    <n v="4"/>
    <n v="715.88"/>
    <n v="0.19"/>
    <n v="2319.4512"/>
    <s v="Credit Card"/>
  </r>
  <r>
    <x v="613"/>
    <x v="171"/>
    <s v="PROD20"/>
    <x v="1"/>
    <x v="0"/>
    <x v="1"/>
    <x v="40"/>
    <s v="STORE12"/>
    <s v="Thomas, Bridges and Harris"/>
    <x v="2"/>
    <s v="Sabrinatown"/>
    <x v="0"/>
    <s v="Colleen Maynard"/>
    <x v="9"/>
    <x v="0"/>
    <x v="2"/>
    <s v="Minnesota"/>
    <s v="USA"/>
    <n v="4"/>
    <n v="659.17"/>
    <n v="0.12"/>
    <n v="2320.2784000000001"/>
    <s v="PayPal"/>
  </r>
  <r>
    <x v="613"/>
    <x v="382"/>
    <s v="PROD67"/>
    <x v="85"/>
    <x v="1"/>
    <x v="1"/>
    <x v="93"/>
    <s v="STORE11"/>
    <s v="Aguirre-Keller"/>
    <x v="0"/>
    <s v="Lake Michael"/>
    <x v="0"/>
    <s v="Nathan Hernandez"/>
    <x v="37"/>
    <x v="1"/>
    <x v="2"/>
    <s v="West Virginia"/>
    <s v="USA"/>
    <n v="4"/>
    <n v="645.71"/>
    <n v="0.1"/>
    <n v="2324.556"/>
    <s v="COD"/>
  </r>
  <r>
    <x v="613"/>
    <x v="37"/>
    <s v="PROD27"/>
    <x v="88"/>
    <x v="2"/>
    <x v="7"/>
    <x v="55"/>
    <s v="STORE19"/>
    <s v="Mann-Austin"/>
    <x v="1"/>
    <s v="Vasquezborough"/>
    <x v="0"/>
    <s v="Christopher Stewart"/>
    <x v="29"/>
    <x v="0"/>
    <x v="2"/>
    <s v="Michigan"/>
    <s v="USA"/>
    <n v="3"/>
    <n v="871.34"/>
    <n v="0.11"/>
    <n v="2326.4778000000001"/>
    <s v="COD"/>
  </r>
  <r>
    <x v="613"/>
    <x v="122"/>
    <s v="PROD88"/>
    <x v="27"/>
    <x v="0"/>
    <x v="1"/>
    <x v="47"/>
    <s v="STORE1"/>
    <s v="Martinez, Adkins and Johnson"/>
    <x v="2"/>
    <s v="Danielmouth"/>
    <x v="1"/>
    <s v="Travis Holland"/>
    <x v="2"/>
    <x v="0"/>
    <x v="1"/>
    <s v="New York"/>
    <s v="USA"/>
    <n v="4"/>
    <n v="677.25"/>
    <n v="0.14000000000000001"/>
    <n v="2329.7399999999998"/>
    <s v="COD"/>
  </r>
  <r>
    <x v="613"/>
    <x v="95"/>
    <s v="PROD64"/>
    <x v="92"/>
    <x v="4"/>
    <x v="12"/>
    <x v="77"/>
    <s v="STORE4"/>
    <s v="Alexander Group"/>
    <x v="0"/>
    <s v="Port Sharon"/>
    <x v="0"/>
    <s v="Thomas Moore"/>
    <x v="28"/>
    <x v="1"/>
    <x v="0"/>
    <s v="Utah"/>
    <s v="USA"/>
    <n v="4"/>
    <n v="779.25"/>
    <n v="0.25"/>
    <n v="2337.75"/>
    <s v="Credit Card"/>
  </r>
  <r>
    <x v="614"/>
    <x v="487"/>
    <s v="PROD69"/>
    <x v="80"/>
    <x v="3"/>
    <x v="22"/>
    <x v="78"/>
    <s v="STORE8"/>
    <s v="Bean, Jones and Park"/>
    <x v="3"/>
    <s v="Thompsonborough"/>
    <x v="0"/>
    <s v="Crystal Waters"/>
    <x v="25"/>
    <x v="1"/>
    <x v="2"/>
    <s v="Maryland"/>
    <s v="USA"/>
    <n v="4"/>
    <n v="714.47"/>
    <n v="0.18"/>
    <n v="2343.4616000000001"/>
    <s v="COD"/>
  </r>
  <r>
    <x v="615"/>
    <x v="382"/>
    <s v="PROD41"/>
    <x v="12"/>
    <x v="0"/>
    <x v="6"/>
    <x v="5"/>
    <s v="STORE9"/>
    <s v="Moore, Padilla and Butler"/>
    <x v="0"/>
    <s v="East Johnstad"/>
    <x v="1"/>
    <s v="Nathan Hernandez"/>
    <x v="37"/>
    <x v="1"/>
    <x v="2"/>
    <s v="Illinois"/>
    <s v="USA"/>
    <n v="4"/>
    <n v="682.11"/>
    <n v="0.14000000000000001"/>
    <n v="2346.4584"/>
    <s v="COD"/>
  </r>
  <r>
    <x v="615"/>
    <x v="475"/>
    <s v="PROD3"/>
    <x v="21"/>
    <x v="3"/>
    <x v="11"/>
    <x v="99"/>
    <s v="STORE8"/>
    <s v="Bean, Jones and Park"/>
    <x v="3"/>
    <s v="Thompsonborough"/>
    <x v="0"/>
    <s v="James Powell"/>
    <x v="16"/>
    <x v="1"/>
    <x v="1"/>
    <s v="Washington"/>
    <s v="USA"/>
    <n v="4"/>
    <n v="625.13"/>
    <n v="0.06"/>
    <n v="2350.4888000000001"/>
    <s v="PayPal"/>
  </r>
  <r>
    <x v="616"/>
    <x v="101"/>
    <s v="PROD60"/>
    <x v="40"/>
    <x v="4"/>
    <x v="17"/>
    <x v="1"/>
    <s v="STORE12"/>
    <s v="Thomas, Bridges and Harris"/>
    <x v="2"/>
    <s v="Sabrinatown"/>
    <x v="0"/>
    <s v="Michael Chang"/>
    <x v="6"/>
    <x v="0"/>
    <x v="0"/>
    <s v="Oklahoma"/>
    <s v="USA"/>
    <n v="4"/>
    <n v="755.82"/>
    <n v="0.22"/>
    <n v="2358.1583999999998"/>
    <s v="COD"/>
  </r>
  <r>
    <x v="617"/>
    <x v="464"/>
    <s v="PROD24"/>
    <x v="79"/>
    <x v="0"/>
    <x v="2"/>
    <x v="72"/>
    <s v="STORE18"/>
    <s v="Guerrero-Schmitt"/>
    <x v="1"/>
    <s v="East Stevechester"/>
    <x v="1"/>
    <s v="Michael Davies"/>
    <x v="45"/>
    <x v="1"/>
    <x v="2"/>
    <s v="Vermont"/>
    <s v="USA"/>
    <n v="4"/>
    <n v="757.9"/>
    <n v="0.22"/>
    <n v="2364.6480000000001"/>
    <s v="Credit Card"/>
  </r>
  <r>
    <x v="617"/>
    <x v="383"/>
    <s v="PROD54"/>
    <x v="28"/>
    <x v="0"/>
    <x v="1"/>
    <x v="43"/>
    <s v="STORE15"/>
    <s v="Shelton PLC"/>
    <x v="2"/>
    <s v="East Jenniferstad"/>
    <x v="1"/>
    <s v="Cassandra Perez"/>
    <x v="5"/>
    <x v="0"/>
    <x v="2"/>
    <s v="South Dakota"/>
    <s v="USA"/>
    <n v="3"/>
    <n v="789.05"/>
    <n v="0"/>
    <n v="2367.15"/>
    <s v="COD"/>
  </r>
  <r>
    <x v="617"/>
    <x v="367"/>
    <s v="PROD22"/>
    <x v="97"/>
    <x v="0"/>
    <x v="0"/>
    <x v="9"/>
    <s v="STORE13"/>
    <s v="Gardner, Humphrey and Contreras"/>
    <x v="1"/>
    <s v="Johnsonville"/>
    <x v="1"/>
    <s v="James Gibbs"/>
    <x v="29"/>
    <x v="0"/>
    <x v="2"/>
    <s v="Washington"/>
    <s v="USA"/>
    <n v="3"/>
    <n v="815.3"/>
    <n v="0.03"/>
    <n v="2372.5230000000001"/>
    <s v="COD"/>
  </r>
  <r>
    <x v="618"/>
    <x v="205"/>
    <s v="PROD19"/>
    <x v="11"/>
    <x v="0"/>
    <x v="0"/>
    <x v="70"/>
    <s v="STORE13"/>
    <s v="Gardner, Humphrey and Contreras"/>
    <x v="1"/>
    <s v="Johnsonville"/>
    <x v="1"/>
    <s v="Andrea Harris"/>
    <x v="15"/>
    <x v="1"/>
    <x v="1"/>
    <s v="New Hampshire"/>
    <s v="USA"/>
    <n v="3"/>
    <n v="941.85"/>
    <n v="0.16"/>
    <n v="2373.462"/>
    <s v="PayPal"/>
  </r>
  <r>
    <x v="619"/>
    <x v="292"/>
    <s v="PROD48"/>
    <x v="67"/>
    <x v="1"/>
    <x v="1"/>
    <x v="25"/>
    <s v="STORE6"/>
    <s v="Benson-Elliott"/>
    <x v="1"/>
    <s v="Port Josephberg"/>
    <x v="0"/>
    <s v="Timothy Valenzuela"/>
    <x v="38"/>
    <x v="0"/>
    <x v="0"/>
    <s v="New York"/>
    <s v="USA"/>
    <n v="4"/>
    <n v="826.55"/>
    <n v="0.28000000000000003"/>
    <n v="2380.4639999999999"/>
    <s v="PayPal"/>
  </r>
  <r>
    <x v="619"/>
    <x v="436"/>
    <s v="PROD90"/>
    <x v="72"/>
    <x v="1"/>
    <x v="1"/>
    <x v="80"/>
    <s v="STORE1"/>
    <s v="Martinez, Adkins and Johnson"/>
    <x v="2"/>
    <s v="Danielmouth"/>
    <x v="1"/>
    <s v="Edward Rivera"/>
    <x v="37"/>
    <x v="1"/>
    <x v="2"/>
    <s v="Alaska"/>
    <s v="USA"/>
    <n v="3"/>
    <n v="853.32"/>
    <n v="7.0000000000000007E-2"/>
    <n v="2380.7628"/>
    <s v="COD"/>
  </r>
  <r>
    <x v="619"/>
    <x v="284"/>
    <s v="PROD96"/>
    <x v="99"/>
    <x v="3"/>
    <x v="11"/>
    <x v="96"/>
    <s v="STORE5"/>
    <s v="Gray Ltd"/>
    <x v="2"/>
    <s v="New Michaelchester"/>
    <x v="2"/>
    <s v="Andrew Smith"/>
    <x v="0"/>
    <x v="0"/>
    <x v="0"/>
    <s v="Georgia"/>
    <s v="USA"/>
    <n v="3"/>
    <n v="882.84"/>
    <n v="0.1"/>
    <n v="2383.6680000000001"/>
    <s v="Credit Card"/>
  </r>
  <r>
    <x v="619"/>
    <x v="70"/>
    <s v="PROD69"/>
    <x v="80"/>
    <x v="3"/>
    <x v="22"/>
    <x v="52"/>
    <s v="STORE16"/>
    <s v="Frederick-Wright"/>
    <x v="3"/>
    <s v="New Jimmymouth"/>
    <x v="1"/>
    <s v="Dr. Tamara White Md"/>
    <x v="0"/>
    <x v="0"/>
    <x v="0"/>
    <s v="New York"/>
    <s v="USA"/>
    <n v="3"/>
    <n v="847.21"/>
    <n v="0.06"/>
    <n v="2389.1322"/>
    <s v="COD"/>
  </r>
  <r>
    <x v="619"/>
    <x v="260"/>
    <s v="PROD35"/>
    <x v="76"/>
    <x v="2"/>
    <x v="13"/>
    <x v="22"/>
    <s v="STORE8"/>
    <s v="Bean, Jones and Park"/>
    <x v="3"/>
    <s v="Thompsonborough"/>
    <x v="0"/>
    <s v="Cynthia Morris"/>
    <x v="35"/>
    <x v="1"/>
    <x v="2"/>
    <s v="Vermont"/>
    <s v="USA"/>
    <n v="3"/>
    <n v="875.99"/>
    <n v="0.09"/>
    <n v="2391.4526999999998"/>
    <s v="Credit Card"/>
  </r>
  <r>
    <x v="619"/>
    <x v="45"/>
    <s v="PROD33"/>
    <x v="71"/>
    <x v="2"/>
    <x v="7"/>
    <x v="39"/>
    <s v="STORE17"/>
    <s v="Holloway Ltd"/>
    <x v="2"/>
    <s v="Bensonhaven"/>
    <x v="1"/>
    <s v="Christopher David"/>
    <x v="22"/>
    <x v="0"/>
    <x v="1"/>
    <s v="Iowa"/>
    <s v="USA"/>
    <n v="3"/>
    <n v="858.81"/>
    <n v="7.0000000000000007E-2"/>
    <n v="2396.0799000000002"/>
    <s v="Credit Card"/>
  </r>
  <r>
    <x v="619"/>
    <x v="52"/>
    <s v="PROD54"/>
    <x v="28"/>
    <x v="0"/>
    <x v="1"/>
    <x v="60"/>
    <s v="STORE12"/>
    <s v="Thomas, Bridges and Harris"/>
    <x v="2"/>
    <s v="Sabrinatown"/>
    <x v="0"/>
    <s v="Melissa Duffy Md"/>
    <x v="33"/>
    <x v="1"/>
    <x v="0"/>
    <s v="Rhode Island"/>
    <s v="USA"/>
    <n v="4"/>
    <n v="705.12"/>
    <n v="0.15"/>
    <n v="2397.4079999999999"/>
    <s v="Credit Card"/>
  </r>
  <r>
    <x v="620"/>
    <x v="80"/>
    <s v="PROD10"/>
    <x v="19"/>
    <x v="2"/>
    <x v="10"/>
    <x v="36"/>
    <s v="STORE3"/>
    <s v="Johnson-Wright"/>
    <x v="2"/>
    <s v="Hoodberg"/>
    <x v="2"/>
    <s v="Amber Mcclain"/>
    <x v="33"/>
    <x v="0"/>
    <x v="0"/>
    <s v="Mississippi"/>
    <s v="USA"/>
    <n v="3"/>
    <n v="900.63"/>
    <n v="0.11"/>
    <n v="2404.6821"/>
    <s v="Credit Card"/>
  </r>
  <r>
    <x v="620"/>
    <x v="466"/>
    <s v="PROD3"/>
    <x v="21"/>
    <x v="3"/>
    <x v="11"/>
    <x v="48"/>
    <s v="STORE8"/>
    <s v="Bean, Jones and Park"/>
    <x v="3"/>
    <s v="Thompsonborough"/>
    <x v="0"/>
    <s v="Monica Miller"/>
    <x v="39"/>
    <x v="0"/>
    <x v="2"/>
    <s v="North Dakota"/>
    <s v="USA"/>
    <n v="4"/>
    <n v="770.77"/>
    <n v="0.22"/>
    <n v="2404.8024"/>
    <s v="COD"/>
  </r>
  <r>
    <x v="620"/>
    <x v="170"/>
    <s v="PROD12"/>
    <x v="60"/>
    <x v="4"/>
    <x v="9"/>
    <x v="71"/>
    <s v="STORE4"/>
    <s v="Alexander Group"/>
    <x v="0"/>
    <s v="Port Sharon"/>
    <x v="0"/>
    <s v="Sarah Rodgers"/>
    <x v="13"/>
    <x v="1"/>
    <x v="2"/>
    <s v="New Jersey"/>
    <s v="USA"/>
    <n v="4"/>
    <n v="676.14"/>
    <n v="0.11"/>
    <n v="2407.0583999999999"/>
    <s v="COD"/>
  </r>
  <r>
    <x v="620"/>
    <x v="313"/>
    <s v="PROD16"/>
    <x v="62"/>
    <x v="4"/>
    <x v="20"/>
    <x v="10"/>
    <s v="STORE11"/>
    <s v="Aguirre-Keller"/>
    <x v="0"/>
    <s v="Lake Michael"/>
    <x v="0"/>
    <s v="Earl Smith Dds"/>
    <x v="14"/>
    <x v="0"/>
    <x v="0"/>
    <s v="Iowa"/>
    <s v="USA"/>
    <n v="4"/>
    <n v="640.23"/>
    <n v="0.06"/>
    <n v="2407.2647999999999"/>
    <s v="COD"/>
  </r>
  <r>
    <x v="620"/>
    <x v="137"/>
    <s v="PROD20"/>
    <x v="1"/>
    <x v="0"/>
    <x v="1"/>
    <x v="15"/>
    <s v="STORE9"/>
    <s v="Moore, Padilla and Butler"/>
    <x v="0"/>
    <s v="East Johnstad"/>
    <x v="1"/>
    <s v="Katherine Young"/>
    <x v="9"/>
    <x v="0"/>
    <x v="2"/>
    <s v="North Carolina"/>
    <s v="USA"/>
    <n v="3"/>
    <n v="955.82"/>
    <n v="0.16"/>
    <n v="2408.6664000000001"/>
    <s v="COD"/>
  </r>
  <r>
    <x v="620"/>
    <x v="171"/>
    <s v="PROD70"/>
    <x v="49"/>
    <x v="2"/>
    <x v="14"/>
    <x v="5"/>
    <s v="STORE4"/>
    <s v="Alexander Group"/>
    <x v="0"/>
    <s v="Port Sharon"/>
    <x v="0"/>
    <s v="Colleen Maynard"/>
    <x v="9"/>
    <x v="0"/>
    <x v="2"/>
    <s v="Louisiana"/>
    <s v="USA"/>
    <n v="4"/>
    <n v="640.91"/>
    <n v="0.06"/>
    <n v="2409.8216000000002"/>
    <s v="PayPal"/>
  </r>
  <r>
    <x v="621"/>
    <x v="115"/>
    <s v="PROD58"/>
    <x v="59"/>
    <x v="3"/>
    <x v="1"/>
    <x v="69"/>
    <s v="STORE10"/>
    <s v="Hill, Wagner and Ballard"/>
    <x v="1"/>
    <s v="East Davidville"/>
    <x v="0"/>
    <s v="Theresa Campbell"/>
    <x v="22"/>
    <x v="1"/>
    <x v="1"/>
    <s v="Alabama"/>
    <s v="USA"/>
    <n v="4"/>
    <n v="794.97"/>
    <n v="0.24"/>
    <n v="2416.7087999999999"/>
    <s v="Credit Card"/>
  </r>
  <r>
    <x v="621"/>
    <x v="268"/>
    <s v="PROD31"/>
    <x v="7"/>
    <x v="0"/>
    <x v="3"/>
    <x v="82"/>
    <s v="STORE16"/>
    <s v="Frederick-Wright"/>
    <x v="3"/>
    <s v="New Jimmymouth"/>
    <x v="1"/>
    <s v="Gene Lee"/>
    <x v="15"/>
    <x v="1"/>
    <x v="1"/>
    <s v="Louisiana"/>
    <s v="USA"/>
    <n v="3"/>
    <n v="938.68"/>
    <n v="0.14000000000000001"/>
    <n v="2421.7944000000002"/>
    <s v="Credit Card"/>
  </r>
  <r>
    <x v="622"/>
    <x v="126"/>
    <s v="PROD21"/>
    <x v="31"/>
    <x v="2"/>
    <x v="14"/>
    <x v="29"/>
    <s v="STORE16"/>
    <s v="Frederick-Wright"/>
    <x v="3"/>
    <s v="New Jimmymouth"/>
    <x v="1"/>
    <s v="Heather Valenzuela"/>
    <x v="5"/>
    <x v="0"/>
    <x v="2"/>
    <s v="Connecticut"/>
    <s v="USA"/>
    <n v="4"/>
    <n v="714.89"/>
    <n v="0.15"/>
    <n v="2430.6260000000002"/>
    <s v="COD"/>
  </r>
  <r>
    <x v="622"/>
    <x v="318"/>
    <s v="PROD27"/>
    <x v="88"/>
    <x v="2"/>
    <x v="7"/>
    <x v="1"/>
    <s v="STORE19"/>
    <s v="Mann-Austin"/>
    <x v="1"/>
    <s v="Vasquezborough"/>
    <x v="0"/>
    <s v="Mike Jennings"/>
    <x v="23"/>
    <x v="1"/>
    <x v="1"/>
    <s v="New Mexico"/>
    <s v="USA"/>
    <n v="4"/>
    <n v="822.32"/>
    <n v="0.26"/>
    <n v="2434.0672"/>
    <s v="Credit Card"/>
  </r>
  <r>
    <x v="622"/>
    <x v="467"/>
    <s v="PROD71"/>
    <x v="90"/>
    <x v="4"/>
    <x v="9"/>
    <x v="1"/>
    <s v="STORE18"/>
    <s v="Guerrero-Schmitt"/>
    <x v="1"/>
    <s v="East Stevechester"/>
    <x v="1"/>
    <s v="Joshua Wilson"/>
    <x v="22"/>
    <x v="1"/>
    <x v="1"/>
    <s v="Maryland"/>
    <s v="USA"/>
    <n v="4"/>
    <n v="622.27"/>
    <n v="0.02"/>
    <n v="2439.2984000000001"/>
    <s v="COD"/>
  </r>
  <r>
    <x v="622"/>
    <x v="325"/>
    <s v="PROD82"/>
    <x v="74"/>
    <x v="0"/>
    <x v="6"/>
    <x v="0"/>
    <s v="STORE1"/>
    <s v="Martinez, Adkins and Johnson"/>
    <x v="2"/>
    <s v="Danielmouth"/>
    <x v="1"/>
    <s v="Stephanie Jacobs"/>
    <x v="23"/>
    <x v="1"/>
    <x v="1"/>
    <s v="Washington"/>
    <s v="USA"/>
    <n v="4"/>
    <n v="740.5"/>
    <n v="0.17"/>
    <n v="2458.46"/>
    <s v="Credit Card"/>
  </r>
  <r>
    <x v="622"/>
    <x v="195"/>
    <s v="PROD76"/>
    <x v="45"/>
    <x v="1"/>
    <x v="19"/>
    <x v="63"/>
    <s v="STORE17"/>
    <s v="Holloway Ltd"/>
    <x v="2"/>
    <s v="Bensonhaven"/>
    <x v="1"/>
    <s v="Alejandro Doyle"/>
    <x v="30"/>
    <x v="0"/>
    <x v="1"/>
    <s v="Indiana"/>
    <s v="USA"/>
    <n v="4"/>
    <n v="661.39"/>
    <n v="7.0000000000000007E-2"/>
    <n v="2460.3708000000001"/>
    <s v="COD"/>
  </r>
  <r>
    <x v="623"/>
    <x v="433"/>
    <s v="PROD99"/>
    <x v="25"/>
    <x v="2"/>
    <x v="10"/>
    <x v="36"/>
    <s v="STORE16"/>
    <s v="Frederick-Wright"/>
    <x v="3"/>
    <s v="New Jimmymouth"/>
    <x v="1"/>
    <s v="Christy Hoffman"/>
    <x v="24"/>
    <x v="1"/>
    <x v="2"/>
    <s v="South Carolina"/>
    <s v="USA"/>
    <n v="4"/>
    <n v="820.78"/>
    <n v="0.25"/>
    <n v="2462.34"/>
    <s v="PayPal"/>
  </r>
  <r>
    <x v="624"/>
    <x v="216"/>
    <s v="PROD59"/>
    <x v="17"/>
    <x v="4"/>
    <x v="9"/>
    <x v="56"/>
    <s v="STORE18"/>
    <s v="Guerrero-Schmitt"/>
    <x v="1"/>
    <s v="East Stevechester"/>
    <x v="1"/>
    <s v="James Orozco"/>
    <x v="34"/>
    <x v="1"/>
    <x v="1"/>
    <s v="Montana"/>
    <s v="USA"/>
    <n v="4"/>
    <n v="790.38"/>
    <n v="0.22"/>
    <n v="2465.9856"/>
    <s v="PayPal"/>
  </r>
  <r>
    <x v="624"/>
    <x v="135"/>
    <s v="PROD12"/>
    <x v="60"/>
    <x v="4"/>
    <x v="9"/>
    <x v="67"/>
    <s v="STORE18"/>
    <s v="Guerrero-Schmitt"/>
    <x v="1"/>
    <s v="East Stevechester"/>
    <x v="1"/>
    <s v="Crystal Davis"/>
    <x v="6"/>
    <x v="0"/>
    <x v="0"/>
    <s v="Washington"/>
    <s v="USA"/>
    <n v="4"/>
    <n v="700.98"/>
    <n v="0.12"/>
    <n v="2467.4495999999999"/>
    <s v="Credit Card"/>
  </r>
  <r>
    <x v="624"/>
    <x v="188"/>
    <s v="PROD98"/>
    <x v="56"/>
    <x v="1"/>
    <x v="4"/>
    <x v="24"/>
    <s v="STORE4"/>
    <s v="Alexander Group"/>
    <x v="0"/>
    <s v="Port Sharon"/>
    <x v="0"/>
    <s v="Joseph Jones"/>
    <x v="29"/>
    <x v="0"/>
    <x v="2"/>
    <s v="Nevada"/>
    <s v="USA"/>
    <n v="3"/>
    <n v="904.19"/>
    <n v="0.09"/>
    <n v="2468.4387000000002"/>
    <s v="Credit Card"/>
  </r>
  <r>
    <x v="624"/>
    <x v="454"/>
    <s v="PROD67"/>
    <x v="85"/>
    <x v="1"/>
    <x v="1"/>
    <x v="14"/>
    <s v="STORE19"/>
    <s v="Mann-Austin"/>
    <x v="1"/>
    <s v="Vasquezborough"/>
    <x v="0"/>
    <s v="Steve Medina"/>
    <x v="6"/>
    <x v="1"/>
    <x v="0"/>
    <s v="Rhode Island"/>
    <s v="USA"/>
    <n v="3"/>
    <n v="968.88"/>
    <n v="0.15"/>
    <n v="2470.6439999999998"/>
    <s v="PayPal"/>
  </r>
  <r>
    <x v="624"/>
    <x v="126"/>
    <s v="PROD71"/>
    <x v="90"/>
    <x v="4"/>
    <x v="9"/>
    <x v="32"/>
    <s v="STORE9"/>
    <s v="Moore, Padilla and Butler"/>
    <x v="0"/>
    <s v="East Johnstad"/>
    <x v="1"/>
    <s v="Heather Valenzuela"/>
    <x v="5"/>
    <x v="0"/>
    <x v="2"/>
    <s v="Hawaii"/>
    <s v="USA"/>
    <n v="3"/>
    <n v="849.36"/>
    <n v="0.03"/>
    <n v="2471.6376"/>
    <s v="COD"/>
  </r>
  <r>
    <x v="625"/>
    <x v="9"/>
    <s v="PROD73"/>
    <x v="3"/>
    <x v="0"/>
    <x v="3"/>
    <x v="13"/>
    <s v="STORE11"/>
    <s v="Aguirre-Keller"/>
    <x v="0"/>
    <s v="Lake Michael"/>
    <x v="0"/>
    <s v="Daniel Boyd"/>
    <x v="9"/>
    <x v="1"/>
    <x v="2"/>
    <s v="Oklahoma"/>
    <s v="USA"/>
    <n v="4"/>
    <n v="871.2"/>
    <n v="0.28999999999999998"/>
    <n v="2474.2080000000001"/>
    <s v="PayPal"/>
  </r>
  <r>
    <x v="625"/>
    <x v="152"/>
    <s v="PROD31"/>
    <x v="7"/>
    <x v="0"/>
    <x v="3"/>
    <x v="43"/>
    <s v="STORE2"/>
    <s v="Black-Horn"/>
    <x v="0"/>
    <s v="North Nancyview"/>
    <x v="2"/>
    <s v="Jasmine Snyder"/>
    <x v="26"/>
    <x v="1"/>
    <x v="1"/>
    <s v="Maine"/>
    <s v="USA"/>
    <n v="3"/>
    <n v="826.15"/>
    <n v="0"/>
    <n v="2478.4499999999998"/>
    <s v="PayPal"/>
  </r>
  <r>
    <x v="625"/>
    <x v="285"/>
    <s v="PROD95"/>
    <x v="33"/>
    <x v="0"/>
    <x v="1"/>
    <x v="41"/>
    <s v="STORE12"/>
    <s v="Thomas, Bridges and Harris"/>
    <x v="2"/>
    <s v="Sabrinatown"/>
    <x v="0"/>
    <s v="George Davis"/>
    <x v="6"/>
    <x v="1"/>
    <x v="0"/>
    <s v="New Jersey"/>
    <s v="USA"/>
    <n v="4"/>
    <n v="816.29"/>
    <n v="0.24"/>
    <n v="2481.5216"/>
    <s v="PayPal"/>
  </r>
  <r>
    <x v="626"/>
    <x v="279"/>
    <s v="PROD31"/>
    <x v="7"/>
    <x v="0"/>
    <x v="3"/>
    <x v="64"/>
    <s v="STORE11"/>
    <s v="Aguirre-Keller"/>
    <x v="0"/>
    <s v="Lake Michael"/>
    <x v="0"/>
    <s v="Debra Liu"/>
    <x v="17"/>
    <x v="0"/>
    <x v="0"/>
    <s v="Florida"/>
    <s v="USA"/>
    <n v="4"/>
    <n v="862.25"/>
    <n v="0.28000000000000003"/>
    <n v="2483.2800000000002"/>
    <s v="Credit Card"/>
  </r>
  <r>
    <x v="626"/>
    <x v="275"/>
    <s v="PROD64"/>
    <x v="92"/>
    <x v="4"/>
    <x v="12"/>
    <x v="73"/>
    <s v="STORE5"/>
    <s v="Gray Ltd"/>
    <x v="2"/>
    <s v="New Michaelchester"/>
    <x v="2"/>
    <s v="Elizabeth Johnson"/>
    <x v="38"/>
    <x v="1"/>
    <x v="0"/>
    <s v="Tennessee"/>
    <s v="USA"/>
    <n v="4"/>
    <n v="839.65"/>
    <n v="0.26"/>
    <n v="2485.364"/>
    <s v="COD"/>
  </r>
  <r>
    <x v="627"/>
    <x v="222"/>
    <s v="PROD62"/>
    <x v="61"/>
    <x v="1"/>
    <x v="19"/>
    <x v="20"/>
    <s v="STORE15"/>
    <s v="Shelton PLC"/>
    <x v="2"/>
    <s v="East Jenniferstad"/>
    <x v="1"/>
    <s v="Darrell Miller"/>
    <x v="14"/>
    <x v="1"/>
    <x v="0"/>
    <s v="South Carolina"/>
    <s v="USA"/>
    <n v="3"/>
    <n v="920.82"/>
    <n v="0.1"/>
    <n v="2486.2139999999999"/>
    <s v="PayPal"/>
  </r>
  <r>
    <x v="627"/>
    <x v="477"/>
    <s v="PROD89"/>
    <x v="23"/>
    <x v="4"/>
    <x v="12"/>
    <x v="48"/>
    <s v="STORE15"/>
    <s v="Shelton PLC"/>
    <x v="2"/>
    <s v="East Jenniferstad"/>
    <x v="1"/>
    <s v="Jennifer Garcia"/>
    <x v="32"/>
    <x v="1"/>
    <x v="0"/>
    <s v="Virginia"/>
    <s v="USA"/>
    <n v="3"/>
    <n v="882.05"/>
    <n v="0.06"/>
    <n v="2487.3809999999989"/>
    <s v="Credit Card"/>
  </r>
  <r>
    <x v="627"/>
    <x v="117"/>
    <s v="PROD4"/>
    <x v="81"/>
    <x v="3"/>
    <x v="22"/>
    <x v="60"/>
    <s v="STORE7"/>
    <s v="Martinez-Mullins"/>
    <x v="0"/>
    <s v="Williamsfurt"/>
    <x v="0"/>
    <s v="Justin Ingram"/>
    <x v="42"/>
    <x v="0"/>
    <x v="2"/>
    <s v="Pennsylvania"/>
    <s v="USA"/>
    <n v="4"/>
    <n v="723.44"/>
    <n v="0.14000000000000001"/>
    <n v="2488.6336000000001"/>
    <s v="PayPal"/>
  </r>
  <r>
    <x v="627"/>
    <x v="86"/>
    <s v="PROD43"/>
    <x v="58"/>
    <x v="1"/>
    <x v="19"/>
    <x v="72"/>
    <s v="STORE8"/>
    <s v="Bean, Jones and Park"/>
    <x v="3"/>
    <s v="Thompsonborough"/>
    <x v="0"/>
    <s v="Nicholas Webb"/>
    <x v="25"/>
    <x v="0"/>
    <x v="2"/>
    <s v="Tennessee"/>
    <s v="USA"/>
    <n v="3"/>
    <n v="924.15"/>
    <n v="0.1"/>
    <n v="2495.2049999999999"/>
    <s v="PayPal"/>
  </r>
  <r>
    <x v="627"/>
    <x v="415"/>
    <s v="PROD28"/>
    <x v="50"/>
    <x v="0"/>
    <x v="1"/>
    <x v="34"/>
    <s v="STORE7"/>
    <s v="Martinez-Mullins"/>
    <x v="0"/>
    <s v="Williamsfurt"/>
    <x v="0"/>
    <s v="Christopher Olson"/>
    <x v="11"/>
    <x v="1"/>
    <x v="2"/>
    <s v="Vermont"/>
    <s v="USA"/>
    <n v="3"/>
    <n v="884.92"/>
    <n v="0.06"/>
    <n v="2495.4744000000001"/>
    <s v="COD"/>
  </r>
  <r>
    <x v="628"/>
    <x v="260"/>
    <s v="PROD57"/>
    <x v="6"/>
    <x v="0"/>
    <x v="6"/>
    <x v="90"/>
    <s v="STORE2"/>
    <s v="Black-Horn"/>
    <x v="0"/>
    <s v="North Nancyview"/>
    <x v="2"/>
    <s v="Cynthia Morris"/>
    <x v="35"/>
    <x v="1"/>
    <x v="2"/>
    <s v="Hawaii"/>
    <s v="USA"/>
    <n v="3"/>
    <n v="878.62"/>
    <n v="0.05"/>
    <n v="2504.067"/>
    <s v="COD"/>
  </r>
  <r>
    <x v="628"/>
    <x v="315"/>
    <s v="PROD59"/>
    <x v="17"/>
    <x v="4"/>
    <x v="9"/>
    <x v="5"/>
    <s v="STORE7"/>
    <s v="Martinez-Mullins"/>
    <x v="0"/>
    <s v="Williamsfurt"/>
    <x v="0"/>
    <s v="Jeffery Wolf"/>
    <x v="0"/>
    <x v="1"/>
    <x v="0"/>
    <s v="New Jersey"/>
    <s v="USA"/>
    <n v="3"/>
    <n v="836.4"/>
    <n v="0"/>
    <n v="2509.1999999999998"/>
    <s v="COD"/>
  </r>
  <r>
    <x v="629"/>
    <x v="359"/>
    <s v="PROD36"/>
    <x v="83"/>
    <x v="3"/>
    <x v="18"/>
    <x v="33"/>
    <s v="STORE9"/>
    <s v="Moore, Padilla and Butler"/>
    <x v="0"/>
    <s v="East Johnstad"/>
    <x v="1"/>
    <s v="Lindsay Beasley"/>
    <x v="34"/>
    <x v="1"/>
    <x v="1"/>
    <s v="North Dakota"/>
    <s v="USA"/>
    <n v="0"/>
    <n v="871.34"/>
    <n v="0.04"/>
    <n v="2509.4591999999998"/>
    <s v="COD"/>
  </r>
  <r>
    <x v="629"/>
    <x v="350"/>
    <s v="PROD12"/>
    <x v="60"/>
    <x v="4"/>
    <x v="9"/>
    <x v="49"/>
    <s v="STORE18"/>
    <s v="Guerrero-Schmitt"/>
    <x v="1"/>
    <s v="East Stevechester"/>
    <x v="1"/>
    <s v="Casey Flores"/>
    <x v="4"/>
    <x v="1"/>
    <x v="0"/>
    <s v="North Carolina"/>
    <s v="USA"/>
    <n v="4"/>
    <n v="705.64"/>
    <n v="0.11"/>
    <n v="2512.0783999999999"/>
    <s v="COD"/>
  </r>
  <r>
    <x v="629"/>
    <x v="77"/>
    <s v="PROD76"/>
    <x v="45"/>
    <x v="1"/>
    <x v="19"/>
    <x v="74"/>
    <s v="STORE3"/>
    <s v="Johnson-Wright"/>
    <x v="2"/>
    <s v="Hoodberg"/>
    <x v="2"/>
    <s v="Damon Perez"/>
    <x v="29"/>
    <x v="0"/>
    <x v="2"/>
    <s v="South Dakota"/>
    <s v="USA"/>
    <n v="4"/>
    <n v="849.29"/>
    <n v="0.26"/>
    <n v="2513.8984"/>
    <s v="Credit Card"/>
  </r>
  <r>
    <x v="630"/>
    <x v="79"/>
    <s v="PROD84"/>
    <x v="13"/>
    <x v="2"/>
    <x v="8"/>
    <x v="78"/>
    <s v="STORE13"/>
    <s v="Gardner, Humphrey and Contreras"/>
    <x v="1"/>
    <s v="Johnsonville"/>
    <x v="1"/>
    <s v="Alyssa Vargas"/>
    <x v="38"/>
    <x v="0"/>
    <x v="0"/>
    <s v="Maine"/>
    <s v="USA"/>
    <n v="3"/>
    <n v="904.96"/>
    <n v="7.0000000000000007E-2"/>
    <n v="2524.8384000000001"/>
    <s v="Credit Card"/>
  </r>
  <r>
    <x v="630"/>
    <x v="72"/>
    <s v="PROD73"/>
    <x v="3"/>
    <x v="0"/>
    <x v="3"/>
    <x v="19"/>
    <s v="STORE9"/>
    <s v="Moore, Padilla and Butler"/>
    <x v="0"/>
    <s v="East Johnstad"/>
    <x v="1"/>
    <s v="Roy Cole"/>
    <x v="36"/>
    <x v="1"/>
    <x v="2"/>
    <s v="West Virginia"/>
    <s v="USA"/>
    <n v="3"/>
    <n v="927.6"/>
    <n v="0.09"/>
    <n v="2532.348"/>
    <s v="COD"/>
  </r>
  <r>
    <x v="630"/>
    <x v="216"/>
    <s v="PROD34"/>
    <x v="52"/>
    <x v="1"/>
    <x v="19"/>
    <x v="89"/>
    <s v="STORE1"/>
    <s v="Martinez, Adkins and Johnson"/>
    <x v="2"/>
    <s v="Danielmouth"/>
    <x v="1"/>
    <s v="James Orozco"/>
    <x v="34"/>
    <x v="1"/>
    <x v="1"/>
    <s v="New Hampshire"/>
    <s v="USA"/>
    <n v="3"/>
    <n v="848.48"/>
    <n v="0"/>
    <n v="2545.44"/>
    <s v="COD"/>
  </r>
  <r>
    <x v="630"/>
    <x v="87"/>
    <s v="PROD3"/>
    <x v="21"/>
    <x v="3"/>
    <x v="11"/>
    <x v="53"/>
    <s v="STORE9"/>
    <s v="Moore, Padilla and Butler"/>
    <x v="0"/>
    <s v="East Johnstad"/>
    <x v="1"/>
    <s v="Misty Ferguson"/>
    <x v="33"/>
    <x v="0"/>
    <x v="0"/>
    <s v="Missouri"/>
    <s v="USA"/>
    <n v="4"/>
    <n v="758.49"/>
    <n v="0.16"/>
    <n v="2548.5264000000002"/>
    <s v="COD"/>
  </r>
  <r>
    <x v="630"/>
    <x v="213"/>
    <s v="PROD39"/>
    <x v="64"/>
    <x v="1"/>
    <x v="21"/>
    <x v="77"/>
    <s v="STORE8"/>
    <s v="Bean, Jones and Park"/>
    <x v="3"/>
    <s v="Thompsonborough"/>
    <x v="0"/>
    <s v="Daniel Contreras"/>
    <x v="20"/>
    <x v="1"/>
    <x v="1"/>
    <s v="Louisiana"/>
    <s v="USA"/>
    <n v="4"/>
    <n v="708.19"/>
    <n v="0.1"/>
    <n v="2549.4839999999999"/>
    <s v="Credit Card"/>
  </r>
  <r>
    <x v="631"/>
    <x v="175"/>
    <s v="PROD15"/>
    <x v="5"/>
    <x v="1"/>
    <x v="5"/>
    <x v="34"/>
    <s v="STORE7"/>
    <s v="Martinez-Mullins"/>
    <x v="0"/>
    <s v="Williamsfurt"/>
    <x v="0"/>
    <s v="David Ross"/>
    <x v="12"/>
    <x v="1"/>
    <x v="2"/>
    <s v="Wisconsin"/>
    <s v="USA"/>
    <n v="4"/>
    <n v="733.42"/>
    <n v="0"/>
    <n v="2552.3015999999998"/>
    <s v="COD"/>
  </r>
  <r>
    <x v="631"/>
    <x v="434"/>
    <s v="PROD88"/>
    <x v="27"/>
    <x v="0"/>
    <x v="1"/>
    <x v="76"/>
    <s v="STORE4"/>
    <s v="Alexander Group"/>
    <x v="0"/>
    <s v="Port Sharon"/>
    <x v="0"/>
    <s v="Wesley Short"/>
    <x v="15"/>
    <x v="1"/>
    <x v="1"/>
    <s v="New Hampshire"/>
    <s v="USA"/>
    <n v="4"/>
    <n v="644.58000000000004"/>
    <n v="0.01"/>
    <n v="2552.5367999999999"/>
    <s v="Credit Card"/>
  </r>
  <r>
    <x v="632"/>
    <x v="261"/>
    <s v="PROD94"/>
    <x v="66"/>
    <x v="4"/>
    <x v="15"/>
    <x v="82"/>
    <s v="STORE5"/>
    <s v="Gray Ltd"/>
    <x v="2"/>
    <s v="New Michaelchester"/>
    <x v="2"/>
    <s v="Cody Diaz"/>
    <x v="11"/>
    <x v="1"/>
    <x v="2"/>
    <s v="Utah"/>
    <s v="USA"/>
    <n v="4"/>
    <n v="638.91"/>
    <n v="0"/>
    <n v="2555.64"/>
    <s v="Credit Card"/>
  </r>
  <r>
    <x v="633"/>
    <x v="259"/>
    <s v="PROD62"/>
    <x v="61"/>
    <x v="1"/>
    <x v="19"/>
    <x v="18"/>
    <s v="STORE5"/>
    <s v="Gray Ltd"/>
    <x v="2"/>
    <s v="New Michaelchester"/>
    <x v="2"/>
    <s v="Brittney Morgan"/>
    <x v="36"/>
    <x v="0"/>
    <x v="2"/>
    <s v="Hawaii"/>
    <s v="USA"/>
    <n v="4"/>
    <n v="875.41"/>
    <n v="0.27"/>
    <n v="2556.1972000000001"/>
    <s v="Credit Card"/>
  </r>
  <r>
    <x v="633"/>
    <x v="290"/>
    <s v="PROD87"/>
    <x v="82"/>
    <x v="2"/>
    <x v="13"/>
    <x v="37"/>
    <s v="STORE1"/>
    <s v="Martinez, Adkins and Johnson"/>
    <x v="2"/>
    <s v="Danielmouth"/>
    <x v="1"/>
    <s v="Elizabeth Smith"/>
    <x v="13"/>
    <x v="0"/>
    <x v="2"/>
    <s v="Wisconsin"/>
    <s v="USA"/>
    <n v="4"/>
    <n v="800"/>
    <n v="0.2"/>
    <n v="2560"/>
    <s v="PayPal"/>
  </r>
  <r>
    <x v="633"/>
    <x v="450"/>
    <s v="PROD97"/>
    <x v="69"/>
    <x v="0"/>
    <x v="3"/>
    <x v="2"/>
    <s v="STORE12"/>
    <s v="Thomas, Bridges and Harris"/>
    <x v="2"/>
    <s v="Sabrinatown"/>
    <x v="0"/>
    <s v="Patrick Roberts"/>
    <x v="15"/>
    <x v="1"/>
    <x v="1"/>
    <s v="New Mexico"/>
    <s v="USA"/>
    <n v="4"/>
    <n v="792.1"/>
    <n v="0.19"/>
    <n v="2566.404"/>
    <s v="COD"/>
  </r>
  <r>
    <x v="633"/>
    <x v="1"/>
    <s v="PROD59"/>
    <x v="17"/>
    <x v="4"/>
    <x v="9"/>
    <x v="16"/>
    <s v="STORE6"/>
    <s v="Benson-Elliott"/>
    <x v="1"/>
    <s v="Port Josephberg"/>
    <x v="0"/>
    <s v="Jamie Yoder"/>
    <x v="1"/>
    <x v="0"/>
    <x v="1"/>
    <s v="New York"/>
    <s v="USA"/>
    <n v="4"/>
    <n v="867.94"/>
    <n v="0.26"/>
    <n v="2569.1024000000002"/>
    <s v="COD"/>
  </r>
  <r>
    <x v="633"/>
    <x v="96"/>
    <s v="PROD61"/>
    <x v="42"/>
    <x v="0"/>
    <x v="0"/>
    <x v="6"/>
    <s v="STORE12"/>
    <s v="Thomas, Bridges and Harris"/>
    <x v="2"/>
    <s v="Sabrinatown"/>
    <x v="0"/>
    <s v="Christine Vaughn"/>
    <x v="36"/>
    <x v="0"/>
    <x v="2"/>
    <s v="Connecticut"/>
    <s v="USA"/>
    <n v="4"/>
    <n v="731.53"/>
    <n v="0.12"/>
    <n v="2574.9856"/>
    <s v="PayPal"/>
  </r>
  <r>
    <x v="634"/>
    <x v="35"/>
    <s v="PROD84"/>
    <x v="13"/>
    <x v="2"/>
    <x v="8"/>
    <x v="70"/>
    <s v="STORE5"/>
    <s v="Gray Ltd"/>
    <x v="2"/>
    <s v="New Michaelchester"/>
    <x v="2"/>
    <s v="David Arnold"/>
    <x v="27"/>
    <x v="1"/>
    <x v="0"/>
    <s v="North Dakota"/>
    <s v="USA"/>
    <n v="3"/>
    <n v="923.38"/>
    <n v="7.0000000000000007E-2"/>
    <n v="2576.2302"/>
    <s v="COD"/>
  </r>
  <r>
    <x v="634"/>
    <x v="335"/>
    <s v="PROD70"/>
    <x v="49"/>
    <x v="2"/>
    <x v="14"/>
    <x v="76"/>
    <s v="STORE18"/>
    <s v="Guerrero-Schmitt"/>
    <x v="1"/>
    <s v="East Stevechester"/>
    <x v="1"/>
    <s v="Sarah Marsh"/>
    <x v="40"/>
    <x v="1"/>
    <x v="1"/>
    <s v="Michigan"/>
    <s v="USA"/>
    <n v="4"/>
    <n v="883.31"/>
    <n v="0.27"/>
    <n v="2579.2651999999998"/>
    <s v="Credit Card"/>
  </r>
  <r>
    <x v="634"/>
    <x v="225"/>
    <s v="PROD86"/>
    <x v="55"/>
    <x v="2"/>
    <x v="10"/>
    <x v="10"/>
    <s v="STORE13"/>
    <s v="Gardner, Humphrey and Contreras"/>
    <x v="1"/>
    <s v="Johnsonville"/>
    <x v="1"/>
    <s v="Amy Wilson"/>
    <x v="21"/>
    <x v="1"/>
    <x v="1"/>
    <s v="Florida"/>
    <s v="USA"/>
    <n v="4"/>
    <n v="817.92"/>
    <n v="0.21"/>
    <n v="2584.6271999999999"/>
    <s v="PayPal"/>
  </r>
  <r>
    <x v="634"/>
    <x v="422"/>
    <s v="PROD33"/>
    <x v="71"/>
    <x v="2"/>
    <x v="7"/>
    <x v="77"/>
    <s v="STORE19"/>
    <s v="Mann-Austin"/>
    <x v="1"/>
    <s v="Vasquezborough"/>
    <x v="0"/>
    <s v="Kimberly Brooks"/>
    <x v="22"/>
    <x v="0"/>
    <x v="1"/>
    <s v="West Virginia"/>
    <s v="USA"/>
    <n v="4"/>
    <n v="885.57"/>
    <n v="0.27"/>
    <n v="2585.8643999999999"/>
    <s v="Credit Card"/>
  </r>
  <r>
    <x v="635"/>
    <x v="396"/>
    <s v="PROD42"/>
    <x v="36"/>
    <x v="1"/>
    <x v="1"/>
    <x v="30"/>
    <s v="STORE8"/>
    <s v="Bean, Jones and Park"/>
    <x v="3"/>
    <s v="Thompsonborough"/>
    <x v="0"/>
    <s v="Michelle Myers"/>
    <x v="39"/>
    <x v="1"/>
    <x v="2"/>
    <s v="Maryland"/>
    <s v="USA"/>
    <n v="4"/>
    <n v="727.49"/>
    <n v="0.11"/>
    <n v="2589.8643999999999"/>
    <s v="COD"/>
  </r>
  <r>
    <x v="635"/>
    <x v="24"/>
    <s v="PROD14"/>
    <x v="30"/>
    <x v="2"/>
    <x v="7"/>
    <x v="73"/>
    <s v="STORE14"/>
    <s v="Mcdonald Inc"/>
    <x v="0"/>
    <s v="Christopherland"/>
    <x v="2"/>
    <s v="Samantha Lee"/>
    <x v="20"/>
    <x v="1"/>
    <x v="1"/>
    <s v="Virginia"/>
    <s v="USA"/>
    <n v="3"/>
    <n v="970.89"/>
    <n v="0.11"/>
    <n v="2592.2763"/>
    <s v="PayPal"/>
  </r>
  <r>
    <x v="635"/>
    <x v="476"/>
    <s v="PROD91"/>
    <x v="86"/>
    <x v="3"/>
    <x v="16"/>
    <x v="21"/>
    <s v="STORE13"/>
    <s v="Gardner, Humphrey and Contreras"/>
    <x v="1"/>
    <s v="Johnsonville"/>
    <x v="1"/>
    <s v="Antonio Leon"/>
    <x v="23"/>
    <x v="0"/>
    <x v="1"/>
    <s v="California"/>
    <s v="USA"/>
    <n v="4"/>
    <n v="853.26"/>
    <n v="0.24"/>
    <n v="2593.9104000000002"/>
    <s v="COD"/>
  </r>
  <r>
    <x v="636"/>
    <x v="456"/>
    <s v="PROD37"/>
    <x v="35"/>
    <x v="3"/>
    <x v="16"/>
    <x v="85"/>
    <s v="STORE0"/>
    <s v="Rivera-Warner"/>
    <x v="1"/>
    <s v="Washingtonfurt"/>
    <x v="1"/>
    <s v="Jordan Wells"/>
    <x v="40"/>
    <x v="1"/>
    <x v="1"/>
    <s v="Maryland"/>
    <s v="USA"/>
    <n v="4"/>
    <n v="747.01"/>
    <n v="0.13"/>
    <n v="2599.5947999999999"/>
    <s v="COD"/>
  </r>
  <r>
    <x v="637"/>
    <x v="180"/>
    <s v="PROD57"/>
    <x v="6"/>
    <x v="0"/>
    <x v="6"/>
    <x v="18"/>
    <s v="STORE16"/>
    <s v="Frederick-Wright"/>
    <x v="3"/>
    <s v="New Jimmymouth"/>
    <x v="1"/>
    <s v="David Pierce"/>
    <x v="31"/>
    <x v="1"/>
    <x v="1"/>
    <s v="New Mexico"/>
    <s v="USA"/>
    <n v="4"/>
    <n v="689.67"/>
    <n v="0.05"/>
    <n v="2620.7460000000001"/>
    <s v="COD"/>
  </r>
  <r>
    <x v="637"/>
    <x v="109"/>
    <s v="PROD73"/>
    <x v="3"/>
    <x v="0"/>
    <x v="3"/>
    <x v="6"/>
    <s v="STORE4"/>
    <s v="Alexander Group"/>
    <x v="0"/>
    <s v="Port Sharon"/>
    <x v="0"/>
    <s v="Jacob Hopkins"/>
    <x v="21"/>
    <x v="1"/>
    <x v="1"/>
    <s v="Michigan"/>
    <s v="USA"/>
    <n v="4"/>
    <n v="693.16"/>
    <n v="0.05"/>
    <n v="2634.0079999999998"/>
    <s v="COD"/>
  </r>
  <r>
    <x v="637"/>
    <x v="161"/>
    <s v="PROD5"/>
    <x v="9"/>
    <x v="3"/>
    <x v="1"/>
    <x v="64"/>
    <s v="STORE2"/>
    <s v="Black-Horn"/>
    <x v="0"/>
    <s v="North Nancyview"/>
    <x v="2"/>
    <s v="Eric Singh"/>
    <x v="9"/>
    <x v="1"/>
    <x v="2"/>
    <s v="Wisconsin"/>
    <s v="USA"/>
    <n v="4"/>
    <n v="796.89"/>
    <n v="0.17"/>
    <n v="2645.6747999999998"/>
    <s v="Credit Card"/>
  </r>
  <r>
    <x v="637"/>
    <x v="257"/>
    <s v="PROD11"/>
    <x v="18"/>
    <x v="1"/>
    <x v="1"/>
    <x v="87"/>
    <s v="STORE17"/>
    <s v="Holloway Ltd"/>
    <x v="2"/>
    <s v="Bensonhaven"/>
    <x v="1"/>
    <s v="Matthew Hanna"/>
    <x v="39"/>
    <x v="1"/>
    <x v="2"/>
    <s v="New Hampshire"/>
    <s v="USA"/>
    <n v="4"/>
    <n v="838.7"/>
    <n v="0.21"/>
    <n v="2650.2919999999999"/>
    <s v="PayPal"/>
  </r>
  <r>
    <x v="638"/>
    <x v="369"/>
    <s v="PROD88"/>
    <x v="27"/>
    <x v="0"/>
    <x v="1"/>
    <x v="12"/>
    <s v="STORE15"/>
    <s v="Shelton PLC"/>
    <x v="2"/>
    <s v="East Jenniferstad"/>
    <x v="1"/>
    <s v="Bryan Tran"/>
    <x v="29"/>
    <x v="0"/>
    <x v="2"/>
    <s v="Indiana"/>
    <s v="USA"/>
    <n v="3"/>
    <n v="920.61"/>
    <n v="0.04"/>
    <n v="2651.3568"/>
    <s v="Credit Card"/>
  </r>
  <r>
    <x v="638"/>
    <x v="159"/>
    <s v="PROD77"/>
    <x v="51"/>
    <x v="1"/>
    <x v="5"/>
    <x v="6"/>
    <s v="STORE2"/>
    <s v="Black-Horn"/>
    <x v="0"/>
    <s v="North Nancyview"/>
    <x v="2"/>
    <s v="Tyrone Olson"/>
    <x v="31"/>
    <x v="1"/>
    <x v="1"/>
    <s v="New York"/>
    <s v="USA"/>
    <n v="4"/>
    <n v="814.25"/>
    <n v="0.18"/>
    <n v="2670.74"/>
    <s v="COD"/>
  </r>
  <r>
    <x v="639"/>
    <x v="415"/>
    <s v="PROD17"/>
    <x v="24"/>
    <x v="0"/>
    <x v="1"/>
    <x v="94"/>
    <s v="STORE15"/>
    <s v="Shelton PLC"/>
    <x v="2"/>
    <s v="East Jenniferstad"/>
    <x v="1"/>
    <s v="Christopher Olson"/>
    <x v="11"/>
    <x v="1"/>
    <x v="2"/>
    <s v="New Hampshire"/>
    <s v="USA"/>
    <n v="4"/>
    <n v="742.15"/>
    <n v="0.1"/>
    <n v="2671.74"/>
    <s v="Credit Card"/>
  </r>
  <r>
    <x v="639"/>
    <x v="255"/>
    <s v="PROD18"/>
    <x v="65"/>
    <x v="3"/>
    <x v="22"/>
    <x v="21"/>
    <s v="STORE14"/>
    <s v="Mcdonald Inc"/>
    <x v="0"/>
    <s v="Christopherland"/>
    <x v="2"/>
    <s v="Laura Alvarez"/>
    <x v="46"/>
    <x v="1"/>
    <x v="1"/>
    <s v="New Jersey"/>
    <s v="USA"/>
    <n v="3"/>
    <n v="991.37"/>
    <n v="0.1"/>
    <n v="2676.6990000000001"/>
    <s v="COD"/>
  </r>
  <r>
    <x v="639"/>
    <x v="271"/>
    <s v="PROD65"/>
    <x v="77"/>
    <x v="0"/>
    <x v="6"/>
    <x v="5"/>
    <s v="STORE10"/>
    <s v="Hill, Wagner and Ballard"/>
    <x v="1"/>
    <s v="East Davidville"/>
    <x v="0"/>
    <s v="Edward Hall"/>
    <x v="28"/>
    <x v="0"/>
    <x v="0"/>
    <s v="Alabama"/>
    <s v="USA"/>
    <n v="4"/>
    <n v="704.49"/>
    <n v="0.05"/>
    <n v="2677.0619999999999"/>
    <s v="COD"/>
  </r>
  <r>
    <x v="639"/>
    <x v="432"/>
    <s v="PROD79"/>
    <x v="26"/>
    <x v="2"/>
    <x v="13"/>
    <x v="48"/>
    <s v="STORE9"/>
    <s v="Moore, Padilla and Butler"/>
    <x v="0"/>
    <s v="East Johnstad"/>
    <x v="1"/>
    <s v="Manuel Fisher"/>
    <x v="29"/>
    <x v="1"/>
    <x v="2"/>
    <s v="Connecticut"/>
    <s v="USA"/>
    <n v="4"/>
    <n v="848.47"/>
    <n v="0.21"/>
    <n v="2681.1651999999999"/>
    <s v="COD"/>
  </r>
  <r>
    <x v="640"/>
    <x v="189"/>
    <s v="PROD96"/>
    <x v="99"/>
    <x v="3"/>
    <x v="11"/>
    <x v="94"/>
    <s v="STORE14"/>
    <s v="Mcdonald Inc"/>
    <x v="0"/>
    <s v="Christopherland"/>
    <x v="2"/>
    <s v="Jackie Thompson"/>
    <x v="23"/>
    <x v="1"/>
    <x v="1"/>
    <s v="Minnesota"/>
    <s v="USA"/>
    <n v="3"/>
    <n v="950.83"/>
    <n v="0.06"/>
    <n v="2681.3406"/>
    <s v="Credit Card"/>
  </r>
  <r>
    <x v="640"/>
    <x v="265"/>
    <s v="PROD37"/>
    <x v="35"/>
    <x v="3"/>
    <x v="16"/>
    <x v="82"/>
    <s v="STORE11"/>
    <s v="Aguirre-Keller"/>
    <x v="0"/>
    <s v="Lake Michael"/>
    <x v="0"/>
    <s v="Robert King"/>
    <x v="33"/>
    <x v="1"/>
    <x v="0"/>
    <s v="Montana"/>
    <s v="USA"/>
    <n v="3"/>
    <n v="995.38"/>
    <n v="0.1"/>
    <n v="2687.5259999999998"/>
    <s v="PayPal"/>
  </r>
  <r>
    <x v="640"/>
    <x v="149"/>
    <s v="PROD15"/>
    <x v="5"/>
    <x v="1"/>
    <x v="5"/>
    <x v="76"/>
    <s v="STORE3"/>
    <s v="Johnson-Wright"/>
    <x v="2"/>
    <s v="Hoodberg"/>
    <x v="2"/>
    <s v="Kristine Higgins"/>
    <x v="11"/>
    <x v="1"/>
    <x v="2"/>
    <s v="New York"/>
    <s v="USA"/>
    <n v="4"/>
    <n v="921.83"/>
    <n v="0.27"/>
    <n v="2691.7435999999998"/>
    <s v="PayPal"/>
  </r>
  <r>
    <x v="641"/>
    <x v="279"/>
    <s v="PROD61"/>
    <x v="42"/>
    <x v="0"/>
    <x v="0"/>
    <x v="59"/>
    <s v="STORE11"/>
    <s v="Aguirre-Keller"/>
    <x v="0"/>
    <s v="Lake Michael"/>
    <x v="0"/>
    <s v="Debra Liu"/>
    <x v="17"/>
    <x v="0"/>
    <x v="0"/>
    <s v="Maryland"/>
    <s v="USA"/>
    <n v="3"/>
    <n v="945.37"/>
    <n v="0.05"/>
    <n v="2694.3045000000002"/>
    <s v="Credit Card"/>
  </r>
  <r>
    <x v="642"/>
    <x v="197"/>
    <s v="PROD80"/>
    <x v="57"/>
    <x v="2"/>
    <x v="10"/>
    <x v="49"/>
    <s v="STORE2"/>
    <s v="Black-Horn"/>
    <x v="0"/>
    <s v="North Nancyview"/>
    <x v="2"/>
    <s v="James Wolfe"/>
    <x v="10"/>
    <x v="1"/>
    <x v="0"/>
    <s v="Oklahoma"/>
    <s v="USA"/>
    <n v="4"/>
    <n v="741.51"/>
    <n v="0.09"/>
    <n v="2699.0963999999999"/>
    <s v="COD"/>
  </r>
  <r>
    <x v="643"/>
    <x v="219"/>
    <s v="PROD63"/>
    <x v="96"/>
    <x v="4"/>
    <x v="15"/>
    <x v="30"/>
    <s v="STORE5"/>
    <s v="Gray Ltd"/>
    <x v="2"/>
    <s v="New Michaelchester"/>
    <x v="2"/>
    <s v="Donald Lee"/>
    <x v="24"/>
    <x v="0"/>
    <x v="2"/>
    <s v="New Hampshire"/>
    <s v="USA"/>
    <n v="4"/>
    <n v="688.86"/>
    <n v="0.02"/>
    <n v="2700.3312000000001"/>
    <s v="COD"/>
  </r>
  <r>
    <x v="643"/>
    <x v="372"/>
    <s v="PROD12"/>
    <x v="60"/>
    <x v="4"/>
    <x v="9"/>
    <x v="70"/>
    <s v="STORE15"/>
    <s v="Shelton PLC"/>
    <x v="2"/>
    <s v="East Jenniferstad"/>
    <x v="1"/>
    <s v="Wanda Snyder"/>
    <x v="27"/>
    <x v="0"/>
    <x v="0"/>
    <s v="Wisconsin"/>
    <s v="USA"/>
    <n v="4"/>
    <n v="889.47"/>
    <n v="0.24"/>
    <n v="2703.9888000000001"/>
    <s v="COD"/>
  </r>
  <r>
    <x v="644"/>
    <x v="390"/>
    <s v="PROD68"/>
    <x v="32"/>
    <x v="2"/>
    <x v="8"/>
    <x v="18"/>
    <s v="STORE2"/>
    <s v="Black-Horn"/>
    <x v="0"/>
    <s v="North Nancyview"/>
    <x v="2"/>
    <s v="Michelle Carpenter"/>
    <x v="21"/>
    <x v="1"/>
    <x v="1"/>
    <s v="New Hampshire"/>
    <s v="USA"/>
    <n v="3"/>
    <n v="901.49"/>
    <n v="0"/>
    <n v="2704.47"/>
    <s v="COD"/>
  </r>
  <r>
    <x v="644"/>
    <x v="167"/>
    <s v="PROD37"/>
    <x v="35"/>
    <x v="3"/>
    <x v="16"/>
    <x v="27"/>
    <s v="STORE12"/>
    <s v="Thomas, Bridges and Harris"/>
    <x v="2"/>
    <s v="Sabrinatown"/>
    <x v="0"/>
    <s v="Sharon Brown"/>
    <x v="34"/>
    <x v="1"/>
    <x v="1"/>
    <s v="Michigan"/>
    <s v="USA"/>
    <n v="4"/>
    <n v="747.56"/>
    <n v="0.09"/>
    <n v="2721.1183999999998"/>
    <s v="COD"/>
  </r>
  <r>
    <x v="644"/>
    <x v="406"/>
    <s v="PROD31"/>
    <x v="7"/>
    <x v="0"/>
    <x v="3"/>
    <x v="96"/>
    <s v="STORE4"/>
    <s v="Alexander Group"/>
    <x v="0"/>
    <s v="Port Sharon"/>
    <x v="0"/>
    <s v="Shannon Turner"/>
    <x v="30"/>
    <x v="0"/>
    <x v="1"/>
    <s v="Ohio"/>
    <s v="USA"/>
    <n v="4"/>
    <n v="681.08"/>
    <n v="0"/>
    <n v="2724.32"/>
    <s v="PayPal"/>
  </r>
  <r>
    <x v="645"/>
    <x v="85"/>
    <s v="PROD17"/>
    <x v="24"/>
    <x v="0"/>
    <x v="1"/>
    <x v="32"/>
    <s v="STORE19"/>
    <s v="Mann-Austin"/>
    <x v="1"/>
    <s v="Vasquezborough"/>
    <x v="0"/>
    <s v="Gina Knight"/>
    <x v="27"/>
    <x v="1"/>
    <x v="0"/>
    <s v="Maryland"/>
    <s v="USA"/>
    <n v="3"/>
    <n v="997.95"/>
    <n v="0.09"/>
    <n v="2724.4034999999999"/>
    <s v="PayPal"/>
  </r>
  <r>
    <x v="646"/>
    <x v="271"/>
    <s v="PROD33"/>
    <x v="71"/>
    <x v="2"/>
    <x v="7"/>
    <x v="62"/>
    <s v="STORE3"/>
    <s v="Johnson-Wright"/>
    <x v="2"/>
    <s v="Hoodberg"/>
    <x v="2"/>
    <s v="Edward Hall"/>
    <x v="28"/>
    <x v="0"/>
    <x v="0"/>
    <s v="Washington"/>
    <s v="USA"/>
    <n v="4"/>
    <n v="695.97"/>
    <n v="0.02"/>
    <n v="2728.2024000000001"/>
    <s v="COD"/>
  </r>
  <r>
    <x v="646"/>
    <x v="382"/>
    <s v="PROD2"/>
    <x v="29"/>
    <x v="3"/>
    <x v="11"/>
    <x v="41"/>
    <s v="STORE10"/>
    <s v="Hill, Wagner and Ballard"/>
    <x v="1"/>
    <s v="East Davidville"/>
    <x v="0"/>
    <s v="Nathan Hernandez"/>
    <x v="37"/>
    <x v="1"/>
    <x v="2"/>
    <s v="Oklahoma"/>
    <s v="USA"/>
    <n v="4"/>
    <n v="863.87"/>
    <n v="0.21"/>
    <n v="2729.8292000000001"/>
    <s v="COD"/>
  </r>
  <r>
    <x v="647"/>
    <x v="121"/>
    <s v="PROD3"/>
    <x v="21"/>
    <x v="3"/>
    <x v="11"/>
    <x v="50"/>
    <s v="STORE13"/>
    <s v="Gardner, Humphrey and Contreras"/>
    <x v="1"/>
    <s v="Johnsonville"/>
    <x v="1"/>
    <s v="Laura Soto"/>
    <x v="41"/>
    <x v="1"/>
    <x v="0"/>
    <s v="South Dakota"/>
    <s v="USA"/>
    <n v="4"/>
    <n v="785.41"/>
    <n v="0.13"/>
    <n v="2733.2267999999999"/>
    <s v="Credit Card"/>
  </r>
  <r>
    <x v="647"/>
    <x v="465"/>
    <s v="PROD49"/>
    <x v="89"/>
    <x v="4"/>
    <x v="17"/>
    <x v="1"/>
    <s v="STORE8"/>
    <s v="Bean, Jones and Park"/>
    <x v="3"/>
    <s v="Thompsonborough"/>
    <x v="0"/>
    <s v="Christopher Sutton"/>
    <x v="46"/>
    <x v="1"/>
    <x v="1"/>
    <s v="Missouri"/>
    <s v="USA"/>
    <n v="4"/>
    <n v="914.05"/>
    <n v="0.25"/>
    <n v="2742.15"/>
    <s v="Credit Card"/>
  </r>
  <r>
    <x v="648"/>
    <x v="149"/>
    <s v="PROD63"/>
    <x v="96"/>
    <x v="4"/>
    <x v="15"/>
    <x v="88"/>
    <s v="STORE13"/>
    <s v="Gardner, Humphrey and Contreras"/>
    <x v="1"/>
    <s v="Johnsonville"/>
    <x v="1"/>
    <s v="Kristine Higgins"/>
    <x v="11"/>
    <x v="1"/>
    <x v="2"/>
    <s v="Tennessee"/>
    <s v="USA"/>
    <n v="3"/>
    <n v="953.74"/>
    <n v="0.04"/>
    <n v="2746.7712000000001"/>
    <s v="Credit Card"/>
  </r>
  <r>
    <x v="648"/>
    <x v="83"/>
    <s v="PROD82"/>
    <x v="74"/>
    <x v="0"/>
    <x v="6"/>
    <x v="32"/>
    <s v="STORE8"/>
    <s v="Bean, Jones and Park"/>
    <x v="3"/>
    <s v="Thompsonborough"/>
    <x v="0"/>
    <s v="Michael Jones"/>
    <x v="16"/>
    <x v="0"/>
    <x v="1"/>
    <s v="Wisconsin"/>
    <s v="USA"/>
    <n v="4"/>
    <n v="892.28"/>
    <n v="0.23"/>
    <n v="2748.2224000000001"/>
    <s v="PayPal"/>
  </r>
  <r>
    <x v="648"/>
    <x v="433"/>
    <s v="PROD93"/>
    <x v="87"/>
    <x v="1"/>
    <x v="19"/>
    <x v="20"/>
    <s v="STORE12"/>
    <s v="Thomas, Bridges and Harris"/>
    <x v="2"/>
    <s v="Sabrinatown"/>
    <x v="0"/>
    <s v="Christy Hoffman"/>
    <x v="24"/>
    <x v="1"/>
    <x v="2"/>
    <s v="Kentucky"/>
    <s v="USA"/>
    <n v="4"/>
    <n v="828.35"/>
    <n v="0.17"/>
    <n v="2750.1219999999998"/>
    <s v="COD"/>
  </r>
  <r>
    <x v="648"/>
    <x v="306"/>
    <s v="PROD98"/>
    <x v="56"/>
    <x v="1"/>
    <x v="4"/>
    <x v="66"/>
    <s v="STORE11"/>
    <s v="Aguirre-Keller"/>
    <x v="0"/>
    <s v="Lake Michael"/>
    <x v="0"/>
    <s v="Jay Patel"/>
    <x v="1"/>
    <x v="1"/>
    <x v="1"/>
    <s v="Vermont"/>
    <s v="USA"/>
    <n v="4"/>
    <n v="862.67"/>
    <n v="0.2"/>
    <n v="2760.5439999999999"/>
    <s v="PayPal"/>
  </r>
  <r>
    <x v="649"/>
    <x v="206"/>
    <s v="PROD93"/>
    <x v="87"/>
    <x v="1"/>
    <x v="19"/>
    <x v="71"/>
    <s v="STORE6"/>
    <s v="Benson-Elliott"/>
    <x v="1"/>
    <s v="Port Josephberg"/>
    <x v="0"/>
    <s v="Jeffrey Gomez"/>
    <x v="12"/>
    <x v="1"/>
    <x v="2"/>
    <s v="California"/>
    <s v="USA"/>
    <n v="3"/>
    <n v="949.19"/>
    <n v="0.03"/>
    <n v="2762.1428999999998"/>
    <s v="PayPal"/>
  </r>
  <r>
    <x v="649"/>
    <x v="488"/>
    <s v="PROD33"/>
    <x v="71"/>
    <x v="2"/>
    <x v="7"/>
    <x v="0"/>
    <s v="STORE13"/>
    <s v="Gardner, Humphrey and Contreras"/>
    <x v="1"/>
    <s v="Johnsonville"/>
    <x v="1"/>
    <s v="Daniel Austin"/>
    <x v="9"/>
    <x v="0"/>
    <x v="2"/>
    <s v="Rhode Island"/>
    <s v="USA"/>
    <n v="4"/>
    <n v="735.32"/>
    <n v="0.06"/>
    <n v="2764.8031999999998"/>
    <s v="COD"/>
  </r>
  <r>
    <x v="649"/>
    <x v="459"/>
    <s v="PROD64"/>
    <x v="92"/>
    <x v="4"/>
    <x v="12"/>
    <x v="92"/>
    <s v="STORE2"/>
    <s v="Black-Horn"/>
    <x v="0"/>
    <s v="North Nancyview"/>
    <x v="2"/>
    <s v="Colleen Mccarthy"/>
    <x v="29"/>
    <x v="1"/>
    <x v="2"/>
    <s v="Pennsylvania"/>
    <s v="USA"/>
    <n v="4"/>
    <n v="950.21"/>
    <n v="0.27"/>
    <n v="2774.6131999999998"/>
    <s v="Credit Card"/>
  </r>
  <r>
    <x v="649"/>
    <x v="137"/>
    <s v="PROD8"/>
    <x v="16"/>
    <x v="1"/>
    <x v="4"/>
    <x v="63"/>
    <s v="STORE19"/>
    <s v="Mann-Austin"/>
    <x v="1"/>
    <s v="Vasquezborough"/>
    <x v="0"/>
    <s v="Katherine Young"/>
    <x v="9"/>
    <x v="0"/>
    <x v="2"/>
    <s v="Vermont"/>
    <s v="USA"/>
    <n v="4"/>
    <n v="816.28"/>
    <n v="0.15"/>
    <n v="2775.3519999999999"/>
    <s v="COD"/>
  </r>
  <r>
    <x v="650"/>
    <x v="367"/>
    <s v="PROD76"/>
    <x v="45"/>
    <x v="1"/>
    <x v="19"/>
    <x v="56"/>
    <s v="STORE10"/>
    <s v="Hill, Wagner and Ballard"/>
    <x v="1"/>
    <s v="East Davidville"/>
    <x v="0"/>
    <s v="James Gibbs"/>
    <x v="29"/>
    <x v="0"/>
    <x v="2"/>
    <s v="Florida"/>
    <s v="USA"/>
    <n v="4"/>
    <n v="762.94"/>
    <n v="0.09"/>
    <n v="2777.1016"/>
    <s v="Credit Card"/>
  </r>
  <r>
    <x v="650"/>
    <x v="133"/>
    <s v="PROD1"/>
    <x v="43"/>
    <x v="3"/>
    <x v="18"/>
    <x v="11"/>
    <s v="STORE10"/>
    <s v="Hill, Wagner and Ballard"/>
    <x v="1"/>
    <s v="East Davidville"/>
    <x v="0"/>
    <s v="Reginald Willis"/>
    <x v="10"/>
    <x v="1"/>
    <x v="0"/>
    <s v="Rhode Island"/>
    <s v="USA"/>
    <n v="3"/>
    <n v="964.39"/>
    <n v="0.04"/>
    <n v="2777.4432000000002"/>
    <s v="COD"/>
  </r>
  <r>
    <x v="650"/>
    <x v="424"/>
    <s v="PROD7"/>
    <x v="91"/>
    <x v="2"/>
    <x v="13"/>
    <x v="24"/>
    <s v="STORE17"/>
    <s v="Holloway Ltd"/>
    <x v="2"/>
    <s v="Bensonhaven"/>
    <x v="1"/>
    <s v="Alexis Castaneda"/>
    <x v="27"/>
    <x v="0"/>
    <x v="0"/>
    <s v="South Dakota"/>
    <s v="USA"/>
    <n v="4"/>
    <n v="716.39"/>
    <n v="0.03"/>
    <n v="2779.5931999999998"/>
    <s v="COD"/>
  </r>
  <r>
    <x v="651"/>
    <x v="213"/>
    <s v="PROD21"/>
    <x v="31"/>
    <x v="2"/>
    <x v="14"/>
    <x v="4"/>
    <s v="STORE13"/>
    <s v="Gardner, Humphrey and Contreras"/>
    <x v="1"/>
    <s v="Johnsonville"/>
    <x v="1"/>
    <s v="Daniel Contreras"/>
    <x v="20"/>
    <x v="1"/>
    <x v="1"/>
    <s v="New York"/>
    <s v="USA"/>
    <n v="3"/>
    <n v="977.47"/>
    <n v="0.05"/>
    <n v="2785.7894999999999"/>
    <s v="PayPal"/>
  </r>
  <r>
    <x v="651"/>
    <x v="250"/>
    <s v="PROD98"/>
    <x v="56"/>
    <x v="1"/>
    <x v="4"/>
    <x v="59"/>
    <s v="STORE18"/>
    <s v="Guerrero-Schmitt"/>
    <x v="1"/>
    <s v="East Stevechester"/>
    <x v="1"/>
    <s v="Matthew Hunter Jr."/>
    <x v="32"/>
    <x v="1"/>
    <x v="0"/>
    <s v="New Mexico"/>
    <s v="USA"/>
    <n v="3"/>
    <n v="981.69"/>
    <n v="0.05"/>
    <n v="2797.8164999999999"/>
    <s v="COD"/>
  </r>
  <r>
    <x v="652"/>
    <x v="218"/>
    <s v="PROD89"/>
    <x v="23"/>
    <x v="4"/>
    <x v="12"/>
    <x v="37"/>
    <s v="STORE12"/>
    <s v="Thomas, Bridges and Harris"/>
    <x v="2"/>
    <s v="Sabrinatown"/>
    <x v="0"/>
    <s v="Christopher Ford"/>
    <x v="3"/>
    <x v="0"/>
    <x v="0"/>
    <s v="Wyoming"/>
    <s v="USA"/>
    <n v="4"/>
    <n v="706.67"/>
    <n v="0.01"/>
    <n v="2798.4132"/>
    <s v="Credit Card"/>
  </r>
  <r>
    <x v="652"/>
    <x v="190"/>
    <s v="PROD2"/>
    <x v="29"/>
    <x v="3"/>
    <x v="11"/>
    <x v="69"/>
    <s v="STORE14"/>
    <s v="Mcdonald Inc"/>
    <x v="0"/>
    <s v="Christopherland"/>
    <x v="2"/>
    <s v="Kelly Garrett"/>
    <x v="10"/>
    <x v="1"/>
    <x v="0"/>
    <s v="Washington"/>
    <s v="USA"/>
    <n v="4"/>
    <n v="971.9"/>
    <n v="0.28000000000000003"/>
    <n v="2799.0720000000001"/>
    <s v="PayPal"/>
  </r>
  <r>
    <x v="652"/>
    <x v="25"/>
    <s v="PROD96"/>
    <x v="99"/>
    <x v="3"/>
    <x v="11"/>
    <x v="77"/>
    <s v="STORE3"/>
    <s v="Johnson-Wright"/>
    <x v="2"/>
    <s v="Hoodberg"/>
    <x v="2"/>
    <s v="Robert Jackson"/>
    <x v="21"/>
    <x v="1"/>
    <x v="1"/>
    <s v="North Dakota"/>
    <s v="USA"/>
    <n v="4"/>
    <n v="933.73"/>
    <n v="0.25"/>
    <n v="2801.19"/>
    <s v="Credit Card"/>
  </r>
  <r>
    <x v="652"/>
    <x v="467"/>
    <s v="PROD16"/>
    <x v="62"/>
    <x v="4"/>
    <x v="20"/>
    <x v="68"/>
    <s v="STORE14"/>
    <s v="Mcdonald Inc"/>
    <x v="0"/>
    <s v="Christopherland"/>
    <x v="2"/>
    <s v="Joshua Wilson"/>
    <x v="22"/>
    <x v="1"/>
    <x v="1"/>
    <s v="Indiana"/>
    <s v="USA"/>
    <n v="4"/>
    <n v="761.35"/>
    <n v="0.08"/>
    <n v="2801.768"/>
    <s v="PayPal"/>
  </r>
  <r>
    <x v="653"/>
    <x v="298"/>
    <s v="PROD96"/>
    <x v="99"/>
    <x v="3"/>
    <x v="11"/>
    <x v="27"/>
    <s v="STORE3"/>
    <s v="Johnson-Wright"/>
    <x v="2"/>
    <s v="Hoodberg"/>
    <x v="2"/>
    <s v="Melinda Rivera"/>
    <x v="40"/>
    <x v="1"/>
    <x v="1"/>
    <s v="Utah"/>
    <s v="USA"/>
    <n v="4"/>
    <n v="723.66"/>
    <n v="0.03"/>
    <n v="2807.8008"/>
    <s v="PayPal"/>
  </r>
  <r>
    <x v="654"/>
    <x v="306"/>
    <s v="PROD5"/>
    <x v="9"/>
    <x v="3"/>
    <x v="1"/>
    <x v="96"/>
    <s v="STORE9"/>
    <s v="Moore, Padilla and Butler"/>
    <x v="0"/>
    <s v="East Johnstad"/>
    <x v="1"/>
    <s v="Jay Patel"/>
    <x v="1"/>
    <x v="1"/>
    <x v="1"/>
    <s v="Tennessee"/>
    <s v="USA"/>
    <n v="3"/>
    <n v="966.02"/>
    <n v="0.03"/>
    <n v="2811.1181999999999"/>
    <s v="Credit Card"/>
  </r>
  <r>
    <x v="654"/>
    <x v="115"/>
    <s v="PROD64"/>
    <x v="92"/>
    <x v="4"/>
    <x v="12"/>
    <x v="19"/>
    <s v="STORE2"/>
    <s v="Black-Horn"/>
    <x v="0"/>
    <s v="North Nancyview"/>
    <x v="2"/>
    <s v="Theresa Campbell"/>
    <x v="22"/>
    <x v="1"/>
    <x v="1"/>
    <s v="Oregon"/>
    <s v="USA"/>
    <n v="4"/>
    <n v="838.99"/>
    <n v="0.16"/>
    <n v="2819.0064000000002"/>
    <s v="PayPal"/>
  </r>
  <r>
    <x v="654"/>
    <x v="56"/>
    <s v="PROD44"/>
    <x v="10"/>
    <x v="0"/>
    <x v="6"/>
    <x v="27"/>
    <s v="STORE8"/>
    <s v="Bean, Jones and Park"/>
    <x v="3"/>
    <s v="Thompsonborough"/>
    <x v="0"/>
    <s v="Philip Pennington"/>
    <x v="11"/>
    <x v="1"/>
    <x v="2"/>
    <s v="South Dakota"/>
    <s v="USA"/>
    <n v="3"/>
    <n v="961.4"/>
    <n v="0.02"/>
    <n v="2826.5160000000001"/>
    <s v="PayPal"/>
  </r>
  <r>
    <x v="655"/>
    <x v="366"/>
    <s v="PROD13"/>
    <x v="63"/>
    <x v="1"/>
    <x v="1"/>
    <x v="75"/>
    <s v="STORE8"/>
    <s v="Bean, Jones and Park"/>
    <x v="3"/>
    <s v="Thompsonborough"/>
    <x v="0"/>
    <s v="Monique Castro"/>
    <x v="23"/>
    <x v="1"/>
    <x v="1"/>
    <s v="Tennessee"/>
    <s v="USA"/>
    <n v="4"/>
    <n v="729.31"/>
    <n v="0.03"/>
    <n v="2829.7228"/>
    <s v="Credit Card"/>
  </r>
  <r>
    <x v="656"/>
    <x v="399"/>
    <s v="PROD34"/>
    <x v="52"/>
    <x v="1"/>
    <x v="19"/>
    <x v="34"/>
    <s v="STORE5"/>
    <s v="Gray Ltd"/>
    <x v="2"/>
    <s v="New Michaelchester"/>
    <x v="2"/>
    <s v="Adam Rowland"/>
    <x v="23"/>
    <x v="1"/>
    <x v="1"/>
    <s v="Kansas"/>
    <s v="USA"/>
    <n v="4"/>
    <n v="745.51"/>
    <n v="0.05"/>
    <n v="2832.9380000000001"/>
    <s v="Credit Card"/>
  </r>
  <r>
    <x v="656"/>
    <x v="36"/>
    <s v="PROD93"/>
    <x v="87"/>
    <x v="1"/>
    <x v="19"/>
    <x v="34"/>
    <s v="STORE7"/>
    <s v="Martinez-Mullins"/>
    <x v="0"/>
    <s v="Williamsfurt"/>
    <x v="0"/>
    <s v="Adam Castro"/>
    <x v="28"/>
    <x v="0"/>
    <x v="0"/>
    <s v="Arkansas"/>
    <s v="USA"/>
    <n v="4"/>
    <n v="763.34"/>
    <n v="7.0000000000000007E-2"/>
    <n v="2839.6248000000001"/>
    <s v="PayPal"/>
  </r>
  <r>
    <x v="656"/>
    <x v="261"/>
    <s v="PROD80"/>
    <x v="57"/>
    <x v="2"/>
    <x v="10"/>
    <x v="60"/>
    <s v="STORE10"/>
    <s v="Hill, Wagner and Ballard"/>
    <x v="1"/>
    <s v="East Davidville"/>
    <x v="0"/>
    <s v="Cody Diaz"/>
    <x v="11"/>
    <x v="1"/>
    <x v="2"/>
    <s v="New Jersey"/>
    <s v="USA"/>
    <n v="4"/>
    <n v="773.81"/>
    <n v="0.08"/>
    <n v="2847.6208000000001"/>
    <s v="PayPal"/>
  </r>
  <r>
    <x v="656"/>
    <x v="140"/>
    <s v="PROD69"/>
    <x v="80"/>
    <x v="3"/>
    <x v="22"/>
    <x v="20"/>
    <s v="STORE10"/>
    <s v="Hill, Wagner and Ballard"/>
    <x v="1"/>
    <s v="East Davidville"/>
    <x v="0"/>
    <s v="Elizabeth Foster"/>
    <x v="39"/>
    <x v="1"/>
    <x v="2"/>
    <s v="Missouri"/>
    <s v="USA"/>
    <n v="3"/>
    <n v="979.42"/>
    <n v="0.03"/>
    <n v="2850.1122"/>
    <s v="COD"/>
  </r>
  <r>
    <x v="656"/>
    <x v="458"/>
    <s v="PROD62"/>
    <x v="61"/>
    <x v="1"/>
    <x v="19"/>
    <x v="59"/>
    <s v="STORE14"/>
    <s v="Mcdonald Inc"/>
    <x v="0"/>
    <s v="Christopherland"/>
    <x v="2"/>
    <s v="Jennifer Johnson"/>
    <x v="27"/>
    <x v="0"/>
    <x v="0"/>
    <s v="North Dakota"/>
    <s v="USA"/>
    <n v="3"/>
    <n v="969.83"/>
    <n v="0.02"/>
    <n v="2851.3002000000001"/>
    <s v="COD"/>
  </r>
  <r>
    <x v="657"/>
    <x v="123"/>
    <s v="PROD98"/>
    <x v="56"/>
    <x v="1"/>
    <x v="4"/>
    <x v="61"/>
    <s v="STORE8"/>
    <s v="Bean, Jones and Park"/>
    <x v="3"/>
    <s v="Thompsonborough"/>
    <x v="0"/>
    <s v="Aaron Luna"/>
    <x v="29"/>
    <x v="1"/>
    <x v="2"/>
    <s v="Georgia"/>
    <s v="USA"/>
    <n v="3"/>
    <n v="992.81"/>
    <n v="0.04"/>
    <n v="2859.2928000000002"/>
    <s v="Credit Card"/>
  </r>
  <r>
    <x v="657"/>
    <x v="226"/>
    <s v="PROD91"/>
    <x v="86"/>
    <x v="3"/>
    <x v="16"/>
    <x v="58"/>
    <s v="STORE5"/>
    <s v="Gray Ltd"/>
    <x v="2"/>
    <s v="New Michaelchester"/>
    <x v="2"/>
    <s v="Earl Allen"/>
    <x v="20"/>
    <x v="0"/>
    <x v="1"/>
    <s v="Utah"/>
    <s v="USA"/>
    <n v="4"/>
    <n v="940.77"/>
    <n v="0.24"/>
    <n v="2859.9407999999999"/>
    <s v="COD"/>
  </r>
  <r>
    <x v="657"/>
    <x v="66"/>
    <s v="PROD7"/>
    <x v="91"/>
    <x v="2"/>
    <x v="13"/>
    <x v="42"/>
    <s v="STORE17"/>
    <s v="Holloway Ltd"/>
    <x v="2"/>
    <s v="Bensonhaven"/>
    <x v="1"/>
    <s v="Brent Rivas"/>
    <x v="27"/>
    <x v="1"/>
    <x v="0"/>
    <s v="Vermont"/>
    <s v="USA"/>
    <n v="4"/>
    <n v="929.26"/>
    <n v="0.23"/>
    <n v="2862.1208000000001"/>
    <s v="PayPal"/>
  </r>
  <r>
    <x v="658"/>
    <x v="233"/>
    <s v="PROD73"/>
    <x v="3"/>
    <x v="0"/>
    <x v="3"/>
    <x v="65"/>
    <s v="STORE4"/>
    <s v="Alexander Group"/>
    <x v="0"/>
    <s v="Port Sharon"/>
    <x v="0"/>
    <s v="Caroline Collins"/>
    <x v="7"/>
    <x v="1"/>
    <x v="0"/>
    <s v="Vermont"/>
    <s v="USA"/>
    <n v="4"/>
    <n v="834.7"/>
    <n v="0.14000000000000001"/>
    <n v="2871.3679999999999"/>
    <s v="COD"/>
  </r>
  <r>
    <x v="658"/>
    <x v="3"/>
    <s v="PROD20"/>
    <x v="1"/>
    <x v="0"/>
    <x v="1"/>
    <x v="73"/>
    <s v="STORE7"/>
    <s v="Martinez-Mullins"/>
    <x v="0"/>
    <s v="Williamsfurt"/>
    <x v="0"/>
    <s v="Gloria Taylor"/>
    <x v="3"/>
    <x v="1"/>
    <x v="0"/>
    <s v="Oklahoma"/>
    <s v="USA"/>
    <n v="4"/>
    <n v="756.28"/>
    <n v="0.05"/>
    <n v="2873.864"/>
    <s v="COD"/>
  </r>
  <r>
    <x v="658"/>
    <x v="478"/>
    <s v="PROD54"/>
    <x v="28"/>
    <x v="0"/>
    <x v="1"/>
    <x v="51"/>
    <s v="STORE10"/>
    <s v="Hill, Wagner and Ballard"/>
    <x v="1"/>
    <s v="East Davidville"/>
    <x v="0"/>
    <s v="Katherine Cowan"/>
    <x v="0"/>
    <x v="1"/>
    <x v="0"/>
    <s v="Missouri"/>
    <s v="USA"/>
    <n v="3"/>
    <n v="977.55"/>
    <n v="0.02"/>
    <n v="2873.9969999999989"/>
    <s v="COD"/>
  </r>
  <r>
    <x v="658"/>
    <x v="241"/>
    <s v="PROD42"/>
    <x v="36"/>
    <x v="1"/>
    <x v="1"/>
    <x v="22"/>
    <s v="STORE6"/>
    <s v="Benson-Elliott"/>
    <x v="1"/>
    <s v="Port Josephberg"/>
    <x v="0"/>
    <s v="Pamela Mcguire"/>
    <x v="27"/>
    <x v="0"/>
    <x v="0"/>
    <s v="Vermont"/>
    <s v="USA"/>
    <n v="4"/>
    <n v="758.27"/>
    <n v="0.05"/>
    <n v="2881.4259999999999"/>
    <s v="COD"/>
  </r>
  <r>
    <x v="658"/>
    <x v="338"/>
    <s v="PROD81"/>
    <x v="0"/>
    <x v="0"/>
    <x v="0"/>
    <x v="86"/>
    <s v="STORE6"/>
    <s v="Benson-Elliott"/>
    <x v="1"/>
    <s v="Port Josephberg"/>
    <x v="0"/>
    <s v="Jessica Mitchell"/>
    <x v="1"/>
    <x v="1"/>
    <x v="1"/>
    <s v="Virginia"/>
    <s v="USA"/>
    <n v="4"/>
    <n v="762.43"/>
    <n v="0.05"/>
    <n v="2897.233999999999"/>
    <s v="Credit Card"/>
  </r>
  <r>
    <x v="659"/>
    <x v="61"/>
    <s v="PROD39"/>
    <x v="64"/>
    <x v="1"/>
    <x v="21"/>
    <x v="50"/>
    <s v="STORE4"/>
    <s v="Alexander Group"/>
    <x v="0"/>
    <s v="Port Sharon"/>
    <x v="0"/>
    <s v="Eric Wolfe"/>
    <x v="35"/>
    <x v="1"/>
    <x v="2"/>
    <s v="Nevada"/>
    <s v="USA"/>
    <n v="4"/>
    <n v="995.4"/>
    <n v="0.27"/>
    <n v="2906.5680000000002"/>
    <s v="Credit Card"/>
  </r>
  <r>
    <x v="659"/>
    <x v="326"/>
    <s v="PROD34"/>
    <x v="52"/>
    <x v="1"/>
    <x v="19"/>
    <x v="57"/>
    <s v="STORE0"/>
    <s v="Rivera-Warner"/>
    <x v="1"/>
    <s v="Washingtonfurt"/>
    <x v="1"/>
    <s v="Alexander Byrd"/>
    <x v="45"/>
    <x v="1"/>
    <x v="2"/>
    <s v="Louisiana"/>
    <s v="USA"/>
    <n v="4"/>
    <n v="741.88"/>
    <n v="0.02"/>
    <n v="2908.1696000000002"/>
    <s v="COD"/>
  </r>
  <r>
    <x v="660"/>
    <x v="420"/>
    <s v="PROD11"/>
    <x v="18"/>
    <x v="1"/>
    <x v="1"/>
    <x v="2"/>
    <s v="STORE1"/>
    <s v="Martinez, Adkins and Johnson"/>
    <x v="2"/>
    <s v="Danielmouth"/>
    <x v="1"/>
    <s v="Jordan Medina"/>
    <x v="39"/>
    <x v="0"/>
    <x v="2"/>
    <s v="Ohio"/>
    <s v="USA"/>
    <n v="4"/>
    <n v="972.14"/>
    <n v="0.25"/>
    <n v="2916.42"/>
    <s v="Credit Card"/>
  </r>
  <r>
    <x v="660"/>
    <x v="382"/>
    <s v="PROD14"/>
    <x v="30"/>
    <x v="2"/>
    <x v="7"/>
    <x v="57"/>
    <s v="STORE17"/>
    <s v="Holloway Ltd"/>
    <x v="2"/>
    <s v="Bensonhaven"/>
    <x v="1"/>
    <s v="Nathan Hernandez"/>
    <x v="37"/>
    <x v="1"/>
    <x v="2"/>
    <s v="Utah"/>
    <s v="USA"/>
    <n v="4"/>
    <n v="839.74"/>
    <n v="0.13"/>
    <n v="2922.2952"/>
    <s v="Credit Card"/>
  </r>
  <r>
    <x v="660"/>
    <x v="343"/>
    <s v="PROD37"/>
    <x v="35"/>
    <x v="3"/>
    <x v="16"/>
    <x v="84"/>
    <s v="STORE14"/>
    <s v="Mcdonald Inc"/>
    <x v="0"/>
    <s v="Christopherland"/>
    <x v="2"/>
    <s v="Sara Ingram"/>
    <x v="26"/>
    <x v="1"/>
    <x v="1"/>
    <s v="North Carolina"/>
    <s v="USA"/>
    <n v="4"/>
    <n v="746.36"/>
    <n v="0.02"/>
    <n v="2925.7312000000002"/>
    <s v="COD"/>
  </r>
  <r>
    <x v="661"/>
    <x v="134"/>
    <s v="PROD5"/>
    <x v="9"/>
    <x v="3"/>
    <x v="1"/>
    <x v="13"/>
    <s v="STORE3"/>
    <s v="Johnson-Wright"/>
    <x v="2"/>
    <s v="Hoodberg"/>
    <x v="2"/>
    <s v="Erika Padilla"/>
    <x v="6"/>
    <x v="0"/>
    <x v="0"/>
    <s v="New Mexico"/>
    <s v="USA"/>
    <n v="4"/>
    <n v="852.71"/>
    <n v="0.14000000000000001"/>
    <n v="2933.3224"/>
    <s v="Credit Card"/>
  </r>
  <r>
    <x v="661"/>
    <x v="260"/>
    <s v="PROD77"/>
    <x v="51"/>
    <x v="1"/>
    <x v="5"/>
    <x v="34"/>
    <s v="STORE6"/>
    <s v="Benson-Elliott"/>
    <x v="1"/>
    <s v="Port Josephberg"/>
    <x v="0"/>
    <s v="Cynthia Morris"/>
    <x v="35"/>
    <x v="1"/>
    <x v="2"/>
    <s v="Nevada"/>
    <s v="USA"/>
    <n v="3"/>
    <n v="998.58"/>
    <n v="0.02"/>
    <n v="2935.8252000000002"/>
    <s v="PayPal"/>
  </r>
  <r>
    <x v="662"/>
    <x v="230"/>
    <s v="PROD7"/>
    <x v="91"/>
    <x v="2"/>
    <x v="13"/>
    <x v="64"/>
    <s v="STORE8"/>
    <s v="Bean, Jones and Park"/>
    <x v="3"/>
    <s v="Thompsonborough"/>
    <x v="0"/>
    <s v="Samantha Walker"/>
    <x v="44"/>
    <x v="1"/>
    <x v="2"/>
    <s v="New Jersey"/>
    <s v="USA"/>
    <n v="4"/>
    <n v="797.83"/>
    <n v="0.08"/>
    <n v="2936.0144"/>
    <s v="Credit Card"/>
  </r>
  <r>
    <x v="662"/>
    <x v="113"/>
    <s v="PROD8"/>
    <x v="16"/>
    <x v="1"/>
    <x v="4"/>
    <x v="60"/>
    <s v="STORE8"/>
    <s v="Bean, Jones and Park"/>
    <x v="3"/>
    <s v="Thompsonborough"/>
    <x v="0"/>
    <s v="Joan Johnson"/>
    <x v="6"/>
    <x v="1"/>
    <x v="0"/>
    <s v="New Mexico"/>
    <s v="USA"/>
    <n v="4"/>
    <n v="836.23"/>
    <n v="0.12"/>
    <n v="2943.5295999999998"/>
    <s v="PayPal"/>
  </r>
  <r>
    <x v="662"/>
    <x v="295"/>
    <s v="PROD39"/>
    <x v="64"/>
    <x v="1"/>
    <x v="21"/>
    <x v="43"/>
    <s v="STORE4"/>
    <s v="Alexander Group"/>
    <x v="0"/>
    <s v="Port Sharon"/>
    <x v="0"/>
    <s v="Mark Rogers"/>
    <x v="41"/>
    <x v="1"/>
    <x v="0"/>
    <s v="South Carolina"/>
    <s v="USA"/>
    <n v="4"/>
    <n v="983.38"/>
    <n v="0.25"/>
    <n v="2950.14"/>
    <s v="PayPal"/>
  </r>
  <r>
    <x v="662"/>
    <x v="107"/>
    <s v="PROD49"/>
    <x v="89"/>
    <x v="4"/>
    <x v="17"/>
    <x v="51"/>
    <s v="STORE2"/>
    <s v="Black-Horn"/>
    <x v="0"/>
    <s v="North Nancyview"/>
    <x v="2"/>
    <s v="Brittany Edwards Dds"/>
    <x v="22"/>
    <x v="1"/>
    <x v="1"/>
    <s v="Washington"/>
    <s v="USA"/>
    <n v="4"/>
    <n v="829.36"/>
    <n v="0.11"/>
    <n v="2952.5216"/>
    <s v="Credit Card"/>
  </r>
  <r>
    <x v="662"/>
    <x v="150"/>
    <s v="PROD52"/>
    <x v="37"/>
    <x v="0"/>
    <x v="3"/>
    <x v="24"/>
    <s v="STORE7"/>
    <s v="Martinez-Mullins"/>
    <x v="0"/>
    <s v="Williamsfurt"/>
    <x v="0"/>
    <s v="Rhonda Young"/>
    <x v="46"/>
    <x v="1"/>
    <x v="1"/>
    <s v="South Dakota"/>
    <s v="USA"/>
    <n v="4"/>
    <n v="915.17"/>
    <n v="0.19"/>
    <n v="2965.1507999999999"/>
    <s v="PayPal"/>
  </r>
  <r>
    <x v="662"/>
    <x v="11"/>
    <s v="PROD55"/>
    <x v="41"/>
    <x v="2"/>
    <x v="7"/>
    <x v="83"/>
    <s v="STORE16"/>
    <s v="Frederick-Wright"/>
    <x v="3"/>
    <s v="New Jimmymouth"/>
    <x v="1"/>
    <s v="Roberta Green"/>
    <x v="7"/>
    <x v="0"/>
    <x v="0"/>
    <s v="Ohio"/>
    <s v="USA"/>
    <n v="4"/>
    <n v="750.26"/>
    <n v="0.01"/>
    <n v="2971.0295999999998"/>
    <s v="Credit Card"/>
  </r>
  <r>
    <x v="663"/>
    <x v="343"/>
    <s v="PROD95"/>
    <x v="33"/>
    <x v="0"/>
    <x v="1"/>
    <x v="56"/>
    <s v="STORE15"/>
    <s v="Shelton PLC"/>
    <x v="2"/>
    <s v="East Jenniferstad"/>
    <x v="1"/>
    <s v="Sara Ingram"/>
    <x v="26"/>
    <x v="1"/>
    <x v="1"/>
    <s v="Georgia"/>
    <s v="USA"/>
    <n v="4"/>
    <n v="918.1"/>
    <n v="0.19"/>
    <n v="2974.6439999999998"/>
    <s v="Credit Card"/>
  </r>
  <r>
    <x v="664"/>
    <x v="100"/>
    <s v="PROD44"/>
    <x v="10"/>
    <x v="0"/>
    <x v="6"/>
    <x v="80"/>
    <s v="STORE9"/>
    <s v="Moore, Padilla and Butler"/>
    <x v="0"/>
    <s v="East Johnstad"/>
    <x v="1"/>
    <s v="Darren Burton"/>
    <x v="29"/>
    <x v="1"/>
    <x v="2"/>
    <s v="North Dakota"/>
    <s v="USA"/>
    <n v="4"/>
    <n v="791.65"/>
    <n v="0.06"/>
    <n v="2976.6039999999998"/>
    <s v="PayPal"/>
  </r>
  <r>
    <x v="664"/>
    <x v="229"/>
    <s v="PROD71"/>
    <x v="90"/>
    <x v="4"/>
    <x v="9"/>
    <x v="75"/>
    <s v="STORE12"/>
    <s v="Thomas, Bridges and Harris"/>
    <x v="2"/>
    <s v="Sabrinatown"/>
    <x v="0"/>
    <s v="Mary Boyd"/>
    <x v="45"/>
    <x v="1"/>
    <x v="2"/>
    <s v="Washington"/>
    <s v="USA"/>
    <n v="4"/>
    <n v="849.17"/>
    <n v="0.12"/>
    <n v="2989.0783999999999"/>
    <s v="Credit Card"/>
  </r>
  <r>
    <x v="664"/>
    <x v="418"/>
    <s v="PROD34"/>
    <x v="52"/>
    <x v="1"/>
    <x v="19"/>
    <x v="79"/>
    <s v="STORE4"/>
    <s v="Alexander Group"/>
    <x v="0"/>
    <s v="Port Sharon"/>
    <x v="0"/>
    <s v="Melissa Hamilton"/>
    <x v="13"/>
    <x v="1"/>
    <x v="2"/>
    <s v="Colorado"/>
    <s v="USA"/>
    <n v="4"/>
    <n v="925.19"/>
    <n v="0.19"/>
    <n v="2997.615600000001"/>
    <s v="PayPal"/>
  </r>
  <r>
    <x v="665"/>
    <x v="177"/>
    <s v="PROD11"/>
    <x v="18"/>
    <x v="1"/>
    <x v="1"/>
    <x v="99"/>
    <s v="STORE13"/>
    <s v="Gardner, Humphrey and Contreras"/>
    <x v="1"/>
    <s v="Johnsonville"/>
    <x v="1"/>
    <s v="Michael Thomas"/>
    <x v="29"/>
    <x v="1"/>
    <x v="2"/>
    <s v="Iowa"/>
    <s v="USA"/>
    <n v="4"/>
    <n v="898.58"/>
    <n v="0.16"/>
    <n v="3019.2287999999999"/>
    <s v="PayPal"/>
  </r>
  <r>
    <x v="665"/>
    <x v="170"/>
    <s v="PROD11"/>
    <x v="18"/>
    <x v="1"/>
    <x v="1"/>
    <x v="57"/>
    <s v="STORE4"/>
    <s v="Alexander Group"/>
    <x v="0"/>
    <s v="Port Sharon"/>
    <x v="0"/>
    <s v="Sarah Rodgers"/>
    <x v="13"/>
    <x v="1"/>
    <x v="2"/>
    <s v="North Carolina"/>
    <s v="USA"/>
    <n v="4"/>
    <n v="780.07"/>
    <n v="0.03"/>
    <n v="3026.6716000000001"/>
    <s v="PayPal"/>
  </r>
  <r>
    <x v="665"/>
    <x v="239"/>
    <s v="PROD78"/>
    <x v="8"/>
    <x v="2"/>
    <x v="7"/>
    <x v="0"/>
    <s v="STORE8"/>
    <s v="Bean, Jones and Park"/>
    <x v="3"/>
    <s v="Thompsonborough"/>
    <x v="0"/>
    <s v="Christina Garcia"/>
    <x v="34"/>
    <x v="1"/>
    <x v="1"/>
    <s v="Iowa"/>
    <s v="USA"/>
    <n v="4"/>
    <n v="870.18"/>
    <n v="0.13"/>
    <n v="3028.2264"/>
    <s v="PayPal"/>
  </r>
  <r>
    <x v="666"/>
    <x v="84"/>
    <s v="PROD24"/>
    <x v="79"/>
    <x v="0"/>
    <x v="2"/>
    <x v="65"/>
    <s v="STORE1"/>
    <s v="Martinez, Adkins and Johnson"/>
    <x v="2"/>
    <s v="Danielmouth"/>
    <x v="1"/>
    <s v="John Donaldson"/>
    <x v="11"/>
    <x v="0"/>
    <x v="2"/>
    <s v="Wisconsin"/>
    <s v="USA"/>
    <n v="4"/>
    <n v="996.85"/>
    <n v="0.24"/>
    <n v="3030.424"/>
    <s v="PayPal"/>
  </r>
  <r>
    <x v="666"/>
    <x v="353"/>
    <s v="PROD66"/>
    <x v="46"/>
    <x v="4"/>
    <x v="9"/>
    <x v="43"/>
    <s v="STORE16"/>
    <s v="Frederick-Wright"/>
    <x v="3"/>
    <s v="New Jimmymouth"/>
    <x v="1"/>
    <s v="Tyler Garner"/>
    <x v="7"/>
    <x v="0"/>
    <x v="0"/>
    <s v="Maine"/>
    <s v="USA"/>
    <n v="4"/>
    <n v="805.99"/>
    <n v="0.06"/>
    <n v="3030.5223999999998"/>
    <s v="PayPal"/>
  </r>
  <r>
    <x v="666"/>
    <x v="476"/>
    <s v="PROD60"/>
    <x v="40"/>
    <x v="4"/>
    <x v="17"/>
    <x v="52"/>
    <s v="STORE11"/>
    <s v="Aguirre-Keller"/>
    <x v="0"/>
    <s v="Lake Michael"/>
    <x v="0"/>
    <s v="Antonio Leon"/>
    <x v="23"/>
    <x v="0"/>
    <x v="1"/>
    <s v="Hawaii"/>
    <s v="USA"/>
    <n v="4"/>
    <n v="861.55"/>
    <n v="0.12"/>
    <n v="3032.6559999999999"/>
    <s v="Credit Card"/>
  </r>
  <r>
    <x v="667"/>
    <x v="4"/>
    <s v="PROD80"/>
    <x v="57"/>
    <x v="2"/>
    <x v="10"/>
    <x v="80"/>
    <s v="STORE2"/>
    <s v="Black-Horn"/>
    <x v="0"/>
    <s v="North Nancyview"/>
    <x v="2"/>
    <s v="Andrew Mason"/>
    <x v="4"/>
    <x v="1"/>
    <x v="0"/>
    <s v="Kansas"/>
    <s v="USA"/>
    <n v="4"/>
    <n v="806.99"/>
    <n v="0.06"/>
    <n v="3034.2824000000001"/>
    <s v="PayPal"/>
  </r>
  <r>
    <x v="667"/>
    <x v="352"/>
    <s v="PROD73"/>
    <x v="3"/>
    <x v="0"/>
    <x v="3"/>
    <x v="4"/>
    <s v="STORE6"/>
    <s v="Benson-Elliott"/>
    <x v="1"/>
    <s v="Port Josephberg"/>
    <x v="0"/>
    <s v="Mallory Allen"/>
    <x v="16"/>
    <x v="1"/>
    <x v="1"/>
    <s v="Vermont"/>
    <s v="USA"/>
    <n v="4"/>
    <n v="934.96"/>
    <n v="0.18"/>
    <n v="3066.6687999999999"/>
    <s v="COD"/>
  </r>
  <r>
    <x v="668"/>
    <x v="147"/>
    <s v="PROD93"/>
    <x v="87"/>
    <x v="1"/>
    <x v="19"/>
    <x v="62"/>
    <s v="STORE12"/>
    <s v="Thomas, Bridges and Harris"/>
    <x v="2"/>
    <s v="Sabrinatown"/>
    <x v="0"/>
    <s v="Brandy Thompson"/>
    <x v="3"/>
    <x v="1"/>
    <x v="0"/>
    <s v="Georgia"/>
    <s v="USA"/>
    <n v="4"/>
    <n v="986.41"/>
    <n v="0.22"/>
    <n v="3077.5992000000001"/>
    <s v="Credit Card"/>
  </r>
  <r>
    <x v="668"/>
    <x v="263"/>
    <s v="PROD50"/>
    <x v="39"/>
    <x v="0"/>
    <x v="6"/>
    <x v="1"/>
    <s v="STORE4"/>
    <s v="Alexander Group"/>
    <x v="0"/>
    <s v="Port Sharon"/>
    <x v="0"/>
    <s v="Blake Harrison"/>
    <x v="43"/>
    <x v="1"/>
    <x v="0"/>
    <s v="Indiana"/>
    <s v="USA"/>
    <n v="4"/>
    <n v="943.36"/>
    <n v="0.18"/>
    <n v="3094.2208000000001"/>
    <s v="COD"/>
  </r>
  <r>
    <x v="668"/>
    <x v="61"/>
    <s v="PROD73"/>
    <x v="3"/>
    <x v="0"/>
    <x v="3"/>
    <x v="91"/>
    <s v="STORE13"/>
    <s v="Gardner, Humphrey and Contreras"/>
    <x v="1"/>
    <s v="Johnsonville"/>
    <x v="1"/>
    <s v="Eric Wolfe"/>
    <x v="35"/>
    <x v="1"/>
    <x v="2"/>
    <s v="New Hampshire"/>
    <s v="USA"/>
    <n v="4"/>
    <n v="922.69"/>
    <n v="0.16"/>
    <n v="3100.2384000000002"/>
    <s v="PayPal"/>
  </r>
  <r>
    <x v="669"/>
    <x v="130"/>
    <s v="PROD56"/>
    <x v="22"/>
    <x v="2"/>
    <x v="7"/>
    <x v="63"/>
    <s v="STORE0"/>
    <s v="Rivera-Warner"/>
    <x v="1"/>
    <s v="Washingtonfurt"/>
    <x v="1"/>
    <s v="Veronica Newman"/>
    <x v="23"/>
    <x v="0"/>
    <x v="1"/>
    <s v="Tennessee"/>
    <s v="USA"/>
    <n v="4"/>
    <n v="827.39"/>
    <n v="0.06"/>
    <n v="3110.9863999999998"/>
    <s v="PayPal"/>
  </r>
  <r>
    <x v="670"/>
    <x v="0"/>
    <s v="PROD63"/>
    <x v="96"/>
    <x v="4"/>
    <x v="15"/>
    <x v="41"/>
    <s v="STORE0"/>
    <s v="Rivera-Warner"/>
    <x v="1"/>
    <s v="Washingtonfurt"/>
    <x v="1"/>
    <s v="Erin Ward"/>
    <x v="0"/>
    <x v="0"/>
    <x v="0"/>
    <s v="Pennsylvania"/>
    <s v="USA"/>
    <n v="4"/>
    <n v="925.95"/>
    <n v="0.16"/>
    <n v="3111.192"/>
    <s v="Credit Card"/>
  </r>
  <r>
    <x v="670"/>
    <x v="307"/>
    <s v="PROD1"/>
    <x v="43"/>
    <x v="3"/>
    <x v="18"/>
    <x v="41"/>
    <s v="STORE11"/>
    <s v="Aguirre-Keller"/>
    <x v="0"/>
    <s v="Lake Michael"/>
    <x v="0"/>
    <s v="Wayne Mcpherson"/>
    <x v="3"/>
    <x v="1"/>
    <x v="0"/>
    <s v="New Jersey"/>
    <s v="USA"/>
    <n v="4"/>
    <n v="880.26"/>
    <n v="0.11"/>
    <n v="3133.7256000000002"/>
    <s v="Credit Card"/>
  </r>
  <r>
    <x v="670"/>
    <x v="0"/>
    <s v="PROD37"/>
    <x v="35"/>
    <x v="3"/>
    <x v="16"/>
    <x v="48"/>
    <s v="STORE8"/>
    <s v="Bean, Jones and Park"/>
    <x v="3"/>
    <s v="Thompsonborough"/>
    <x v="0"/>
    <s v="Erin Ward"/>
    <x v="0"/>
    <x v="0"/>
    <x v="0"/>
    <s v="Indiana"/>
    <s v="USA"/>
    <n v="4"/>
    <n v="923.14"/>
    <n v="0.15"/>
    <n v="3138.6759999999999"/>
    <s v="Credit Card"/>
  </r>
  <r>
    <x v="670"/>
    <x v="330"/>
    <s v="PROD98"/>
    <x v="56"/>
    <x v="1"/>
    <x v="4"/>
    <x v="84"/>
    <s v="STORE14"/>
    <s v="Mcdonald Inc"/>
    <x v="0"/>
    <s v="Christopherland"/>
    <x v="2"/>
    <s v="Shelley Ponce"/>
    <x v="13"/>
    <x v="0"/>
    <x v="2"/>
    <s v="New York"/>
    <s v="USA"/>
    <n v="4"/>
    <n v="912.61"/>
    <n v="0.14000000000000001"/>
    <n v="3139.3784000000001"/>
    <s v="PayPal"/>
  </r>
  <r>
    <x v="671"/>
    <x v="343"/>
    <s v="PROD41"/>
    <x v="12"/>
    <x v="0"/>
    <x v="6"/>
    <x v="48"/>
    <s v="STORE17"/>
    <s v="Holloway Ltd"/>
    <x v="2"/>
    <s v="Bensonhaven"/>
    <x v="1"/>
    <s v="Sara Ingram"/>
    <x v="26"/>
    <x v="1"/>
    <x v="1"/>
    <s v="California"/>
    <s v="USA"/>
    <n v="4"/>
    <n v="982.45"/>
    <n v="0.2"/>
    <n v="3143.84"/>
    <s v="COD"/>
  </r>
  <r>
    <x v="671"/>
    <x v="403"/>
    <s v="PROD0"/>
    <x v="54"/>
    <x v="1"/>
    <x v="19"/>
    <x v="53"/>
    <s v="STORE8"/>
    <s v="Bean, Jones and Park"/>
    <x v="3"/>
    <s v="Thompsonborough"/>
    <x v="0"/>
    <s v="Teresa Johnson"/>
    <x v="7"/>
    <x v="1"/>
    <x v="0"/>
    <s v="North Carolina"/>
    <s v="USA"/>
    <n v="4"/>
    <n v="849.21"/>
    <n v="7.0000000000000007E-2"/>
    <n v="3159.0612000000001"/>
    <s v="Credit Card"/>
  </r>
  <r>
    <x v="672"/>
    <x v="489"/>
    <s v="PROD82"/>
    <x v="74"/>
    <x v="0"/>
    <x v="6"/>
    <x v="95"/>
    <s v="STORE0"/>
    <s v="Rivera-Warner"/>
    <x v="1"/>
    <s v="Washingtonfurt"/>
    <x v="1"/>
    <s v="Tommy Roberts"/>
    <x v="12"/>
    <x v="0"/>
    <x v="2"/>
    <s v="New Jersey"/>
    <s v="USA"/>
    <n v="4"/>
    <n v="854.37"/>
    <n v="7.0000000000000007E-2"/>
    <n v="3178.2564000000002"/>
    <s v="PayPal"/>
  </r>
  <r>
    <x v="672"/>
    <x v="306"/>
    <s v="PROD1"/>
    <x v="43"/>
    <x v="3"/>
    <x v="18"/>
    <x v="51"/>
    <s v="STORE6"/>
    <s v="Benson-Elliott"/>
    <x v="1"/>
    <s v="Port Josephberg"/>
    <x v="0"/>
    <s v="Jay Patel"/>
    <x v="1"/>
    <x v="1"/>
    <x v="1"/>
    <s v="Utah"/>
    <s v="USA"/>
    <n v="4"/>
    <n v="845.58"/>
    <n v="0.06"/>
    <n v="3179.3807999999999"/>
    <s v="Credit Card"/>
  </r>
  <r>
    <x v="672"/>
    <x v="432"/>
    <s v="PROD46"/>
    <x v="44"/>
    <x v="3"/>
    <x v="11"/>
    <x v="85"/>
    <s v="STORE1"/>
    <s v="Martinez, Adkins and Johnson"/>
    <x v="2"/>
    <s v="Danielmouth"/>
    <x v="1"/>
    <s v="Manuel Fisher"/>
    <x v="29"/>
    <x v="1"/>
    <x v="2"/>
    <s v="Hawaii"/>
    <s v="USA"/>
    <n v="4"/>
    <n v="837.34"/>
    <n v="0.05"/>
    <n v="3181.8919999999998"/>
    <s v="PayPal"/>
  </r>
  <r>
    <x v="673"/>
    <x v="173"/>
    <s v="PROD34"/>
    <x v="52"/>
    <x v="1"/>
    <x v="19"/>
    <x v="33"/>
    <s v="STORE18"/>
    <s v="Guerrero-Schmitt"/>
    <x v="1"/>
    <s v="East Stevechester"/>
    <x v="1"/>
    <s v="Cynthia Parrish"/>
    <x v="35"/>
    <x v="0"/>
    <x v="2"/>
    <s v="South Dakota"/>
    <s v="USA"/>
    <n v="4"/>
    <n v="953.98"/>
    <n v="0.16"/>
    <n v="3205.3728000000001"/>
    <s v="PayPal"/>
  </r>
  <r>
    <x v="673"/>
    <x v="64"/>
    <s v="PROD17"/>
    <x v="24"/>
    <x v="0"/>
    <x v="1"/>
    <x v="55"/>
    <s v="STORE14"/>
    <s v="Mcdonald Inc"/>
    <x v="0"/>
    <s v="Christopherland"/>
    <x v="2"/>
    <s v="Justin Lopez"/>
    <x v="29"/>
    <x v="0"/>
    <x v="2"/>
    <s v="Delaware"/>
    <s v="USA"/>
    <n v="4"/>
    <n v="884.71"/>
    <n v="0.09"/>
    <n v="3220.3444"/>
    <s v="Credit Card"/>
  </r>
  <r>
    <x v="674"/>
    <x v="1"/>
    <s v="PROD57"/>
    <x v="6"/>
    <x v="0"/>
    <x v="6"/>
    <x v="65"/>
    <s v="STORE3"/>
    <s v="Johnson-Wright"/>
    <x v="2"/>
    <s v="Hoodberg"/>
    <x v="2"/>
    <s v="Jamie Yoder"/>
    <x v="1"/>
    <x v="0"/>
    <x v="1"/>
    <s v="North Dakota"/>
    <s v="USA"/>
    <n v="4"/>
    <n v="995.55"/>
    <n v="0.19"/>
    <n v="3225.5819999999999"/>
    <s v="COD"/>
  </r>
  <r>
    <x v="674"/>
    <x v="208"/>
    <s v="PROD38"/>
    <x v="2"/>
    <x v="0"/>
    <x v="2"/>
    <x v="74"/>
    <s v="STORE14"/>
    <s v="Mcdonald Inc"/>
    <x v="0"/>
    <s v="Christopherland"/>
    <x v="2"/>
    <s v="Summer Weiss"/>
    <x v="34"/>
    <x v="0"/>
    <x v="1"/>
    <s v="West Virginia"/>
    <s v="USA"/>
    <n v="4"/>
    <n v="867.19"/>
    <n v="7.0000000000000007E-2"/>
    <n v="3225.9468000000002"/>
    <s v="Credit Card"/>
  </r>
  <r>
    <x v="675"/>
    <x v="362"/>
    <s v="PROD26"/>
    <x v="73"/>
    <x v="1"/>
    <x v="4"/>
    <x v="65"/>
    <s v="STORE9"/>
    <s v="Moore, Padilla and Butler"/>
    <x v="0"/>
    <s v="East Johnstad"/>
    <x v="1"/>
    <s v="Maria Sanchez"/>
    <x v="26"/>
    <x v="0"/>
    <x v="1"/>
    <s v="New Mexico"/>
    <s v="USA"/>
    <n v="4"/>
    <n v="896.91"/>
    <n v="0.1"/>
    <n v="3228.8760000000002"/>
    <s v="Credit Card"/>
  </r>
  <r>
    <x v="676"/>
    <x v="227"/>
    <s v="PROD93"/>
    <x v="87"/>
    <x v="1"/>
    <x v="19"/>
    <x v="61"/>
    <s v="STORE17"/>
    <s v="Holloway Ltd"/>
    <x v="2"/>
    <s v="Bensonhaven"/>
    <x v="1"/>
    <s v="Katherine Dorsey"/>
    <x v="36"/>
    <x v="0"/>
    <x v="2"/>
    <s v="Virginia"/>
    <s v="USA"/>
    <n v="4"/>
    <n v="825.78"/>
    <n v="0.02"/>
    <n v="3237.0576000000001"/>
    <s v="PayPal"/>
  </r>
  <r>
    <x v="676"/>
    <x v="45"/>
    <s v="PROD85"/>
    <x v="93"/>
    <x v="3"/>
    <x v="1"/>
    <x v="54"/>
    <s v="STORE7"/>
    <s v="Martinez-Mullins"/>
    <x v="0"/>
    <s v="Williamsfurt"/>
    <x v="0"/>
    <s v="Christopher David"/>
    <x v="22"/>
    <x v="0"/>
    <x v="1"/>
    <s v="Maine"/>
    <s v="USA"/>
    <n v="4"/>
    <n v="930.85"/>
    <n v="0.13"/>
    <n v="3239.3580000000002"/>
    <s v="PayPal"/>
  </r>
  <r>
    <x v="676"/>
    <x v="312"/>
    <s v="PROD59"/>
    <x v="17"/>
    <x v="4"/>
    <x v="9"/>
    <x v="18"/>
    <s v="STORE19"/>
    <s v="Mann-Austin"/>
    <x v="1"/>
    <s v="Vasquezborough"/>
    <x v="0"/>
    <s v="Kelli Smith"/>
    <x v="22"/>
    <x v="1"/>
    <x v="1"/>
    <s v="Arizona"/>
    <s v="USA"/>
    <n v="4"/>
    <n v="835.61"/>
    <n v="0.03"/>
    <n v="3242.1668"/>
    <s v="PayPal"/>
  </r>
  <r>
    <x v="676"/>
    <x v="148"/>
    <s v="PROD38"/>
    <x v="2"/>
    <x v="0"/>
    <x v="2"/>
    <x v="18"/>
    <s v="STORE6"/>
    <s v="Benson-Elliott"/>
    <x v="1"/>
    <s v="Port Josephberg"/>
    <x v="0"/>
    <s v="Rodney Huffman"/>
    <x v="18"/>
    <x v="1"/>
    <x v="2"/>
    <s v="Kentucky"/>
    <s v="USA"/>
    <n v="4"/>
    <n v="960.38"/>
    <n v="0.15"/>
    <n v="3265.2919999999999"/>
    <s v="COD"/>
  </r>
  <r>
    <x v="676"/>
    <x v="227"/>
    <s v="PROD28"/>
    <x v="50"/>
    <x v="0"/>
    <x v="1"/>
    <x v="25"/>
    <s v="STORE13"/>
    <s v="Gardner, Humphrey and Contreras"/>
    <x v="1"/>
    <s v="Johnsonville"/>
    <x v="1"/>
    <s v="Katherine Dorsey"/>
    <x v="36"/>
    <x v="0"/>
    <x v="2"/>
    <s v="Oklahoma"/>
    <s v="USA"/>
    <n v="4"/>
    <n v="951.09"/>
    <n v="0.14000000000000001"/>
    <n v="3271.7496000000001"/>
    <s v="Credit Card"/>
  </r>
  <r>
    <x v="676"/>
    <x v="426"/>
    <s v="PROD89"/>
    <x v="23"/>
    <x v="4"/>
    <x v="12"/>
    <x v="29"/>
    <s v="STORE15"/>
    <s v="Shelton PLC"/>
    <x v="2"/>
    <s v="East Jenniferstad"/>
    <x v="1"/>
    <s v="Nathaniel Hill"/>
    <x v="1"/>
    <x v="1"/>
    <x v="1"/>
    <s v="Indiana"/>
    <s v="USA"/>
    <n v="4"/>
    <n v="904.82"/>
    <n v="0.09"/>
    <n v="3293.5448000000001"/>
    <s v="COD"/>
  </r>
  <r>
    <x v="677"/>
    <x v="104"/>
    <s v="PROD48"/>
    <x v="67"/>
    <x v="1"/>
    <x v="1"/>
    <x v="47"/>
    <s v="STORE12"/>
    <s v="Thomas, Bridges and Harris"/>
    <x v="2"/>
    <s v="Sabrinatown"/>
    <x v="0"/>
    <s v="Daniel Rivas"/>
    <x v="8"/>
    <x v="1"/>
    <x v="1"/>
    <s v="New Hampshire"/>
    <s v="USA"/>
    <n v="4"/>
    <n v="950.04"/>
    <n v="0.13"/>
    <n v="3306.1392000000001"/>
    <s v="PayPal"/>
  </r>
  <r>
    <x v="678"/>
    <x v="333"/>
    <s v="PROD62"/>
    <x v="61"/>
    <x v="1"/>
    <x v="19"/>
    <x v="87"/>
    <s v="STORE11"/>
    <s v="Aguirre-Keller"/>
    <x v="0"/>
    <s v="Lake Michael"/>
    <x v="0"/>
    <s v="Nathan Campbell"/>
    <x v="34"/>
    <x v="0"/>
    <x v="1"/>
    <s v="California"/>
    <s v="USA"/>
    <n v="4"/>
    <n v="964"/>
    <n v="0.14000000000000001"/>
    <n v="3316.16"/>
    <s v="Credit Card"/>
  </r>
  <r>
    <x v="678"/>
    <x v="211"/>
    <s v="PROD15"/>
    <x v="5"/>
    <x v="1"/>
    <x v="5"/>
    <x v="87"/>
    <s v="STORE12"/>
    <s v="Thomas, Bridges and Harris"/>
    <x v="2"/>
    <s v="Sabrinatown"/>
    <x v="0"/>
    <s v="Tonya Burch"/>
    <x v="8"/>
    <x v="1"/>
    <x v="1"/>
    <s v="Arizona"/>
    <s v="USA"/>
    <n v="4"/>
    <n v="935.98"/>
    <n v="0.11"/>
    <n v="3332.0888"/>
    <s v="COD"/>
  </r>
  <r>
    <x v="678"/>
    <x v="328"/>
    <s v="PROD51"/>
    <x v="68"/>
    <x v="1"/>
    <x v="1"/>
    <x v="27"/>
    <s v="STORE14"/>
    <s v="Mcdonald Inc"/>
    <x v="0"/>
    <s v="Christopherland"/>
    <x v="2"/>
    <s v="Casey Simpson"/>
    <x v="27"/>
    <x v="0"/>
    <x v="0"/>
    <s v="South Carolina"/>
    <s v="USA"/>
    <n v="4"/>
    <n v="860.78"/>
    <n v="0.03"/>
    <n v="3339.8263999999999"/>
    <s v="COD"/>
  </r>
  <r>
    <x v="679"/>
    <x v="328"/>
    <s v="PROD30"/>
    <x v="47"/>
    <x v="2"/>
    <x v="10"/>
    <x v="30"/>
    <s v="STORE6"/>
    <s v="Benson-Elliott"/>
    <x v="1"/>
    <s v="Port Josephberg"/>
    <x v="0"/>
    <s v="Casey Simpson"/>
    <x v="27"/>
    <x v="0"/>
    <x v="0"/>
    <s v="Montana"/>
    <s v="USA"/>
    <n v="4"/>
    <n v="998.2"/>
    <n v="0.15"/>
    <n v="3393.88"/>
    <s v="Credit Card"/>
  </r>
  <r>
    <x v="679"/>
    <x v="73"/>
    <s v="PROD20"/>
    <x v="1"/>
    <x v="0"/>
    <x v="1"/>
    <x v="41"/>
    <s v="STORE7"/>
    <s v="Martinez-Mullins"/>
    <x v="0"/>
    <s v="Williamsfurt"/>
    <x v="0"/>
    <s v="Teresa Stokes"/>
    <x v="15"/>
    <x v="1"/>
    <x v="1"/>
    <s v="Hawaii"/>
    <s v="USA"/>
    <n v="4"/>
    <n v="894.93"/>
    <n v="0.05"/>
    <n v="3400.733999999999"/>
    <s v="PayPal"/>
  </r>
  <r>
    <x v="679"/>
    <x v="63"/>
    <s v="PROD0"/>
    <x v="54"/>
    <x v="1"/>
    <x v="19"/>
    <x v="99"/>
    <s v="STORE16"/>
    <s v="Frederick-Wright"/>
    <x v="3"/>
    <s v="New Jimmymouth"/>
    <x v="1"/>
    <s v="Michelle Rogers"/>
    <x v="3"/>
    <x v="0"/>
    <x v="0"/>
    <s v="Montana"/>
    <s v="USA"/>
    <n v="4"/>
    <n v="897.93"/>
    <n v="0.05"/>
    <n v="3412.134"/>
    <s v="Credit Card"/>
  </r>
  <r>
    <x v="680"/>
    <x v="173"/>
    <s v="PROD76"/>
    <x v="45"/>
    <x v="1"/>
    <x v="19"/>
    <x v="91"/>
    <s v="STORE2"/>
    <s v="Black-Horn"/>
    <x v="0"/>
    <s v="North Nancyview"/>
    <x v="2"/>
    <s v="Cynthia Parrish"/>
    <x v="35"/>
    <x v="0"/>
    <x v="2"/>
    <s v="Pennsylvania"/>
    <s v="USA"/>
    <n v="4"/>
    <n v="934.79"/>
    <n v="0.08"/>
    <n v="3440.0272"/>
    <s v="COD"/>
  </r>
  <r>
    <x v="680"/>
    <x v="490"/>
    <s v="PROD80"/>
    <x v="57"/>
    <x v="2"/>
    <x v="10"/>
    <x v="36"/>
    <s v="STORE3"/>
    <s v="Johnson-Wright"/>
    <x v="2"/>
    <s v="Hoodberg"/>
    <x v="2"/>
    <s v="Michael Mcneil"/>
    <x v="26"/>
    <x v="0"/>
    <x v="1"/>
    <s v="Montana"/>
    <s v="USA"/>
    <n v="4"/>
    <n v="983.98"/>
    <n v="0.11"/>
    <n v="3502.9688000000001"/>
    <s v="COD"/>
  </r>
  <r>
    <x v="681"/>
    <x v="198"/>
    <s v="PROD91"/>
    <x v="86"/>
    <x v="3"/>
    <x v="16"/>
    <x v="38"/>
    <s v="STORE16"/>
    <s v="Frederick-Wright"/>
    <x v="3"/>
    <s v="New Jimmymouth"/>
    <x v="1"/>
    <s v="John Bradford"/>
    <x v="23"/>
    <x v="0"/>
    <x v="1"/>
    <s v="Virginia"/>
    <s v="USA"/>
    <n v="4"/>
    <n v="969.55"/>
    <n v="0.09"/>
    <n v="3529.1619999999998"/>
    <s v="COD"/>
  </r>
  <r>
    <x v="681"/>
    <x v="15"/>
    <s v="PROD67"/>
    <x v="85"/>
    <x v="1"/>
    <x v="1"/>
    <x v="52"/>
    <s v="STORE1"/>
    <s v="Martinez, Adkins and Johnson"/>
    <x v="2"/>
    <s v="Danielmouth"/>
    <x v="1"/>
    <s v="Scott Harris"/>
    <x v="13"/>
    <x v="0"/>
    <x v="2"/>
    <s v="Mississippi"/>
    <s v="USA"/>
    <n v="4"/>
    <n v="921.84"/>
    <n v="0.04"/>
    <n v="3539.8656000000001"/>
    <s v="Credit Card"/>
  </r>
  <r>
    <x v="681"/>
    <x v="102"/>
    <s v="PROD34"/>
    <x v="52"/>
    <x v="1"/>
    <x v="19"/>
    <x v="68"/>
    <s v="STORE17"/>
    <s v="Holloway Ltd"/>
    <x v="2"/>
    <s v="Bensonhaven"/>
    <x v="1"/>
    <s v="Leonard Cochran"/>
    <x v="26"/>
    <x v="1"/>
    <x v="1"/>
    <s v="Missouri"/>
    <s v="USA"/>
    <n v="4"/>
    <n v="931.26"/>
    <n v="0.04"/>
    <n v="3576.0383999999999"/>
    <s v="Credit Card"/>
  </r>
  <r>
    <x v="681"/>
    <x v="82"/>
    <s v="PROD97"/>
    <x v="69"/>
    <x v="0"/>
    <x v="3"/>
    <x v="9"/>
    <s v="STORE7"/>
    <s v="Martinez-Mullins"/>
    <x v="0"/>
    <s v="Williamsfurt"/>
    <x v="0"/>
    <s v="Michael Garner"/>
    <x v="29"/>
    <x v="1"/>
    <x v="2"/>
    <s v="Ohio"/>
    <s v="USA"/>
    <n v="4"/>
    <n v="938.21"/>
    <n v="0.04"/>
    <n v="3602.7264"/>
    <s v="Credit Card"/>
  </r>
  <r>
    <x v="682"/>
    <x v="433"/>
    <s v="PROD70"/>
    <x v="49"/>
    <x v="2"/>
    <x v="14"/>
    <x v="29"/>
    <s v="STORE9"/>
    <s v="Moore, Padilla and Butler"/>
    <x v="0"/>
    <s v="East Johnstad"/>
    <x v="1"/>
    <s v="Christy Hoffman"/>
    <x v="24"/>
    <x v="1"/>
    <x v="2"/>
    <s v="Arkansas"/>
    <s v="USA"/>
    <n v="4"/>
    <n v="930.38"/>
    <n v="0"/>
    <n v="3721.52"/>
    <s v="Credit Card"/>
  </r>
  <r>
    <x v="682"/>
    <x v="491"/>
    <s v="PROD43"/>
    <x v="58"/>
    <x v="1"/>
    <x v="19"/>
    <x v="81"/>
    <s v="STORE18"/>
    <s v="Guerrero-Schmitt"/>
    <x v="1"/>
    <s v="East Stevechester"/>
    <x v="1"/>
    <s v="Steven Smith"/>
    <x v="16"/>
    <x v="0"/>
    <x v="1"/>
    <s v="Florida"/>
    <s v="USA"/>
    <n v="4"/>
    <n v="975.47"/>
    <n v="0.04"/>
    <n v="3745.8047999999999"/>
    <s v="Credit Card"/>
  </r>
  <r>
    <x v="682"/>
    <x v="371"/>
    <s v="PROD81"/>
    <x v="0"/>
    <x v="0"/>
    <x v="0"/>
    <x v="59"/>
    <s v="STORE4"/>
    <s v="Alexander Group"/>
    <x v="0"/>
    <s v="Port Sharon"/>
    <x v="0"/>
    <s v="William Jackson"/>
    <x v="33"/>
    <x v="1"/>
    <x v="0"/>
    <s v="South Carolina"/>
    <s v="USA"/>
    <n v="4"/>
    <n v="968.27"/>
    <n v="0.03"/>
    <n v="3756.8876"/>
    <s v="Credit Card"/>
  </r>
  <r>
    <x v="682"/>
    <x v="80"/>
    <s v="PROD14"/>
    <x v="30"/>
    <x v="2"/>
    <x v="7"/>
    <x v="4"/>
    <s v="STORE15"/>
    <s v="Shelton PLC"/>
    <x v="2"/>
    <s v="East Jenniferstad"/>
    <x v="1"/>
    <s v="Amber Mcclain"/>
    <x v="33"/>
    <x v="0"/>
    <x v="0"/>
    <s v="Tennessee"/>
    <s v="USA"/>
    <n v="4"/>
    <n v="973.9"/>
    <n v="0.02"/>
    <n v="3817.6880000000001"/>
    <s v="Credit Card"/>
  </r>
  <r>
    <x v="682"/>
    <x v="412"/>
    <s v="PROD85"/>
    <x v="93"/>
    <x v="3"/>
    <x v="1"/>
    <x v="97"/>
    <s v="STORE3"/>
    <s v="Johnson-Wright"/>
    <x v="2"/>
    <s v="Hoodberg"/>
    <x v="2"/>
    <s v="Michele Burke"/>
    <x v="44"/>
    <x v="0"/>
    <x v="2"/>
    <s v="Ohio"/>
    <s v="USA"/>
    <n v="4"/>
    <n v="986.93"/>
    <n v="0.01"/>
    <n v="3908.2428"/>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FA73D-F111-184F-9D8F-0295092F0ADC}" name="PivotTable7"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rowHeaderCaption="Monthly sales">
  <location ref="A110:B122" firstHeaderRow="1" firstDataRow="1" firstDataCol="1" rowPageCount="1" colPageCount="1"/>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items count="24">
        <item x="1"/>
        <item x="5"/>
        <item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Page" showAll="0" defaultSubtotal="0">
      <items count="5">
        <item x="0"/>
        <item x="1"/>
        <item x="2"/>
        <item x="3"/>
        <item x="4"/>
      </items>
    </pivotField>
  </pivotFields>
  <rowFields count="1">
    <field x="23"/>
  </rowFields>
  <rowItems count="12">
    <i>
      <x v="1"/>
    </i>
    <i>
      <x v="2"/>
    </i>
    <i>
      <x v="3"/>
    </i>
    <i>
      <x v="4"/>
    </i>
    <i>
      <x v="5"/>
    </i>
    <i>
      <x v="6"/>
    </i>
    <i>
      <x v="7"/>
    </i>
    <i>
      <x v="8"/>
    </i>
    <i>
      <x v="9"/>
    </i>
    <i>
      <x v="10"/>
    </i>
    <i>
      <x v="11"/>
    </i>
    <i>
      <x v="12"/>
    </i>
  </rowItems>
  <colItems count="1">
    <i/>
  </colItems>
  <pageFields count="1">
    <pageField fld="25" hier="-1"/>
  </pageFields>
  <dataFields count="1">
    <dataField name="Sum of Total_Amount" fld="21" baseField="0" baseItem="0" numFmtId="168"/>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479DD4-2644-3546-A6BE-63AB6FBA65F1}" name="PivotTable23"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79:C82" firstHeaderRow="0" firstDataRow="1" firstDataCol="1" rowPageCount="1" colPageCount="1"/>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dataField="1" showAll="0">
      <items count="493">
        <item x="380"/>
        <item x="224"/>
        <item x="309"/>
        <item x="17"/>
        <item x="233"/>
        <item x="96"/>
        <item x="317"/>
        <item x="9"/>
        <item x="99"/>
        <item x="457"/>
        <item x="391"/>
        <item x="215"/>
        <item x="214"/>
        <item x="382"/>
        <item x="425"/>
        <item x="255"/>
        <item x="105"/>
        <item x="192"/>
        <item x="185"/>
        <item x="297"/>
        <item x="49"/>
        <item x="40"/>
        <item x="273"/>
        <item x="114"/>
        <item x="392"/>
        <item x="410"/>
        <item x="278"/>
        <item x="402"/>
        <item x="90"/>
        <item x="35"/>
        <item x="26"/>
        <item x="288"/>
        <item x="318"/>
        <item x="360"/>
        <item x="415"/>
        <item x="158"/>
        <item x="21"/>
        <item x="191"/>
        <item x="376"/>
        <item x="242"/>
        <item x="106"/>
        <item x="367"/>
        <item x="31"/>
        <item x="59"/>
        <item x="238"/>
        <item x="461"/>
        <item x="237"/>
        <item x="85"/>
        <item x="47"/>
        <item x="463"/>
        <item x="250"/>
        <item x="170"/>
        <item x="279"/>
        <item x="167"/>
        <item x="227"/>
        <item x="307"/>
        <item x="465"/>
        <item x="306"/>
        <item x="172"/>
        <item x="79"/>
        <item x="178"/>
        <item x="344"/>
        <item x="449"/>
        <item x="358"/>
        <item x="177"/>
        <item x="261"/>
        <item x="80"/>
        <item x="462"/>
        <item x="72"/>
        <item x="161"/>
        <item x="246"/>
        <item x="211"/>
        <item x="483"/>
        <item x="468"/>
        <item x="280"/>
        <item x="333"/>
        <item x="137"/>
        <item x="455"/>
        <item x="419"/>
        <item x="477"/>
        <item x="354"/>
        <item x="281"/>
        <item x="29"/>
        <item x="433"/>
        <item x="469"/>
        <item x="473"/>
        <item x="52"/>
        <item x="174"/>
        <item x="1"/>
        <item x="451"/>
        <item x="348"/>
        <item x="25"/>
        <item x="103"/>
        <item x="181"/>
        <item x="12"/>
        <item x="230"/>
        <item x="62"/>
        <item x="259"/>
        <item x="253"/>
        <item x="157"/>
        <item x="171"/>
        <item x="94"/>
        <item x="262"/>
        <item x="7"/>
        <item x="6"/>
        <item x="141"/>
        <item x="460"/>
        <item x="122"/>
        <item x="212"/>
        <item x="132"/>
        <item x="486"/>
        <item x="43"/>
        <item x="271"/>
        <item x="112"/>
        <item x="202"/>
        <item x="283"/>
        <item x="459"/>
        <item x="226"/>
        <item x="83"/>
        <item x="109"/>
        <item x="302"/>
        <item x="101"/>
        <item x="414"/>
        <item x="219"/>
        <item x="404"/>
        <item x="197"/>
        <item x="479"/>
        <item x="162"/>
        <item x="338"/>
        <item x="67"/>
        <item x="210"/>
        <item x="249"/>
        <item x="217"/>
        <item x="71"/>
        <item x="257"/>
        <item x="155"/>
        <item x="20"/>
        <item x="421"/>
        <item x="269"/>
        <item x="223"/>
        <item x="193"/>
        <item x="60"/>
        <item x="68"/>
        <item x="361"/>
        <item x="111"/>
        <item x="436"/>
        <item x="150"/>
        <item x="115"/>
        <item x="88"/>
        <item x="266"/>
        <item x="464"/>
        <item x="450"/>
        <item x="305"/>
        <item x="321"/>
        <item x="42"/>
        <item x="362"/>
        <item x="327"/>
        <item x="182"/>
        <item x="323"/>
        <item x="116"/>
        <item x="260"/>
        <item x="220"/>
        <item x="188"/>
        <item x="104"/>
        <item x="160"/>
        <item x="201"/>
        <item x="470"/>
        <item x="213"/>
        <item x="163"/>
        <item x="258"/>
        <item x="225"/>
        <item x="23"/>
        <item x="73"/>
        <item x="444"/>
        <item x="63"/>
        <item x="198"/>
        <item x="39"/>
        <item x="396"/>
        <item x="448"/>
        <item x="200"/>
        <item x="0"/>
        <item x="418"/>
        <item x="299"/>
        <item x="102"/>
        <item x="66"/>
        <item x="184"/>
        <item x="154"/>
        <item x="422"/>
        <item x="488"/>
        <item x="37"/>
        <item x="142"/>
        <item x="388"/>
        <item x="355"/>
        <item x="405"/>
        <item x="196"/>
        <item x="331"/>
        <item x="44"/>
        <item x="372"/>
        <item x="34"/>
        <item x="345"/>
        <item x="229"/>
        <item x="239"/>
        <item x="236"/>
        <item x="151"/>
        <item x="390"/>
        <item x="30"/>
        <item x="22"/>
        <item x="91"/>
        <item x="113"/>
        <item x="254"/>
        <item x="148"/>
        <item x="263"/>
        <item x="58"/>
        <item x="209"/>
        <item x="454"/>
        <item x="33"/>
        <item x="397"/>
        <item x="276"/>
        <item x="456"/>
        <item x="285"/>
        <item x="119"/>
        <item x="195"/>
        <item x="27"/>
        <item x="314"/>
        <item x="365"/>
        <item x="424"/>
        <item x="286"/>
        <item x="350"/>
        <item x="378"/>
        <item x="203"/>
        <item x="139"/>
        <item x="304"/>
        <item x="270"/>
        <item x="426"/>
        <item x="69"/>
        <item x="467"/>
        <item x="434"/>
        <item x="491"/>
        <item x="243"/>
        <item x="310"/>
        <item x="5"/>
        <item x="371"/>
        <item x="166"/>
        <item x="423"/>
        <item x="121"/>
        <item x="282"/>
        <item x="204"/>
        <item x="86"/>
        <item x="18"/>
        <item x="130"/>
        <item x="353"/>
        <item x="340"/>
        <item x="228"/>
        <item x="453"/>
        <item x="77"/>
        <item x="93"/>
        <item x="45"/>
        <item x="407"/>
        <item x="136"/>
        <item x="320"/>
        <item x="50"/>
        <item x="478"/>
        <item x="135"/>
        <item x="131"/>
        <item x="319"/>
        <item x="76"/>
        <item x="431"/>
        <item x="159"/>
        <item x="472"/>
        <item x="293"/>
        <item x="399"/>
        <item x="145"/>
        <item x="10"/>
        <item x="14"/>
        <item x="337"/>
        <item x="206"/>
        <item x="296"/>
        <item x="123"/>
        <item x="476"/>
        <item x="165"/>
        <item x="356"/>
        <item x="377"/>
        <item x="446"/>
        <item x="440"/>
        <item x="489"/>
        <item x="430"/>
        <item x="87"/>
        <item x="435"/>
        <item x="475"/>
        <item x="179"/>
        <item x="3"/>
        <item x="368"/>
        <item x="487"/>
        <item x="332"/>
        <item x="363"/>
        <item x="324"/>
        <item x="325"/>
        <item x="272"/>
        <item x="264"/>
        <item x="439"/>
        <item x="97"/>
        <item x="54"/>
        <item x="11"/>
        <item x="339"/>
        <item x="147"/>
        <item x="395"/>
        <item x="138"/>
        <item x="57"/>
        <item x="445"/>
        <item x="89"/>
        <item x="471"/>
        <item x="275"/>
        <item x="364"/>
        <item x="153"/>
        <item x="389"/>
        <item x="416"/>
        <item x="328"/>
        <item x="441"/>
        <item x="100"/>
        <item x="53"/>
        <item x="252"/>
        <item x="370"/>
        <item x="284"/>
        <item x="265"/>
        <item x="133"/>
        <item x="474"/>
        <item x="168"/>
        <item x="241"/>
        <item x="485"/>
        <item x="438"/>
        <item x="403"/>
        <item x="110"/>
        <item x="75"/>
        <item x="443"/>
        <item x="289"/>
        <item x="152"/>
        <item x="341"/>
        <item x="13"/>
        <item x="336"/>
        <item x="437"/>
        <item x="2"/>
        <item x="55"/>
        <item x="235"/>
        <item x="199"/>
        <item x="277"/>
        <item x="385"/>
        <item x="126"/>
        <item x="311"/>
        <item x="375"/>
        <item x="127"/>
        <item x="393"/>
        <item x="408"/>
        <item x="187"/>
        <item x="329"/>
        <item x="38"/>
        <item x="186"/>
        <item x="351"/>
        <item x="146"/>
        <item x="387"/>
        <item x="48"/>
        <item x="290"/>
        <item x="244"/>
        <item x="349"/>
        <item x="352"/>
        <item x="417"/>
        <item x="124"/>
        <item x="81"/>
        <item x="386"/>
        <item x="82"/>
        <item x="129"/>
        <item x="216"/>
        <item x="381"/>
        <item x="412"/>
        <item x="8"/>
        <item x="247"/>
        <item x="346"/>
        <item x="330"/>
        <item x="134"/>
        <item x="256"/>
        <item x="149"/>
        <item x="4"/>
        <item x="308"/>
        <item x="65"/>
        <item x="292"/>
        <item x="274"/>
        <item x="221"/>
        <item x="384"/>
        <item x="357"/>
        <item x="490"/>
        <item x="164"/>
        <item x="326"/>
        <item x="409"/>
        <item x="458"/>
        <item x="84"/>
        <item x="295"/>
        <item x="300"/>
        <item x="383"/>
        <item x="117"/>
        <item x="175"/>
        <item x="61"/>
        <item x="251"/>
        <item x="447"/>
        <item x="156"/>
        <item x="169"/>
        <item x="189"/>
        <item x="98"/>
        <item x="234"/>
        <item x="322"/>
        <item x="398"/>
        <item x="400"/>
        <item x="248"/>
        <item x="232"/>
        <item x="143"/>
        <item x="466"/>
        <item x="70"/>
        <item x="46"/>
        <item x="107"/>
        <item x="413"/>
        <item x="118"/>
        <item x="19"/>
        <item x="287"/>
        <item x="429"/>
        <item x="108"/>
        <item x="401"/>
        <item x="16"/>
        <item x="208"/>
        <item x="95"/>
        <item x="366"/>
        <item x="359"/>
        <item x="51"/>
        <item x="298"/>
        <item x="427"/>
        <item x="484"/>
        <item x="411"/>
        <item x="480"/>
        <item x="312"/>
        <item x="36"/>
        <item x="32"/>
        <item x="268"/>
        <item x="406"/>
        <item x="267"/>
        <item x="301"/>
        <item x="74"/>
        <item x="373"/>
        <item x="128"/>
        <item x="315"/>
        <item x="125"/>
        <item x="442"/>
        <item x="379"/>
        <item x="481"/>
        <item x="347"/>
        <item x="190"/>
        <item x="240"/>
        <item x="452"/>
        <item x="144"/>
        <item x="120"/>
        <item x="24"/>
        <item x="180"/>
        <item x="482"/>
        <item x="173"/>
        <item x="194"/>
        <item x="291"/>
        <item x="245"/>
        <item x="432"/>
        <item x="28"/>
        <item x="92"/>
        <item x="176"/>
        <item x="428"/>
        <item x="207"/>
        <item x="140"/>
        <item x="205"/>
        <item x="313"/>
        <item x="316"/>
        <item x="420"/>
        <item x="369"/>
        <item x="342"/>
        <item x="78"/>
        <item x="374"/>
        <item x="343"/>
        <item x="394"/>
        <item x="183"/>
        <item x="303"/>
        <item x="15"/>
        <item x="231"/>
        <item x="222"/>
        <item x="334"/>
        <item x="64"/>
        <item x="294"/>
        <item x="218"/>
        <item x="335"/>
        <item x="41"/>
        <item x="56"/>
        <item t="default"/>
      </items>
    </pivotField>
    <pivotField showAll="0"/>
    <pivotField showAll="0"/>
    <pivotField showAll="0"/>
    <pivotField showAll="0">
      <items count="24">
        <item x="1"/>
        <item x="5"/>
        <item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multipleItemSelectionAllowed="1" showAll="0">
      <items count="4">
        <item h="1" x="1"/>
        <item x="0"/>
        <item x="2"/>
        <item t="default"/>
      </items>
    </pivotField>
    <pivotField showAll="0"/>
    <pivotField showAll="0"/>
    <pivotField axis="axisPage" showAll="0">
      <items count="3">
        <item x="1"/>
        <item x="0"/>
        <item t="default"/>
      </items>
    </pivotField>
    <pivotField axis="axisRow" showAll="0">
      <items count="4">
        <item x="2"/>
        <item x="0"/>
        <item x="1"/>
        <item t="default"/>
      </items>
    </pivotField>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5"/>
  </rowFields>
  <rowItems count="3">
    <i>
      <x/>
    </i>
    <i>
      <x v="1"/>
    </i>
    <i>
      <x v="2"/>
    </i>
  </rowItems>
  <colFields count="1">
    <field x="-2"/>
  </colFields>
  <colItems count="2">
    <i>
      <x/>
    </i>
    <i i="1">
      <x v="1"/>
    </i>
  </colItems>
  <pageFields count="1">
    <pageField fld="14" hier="-1"/>
  </pageFields>
  <dataFields count="2">
    <dataField name="Sum of Total_Amount" fld="21" baseField="0" baseItem="0"/>
    <dataField name="Count of Customer_ID" fld="1" subtotal="count" baseField="0" baseItem="0"/>
  </dataFields>
  <formats count="10">
    <format dxfId="10">
      <pivotArea field="11" type="button" dataOnly="0" labelOnly="1" outline="0"/>
    </format>
    <format dxfId="9">
      <pivotArea field="11" type="button" dataOnly="0" labelOnly="1" outline="0"/>
    </format>
    <format dxfId="8">
      <pivotArea type="all" dataOnly="0" outline="0" fieldPosition="0"/>
    </format>
    <format dxfId="7">
      <pivotArea outline="0" collapsedLevelsAreSubtotals="1" fieldPosition="0"/>
    </format>
    <format dxfId="6">
      <pivotArea field="15" type="button" dataOnly="0" labelOnly="1" outline="0" axis="axisRow" fieldPosition="0"/>
    </format>
    <format dxfId="5">
      <pivotArea dataOnly="0" labelOnly="1" fieldPosition="0">
        <references count="1">
          <reference field="15" count="0"/>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 dxfId="2">
      <pivotArea collapsedLevelsAreSubtotals="1" fieldPosition="0">
        <references count="2">
          <reference field="4294967294" count="1" selected="0">
            <x v="0"/>
          </reference>
          <reference field="15" count="0"/>
        </references>
      </pivotArea>
    </format>
    <format dxfId="1">
      <pivotArea field="15"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0A638B-EB2A-2344-824A-1DFFFDA9E6CF}"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items count="493">
        <item x="380"/>
        <item x="224"/>
        <item x="309"/>
        <item x="17"/>
        <item x="233"/>
        <item x="96"/>
        <item x="317"/>
        <item x="9"/>
        <item x="99"/>
        <item x="457"/>
        <item x="391"/>
        <item x="215"/>
        <item x="214"/>
        <item x="382"/>
        <item x="425"/>
        <item x="255"/>
        <item x="105"/>
        <item x="192"/>
        <item x="185"/>
        <item x="297"/>
        <item x="49"/>
        <item x="40"/>
        <item x="273"/>
        <item x="114"/>
        <item x="392"/>
        <item x="410"/>
        <item x="278"/>
        <item x="402"/>
        <item x="90"/>
        <item x="35"/>
        <item x="26"/>
        <item x="288"/>
        <item x="318"/>
        <item x="360"/>
        <item x="415"/>
        <item x="158"/>
        <item x="21"/>
        <item x="191"/>
        <item x="376"/>
        <item x="242"/>
        <item x="106"/>
        <item x="367"/>
        <item x="31"/>
        <item x="59"/>
        <item x="238"/>
        <item x="461"/>
        <item x="237"/>
        <item x="85"/>
        <item x="47"/>
        <item x="463"/>
        <item x="250"/>
        <item x="170"/>
        <item x="279"/>
        <item x="167"/>
        <item x="227"/>
        <item x="307"/>
        <item x="465"/>
        <item x="306"/>
        <item x="172"/>
        <item x="79"/>
        <item x="178"/>
        <item x="344"/>
        <item x="449"/>
        <item x="358"/>
        <item x="177"/>
        <item x="261"/>
        <item x="80"/>
        <item x="462"/>
        <item x="72"/>
        <item x="161"/>
        <item x="246"/>
        <item x="211"/>
        <item x="483"/>
        <item x="468"/>
        <item x="280"/>
        <item x="333"/>
        <item x="137"/>
        <item x="455"/>
        <item x="419"/>
        <item x="477"/>
        <item x="354"/>
        <item x="281"/>
        <item x="29"/>
        <item x="433"/>
        <item x="469"/>
        <item x="473"/>
        <item x="52"/>
        <item x="174"/>
        <item x="1"/>
        <item x="451"/>
        <item x="348"/>
        <item x="25"/>
        <item x="103"/>
        <item x="181"/>
        <item x="12"/>
        <item x="230"/>
        <item x="62"/>
        <item x="259"/>
        <item x="253"/>
        <item x="157"/>
        <item x="171"/>
        <item x="94"/>
        <item x="262"/>
        <item x="7"/>
        <item x="6"/>
        <item x="141"/>
        <item x="460"/>
        <item x="122"/>
        <item x="212"/>
        <item x="132"/>
        <item x="486"/>
        <item x="43"/>
        <item x="271"/>
        <item x="112"/>
        <item x="202"/>
        <item x="283"/>
        <item x="459"/>
        <item x="226"/>
        <item x="83"/>
        <item x="109"/>
        <item x="302"/>
        <item x="101"/>
        <item x="414"/>
        <item x="219"/>
        <item x="404"/>
        <item x="197"/>
        <item x="479"/>
        <item x="162"/>
        <item x="338"/>
        <item x="67"/>
        <item x="210"/>
        <item x="249"/>
        <item x="217"/>
        <item x="71"/>
        <item x="257"/>
        <item x="155"/>
        <item x="20"/>
        <item x="421"/>
        <item x="269"/>
        <item x="223"/>
        <item x="193"/>
        <item x="60"/>
        <item x="68"/>
        <item x="361"/>
        <item x="111"/>
        <item x="436"/>
        <item x="150"/>
        <item x="115"/>
        <item x="88"/>
        <item x="266"/>
        <item x="464"/>
        <item x="450"/>
        <item x="305"/>
        <item x="321"/>
        <item x="42"/>
        <item x="362"/>
        <item x="327"/>
        <item x="182"/>
        <item x="323"/>
        <item x="116"/>
        <item x="260"/>
        <item x="220"/>
        <item x="188"/>
        <item x="104"/>
        <item x="160"/>
        <item x="201"/>
        <item x="470"/>
        <item x="213"/>
        <item x="163"/>
        <item x="258"/>
        <item x="225"/>
        <item x="23"/>
        <item x="73"/>
        <item x="444"/>
        <item x="63"/>
        <item x="198"/>
        <item x="39"/>
        <item x="396"/>
        <item x="448"/>
        <item x="200"/>
        <item x="0"/>
        <item x="418"/>
        <item x="299"/>
        <item x="102"/>
        <item x="66"/>
        <item x="184"/>
        <item x="154"/>
        <item x="422"/>
        <item x="488"/>
        <item x="37"/>
        <item x="142"/>
        <item x="388"/>
        <item x="355"/>
        <item x="405"/>
        <item x="196"/>
        <item x="331"/>
        <item x="44"/>
        <item x="372"/>
        <item x="34"/>
        <item x="345"/>
        <item x="229"/>
        <item x="239"/>
        <item x="236"/>
        <item x="151"/>
        <item x="390"/>
        <item x="30"/>
        <item x="22"/>
        <item x="91"/>
        <item x="113"/>
        <item x="254"/>
        <item x="148"/>
        <item x="263"/>
        <item x="58"/>
        <item x="209"/>
        <item x="454"/>
        <item x="33"/>
        <item x="397"/>
        <item x="276"/>
        <item x="456"/>
        <item x="285"/>
        <item x="119"/>
        <item x="195"/>
        <item x="27"/>
        <item x="314"/>
        <item x="365"/>
        <item x="424"/>
        <item x="286"/>
        <item x="350"/>
        <item x="378"/>
        <item x="203"/>
        <item x="139"/>
        <item x="304"/>
        <item x="270"/>
        <item x="426"/>
        <item x="69"/>
        <item x="467"/>
        <item x="434"/>
        <item x="491"/>
        <item x="243"/>
        <item x="310"/>
        <item x="5"/>
        <item x="371"/>
        <item x="166"/>
        <item x="423"/>
        <item x="121"/>
        <item x="282"/>
        <item x="204"/>
        <item x="86"/>
        <item x="18"/>
        <item x="130"/>
        <item x="353"/>
        <item x="340"/>
        <item x="228"/>
        <item x="453"/>
        <item x="77"/>
        <item x="93"/>
        <item x="45"/>
        <item x="407"/>
        <item x="136"/>
        <item x="320"/>
        <item x="50"/>
        <item x="478"/>
        <item x="135"/>
        <item x="131"/>
        <item x="319"/>
        <item x="76"/>
        <item x="431"/>
        <item x="159"/>
        <item x="472"/>
        <item x="293"/>
        <item x="399"/>
        <item x="145"/>
        <item x="10"/>
        <item x="14"/>
        <item x="337"/>
        <item x="206"/>
        <item x="296"/>
        <item x="123"/>
        <item x="476"/>
        <item x="165"/>
        <item x="356"/>
        <item x="377"/>
        <item x="446"/>
        <item x="440"/>
        <item x="489"/>
        <item x="430"/>
        <item x="87"/>
        <item x="435"/>
        <item x="475"/>
        <item x="179"/>
        <item x="3"/>
        <item x="368"/>
        <item x="487"/>
        <item x="332"/>
        <item x="363"/>
        <item x="324"/>
        <item x="325"/>
        <item x="272"/>
        <item x="264"/>
        <item x="439"/>
        <item x="97"/>
        <item x="54"/>
        <item x="11"/>
        <item x="339"/>
        <item x="147"/>
        <item x="395"/>
        <item x="138"/>
        <item x="57"/>
        <item x="445"/>
        <item x="89"/>
        <item x="471"/>
        <item x="275"/>
        <item x="364"/>
        <item x="153"/>
        <item x="389"/>
        <item x="416"/>
        <item x="328"/>
        <item x="441"/>
        <item x="100"/>
        <item x="53"/>
        <item x="252"/>
        <item x="370"/>
        <item x="284"/>
        <item x="265"/>
        <item x="133"/>
        <item x="474"/>
        <item x="168"/>
        <item x="241"/>
        <item x="485"/>
        <item x="438"/>
        <item x="403"/>
        <item x="110"/>
        <item x="75"/>
        <item x="443"/>
        <item x="289"/>
        <item x="152"/>
        <item x="341"/>
        <item x="13"/>
        <item x="336"/>
        <item x="437"/>
        <item x="2"/>
        <item x="55"/>
        <item x="235"/>
        <item x="199"/>
        <item x="277"/>
        <item x="385"/>
        <item x="126"/>
        <item x="311"/>
        <item x="375"/>
        <item x="127"/>
        <item x="393"/>
        <item x="408"/>
        <item x="187"/>
        <item x="329"/>
        <item x="38"/>
        <item x="186"/>
        <item x="351"/>
        <item x="146"/>
        <item x="387"/>
        <item x="48"/>
        <item x="290"/>
        <item x="244"/>
        <item x="349"/>
        <item x="352"/>
        <item x="417"/>
        <item x="124"/>
        <item x="81"/>
        <item x="386"/>
        <item x="82"/>
        <item x="129"/>
        <item x="216"/>
        <item x="381"/>
        <item x="412"/>
        <item x="8"/>
        <item x="247"/>
        <item x="346"/>
        <item x="330"/>
        <item x="134"/>
        <item x="256"/>
        <item x="149"/>
        <item x="4"/>
        <item x="308"/>
        <item x="65"/>
        <item x="292"/>
        <item x="274"/>
        <item x="221"/>
        <item x="384"/>
        <item x="357"/>
        <item x="490"/>
        <item x="164"/>
        <item x="326"/>
        <item x="409"/>
        <item x="458"/>
        <item x="84"/>
        <item x="295"/>
        <item x="300"/>
        <item x="383"/>
        <item x="117"/>
        <item x="175"/>
        <item x="61"/>
        <item x="251"/>
        <item x="447"/>
        <item x="156"/>
        <item x="169"/>
        <item x="189"/>
        <item x="98"/>
        <item x="234"/>
        <item x="322"/>
        <item x="398"/>
        <item x="400"/>
        <item x="248"/>
        <item x="232"/>
        <item x="143"/>
        <item x="466"/>
        <item x="70"/>
        <item x="46"/>
        <item x="107"/>
        <item x="413"/>
        <item x="118"/>
        <item x="19"/>
        <item x="287"/>
        <item x="429"/>
        <item x="108"/>
        <item x="401"/>
        <item x="16"/>
        <item x="208"/>
        <item x="95"/>
        <item x="366"/>
        <item x="359"/>
        <item x="51"/>
        <item x="298"/>
        <item x="427"/>
        <item x="484"/>
        <item x="411"/>
        <item x="480"/>
        <item x="312"/>
        <item x="36"/>
        <item x="32"/>
        <item x="268"/>
        <item x="406"/>
        <item x="267"/>
        <item x="301"/>
        <item x="74"/>
        <item x="373"/>
        <item x="128"/>
        <item x="315"/>
        <item x="125"/>
        <item x="442"/>
        <item x="379"/>
        <item x="481"/>
        <item x="347"/>
        <item x="190"/>
        <item x="240"/>
        <item x="452"/>
        <item x="144"/>
        <item x="120"/>
        <item x="24"/>
        <item x="180"/>
        <item x="482"/>
        <item x="173"/>
        <item x="194"/>
        <item x="291"/>
        <item x="245"/>
        <item x="432"/>
        <item x="28"/>
        <item x="92"/>
        <item x="176"/>
        <item x="428"/>
        <item x="207"/>
        <item x="140"/>
        <item x="205"/>
        <item x="313"/>
        <item x="316"/>
        <item x="420"/>
        <item x="369"/>
        <item x="342"/>
        <item x="78"/>
        <item x="374"/>
        <item x="343"/>
        <item x="394"/>
        <item x="183"/>
        <item x="303"/>
        <item x="15"/>
        <item x="231"/>
        <item x="222"/>
        <item x="334"/>
        <item x="64"/>
        <item x="294"/>
        <item x="218"/>
        <item x="335"/>
        <item x="41"/>
        <item x="56"/>
        <item t="default"/>
      </items>
    </pivotField>
    <pivotField showAll="0"/>
    <pivotField showAll="0"/>
    <pivotField showAll="0"/>
    <pivotField showAll="0">
      <items count="24">
        <item x="1"/>
        <item x="5"/>
        <item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Quantity Sold" fld="18" baseField="0" baseItem="0"/>
  </dataFields>
  <formats count="6">
    <format dxfId="16">
      <pivotArea outline="0" collapsedLevelsAreSubtotals="1" fieldPosition="0"/>
    </format>
    <format dxfId="15">
      <pivotArea outline="0" collapsedLevelsAreSubtotals="1" fieldPosition="0"/>
    </format>
    <format dxfId="14">
      <pivotArea dataOnly="0" labelOnly="1" outline="0" axis="axisValues" fieldPosition="0"/>
    </format>
    <format dxfId="13">
      <pivotArea dataOnly="0" labelOnly="1" outline="0" axis="axisValues" fieldPosition="0"/>
    </format>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DEC0FF-4B85-274E-A73E-200B621AA2C2}"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5:C69" firstHeaderRow="0" firstDataRow="1" firstDataCol="1"/>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axis="axisRow" showAll="0">
      <items count="24">
        <item x="1"/>
        <item x="5"/>
        <item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dataField="1"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b-category Quantity  " fld="18" baseField="0" baseItem="0"/>
    <dataField name="Average of Unit_Price" fld="19" subtotal="average" baseField="0" baseItem="0" numFmtId="165"/>
  </dataFields>
  <formats count="19">
    <format dxfId="35">
      <pivotArea outline="0" collapsedLevelsAreSubtotals="1" fieldPosition="0">
        <references count="1">
          <reference field="4294967294" count="1" selected="0">
            <x v="1"/>
          </reference>
        </references>
      </pivotArea>
    </format>
    <format dxfId="34">
      <pivotArea type="all" dataOnly="0" outline="0" fieldPosition="0"/>
    </format>
    <format dxfId="33">
      <pivotArea outline="0" collapsedLevelsAreSubtotals="1" fieldPosition="0"/>
    </format>
    <format dxfId="32">
      <pivotArea field="5" type="button" dataOnly="0" labelOnly="1" outline="0" axis="axisRow" fieldPosition="0"/>
    </format>
    <format dxfId="31">
      <pivotArea dataOnly="0" labelOnly="1" fieldPosition="0">
        <references count="1">
          <reference field="5"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5" type="button" dataOnly="0" labelOnly="1" outline="0" axis="axisRow" fieldPosition="0"/>
    </format>
    <format dxfId="25">
      <pivotArea dataOnly="0" labelOnly="1" fieldPosition="0">
        <references count="1">
          <reference field="5" count="0"/>
        </references>
      </pivotArea>
    </format>
    <format dxfId="24">
      <pivotArea dataOnly="0" labelOnly="1" grandRow="1" outline="0" fieldPosition="0"/>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F08F17-03EB-BF43-AFEB-EFD22EE4AB48}" name="PivotTable2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5:B21" firstHeaderRow="1" firstDataRow="1" firstDataCol="1"/>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items count="493">
        <item x="380"/>
        <item x="224"/>
        <item x="309"/>
        <item x="17"/>
        <item x="233"/>
        <item x="96"/>
        <item x="317"/>
        <item x="9"/>
        <item x="99"/>
        <item x="457"/>
        <item x="391"/>
        <item x="215"/>
        <item x="214"/>
        <item x="382"/>
        <item x="425"/>
        <item x="255"/>
        <item x="105"/>
        <item x="192"/>
        <item x="185"/>
        <item x="297"/>
        <item x="49"/>
        <item x="40"/>
        <item x="273"/>
        <item x="114"/>
        <item x="392"/>
        <item x="410"/>
        <item x="278"/>
        <item x="402"/>
        <item x="90"/>
        <item x="35"/>
        <item x="26"/>
        <item x="288"/>
        <item x="318"/>
        <item x="360"/>
        <item x="415"/>
        <item x="158"/>
        <item x="21"/>
        <item x="191"/>
        <item x="376"/>
        <item x="242"/>
        <item x="106"/>
        <item x="367"/>
        <item x="31"/>
        <item x="59"/>
        <item x="238"/>
        <item x="461"/>
        <item x="237"/>
        <item x="85"/>
        <item x="47"/>
        <item x="463"/>
        <item x="250"/>
        <item x="170"/>
        <item x="279"/>
        <item x="167"/>
        <item x="227"/>
        <item x="307"/>
        <item x="465"/>
        <item x="306"/>
        <item x="172"/>
        <item x="79"/>
        <item x="178"/>
        <item x="344"/>
        <item x="449"/>
        <item x="358"/>
        <item x="177"/>
        <item x="261"/>
        <item x="80"/>
        <item x="462"/>
        <item x="72"/>
        <item x="161"/>
        <item x="246"/>
        <item x="211"/>
        <item x="483"/>
        <item x="468"/>
        <item x="280"/>
        <item x="333"/>
        <item x="137"/>
        <item x="455"/>
        <item x="419"/>
        <item x="477"/>
        <item x="354"/>
        <item x="281"/>
        <item x="29"/>
        <item x="433"/>
        <item x="469"/>
        <item x="473"/>
        <item x="52"/>
        <item x="174"/>
        <item x="1"/>
        <item x="451"/>
        <item x="348"/>
        <item x="25"/>
        <item x="103"/>
        <item x="181"/>
        <item x="12"/>
        <item x="230"/>
        <item x="62"/>
        <item x="259"/>
        <item x="253"/>
        <item x="157"/>
        <item x="171"/>
        <item x="94"/>
        <item x="262"/>
        <item x="7"/>
        <item x="6"/>
        <item x="141"/>
        <item x="460"/>
        <item x="122"/>
        <item x="212"/>
        <item x="132"/>
        <item x="486"/>
        <item x="43"/>
        <item x="271"/>
        <item x="112"/>
        <item x="202"/>
        <item x="283"/>
        <item x="459"/>
        <item x="226"/>
        <item x="83"/>
        <item x="109"/>
        <item x="302"/>
        <item x="101"/>
        <item x="414"/>
        <item x="219"/>
        <item x="404"/>
        <item x="197"/>
        <item x="479"/>
        <item x="162"/>
        <item x="338"/>
        <item x="67"/>
        <item x="210"/>
        <item x="249"/>
        <item x="217"/>
        <item x="71"/>
        <item x="257"/>
        <item x="155"/>
        <item x="20"/>
        <item x="421"/>
        <item x="269"/>
        <item x="223"/>
        <item x="193"/>
        <item x="60"/>
        <item x="68"/>
        <item x="361"/>
        <item x="111"/>
        <item x="436"/>
        <item x="150"/>
        <item x="115"/>
        <item x="88"/>
        <item x="266"/>
        <item x="464"/>
        <item x="450"/>
        <item x="305"/>
        <item x="321"/>
        <item x="42"/>
        <item x="362"/>
        <item x="327"/>
        <item x="182"/>
        <item x="323"/>
        <item x="116"/>
        <item x="260"/>
        <item x="220"/>
        <item x="188"/>
        <item x="104"/>
        <item x="160"/>
        <item x="201"/>
        <item x="470"/>
        <item x="213"/>
        <item x="163"/>
        <item x="258"/>
        <item x="225"/>
        <item x="23"/>
        <item x="73"/>
        <item x="444"/>
        <item x="63"/>
        <item x="198"/>
        <item x="39"/>
        <item x="396"/>
        <item x="448"/>
        <item x="200"/>
        <item x="0"/>
        <item x="418"/>
        <item x="299"/>
        <item x="102"/>
        <item x="66"/>
        <item x="184"/>
        <item x="154"/>
        <item x="422"/>
        <item x="488"/>
        <item x="37"/>
        <item x="142"/>
        <item x="388"/>
        <item x="355"/>
        <item x="405"/>
        <item x="196"/>
        <item x="331"/>
        <item x="44"/>
        <item x="372"/>
        <item x="34"/>
        <item x="345"/>
        <item x="229"/>
        <item x="239"/>
        <item x="236"/>
        <item x="151"/>
        <item x="390"/>
        <item x="30"/>
        <item x="22"/>
        <item x="91"/>
        <item x="113"/>
        <item x="254"/>
        <item x="148"/>
        <item x="263"/>
        <item x="58"/>
        <item x="209"/>
        <item x="454"/>
        <item x="33"/>
        <item x="397"/>
        <item x="276"/>
        <item x="456"/>
        <item x="285"/>
        <item x="119"/>
        <item x="195"/>
        <item x="27"/>
        <item x="314"/>
        <item x="365"/>
        <item x="424"/>
        <item x="286"/>
        <item x="350"/>
        <item x="378"/>
        <item x="203"/>
        <item x="139"/>
        <item x="304"/>
        <item x="270"/>
        <item x="426"/>
        <item x="69"/>
        <item x="467"/>
        <item x="434"/>
        <item x="491"/>
        <item x="243"/>
        <item x="310"/>
        <item x="5"/>
        <item x="371"/>
        <item x="166"/>
        <item x="423"/>
        <item x="121"/>
        <item x="282"/>
        <item x="204"/>
        <item x="86"/>
        <item x="18"/>
        <item x="130"/>
        <item x="353"/>
        <item x="340"/>
        <item x="228"/>
        <item x="453"/>
        <item x="77"/>
        <item x="93"/>
        <item x="45"/>
        <item x="407"/>
        <item x="136"/>
        <item x="320"/>
        <item x="50"/>
        <item x="478"/>
        <item x="135"/>
        <item x="131"/>
        <item x="319"/>
        <item x="76"/>
        <item x="431"/>
        <item x="159"/>
        <item x="472"/>
        <item x="293"/>
        <item x="399"/>
        <item x="145"/>
        <item x="10"/>
        <item x="14"/>
        <item x="337"/>
        <item x="206"/>
        <item x="296"/>
        <item x="123"/>
        <item x="476"/>
        <item x="165"/>
        <item x="356"/>
        <item x="377"/>
        <item x="446"/>
        <item x="440"/>
        <item x="489"/>
        <item x="430"/>
        <item x="87"/>
        <item x="435"/>
        <item x="475"/>
        <item x="179"/>
        <item x="3"/>
        <item x="368"/>
        <item x="487"/>
        <item x="332"/>
        <item x="363"/>
        <item x="324"/>
        <item x="325"/>
        <item x="272"/>
        <item x="264"/>
        <item x="439"/>
        <item x="97"/>
        <item x="54"/>
        <item x="11"/>
        <item x="339"/>
        <item x="147"/>
        <item x="395"/>
        <item x="138"/>
        <item x="57"/>
        <item x="445"/>
        <item x="89"/>
        <item x="471"/>
        <item x="275"/>
        <item x="364"/>
        <item x="153"/>
        <item x="389"/>
        <item x="416"/>
        <item x="328"/>
        <item x="441"/>
        <item x="100"/>
        <item x="53"/>
        <item x="252"/>
        <item x="370"/>
        <item x="284"/>
        <item x="265"/>
        <item x="133"/>
        <item x="474"/>
        <item x="168"/>
        <item x="241"/>
        <item x="485"/>
        <item x="438"/>
        <item x="403"/>
        <item x="110"/>
        <item x="75"/>
        <item x="443"/>
        <item x="289"/>
        <item x="152"/>
        <item x="341"/>
        <item x="13"/>
        <item x="336"/>
        <item x="437"/>
        <item x="2"/>
        <item x="55"/>
        <item x="235"/>
        <item x="199"/>
        <item x="277"/>
        <item x="385"/>
        <item x="126"/>
        <item x="311"/>
        <item x="375"/>
        <item x="127"/>
        <item x="393"/>
        <item x="408"/>
        <item x="187"/>
        <item x="329"/>
        <item x="38"/>
        <item x="186"/>
        <item x="351"/>
        <item x="146"/>
        <item x="387"/>
        <item x="48"/>
        <item x="290"/>
        <item x="244"/>
        <item x="349"/>
        <item x="352"/>
        <item x="417"/>
        <item x="124"/>
        <item x="81"/>
        <item x="386"/>
        <item x="82"/>
        <item x="129"/>
        <item x="216"/>
        <item x="381"/>
        <item x="412"/>
        <item x="8"/>
        <item x="247"/>
        <item x="346"/>
        <item x="330"/>
        <item x="134"/>
        <item x="256"/>
        <item x="149"/>
        <item x="4"/>
        <item x="308"/>
        <item x="65"/>
        <item x="292"/>
        <item x="274"/>
        <item x="221"/>
        <item x="384"/>
        <item x="357"/>
        <item x="490"/>
        <item x="164"/>
        <item x="326"/>
        <item x="409"/>
        <item x="458"/>
        <item x="84"/>
        <item x="295"/>
        <item x="300"/>
        <item x="383"/>
        <item x="117"/>
        <item x="175"/>
        <item x="61"/>
        <item x="251"/>
        <item x="447"/>
        <item x="156"/>
        <item x="169"/>
        <item x="189"/>
        <item x="98"/>
        <item x="234"/>
        <item x="322"/>
        <item x="398"/>
        <item x="400"/>
        <item x="248"/>
        <item x="232"/>
        <item x="143"/>
        <item x="466"/>
        <item x="70"/>
        <item x="46"/>
        <item x="107"/>
        <item x="413"/>
        <item x="118"/>
        <item x="19"/>
        <item x="287"/>
        <item x="429"/>
        <item x="108"/>
        <item x="401"/>
        <item x="16"/>
        <item x="208"/>
        <item x="95"/>
        <item x="366"/>
        <item x="359"/>
        <item x="51"/>
        <item x="298"/>
        <item x="427"/>
        <item x="484"/>
        <item x="411"/>
        <item x="480"/>
        <item x="312"/>
        <item x="36"/>
        <item x="32"/>
        <item x="268"/>
        <item x="406"/>
        <item x="267"/>
        <item x="301"/>
        <item x="74"/>
        <item x="373"/>
        <item x="128"/>
        <item x="315"/>
        <item x="125"/>
        <item x="442"/>
        <item x="379"/>
        <item x="481"/>
        <item x="347"/>
        <item x="190"/>
        <item x="240"/>
        <item x="452"/>
        <item x="144"/>
        <item x="120"/>
        <item x="24"/>
        <item x="180"/>
        <item x="482"/>
        <item x="173"/>
        <item x="194"/>
        <item x="291"/>
        <item x="245"/>
        <item x="432"/>
        <item x="28"/>
        <item x="92"/>
        <item x="176"/>
        <item x="428"/>
        <item x="207"/>
        <item x="140"/>
        <item x="205"/>
        <item x="313"/>
        <item x="316"/>
        <item x="420"/>
        <item x="369"/>
        <item x="342"/>
        <item x="78"/>
        <item x="374"/>
        <item x="343"/>
        <item x="394"/>
        <item x="183"/>
        <item x="303"/>
        <item x="15"/>
        <item x="231"/>
        <item x="222"/>
        <item x="334"/>
        <item x="64"/>
        <item x="294"/>
        <item x="218"/>
        <item x="335"/>
        <item x="41"/>
        <item x="56"/>
        <item t="default"/>
      </items>
    </pivotField>
    <pivotField showAll="0"/>
    <pivotField showAll="0"/>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items count="24">
        <item x="1"/>
        <item sd="0" x="5"/>
        <item sd="0"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4"/>
  </rowFields>
  <rowItems count="6">
    <i>
      <x v="4"/>
    </i>
    <i>
      <x v="2"/>
    </i>
    <i>
      <x v="3"/>
    </i>
    <i>
      <x v="1"/>
    </i>
    <i>
      <x/>
    </i>
    <i t="grand">
      <x/>
    </i>
  </rowItems>
  <colItems count="1">
    <i/>
  </colItems>
  <dataFields count="1">
    <dataField name="Sum of Total_Amount" fld="21" showDataAs="percentOfTotal" baseField="0" baseItem="0" numFmtId="10"/>
  </dataFields>
  <formats count="8">
    <format dxfId="43">
      <pivotArea collapsedLevelsAreSubtotals="1" fieldPosition="0">
        <references count="1">
          <reference field="4" count="0"/>
        </references>
      </pivotArea>
    </format>
    <format dxfId="42">
      <pivotArea outline="0" fieldPosition="0">
        <references count="1">
          <reference field="4294967294" count="1">
            <x v="0"/>
          </reference>
        </references>
      </pivotArea>
    </format>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1CDE6-A57B-7045-BBC6-BB858CCBB328}"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pivotField showAll="0"/>
    <pivotField showAll="0"/>
    <pivotField showAll="0"/>
    <pivotField showAll="0">
      <items count="24">
        <item x="1"/>
        <item x="5"/>
        <item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Revenue" fld="21" baseField="0" baseItem="0" numFmtId="165"/>
  </dataFields>
  <formats count="7">
    <format dxfId="50">
      <pivotArea dataOnly="0" labelOnly="1" outline="0" axis="axisValues"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dataOnly="0" labelOnly="1" outline="0" axis="axisValues" fieldPosition="0"/>
    </format>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8728BA-3370-4E46-BF62-81FC09A0BC00}" name="PivotTable3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2:B36" firstHeaderRow="1" firstDataRow="1" firstDataCol="1"/>
  <pivotFields count="26">
    <pivotField numFmtId="164" showAll="0">
      <items count="6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t="default"/>
      </items>
    </pivotField>
    <pivotField showAll="0">
      <items count="493">
        <item x="380"/>
        <item x="224"/>
        <item x="309"/>
        <item x="17"/>
        <item x="233"/>
        <item x="96"/>
        <item x="317"/>
        <item x="9"/>
        <item x="99"/>
        <item x="457"/>
        <item x="391"/>
        <item x="215"/>
        <item x="214"/>
        <item x="382"/>
        <item x="425"/>
        <item x="255"/>
        <item x="105"/>
        <item x="192"/>
        <item x="185"/>
        <item x="297"/>
        <item x="49"/>
        <item x="40"/>
        <item x="273"/>
        <item x="114"/>
        <item x="392"/>
        <item x="410"/>
        <item x="278"/>
        <item x="402"/>
        <item x="90"/>
        <item x="35"/>
        <item x="26"/>
        <item x="288"/>
        <item x="318"/>
        <item x="360"/>
        <item x="415"/>
        <item x="158"/>
        <item x="21"/>
        <item x="191"/>
        <item x="376"/>
        <item x="242"/>
        <item x="106"/>
        <item x="367"/>
        <item x="31"/>
        <item x="59"/>
        <item x="238"/>
        <item x="461"/>
        <item x="237"/>
        <item x="85"/>
        <item x="47"/>
        <item x="463"/>
        <item x="250"/>
        <item x="170"/>
        <item x="279"/>
        <item x="167"/>
        <item x="227"/>
        <item x="307"/>
        <item x="465"/>
        <item x="306"/>
        <item x="172"/>
        <item x="79"/>
        <item x="178"/>
        <item x="344"/>
        <item x="449"/>
        <item x="358"/>
        <item x="177"/>
        <item x="261"/>
        <item x="80"/>
        <item x="462"/>
        <item x="72"/>
        <item x="161"/>
        <item x="246"/>
        <item x="211"/>
        <item x="483"/>
        <item x="468"/>
        <item x="280"/>
        <item x="333"/>
        <item x="137"/>
        <item x="455"/>
        <item x="419"/>
        <item x="477"/>
        <item x="354"/>
        <item x="281"/>
        <item x="29"/>
        <item x="433"/>
        <item x="469"/>
        <item x="473"/>
        <item x="52"/>
        <item x="174"/>
        <item x="1"/>
        <item x="451"/>
        <item x="348"/>
        <item x="25"/>
        <item x="103"/>
        <item x="181"/>
        <item x="12"/>
        <item x="230"/>
        <item x="62"/>
        <item x="259"/>
        <item x="253"/>
        <item x="157"/>
        <item x="171"/>
        <item x="94"/>
        <item x="262"/>
        <item x="7"/>
        <item x="6"/>
        <item x="141"/>
        <item x="460"/>
        <item x="122"/>
        <item x="212"/>
        <item x="132"/>
        <item x="486"/>
        <item x="43"/>
        <item x="271"/>
        <item x="112"/>
        <item x="202"/>
        <item x="283"/>
        <item x="459"/>
        <item x="226"/>
        <item x="83"/>
        <item x="109"/>
        <item x="302"/>
        <item x="101"/>
        <item x="414"/>
        <item x="219"/>
        <item x="404"/>
        <item x="197"/>
        <item x="479"/>
        <item x="162"/>
        <item x="338"/>
        <item x="67"/>
        <item x="210"/>
        <item x="249"/>
        <item x="217"/>
        <item x="71"/>
        <item x="257"/>
        <item x="155"/>
        <item x="20"/>
        <item x="421"/>
        <item x="269"/>
        <item x="223"/>
        <item x="193"/>
        <item x="60"/>
        <item x="68"/>
        <item x="361"/>
        <item x="111"/>
        <item x="436"/>
        <item x="150"/>
        <item x="115"/>
        <item x="88"/>
        <item x="266"/>
        <item x="464"/>
        <item x="450"/>
        <item x="305"/>
        <item x="321"/>
        <item x="42"/>
        <item x="362"/>
        <item x="327"/>
        <item x="182"/>
        <item x="323"/>
        <item x="116"/>
        <item x="260"/>
        <item x="220"/>
        <item x="188"/>
        <item x="104"/>
        <item x="160"/>
        <item x="201"/>
        <item x="470"/>
        <item x="213"/>
        <item x="163"/>
        <item x="258"/>
        <item x="225"/>
        <item x="23"/>
        <item x="73"/>
        <item x="444"/>
        <item x="63"/>
        <item x="198"/>
        <item x="39"/>
        <item x="396"/>
        <item x="448"/>
        <item x="200"/>
        <item x="0"/>
        <item x="418"/>
        <item x="299"/>
        <item x="102"/>
        <item x="66"/>
        <item x="184"/>
        <item x="154"/>
        <item x="422"/>
        <item x="488"/>
        <item x="37"/>
        <item x="142"/>
        <item x="388"/>
        <item x="355"/>
        <item x="405"/>
        <item x="196"/>
        <item x="331"/>
        <item x="44"/>
        <item x="372"/>
        <item x="34"/>
        <item x="345"/>
        <item x="229"/>
        <item x="239"/>
        <item x="236"/>
        <item x="151"/>
        <item x="390"/>
        <item x="30"/>
        <item x="22"/>
        <item x="91"/>
        <item x="113"/>
        <item x="254"/>
        <item x="148"/>
        <item x="263"/>
        <item x="58"/>
        <item x="209"/>
        <item x="454"/>
        <item x="33"/>
        <item x="397"/>
        <item x="276"/>
        <item x="456"/>
        <item x="285"/>
        <item x="119"/>
        <item x="195"/>
        <item x="27"/>
        <item x="314"/>
        <item x="365"/>
        <item x="424"/>
        <item x="286"/>
        <item x="350"/>
        <item x="378"/>
        <item x="203"/>
        <item x="139"/>
        <item x="304"/>
        <item x="270"/>
        <item x="426"/>
        <item x="69"/>
        <item x="467"/>
        <item x="434"/>
        <item x="491"/>
        <item x="243"/>
        <item x="310"/>
        <item x="5"/>
        <item x="371"/>
        <item x="166"/>
        <item x="423"/>
        <item x="121"/>
        <item x="282"/>
        <item x="204"/>
        <item x="86"/>
        <item x="18"/>
        <item x="130"/>
        <item x="353"/>
        <item x="340"/>
        <item x="228"/>
        <item x="453"/>
        <item x="77"/>
        <item x="93"/>
        <item x="45"/>
        <item x="407"/>
        <item x="136"/>
        <item x="320"/>
        <item x="50"/>
        <item x="478"/>
        <item x="135"/>
        <item x="131"/>
        <item x="319"/>
        <item x="76"/>
        <item x="431"/>
        <item x="159"/>
        <item x="472"/>
        <item x="293"/>
        <item x="399"/>
        <item x="145"/>
        <item x="10"/>
        <item x="14"/>
        <item x="337"/>
        <item x="206"/>
        <item x="296"/>
        <item x="123"/>
        <item x="476"/>
        <item x="165"/>
        <item x="356"/>
        <item x="377"/>
        <item x="446"/>
        <item x="440"/>
        <item x="489"/>
        <item x="430"/>
        <item x="87"/>
        <item x="435"/>
        <item x="475"/>
        <item x="179"/>
        <item x="3"/>
        <item x="368"/>
        <item x="487"/>
        <item x="332"/>
        <item x="363"/>
        <item x="324"/>
        <item x="325"/>
        <item x="272"/>
        <item x="264"/>
        <item x="439"/>
        <item x="97"/>
        <item x="54"/>
        <item x="11"/>
        <item x="339"/>
        <item x="147"/>
        <item x="395"/>
        <item x="138"/>
        <item x="57"/>
        <item x="445"/>
        <item x="89"/>
        <item x="471"/>
        <item x="275"/>
        <item x="364"/>
        <item x="153"/>
        <item x="389"/>
        <item x="416"/>
        <item x="328"/>
        <item x="441"/>
        <item x="100"/>
        <item x="53"/>
        <item x="252"/>
        <item x="370"/>
        <item x="284"/>
        <item x="265"/>
        <item x="133"/>
        <item x="474"/>
        <item x="168"/>
        <item x="241"/>
        <item x="485"/>
        <item x="438"/>
        <item x="403"/>
        <item x="110"/>
        <item x="75"/>
        <item x="443"/>
        <item x="289"/>
        <item x="152"/>
        <item x="341"/>
        <item x="13"/>
        <item x="336"/>
        <item x="437"/>
        <item x="2"/>
        <item x="55"/>
        <item x="235"/>
        <item x="199"/>
        <item x="277"/>
        <item x="385"/>
        <item x="126"/>
        <item x="311"/>
        <item x="375"/>
        <item x="127"/>
        <item x="393"/>
        <item x="408"/>
        <item x="187"/>
        <item x="329"/>
        <item x="38"/>
        <item x="186"/>
        <item x="351"/>
        <item x="146"/>
        <item x="387"/>
        <item x="48"/>
        <item x="290"/>
        <item x="244"/>
        <item x="349"/>
        <item x="352"/>
        <item x="417"/>
        <item x="124"/>
        <item x="81"/>
        <item x="386"/>
        <item x="82"/>
        <item x="129"/>
        <item x="216"/>
        <item x="381"/>
        <item x="412"/>
        <item x="8"/>
        <item x="247"/>
        <item x="346"/>
        <item x="330"/>
        <item x="134"/>
        <item x="256"/>
        <item x="149"/>
        <item x="4"/>
        <item x="308"/>
        <item x="65"/>
        <item x="292"/>
        <item x="274"/>
        <item x="221"/>
        <item x="384"/>
        <item x="357"/>
        <item x="490"/>
        <item x="164"/>
        <item x="326"/>
        <item x="409"/>
        <item x="458"/>
        <item x="84"/>
        <item x="295"/>
        <item x="300"/>
        <item x="383"/>
        <item x="117"/>
        <item x="175"/>
        <item x="61"/>
        <item x="251"/>
        <item x="447"/>
        <item x="156"/>
        <item x="169"/>
        <item x="189"/>
        <item x="98"/>
        <item x="234"/>
        <item x="322"/>
        <item x="398"/>
        <item x="400"/>
        <item x="248"/>
        <item x="232"/>
        <item x="143"/>
        <item x="466"/>
        <item x="70"/>
        <item x="46"/>
        <item x="107"/>
        <item x="413"/>
        <item x="118"/>
        <item x="19"/>
        <item x="287"/>
        <item x="429"/>
        <item x="108"/>
        <item x="401"/>
        <item x="16"/>
        <item x="208"/>
        <item x="95"/>
        <item x="366"/>
        <item x="359"/>
        <item x="51"/>
        <item x="298"/>
        <item x="427"/>
        <item x="484"/>
        <item x="411"/>
        <item x="480"/>
        <item x="312"/>
        <item x="36"/>
        <item x="32"/>
        <item x="268"/>
        <item x="406"/>
        <item x="267"/>
        <item x="301"/>
        <item x="74"/>
        <item x="373"/>
        <item x="128"/>
        <item x="315"/>
        <item x="125"/>
        <item x="442"/>
        <item x="379"/>
        <item x="481"/>
        <item x="347"/>
        <item x="190"/>
        <item x="240"/>
        <item x="452"/>
        <item x="144"/>
        <item x="120"/>
        <item x="24"/>
        <item x="180"/>
        <item x="482"/>
        <item x="173"/>
        <item x="194"/>
        <item x="291"/>
        <item x="245"/>
        <item x="432"/>
        <item x="28"/>
        <item x="92"/>
        <item x="176"/>
        <item x="428"/>
        <item x="207"/>
        <item x="140"/>
        <item x="205"/>
        <item x="313"/>
        <item x="316"/>
        <item x="420"/>
        <item x="369"/>
        <item x="342"/>
        <item x="78"/>
        <item x="374"/>
        <item x="343"/>
        <item x="394"/>
        <item x="183"/>
        <item x="303"/>
        <item x="15"/>
        <item x="231"/>
        <item x="222"/>
        <item x="334"/>
        <item x="64"/>
        <item x="294"/>
        <item x="218"/>
        <item x="335"/>
        <item x="41"/>
        <item x="56"/>
        <item t="default"/>
      </items>
    </pivotField>
    <pivotField showAll="0"/>
    <pivotField showAll="0"/>
    <pivotField showAll="0"/>
    <pivotField showAll="0">
      <items count="24">
        <item x="1"/>
        <item x="5"/>
        <item x="4"/>
        <item x="22"/>
        <item x="19"/>
        <item x="7"/>
        <item x="0"/>
        <item x="6"/>
        <item x="16"/>
        <item x="17"/>
        <item x="8"/>
        <item x="20"/>
        <item x="9"/>
        <item x="10"/>
        <item x="13"/>
        <item x="12"/>
        <item x="21"/>
        <item x="2"/>
        <item x="11"/>
        <item x="15"/>
        <item x="14"/>
        <item x="3"/>
        <item x="18"/>
        <item t="default"/>
      </items>
    </pivotField>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4">
    <i>
      <x v="1"/>
    </i>
    <i>
      <x v="2"/>
    </i>
    <i>
      <x/>
    </i>
    <i t="grand">
      <x/>
    </i>
  </rowItems>
  <colItems count="1">
    <i/>
  </colItems>
  <dataFields count="1">
    <dataField name="Sum of Total_Amount" fld="21" baseField="0" baseItem="0" numFmtId="165"/>
  </dataFields>
  <formats count="6">
    <format dxfId="56">
      <pivotArea type="all" dataOnly="0" outline="0" fieldPosition="0"/>
    </format>
    <format dxfId="55">
      <pivotArea outline="0" collapsedLevelsAreSubtotals="1" fieldPosition="0"/>
    </format>
    <format dxfId="54">
      <pivotArea field="11" type="button" dataOnly="0" labelOnly="1" outline="0" axis="axisRow" fieldPosition="0"/>
    </format>
    <format dxfId="53">
      <pivotArea dataOnly="0" labelOnly="1" fieldPosition="0">
        <references count="1">
          <reference field="11" count="0"/>
        </references>
      </pivotArea>
    </format>
    <format dxfId="52">
      <pivotArea dataOnly="0" labelOnly="1" grandRow="1" outline="0" fieldPosition="0"/>
    </format>
    <format dxfId="5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1" count="1" selected="0">
            <x v="1"/>
          </reference>
        </references>
      </pivotArea>
    </chartFormat>
    <chartFormat chart="7" format="17">
      <pivotArea type="data" outline="0" fieldPosition="0">
        <references count="2">
          <reference field="4294967294" count="1" selected="0">
            <x v="0"/>
          </reference>
          <reference field="11" count="1" selected="0">
            <x v="2"/>
          </reference>
        </references>
      </pivotArea>
    </chartFormat>
    <chartFormat chart="7" format="18">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7E58F41-3B10-EA4B-A43A-594147901BDE}" sourceName="Sub_Category">
  <pivotTables>
    <pivotTable tabId="15" name="PivotTable10"/>
    <pivotTable tabId="15" name="PivotTable23"/>
    <pivotTable tabId="15" name="PivotTable29"/>
    <pivotTable tabId="15" name="PivotTable30"/>
    <pivotTable tabId="15" name="PivotTable5"/>
    <pivotTable tabId="15" name="PivotTable2"/>
    <pivotTable tabId="15" name="PivotTable7"/>
  </pivotTables>
  <data>
    <tabular pivotCacheId="1657286745">
      <items count="23">
        <i x="1" s="1"/>
        <i x="5" s="1"/>
        <i x="4" s="1"/>
        <i x="22" s="1"/>
        <i x="19" s="1"/>
        <i x="7" s="1"/>
        <i x="0" s="1"/>
        <i x="6" s="1"/>
        <i x="16" s="1"/>
        <i x="17" s="1"/>
        <i x="8" s="1"/>
        <i x="20" s="1"/>
        <i x="9" s="1"/>
        <i x="10" s="1"/>
        <i x="13" s="1"/>
        <i x="12" s="1"/>
        <i x="21" s="1"/>
        <i x="2" s="1"/>
        <i x="11" s="1"/>
        <i x="15" s="1"/>
        <i x="14" s="1"/>
        <i x="3"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5D6CAB8-E28F-4241-8D5C-CE902B2426CA}" sourceName="Years (Order_Date)">
  <pivotTables>
    <pivotTable tabId="15" name="PivotTable10"/>
    <pivotTable tabId="15" name="PivotTable23"/>
    <pivotTable tabId="15" name="PivotTable29"/>
    <pivotTable tabId="15" name="PivotTable30"/>
    <pivotTable tabId="15" name="PivotTable5"/>
    <pivotTable tabId="15" name="PivotTable2"/>
  </pivotTables>
  <data>
    <tabular pivotCacheId="1657286745">
      <items count="5">
        <i x="1" s="1"/>
        <i x="2" s="1"/>
        <i x="3" s="1"/>
        <i x="0"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F164DA-83AF-734E-B03C-01E499DCF2D1}" sourceName="Gender">
  <pivotTables>
    <pivotTable tabId="15" name="PivotTable23"/>
    <pivotTable tabId="15" name="PivotTable10"/>
    <pivotTable tabId="15" name="PivotTable29"/>
    <pivotTable tabId="15" name="PivotTable30"/>
    <pivotTable tabId="15" name="PivotTable5"/>
    <pivotTable tabId="15" name="PivotTable2"/>
  </pivotTables>
  <data>
    <tabular pivotCacheId="165728674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xr10:uid="{A9FF08DE-7FE5-2748-BD41-C435C67E5616}" cache="Slicer_Sub_Category" caption="Sub_Category" rowHeight="230716"/>
  <slicer name="Years (Order_Date)" xr10:uid="{86CFC8B5-4998-D944-A231-5385A7D0682E}" cache="Slicer_Years__Order_Date" caption="Years (Order_Date)" rowHeight="230716"/>
  <slicer name="Gender" xr10:uid="{CA0F3803-E594-F943-84BF-DDE41B236336}" cache="Slicer_Gender" caption="Gende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_Category 1" xr10:uid="{9240E9B9-8E67-1649-973C-B6CE9AD54CD5}" cache="Slicer_Sub_Category" caption="Sub_Category" style="SlicerStyleLight6" rowHeight="230716"/>
  <slicer name="Years (Order_Date) 1" xr10:uid="{ED09B1E2-571B-5945-AA97-763810AF3650}" cache="Slicer_Years__Order_Date" caption="Years (Order_Date)" style="SlicerStyleLight6" rowHeight="230716"/>
  <slicer name="Gender 1" xr10:uid="{D5FBBE65-040B-744A-A349-7C7652C6F223}" cache="Slicer_Gender" caption="Gender" style="SlicerStyleLight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22E825-FCC3-5347-B749-170358316058}" name="Table6" displayName="Table6" ref="A1:H501" totalsRowShown="0" headerRowDxfId="70" headerRowBorderDxfId="69" tableBorderDxfId="68">
  <autoFilter ref="A1:H501" xr:uid="{B722E825-FCC3-5347-B749-170358316058}"/>
  <tableColumns count="8">
    <tableColumn id="1" xr3:uid="{C5062424-9FE1-6443-BC28-710C0C10900B}" name="Customer_ID"/>
    <tableColumn id="2" xr3:uid="{018DDDFA-343A-CC4A-8DBA-69357E4179CF}" name="Name"/>
    <tableColumn id="3" xr3:uid="{2A187ED8-C3E2-3B44-BD80-3B1367BBD7FB}" name="Age"/>
    <tableColumn id="4" xr3:uid="{C661FE81-6426-734A-AA89-94459C43601A}" name="Gender"/>
    <tableColumn id="5" xr3:uid="{E55D3951-5ED1-E647-8F0D-287BC9D4BD0E}" name="City"/>
    <tableColumn id="6" xr3:uid="{5974E488-99EC-AF4A-9744-9C7467339185}" name="State"/>
    <tableColumn id="7" xr3:uid="{D8940032-D3CD-7B4B-A733-4F2C937FEE12}" name="Country"/>
    <tableColumn id="8" xr3:uid="{A1FEE3F5-EB85-2044-AC42-4689B353B9EC}" name="Loyalty_Level">
      <calculatedColumnFormula>IF(C2&gt;=50,"Platinum",IF(C2&gt;=35,"Silver","Bronze"))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0585BD-2206-0344-BB9A-1BBD29F380D5}" name="Table5" displayName="Table5" ref="A1:G101" totalsRowShown="0" headerRowDxfId="67" headerRowBorderDxfId="66" tableBorderDxfId="65">
  <autoFilter ref="A1:G101" xr:uid="{00000000-0001-0000-0100-000000000000}"/>
  <sortState xmlns:xlrd2="http://schemas.microsoft.com/office/spreadsheetml/2017/richdata2" ref="A19:G99">
    <sortCondition sortBy="cellColor" ref="G1:G101" dxfId="64"/>
  </sortState>
  <tableColumns count="7">
    <tableColumn id="1" xr3:uid="{8F5A48A9-569F-E848-9176-64BDF751FAF7}" name="Product_ID"/>
    <tableColumn id="2" xr3:uid="{B79D9B00-0F78-CA45-9C7F-0AFB47FF112F}" name="Product_Name"/>
    <tableColumn id="3" xr3:uid="{4077CBAF-6F74-A243-A60C-978C40C66353}" name="Category"/>
    <tableColumn id="4" xr3:uid="{719075D8-A44E-2A46-AE30-47167AC24271}" name="Sub_Category"/>
    <tableColumn id="5" xr3:uid="{B126E450-D415-514B-98B7-279A3E7D8258}" name="Brand"/>
    <tableColumn id="6" xr3:uid="{1E2CC692-CFAF-974F-8589-B017758D7197}" name="Cost"/>
    <tableColumn id="7" xr3:uid="{7E953385-B2B4-8A42-87E5-D1C425DB1473}" name="Stock " dataDxfId="6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EF0848A-D755-6249-AC93-97F23AEF9294}" name="Table2" displayName="Table2" ref="A1:W2001" totalsRowShown="0" headerRowDxfId="62" headerRowBorderDxfId="61" tableBorderDxfId="60">
  <autoFilter ref="A1:W2001" xr:uid="{00000000-0001-0000-0300-000000000000}">
    <filterColumn colId="9">
      <filters>
        <filter val="East"/>
      </filters>
    </filterColumn>
    <filterColumn colId="15">
      <filters>
        <filter val="Platinum"/>
      </filters>
    </filterColumn>
  </autoFilter>
  <tableColumns count="23">
    <tableColumn id="1" xr3:uid="{4B3EAF93-E13F-6346-A4CB-CF1990A6B700}" name="Order_Date" dataDxfId="59"/>
    <tableColumn id="2" xr3:uid="{0032EB5C-61BC-AC40-BE08-C1F22FA2F4DF}" name="Customer_ID"/>
    <tableColumn id="3" xr3:uid="{BFA904E3-BADB-134F-BA1E-26351B55E3D9}" name="Product_ID"/>
    <tableColumn id="4" xr3:uid="{D2A8137C-973E-B240-9F21-A32BF2920738}" name="Product_Name">
      <calculatedColumnFormula>VLOOKUP(C2,Product_Cleaned!$A$2:$B$101,2,FALSE)</calculatedColumnFormula>
    </tableColumn>
    <tableColumn id="5" xr3:uid="{EDC6C9ED-776B-AD45-97E6-EC616F42A962}" name="Category">
      <calculatedColumnFormula>VLOOKUP(C2,Product_Cleaned!$A$2:$C$101,3,FALSE)</calculatedColumnFormula>
    </tableColumn>
    <tableColumn id="6" xr3:uid="{29A3C8DA-3A28-6040-8CD6-30EC5772E1D0}" name="Sub_Category">
      <calculatedColumnFormula>VLOOKUP(C2,Product_Cleaned!$A$2:$E$101,4,FALSE)</calculatedColumnFormula>
    </tableColumn>
    <tableColumn id="7" xr3:uid="{998CF92E-CA10-F14B-860D-279FC73A50E2}" name="Brand"/>
    <tableColumn id="8" xr3:uid="{42FACEA9-54C5-8E4A-BD70-7A0691BE2471}" name="Store_ID"/>
    <tableColumn id="9" xr3:uid="{22D094E8-34D9-B643-A28B-48C930F65668}" name="Store_Name">
      <calculatedColumnFormula>_xlfn.XLOOKUP(H2,Store_Raw!$A$2:$A$21,Store_Raw!$B$2:$B$21)</calculatedColumnFormula>
    </tableColumn>
    <tableColumn id="10" xr3:uid="{E0C664D1-5B9F-E741-8CBF-7187B660AA71}" name="Region">
      <calculatedColumnFormula>_xlfn.XLOOKUP(H2,Store_Raw!$A$2:$A$21,Store_Raw!$C$2:$C$21)</calculatedColumnFormula>
    </tableColumn>
    <tableColumn id="11" xr3:uid="{37D48012-A1C6-1B48-83E1-9D407C860212}" name="City">
      <calculatedColumnFormula>_xlfn.XLOOKUP(H2,Store_Raw!$A$2:$A$21,Store_Raw!$D$2:$D$21)</calculatedColumnFormula>
    </tableColumn>
    <tableColumn id="12" xr3:uid="{9D51237D-CDA3-AF4D-B606-5B70E8000D37}" name="Store_Type">
      <calculatedColumnFormula>_xlfn.XLOOKUP(H2,Store_Raw!$A$2:$A$21,Store_Raw!$E$2:$E$21)</calculatedColumnFormula>
    </tableColumn>
    <tableColumn id="13" xr3:uid="{9249B690-FDC9-B74E-9348-8ECEA25D2167}" name="Name">
      <calculatedColumnFormula>VLOOKUP(B2,Customer_Cleaned!$A$2:$H$501,2,FALSE)</calculatedColumnFormula>
    </tableColumn>
    <tableColumn id="14" xr3:uid="{C1200BB2-A633-6E40-844B-70E4BE6D8121}" name="Age">
      <calculatedColumnFormula>VLOOKUP(B2,Customer_Cleaned!$A$2:$H$501,3,FALSE)</calculatedColumnFormula>
    </tableColumn>
    <tableColumn id="15" xr3:uid="{A75AAC5B-356C-9E4E-BACC-137381957917}" name="Gender">
      <calculatedColumnFormula>VLOOKUP(B2,Customer_Cleaned!$A$2:$H$501,4,FALSE)</calculatedColumnFormula>
    </tableColumn>
    <tableColumn id="16" xr3:uid="{6ED6B1E8-8B8E-144E-9A90-B01922D33059}" name="Loyalty_Level">
      <calculatedColumnFormula>VLOOKUP(B2,Customer_Cleaned!$A$2:$H$501,8,FALSE)</calculatedColumnFormula>
    </tableColumn>
    <tableColumn id="17" xr3:uid="{1E81BEE3-3AB1-C04C-BDF4-368C798948E0}" name="State"/>
    <tableColumn id="18" xr3:uid="{8E37BA8D-5932-EB4A-956C-EF765652205B}" name="Country">
      <calculatedColumnFormula>_xlfn.XLOOKUP(B2,Customer_Cleaned!$A$2:$A$501,Customer_Cleaned!$G$2:$G$501)</calculatedColumnFormula>
    </tableColumn>
    <tableColumn id="19" xr3:uid="{591991BB-63A7-6041-8F9F-889053844626}" name="Quantity"/>
    <tableColumn id="20" xr3:uid="{60E7774A-8F8B-074C-B59D-29AE4AB9DC98}" name="Unit_Price"/>
    <tableColumn id="21" xr3:uid="{A9735767-4A25-7E46-B6C4-7E794429A453}" name="Discount"/>
    <tableColumn id="22" xr3:uid="{FF63234D-7C56-7C4E-9770-1CB1D15A1E86}" name="Total_Amount"/>
    <tableColumn id="23" xr3:uid="{30F61E64-C8A2-814F-930A-11513E8DB861}" name="Payment_Type"/>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F16EDD-BEF0-5C49-979B-F70B887CB8A3}" name="Table4" displayName="Table4" ref="A3:W2003" totalsRowShown="0">
  <autoFilter ref="A3:W2003" xr:uid="{18F16EDD-BEF0-5C49-979B-F70B887CB8A3}"/>
  <tableColumns count="23">
    <tableColumn id="1" xr3:uid="{90DE678E-476C-5947-B23B-06D893C42EF3}" name="Order_Date" dataDxfId="58"/>
    <tableColumn id="2" xr3:uid="{5FA69CDC-9860-4D4B-BBCB-389CC554A7BE}" name="Customer_ID"/>
    <tableColumn id="3" xr3:uid="{014ED51B-B20A-0C4B-8A9F-9AD5DFF57EDE}" name="Product_ID"/>
    <tableColumn id="4" xr3:uid="{98BB2230-B634-2346-A9CC-9FE55C6D1BAF}" name="Product_Name"/>
    <tableColumn id="5" xr3:uid="{C252F233-2364-3C49-B4C5-E7E4E2F84868}" name="Category"/>
    <tableColumn id="6" xr3:uid="{689043A7-0E97-7A46-84B4-A4DA59F7CE1B}" name="Sub_Category"/>
    <tableColumn id="7" xr3:uid="{384FA1C0-0EAA-4546-88C1-065590E8F140}" name="Brand"/>
    <tableColumn id="8" xr3:uid="{E4C6F2E9-B7D4-724F-9E6C-C782C13CF86B}" name="Store_ID"/>
    <tableColumn id="9" xr3:uid="{CD707E61-54DF-B44C-ABD8-07F6968A03F3}" name="Store_Name"/>
    <tableColumn id="10" xr3:uid="{59DEE022-7DCC-0340-9584-FD6F96031831}" name="Region"/>
    <tableColumn id="11" xr3:uid="{C21D70E3-6812-D743-83C1-FEB850CBBCBB}" name="City"/>
    <tableColumn id="12" xr3:uid="{815BFF41-0632-4F4D-A0D6-739DF26CB9DF}" name="Store_Type"/>
    <tableColumn id="13" xr3:uid="{5CA6D7D3-33D9-C947-A4C5-C9C6064BABA8}" name="Name"/>
    <tableColumn id="14" xr3:uid="{535E19BA-0A62-9E43-BFDA-7B5273187013}" name="Age"/>
    <tableColumn id="15" xr3:uid="{E951CB4E-3633-6E48-9C51-DEEB495C514D}" name="Gender"/>
    <tableColumn id="16" xr3:uid="{4B2BB10F-363F-F24D-933D-0474E638B468}" name="Loyalty_Level"/>
    <tableColumn id="17" xr3:uid="{DB6D5B07-4489-F14F-B44C-8EB94997B63D}" name="State"/>
    <tableColumn id="18" xr3:uid="{0BB5C847-0607-0C4D-843C-63F11C9B7022}" name="Country"/>
    <tableColumn id="19" xr3:uid="{F63D5504-3AED-FD45-B381-FAAA7DB991D6}" name="Quantity"/>
    <tableColumn id="20" xr3:uid="{23D9BE72-632D-CF47-9860-66BA5DCD16D1}" name="Unit_Price"/>
    <tableColumn id="21" xr3:uid="{EDA32A47-3369-3949-B2A6-B69999C61E2C}" name="Discount"/>
    <tableColumn id="22" xr3:uid="{E95BFBA2-F445-DD49-9F82-43D81CD57751}" name="Total_Amount"/>
    <tableColumn id="23" xr3:uid="{6C1751C4-CD84-9844-A648-C3DFB6D4ACBD}" name="Payment_Typ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14A8DA-AF7A-784A-9C24-1080807ABAA6}" name="Table1" displayName="Table1" ref="A3:W2003" totalsRowShown="0">
  <autoFilter ref="A3:W2003" xr:uid="{A614A8DA-AF7A-784A-9C24-1080807ABAA6}"/>
  <tableColumns count="23">
    <tableColumn id="1" xr3:uid="{3FD039B3-B29B-D944-8CEC-D21673CD0350}" name="Order_Date" dataDxfId="57"/>
    <tableColumn id="2" xr3:uid="{CB939EA3-C28E-4840-8806-206A19C33A98}" name="Customer_ID"/>
    <tableColumn id="3" xr3:uid="{D952DAAE-988D-C74F-A2AB-175491D922A6}" name="Product_ID"/>
    <tableColumn id="4" xr3:uid="{27840BDB-1158-C74B-A857-14F64332D12B}" name="Product_Name"/>
    <tableColumn id="5" xr3:uid="{AA695673-04AA-4546-B573-B34D5553D646}" name="Category"/>
    <tableColumn id="6" xr3:uid="{1EFE0E7A-9303-694C-A280-44AACEF431C3}" name="Sub_Category"/>
    <tableColumn id="7" xr3:uid="{8E54122A-DADF-424F-98AF-70EDB1BF6709}" name="Brand"/>
    <tableColumn id="8" xr3:uid="{6235A38F-F483-824D-8585-18E45448A129}" name="Store_ID"/>
    <tableColumn id="9" xr3:uid="{C3DEA6A7-CC77-6C47-98D8-016EA82ECF97}" name="Store_Name"/>
    <tableColumn id="10" xr3:uid="{FA2DFF2E-2814-4D40-9CC3-149EC8F36D61}" name="Region"/>
    <tableColumn id="11" xr3:uid="{DAF0210D-286F-F744-BAF0-9475C28A2E63}" name="City"/>
    <tableColumn id="12" xr3:uid="{9055A907-D50B-7F44-A51B-D70608F42357}" name="Store_Type"/>
    <tableColumn id="13" xr3:uid="{715FDFCB-43A7-F248-A3B7-DD898C02359B}" name="Name"/>
    <tableColumn id="14" xr3:uid="{57DEAF6B-BE7F-9042-B8BE-5505DEB80797}" name="Age"/>
    <tableColumn id="15" xr3:uid="{DFF4AC63-3FFF-4349-A307-1519541BF089}" name="Gender"/>
    <tableColumn id="16" xr3:uid="{2C558EC5-3082-7244-8C18-F93E2D5C9E57}" name="Loyalty_Level"/>
    <tableColumn id="17" xr3:uid="{7DA1E4A8-E2FC-CF43-88ED-B947410D1C51}" name="State"/>
    <tableColumn id="18" xr3:uid="{A29F6B53-6C37-0C4E-8995-876D516400F8}" name="Country"/>
    <tableColumn id="19" xr3:uid="{36DB7B54-7876-7949-AE93-22A53A08BB89}" name="Quantity"/>
    <tableColumn id="20" xr3:uid="{EB7371E5-2346-5F4F-BFDF-4781ECA50A46}" name="Unit_Price"/>
    <tableColumn id="21" xr3:uid="{0A5CAD6E-262C-F94C-ADAB-9F6EA434D32D}" name="Discount"/>
    <tableColumn id="22" xr3:uid="{0E1D6724-F6D5-B447-AA4D-34EE0699F596}" name="Total_Amount"/>
    <tableColumn id="23" xr3:uid="{16C2D705-FCA5-E04F-BB13-C2156A18DC58}" name="Payment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A465" sqref="A465:A466"/>
    </sheetView>
  </sheetViews>
  <sheetFormatPr baseColWidth="10" defaultColWidth="8.83203125" defaultRowHeight="15"/>
  <cols>
    <col min="1" max="1" width="16.1640625" bestFit="1" customWidth="1"/>
    <col min="2" max="2" width="19" bestFit="1" customWidth="1"/>
    <col min="3" max="3" width="9.1640625" bestFit="1" customWidth="1"/>
    <col min="4" max="4" width="12" bestFit="1" customWidth="1"/>
    <col min="5" max="5" width="19.1640625" bestFit="1" customWidth="1"/>
    <col min="6" max="6" width="13" bestFit="1" customWidth="1"/>
    <col min="7" max="7" width="19.6640625" bestFit="1" customWidth="1"/>
    <col min="8" max="8" width="16.6640625" bestFit="1" customWidth="1"/>
  </cols>
  <sheetData>
    <row r="1" spans="1:8">
      <c r="A1" s="1" t="s">
        <v>0</v>
      </c>
      <c r="B1" s="1" t="s">
        <v>1</v>
      </c>
      <c r="C1" s="1" t="s">
        <v>2</v>
      </c>
      <c r="D1" s="1" t="s">
        <v>3</v>
      </c>
      <c r="E1" s="1" t="s">
        <v>4</v>
      </c>
      <c r="F1" s="1" t="s">
        <v>5</v>
      </c>
      <c r="G1" s="1" t="s">
        <v>6</v>
      </c>
      <c r="H1" s="1" t="s">
        <v>7</v>
      </c>
    </row>
    <row r="2" spans="1:8">
      <c r="A2" t="s">
        <v>8</v>
      </c>
      <c r="B2" t="s">
        <v>3835</v>
      </c>
      <c r="C2">
        <v>55</v>
      </c>
      <c r="D2" t="s">
        <v>9</v>
      </c>
      <c r="E2" t="s">
        <v>10</v>
      </c>
      <c r="F2" t="s">
        <v>11</v>
      </c>
      <c r="G2" t="s">
        <v>12</v>
      </c>
    </row>
    <row r="3" spans="1:8">
      <c r="A3" t="s">
        <v>14</v>
      </c>
      <c r="B3" t="s">
        <v>15</v>
      </c>
      <c r="C3">
        <v>26</v>
      </c>
      <c r="D3" t="s">
        <v>16</v>
      </c>
      <c r="E3" t="s">
        <v>17</v>
      </c>
      <c r="F3" t="s">
        <v>18</v>
      </c>
      <c r="G3" t="s">
        <v>12</v>
      </c>
      <c r="H3" t="s">
        <v>19</v>
      </c>
    </row>
    <row r="4" spans="1:8">
      <c r="A4" t="s">
        <v>20</v>
      </c>
      <c r="B4" t="s">
        <v>3834</v>
      </c>
      <c r="C4">
        <v>29</v>
      </c>
      <c r="D4" t="s">
        <v>16</v>
      </c>
      <c r="E4" t="s">
        <v>21</v>
      </c>
      <c r="F4" t="s">
        <v>22</v>
      </c>
      <c r="G4" t="s">
        <v>12</v>
      </c>
      <c r="H4" t="s">
        <v>19</v>
      </c>
    </row>
    <row r="5" spans="1:8">
      <c r="A5" t="s">
        <v>23</v>
      </c>
      <c r="B5" t="s">
        <v>3836</v>
      </c>
      <c r="C5">
        <v>59</v>
      </c>
      <c r="D5" t="s">
        <v>16</v>
      </c>
      <c r="E5" t="s">
        <v>24</v>
      </c>
      <c r="F5" t="s">
        <v>25</v>
      </c>
      <c r="G5" t="s">
        <v>12</v>
      </c>
      <c r="H5" t="s">
        <v>26</v>
      </c>
    </row>
    <row r="6" spans="1:8">
      <c r="A6" t="s">
        <v>27</v>
      </c>
      <c r="B6" t="s">
        <v>28</v>
      </c>
      <c r="C6">
        <v>64</v>
      </c>
      <c r="D6" t="s">
        <v>16</v>
      </c>
      <c r="E6" t="s">
        <v>29</v>
      </c>
      <c r="F6" t="s">
        <v>30</v>
      </c>
      <c r="G6" t="s">
        <v>12</v>
      </c>
      <c r="H6" t="s">
        <v>31</v>
      </c>
    </row>
    <row r="7" spans="1:8">
      <c r="A7" t="s">
        <v>32</v>
      </c>
      <c r="B7" t="s">
        <v>33</v>
      </c>
      <c r="C7">
        <v>24</v>
      </c>
      <c r="D7" t="s">
        <v>9</v>
      </c>
      <c r="E7" t="s">
        <v>34</v>
      </c>
      <c r="F7" t="s">
        <v>35</v>
      </c>
      <c r="G7" t="s">
        <v>12</v>
      </c>
      <c r="H7" t="s">
        <v>26</v>
      </c>
    </row>
    <row r="8" spans="1:8">
      <c r="A8" t="s">
        <v>36</v>
      </c>
      <c r="B8" t="s">
        <v>37</v>
      </c>
      <c r="C8">
        <v>29</v>
      </c>
      <c r="D8" t="s">
        <v>16</v>
      </c>
      <c r="E8" t="s">
        <v>38</v>
      </c>
      <c r="F8" t="s">
        <v>39</v>
      </c>
      <c r="G8" t="s">
        <v>12</v>
      </c>
      <c r="H8" t="s">
        <v>19</v>
      </c>
    </row>
    <row r="9" spans="1:8">
      <c r="A9" t="s">
        <v>40</v>
      </c>
      <c r="B9" t="s">
        <v>41</v>
      </c>
      <c r="C9">
        <v>29</v>
      </c>
      <c r="D9" t="s">
        <v>16</v>
      </c>
      <c r="E9" t="s">
        <v>42</v>
      </c>
      <c r="F9" t="s">
        <v>43</v>
      </c>
      <c r="G9" t="s">
        <v>12</v>
      </c>
      <c r="H9" t="s">
        <v>26</v>
      </c>
    </row>
    <row r="10" spans="1:8">
      <c r="A10" t="s">
        <v>44</v>
      </c>
      <c r="B10" t="s">
        <v>45</v>
      </c>
      <c r="C10">
        <v>53</v>
      </c>
      <c r="D10" t="s">
        <v>16</v>
      </c>
      <c r="E10" t="s">
        <v>46</v>
      </c>
      <c r="F10" t="s">
        <v>47</v>
      </c>
      <c r="G10" t="s">
        <v>12</v>
      </c>
      <c r="H10" t="s">
        <v>13</v>
      </c>
    </row>
    <row r="11" spans="1:8">
      <c r="A11" t="s">
        <v>48</v>
      </c>
      <c r="B11" t="s">
        <v>49</v>
      </c>
      <c r="C11">
        <v>64</v>
      </c>
      <c r="D11" t="s">
        <v>9</v>
      </c>
      <c r="E11" t="s">
        <v>50</v>
      </c>
      <c r="F11" t="s">
        <v>51</v>
      </c>
      <c r="G11" t="s">
        <v>12</v>
      </c>
      <c r="H11" t="s">
        <v>19</v>
      </c>
    </row>
    <row r="12" spans="1:8">
      <c r="A12" t="s">
        <v>52</v>
      </c>
      <c r="B12" t="s">
        <v>53</v>
      </c>
      <c r="C12">
        <v>53</v>
      </c>
      <c r="D12" t="s">
        <v>9</v>
      </c>
      <c r="E12" t="s">
        <v>54</v>
      </c>
      <c r="F12" t="s">
        <v>51</v>
      </c>
      <c r="G12" t="s">
        <v>12</v>
      </c>
      <c r="H12" t="s">
        <v>26</v>
      </c>
    </row>
    <row r="13" spans="1:8">
      <c r="A13" t="s">
        <v>55</v>
      </c>
      <c r="B13" t="s">
        <v>56</v>
      </c>
      <c r="C13">
        <v>28</v>
      </c>
      <c r="D13" t="s">
        <v>16</v>
      </c>
      <c r="E13" t="s">
        <v>57</v>
      </c>
      <c r="F13" t="s">
        <v>58</v>
      </c>
      <c r="G13" t="s">
        <v>12</v>
      </c>
      <c r="H13" t="s">
        <v>13</v>
      </c>
    </row>
    <row r="14" spans="1:8">
      <c r="A14" t="s">
        <v>59</v>
      </c>
      <c r="B14" t="s">
        <v>60</v>
      </c>
      <c r="C14">
        <v>55</v>
      </c>
      <c r="D14" t="s">
        <v>16</v>
      </c>
      <c r="E14" t="s">
        <v>61</v>
      </c>
      <c r="F14" t="s">
        <v>62</v>
      </c>
      <c r="G14" t="s">
        <v>12</v>
      </c>
      <c r="H14" t="s">
        <v>19</v>
      </c>
    </row>
    <row r="15" spans="1:8">
      <c r="A15" t="s">
        <v>63</v>
      </c>
      <c r="B15" t="s">
        <v>64</v>
      </c>
      <c r="C15">
        <v>32</v>
      </c>
      <c r="D15" t="s">
        <v>16</v>
      </c>
      <c r="E15" t="s">
        <v>65</v>
      </c>
      <c r="F15" t="s">
        <v>66</v>
      </c>
      <c r="G15" t="s">
        <v>12</v>
      </c>
      <c r="H15" t="s">
        <v>31</v>
      </c>
    </row>
    <row r="16" spans="1:8">
      <c r="A16" t="s">
        <v>67</v>
      </c>
      <c r="B16" t="s">
        <v>68</v>
      </c>
      <c r="C16">
        <v>53</v>
      </c>
      <c r="D16" t="s">
        <v>16</v>
      </c>
      <c r="E16" t="s">
        <v>69</v>
      </c>
      <c r="F16" t="s">
        <v>70</v>
      </c>
      <c r="G16" t="s">
        <v>12</v>
      </c>
      <c r="H16" t="s">
        <v>31</v>
      </c>
    </row>
    <row r="17" spans="1:8">
      <c r="A17" t="s">
        <v>71</v>
      </c>
      <c r="B17" t="s">
        <v>72</v>
      </c>
      <c r="C17">
        <v>49</v>
      </c>
      <c r="D17" t="s">
        <v>16</v>
      </c>
      <c r="E17" t="s">
        <v>73</v>
      </c>
      <c r="F17" t="s">
        <v>74</v>
      </c>
      <c r="G17" t="s">
        <v>12</v>
      </c>
      <c r="H17" t="s">
        <v>19</v>
      </c>
    </row>
    <row r="18" spans="1:8">
      <c r="A18" t="s">
        <v>75</v>
      </c>
      <c r="B18" t="s">
        <v>76</v>
      </c>
      <c r="C18">
        <v>24</v>
      </c>
      <c r="D18" t="s">
        <v>16</v>
      </c>
      <c r="E18" t="s">
        <v>77</v>
      </c>
      <c r="F18" t="s">
        <v>51</v>
      </c>
      <c r="G18" t="s">
        <v>12</v>
      </c>
      <c r="H18" t="s">
        <v>26</v>
      </c>
    </row>
    <row r="19" spans="1:8">
      <c r="A19" t="s">
        <v>78</v>
      </c>
      <c r="B19" t="s">
        <v>79</v>
      </c>
      <c r="C19">
        <v>60</v>
      </c>
      <c r="D19" t="s">
        <v>16</v>
      </c>
      <c r="E19" t="s">
        <v>80</v>
      </c>
      <c r="F19" t="s">
        <v>81</v>
      </c>
      <c r="G19" t="s">
        <v>12</v>
      </c>
      <c r="H19" t="s">
        <v>19</v>
      </c>
    </row>
    <row r="20" spans="1:8">
      <c r="A20" t="s">
        <v>82</v>
      </c>
      <c r="B20" t="s">
        <v>83</v>
      </c>
      <c r="C20">
        <v>43</v>
      </c>
      <c r="D20" t="s">
        <v>9</v>
      </c>
      <c r="E20" t="s">
        <v>84</v>
      </c>
      <c r="F20" t="s">
        <v>62</v>
      </c>
      <c r="G20" t="s">
        <v>12</v>
      </c>
    </row>
    <row r="21" spans="1:8">
      <c r="A21" t="s">
        <v>85</v>
      </c>
      <c r="B21" t="s">
        <v>86</v>
      </c>
      <c r="C21">
        <v>46</v>
      </c>
      <c r="D21" t="s">
        <v>16</v>
      </c>
      <c r="E21" t="s">
        <v>87</v>
      </c>
      <c r="F21" t="s">
        <v>88</v>
      </c>
      <c r="G21" t="s">
        <v>12</v>
      </c>
      <c r="H21" t="s">
        <v>19</v>
      </c>
    </row>
    <row r="22" spans="1:8">
      <c r="A22" t="s">
        <v>89</v>
      </c>
      <c r="B22" t="s">
        <v>90</v>
      </c>
      <c r="C22">
        <v>59</v>
      </c>
      <c r="D22" t="s">
        <v>9</v>
      </c>
      <c r="E22" t="s">
        <v>91</v>
      </c>
      <c r="F22" t="s">
        <v>92</v>
      </c>
      <c r="G22" t="s">
        <v>12</v>
      </c>
      <c r="H22" t="s">
        <v>31</v>
      </c>
    </row>
    <row r="23" spans="1:8">
      <c r="A23" t="s">
        <v>93</v>
      </c>
      <c r="B23" t="s">
        <v>94</v>
      </c>
      <c r="C23">
        <v>36</v>
      </c>
      <c r="D23" t="s">
        <v>16</v>
      </c>
      <c r="E23" t="s">
        <v>95</v>
      </c>
      <c r="F23" t="s">
        <v>96</v>
      </c>
      <c r="G23" t="s">
        <v>12</v>
      </c>
      <c r="H23" t="s">
        <v>13</v>
      </c>
    </row>
    <row r="24" spans="1:8">
      <c r="A24" t="s">
        <v>97</v>
      </c>
      <c r="B24" t="s">
        <v>3837</v>
      </c>
      <c r="C24">
        <v>33</v>
      </c>
      <c r="D24" t="s">
        <v>16</v>
      </c>
      <c r="E24" t="s">
        <v>98</v>
      </c>
      <c r="F24" t="s">
        <v>99</v>
      </c>
      <c r="G24" t="s">
        <v>12</v>
      </c>
      <c r="H24" t="s">
        <v>31</v>
      </c>
    </row>
    <row r="25" spans="1:8">
      <c r="A25" t="s">
        <v>100</v>
      </c>
      <c r="B25" t="s">
        <v>101</v>
      </c>
      <c r="C25">
        <v>52</v>
      </c>
      <c r="D25" t="s">
        <v>16</v>
      </c>
      <c r="E25" t="s">
        <v>102</v>
      </c>
      <c r="F25" t="s">
        <v>35</v>
      </c>
      <c r="G25" t="s">
        <v>12</v>
      </c>
      <c r="H25" t="s">
        <v>31</v>
      </c>
    </row>
    <row r="26" spans="1:8">
      <c r="A26" t="s">
        <v>103</v>
      </c>
      <c r="B26" t="s">
        <v>104</v>
      </c>
      <c r="C26">
        <v>40</v>
      </c>
      <c r="D26" t="s">
        <v>9</v>
      </c>
      <c r="E26" t="s">
        <v>105</v>
      </c>
      <c r="F26" t="s">
        <v>106</v>
      </c>
      <c r="G26" t="s">
        <v>12</v>
      </c>
      <c r="H26" t="s">
        <v>19</v>
      </c>
    </row>
    <row r="27" spans="1:8">
      <c r="A27" t="s">
        <v>107</v>
      </c>
      <c r="B27" t="s">
        <v>108</v>
      </c>
      <c r="C27">
        <v>59</v>
      </c>
      <c r="D27" t="s">
        <v>16</v>
      </c>
      <c r="E27" t="s">
        <v>109</v>
      </c>
      <c r="F27" t="s">
        <v>30</v>
      </c>
      <c r="G27" t="s">
        <v>12</v>
      </c>
      <c r="H27" t="s">
        <v>26</v>
      </c>
    </row>
    <row r="28" spans="1:8">
      <c r="A28" t="s">
        <v>110</v>
      </c>
      <c r="B28" t="s">
        <v>111</v>
      </c>
      <c r="C28">
        <v>18</v>
      </c>
      <c r="D28" t="s">
        <v>16</v>
      </c>
      <c r="E28" t="s">
        <v>112</v>
      </c>
      <c r="F28" t="s">
        <v>113</v>
      </c>
      <c r="G28" t="s">
        <v>12</v>
      </c>
      <c r="H28" t="s">
        <v>13</v>
      </c>
    </row>
    <row r="29" spans="1:8">
      <c r="A29" t="s">
        <v>114</v>
      </c>
      <c r="B29" t="s">
        <v>115</v>
      </c>
      <c r="C29">
        <v>31</v>
      </c>
      <c r="D29" t="s">
        <v>9</v>
      </c>
      <c r="E29" t="s">
        <v>116</v>
      </c>
      <c r="F29" t="s">
        <v>117</v>
      </c>
      <c r="G29" t="s">
        <v>12</v>
      </c>
    </row>
    <row r="30" spans="1:8">
      <c r="A30" t="s">
        <v>118</v>
      </c>
      <c r="B30" t="s">
        <v>119</v>
      </c>
      <c r="C30">
        <v>27</v>
      </c>
      <c r="D30" t="s">
        <v>16</v>
      </c>
      <c r="E30" t="s">
        <v>120</v>
      </c>
      <c r="F30" t="s">
        <v>88</v>
      </c>
      <c r="G30" t="s">
        <v>12</v>
      </c>
      <c r="H30" t="s">
        <v>19</v>
      </c>
    </row>
    <row r="31" spans="1:8">
      <c r="A31" t="s">
        <v>121</v>
      </c>
      <c r="B31" t="s">
        <v>122</v>
      </c>
      <c r="C31">
        <v>54</v>
      </c>
      <c r="D31" t="s">
        <v>16</v>
      </c>
      <c r="E31" t="s">
        <v>123</v>
      </c>
      <c r="F31" t="s">
        <v>30</v>
      </c>
      <c r="G31" t="s">
        <v>12</v>
      </c>
      <c r="H31" t="s">
        <v>31</v>
      </c>
    </row>
    <row r="32" spans="1:8">
      <c r="A32" t="s">
        <v>124</v>
      </c>
      <c r="B32" t="s">
        <v>125</v>
      </c>
      <c r="C32">
        <v>64</v>
      </c>
      <c r="D32" t="s">
        <v>16</v>
      </c>
      <c r="E32" t="s">
        <v>126</v>
      </c>
      <c r="F32" t="s">
        <v>51</v>
      </c>
      <c r="G32" t="s">
        <v>12</v>
      </c>
      <c r="H32" t="s">
        <v>26</v>
      </c>
    </row>
    <row r="33" spans="1:8">
      <c r="A33" t="s">
        <v>127</v>
      </c>
      <c r="B33" t="s">
        <v>128</v>
      </c>
      <c r="C33">
        <v>41</v>
      </c>
      <c r="D33" t="s">
        <v>9</v>
      </c>
      <c r="E33" t="s">
        <v>129</v>
      </c>
      <c r="F33" t="s">
        <v>35</v>
      </c>
      <c r="G33" t="s">
        <v>12</v>
      </c>
      <c r="H33" t="s">
        <v>31</v>
      </c>
    </row>
    <row r="34" spans="1:8">
      <c r="A34" t="s">
        <v>130</v>
      </c>
      <c r="B34" t="s">
        <v>131</v>
      </c>
      <c r="C34">
        <v>48</v>
      </c>
      <c r="D34" t="s">
        <v>16</v>
      </c>
      <c r="E34" t="s">
        <v>132</v>
      </c>
      <c r="F34" t="s">
        <v>133</v>
      </c>
      <c r="G34" t="s">
        <v>12</v>
      </c>
      <c r="H34" t="s">
        <v>13</v>
      </c>
    </row>
    <row r="35" spans="1:8">
      <c r="A35" t="s">
        <v>134</v>
      </c>
      <c r="B35" t="s">
        <v>135</v>
      </c>
      <c r="C35">
        <v>25</v>
      </c>
      <c r="D35" t="s">
        <v>9</v>
      </c>
      <c r="E35" t="s">
        <v>136</v>
      </c>
      <c r="F35" t="s">
        <v>96</v>
      </c>
      <c r="G35" t="s">
        <v>12</v>
      </c>
      <c r="H35" t="s">
        <v>19</v>
      </c>
    </row>
    <row r="36" spans="1:8">
      <c r="A36" t="s">
        <v>137</v>
      </c>
      <c r="B36" t="s">
        <v>138</v>
      </c>
      <c r="C36">
        <v>27</v>
      </c>
      <c r="D36" t="s">
        <v>16</v>
      </c>
      <c r="E36" t="s">
        <v>139</v>
      </c>
      <c r="F36" t="s">
        <v>140</v>
      </c>
      <c r="G36" t="s">
        <v>12</v>
      </c>
      <c r="H36" t="s">
        <v>19</v>
      </c>
    </row>
    <row r="37" spans="1:8">
      <c r="A37" t="s">
        <v>141</v>
      </c>
      <c r="B37" t="s">
        <v>142</v>
      </c>
      <c r="C37">
        <v>52</v>
      </c>
      <c r="D37" t="s">
        <v>9</v>
      </c>
      <c r="E37" t="s">
        <v>143</v>
      </c>
      <c r="F37" t="s">
        <v>18</v>
      </c>
      <c r="G37" t="s">
        <v>12</v>
      </c>
      <c r="H37" t="s">
        <v>31</v>
      </c>
    </row>
    <row r="38" spans="1:8">
      <c r="A38" t="s">
        <v>144</v>
      </c>
      <c r="B38" t="s">
        <v>145</v>
      </c>
      <c r="C38">
        <v>20</v>
      </c>
      <c r="D38" t="s">
        <v>16</v>
      </c>
      <c r="E38" t="s">
        <v>146</v>
      </c>
      <c r="F38" t="s">
        <v>81</v>
      </c>
      <c r="G38" t="s">
        <v>12</v>
      </c>
      <c r="H38" t="s">
        <v>13</v>
      </c>
    </row>
    <row r="39" spans="1:8">
      <c r="A39" t="s">
        <v>147</v>
      </c>
      <c r="B39" t="s">
        <v>148</v>
      </c>
      <c r="C39">
        <v>27</v>
      </c>
      <c r="D39" t="s">
        <v>16</v>
      </c>
      <c r="E39" t="s">
        <v>149</v>
      </c>
      <c r="F39" t="s">
        <v>39</v>
      </c>
      <c r="G39" t="s">
        <v>12</v>
      </c>
    </row>
    <row r="40" spans="1:8">
      <c r="A40" t="s">
        <v>150</v>
      </c>
      <c r="B40" t="s">
        <v>151</v>
      </c>
      <c r="C40">
        <v>35</v>
      </c>
      <c r="D40" t="s">
        <v>16</v>
      </c>
      <c r="E40" t="s">
        <v>152</v>
      </c>
      <c r="F40" t="s">
        <v>18</v>
      </c>
      <c r="G40" t="s">
        <v>12</v>
      </c>
      <c r="H40" t="s">
        <v>26</v>
      </c>
    </row>
    <row r="41" spans="1:8">
      <c r="A41" t="s">
        <v>153</v>
      </c>
      <c r="B41" t="s">
        <v>154</v>
      </c>
      <c r="C41">
        <v>55</v>
      </c>
      <c r="D41" t="s">
        <v>16</v>
      </c>
      <c r="E41" t="s">
        <v>155</v>
      </c>
      <c r="F41" t="s">
        <v>156</v>
      </c>
      <c r="G41" t="s">
        <v>12</v>
      </c>
      <c r="H41" t="s">
        <v>13</v>
      </c>
    </row>
    <row r="42" spans="1:8">
      <c r="A42" t="s">
        <v>157</v>
      </c>
      <c r="B42" t="s">
        <v>158</v>
      </c>
      <c r="C42">
        <v>50</v>
      </c>
      <c r="D42" t="s">
        <v>9</v>
      </c>
      <c r="E42" t="s">
        <v>159</v>
      </c>
      <c r="F42" t="s">
        <v>62</v>
      </c>
      <c r="G42" t="s">
        <v>12</v>
      </c>
      <c r="H42" t="s">
        <v>13</v>
      </c>
    </row>
    <row r="43" spans="1:8">
      <c r="A43" t="s">
        <v>160</v>
      </c>
      <c r="B43" t="s">
        <v>161</v>
      </c>
      <c r="C43">
        <v>21</v>
      </c>
      <c r="D43" t="s">
        <v>9</v>
      </c>
      <c r="E43" t="s">
        <v>162</v>
      </c>
      <c r="F43" t="s">
        <v>163</v>
      </c>
      <c r="G43" t="s">
        <v>12</v>
      </c>
      <c r="H43" t="s">
        <v>19</v>
      </c>
    </row>
    <row r="44" spans="1:8">
      <c r="A44" t="s">
        <v>164</v>
      </c>
      <c r="B44" t="s">
        <v>165</v>
      </c>
      <c r="C44">
        <v>19</v>
      </c>
      <c r="D44" t="s">
        <v>9</v>
      </c>
      <c r="E44" t="s">
        <v>166</v>
      </c>
      <c r="F44" t="s">
        <v>167</v>
      </c>
      <c r="G44" t="s">
        <v>12</v>
      </c>
      <c r="H44" t="s">
        <v>19</v>
      </c>
    </row>
    <row r="45" spans="1:8">
      <c r="A45" t="s">
        <v>168</v>
      </c>
      <c r="B45" t="s">
        <v>169</v>
      </c>
      <c r="C45">
        <v>45</v>
      </c>
      <c r="D45" t="s">
        <v>9</v>
      </c>
      <c r="E45" t="s">
        <v>170</v>
      </c>
      <c r="F45" t="s">
        <v>171</v>
      </c>
      <c r="G45" t="s">
        <v>12</v>
      </c>
      <c r="H45" t="s">
        <v>13</v>
      </c>
    </row>
    <row r="46" spans="1:8">
      <c r="A46" t="s">
        <v>172</v>
      </c>
      <c r="B46" t="s">
        <v>173</v>
      </c>
      <c r="C46">
        <v>34</v>
      </c>
      <c r="D46" t="s">
        <v>9</v>
      </c>
      <c r="E46" t="s">
        <v>174</v>
      </c>
      <c r="F46" t="s">
        <v>99</v>
      </c>
      <c r="G46" t="s">
        <v>12</v>
      </c>
      <c r="H46" t="s">
        <v>26</v>
      </c>
    </row>
    <row r="47" spans="1:8">
      <c r="A47" t="s">
        <v>175</v>
      </c>
      <c r="B47" t="s">
        <v>176</v>
      </c>
      <c r="C47">
        <v>54</v>
      </c>
      <c r="D47" t="s">
        <v>9</v>
      </c>
      <c r="E47" t="s">
        <v>177</v>
      </c>
      <c r="F47" t="s">
        <v>133</v>
      </c>
      <c r="G47" t="s">
        <v>12</v>
      </c>
      <c r="H47" t="s">
        <v>13</v>
      </c>
    </row>
    <row r="48" spans="1:8">
      <c r="A48" t="s">
        <v>178</v>
      </c>
      <c r="B48" t="s">
        <v>179</v>
      </c>
      <c r="C48">
        <v>55</v>
      </c>
      <c r="D48" t="s">
        <v>16</v>
      </c>
      <c r="E48" t="s">
        <v>180</v>
      </c>
      <c r="F48" t="s">
        <v>25</v>
      </c>
      <c r="G48" t="s">
        <v>12</v>
      </c>
      <c r="H48" t="s">
        <v>19</v>
      </c>
    </row>
    <row r="49" spans="1:8">
      <c r="A49" t="s">
        <v>181</v>
      </c>
      <c r="B49" t="s">
        <v>182</v>
      </c>
      <c r="C49">
        <v>54</v>
      </c>
      <c r="D49" t="s">
        <v>16</v>
      </c>
      <c r="E49" t="s">
        <v>183</v>
      </c>
      <c r="F49" t="s">
        <v>184</v>
      </c>
      <c r="G49" t="s">
        <v>12</v>
      </c>
      <c r="H49" t="s">
        <v>31</v>
      </c>
    </row>
    <row r="50" spans="1:8">
      <c r="A50" t="s">
        <v>185</v>
      </c>
      <c r="B50" t="s">
        <v>186</v>
      </c>
      <c r="C50">
        <v>54</v>
      </c>
      <c r="D50" t="s">
        <v>9</v>
      </c>
      <c r="E50" t="s">
        <v>187</v>
      </c>
      <c r="F50" t="s">
        <v>11</v>
      </c>
      <c r="G50" t="s">
        <v>12</v>
      </c>
      <c r="H50" t="s">
        <v>19</v>
      </c>
    </row>
    <row r="51" spans="1:8">
      <c r="A51" t="s">
        <v>188</v>
      </c>
      <c r="B51" t="s">
        <v>189</v>
      </c>
      <c r="C51">
        <v>45</v>
      </c>
      <c r="D51" t="s">
        <v>16</v>
      </c>
      <c r="E51" t="s">
        <v>190</v>
      </c>
      <c r="F51" t="s">
        <v>25</v>
      </c>
      <c r="G51" t="s">
        <v>12</v>
      </c>
      <c r="H51" t="s">
        <v>13</v>
      </c>
    </row>
    <row r="52" spans="1:8">
      <c r="A52" t="s">
        <v>191</v>
      </c>
      <c r="B52" t="s">
        <v>192</v>
      </c>
      <c r="C52">
        <v>61</v>
      </c>
      <c r="D52" t="s">
        <v>16</v>
      </c>
      <c r="E52" t="s">
        <v>193</v>
      </c>
      <c r="F52" t="s">
        <v>194</v>
      </c>
      <c r="G52" t="s">
        <v>12</v>
      </c>
      <c r="H52" t="s">
        <v>13</v>
      </c>
    </row>
    <row r="53" spans="1:8">
      <c r="A53" t="s">
        <v>195</v>
      </c>
      <c r="B53" t="s">
        <v>196</v>
      </c>
      <c r="C53">
        <v>23</v>
      </c>
      <c r="D53" t="s">
        <v>16</v>
      </c>
      <c r="E53" t="s">
        <v>197</v>
      </c>
      <c r="F53" t="s">
        <v>43</v>
      </c>
      <c r="G53" t="s">
        <v>12</v>
      </c>
      <c r="H53" t="s">
        <v>13</v>
      </c>
    </row>
    <row r="54" spans="1:8">
      <c r="A54" t="s">
        <v>198</v>
      </c>
      <c r="B54" t="s">
        <v>199</v>
      </c>
      <c r="C54">
        <v>55</v>
      </c>
      <c r="D54" t="s">
        <v>9</v>
      </c>
      <c r="E54" t="s">
        <v>200</v>
      </c>
      <c r="F54" t="s">
        <v>201</v>
      </c>
      <c r="G54" t="s">
        <v>12</v>
      </c>
      <c r="H54" t="s">
        <v>26</v>
      </c>
    </row>
    <row r="55" spans="1:8">
      <c r="A55" t="s">
        <v>202</v>
      </c>
      <c r="B55" t="s">
        <v>203</v>
      </c>
      <c r="C55">
        <v>37</v>
      </c>
      <c r="D55" t="s">
        <v>16</v>
      </c>
      <c r="E55" t="s">
        <v>204</v>
      </c>
      <c r="F55" t="s">
        <v>156</v>
      </c>
      <c r="G55" t="s">
        <v>12</v>
      </c>
      <c r="H55" t="s">
        <v>13</v>
      </c>
    </row>
    <row r="56" spans="1:8">
      <c r="A56" t="s">
        <v>205</v>
      </c>
      <c r="B56" t="s">
        <v>206</v>
      </c>
      <c r="C56">
        <v>24</v>
      </c>
      <c r="D56" t="s">
        <v>9</v>
      </c>
      <c r="E56" t="s">
        <v>207</v>
      </c>
      <c r="F56" t="s">
        <v>96</v>
      </c>
      <c r="G56" t="s">
        <v>12</v>
      </c>
      <c r="H56" t="s">
        <v>19</v>
      </c>
    </row>
    <row r="57" spans="1:8">
      <c r="A57" t="s">
        <v>208</v>
      </c>
      <c r="B57" t="s">
        <v>209</v>
      </c>
      <c r="C57">
        <v>56</v>
      </c>
      <c r="D57" t="s">
        <v>16</v>
      </c>
      <c r="E57" t="s">
        <v>210</v>
      </c>
      <c r="F57" t="s">
        <v>201</v>
      </c>
      <c r="G57" t="s">
        <v>12</v>
      </c>
      <c r="H57" t="s">
        <v>26</v>
      </c>
    </row>
    <row r="58" spans="1:8">
      <c r="A58" t="s">
        <v>211</v>
      </c>
      <c r="B58" t="s">
        <v>212</v>
      </c>
      <c r="C58">
        <v>49</v>
      </c>
      <c r="D58" t="s">
        <v>16</v>
      </c>
      <c r="E58" t="s">
        <v>213</v>
      </c>
      <c r="F58" t="s">
        <v>51</v>
      </c>
      <c r="G58" t="s">
        <v>12</v>
      </c>
      <c r="H58" t="s">
        <v>13</v>
      </c>
    </row>
    <row r="59" spans="1:8">
      <c r="A59" t="s">
        <v>214</v>
      </c>
      <c r="B59" t="s">
        <v>215</v>
      </c>
      <c r="C59">
        <v>43</v>
      </c>
      <c r="D59" t="s">
        <v>16</v>
      </c>
      <c r="E59" t="s">
        <v>216</v>
      </c>
      <c r="F59" t="s">
        <v>217</v>
      </c>
      <c r="G59" t="s">
        <v>12</v>
      </c>
      <c r="H59" t="s">
        <v>19</v>
      </c>
    </row>
    <row r="60" spans="1:8">
      <c r="A60" t="s">
        <v>218</v>
      </c>
      <c r="B60" t="s">
        <v>219</v>
      </c>
      <c r="C60">
        <v>51</v>
      </c>
      <c r="D60" t="s">
        <v>9</v>
      </c>
      <c r="E60" t="s">
        <v>220</v>
      </c>
      <c r="F60" t="s">
        <v>140</v>
      </c>
      <c r="G60" t="s">
        <v>12</v>
      </c>
      <c r="H60" t="s">
        <v>19</v>
      </c>
    </row>
    <row r="61" spans="1:8">
      <c r="A61" t="s">
        <v>221</v>
      </c>
      <c r="B61" t="s">
        <v>222</v>
      </c>
      <c r="C61">
        <v>53</v>
      </c>
      <c r="D61" t="s">
        <v>9</v>
      </c>
      <c r="E61" t="s">
        <v>223</v>
      </c>
      <c r="F61" t="s">
        <v>66</v>
      </c>
      <c r="G61" t="s">
        <v>12</v>
      </c>
      <c r="H61" t="s">
        <v>19</v>
      </c>
    </row>
    <row r="62" spans="1:8">
      <c r="A62" t="s">
        <v>224</v>
      </c>
      <c r="B62" t="s">
        <v>225</v>
      </c>
      <c r="C62">
        <v>22</v>
      </c>
      <c r="D62" t="s">
        <v>16</v>
      </c>
      <c r="E62" t="s">
        <v>226</v>
      </c>
      <c r="F62" t="s">
        <v>163</v>
      </c>
      <c r="G62" t="s">
        <v>12</v>
      </c>
      <c r="H62" t="s">
        <v>31</v>
      </c>
    </row>
    <row r="63" spans="1:8">
      <c r="A63" t="s">
        <v>227</v>
      </c>
      <c r="B63" t="s">
        <v>228</v>
      </c>
      <c r="C63">
        <v>23</v>
      </c>
      <c r="D63" t="s">
        <v>9</v>
      </c>
      <c r="E63" t="s">
        <v>229</v>
      </c>
      <c r="F63" t="s">
        <v>113</v>
      </c>
      <c r="G63" t="s">
        <v>12</v>
      </c>
      <c r="H63" t="s">
        <v>31</v>
      </c>
    </row>
    <row r="64" spans="1:8">
      <c r="A64" t="s">
        <v>230</v>
      </c>
      <c r="B64" t="s">
        <v>231</v>
      </c>
      <c r="C64">
        <v>50</v>
      </c>
      <c r="D64" t="s">
        <v>9</v>
      </c>
      <c r="E64" t="s">
        <v>232</v>
      </c>
      <c r="F64" t="s">
        <v>233</v>
      </c>
      <c r="G64" t="s">
        <v>12</v>
      </c>
      <c r="H64" t="s">
        <v>26</v>
      </c>
    </row>
    <row r="65" spans="1:8">
      <c r="A65" t="s">
        <v>234</v>
      </c>
      <c r="B65" t="s">
        <v>235</v>
      </c>
      <c r="C65">
        <v>51</v>
      </c>
      <c r="D65" t="s">
        <v>9</v>
      </c>
      <c r="E65" t="s">
        <v>236</v>
      </c>
      <c r="F65" t="s">
        <v>237</v>
      </c>
      <c r="G65" t="s">
        <v>12</v>
      </c>
      <c r="H65" t="s">
        <v>19</v>
      </c>
    </row>
    <row r="66" spans="1:8">
      <c r="A66" t="s">
        <v>238</v>
      </c>
      <c r="B66" t="s">
        <v>239</v>
      </c>
      <c r="C66">
        <v>33</v>
      </c>
      <c r="D66" t="s">
        <v>9</v>
      </c>
      <c r="E66" t="s">
        <v>240</v>
      </c>
      <c r="F66" t="s">
        <v>133</v>
      </c>
      <c r="G66" t="s">
        <v>12</v>
      </c>
      <c r="H66" t="s">
        <v>13</v>
      </c>
    </row>
    <row r="67" spans="1:8">
      <c r="A67" t="s">
        <v>241</v>
      </c>
      <c r="B67" t="s">
        <v>242</v>
      </c>
      <c r="C67">
        <v>21</v>
      </c>
      <c r="D67" t="s">
        <v>16</v>
      </c>
      <c r="E67" t="s">
        <v>243</v>
      </c>
      <c r="F67" t="s">
        <v>184</v>
      </c>
      <c r="G67" t="s">
        <v>12</v>
      </c>
      <c r="H67" t="s">
        <v>31</v>
      </c>
    </row>
    <row r="68" spans="1:8">
      <c r="A68" t="s">
        <v>244</v>
      </c>
      <c r="B68" t="s">
        <v>245</v>
      </c>
      <c r="C68">
        <v>27</v>
      </c>
      <c r="D68" t="s">
        <v>16</v>
      </c>
      <c r="E68" t="s">
        <v>246</v>
      </c>
      <c r="F68" t="s">
        <v>47</v>
      </c>
      <c r="G68" t="s">
        <v>12</v>
      </c>
      <c r="H68" t="s">
        <v>31</v>
      </c>
    </row>
    <row r="69" spans="1:8">
      <c r="A69" t="s">
        <v>247</v>
      </c>
      <c r="B69" t="s">
        <v>248</v>
      </c>
      <c r="C69">
        <v>58</v>
      </c>
      <c r="D69" t="s">
        <v>9</v>
      </c>
      <c r="E69" t="s">
        <v>249</v>
      </c>
      <c r="F69" t="s">
        <v>250</v>
      </c>
      <c r="G69" t="s">
        <v>12</v>
      </c>
      <c r="H69" t="s">
        <v>31</v>
      </c>
    </row>
    <row r="70" spans="1:8">
      <c r="A70" t="s">
        <v>251</v>
      </c>
      <c r="B70" t="s">
        <v>252</v>
      </c>
      <c r="C70">
        <v>24</v>
      </c>
      <c r="D70" t="s">
        <v>16</v>
      </c>
      <c r="E70" t="s">
        <v>253</v>
      </c>
      <c r="F70" t="s">
        <v>254</v>
      </c>
      <c r="G70" t="s">
        <v>12</v>
      </c>
      <c r="H70" t="s">
        <v>31</v>
      </c>
    </row>
    <row r="71" spans="1:8">
      <c r="A71" t="s">
        <v>255</v>
      </c>
      <c r="B71" t="s">
        <v>256</v>
      </c>
      <c r="C71">
        <v>24</v>
      </c>
      <c r="D71" t="s">
        <v>16</v>
      </c>
      <c r="E71" t="s">
        <v>257</v>
      </c>
      <c r="F71" t="s">
        <v>88</v>
      </c>
      <c r="G71" t="s">
        <v>12</v>
      </c>
      <c r="H71" t="s">
        <v>19</v>
      </c>
    </row>
    <row r="72" spans="1:8">
      <c r="A72" t="s">
        <v>258</v>
      </c>
      <c r="B72" t="s">
        <v>259</v>
      </c>
      <c r="C72">
        <v>29</v>
      </c>
      <c r="D72" t="s">
        <v>16</v>
      </c>
      <c r="E72" t="s">
        <v>260</v>
      </c>
      <c r="F72" t="s">
        <v>233</v>
      </c>
      <c r="G72" t="s">
        <v>12</v>
      </c>
      <c r="H72" t="s">
        <v>13</v>
      </c>
    </row>
    <row r="73" spans="1:8">
      <c r="A73" t="s">
        <v>261</v>
      </c>
      <c r="B73" t="s">
        <v>262</v>
      </c>
      <c r="C73">
        <v>61</v>
      </c>
      <c r="D73" t="s">
        <v>16</v>
      </c>
      <c r="E73" t="s">
        <v>263</v>
      </c>
      <c r="F73" t="s">
        <v>233</v>
      </c>
      <c r="G73" t="s">
        <v>12</v>
      </c>
      <c r="H73" t="s">
        <v>13</v>
      </c>
    </row>
    <row r="74" spans="1:8">
      <c r="A74" t="s">
        <v>264</v>
      </c>
      <c r="B74" t="s">
        <v>265</v>
      </c>
      <c r="C74">
        <v>39</v>
      </c>
      <c r="D74" t="s">
        <v>16</v>
      </c>
      <c r="E74" t="s">
        <v>266</v>
      </c>
      <c r="F74" t="s">
        <v>267</v>
      </c>
      <c r="G74" t="s">
        <v>12</v>
      </c>
      <c r="H74" t="s">
        <v>13</v>
      </c>
    </row>
    <row r="75" spans="1:8">
      <c r="A75" t="s">
        <v>268</v>
      </c>
      <c r="B75" t="s">
        <v>269</v>
      </c>
      <c r="C75">
        <v>56</v>
      </c>
      <c r="D75" t="s">
        <v>16</v>
      </c>
      <c r="E75" t="s">
        <v>270</v>
      </c>
      <c r="F75" t="s">
        <v>43</v>
      </c>
      <c r="G75" t="s">
        <v>12</v>
      </c>
      <c r="H75" t="s">
        <v>31</v>
      </c>
    </row>
    <row r="76" spans="1:8">
      <c r="A76" t="s">
        <v>271</v>
      </c>
      <c r="B76" t="s">
        <v>272</v>
      </c>
      <c r="C76">
        <v>58</v>
      </c>
      <c r="D76" t="s">
        <v>9</v>
      </c>
      <c r="E76" t="s">
        <v>273</v>
      </c>
      <c r="F76" t="s">
        <v>274</v>
      </c>
      <c r="G76" t="s">
        <v>12</v>
      </c>
      <c r="H76" t="s">
        <v>26</v>
      </c>
    </row>
    <row r="77" spans="1:8">
      <c r="A77" t="s">
        <v>275</v>
      </c>
      <c r="B77" t="s">
        <v>276</v>
      </c>
      <c r="C77">
        <v>61</v>
      </c>
      <c r="D77" t="s">
        <v>16</v>
      </c>
      <c r="E77" t="s">
        <v>277</v>
      </c>
      <c r="F77" t="s">
        <v>30</v>
      </c>
      <c r="G77" t="s">
        <v>12</v>
      </c>
      <c r="H77" t="s">
        <v>13</v>
      </c>
    </row>
    <row r="78" spans="1:8">
      <c r="A78" t="s">
        <v>278</v>
      </c>
      <c r="B78" t="s">
        <v>279</v>
      </c>
      <c r="C78">
        <v>37</v>
      </c>
      <c r="D78" t="s">
        <v>9</v>
      </c>
      <c r="E78" t="s">
        <v>280</v>
      </c>
      <c r="F78" t="s">
        <v>96</v>
      </c>
      <c r="G78" t="s">
        <v>12</v>
      </c>
      <c r="H78" t="s">
        <v>13</v>
      </c>
    </row>
    <row r="79" spans="1:8">
      <c r="A79" t="s">
        <v>281</v>
      </c>
      <c r="B79" t="s">
        <v>282</v>
      </c>
      <c r="C79">
        <v>29</v>
      </c>
      <c r="D79" t="s">
        <v>9</v>
      </c>
      <c r="E79" t="s">
        <v>283</v>
      </c>
      <c r="F79" t="s">
        <v>171</v>
      </c>
      <c r="G79" t="s">
        <v>12</v>
      </c>
      <c r="H79" t="s">
        <v>13</v>
      </c>
    </row>
    <row r="80" spans="1:8">
      <c r="A80" t="s">
        <v>284</v>
      </c>
      <c r="B80" t="s">
        <v>285</v>
      </c>
      <c r="C80">
        <v>21</v>
      </c>
      <c r="D80" t="s">
        <v>9</v>
      </c>
      <c r="E80" t="s">
        <v>286</v>
      </c>
      <c r="F80" t="s">
        <v>287</v>
      </c>
      <c r="G80" t="s">
        <v>12</v>
      </c>
      <c r="H80" t="s">
        <v>13</v>
      </c>
    </row>
    <row r="81" spans="1:8">
      <c r="A81" t="s">
        <v>288</v>
      </c>
      <c r="B81" t="s">
        <v>289</v>
      </c>
      <c r="C81">
        <v>22</v>
      </c>
      <c r="D81" t="s">
        <v>16</v>
      </c>
      <c r="E81" t="s">
        <v>290</v>
      </c>
      <c r="F81" t="s">
        <v>291</v>
      </c>
      <c r="G81" t="s">
        <v>12</v>
      </c>
      <c r="H81" t="s">
        <v>19</v>
      </c>
    </row>
    <row r="82" spans="1:8">
      <c r="A82" t="s">
        <v>292</v>
      </c>
      <c r="B82" t="s">
        <v>293</v>
      </c>
      <c r="C82">
        <v>61</v>
      </c>
      <c r="D82" t="s">
        <v>16</v>
      </c>
      <c r="E82" t="s">
        <v>294</v>
      </c>
      <c r="F82" t="s">
        <v>233</v>
      </c>
      <c r="G82" t="s">
        <v>12</v>
      </c>
      <c r="H82" t="s">
        <v>26</v>
      </c>
    </row>
    <row r="83" spans="1:8">
      <c r="A83" t="s">
        <v>295</v>
      </c>
      <c r="B83" t="s">
        <v>296</v>
      </c>
      <c r="C83">
        <v>34</v>
      </c>
      <c r="D83" t="s">
        <v>16</v>
      </c>
      <c r="E83" t="s">
        <v>297</v>
      </c>
      <c r="F83" t="s">
        <v>133</v>
      </c>
      <c r="G83" t="s">
        <v>12</v>
      </c>
      <c r="H83" t="s">
        <v>19</v>
      </c>
    </row>
    <row r="84" spans="1:8">
      <c r="A84" t="s">
        <v>298</v>
      </c>
      <c r="B84" t="s">
        <v>299</v>
      </c>
      <c r="C84">
        <v>53</v>
      </c>
      <c r="D84" t="s">
        <v>9</v>
      </c>
      <c r="E84" t="s">
        <v>300</v>
      </c>
      <c r="F84" t="s">
        <v>250</v>
      </c>
      <c r="G84" t="s">
        <v>12</v>
      </c>
      <c r="H84" t="s">
        <v>26</v>
      </c>
    </row>
    <row r="85" spans="1:8">
      <c r="A85" t="s">
        <v>301</v>
      </c>
      <c r="B85" t="s">
        <v>302</v>
      </c>
      <c r="C85">
        <v>48</v>
      </c>
      <c r="D85" t="s">
        <v>16</v>
      </c>
      <c r="E85" t="s">
        <v>303</v>
      </c>
      <c r="F85" t="s">
        <v>81</v>
      </c>
      <c r="G85" t="s">
        <v>12</v>
      </c>
      <c r="H85" t="s">
        <v>26</v>
      </c>
    </row>
    <row r="86" spans="1:8">
      <c r="A86" t="s">
        <v>304</v>
      </c>
      <c r="B86" t="s">
        <v>305</v>
      </c>
      <c r="C86">
        <v>26</v>
      </c>
      <c r="D86" t="s">
        <v>16</v>
      </c>
      <c r="E86" t="s">
        <v>306</v>
      </c>
      <c r="F86" t="s">
        <v>254</v>
      </c>
      <c r="G86" t="s">
        <v>12</v>
      </c>
      <c r="H86" t="s">
        <v>19</v>
      </c>
    </row>
    <row r="87" spans="1:8">
      <c r="A87" t="s">
        <v>307</v>
      </c>
      <c r="B87" t="s">
        <v>308</v>
      </c>
      <c r="C87">
        <v>36</v>
      </c>
      <c r="D87" t="s">
        <v>9</v>
      </c>
      <c r="E87" t="s">
        <v>309</v>
      </c>
      <c r="F87" t="s">
        <v>51</v>
      </c>
      <c r="G87" t="s">
        <v>12</v>
      </c>
      <c r="H87" t="s">
        <v>31</v>
      </c>
    </row>
    <row r="88" spans="1:8">
      <c r="A88" t="s">
        <v>310</v>
      </c>
      <c r="B88" t="s">
        <v>311</v>
      </c>
      <c r="C88">
        <v>19</v>
      </c>
      <c r="D88" t="s">
        <v>16</v>
      </c>
      <c r="E88" t="s">
        <v>312</v>
      </c>
      <c r="F88" t="s">
        <v>313</v>
      </c>
      <c r="G88" t="s">
        <v>12</v>
      </c>
      <c r="H88" t="s">
        <v>13</v>
      </c>
    </row>
    <row r="89" spans="1:8">
      <c r="A89" t="s">
        <v>314</v>
      </c>
      <c r="B89" t="s">
        <v>315</v>
      </c>
      <c r="C89">
        <v>58</v>
      </c>
      <c r="D89" t="s">
        <v>16</v>
      </c>
      <c r="E89" t="s">
        <v>316</v>
      </c>
      <c r="F89" t="s">
        <v>317</v>
      </c>
      <c r="G89" t="s">
        <v>12</v>
      </c>
      <c r="H89" t="s">
        <v>26</v>
      </c>
    </row>
    <row r="90" spans="1:8">
      <c r="A90" t="s">
        <v>318</v>
      </c>
      <c r="B90" t="s">
        <v>319</v>
      </c>
      <c r="C90">
        <v>58</v>
      </c>
      <c r="D90" t="s">
        <v>9</v>
      </c>
      <c r="E90" t="s">
        <v>320</v>
      </c>
      <c r="F90" t="s">
        <v>291</v>
      </c>
      <c r="G90" t="s">
        <v>12</v>
      </c>
      <c r="H90" t="s">
        <v>31</v>
      </c>
    </row>
    <row r="91" spans="1:8">
      <c r="A91" t="s">
        <v>321</v>
      </c>
      <c r="B91" t="s">
        <v>322</v>
      </c>
      <c r="C91">
        <v>43</v>
      </c>
      <c r="D91" t="s">
        <v>9</v>
      </c>
      <c r="E91" t="s">
        <v>323</v>
      </c>
      <c r="F91" t="s">
        <v>324</v>
      </c>
      <c r="G91" t="s">
        <v>12</v>
      </c>
      <c r="H91" t="s">
        <v>19</v>
      </c>
    </row>
    <row r="92" spans="1:8">
      <c r="A92" t="s">
        <v>325</v>
      </c>
      <c r="B92" t="s">
        <v>326</v>
      </c>
      <c r="C92">
        <v>58</v>
      </c>
      <c r="D92" t="s">
        <v>16</v>
      </c>
      <c r="E92" t="s">
        <v>327</v>
      </c>
      <c r="F92" t="s">
        <v>328</v>
      </c>
      <c r="G92" t="s">
        <v>12</v>
      </c>
      <c r="H92" t="s">
        <v>19</v>
      </c>
    </row>
    <row r="93" spans="1:8">
      <c r="A93" t="s">
        <v>329</v>
      </c>
      <c r="B93" t="s">
        <v>330</v>
      </c>
      <c r="C93">
        <v>29</v>
      </c>
      <c r="D93" t="s">
        <v>16</v>
      </c>
      <c r="E93" t="s">
        <v>331</v>
      </c>
      <c r="F93" t="s">
        <v>133</v>
      </c>
      <c r="G93" t="s">
        <v>12</v>
      </c>
      <c r="H93" t="s">
        <v>31</v>
      </c>
    </row>
    <row r="94" spans="1:8">
      <c r="A94" t="s">
        <v>332</v>
      </c>
      <c r="B94" t="s">
        <v>333</v>
      </c>
      <c r="C94">
        <v>44</v>
      </c>
      <c r="D94" t="s">
        <v>16</v>
      </c>
      <c r="E94" t="s">
        <v>334</v>
      </c>
      <c r="F94" t="s">
        <v>237</v>
      </c>
      <c r="G94" t="s">
        <v>12</v>
      </c>
      <c r="H94" t="s">
        <v>19</v>
      </c>
    </row>
    <row r="95" spans="1:8">
      <c r="A95" t="s">
        <v>335</v>
      </c>
      <c r="B95" t="s">
        <v>336</v>
      </c>
      <c r="C95">
        <v>28</v>
      </c>
      <c r="D95" t="s">
        <v>16</v>
      </c>
      <c r="E95" t="s">
        <v>337</v>
      </c>
      <c r="F95" t="s">
        <v>317</v>
      </c>
      <c r="G95" t="s">
        <v>12</v>
      </c>
      <c r="H95" t="s">
        <v>13</v>
      </c>
    </row>
    <row r="96" spans="1:8">
      <c r="A96" t="s">
        <v>338</v>
      </c>
      <c r="B96" t="s">
        <v>339</v>
      </c>
      <c r="C96">
        <v>43</v>
      </c>
      <c r="D96" t="s">
        <v>16</v>
      </c>
      <c r="E96" t="s">
        <v>340</v>
      </c>
      <c r="F96" t="s">
        <v>184</v>
      </c>
      <c r="G96" t="s">
        <v>12</v>
      </c>
      <c r="H96" t="s">
        <v>13</v>
      </c>
    </row>
    <row r="97" spans="1:8">
      <c r="A97" t="s">
        <v>341</v>
      </c>
      <c r="B97" t="s">
        <v>342</v>
      </c>
      <c r="C97">
        <v>62</v>
      </c>
      <c r="D97" t="s">
        <v>16</v>
      </c>
      <c r="E97" t="s">
        <v>343</v>
      </c>
      <c r="F97" t="s">
        <v>58</v>
      </c>
      <c r="G97" t="s">
        <v>12</v>
      </c>
      <c r="H97" t="s">
        <v>19</v>
      </c>
    </row>
    <row r="98" spans="1:8">
      <c r="A98" t="s">
        <v>344</v>
      </c>
      <c r="B98" t="s">
        <v>345</v>
      </c>
      <c r="C98">
        <v>30</v>
      </c>
      <c r="D98" t="s">
        <v>16</v>
      </c>
      <c r="E98" t="s">
        <v>346</v>
      </c>
      <c r="F98" t="s">
        <v>328</v>
      </c>
      <c r="G98" t="s">
        <v>12</v>
      </c>
      <c r="H98" t="s">
        <v>19</v>
      </c>
    </row>
    <row r="99" spans="1:8">
      <c r="A99" t="s">
        <v>347</v>
      </c>
      <c r="B99" t="s">
        <v>348</v>
      </c>
      <c r="C99">
        <v>36</v>
      </c>
      <c r="D99" t="s">
        <v>9</v>
      </c>
      <c r="E99" t="s">
        <v>349</v>
      </c>
      <c r="F99" t="s">
        <v>39</v>
      </c>
      <c r="G99" t="s">
        <v>12</v>
      </c>
      <c r="H99" t="s">
        <v>31</v>
      </c>
    </row>
    <row r="100" spans="1:8">
      <c r="A100" t="s">
        <v>350</v>
      </c>
      <c r="B100" t="s">
        <v>351</v>
      </c>
      <c r="C100">
        <v>24</v>
      </c>
      <c r="D100" t="s">
        <v>9</v>
      </c>
      <c r="E100" t="s">
        <v>352</v>
      </c>
      <c r="F100" t="s">
        <v>163</v>
      </c>
      <c r="G100" t="s">
        <v>12</v>
      </c>
      <c r="H100" t="s">
        <v>13</v>
      </c>
    </row>
    <row r="101" spans="1:8">
      <c r="A101" t="s">
        <v>353</v>
      </c>
      <c r="B101" t="s">
        <v>354</v>
      </c>
      <c r="C101">
        <v>35</v>
      </c>
      <c r="D101" t="s">
        <v>9</v>
      </c>
      <c r="E101" t="s">
        <v>355</v>
      </c>
      <c r="F101" t="s">
        <v>237</v>
      </c>
      <c r="G101" t="s">
        <v>12</v>
      </c>
      <c r="H101" t="s">
        <v>31</v>
      </c>
    </row>
    <row r="102" spans="1:8">
      <c r="A102" t="s">
        <v>356</v>
      </c>
      <c r="B102" t="s">
        <v>357</v>
      </c>
      <c r="C102">
        <v>53</v>
      </c>
      <c r="D102" t="s">
        <v>16</v>
      </c>
      <c r="E102" t="s">
        <v>358</v>
      </c>
      <c r="F102" t="s">
        <v>359</v>
      </c>
      <c r="G102" t="s">
        <v>12</v>
      </c>
      <c r="H102" t="s">
        <v>19</v>
      </c>
    </row>
    <row r="103" spans="1:8">
      <c r="A103" t="s">
        <v>360</v>
      </c>
      <c r="B103" t="s">
        <v>361</v>
      </c>
      <c r="C103">
        <v>29</v>
      </c>
      <c r="D103" t="s">
        <v>9</v>
      </c>
      <c r="E103" t="s">
        <v>362</v>
      </c>
      <c r="F103" t="s">
        <v>117</v>
      </c>
      <c r="G103" t="s">
        <v>12</v>
      </c>
      <c r="H103" t="s">
        <v>13</v>
      </c>
    </row>
    <row r="104" spans="1:8">
      <c r="A104" t="s">
        <v>363</v>
      </c>
      <c r="B104" t="s">
        <v>364</v>
      </c>
      <c r="C104">
        <v>34</v>
      </c>
      <c r="D104" t="s">
        <v>16</v>
      </c>
      <c r="E104" t="s">
        <v>365</v>
      </c>
      <c r="F104" t="s">
        <v>51</v>
      </c>
      <c r="G104" t="s">
        <v>12</v>
      </c>
      <c r="H104" t="s">
        <v>26</v>
      </c>
    </row>
    <row r="105" spans="1:8">
      <c r="A105" t="s">
        <v>366</v>
      </c>
      <c r="B105" t="s">
        <v>367</v>
      </c>
      <c r="C105">
        <v>21</v>
      </c>
      <c r="D105" t="s">
        <v>9</v>
      </c>
      <c r="E105" t="s">
        <v>368</v>
      </c>
      <c r="F105" t="s">
        <v>167</v>
      </c>
      <c r="G105" t="s">
        <v>12</v>
      </c>
      <c r="H105" t="s">
        <v>26</v>
      </c>
    </row>
    <row r="106" spans="1:8">
      <c r="A106" t="s">
        <v>369</v>
      </c>
      <c r="B106" t="s">
        <v>370</v>
      </c>
      <c r="C106">
        <v>64</v>
      </c>
      <c r="D106" t="s">
        <v>9</v>
      </c>
      <c r="E106" t="s">
        <v>371</v>
      </c>
      <c r="F106" t="s">
        <v>81</v>
      </c>
      <c r="G106" t="s">
        <v>12</v>
      </c>
      <c r="H106" t="s">
        <v>31</v>
      </c>
    </row>
    <row r="107" spans="1:8">
      <c r="A107" t="s">
        <v>372</v>
      </c>
      <c r="B107" t="s">
        <v>373</v>
      </c>
      <c r="C107">
        <v>50</v>
      </c>
      <c r="D107" t="s">
        <v>16</v>
      </c>
      <c r="E107" t="s">
        <v>374</v>
      </c>
      <c r="F107" t="s">
        <v>250</v>
      </c>
      <c r="G107" t="s">
        <v>12</v>
      </c>
      <c r="H107" t="s">
        <v>13</v>
      </c>
    </row>
    <row r="108" spans="1:8">
      <c r="A108" t="s">
        <v>375</v>
      </c>
      <c r="B108" t="s">
        <v>376</v>
      </c>
      <c r="C108">
        <v>53</v>
      </c>
      <c r="D108" t="s">
        <v>16</v>
      </c>
      <c r="E108" t="s">
        <v>377</v>
      </c>
      <c r="F108" t="s">
        <v>217</v>
      </c>
      <c r="G108" t="s">
        <v>12</v>
      </c>
      <c r="H108" t="s">
        <v>26</v>
      </c>
    </row>
    <row r="109" spans="1:8">
      <c r="A109" t="s">
        <v>378</v>
      </c>
      <c r="B109" t="s">
        <v>379</v>
      </c>
      <c r="C109">
        <v>62</v>
      </c>
      <c r="D109" t="s">
        <v>16</v>
      </c>
      <c r="E109" t="s">
        <v>380</v>
      </c>
      <c r="F109" t="s">
        <v>18</v>
      </c>
      <c r="G109" t="s">
        <v>12</v>
      </c>
      <c r="H109" t="s">
        <v>19</v>
      </c>
    </row>
    <row r="110" spans="1:8">
      <c r="A110" t="s">
        <v>381</v>
      </c>
      <c r="B110" t="s">
        <v>382</v>
      </c>
      <c r="C110">
        <v>38</v>
      </c>
      <c r="D110" t="s">
        <v>9</v>
      </c>
      <c r="E110" t="s">
        <v>383</v>
      </c>
      <c r="F110" t="s">
        <v>47</v>
      </c>
      <c r="G110" t="s">
        <v>12</v>
      </c>
      <c r="H110" t="s">
        <v>26</v>
      </c>
    </row>
    <row r="111" spans="1:8">
      <c r="A111" t="s">
        <v>384</v>
      </c>
      <c r="B111" t="s">
        <v>385</v>
      </c>
      <c r="C111">
        <v>27</v>
      </c>
      <c r="D111" t="s">
        <v>9</v>
      </c>
      <c r="E111" t="s">
        <v>386</v>
      </c>
      <c r="F111" t="s">
        <v>43</v>
      </c>
      <c r="G111" t="s">
        <v>12</v>
      </c>
      <c r="H111" t="s">
        <v>31</v>
      </c>
    </row>
    <row r="112" spans="1:8">
      <c r="A112" t="s">
        <v>387</v>
      </c>
      <c r="B112" t="s">
        <v>388</v>
      </c>
      <c r="C112">
        <v>40</v>
      </c>
      <c r="D112" t="s">
        <v>16</v>
      </c>
      <c r="E112" t="s">
        <v>389</v>
      </c>
      <c r="F112" t="s">
        <v>140</v>
      </c>
      <c r="G112" t="s">
        <v>12</v>
      </c>
      <c r="H112" t="s">
        <v>13</v>
      </c>
    </row>
    <row r="113" spans="1:8">
      <c r="A113" t="s">
        <v>390</v>
      </c>
      <c r="B113" t="s">
        <v>391</v>
      </c>
      <c r="C113">
        <v>18</v>
      </c>
      <c r="D113" t="s">
        <v>16</v>
      </c>
      <c r="E113" t="s">
        <v>392</v>
      </c>
      <c r="F113" t="s">
        <v>133</v>
      </c>
      <c r="G113" t="s">
        <v>12</v>
      </c>
      <c r="H113" t="s">
        <v>19</v>
      </c>
    </row>
    <row r="114" spans="1:8">
      <c r="A114" t="s">
        <v>393</v>
      </c>
      <c r="B114" t="s">
        <v>394</v>
      </c>
      <c r="C114">
        <v>27</v>
      </c>
      <c r="D114" t="s">
        <v>16</v>
      </c>
      <c r="E114" t="s">
        <v>395</v>
      </c>
      <c r="F114" t="s">
        <v>156</v>
      </c>
      <c r="G114" t="s">
        <v>12</v>
      </c>
      <c r="H114" t="s">
        <v>31</v>
      </c>
    </row>
    <row r="115" spans="1:8">
      <c r="A115" t="s">
        <v>396</v>
      </c>
      <c r="B115" t="s">
        <v>397</v>
      </c>
      <c r="C115">
        <v>51</v>
      </c>
      <c r="D115" t="s">
        <v>9</v>
      </c>
      <c r="E115" t="s">
        <v>398</v>
      </c>
      <c r="F115" t="s">
        <v>233</v>
      </c>
      <c r="G115" t="s">
        <v>12</v>
      </c>
      <c r="H115" t="s">
        <v>13</v>
      </c>
    </row>
    <row r="116" spans="1:8">
      <c r="A116" t="s">
        <v>399</v>
      </c>
      <c r="B116" t="s">
        <v>400</v>
      </c>
      <c r="C116">
        <v>30</v>
      </c>
      <c r="D116" t="s">
        <v>9</v>
      </c>
      <c r="E116" t="s">
        <v>401</v>
      </c>
      <c r="F116" t="s">
        <v>184</v>
      </c>
      <c r="G116" t="s">
        <v>12</v>
      </c>
      <c r="H116" t="s">
        <v>26</v>
      </c>
    </row>
    <row r="117" spans="1:8">
      <c r="A117" t="s">
        <v>402</v>
      </c>
      <c r="B117" t="s">
        <v>403</v>
      </c>
      <c r="C117">
        <v>53</v>
      </c>
      <c r="D117" t="s">
        <v>16</v>
      </c>
      <c r="E117" t="s">
        <v>404</v>
      </c>
      <c r="F117" t="s">
        <v>18</v>
      </c>
      <c r="G117" t="s">
        <v>12</v>
      </c>
      <c r="H117" t="s">
        <v>19</v>
      </c>
    </row>
    <row r="118" spans="1:8">
      <c r="A118" t="s">
        <v>405</v>
      </c>
      <c r="B118" t="s">
        <v>406</v>
      </c>
      <c r="C118">
        <v>18</v>
      </c>
      <c r="D118" t="s">
        <v>16</v>
      </c>
      <c r="E118" t="s">
        <v>407</v>
      </c>
      <c r="F118" t="s">
        <v>217</v>
      </c>
      <c r="G118" t="s">
        <v>12</v>
      </c>
      <c r="H118" t="s">
        <v>19</v>
      </c>
    </row>
    <row r="119" spans="1:8">
      <c r="A119" t="s">
        <v>408</v>
      </c>
      <c r="B119" t="s">
        <v>409</v>
      </c>
      <c r="C119">
        <v>21</v>
      </c>
      <c r="D119" t="s">
        <v>16</v>
      </c>
      <c r="E119" t="s">
        <v>410</v>
      </c>
      <c r="F119" t="s">
        <v>74</v>
      </c>
      <c r="G119" t="s">
        <v>12</v>
      </c>
      <c r="H119" t="s">
        <v>19</v>
      </c>
    </row>
    <row r="120" spans="1:8">
      <c r="A120" t="s">
        <v>411</v>
      </c>
      <c r="B120" t="s">
        <v>412</v>
      </c>
      <c r="C120">
        <v>36</v>
      </c>
      <c r="D120" t="s">
        <v>9</v>
      </c>
      <c r="E120" t="s">
        <v>413</v>
      </c>
      <c r="F120" t="s">
        <v>70</v>
      </c>
      <c r="G120" t="s">
        <v>12</v>
      </c>
      <c r="H120" t="s">
        <v>19</v>
      </c>
    </row>
    <row r="121" spans="1:8">
      <c r="A121" t="s">
        <v>414</v>
      </c>
      <c r="B121" t="s">
        <v>415</v>
      </c>
      <c r="C121">
        <v>40</v>
      </c>
      <c r="D121" t="s">
        <v>9</v>
      </c>
      <c r="E121" t="s">
        <v>416</v>
      </c>
      <c r="F121" t="s">
        <v>237</v>
      </c>
      <c r="G121" t="s">
        <v>12</v>
      </c>
      <c r="H121" t="s">
        <v>26</v>
      </c>
    </row>
    <row r="122" spans="1:8">
      <c r="A122" t="s">
        <v>417</v>
      </c>
      <c r="B122" t="s">
        <v>418</v>
      </c>
      <c r="C122">
        <v>44</v>
      </c>
      <c r="D122" t="s">
        <v>16</v>
      </c>
      <c r="E122" t="s">
        <v>3826</v>
      </c>
      <c r="F122" t="s">
        <v>51</v>
      </c>
      <c r="G122" t="s">
        <v>12</v>
      </c>
      <c r="H122" t="s">
        <v>19</v>
      </c>
    </row>
    <row r="123" spans="1:8">
      <c r="A123" t="s">
        <v>419</v>
      </c>
      <c r="B123" t="s">
        <v>420</v>
      </c>
      <c r="C123">
        <v>62</v>
      </c>
      <c r="D123" t="s">
        <v>9</v>
      </c>
      <c r="E123" t="s">
        <v>421</v>
      </c>
      <c r="F123" t="s">
        <v>99</v>
      </c>
      <c r="G123" t="s">
        <v>12</v>
      </c>
      <c r="H123" t="s">
        <v>19</v>
      </c>
    </row>
    <row r="124" spans="1:8">
      <c r="A124" t="s">
        <v>422</v>
      </c>
      <c r="B124" t="s">
        <v>423</v>
      </c>
      <c r="C124">
        <v>50</v>
      </c>
      <c r="D124" t="s">
        <v>9</v>
      </c>
      <c r="E124" t="s">
        <v>424</v>
      </c>
      <c r="F124" t="s">
        <v>11</v>
      </c>
      <c r="G124" t="s">
        <v>12</v>
      </c>
      <c r="H124" t="s">
        <v>19</v>
      </c>
    </row>
    <row r="125" spans="1:8">
      <c r="A125" t="s">
        <v>425</v>
      </c>
      <c r="B125" t="s">
        <v>426</v>
      </c>
      <c r="C125">
        <v>40</v>
      </c>
      <c r="D125" t="s">
        <v>9</v>
      </c>
      <c r="E125" t="s">
        <v>427</v>
      </c>
      <c r="F125" t="s">
        <v>267</v>
      </c>
      <c r="G125" t="s">
        <v>12</v>
      </c>
      <c r="H125" t="s">
        <v>31</v>
      </c>
    </row>
    <row r="126" spans="1:8">
      <c r="A126" t="s">
        <v>428</v>
      </c>
      <c r="B126" t="s">
        <v>429</v>
      </c>
      <c r="C126">
        <v>26</v>
      </c>
      <c r="D126" t="s">
        <v>9</v>
      </c>
      <c r="E126" t="s">
        <v>430</v>
      </c>
      <c r="F126" t="s">
        <v>194</v>
      </c>
      <c r="G126" t="s">
        <v>12</v>
      </c>
      <c r="H126" t="s">
        <v>26</v>
      </c>
    </row>
    <row r="127" spans="1:8">
      <c r="A127" t="s">
        <v>431</v>
      </c>
      <c r="B127" t="s">
        <v>432</v>
      </c>
      <c r="C127">
        <v>64</v>
      </c>
      <c r="D127" t="s">
        <v>16</v>
      </c>
      <c r="E127" t="s">
        <v>433</v>
      </c>
      <c r="F127" t="s">
        <v>434</v>
      </c>
      <c r="G127" t="s">
        <v>12</v>
      </c>
      <c r="H127" t="s">
        <v>19</v>
      </c>
    </row>
    <row r="128" spans="1:8">
      <c r="A128" t="s">
        <v>435</v>
      </c>
      <c r="B128" t="s">
        <v>436</v>
      </c>
      <c r="C128">
        <v>62</v>
      </c>
      <c r="D128" t="s">
        <v>16</v>
      </c>
      <c r="E128" t="s">
        <v>437</v>
      </c>
      <c r="F128" t="s">
        <v>133</v>
      </c>
      <c r="G128" t="s">
        <v>12</v>
      </c>
      <c r="H128" t="s">
        <v>13</v>
      </c>
    </row>
    <row r="129" spans="1:8">
      <c r="A129" t="s">
        <v>438</v>
      </c>
      <c r="B129" t="s">
        <v>439</v>
      </c>
      <c r="C129">
        <v>39</v>
      </c>
      <c r="D129" t="s">
        <v>9</v>
      </c>
      <c r="E129" t="s">
        <v>440</v>
      </c>
      <c r="F129" t="s">
        <v>171</v>
      </c>
      <c r="G129" t="s">
        <v>12</v>
      </c>
      <c r="H129" t="s">
        <v>19</v>
      </c>
    </row>
    <row r="130" spans="1:8">
      <c r="A130" t="s">
        <v>441</v>
      </c>
      <c r="B130" t="s">
        <v>442</v>
      </c>
      <c r="C130">
        <v>45</v>
      </c>
      <c r="D130" t="s">
        <v>9</v>
      </c>
      <c r="E130" t="s">
        <v>443</v>
      </c>
      <c r="F130" t="s">
        <v>291</v>
      </c>
      <c r="G130" t="s">
        <v>12</v>
      </c>
      <c r="H130" t="s">
        <v>31</v>
      </c>
    </row>
    <row r="131" spans="1:8">
      <c r="A131" t="s">
        <v>444</v>
      </c>
      <c r="B131" t="s">
        <v>445</v>
      </c>
      <c r="C131">
        <v>43</v>
      </c>
      <c r="D131" t="s">
        <v>16</v>
      </c>
      <c r="E131" t="s">
        <v>446</v>
      </c>
      <c r="F131" t="s">
        <v>39</v>
      </c>
      <c r="G131" t="s">
        <v>12</v>
      </c>
      <c r="H131" t="s">
        <v>31</v>
      </c>
    </row>
    <row r="132" spans="1:8">
      <c r="A132" t="s">
        <v>447</v>
      </c>
      <c r="B132" t="s">
        <v>448</v>
      </c>
      <c r="C132">
        <v>29</v>
      </c>
      <c r="D132" t="s">
        <v>9</v>
      </c>
      <c r="E132" t="s">
        <v>3827</v>
      </c>
      <c r="F132" t="s">
        <v>167</v>
      </c>
      <c r="G132" t="s">
        <v>3828</v>
      </c>
      <c r="H132" t="s">
        <v>19</v>
      </c>
    </row>
    <row r="133" spans="1:8">
      <c r="A133" t="s">
        <v>449</v>
      </c>
      <c r="B133" t="s">
        <v>450</v>
      </c>
      <c r="C133">
        <v>34</v>
      </c>
      <c r="D133" t="s">
        <v>16</v>
      </c>
      <c r="E133" t="s">
        <v>451</v>
      </c>
      <c r="F133" t="s">
        <v>22</v>
      </c>
      <c r="G133" t="s">
        <v>12</v>
      </c>
      <c r="H133" t="s">
        <v>26</v>
      </c>
    </row>
    <row r="134" spans="1:8">
      <c r="A134" t="s">
        <v>452</v>
      </c>
      <c r="B134" t="s">
        <v>453</v>
      </c>
      <c r="C134">
        <v>57</v>
      </c>
      <c r="D134" t="s">
        <v>16</v>
      </c>
      <c r="E134" t="s">
        <v>454</v>
      </c>
      <c r="F134" t="s">
        <v>25</v>
      </c>
      <c r="G134" t="s">
        <v>12</v>
      </c>
      <c r="H134" t="s">
        <v>13</v>
      </c>
    </row>
    <row r="135" spans="1:8">
      <c r="A135" t="s">
        <v>455</v>
      </c>
      <c r="B135" t="s">
        <v>456</v>
      </c>
      <c r="C135">
        <v>62</v>
      </c>
      <c r="D135" t="s">
        <v>16</v>
      </c>
      <c r="E135" t="s">
        <v>457</v>
      </c>
      <c r="F135" t="s">
        <v>250</v>
      </c>
      <c r="G135" t="s">
        <v>12</v>
      </c>
      <c r="H135" t="s">
        <v>26</v>
      </c>
    </row>
    <row r="136" spans="1:8">
      <c r="A136" t="s">
        <v>458</v>
      </c>
      <c r="B136" t="s">
        <v>459</v>
      </c>
      <c r="C136">
        <v>54</v>
      </c>
      <c r="D136" t="s">
        <v>9</v>
      </c>
      <c r="E136" t="s">
        <v>460</v>
      </c>
      <c r="F136" t="s">
        <v>74</v>
      </c>
      <c r="G136" t="s">
        <v>12</v>
      </c>
      <c r="H136" t="s">
        <v>13</v>
      </c>
    </row>
    <row r="137" spans="1:8">
      <c r="A137" t="s">
        <v>461</v>
      </c>
      <c r="B137" t="s">
        <v>462</v>
      </c>
      <c r="C137">
        <v>33</v>
      </c>
      <c r="D137" t="s">
        <v>16</v>
      </c>
      <c r="E137" t="s">
        <v>463</v>
      </c>
      <c r="F137" t="s">
        <v>156</v>
      </c>
      <c r="G137" t="s">
        <v>12</v>
      </c>
      <c r="H137" t="s">
        <v>19</v>
      </c>
    </row>
    <row r="138" spans="1:8">
      <c r="A138" t="s">
        <v>464</v>
      </c>
      <c r="B138" t="s">
        <v>465</v>
      </c>
      <c r="C138">
        <v>29</v>
      </c>
      <c r="D138" t="s">
        <v>9</v>
      </c>
      <c r="E138" t="s">
        <v>466</v>
      </c>
      <c r="F138" t="s">
        <v>70</v>
      </c>
      <c r="G138" t="s">
        <v>12</v>
      </c>
      <c r="H138" t="s">
        <v>31</v>
      </c>
    </row>
    <row r="139" spans="1:8">
      <c r="A139" t="s">
        <v>467</v>
      </c>
      <c r="B139" t="s">
        <v>468</v>
      </c>
      <c r="C139">
        <v>55</v>
      </c>
      <c r="D139" t="s">
        <v>16</v>
      </c>
      <c r="E139" t="s">
        <v>469</v>
      </c>
      <c r="F139" t="s">
        <v>25</v>
      </c>
      <c r="G139" t="s">
        <v>12</v>
      </c>
      <c r="H139" t="s">
        <v>19</v>
      </c>
    </row>
    <row r="140" spans="1:8">
      <c r="A140" t="s">
        <v>470</v>
      </c>
      <c r="B140" t="s">
        <v>471</v>
      </c>
      <c r="C140">
        <v>43</v>
      </c>
      <c r="D140" t="s">
        <v>9</v>
      </c>
      <c r="E140" t="s">
        <v>395</v>
      </c>
      <c r="F140" t="s">
        <v>287</v>
      </c>
      <c r="G140" t="s">
        <v>12</v>
      </c>
      <c r="H140" t="s">
        <v>13</v>
      </c>
    </row>
    <row r="141" spans="1:8">
      <c r="A141" t="s">
        <v>472</v>
      </c>
      <c r="B141" t="s">
        <v>473</v>
      </c>
      <c r="C141">
        <v>32</v>
      </c>
      <c r="D141" t="s">
        <v>9</v>
      </c>
      <c r="E141" t="s">
        <v>474</v>
      </c>
      <c r="F141" t="s">
        <v>117</v>
      </c>
      <c r="G141" t="s">
        <v>12</v>
      </c>
      <c r="H141" t="s">
        <v>26</v>
      </c>
    </row>
    <row r="142" spans="1:8">
      <c r="A142" t="s">
        <v>475</v>
      </c>
      <c r="B142" t="s">
        <v>476</v>
      </c>
      <c r="C142">
        <v>63</v>
      </c>
      <c r="D142" t="s">
        <v>16</v>
      </c>
      <c r="E142" t="s">
        <v>477</v>
      </c>
      <c r="F142" t="s">
        <v>51</v>
      </c>
      <c r="G142" t="s">
        <v>12</v>
      </c>
      <c r="H142" t="s">
        <v>13</v>
      </c>
    </row>
    <row r="143" spans="1:8">
      <c r="A143" t="s">
        <v>478</v>
      </c>
      <c r="B143" t="s">
        <v>479</v>
      </c>
      <c r="C143">
        <v>30</v>
      </c>
      <c r="D143" t="s">
        <v>9</v>
      </c>
      <c r="E143" t="s">
        <v>480</v>
      </c>
      <c r="F143" t="s">
        <v>30</v>
      </c>
      <c r="G143" t="s">
        <v>3828</v>
      </c>
      <c r="H143" t="s">
        <v>26</v>
      </c>
    </row>
    <row r="144" spans="1:8">
      <c r="A144" t="s">
        <v>481</v>
      </c>
      <c r="B144" t="s">
        <v>482</v>
      </c>
      <c r="C144">
        <v>37</v>
      </c>
      <c r="D144" t="s">
        <v>9</v>
      </c>
      <c r="E144" t="s">
        <v>483</v>
      </c>
      <c r="F144" t="s">
        <v>66</v>
      </c>
      <c r="G144" t="s">
        <v>12</v>
      </c>
      <c r="H144" t="s">
        <v>26</v>
      </c>
    </row>
    <row r="145" spans="1:8">
      <c r="A145" t="s">
        <v>484</v>
      </c>
      <c r="B145" t="s">
        <v>485</v>
      </c>
      <c r="C145">
        <v>46</v>
      </c>
      <c r="D145" t="s">
        <v>9</v>
      </c>
      <c r="E145" t="s">
        <v>486</v>
      </c>
      <c r="F145" t="s">
        <v>22</v>
      </c>
      <c r="G145" t="s">
        <v>12</v>
      </c>
      <c r="H145" t="s">
        <v>26</v>
      </c>
    </row>
    <row r="146" spans="1:8">
      <c r="A146" t="s">
        <v>487</v>
      </c>
      <c r="B146" t="s">
        <v>488</v>
      </c>
      <c r="C146">
        <v>62</v>
      </c>
      <c r="D146" t="s">
        <v>16</v>
      </c>
      <c r="E146" t="s">
        <v>489</v>
      </c>
      <c r="F146" t="s">
        <v>184</v>
      </c>
      <c r="G146" t="s">
        <v>12</v>
      </c>
      <c r="H146" t="s">
        <v>26</v>
      </c>
    </row>
    <row r="147" spans="1:8">
      <c r="A147" t="s">
        <v>490</v>
      </c>
      <c r="B147" t="s">
        <v>491</v>
      </c>
      <c r="C147">
        <v>46</v>
      </c>
      <c r="D147" t="s">
        <v>9</v>
      </c>
      <c r="E147" t="s">
        <v>492</v>
      </c>
      <c r="F147" t="s">
        <v>254</v>
      </c>
      <c r="G147" t="s">
        <v>12</v>
      </c>
      <c r="H147" t="s">
        <v>19</v>
      </c>
    </row>
    <row r="148" spans="1:8">
      <c r="A148" t="s">
        <v>493</v>
      </c>
      <c r="B148" t="s">
        <v>494</v>
      </c>
      <c r="C148">
        <v>32</v>
      </c>
      <c r="D148" t="s">
        <v>16</v>
      </c>
      <c r="E148" t="s">
        <v>495</v>
      </c>
      <c r="F148" t="s">
        <v>317</v>
      </c>
      <c r="G148" t="s">
        <v>12</v>
      </c>
      <c r="H148" t="s">
        <v>13</v>
      </c>
    </row>
    <row r="149" spans="1:8">
      <c r="A149" t="s">
        <v>496</v>
      </c>
      <c r="B149" t="s">
        <v>497</v>
      </c>
      <c r="C149">
        <v>49</v>
      </c>
      <c r="D149" t="s">
        <v>16</v>
      </c>
      <c r="E149" t="s">
        <v>498</v>
      </c>
      <c r="F149" t="s">
        <v>163</v>
      </c>
      <c r="G149" t="s">
        <v>12</v>
      </c>
      <c r="H149" t="s">
        <v>19</v>
      </c>
    </row>
    <row r="150" spans="1:8">
      <c r="A150" t="s">
        <v>499</v>
      </c>
      <c r="B150" t="s">
        <v>500</v>
      </c>
      <c r="C150">
        <v>42</v>
      </c>
      <c r="D150" t="s">
        <v>16</v>
      </c>
      <c r="E150" t="s">
        <v>501</v>
      </c>
      <c r="F150" t="s">
        <v>324</v>
      </c>
      <c r="G150" t="s">
        <v>12</v>
      </c>
      <c r="H150" t="s">
        <v>26</v>
      </c>
    </row>
    <row r="151" spans="1:8">
      <c r="A151" t="s">
        <v>502</v>
      </c>
      <c r="B151" t="s">
        <v>503</v>
      </c>
      <c r="C151">
        <v>33</v>
      </c>
      <c r="D151" t="s">
        <v>9</v>
      </c>
      <c r="E151" t="s">
        <v>504</v>
      </c>
      <c r="F151" t="s">
        <v>250</v>
      </c>
      <c r="G151" t="s">
        <v>12</v>
      </c>
      <c r="H151" t="s">
        <v>19</v>
      </c>
    </row>
    <row r="152" spans="1:8">
      <c r="A152" t="s">
        <v>505</v>
      </c>
      <c r="B152" t="s">
        <v>506</v>
      </c>
      <c r="C152">
        <v>24</v>
      </c>
      <c r="D152" t="s">
        <v>9</v>
      </c>
      <c r="E152" t="s">
        <v>507</v>
      </c>
      <c r="F152" t="s">
        <v>313</v>
      </c>
      <c r="G152" t="s">
        <v>12</v>
      </c>
      <c r="H152" t="s">
        <v>13</v>
      </c>
    </row>
    <row r="153" spans="1:8">
      <c r="A153" t="s">
        <v>508</v>
      </c>
      <c r="B153" t="s">
        <v>509</v>
      </c>
      <c r="C153">
        <v>25</v>
      </c>
      <c r="D153" t="s">
        <v>16</v>
      </c>
      <c r="E153" t="s">
        <v>510</v>
      </c>
      <c r="F153" t="s">
        <v>35</v>
      </c>
      <c r="G153" t="s">
        <v>12</v>
      </c>
      <c r="H153" t="s">
        <v>13</v>
      </c>
    </row>
    <row r="154" spans="1:8">
      <c r="A154" t="s">
        <v>511</v>
      </c>
      <c r="B154" t="s">
        <v>512</v>
      </c>
      <c r="C154">
        <v>41</v>
      </c>
      <c r="D154" t="s">
        <v>16</v>
      </c>
      <c r="E154" t="s">
        <v>513</v>
      </c>
      <c r="F154" t="s">
        <v>113</v>
      </c>
      <c r="G154" t="s">
        <v>12</v>
      </c>
      <c r="H154" t="s">
        <v>19</v>
      </c>
    </row>
    <row r="155" spans="1:8">
      <c r="A155" t="s">
        <v>514</v>
      </c>
      <c r="B155" t="s">
        <v>515</v>
      </c>
      <c r="C155">
        <v>31</v>
      </c>
      <c r="D155" t="s">
        <v>9</v>
      </c>
      <c r="E155" t="s">
        <v>516</v>
      </c>
      <c r="F155" t="s">
        <v>18</v>
      </c>
      <c r="G155" t="s">
        <v>12</v>
      </c>
      <c r="H155" t="s">
        <v>26</v>
      </c>
    </row>
    <row r="156" spans="1:8">
      <c r="A156" t="s">
        <v>517</v>
      </c>
      <c r="B156" t="s">
        <v>518</v>
      </c>
      <c r="C156">
        <v>35</v>
      </c>
      <c r="D156" t="s">
        <v>16</v>
      </c>
      <c r="E156" t="s">
        <v>519</v>
      </c>
      <c r="F156" t="s">
        <v>171</v>
      </c>
      <c r="G156" t="s">
        <v>12</v>
      </c>
      <c r="H156" t="s">
        <v>13</v>
      </c>
    </row>
    <row r="157" spans="1:8">
      <c r="A157" t="s">
        <v>520</v>
      </c>
      <c r="B157" t="s">
        <v>521</v>
      </c>
      <c r="C157">
        <v>60</v>
      </c>
      <c r="D157" t="s">
        <v>16</v>
      </c>
      <c r="E157" t="s">
        <v>522</v>
      </c>
      <c r="F157" t="s">
        <v>267</v>
      </c>
      <c r="G157" t="s">
        <v>12</v>
      </c>
      <c r="H157" t="s">
        <v>13</v>
      </c>
    </row>
    <row r="158" spans="1:8">
      <c r="A158" t="s">
        <v>523</v>
      </c>
      <c r="B158" t="s">
        <v>524</v>
      </c>
      <c r="C158">
        <v>46</v>
      </c>
      <c r="D158" t="s">
        <v>9</v>
      </c>
      <c r="E158" t="s">
        <v>525</v>
      </c>
      <c r="F158" t="s">
        <v>18</v>
      </c>
      <c r="G158" t="s">
        <v>12</v>
      </c>
      <c r="H158" t="s">
        <v>26</v>
      </c>
    </row>
    <row r="159" spans="1:8">
      <c r="A159" t="s">
        <v>526</v>
      </c>
      <c r="B159" t="s">
        <v>527</v>
      </c>
      <c r="C159">
        <v>59</v>
      </c>
      <c r="D159" t="s">
        <v>9</v>
      </c>
      <c r="E159" t="s">
        <v>528</v>
      </c>
      <c r="F159" t="s">
        <v>18</v>
      </c>
      <c r="G159" t="s">
        <v>12</v>
      </c>
      <c r="H159" t="s">
        <v>19</v>
      </c>
    </row>
    <row r="160" spans="1:8">
      <c r="A160" t="s">
        <v>529</v>
      </c>
      <c r="B160" t="s">
        <v>530</v>
      </c>
      <c r="C160">
        <v>43</v>
      </c>
      <c r="D160" t="s">
        <v>9</v>
      </c>
      <c r="E160" t="s">
        <v>531</v>
      </c>
      <c r="F160" t="s">
        <v>171</v>
      </c>
      <c r="G160" t="s">
        <v>12</v>
      </c>
      <c r="H160" t="s">
        <v>26</v>
      </c>
    </row>
    <row r="161" spans="1:8">
      <c r="A161" t="s">
        <v>532</v>
      </c>
      <c r="B161" t="s">
        <v>533</v>
      </c>
      <c r="C161">
        <v>46</v>
      </c>
      <c r="D161" t="s">
        <v>16</v>
      </c>
      <c r="E161" t="s">
        <v>534</v>
      </c>
      <c r="F161" t="s">
        <v>88</v>
      </c>
      <c r="G161" t="s">
        <v>12</v>
      </c>
      <c r="H161" t="s">
        <v>13</v>
      </c>
    </row>
    <row r="162" spans="1:8">
      <c r="A162" t="s">
        <v>535</v>
      </c>
      <c r="B162" t="s">
        <v>536</v>
      </c>
      <c r="C162">
        <v>41</v>
      </c>
      <c r="D162" t="s">
        <v>16</v>
      </c>
      <c r="E162" t="s">
        <v>537</v>
      </c>
      <c r="F162" t="s">
        <v>11</v>
      </c>
      <c r="G162" t="s">
        <v>12</v>
      </c>
      <c r="H162" t="s">
        <v>19</v>
      </c>
    </row>
    <row r="163" spans="1:8">
      <c r="A163" t="s">
        <v>538</v>
      </c>
      <c r="B163" t="s">
        <v>539</v>
      </c>
      <c r="C163">
        <v>18</v>
      </c>
      <c r="D163" t="s">
        <v>16</v>
      </c>
      <c r="E163" t="s">
        <v>540</v>
      </c>
      <c r="F163" t="s">
        <v>133</v>
      </c>
      <c r="G163" t="s">
        <v>12</v>
      </c>
      <c r="H163" t="s">
        <v>31</v>
      </c>
    </row>
    <row r="164" spans="1:8">
      <c r="A164" t="s">
        <v>541</v>
      </c>
      <c r="B164" t="s">
        <v>542</v>
      </c>
      <c r="C164">
        <v>37</v>
      </c>
      <c r="D164" t="s">
        <v>9</v>
      </c>
      <c r="E164" t="s">
        <v>543</v>
      </c>
      <c r="F164" t="s">
        <v>237</v>
      </c>
      <c r="G164" t="s">
        <v>3828</v>
      </c>
      <c r="H164" t="s">
        <v>31</v>
      </c>
    </row>
    <row r="165" spans="1:8">
      <c r="A165" t="s">
        <v>544</v>
      </c>
      <c r="B165" t="s">
        <v>545</v>
      </c>
      <c r="C165">
        <v>21</v>
      </c>
      <c r="D165" t="s">
        <v>9</v>
      </c>
      <c r="E165" t="s">
        <v>546</v>
      </c>
      <c r="F165" t="s">
        <v>194</v>
      </c>
      <c r="G165" t="s">
        <v>12</v>
      </c>
      <c r="H165" t="s">
        <v>26</v>
      </c>
    </row>
    <row r="166" spans="1:8">
      <c r="A166" t="s">
        <v>547</v>
      </c>
      <c r="B166" t="s">
        <v>548</v>
      </c>
      <c r="C166">
        <v>39</v>
      </c>
      <c r="D166" t="s">
        <v>16</v>
      </c>
      <c r="E166" t="s">
        <v>549</v>
      </c>
      <c r="F166" t="s">
        <v>81</v>
      </c>
      <c r="G166" t="s">
        <v>12</v>
      </c>
      <c r="H166" t="s">
        <v>31</v>
      </c>
    </row>
    <row r="167" spans="1:8">
      <c r="A167" t="s">
        <v>550</v>
      </c>
      <c r="B167" t="s">
        <v>551</v>
      </c>
      <c r="C167">
        <v>47</v>
      </c>
      <c r="D167" t="s">
        <v>16</v>
      </c>
      <c r="E167" t="s">
        <v>552</v>
      </c>
      <c r="F167" t="s">
        <v>194</v>
      </c>
      <c r="G167" t="s">
        <v>12</v>
      </c>
      <c r="H167" t="s">
        <v>19</v>
      </c>
    </row>
    <row r="168" spans="1:8">
      <c r="A168" t="s">
        <v>553</v>
      </c>
      <c r="B168" t="s">
        <v>554</v>
      </c>
      <c r="C168">
        <v>25</v>
      </c>
      <c r="D168" t="s">
        <v>16</v>
      </c>
      <c r="E168" t="s">
        <v>555</v>
      </c>
      <c r="F168" t="s">
        <v>156</v>
      </c>
      <c r="G168" t="s">
        <v>12</v>
      </c>
      <c r="H168" t="s">
        <v>31</v>
      </c>
    </row>
    <row r="169" spans="1:8">
      <c r="A169" t="s">
        <v>556</v>
      </c>
      <c r="B169" t="s">
        <v>557</v>
      </c>
      <c r="C169">
        <v>36</v>
      </c>
      <c r="D169" t="s">
        <v>16</v>
      </c>
      <c r="E169" t="s">
        <v>558</v>
      </c>
      <c r="F169" t="s">
        <v>237</v>
      </c>
      <c r="G169" t="s">
        <v>12</v>
      </c>
      <c r="H169" t="s">
        <v>13</v>
      </c>
    </row>
    <row r="170" spans="1:8">
      <c r="A170" t="s">
        <v>559</v>
      </c>
      <c r="B170" t="s">
        <v>560</v>
      </c>
      <c r="C170">
        <v>36</v>
      </c>
      <c r="D170" t="s">
        <v>16</v>
      </c>
      <c r="E170" t="s">
        <v>561</v>
      </c>
      <c r="F170" t="s">
        <v>250</v>
      </c>
      <c r="G170" t="s">
        <v>12</v>
      </c>
      <c r="H170" t="s">
        <v>19</v>
      </c>
    </row>
    <row r="171" spans="1:8">
      <c r="A171" t="s">
        <v>562</v>
      </c>
      <c r="B171" t="s">
        <v>563</v>
      </c>
      <c r="C171">
        <v>64</v>
      </c>
      <c r="D171" t="s">
        <v>9</v>
      </c>
      <c r="E171" t="s">
        <v>564</v>
      </c>
      <c r="F171" t="s">
        <v>47</v>
      </c>
      <c r="G171" t="s">
        <v>12</v>
      </c>
      <c r="H171" t="s">
        <v>26</v>
      </c>
    </row>
    <row r="172" spans="1:8">
      <c r="A172" t="s">
        <v>565</v>
      </c>
      <c r="B172" t="s">
        <v>566</v>
      </c>
      <c r="C172">
        <v>18</v>
      </c>
      <c r="D172" t="s">
        <v>9</v>
      </c>
      <c r="E172" t="s">
        <v>567</v>
      </c>
      <c r="F172" t="s">
        <v>113</v>
      </c>
      <c r="G172" t="s">
        <v>12</v>
      </c>
      <c r="H172" t="s">
        <v>13</v>
      </c>
    </row>
    <row r="173" spans="1:8">
      <c r="A173" t="s">
        <v>568</v>
      </c>
      <c r="B173" t="s">
        <v>569</v>
      </c>
      <c r="C173">
        <v>44</v>
      </c>
      <c r="D173" t="s">
        <v>16</v>
      </c>
      <c r="E173" t="s">
        <v>570</v>
      </c>
      <c r="F173" t="s">
        <v>254</v>
      </c>
      <c r="G173" t="s">
        <v>12</v>
      </c>
      <c r="H173" t="s">
        <v>19</v>
      </c>
    </row>
    <row r="174" spans="1:8">
      <c r="A174" t="s">
        <v>571</v>
      </c>
      <c r="B174" t="s">
        <v>572</v>
      </c>
      <c r="C174">
        <v>41</v>
      </c>
      <c r="D174" t="s">
        <v>16</v>
      </c>
      <c r="E174" t="s">
        <v>573</v>
      </c>
      <c r="F174" t="s">
        <v>43</v>
      </c>
      <c r="G174" t="s">
        <v>12</v>
      </c>
      <c r="H174" t="s">
        <v>26</v>
      </c>
    </row>
    <row r="175" spans="1:8">
      <c r="A175" t="s">
        <v>574</v>
      </c>
      <c r="B175" t="s">
        <v>575</v>
      </c>
      <c r="C175">
        <v>41</v>
      </c>
      <c r="D175" t="s">
        <v>16</v>
      </c>
      <c r="E175" t="s">
        <v>398</v>
      </c>
      <c r="F175" t="s">
        <v>267</v>
      </c>
      <c r="G175" t="s">
        <v>3829</v>
      </c>
      <c r="H175" t="s">
        <v>19</v>
      </c>
    </row>
    <row r="176" spans="1:8">
      <c r="A176" t="s">
        <v>576</v>
      </c>
      <c r="B176" t="s">
        <v>577</v>
      </c>
      <c r="C176">
        <v>26</v>
      </c>
      <c r="D176" t="s">
        <v>16</v>
      </c>
      <c r="E176" t="s">
        <v>578</v>
      </c>
      <c r="F176" t="s">
        <v>171</v>
      </c>
      <c r="G176" t="s">
        <v>12</v>
      </c>
      <c r="H176" t="s">
        <v>13</v>
      </c>
    </row>
    <row r="177" spans="1:8">
      <c r="A177" t="s">
        <v>579</v>
      </c>
      <c r="B177" t="s">
        <v>580</v>
      </c>
      <c r="C177">
        <v>56</v>
      </c>
      <c r="D177" t="s">
        <v>9</v>
      </c>
      <c r="E177" t="s">
        <v>581</v>
      </c>
      <c r="F177" t="s">
        <v>99</v>
      </c>
      <c r="G177" t="s">
        <v>12</v>
      </c>
      <c r="H177" t="s">
        <v>19</v>
      </c>
    </row>
    <row r="178" spans="1:8">
      <c r="A178" t="s">
        <v>582</v>
      </c>
      <c r="B178" t="s">
        <v>583</v>
      </c>
      <c r="C178">
        <v>48</v>
      </c>
      <c r="D178" t="s">
        <v>9</v>
      </c>
      <c r="E178" t="s">
        <v>584</v>
      </c>
      <c r="F178" t="s">
        <v>171</v>
      </c>
      <c r="G178" t="s">
        <v>12</v>
      </c>
      <c r="H178" t="s">
        <v>31</v>
      </c>
    </row>
    <row r="179" spans="1:8">
      <c r="A179" t="s">
        <v>585</v>
      </c>
      <c r="B179" t="s">
        <v>586</v>
      </c>
      <c r="C179">
        <v>55</v>
      </c>
      <c r="D179" t="s">
        <v>9</v>
      </c>
      <c r="E179" t="s">
        <v>587</v>
      </c>
      <c r="F179" t="s">
        <v>588</v>
      </c>
      <c r="G179" t="s">
        <v>12</v>
      </c>
      <c r="H179" t="s">
        <v>19</v>
      </c>
    </row>
    <row r="180" spans="1:8">
      <c r="A180" t="s">
        <v>589</v>
      </c>
      <c r="B180" t="s">
        <v>590</v>
      </c>
      <c r="C180">
        <v>33</v>
      </c>
      <c r="D180" t="s">
        <v>16</v>
      </c>
      <c r="E180" t="s">
        <v>591</v>
      </c>
      <c r="F180" t="s">
        <v>317</v>
      </c>
      <c r="G180" t="s">
        <v>12</v>
      </c>
      <c r="H180" t="s">
        <v>26</v>
      </c>
    </row>
    <row r="181" spans="1:8">
      <c r="A181" t="s">
        <v>592</v>
      </c>
      <c r="B181" t="s">
        <v>593</v>
      </c>
      <c r="C181">
        <v>43</v>
      </c>
      <c r="D181" t="s">
        <v>16</v>
      </c>
      <c r="E181" t="s">
        <v>594</v>
      </c>
      <c r="F181" t="s">
        <v>117</v>
      </c>
      <c r="G181" t="s">
        <v>12</v>
      </c>
      <c r="H181" t="s">
        <v>31</v>
      </c>
    </row>
    <row r="182" spans="1:8">
      <c r="A182" t="s">
        <v>595</v>
      </c>
      <c r="B182" t="s">
        <v>596</v>
      </c>
      <c r="C182">
        <v>38</v>
      </c>
      <c r="D182" t="s">
        <v>9</v>
      </c>
      <c r="E182" t="s">
        <v>597</v>
      </c>
      <c r="F182" t="s">
        <v>434</v>
      </c>
      <c r="G182" t="s">
        <v>12</v>
      </c>
      <c r="H182" t="s">
        <v>26</v>
      </c>
    </row>
    <row r="183" spans="1:8">
      <c r="A183" t="s">
        <v>598</v>
      </c>
      <c r="B183" t="s">
        <v>599</v>
      </c>
      <c r="C183">
        <v>60</v>
      </c>
      <c r="D183" t="s">
        <v>9</v>
      </c>
      <c r="E183" t="s">
        <v>600</v>
      </c>
      <c r="F183" t="s">
        <v>58</v>
      </c>
      <c r="G183" t="s">
        <v>12</v>
      </c>
      <c r="H183" t="s">
        <v>26</v>
      </c>
    </row>
    <row r="184" spans="1:8">
      <c r="A184" t="s">
        <v>601</v>
      </c>
      <c r="B184" t="s">
        <v>602</v>
      </c>
      <c r="C184">
        <v>23</v>
      </c>
      <c r="D184" t="s">
        <v>16</v>
      </c>
      <c r="E184" t="s">
        <v>603</v>
      </c>
      <c r="F184" t="s">
        <v>96</v>
      </c>
      <c r="G184" t="s">
        <v>12</v>
      </c>
      <c r="H184" t="s">
        <v>31</v>
      </c>
    </row>
    <row r="185" spans="1:8">
      <c r="A185" t="s">
        <v>604</v>
      </c>
      <c r="B185" t="s">
        <v>605</v>
      </c>
      <c r="C185">
        <v>18</v>
      </c>
      <c r="D185" t="s">
        <v>9</v>
      </c>
      <c r="E185" t="s">
        <v>606</v>
      </c>
      <c r="F185" t="s">
        <v>58</v>
      </c>
      <c r="G185" t="s">
        <v>12</v>
      </c>
      <c r="H185" t="s">
        <v>19</v>
      </c>
    </row>
    <row r="186" spans="1:8">
      <c r="A186" t="s">
        <v>607</v>
      </c>
      <c r="B186" t="s">
        <v>608</v>
      </c>
      <c r="C186">
        <v>46</v>
      </c>
      <c r="D186" t="s">
        <v>16</v>
      </c>
      <c r="E186" t="s">
        <v>609</v>
      </c>
      <c r="F186" t="s">
        <v>18</v>
      </c>
      <c r="G186" t="s">
        <v>12</v>
      </c>
      <c r="H186" t="s">
        <v>31</v>
      </c>
    </row>
    <row r="187" spans="1:8">
      <c r="A187" t="s">
        <v>610</v>
      </c>
      <c r="B187" t="s">
        <v>611</v>
      </c>
      <c r="C187">
        <v>54</v>
      </c>
      <c r="D187" t="s">
        <v>16</v>
      </c>
      <c r="E187" t="s">
        <v>612</v>
      </c>
      <c r="F187" t="s">
        <v>88</v>
      </c>
      <c r="G187" t="s">
        <v>12</v>
      </c>
      <c r="H187" t="s">
        <v>19</v>
      </c>
    </row>
    <row r="188" spans="1:8">
      <c r="A188" t="s">
        <v>613</v>
      </c>
      <c r="B188" t="s">
        <v>614</v>
      </c>
      <c r="C188">
        <v>53</v>
      </c>
      <c r="D188" t="s">
        <v>9</v>
      </c>
      <c r="E188" t="s">
        <v>615</v>
      </c>
      <c r="F188" t="s">
        <v>113</v>
      </c>
      <c r="G188" t="s">
        <v>12</v>
      </c>
      <c r="H188" t="s">
        <v>31</v>
      </c>
    </row>
    <row r="189" spans="1:8">
      <c r="A189" t="s">
        <v>616</v>
      </c>
      <c r="B189" t="s">
        <v>617</v>
      </c>
      <c r="C189">
        <v>60</v>
      </c>
      <c r="D189" t="s">
        <v>16</v>
      </c>
      <c r="E189" t="s">
        <v>618</v>
      </c>
      <c r="F189" t="s">
        <v>22</v>
      </c>
      <c r="G189" t="s">
        <v>12</v>
      </c>
      <c r="H189" t="s">
        <v>19</v>
      </c>
    </row>
    <row r="190" spans="1:8">
      <c r="A190" t="s">
        <v>619</v>
      </c>
      <c r="B190" t="s">
        <v>620</v>
      </c>
      <c r="C190">
        <v>42</v>
      </c>
      <c r="D190" t="s">
        <v>9</v>
      </c>
      <c r="E190" t="s">
        <v>621</v>
      </c>
      <c r="F190" t="s">
        <v>233</v>
      </c>
      <c r="G190" t="s">
        <v>12</v>
      </c>
      <c r="H190" t="s">
        <v>31</v>
      </c>
    </row>
    <row r="191" spans="1:8">
      <c r="A191" t="s">
        <v>622</v>
      </c>
      <c r="B191" t="s">
        <v>623</v>
      </c>
      <c r="C191">
        <v>29</v>
      </c>
      <c r="D191" t="s">
        <v>9</v>
      </c>
      <c r="E191" t="s">
        <v>624</v>
      </c>
      <c r="F191" t="s">
        <v>588</v>
      </c>
      <c r="G191" t="s">
        <v>12</v>
      </c>
      <c r="H191" t="s">
        <v>13</v>
      </c>
    </row>
    <row r="192" spans="1:8">
      <c r="A192" t="s">
        <v>625</v>
      </c>
      <c r="B192" t="s">
        <v>626</v>
      </c>
      <c r="C192">
        <v>21</v>
      </c>
      <c r="D192" t="s">
        <v>9</v>
      </c>
      <c r="E192" t="s">
        <v>627</v>
      </c>
      <c r="F192" t="s">
        <v>58</v>
      </c>
      <c r="G192" t="s">
        <v>12</v>
      </c>
      <c r="H192" t="s">
        <v>26</v>
      </c>
    </row>
    <row r="193" spans="1:8">
      <c r="A193" t="s">
        <v>628</v>
      </c>
      <c r="B193" t="s">
        <v>629</v>
      </c>
      <c r="C193">
        <v>29</v>
      </c>
      <c r="D193" t="s">
        <v>16</v>
      </c>
      <c r="E193" t="s">
        <v>630</v>
      </c>
      <c r="F193" t="s">
        <v>25</v>
      </c>
      <c r="G193" t="s">
        <v>12</v>
      </c>
      <c r="H193" t="s">
        <v>26</v>
      </c>
    </row>
    <row r="194" spans="1:8">
      <c r="A194" t="s">
        <v>631</v>
      </c>
      <c r="B194" t="s">
        <v>632</v>
      </c>
      <c r="C194">
        <v>26</v>
      </c>
      <c r="D194" t="s">
        <v>9</v>
      </c>
      <c r="E194" t="s">
        <v>633</v>
      </c>
      <c r="F194" t="s">
        <v>106</v>
      </c>
      <c r="G194" t="s">
        <v>12</v>
      </c>
      <c r="H194" t="s">
        <v>13</v>
      </c>
    </row>
    <row r="195" spans="1:8">
      <c r="A195" t="s">
        <v>634</v>
      </c>
      <c r="B195" t="s">
        <v>635</v>
      </c>
      <c r="C195">
        <v>38</v>
      </c>
      <c r="D195" t="s">
        <v>9</v>
      </c>
      <c r="E195" t="s">
        <v>636</v>
      </c>
      <c r="F195" t="s">
        <v>81</v>
      </c>
      <c r="G195" t="s">
        <v>12</v>
      </c>
      <c r="H195" t="s">
        <v>13</v>
      </c>
    </row>
    <row r="196" spans="1:8">
      <c r="A196" t="s">
        <v>637</v>
      </c>
      <c r="B196" t="s">
        <v>638</v>
      </c>
      <c r="C196">
        <v>46</v>
      </c>
      <c r="D196" t="s">
        <v>9</v>
      </c>
      <c r="E196" t="s">
        <v>639</v>
      </c>
      <c r="F196" t="s">
        <v>51</v>
      </c>
      <c r="G196" t="s">
        <v>12</v>
      </c>
      <c r="H196" t="s">
        <v>13</v>
      </c>
    </row>
    <row r="197" spans="1:8">
      <c r="A197" t="s">
        <v>640</v>
      </c>
      <c r="B197" t="s">
        <v>641</v>
      </c>
      <c r="C197">
        <v>60</v>
      </c>
      <c r="D197" t="s">
        <v>9</v>
      </c>
      <c r="E197" t="s">
        <v>642</v>
      </c>
      <c r="F197" t="s">
        <v>133</v>
      </c>
      <c r="G197" t="s">
        <v>12</v>
      </c>
      <c r="H197" t="s">
        <v>31</v>
      </c>
    </row>
    <row r="198" spans="1:8">
      <c r="A198" t="s">
        <v>643</v>
      </c>
      <c r="B198" t="s">
        <v>644</v>
      </c>
      <c r="C198">
        <v>18</v>
      </c>
      <c r="D198" t="s">
        <v>16</v>
      </c>
      <c r="E198" t="s">
        <v>645</v>
      </c>
      <c r="F198" t="s">
        <v>163</v>
      </c>
      <c r="G198" t="s">
        <v>12</v>
      </c>
      <c r="H198" t="s">
        <v>19</v>
      </c>
    </row>
    <row r="199" spans="1:8">
      <c r="A199" t="s">
        <v>646</v>
      </c>
      <c r="B199" t="s">
        <v>647</v>
      </c>
      <c r="C199">
        <v>45</v>
      </c>
      <c r="D199" t="s">
        <v>16</v>
      </c>
      <c r="E199" t="s">
        <v>207</v>
      </c>
      <c r="F199" t="s">
        <v>201</v>
      </c>
      <c r="G199" t="s">
        <v>12</v>
      </c>
      <c r="H199" t="s">
        <v>19</v>
      </c>
    </row>
    <row r="200" spans="1:8">
      <c r="A200" t="s">
        <v>648</v>
      </c>
      <c r="B200" t="s">
        <v>649</v>
      </c>
      <c r="C200">
        <v>54</v>
      </c>
      <c r="D200" t="s">
        <v>9</v>
      </c>
      <c r="E200" t="s">
        <v>650</v>
      </c>
      <c r="F200" t="s">
        <v>171</v>
      </c>
      <c r="G200" t="s">
        <v>12</v>
      </c>
      <c r="H200" t="s">
        <v>26</v>
      </c>
    </row>
    <row r="201" spans="1:8">
      <c r="A201" t="s">
        <v>651</v>
      </c>
      <c r="B201" t="s">
        <v>652</v>
      </c>
      <c r="C201">
        <v>46</v>
      </c>
      <c r="D201" t="s">
        <v>9</v>
      </c>
      <c r="E201" t="s">
        <v>653</v>
      </c>
      <c r="F201" t="s">
        <v>237</v>
      </c>
      <c r="G201" t="s">
        <v>12</v>
      </c>
      <c r="H201" t="s">
        <v>26</v>
      </c>
    </row>
    <row r="202" spans="1:8">
      <c r="A202" t="s">
        <v>654</v>
      </c>
      <c r="B202" t="s">
        <v>655</v>
      </c>
      <c r="C202">
        <v>30</v>
      </c>
      <c r="D202" t="s">
        <v>9</v>
      </c>
      <c r="E202" t="s">
        <v>656</v>
      </c>
      <c r="F202" t="s">
        <v>434</v>
      </c>
      <c r="G202" t="s">
        <v>12</v>
      </c>
      <c r="H202" t="s">
        <v>19</v>
      </c>
    </row>
    <row r="203" spans="1:8">
      <c r="A203" t="s">
        <v>657</v>
      </c>
      <c r="B203" t="s">
        <v>658</v>
      </c>
      <c r="C203">
        <v>25</v>
      </c>
      <c r="D203" t="s">
        <v>16</v>
      </c>
      <c r="E203" t="s">
        <v>659</v>
      </c>
      <c r="F203" t="s">
        <v>156</v>
      </c>
      <c r="G203" t="s">
        <v>12</v>
      </c>
      <c r="H203" t="s">
        <v>26</v>
      </c>
    </row>
    <row r="204" spans="1:8">
      <c r="A204" t="s">
        <v>660</v>
      </c>
      <c r="B204" t="s">
        <v>661</v>
      </c>
      <c r="C204">
        <v>37</v>
      </c>
      <c r="D204" t="s">
        <v>16</v>
      </c>
      <c r="E204" t="s">
        <v>662</v>
      </c>
      <c r="F204" t="s">
        <v>62</v>
      </c>
      <c r="G204" t="s">
        <v>12</v>
      </c>
      <c r="H204" t="s">
        <v>19</v>
      </c>
    </row>
    <row r="205" spans="1:8">
      <c r="A205" t="s">
        <v>663</v>
      </c>
      <c r="B205" t="s">
        <v>664</v>
      </c>
      <c r="C205">
        <v>47</v>
      </c>
      <c r="D205" t="s">
        <v>9</v>
      </c>
      <c r="E205" t="s">
        <v>665</v>
      </c>
      <c r="F205" t="s">
        <v>267</v>
      </c>
      <c r="G205" t="s">
        <v>12</v>
      </c>
      <c r="H205" t="s">
        <v>19</v>
      </c>
    </row>
    <row r="206" spans="1:8">
      <c r="A206" t="s">
        <v>666</v>
      </c>
      <c r="B206" t="s">
        <v>667</v>
      </c>
      <c r="C206">
        <v>52</v>
      </c>
      <c r="D206" t="s">
        <v>9</v>
      </c>
      <c r="E206" t="s">
        <v>668</v>
      </c>
      <c r="F206" t="s">
        <v>287</v>
      </c>
      <c r="G206" t="s">
        <v>12</v>
      </c>
      <c r="H206" t="s">
        <v>19</v>
      </c>
    </row>
    <row r="207" spans="1:8">
      <c r="A207" t="s">
        <v>669</v>
      </c>
      <c r="B207" t="s">
        <v>670</v>
      </c>
      <c r="C207">
        <v>44</v>
      </c>
      <c r="D207" t="s">
        <v>16</v>
      </c>
      <c r="E207" t="s">
        <v>671</v>
      </c>
      <c r="F207" t="s">
        <v>88</v>
      </c>
      <c r="G207" t="s">
        <v>12</v>
      </c>
      <c r="H207" t="s">
        <v>13</v>
      </c>
    </row>
    <row r="208" spans="1:8">
      <c r="A208" t="s">
        <v>672</v>
      </c>
      <c r="B208" t="s">
        <v>673</v>
      </c>
      <c r="C208">
        <v>26</v>
      </c>
      <c r="D208" t="s">
        <v>16</v>
      </c>
      <c r="E208" t="s">
        <v>674</v>
      </c>
      <c r="F208" t="s">
        <v>237</v>
      </c>
      <c r="G208" t="s">
        <v>12</v>
      </c>
      <c r="H208" t="s">
        <v>31</v>
      </c>
    </row>
    <row r="209" spans="1:8">
      <c r="A209" t="s">
        <v>675</v>
      </c>
      <c r="B209" t="s">
        <v>676</v>
      </c>
      <c r="C209">
        <v>28</v>
      </c>
      <c r="D209" t="s">
        <v>16</v>
      </c>
      <c r="E209" t="s">
        <v>677</v>
      </c>
      <c r="F209" t="s">
        <v>88</v>
      </c>
      <c r="G209" t="s">
        <v>12</v>
      </c>
      <c r="H209" t="s">
        <v>26</v>
      </c>
    </row>
    <row r="210" spans="1:8">
      <c r="A210" t="s">
        <v>678</v>
      </c>
      <c r="B210" t="s">
        <v>679</v>
      </c>
      <c r="C210">
        <v>54</v>
      </c>
      <c r="D210" t="s">
        <v>9</v>
      </c>
      <c r="E210" t="s">
        <v>680</v>
      </c>
      <c r="F210" t="s">
        <v>328</v>
      </c>
      <c r="G210" t="s">
        <v>12</v>
      </c>
      <c r="H210" t="s">
        <v>19</v>
      </c>
    </row>
    <row r="211" spans="1:8">
      <c r="A211" t="s">
        <v>681</v>
      </c>
      <c r="B211" t="s">
        <v>682</v>
      </c>
      <c r="C211">
        <v>50</v>
      </c>
      <c r="D211" t="s">
        <v>16</v>
      </c>
      <c r="E211" t="s">
        <v>683</v>
      </c>
      <c r="F211" t="s">
        <v>434</v>
      </c>
      <c r="G211" t="s">
        <v>12</v>
      </c>
      <c r="H211" t="s">
        <v>19</v>
      </c>
    </row>
    <row r="212" spans="1:8">
      <c r="A212" t="s">
        <v>684</v>
      </c>
      <c r="B212" t="s">
        <v>685</v>
      </c>
      <c r="C212">
        <v>48</v>
      </c>
      <c r="D212" t="s">
        <v>9</v>
      </c>
      <c r="E212" t="s">
        <v>686</v>
      </c>
      <c r="F212" t="s">
        <v>81</v>
      </c>
      <c r="G212" t="s">
        <v>12</v>
      </c>
      <c r="H212" t="s">
        <v>31</v>
      </c>
    </row>
    <row r="213" spans="1:8">
      <c r="A213" t="s">
        <v>687</v>
      </c>
      <c r="B213" t="s">
        <v>688</v>
      </c>
      <c r="C213">
        <v>20</v>
      </c>
      <c r="D213" t="s">
        <v>16</v>
      </c>
      <c r="E213" t="s">
        <v>689</v>
      </c>
      <c r="F213" t="s">
        <v>92</v>
      </c>
      <c r="G213" t="s">
        <v>12</v>
      </c>
      <c r="H213" t="s">
        <v>31</v>
      </c>
    </row>
    <row r="214" spans="1:8">
      <c r="A214" t="s">
        <v>690</v>
      </c>
      <c r="B214" t="s">
        <v>691</v>
      </c>
      <c r="C214">
        <v>63</v>
      </c>
      <c r="D214" t="s">
        <v>16</v>
      </c>
      <c r="E214" t="s">
        <v>692</v>
      </c>
      <c r="F214" t="s">
        <v>74</v>
      </c>
      <c r="G214" t="s">
        <v>12</v>
      </c>
      <c r="H214" t="s">
        <v>19</v>
      </c>
    </row>
    <row r="215" spans="1:8">
      <c r="A215" t="s">
        <v>693</v>
      </c>
      <c r="B215" t="s">
        <v>694</v>
      </c>
      <c r="C215">
        <v>42</v>
      </c>
      <c r="D215" t="s">
        <v>16</v>
      </c>
      <c r="E215" t="s">
        <v>695</v>
      </c>
      <c r="F215" t="s">
        <v>18</v>
      </c>
      <c r="G215" t="s">
        <v>12</v>
      </c>
      <c r="H215" t="s">
        <v>19</v>
      </c>
    </row>
    <row r="216" spans="1:8">
      <c r="A216" t="s">
        <v>696</v>
      </c>
      <c r="B216" t="s">
        <v>697</v>
      </c>
      <c r="C216">
        <v>61</v>
      </c>
      <c r="D216" t="s">
        <v>9</v>
      </c>
      <c r="E216" t="s">
        <v>698</v>
      </c>
      <c r="F216" t="s">
        <v>66</v>
      </c>
      <c r="G216" t="s">
        <v>12</v>
      </c>
      <c r="H216" t="s">
        <v>13</v>
      </c>
    </row>
    <row r="217" spans="1:8">
      <c r="A217" t="s">
        <v>699</v>
      </c>
      <c r="B217" t="s">
        <v>700</v>
      </c>
      <c r="C217">
        <v>50</v>
      </c>
      <c r="D217" t="s">
        <v>16</v>
      </c>
      <c r="E217" t="s">
        <v>701</v>
      </c>
      <c r="F217" t="s">
        <v>35</v>
      </c>
      <c r="G217" t="s">
        <v>12</v>
      </c>
      <c r="H217" t="s">
        <v>13</v>
      </c>
    </row>
    <row r="218" spans="1:8">
      <c r="A218" t="s">
        <v>702</v>
      </c>
      <c r="B218" t="s">
        <v>703</v>
      </c>
      <c r="C218">
        <v>44</v>
      </c>
      <c r="D218" t="s">
        <v>9</v>
      </c>
      <c r="E218" t="s">
        <v>704</v>
      </c>
      <c r="F218" t="s">
        <v>30</v>
      </c>
      <c r="G218" t="s">
        <v>12</v>
      </c>
      <c r="H218" t="s">
        <v>19</v>
      </c>
    </row>
    <row r="219" spans="1:8">
      <c r="A219" t="s">
        <v>705</v>
      </c>
      <c r="B219" t="s">
        <v>706</v>
      </c>
      <c r="C219">
        <v>42</v>
      </c>
      <c r="D219" t="s">
        <v>9</v>
      </c>
      <c r="E219" t="s">
        <v>707</v>
      </c>
      <c r="F219" t="s">
        <v>113</v>
      </c>
      <c r="G219" t="s">
        <v>12</v>
      </c>
      <c r="H219" t="s">
        <v>31</v>
      </c>
    </row>
    <row r="220" spans="1:8">
      <c r="A220" t="s">
        <v>708</v>
      </c>
      <c r="B220" t="s">
        <v>709</v>
      </c>
      <c r="C220">
        <v>46</v>
      </c>
      <c r="D220" t="s">
        <v>9</v>
      </c>
      <c r="E220" t="s">
        <v>710</v>
      </c>
      <c r="F220" t="s">
        <v>30</v>
      </c>
      <c r="G220" t="s">
        <v>12</v>
      </c>
      <c r="H220" t="s">
        <v>19</v>
      </c>
    </row>
    <row r="221" spans="1:8">
      <c r="A221" t="s">
        <v>711</v>
      </c>
      <c r="B221" t="s">
        <v>712</v>
      </c>
      <c r="C221">
        <v>47</v>
      </c>
      <c r="D221" t="s">
        <v>16</v>
      </c>
      <c r="E221" t="s">
        <v>3831</v>
      </c>
      <c r="F221" t="s">
        <v>88</v>
      </c>
      <c r="G221" t="s">
        <v>12</v>
      </c>
      <c r="H221" t="s">
        <v>13</v>
      </c>
    </row>
    <row r="222" spans="1:8">
      <c r="A222" t="s">
        <v>713</v>
      </c>
      <c r="B222" t="s">
        <v>714</v>
      </c>
      <c r="C222">
        <v>50</v>
      </c>
      <c r="D222" t="s">
        <v>16</v>
      </c>
      <c r="E222" t="s">
        <v>3830</v>
      </c>
      <c r="F222" t="s">
        <v>715</v>
      </c>
      <c r="G222" t="s">
        <v>3829</v>
      </c>
      <c r="H222" t="s">
        <v>26</v>
      </c>
    </row>
    <row r="223" spans="1:8">
      <c r="A223" t="s">
        <v>716</v>
      </c>
      <c r="B223" t="s">
        <v>717</v>
      </c>
      <c r="C223">
        <v>38</v>
      </c>
      <c r="D223" t="s">
        <v>9</v>
      </c>
      <c r="E223" t="s">
        <v>718</v>
      </c>
      <c r="F223" t="s">
        <v>81</v>
      </c>
      <c r="G223" t="s">
        <v>12</v>
      </c>
      <c r="H223" t="s">
        <v>19</v>
      </c>
    </row>
    <row r="224" spans="1:8">
      <c r="A224" t="s">
        <v>719</v>
      </c>
      <c r="B224" t="s">
        <v>720</v>
      </c>
      <c r="C224">
        <v>35</v>
      </c>
      <c r="D224" t="s">
        <v>9</v>
      </c>
      <c r="E224" t="s">
        <v>721</v>
      </c>
      <c r="F224" t="s">
        <v>233</v>
      </c>
      <c r="G224" t="s">
        <v>12</v>
      </c>
      <c r="H224" t="s">
        <v>19</v>
      </c>
    </row>
    <row r="225" spans="1:8">
      <c r="A225" t="s">
        <v>722</v>
      </c>
      <c r="B225" t="s">
        <v>723</v>
      </c>
      <c r="C225">
        <v>50</v>
      </c>
      <c r="D225" t="s">
        <v>9</v>
      </c>
      <c r="E225" t="s">
        <v>3832</v>
      </c>
      <c r="F225" t="s">
        <v>267</v>
      </c>
      <c r="G225" t="s">
        <v>12</v>
      </c>
      <c r="H225" t="s">
        <v>19</v>
      </c>
    </row>
    <row r="226" spans="1:8">
      <c r="A226" t="s">
        <v>724</v>
      </c>
      <c r="B226" t="s">
        <v>725</v>
      </c>
      <c r="C226">
        <v>29</v>
      </c>
      <c r="D226" t="s">
        <v>9</v>
      </c>
      <c r="E226" t="s">
        <v>726</v>
      </c>
      <c r="F226" t="s">
        <v>113</v>
      </c>
      <c r="G226" t="s">
        <v>12</v>
      </c>
      <c r="H226" t="s">
        <v>31</v>
      </c>
    </row>
    <row r="227" spans="1:8">
      <c r="A227" t="s">
        <v>727</v>
      </c>
      <c r="B227" t="s">
        <v>728</v>
      </c>
      <c r="C227">
        <v>46</v>
      </c>
      <c r="D227" t="s">
        <v>16</v>
      </c>
      <c r="E227" t="s">
        <v>729</v>
      </c>
      <c r="F227" t="s">
        <v>117</v>
      </c>
      <c r="G227" t="s">
        <v>12</v>
      </c>
      <c r="H227" t="s">
        <v>19</v>
      </c>
    </row>
    <row r="228" spans="1:8">
      <c r="A228" t="s">
        <v>730</v>
      </c>
      <c r="B228" t="s">
        <v>731</v>
      </c>
      <c r="C228">
        <v>54</v>
      </c>
      <c r="D228" t="s">
        <v>9</v>
      </c>
      <c r="E228" t="s">
        <v>216</v>
      </c>
      <c r="F228" t="s">
        <v>163</v>
      </c>
      <c r="G228" t="s">
        <v>12</v>
      </c>
      <c r="H228" t="s">
        <v>13</v>
      </c>
    </row>
    <row r="229" spans="1:8">
      <c r="A229" t="s">
        <v>732</v>
      </c>
      <c r="B229" t="s">
        <v>733</v>
      </c>
      <c r="C229">
        <v>63</v>
      </c>
      <c r="D229" t="s">
        <v>16</v>
      </c>
      <c r="E229" t="s">
        <v>734</v>
      </c>
      <c r="F229" t="s">
        <v>62</v>
      </c>
      <c r="G229" t="s">
        <v>12</v>
      </c>
      <c r="H229" t="s">
        <v>13</v>
      </c>
    </row>
    <row r="230" spans="1:8">
      <c r="A230" t="s">
        <v>735</v>
      </c>
      <c r="B230" t="s">
        <v>736</v>
      </c>
      <c r="C230">
        <v>52</v>
      </c>
      <c r="D230" t="s">
        <v>16</v>
      </c>
      <c r="E230" t="s">
        <v>395</v>
      </c>
      <c r="F230" t="s">
        <v>117</v>
      </c>
      <c r="G230" t="s">
        <v>12</v>
      </c>
      <c r="H230" t="s">
        <v>13</v>
      </c>
    </row>
    <row r="231" spans="1:8">
      <c r="A231" t="s">
        <v>737</v>
      </c>
      <c r="B231" t="s">
        <v>738</v>
      </c>
      <c r="C231">
        <v>32</v>
      </c>
      <c r="D231" t="s">
        <v>16</v>
      </c>
      <c r="E231" t="s">
        <v>739</v>
      </c>
      <c r="F231" t="s">
        <v>140</v>
      </c>
      <c r="G231" t="s">
        <v>12</v>
      </c>
      <c r="H231" t="s">
        <v>26</v>
      </c>
    </row>
    <row r="232" spans="1:8">
      <c r="A232" t="s">
        <v>740</v>
      </c>
      <c r="B232" t="s">
        <v>741</v>
      </c>
      <c r="C232">
        <v>29</v>
      </c>
      <c r="D232" t="s">
        <v>9</v>
      </c>
      <c r="E232" t="s">
        <v>742</v>
      </c>
      <c r="F232" t="s">
        <v>250</v>
      </c>
      <c r="G232" t="s">
        <v>12</v>
      </c>
      <c r="H232" t="s">
        <v>26</v>
      </c>
    </row>
    <row r="233" spans="1:8">
      <c r="A233" t="s">
        <v>743</v>
      </c>
      <c r="B233" t="s">
        <v>744</v>
      </c>
      <c r="C233">
        <v>22</v>
      </c>
      <c r="D233" t="s">
        <v>16</v>
      </c>
      <c r="E233" t="s">
        <v>745</v>
      </c>
      <c r="F233" t="s">
        <v>317</v>
      </c>
      <c r="G233" t="s">
        <v>12</v>
      </c>
      <c r="H233" t="s">
        <v>26</v>
      </c>
    </row>
    <row r="234" spans="1:8">
      <c r="A234" t="s">
        <v>746</v>
      </c>
      <c r="B234" t="s">
        <v>747</v>
      </c>
      <c r="C234">
        <v>27</v>
      </c>
      <c r="D234" t="s">
        <v>16</v>
      </c>
      <c r="E234" t="s">
        <v>748</v>
      </c>
      <c r="F234" t="s">
        <v>88</v>
      </c>
      <c r="G234" t="s">
        <v>12</v>
      </c>
      <c r="H234" t="s">
        <v>19</v>
      </c>
    </row>
    <row r="235" spans="1:8">
      <c r="A235" t="s">
        <v>749</v>
      </c>
      <c r="B235" t="s">
        <v>750</v>
      </c>
      <c r="C235">
        <v>59</v>
      </c>
      <c r="D235" t="s">
        <v>9</v>
      </c>
      <c r="E235" t="s">
        <v>751</v>
      </c>
      <c r="F235" t="s">
        <v>43</v>
      </c>
      <c r="G235" t="s">
        <v>12</v>
      </c>
      <c r="H235" t="s">
        <v>31</v>
      </c>
    </row>
    <row r="236" spans="1:8">
      <c r="A236" t="s">
        <v>752</v>
      </c>
      <c r="B236" t="s">
        <v>753</v>
      </c>
      <c r="C236">
        <v>43</v>
      </c>
      <c r="D236" t="s">
        <v>16</v>
      </c>
      <c r="E236" t="s">
        <v>754</v>
      </c>
      <c r="F236" t="s">
        <v>62</v>
      </c>
      <c r="G236" t="s">
        <v>12</v>
      </c>
      <c r="H236" t="s">
        <v>13</v>
      </c>
    </row>
    <row r="237" spans="1:8">
      <c r="A237" t="s">
        <v>755</v>
      </c>
      <c r="B237" t="s">
        <v>756</v>
      </c>
      <c r="C237">
        <v>28</v>
      </c>
      <c r="D237" t="s">
        <v>16</v>
      </c>
      <c r="E237" t="s">
        <v>757</v>
      </c>
      <c r="F237" t="s">
        <v>92</v>
      </c>
      <c r="G237" t="s">
        <v>12</v>
      </c>
      <c r="H237" t="s">
        <v>26</v>
      </c>
    </row>
    <row r="238" spans="1:8">
      <c r="A238" t="s">
        <v>758</v>
      </c>
      <c r="B238" t="s">
        <v>759</v>
      </c>
      <c r="C238">
        <v>42</v>
      </c>
      <c r="D238" t="s">
        <v>16</v>
      </c>
      <c r="E238" t="s">
        <v>760</v>
      </c>
      <c r="F238" t="s">
        <v>287</v>
      </c>
      <c r="G238" t="s">
        <v>12</v>
      </c>
      <c r="H238" t="s">
        <v>26</v>
      </c>
    </row>
    <row r="239" spans="1:8">
      <c r="A239" t="s">
        <v>761</v>
      </c>
      <c r="B239" t="s">
        <v>762</v>
      </c>
      <c r="C239">
        <v>41</v>
      </c>
      <c r="D239" t="s">
        <v>16</v>
      </c>
      <c r="E239" t="s">
        <v>763</v>
      </c>
      <c r="F239" t="s">
        <v>66</v>
      </c>
      <c r="G239" t="s">
        <v>12</v>
      </c>
      <c r="H239" t="s">
        <v>13</v>
      </c>
    </row>
    <row r="240" spans="1:8">
      <c r="A240" t="s">
        <v>764</v>
      </c>
      <c r="B240" t="s">
        <v>765</v>
      </c>
      <c r="C240">
        <v>40</v>
      </c>
      <c r="D240" t="s">
        <v>9</v>
      </c>
      <c r="E240" t="s">
        <v>766</v>
      </c>
      <c r="F240" t="s">
        <v>43</v>
      </c>
      <c r="G240" t="s">
        <v>12</v>
      </c>
      <c r="H240" t="s">
        <v>19</v>
      </c>
    </row>
    <row r="241" spans="1:8">
      <c r="A241" t="s">
        <v>767</v>
      </c>
      <c r="B241" t="s">
        <v>768</v>
      </c>
      <c r="C241">
        <v>58</v>
      </c>
      <c r="D241" t="s">
        <v>16</v>
      </c>
      <c r="E241" t="s">
        <v>769</v>
      </c>
      <c r="F241" t="s">
        <v>184</v>
      </c>
      <c r="G241" t="s">
        <v>12</v>
      </c>
      <c r="H241" t="s">
        <v>19</v>
      </c>
    </row>
    <row r="242" spans="1:8">
      <c r="A242" t="s">
        <v>770</v>
      </c>
      <c r="B242" t="s">
        <v>771</v>
      </c>
      <c r="C242">
        <v>59</v>
      </c>
      <c r="D242" t="s">
        <v>16</v>
      </c>
      <c r="E242" t="s">
        <v>772</v>
      </c>
      <c r="F242" t="s">
        <v>156</v>
      </c>
      <c r="G242" t="s">
        <v>12</v>
      </c>
      <c r="H242" t="s">
        <v>19</v>
      </c>
    </row>
    <row r="243" spans="1:8">
      <c r="A243" t="s">
        <v>773</v>
      </c>
      <c r="B243" t="s">
        <v>774</v>
      </c>
      <c r="C243">
        <v>31</v>
      </c>
      <c r="D243" t="s">
        <v>9</v>
      </c>
      <c r="E243" t="s">
        <v>775</v>
      </c>
      <c r="F243" t="s">
        <v>287</v>
      </c>
      <c r="G243" t="s">
        <v>12</v>
      </c>
      <c r="H243" t="s">
        <v>19</v>
      </c>
    </row>
    <row r="244" spans="1:8">
      <c r="A244" t="s">
        <v>776</v>
      </c>
      <c r="B244" t="s">
        <v>777</v>
      </c>
      <c r="C244">
        <v>58</v>
      </c>
      <c r="D244" t="s">
        <v>16</v>
      </c>
      <c r="E244" t="s">
        <v>778</v>
      </c>
      <c r="F244" t="s">
        <v>167</v>
      </c>
      <c r="G244" t="s">
        <v>12</v>
      </c>
      <c r="H244" t="s">
        <v>31</v>
      </c>
    </row>
    <row r="245" spans="1:8">
      <c r="A245" t="s">
        <v>779</v>
      </c>
      <c r="B245" t="s">
        <v>780</v>
      </c>
      <c r="C245">
        <v>56</v>
      </c>
      <c r="D245" t="s">
        <v>16</v>
      </c>
      <c r="E245" t="s">
        <v>781</v>
      </c>
      <c r="F245" t="s">
        <v>359</v>
      </c>
      <c r="G245" t="s">
        <v>12</v>
      </c>
      <c r="H245" t="s">
        <v>13</v>
      </c>
    </row>
    <row r="246" spans="1:8">
      <c r="A246" t="s">
        <v>782</v>
      </c>
      <c r="B246" t="s">
        <v>783</v>
      </c>
      <c r="C246">
        <v>19</v>
      </c>
      <c r="D246" t="s">
        <v>9</v>
      </c>
      <c r="E246" t="s">
        <v>784</v>
      </c>
      <c r="F246" t="s">
        <v>117</v>
      </c>
      <c r="G246" t="s">
        <v>12</v>
      </c>
      <c r="H246" t="s">
        <v>26</v>
      </c>
    </row>
    <row r="247" spans="1:8">
      <c r="A247" t="s">
        <v>785</v>
      </c>
      <c r="B247" t="s">
        <v>786</v>
      </c>
      <c r="C247">
        <v>57</v>
      </c>
      <c r="D247" t="s">
        <v>16</v>
      </c>
      <c r="E247" t="s">
        <v>787</v>
      </c>
      <c r="F247" t="s">
        <v>156</v>
      </c>
      <c r="G247" t="s">
        <v>12</v>
      </c>
      <c r="H247" t="s">
        <v>19</v>
      </c>
    </row>
    <row r="248" spans="1:8">
      <c r="A248" t="s">
        <v>788</v>
      </c>
      <c r="B248" t="s">
        <v>789</v>
      </c>
      <c r="C248">
        <v>58</v>
      </c>
      <c r="D248" t="s">
        <v>9</v>
      </c>
      <c r="E248" t="s">
        <v>790</v>
      </c>
      <c r="F248" t="s">
        <v>291</v>
      </c>
      <c r="G248" t="s">
        <v>12</v>
      </c>
      <c r="H248" t="s">
        <v>26</v>
      </c>
    </row>
    <row r="249" spans="1:8">
      <c r="A249" t="s">
        <v>791</v>
      </c>
      <c r="B249" t="s">
        <v>792</v>
      </c>
      <c r="C249">
        <v>32</v>
      </c>
      <c r="D249" t="s">
        <v>9</v>
      </c>
      <c r="E249" t="s">
        <v>793</v>
      </c>
      <c r="F249" t="s">
        <v>47</v>
      </c>
      <c r="G249" t="s">
        <v>12</v>
      </c>
      <c r="H249" t="s">
        <v>19</v>
      </c>
    </row>
    <row r="250" spans="1:8">
      <c r="A250" t="s">
        <v>794</v>
      </c>
      <c r="B250" t="s">
        <v>795</v>
      </c>
      <c r="C250">
        <v>19</v>
      </c>
      <c r="D250" t="s">
        <v>9</v>
      </c>
      <c r="E250" t="s">
        <v>796</v>
      </c>
      <c r="F250" t="s">
        <v>184</v>
      </c>
      <c r="G250" t="s">
        <v>12</v>
      </c>
      <c r="H250" t="s">
        <v>13</v>
      </c>
    </row>
    <row r="251" spans="1:8">
      <c r="A251" t="s">
        <v>797</v>
      </c>
      <c r="B251" t="s">
        <v>798</v>
      </c>
      <c r="C251">
        <v>41</v>
      </c>
      <c r="D251" t="s">
        <v>16</v>
      </c>
      <c r="E251" t="s">
        <v>799</v>
      </c>
      <c r="F251" t="s">
        <v>58</v>
      </c>
      <c r="G251" t="s">
        <v>12</v>
      </c>
      <c r="H251" t="s">
        <v>13</v>
      </c>
    </row>
    <row r="252" spans="1:8">
      <c r="A252" t="s">
        <v>800</v>
      </c>
      <c r="B252" t="s">
        <v>801</v>
      </c>
      <c r="C252">
        <v>48</v>
      </c>
      <c r="D252" t="s">
        <v>9</v>
      </c>
      <c r="E252" t="s">
        <v>802</v>
      </c>
      <c r="F252" t="s">
        <v>92</v>
      </c>
      <c r="G252" t="s">
        <v>12</v>
      </c>
      <c r="H252" t="s">
        <v>19</v>
      </c>
    </row>
    <row r="253" spans="1:8">
      <c r="A253" t="s">
        <v>803</v>
      </c>
      <c r="B253" t="s">
        <v>804</v>
      </c>
      <c r="C253">
        <v>64</v>
      </c>
      <c r="D253" t="s">
        <v>9</v>
      </c>
      <c r="E253" t="s">
        <v>805</v>
      </c>
      <c r="F253" t="s">
        <v>22</v>
      </c>
      <c r="G253" t="s">
        <v>12</v>
      </c>
      <c r="H253" t="s">
        <v>31</v>
      </c>
    </row>
    <row r="254" spans="1:8">
      <c r="A254" t="s">
        <v>806</v>
      </c>
      <c r="B254" t="s">
        <v>807</v>
      </c>
      <c r="C254">
        <v>26</v>
      </c>
      <c r="D254" t="s">
        <v>9</v>
      </c>
      <c r="E254" t="s">
        <v>808</v>
      </c>
      <c r="F254" t="s">
        <v>39</v>
      </c>
      <c r="G254" t="s">
        <v>12</v>
      </c>
      <c r="H254" t="s">
        <v>31</v>
      </c>
    </row>
    <row r="255" spans="1:8">
      <c r="A255" t="s">
        <v>809</v>
      </c>
      <c r="B255" t="s">
        <v>810</v>
      </c>
      <c r="C255">
        <v>32</v>
      </c>
      <c r="D255" t="s">
        <v>9</v>
      </c>
      <c r="E255" t="s">
        <v>811</v>
      </c>
      <c r="F255" t="s">
        <v>324</v>
      </c>
      <c r="G255" t="s">
        <v>12</v>
      </c>
      <c r="H255" t="s">
        <v>26</v>
      </c>
    </row>
    <row r="256" spans="1:8">
      <c r="A256" t="s">
        <v>812</v>
      </c>
      <c r="B256" t="s">
        <v>813</v>
      </c>
      <c r="C256">
        <v>34</v>
      </c>
      <c r="D256" t="s">
        <v>9</v>
      </c>
      <c r="E256" t="s">
        <v>814</v>
      </c>
      <c r="F256" t="s">
        <v>163</v>
      </c>
      <c r="G256" t="s">
        <v>12</v>
      </c>
      <c r="H256" t="s">
        <v>31</v>
      </c>
    </row>
    <row r="257" spans="1:8">
      <c r="A257" t="s">
        <v>815</v>
      </c>
      <c r="B257" t="s">
        <v>816</v>
      </c>
      <c r="C257">
        <v>21</v>
      </c>
      <c r="D257" t="s">
        <v>9</v>
      </c>
      <c r="E257" t="s">
        <v>817</v>
      </c>
      <c r="F257" t="s">
        <v>25</v>
      </c>
      <c r="G257" t="s">
        <v>12</v>
      </c>
      <c r="H257" t="s">
        <v>13</v>
      </c>
    </row>
    <row r="258" spans="1:8">
      <c r="A258" t="s">
        <v>818</v>
      </c>
      <c r="B258" t="s">
        <v>819</v>
      </c>
      <c r="C258">
        <v>57</v>
      </c>
      <c r="D258" t="s">
        <v>9</v>
      </c>
      <c r="E258" t="s">
        <v>820</v>
      </c>
      <c r="F258" t="s">
        <v>291</v>
      </c>
      <c r="G258" t="s">
        <v>12</v>
      </c>
      <c r="H258" t="s">
        <v>19</v>
      </c>
    </row>
    <row r="259" spans="1:8">
      <c r="A259" t="s">
        <v>821</v>
      </c>
      <c r="B259" t="s">
        <v>822</v>
      </c>
      <c r="C259">
        <v>42</v>
      </c>
      <c r="D259" t="s">
        <v>9</v>
      </c>
      <c r="E259" t="s">
        <v>823</v>
      </c>
      <c r="F259" t="s">
        <v>715</v>
      </c>
      <c r="G259" t="s">
        <v>12</v>
      </c>
      <c r="H259" t="s">
        <v>31</v>
      </c>
    </row>
    <row r="260" spans="1:8">
      <c r="A260" t="s">
        <v>824</v>
      </c>
      <c r="B260" t="s">
        <v>825</v>
      </c>
      <c r="C260">
        <v>24</v>
      </c>
      <c r="D260" t="s">
        <v>16</v>
      </c>
      <c r="E260" t="s">
        <v>826</v>
      </c>
      <c r="F260" t="s">
        <v>359</v>
      </c>
      <c r="G260" t="s">
        <v>12</v>
      </c>
      <c r="H260" t="s">
        <v>19</v>
      </c>
    </row>
    <row r="261" spans="1:8">
      <c r="A261" t="s">
        <v>827</v>
      </c>
      <c r="B261" t="s">
        <v>828</v>
      </c>
      <c r="C261">
        <v>32</v>
      </c>
      <c r="D261" t="s">
        <v>16</v>
      </c>
      <c r="E261" t="s">
        <v>829</v>
      </c>
      <c r="F261" t="s">
        <v>96</v>
      </c>
      <c r="G261" t="s">
        <v>12</v>
      </c>
      <c r="H261" t="s">
        <v>31</v>
      </c>
    </row>
    <row r="262" spans="1:8">
      <c r="A262" t="s">
        <v>830</v>
      </c>
      <c r="B262" t="s">
        <v>831</v>
      </c>
      <c r="C262">
        <v>63</v>
      </c>
      <c r="D262" t="s">
        <v>16</v>
      </c>
      <c r="E262" t="s">
        <v>832</v>
      </c>
      <c r="F262" t="s">
        <v>133</v>
      </c>
      <c r="G262" t="s">
        <v>12</v>
      </c>
      <c r="H262" t="s">
        <v>19</v>
      </c>
    </row>
    <row r="263" spans="1:8">
      <c r="A263" t="s">
        <v>833</v>
      </c>
      <c r="B263" t="s">
        <v>834</v>
      </c>
      <c r="C263">
        <v>27</v>
      </c>
      <c r="D263" t="s">
        <v>16</v>
      </c>
      <c r="E263" t="s">
        <v>835</v>
      </c>
      <c r="F263" t="s">
        <v>35</v>
      </c>
      <c r="G263" t="s">
        <v>12</v>
      </c>
      <c r="H263" t="s">
        <v>31</v>
      </c>
    </row>
    <row r="264" spans="1:8">
      <c r="A264" t="s">
        <v>836</v>
      </c>
      <c r="B264" t="s">
        <v>837</v>
      </c>
      <c r="C264">
        <v>60</v>
      </c>
      <c r="D264" t="s">
        <v>16</v>
      </c>
      <c r="E264" t="s">
        <v>838</v>
      </c>
      <c r="F264" t="s">
        <v>66</v>
      </c>
      <c r="G264" t="s">
        <v>12</v>
      </c>
      <c r="H264" t="s">
        <v>31</v>
      </c>
    </row>
    <row r="265" spans="1:8">
      <c r="A265" t="s">
        <v>839</v>
      </c>
      <c r="B265" t="s">
        <v>840</v>
      </c>
      <c r="C265">
        <v>50</v>
      </c>
      <c r="D265" t="s">
        <v>9</v>
      </c>
      <c r="E265" t="s">
        <v>841</v>
      </c>
      <c r="F265" t="s">
        <v>328</v>
      </c>
      <c r="G265" t="s">
        <v>12</v>
      </c>
      <c r="H265" t="s">
        <v>26</v>
      </c>
    </row>
    <row r="266" spans="1:8">
      <c r="A266" t="s">
        <v>842</v>
      </c>
      <c r="B266" t="s">
        <v>843</v>
      </c>
      <c r="C266">
        <v>25</v>
      </c>
      <c r="D266" t="s">
        <v>9</v>
      </c>
      <c r="E266" t="s">
        <v>844</v>
      </c>
      <c r="F266" t="s">
        <v>845</v>
      </c>
      <c r="G266" t="s">
        <v>12</v>
      </c>
      <c r="H266" t="s">
        <v>13</v>
      </c>
    </row>
    <row r="267" spans="1:8">
      <c r="A267" t="s">
        <v>846</v>
      </c>
      <c r="B267" t="s">
        <v>847</v>
      </c>
      <c r="C267">
        <v>38</v>
      </c>
      <c r="D267" t="s">
        <v>9</v>
      </c>
      <c r="E267" t="s">
        <v>848</v>
      </c>
      <c r="F267" t="s">
        <v>237</v>
      </c>
      <c r="G267" t="s">
        <v>12</v>
      </c>
      <c r="H267" t="s">
        <v>31</v>
      </c>
    </row>
    <row r="268" spans="1:8">
      <c r="A268" t="s">
        <v>849</v>
      </c>
      <c r="B268" t="s">
        <v>850</v>
      </c>
      <c r="C268">
        <v>32</v>
      </c>
      <c r="D268" t="s">
        <v>16</v>
      </c>
      <c r="E268" t="s">
        <v>851</v>
      </c>
      <c r="F268" t="s">
        <v>588</v>
      </c>
      <c r="G268" t="s">
        <v>12</v>
      </c>
      <c r="H268" t="s">
        <v>26</v>
      </c>
    </row>
    <row r="269" spans="1:8">
      <c r="A269" t="s">
        <v>852</v>
      </c>
      <c r="B269" t="s">
        <v>853</v>
      </c>
      <c r="C269">
        <v>18</v>
      </c>
      <c r="D269" t="s">
        <v>9</v>
      </c>
      <c r="E269" t="s">
        <v>781</v>
      </c>
      <c r="F269" t="s">
        <v>66</v>
      </c>
      <c r="G269" t="s">
        <v>12</v>
      </c>
      <c r="H269" t="s">
        <v>26</v>
      </c>
    </row>
    <row r="270" spans="1:8">
      <c r="A270" t="s">
        <v>854</v>
      </c>
      <c r="B270" t="s">
        <v>855</v>
      </c>
      <c r="C270">
        <v>53</v>
      </c>
      <c r="D270" t="s">
        <v>16</v>
      </c>
      <c r="E270" t="s">
        <v>856</v>
      </c>
      <c r="F270" t="s">
        <v>201</v>
      </c>
      <c r="G270" t="s">
        <v>12</v>
      </c>
      <c r="H270" t="s">
        <v>26</v>
      </c>
    </row>
    <row r="271" spans="1:8">
      <c r="A271" t="s">
        <v>857</v>
      </c>
      <c r="B271" t="s">
        <v>858</v>
      </c>
      <c r="C271">
        <v>45</v>
      </c>
      <c r="D271" t="s">
        <v>16</v>
      </c>
      <c r="E271" t="s">
        <v>859</v>
      </c>
      <c r="F271" t="s">
        <v>30</v>
      </c>
      <c r="G271" t="s">
        <v>12</v>
      </c>
      <c r="H271" t="s">
        <v>31</v>
      </c>
    </row>
    <row r="272" spans="1:8">
      <c r="A272" t="s">
        <v>860</v>
      </c>
      <c r="B272" t="s">
        <v>861</v>
      </c>
      <c r="C272">
        <v>31</v>
      </c>
      <c r="D272" t="s">
        <v>16</v>
      </c>
      <c r="E272" t="s">
        <v>862</v>
      </c>
      <c r="F272" t="s">
        <v>328</v>
      </c>
      <c r="G272" t="s">
        <v>12</v>
      </c>
      <c r="H272" t="s">
        <v>13</v>
      </c>
    </row>
    <row r="273" spans="1:8">
      <c r="A273" t="s">
        <v>863</v>
      </c>
      <c r="B273" t="s">
        <v>864</v>
      </c>
      <c r="C273">
        <v>64</v>
      </c>
      <c r="D273" t="s">
        <v>9</v>
      </c>
      <c r="E273" t="s">
        <v>865</v>
      </c>
      <c r="F273" t="s">
        <v>70</v>
      </c>
      <c r="G273" t="s">
        <v>12</v>
      </c>
      <c r="H273" t="s">
        <v>19</v>
      </c>
    </row>
    <row r="274" spans="1:8">
      <c r="A274" t="s">
        <v>866</v>
      </c>
      <c r="B274" t="s">
        <v>867</v>
      </c>
      <c r="C274">
        <v>48</v>
      </c>
      <c r="D274" t="s">
        <v>16</v>
      </c>
      <c r="E274" t="s">
        <v>868</v>
      </c>
      <c r="F274" t="s">
        <v>30</v>
      </c>
      <c r="G274" t="s">
        <v>12</v>
      </c>
      <c r="H274" t="s">
        <v>13</v>
      </c>
    </row>
    <row r="275" spans="1:8">
      <c r="A275" t="s">
        <v>869</v>
      </c>
      <c r="B275" t="s">
        <v>870</v>
      </c>
      <c r="C275">
        <v>23</v>
      </c>
      <c r="D275" t="s">
        <v>9</v>
      </c>
      <c r="E275" t="s">
        <v>871</v>
      </c>
      <c r="F275" t="s">
        <v>313</v>
      </c>
      <c r="G275" t="s">
        <v>12</v>
      </c>
      <c r="H275" t="s">
        <v>26</v>
      </c>
    </row>
    <row r="276" spans="1:8">
      <c r="A276" t="s">
        <v>872</v>
      </c>
      <c r="B276" t="s">
        <v>873</v>
      </c>
      <c r="C276">
        <v>38</v>
      </c>
      <c r="D276" t="s">
        <v>9</v>
      </c>
      <c r="E276" t="s">
        <v>874</v>
      </c>
      <c r="F276" t="s">
        <v>171</v>
      </c>
      <c r="G276" t="s">
        <v>12</v>
      </c>
      <c r="H276" t="s">
        <v>31</v>
      </c>
    </row>
    <row r="277" spans="1:8">
      <c r="A277" t="s">
        <v>875</v>
      </c>
      <c r="B277" t="s">
        <v>876</v>
      </c>
      <c r="C277">
        <v>22</v>
      </c>
      <c r="D277" t="s">
        <v>9</v>
      </c>
      <c r="E277" t="s">
        <v>877</v>
      </c>
      <c r="F277" t="s">
        <v>588</v>
      </c>
      <c r="G277" t="s">
        <v>12</v>
      </c>
      <c r="H277" t="s">
        <v>13</v>
      </c>
    </row>
    <row r="278" spans="1:8">
      <c r="A278" t="s">
        <v>878</v>
      </c>
      <c r="B278" t="s">
        <v>879</v>
      </c>
      <c r="C278">
        <v>38</v>
      </c>
      <c r="D278" t="s">
        <v>9</v>
      </c>
      <c r="E278" t="s">
        <v>880</v>
      </c>
      <c r="F278" t="s">
        <v>184</v>
      </c>
      <c r="G278" t="s">
        <v>12</v>
      </c>
      <c r="H278" t="s">
        <v>13</v>
      </c>
    </row>
    <row r="279" spans="1:8">
      <c r="A279" t="s">
        <v>881</v>
      </c>
      <c r="B279" t="s">
        <v>882</v>
      </c>
      <c r="C279">
        <v>22</v>
      </c>
      <c r="D279" t="s">
        <v>16</v>
      </c>
      <c r="E279" t="s">
        <v>883</v>
      </c>
      <c r="F279" t="s">
        <v>274</v>
      </c>
      <c r="G279" t="s">
        <v>12</v>
      </c>
      <c r="H279" t="s">
        <v>19</v>
      </c>
    </row>
    <row r="280" spans="1:8">
      <c r="A280" t="s">
        <v>884</v>
      </c>
      <c r="B280" t="s">
        <v>885</v>
      </c>
      <c r="C280">
        <v>42</v>
      </c>
      <c r="D280" t="s">
        <v>16</v>
      </c>
      <c r="E280" t="s">
        <v>886</v>
      </c>
      <c r="F280" t="s">
        <v>217</v>
      </c>
      <c r="G280" t="s">
        <v>12</v>
      </c>
      <c r="H280" t="s">
        <v>19</v>
      </c>
    </row>
    <row r="281" spans="1:8">
      <c r="A281" t="s">
        <v>887</v>
      </c>
      <c r="B281" t="s">
        <v>888</v>
      </c>
      <c r="C281">
        <v>21</v>
      </c>
      <c r="D281" t="s">
        <v>16</v>
      </c>
      <c r="E281" t="s">
        <v>889</v>
      </c>
      <c r="F281" t="s">
        <v>25</v>
      </c>
      <c r="G281" t="s">
        <v>12</v>
      </c>
      <c r="H281" t="s">
        <v>26</v>
      </c>
    </row>
    <row r="282" spans="1:8">
      <c r="A282" t="s">
        <v>890</v>
      </c>
      <c r="B282" t="s">
        <v>891</v>
      </c>
      <c r="C282">
        <v>48</v>
      </c>
      <c r="D282" t="s">
        <v>9</v>
      </c>
      <c r="E282" t="s">
        <v>892</v>
      </c>
      <c r="F282" t="s">
        <v>99</v>
      </c>
      <c r="G282" t="s">
        <v>12</v>
      </c>
      <c r="H282" t="s">
        <v>26</v>
      </c>
    </row>
    <row r="283" spans="1:8">
      <c r="A283" t="s">
        <v>893</v>
      </c>
      <c r="B283" t="s">
        <v>894</v>
      </c>
      <c r="C283">
        <v>59</v>
      </c>
      <c r="D283" t="s">
        <v>9</v>
      </c>
      <c r="E283" t="s">
        <v>895</v>
      </c>
      <c r="F283" t="s">
        <v>167</v>
      </c>
      <c r="G283" t="s">
        <v>12</v>
      </c>
      <c r="H283" t="s">
        <v>19</v>
      </c>
    </row>
    <row r="284" spans="1:8">
      <c r="A284" t="s">
        <v>896</v>
      </c>
      <c r="B284" t="s">
        <v>897</v>
      </c>
      <c r="C284">
        <v>46</v>
      </c>
      <c r="D284" t="s">
        <v>16</v>
      </c>
      <c r="E284" t="s">
        <v>898</v>
      </c>
      <c r="F284" t="s">
        <v>88</v>
      </c>
      <c r="G284" t="s">
        <v>12</v>
      </c>
      <c r="H284" t="s">
        <v>13</v>
      </c>
    </row>
    <row r="285" spans="1:8">
      <c r="A285" t="s">
        <v>899</v>
      </c>
      <c r="B285" t="s">
        <v>900</v>
      </c>
      <c r="C285">
        <v>54</v>
      </c>
      <c r="D285" t="s">
        <v>16</v>
      </c>
      <c r="E285" t="s">
        <v>901</v>
      </c>
      <c r="F285" t="s">
        <v>845</v>
      </c>
      <c r="G285" t="s">
        <v>12</v>
      </c>
      <c r="H285" t="s">
        <v>31</v>
      </c>
    </row>
    <row r="286" spans="1:8">
      <c r="A286" t="s">
        <v>902</v>
      </c>
      <c r="B286" t="s">
        <v>903</v>
      </c>
      <c r="C286">
        <v>54</v>
      </c>
      <c r="D286" t="s">
        <v>9</v>
      </c>
      <c r="E286" t="s">
        <v>904</v>
      </c>
      <c r="F286" t="s">
        <v>167</v>
      </c>
      <c r="G286" t="s">
        <v>12</v>
      </c>
      <c r="H286" t="s">
        <v>13</v>
      </c>
    </row>
    <row r="287" spans="1:8">
      <c r="A287" t="s">
        <v>905</v>
      </c>
      <c r="B287" t="s">
        <v>906</v>
      </c>
      <c r="C287">
        <v>46</v>
      </c>
      <c r="D287" t="s">
        <v>16</v>
      </c>
      <c r="E287" t="s">
        <v>907</v>
      </c>
      <c r="F287" t="s">
        <v>715</v>
      </c>
      <c r="G287" t="s">
        <v>12</v>
      </c>
      <c r="H287" t="s">
        <v>31</v>
      </c>
    </row>
    <row r="288" spans="1:8">
      <c r="A288" t="s">
        <v>908</v>
      </c>
      <c r="B288" t="s">
        <v>909</v>
      </c>
      <c r="C288">
        <v>22</v>
      </c>
      <c r="D288" t="s">
        <v>9</v>
      </c>
      <c r="E288" t="s">
        <v>910</v>
      </c>
      <c r="F288" t="s">
        <v>39</v>
      </c>
      <c r="G288" t="s">
        <v>12</v>
      </c>
      <c r="H288" t="s">
        <v>31</v>
      </c>
    </row>
    <row r="289" spans="1:8">
      <c r="A289" t="s">
        <v>911</v>
      </c>
      <c r="B289" t="s">
        <v>912</v>
      </c>
      <c r="C289">
        <v>22</v>
      </c>
      <c r="D289" t="s">
        <v>16</v>
      </c>
      <c r="E289" t="s">
        <v>913</v>
      </c>
      <c r="F289" t="s">
        <v>171</v>
      </c>
      <c r="G289" t="s">
        <v>12</v>
      </c>
      <c r="H289" t="s">
        <v>13</v>
      </c>
    </row>
    <row r="290" spans="1:8">
      <c r="A290" t="s">
        <v>914</v>
      </c>
      <c r="B290" t="s">
        <v>915</v>
      </c>
      <c r="C290">
        <v>58</v>
      </c>
      <c r="D290" t="s">
        <v>9</v>
      </c>
      <c r="E290" t="s">
        <v>916</v>
      </c>
      <c r="F290" t="s">
        <v>167</v>
      </c>
      <c r="G290" t="s">
        <v>12</v>
      </c>
      <c r="H290" t="s">
        <v>13</v>
      </c>
    </row>
    <row r="291" spans="1:8">
      <c r="A291" t="s">
        <v>917</v>
      </c>
      <c r="B291" t="s">
        <v>918</v>
      </c>
      <c r="C291">
        <v>45</v>
      </c>
      <c r="D291" t="s">
        <v>9</v>
      </c>
      <c r="E291" t="s">
        <v>919</v>
      </c>
      <c r="F291" t="s">
        <v>25</v>
      </c>
      <c r="G291" t="s">
        <v>12</v>
      </c>
      <c r="H291" t="s">
        <v>26</v>
      </c>
    </row>
    <row r="292" spans="1:8">
      <c r="A292" t="s">
        <v>920</v>
      </c>
      <c r="B292" t="s">
        <v>921</v>
      </c>
      <c r="C292">
        <v>52</v>
      </c>
      <c r="D292" t="s">
        <v>16</v>
      </c>
      <c r="E292" t="s">
        <v>922</v>
      </c>
      <c r="F292" t="s">
        <v>287</v>
      </c>
      <c r="G292" t="s">
        <v>12</v>
      </c>
      <c r="H292" t="s">
        <v>31</v>
      </c>
    </row>
    <row r="293" spans="1:8">
      <c r="A293" t="s">
        <v>923</v>
      </c>
      <c r="B293" t="s">
        <v>924</v>
      </c>
      <c r="C293">
        <v>40</v>
      </c>
      <c r="D293" t="s">
        <v>16</v>
      </c>
      <c r="E293" t="s">
        <v>925</v>
      </c>
      <c r="F293" t="s">
        <v>113</v>
      </c>
      <c r="G293" t="s">
        <v>12</v>
      </c>
      <c r="H293" t="s">
        <v>26</v>
      </c>
    </row>
    <row r="294" spans="1:8">
      <c r="A294" t="s">
        <v>926</v>
      </c>
      <c r="B294" t="s">
        <v>927</v>
      </c>
      <c r="C294">
        <v>30</v>
      </c>
      <c r="D294" t="s">
        <v>9</v>
      </c>
      <c r="E294" t="s">
        <v>928</v>
      </c>
      <c r="F294" t="s">
        <v>201</v>
      </c>
      <c r="G294" t="s">
        <v>12</v>
      </c>
      <c r="H294" t="s">
        <v>31</v>
      </c>
    </row>
    <row r="295" spans="1:8">
      <c r="A295" t="s">
        <v>929</v>
      </c>
      <c r="B295" t="s">
        <v>930</v>
      </c>
      <c r="C295">
        <v>56</v>
      </c>
      <c r="D295" t="s">
        <v>16</v>
      </c>
      <c r="E295" t="s">
        <v>931</v>
      </c>
      <c r="F295" t="s">
        <v>328</v>
      </c>
      <c r="G295" t="s">
        <v>12</v>
      </c>
      <c r="H295" t="s">
        <v>19</v>
      </c>
    </row>
    <row r="296" spans="1:8">
      <c r="A296" t="s">
        <v>932</v>
      </c>
      <c r="B296" t="s">
        <v>933</v>
      </c>
      <c r="C296">
        <v>29</v>
      </c>
      <c r="D296" t="s">
        <v>9</v>
      </c>
      <c r="E296" t="s">
        <v>573</v>
      </c>
      <c r="F296" t="s">
        <v>66</v>
      </c>
      <c r="G296" t="s">
        <v>12</v>
      </c>
      <c r="H296" t="s">
        <v>19</v>
      </c>
    </row>
    <row r="297" spans="1:8">
      <c r="A297" t="s">
        <v>934</v>
      </c>
      <c r="B297" t="s">
        <v>935</v>
      </c>
      <c r="C297">
        <v>19</v>
      </c>
      <c r="D297" t="s">
        <v>16</v>
      </c>
      <c r="E297" t="s">
        <v>936</v>
      </c>
      <c r="F297" t="s">
        <v>62</v>
      </c>
      <c r="G297" t="s">
        <v>12</v>
      </c>
      <c r="H297" t="s">
        <v>26</v>
      </c>
    </row>
    <row r="298" spans="1:8">
      <c r="A298" t="s">
        <v>937</v>
      </c>
      <c r="B298" t="s">
        <v>938</v>
      </c>
      <c r="C298">
        <v>28</v>
      </c>
      <c r="D298" t="s">
        <v>16</v>
      </c>
      <c r="E298" t="s">
        <v>297</v>
      </c>
      <c r="F298" t="s">
        <v>43</v>
      </c>
      <c r="G298" t="s">
        <v>12</v>
      </c>
      <c r="H298" t="s">
        <v>26</v>
      </c>
    </row>
    <row r="299" spans="1:8">
      <c r="A299" t="s">
        <v>939</v>
      </c>
      <c r="B299" t="s">
        <v>940</v>
      </c>
      <c r="C299">
        <v>47</v>
      </c>
      <c r="D299" t="s">
        <v>16</v>
      </c>
      <c r="E299" t="s">
        <v>941</v>
      </c>
      <c r="F299" t="s">
        <v>113</v>
      </c>
      <c r="G299" t="s">
        <v>12</v>
      </c>
      <c r="H299" t="s">
        <v>31</v>
      </c>
    </row>
    <row r="300" spans="1:8">
      <c r="A300" t="s">
        <v>942</v>
      </c>
      <c r="B300" t="s">
        <v>943</v>
      </c>
      <c r="C300">
        <v>64</v>
      </c>
      <c r="D300" t="s">
        <v>9</v>
      </c>
      <c r="E300" t="s">
        <v>944</v>
      </c>
      <c r="F300" t="s">
        <v>434</v>
      </c>
      <c r="G300" t="s">
        <v>12</v>
      </c>
      <c r="H300" t="s">
        <v>19</v>
      </c>
    </row>
    <row r="301" spans="1:8">
      <c r="A301" t="s">
        <v>945</v>
      </c>
      <c r="B301" t="s">
        <v>946</v>
      </c>
      <c r="C301">
        <v>48</v>
      </c>
      <c r="D301" t="s">
        <v>16</v>
      </c>
      <c r="E301" t="s">
        <v>947</v>
      </c>
      <c r="F301" t="s">
        <v>328</v>
      </c>
      <c r="G301" t="s">
        <v>12</v>
      </c>
      <c r="H301" t="s">
        <v>19</v>
      </c>
    </row>
    <row r="302" spans="1:8">
      <c r="A302" t="s">
        <v>948</v>
      </c>
      <c r="B302" t="s">
        <v>949</v>
      </c>
      <c r="C302">
        <v>29</v>
      </c>
      <c r="D302" t="s">
        <v>9</v>
      </c>
      <c r="E302" t="s">
        <v>950</v>
      </c>
      <c r="F302" t="s">
        <v>35</v>
      </c>
      <c r="G302" t="s">
        <v>12</v>
      </c>
      <c r="H302" t="s">
        <v>31</v>
      </c>
    </row>
    <row r="303" spans="1:8">
      <c r="A303" t="s">
        <v>951</v>
      </c>
      <c r="B303" t="s">
        <v>952</v>
      </c>
      <c r="C303">
        <v>50</v>
      </c>
      <c r="D303" t="s">
        <v>9</v>
      </c>
      <c r="E303" t="s">
        <v>953</v>
      </c>
      <c r="F303" t="s">
        <v>287</v>
      </c>
      <c r="G303" t="s">
        <v>12</v>
      </c>
      <c r="H303" t="s">
        <v>13</v>
      </c>
    </row>
    <row r="304" spans="1:8">
      <c r="A304" t="s">
        <v>954</v>
      </c>
      <c r="B304" t="s">
        <v>955</v>
      </c>
      <c r="C304">
        <v>36</v>
      </c>
      <c r="D304" t="s">
        <v>9</v>
      </c>
      <c r="E304" t="s">
        <v>956</v>
      </c>
      <c r="F304" t="s">
        <v>133</v>
      </c>
      <c r="G304" t="s">
        <v>12</v>
      </c>
      <c r="H304" t="s">
        <v>13</v>
      </c>
    </row>
    <row r="305" spans="1:8">
      <c r="A305" t="s">
        <v>957</v>
      </c>
      <c r="B305" t="s">
        <v>958</v>
      </c>
      <c r="C305">
        <v>23</v>
      </c>
      <c r="D305" t="s">
        <v>16</v>
      </c>
      <c r="E305" t="s">
        <v>959</v>
      </c>
      <c r="F305" t="s">
        <v>92</v>
      </c>
      <c r="G305" t="s">
        <v>12</v>
      </c>
      <c r="H305" t="s">
        <v>19</v>
      </c>
    </row>
    <row r="306" spans="1:8">
      <c r="A306" t="s">
        <v>960</v>
      </c>
      <c r="B306" t="s">
        <v>961</v>
      </c>
      <c r="C306">
        <v>41</v>
      </c>
      <c r="D306" t="s">
        <v>9</v>
      </c>
      <c r="E306" t="s">
        <v>962</v>
      </c>
      <c r="F306" t="s">
        <v>62</v>
      </c>
      <c r="G306" t="s">
        <v>12</v>
      </c>
      <c r="H306" t="s">
        <v>31</v>
      </c>
    </row>
    <row r="307" spans="1:8">
      <c r="A307" t="s">
        <v>963</v>
      </c>
      <c r="B307" t="s">
        <v>964</v>
      </c>
      <c r="C307">
        <v>64</v>
      </c>
      <c r="D307" t="s">
        <v>9</v>
      </c>
      <c r="E307" t="s">
        <v>965</v>
      </c>
      <c r="F307" t="s">
        <v>74</v>
      </c>
      <c r="G307" t="s">
        <v>12</v>
      </c>
      <c r="H307" t="s">
        <v>19</v>
      </c>
    </row>
    <row r="308" spans="1:8">
      <c r="A308" t="s">
        <v>966</v>
      </c>
      <c r="B308" t="s">
        <v>967</v>
      </c>
      <c r="C308">
        <v>44</v>
      </c>
      <c r="D308" t="s">
        <v>9</v>
      </c>
      <c r="E308" t="s">
        <v>968</v>
      </c>
      <c r="F308" t="s">
        <v>237</v>
      </c>
      <c r="G308" t="s">
        <v>12</v>
      </c>
      <c r="H308" t="s">
        <v>19</v>
      </c>
    </row>
    <row r="309" spans="1:8">
      <c r="A309" t="s">
        <v>969</v>
      </c>
      <c r="B309" t="s">
        <v>970</v>
      </c>
      <c r="C309">
        <v>56</v>
      </c>
      <c r="D309" t="s">
        <v>16</v>
      </c>
      <c r="E309" t="s">
        <v>971</v>
      </c>
      <c r="F309" t="s">
        <v>22</v>
      </c>
      <c r="G309" t="s">
        <v>12</v>
      </c>
      <c r="H309" t="s">
        <v>26</v>
      </c>
    </row>
    <row r="310" spans="1:8">
      <c r="A310" t="s">
        <v>972</v>
      </c>
      <c r="B310" t="s">
        <v>973</v>
      </c>
      <c r="C310">
        <v>60</v>
      </c>
      <c r="D310" t="s">
        <v>16</v>
      </c>
      <c r="E310" t="s">
        <v>974</v>
      </c>
      <c r="F310" t="s">
        <v>267</v>
      </c>
      <c r="G310" t="s">
        <v>12</v>
      </c>
      <c r="H310" t="s">
        <v>13</v>
      </c>
    </row>
    <row r="311" spans="1:8">
      <c r="A311" t="s">
        <v>975</v>
      </c>
      <c r="B311" t="s">
        <v>976</v>
      </c>
      <c r="C311">
        <v>41</v>
      </c>
      <c r="D311" t="s">
        <v>16</v>
      </c>
      <c r="E311" t="s">
        <v>977</v>
      </c>
      <c r="F311" t="s">
        <v>30</v>
      </c>
      <c r="G311" t="s">
        <v>12</v>
      </c>
      <c r="H311" t="s">
        <v>26</v>
      </c>
    </row>
    <row r="312" spans="1:8">
      <c r="A312" t="s">
        <v>978</v>
      </c>
      <c r="B312" t="s">
        <v>979</v>
      </c>
      <c r="C312">
        <v>20</v>
      </c>
      <c r="D312" t="s">
        <v>9</v>
      </c>
      <c r="E312" t="s">
        <v>980</v>
      </c>
      <c r="F312" t="s">
        <v>171</v>
      </c>
      <c r="G312" t="s">
        <v>12</v>
      </c>
      <c r="H312" t="s">
        <v>31</v>
      </c>
    </row>
    <row r="313" spans="1:8">
      <c r="A313" t="s">
        <v>981</v>
      </c>
      <c r="B313" t="s">
        <v>982</v>
      </c>
      <c r="C313">
        <v>35</v>
      </c>
      <c r="D313" t="s">
        <v>9</v>
      </c>
      <c r="E313" t="s">
        <v>983</v>
      </c>
      <c r="F313" t="s">
        <v>35</v>
      </c>
      <c r="G313" t="s">
        <v>12</v>
      </c>
      <c r="H313" t="s">
        <v>19</v>
      </c>
    </row>
    <row r="314" spans="1:8">
      <c r="A314" t="s">
        <v>984</v>
      </c>
      <c r="B314" t="s">
        <v>985</v>
      </c>
      <c r="C314">
        <v>47</v>
      </c>
      <c r="D314" t="s">
        <v>16</v>
      </c>
      <c r="E314" t="s">
        <v>986</v>
      </c>
      <c r="F314" t="s">
        <v>92</v>
      </c>
      <c r="G314" t="s">
        <v>12</v>
      </c>
      <c r="H314" t="s">
        <v>31</v>
      </c>
    </row>
    <row r="315" spans="1:8">
      <c r="A315" t="s">
        <v>987</v>
      </c>
      <c r="B315" t="s">
        <v>988</v>
      </c>
      <c r="C315">
        <v>62</v>
      </c>
      <c r="D315" t="s">
        <v>9</v>
      </c>
      <c r="E315" t="s">
        <v>989</v>
      </c>
      <c r="F315" t="s">
        <v>140</v>
      </c>
      <c r="G315" t="s">
        <v>12</v>
      </c>
      <c r="H315" t="s">
        <v>19</v>
      </c>
    </row>
    <row r="316" spans="1:8">
      <c r="A316" t="s">
        <v>990</v>
      </c>
      <c r="B316" t="s">
        <v>991</v>
      </c>
      <c r="C316">
        <v>53</v>
      </c>
      <c r="D316" t="s">
        <v>16</v>
      </c>
      <c r="E316" t="s">
        <v>992</v>
      </c>
      <c r="F316" t="s">
        <v>74</v>
      </c>
      <c r="G316" t="s">
        <v>12</v>
      </c>
      <c r="H316" t="s">
        <v>31</v>
      </c>
    </row>
    <row r="317" spans="1:8">
      <c r="A317" t="s">
        <v>993</v>
      </c>
      <c r="B317" t="s">
        <v>994</v>
      </c>
      <c r="C317">
        <v>49</v>
      </c>
      <c r="D317" t="s">
        <v>9</v>
      </c>
      <c r="E317" t="s">
        <v>995</v>
      </c>
      <c r="F317" t="s">
        <v>715</v>
      </c>
      <c r="G317" t="s">
        <v>12</v>
      </c>
      <c r="H317" t="s">
        <v>31</v>
      </c>
    </row>
    <row r="318" spans="1:8">
      <c r="A318" t="s">
        <v>996</v>
      </c>
      <c r="B318" t="s">
        <v>997</v>
      </c>
      <c r="C318">
        <v>34</v>
      </c>
      <c r="D318" t="s">
        <v>9</v>
      </c>
      <c r="E318" t="s">
        <v>998</v>
      </c>
      <c r="F318" t="s">
        <v>140</v>
      </c>
      <c r="G318" t="s">
        <v>12</v>
      </c>
      <c r="H318" t="s">
        <v>13</v>
      </c>
    </row>
    <row r="319" spans="1:8">
      <c r="A319" t="s">
        <v>999</v>
      </c>
      <c r="B319" t="s">
        <v>1000</v>
      </c>
      <c r="C319">
        <v>64</v>
      </c>
      <c r="D319" t="s">
        <v>16</v>
      </c>
      <c r="E319" t="s">
        <v>1001</v>
      </c>
      <c r="F319" t="s">
        <v>47</v>
      </c>
      <c r="G319" t="s">
        <v>12</v>
      </c>
      <c r="H319" t="s">
        <v>13</v>
      </c>
    </row>
    <row r="320" spans="1:8">
      <c r="A320" t="s">
        <v>1002</v>
      </c>
      <c r="B320" t="s">
        <v>1003</v>
      </c>
      <c r="C320">
        <v>25</v>
      </c>
      <c r="D320" t="s">
        <v>9</v>
      </c>
      <c r="E320" t="s">
        <v>1004</v>
      </c>
      <c r="F320" t="s">
        <v>62</v>
      </c>
      <c r="G320" t="s">
        <v>12</v>
      </c>
      <c r="H320" t="s">
        <v>19</v>
      </c>
    </row>
    <row r="321" spans="1:8">
      <c r="A321" t="s">
        <v>1005</v>
      </c>
      <c r="B321" t="s">
        <v>1006</v>
      </c>
      <c r="C321">
        <v>54</v>
      </c>
      <c r="D321" t="s">
        <v>9</v>
      </c>
      <c r="E321" t="s">
        <v>1007</v>
      </c>
      <c r="F321" t="s">
        <v>313</v>
      </c>
      <c r="G321" t="s">
        <v>12</v>
      </c>
      <c r="H321" t="s">
        <v>19</v>
      </c>
    </row>
    <row r="322" spans="1:8">
      <c r="A322" t="s">
        <v>1008</v>
      </c>
      <c r="B322" t="s">
        <v>1009</v>
      </c>
      <c r="C322">
        <v>34</v>
      </c>
      <c r="D322" t="s">
        <v>16</v>
      </c>
      <c r="E322" t="s">
        <v>1010</v>
      </c>
      <c r="F322" t="s">
        <v>267</v>
      </c>
      <c r="G322" t="s">
        <v>12</v>
      </c>
      <c r="H322" t="s">
        <v>26</v>
      </c>
    </row>
    <row r="323" spans="1:8">
      <c r="A323" t="s">
        <v>1011</v>
      </c>
      <c r="B323" t="s">
        <v>1012</v>
      </c>
      <c r="C323">
        <v>21</v>
      </c>
      <c r="D323" t="s">
        <v>16</v>
      </c>
      <c r="E323" t="s">
        <v>1013</v>
      </c>
      <c r="F323" t="s">
        <v>237</v>
      </c>
      <c r="G323" t="s">
        <v>12</v>
      </c>
      <c r="H323" t="s">
        <v>26</v>
      </c>
    </row>
    <row r="324" spans="1:8">
      <c r="A324" t="s">
        <v>1014</v>
      </c>
      <c r="B324" t="s">
        <v>1015</v>
      </c>
      <c r="C324">
        <v>54</v>
      </c>
      <c r="D324" t="s">
        <v>9</v>
      </c>
      <c r="E324" t="s">
        <v>1016</v>
      </c>
      <c r="F324" t="s">
        <v>845</v>
      </c>
      <c r="G324" t="s">
        <v>12</v>
      </c>
      <c r="H324" t="s">
        <v>26</v>
      </c>
    </row>
    <row r="325" spans="1:8">
      <c r="A325" t="s">
        <v>1017</v>
      </c>
      <c r="B325" t="s">
        <v>1018</v>
      </c>
      <c r="C325">
        <v>64</v>
      </c>
      <c r="D325" t="s">
        <v>16</v>
      </c>
      <c r="E325" t="s">
        <v>1019</v>
      </c>
      <c r="F325" t="s">
        <v>11</v>
      </c>
      <c r="G325" t="s">
        <v>12</v>
      </c>
      <c r="H325" t="s">
        <v>19</v>
      </c>
    </row>
    <row r="326" spans="1:8">
      <c r="A326" t="s">
        <v>1020</v>
      </c>
      <c r="B326" t="s">
        <v>1021</v>
      </c>
      <c r="C326">
        <v>58</v>
      </c>
      <c r="D326" t="s">
        <v>9</v>
      </c>
      <c r="E326" t="s">
        <v>1022</v>
      </c>
      <c r="F326" t="s">
        <v>96</v>
      </c>
      <c r="G326" t="s">
        <v>12</v>
      </c>
      <c r="H326" t="s">
        <v>26</v>
      </c>
    </row>
    <row r="327" spans="1:8">
      <c r="A327" t="s">
        <v>1023</v>
      </c>
      <c r="B327" t="s">
        <v>1024</v>
      </c>
      <c r="C327">
        <v>60</v>
      </c>
      <c r="D327" t="s">
        <v>9</v>
      </c>
      <c r="E327" t="s">
        <v>1025</v>
      </c>
      <c r="F327" t="s">
        <v>324</v>
      </c>
      <c r="G327" t="s">
        <v>12</v>
      </c>
      <c r="H327" t="s">
        <v>26</v>
      </c>
    </row>
    <row r="328" spans="1:8">
      <c r="A328" t="s">
        <v>1026</v>
      </c>
      <c r="B328" t="s">
        <v>1027</v>
      </c>
      <c r="C328">
        <v>58</v>
      </c>
      <c r="D328" t="s">
        <v>16</v>
      </c>
      <c r="E328" t="s">
        <v>1028</v>
      </c>
      <c r="F328" t="s">
        <v>217</v>
      </c>
      <c r="G328" t="s">
        <v>12</v>
      </c>
      <c r="H328" t="s">
        <v>13</v>
      </c>
    </row>
    <row r="329" spans="1:8">
      <c r="A329" t="s">
        <v>1029</v>
      </c>
      <c r="B329" t="s">
        <v>1030</v>
      </c>
      <c r="C329">
        <v>62</v>
      </c>
      <c r="D329" t="s">
        <v>16</v>
      </c>
      <c r="E329" t="s">
        <v>1031</v>
      </c>
      <c r="F329" t="s">
        <v>58</v>
      </c>
      <c r="G329" t="s">
        <v>12</v>
      </c>
      <c r="H329" t="s">
        <v>26</v>
      </c>
    </row>
    <row r="330" spans="1:8">
      <c r="A330" t="s">
        <v>1032</v>
      </c>
      <c r="B330" t="s">
        <v>1033</v>
      </c>
      <c r="C330">
        <v>46</v>
      </c>
      <c r="D330" t="s">
        <v>9</v>
      </c>
      <c r="E330" t="s">
        <v>1034</v>
      </c>
      <c r="F330" t="s">
        <v>201</v>
      </c>
      <c r="G330" t="s">
        <v>12</v>
      </c>
      <c r="H330" t="s">
        <v>19</v>
      </c>
    </row>
    <row r="331" spans="1:8">
      <c r="A331" t="s">
        <v>1035</v>
      </c>
      <c r="B331" t="s">
        <v>1036</v>
      </c>
      <c r="C331">
        <v>62</v>
      </c>
      <c r="D331" t="s">
        <v>16</v>
      </c>
      <c r="E331" t="s">
        <v>1037</v>
      </c>
      <c r="F331" t="s">
        <v>201</v>
      </c>
      <c r="G331" t="s">
        <v>12</v>
      </c>
      <c r="H331" t="s">
        <v>26</v>
      </c>
    </row>
    <row r="332" spans="1:8">
      <c r="A332" t="s">
        <v>1038</v>
      </c>
      <c r="B332" t="s">
        <v>1039</v>
      </c>
      <c r="C332">
        <v>54</v>
      </c>
      <c r="D332" t="s">
        <v>9</v>
      </c>
      <c r="E332" t="s">
        <v>1040</v>
      </c>
      <c r="F332" t="s">
        <v>194</v>
      </c>
      <c r="G332" t="s">
        <v>12</v>
      </c>
      <c r="H332" t="s">
        <v>19</v>
      </c>
    </row>
    <row r="333" spans="1:8">
      <c r="A333" t="s">
        <v>1041</v>
      </c>
      <c r="B333" t="s">
        <v>1042</v>
      </c>
      <c r="C333">
        <v>38</v>
      </c>
      <c r="D333" t="s">
        <v>16</v>
      </c>
      <c r="E333" t="s">
        <v>1043</v>
      </c>
      <c r="F333" t="s">
        <v>66</v>
      </c>
      <c r="G333" t="s">
        <v>12</v>
      </c>
      <c r="H333" t="s">
        <v>26</v>
      </c>
    </row>
    <row r="334" spans="1:8">
      <c r="A334" t="s">
        <v>1044</v>
      </c>
      <c r="B334" t="s">
        <v>1045</v>
      </c>
      <c r="C334">
        <v>34</v>
      </c>
      <c r="D334" t="s">
        <v>16</v>
      </c>
      <c r="E334" t="s">
        <v>1046</v>
      </c>
      <c r="F334" t="s">
        <v>99</v>
      </c>
      <c r="G334" t="s">
        <v>12</v>
      </c>
      <c r="H334" t="s">
        <v>26</v>
      </c>
    </row>
    <row r="335" spans="1:8">
      <c r="A335" t="s">
        <v>1047</v>
      </c>
      <c r="B335" t="s">
        <v>1048</v>
      </c>
      <c r="C335">
        <v>64</v>
      </c>
      <c r="D335" t="s">
        <v>16</v>
      </c>
      <c r="E335" t="s">
        <v>1049</v>
      </c>
      <c r="F335" t="s">
        <v>81</v>
      </c>
      <c r="G335" t="s">
        <v>12</v>
      </c>
      <c r="H335" t="s">
        <v>13</v>
      </c>
    </row>
    <row r="336" spans="1:8">
      <c r="A336" t="s">
        <v>1050</v>
      </c>
      <c r="B336" t="s">
        <v>1051</v>
      </c>
      <c r="C336">
        <v>50</v>
      </c>
      <c r="D336" t="s">
        <v>16</v>
      </c>
      <c r="E336" t="s">
        <v>1052</v>
      </c>
      <c r="F336" t="s">
        <v>167</v>
      </c>
      <c r="G336" t="s">
        <v>12</v>
      </c>
      <c r="H336" t="s">
        <v>31</v>
      </c>
    </row>
    <row r="337" spans="1:8">
      <c r="A337" t="s">
        <v>1053</v>
      </c>
      <c r="B337" t="s">
        <v>1054</v>
      </c>
      <c r="C337">
        <v>37</v>
      </c>
      <c r="D337" t="s">
        <v>9</v>
      </c>
      <c r="E337" t="s">
        <v>1055</v>
      </c>
      <c r="F337" t="s">
        <v>11</v>
      </c>
      <c r="G337" t="s">
        <v>12</v>
      </c>
      <c r="H337" t="s">
        <v>19</v>
      </c>
    </row>
    <row r="338" spans="1:8">
      <c r="A338" t="s">
        <v>1056</v>
      </c>
      <c r="B338" t="s">
        <v>1057</v>
      </c>
      <c r="C338">
        <v>58</v>
      </c>
      <c r="D338" t="s">
        <v>16</v>
      </c>
      <c r="E338" t="s">
        <v>1058</v>
      </c>
      <c r="F338" t="s">
        <v>35</v>
      </c>
      <c r="G338" t="s">
        <v>12</v>
      </c>
      <c r="H338" t="s">
        <v>31</v>
      </c>
    </row>
    <row r="339" spans="1:8">
      <c r="A339" t="s">
        <v>1059</v>
      </c>
      <c r="B339" t="s">
        <v>1060</v>
      </c>
      <c r="C339">
        <v>40</v>
      </c>
      <c r="D339" t="s">
        <v>16</v>
      </c>
      <c r="E339" t="s">
        <v>1061</v>
      </c>
      <c r="F339" t="s">
        <v>11</v>
      </c>
      <c r="G339" t="s">
        <v>12</v>
      </c>
      <c r="H339" t="s">
        <v>26</v>
      </c>
    </row>
    <row r="340" spans="1:8">
      <c r="A340" t="s">
        <v>1062</v>
      </c>
      <c r="B340" t="s">
        <v>1063</v>
      </c>
      <c r="C340">
        <v>46</v>
      </c>
      <c r="D340" t="s">
        <v>16</v>
      </c>
      <c r="E340" t="s">
        <v>1064</v>
      </c>
      <c r="F340" t="s">
        <v>167</v>
      </c>
      <c r="G340" t="s">
        <v>12</v>
      </c>
      <c r="H340" t="s">
        <v>31</v>
      </c>
    </row>
    <row r="341" spans="1:8">
      <c r="A341" t="s">
        <v>1065</v>
      </c>
      <c r="B341" t="s">
        <v>1066</v>
      </c>
      <c r="C341">
        <v>52</v>
      </c>
      <c r="D341" t="s">
        <v>16</v>
      </c>
      <c r="E341" t="s">
        <v>1067</v>
      </c>
      <c r="F341" t="s">
        <v>133</v>
      </c>
      <c r="G341" t="s">
        <v>12</v>
      </c>
      <c r="H341" t="s">
        <v>19</v>
      </c>
    </row>
    <row r="342" spans="1:8">
      <c r="A342" t="s">
        <v>1068</v>
      </c>
      <c r="B342" t="s">
        <v>1069</v>
      </c>
      <c r="C342">
        <v>27</v>
      </c>
      <c r="D342" t="s">
        <v>9</v>
      </c>
      <c r="E342" t="s">
        <v>1070</v>
      </c>
      <c r="F342" t="s">
        <v>274</v>
      </c>
      <c r="G342" t="s">
        <v>12</v>
      </c>
      <c r="H342" t="s">
        <v>26</v>
      </c>
    </row>
    <row r="343" spans="1:8">
      <c r="A343" t="s">
        <v>1071</v>
      </c>
      <c r="B343" t="s">
        <v>1072</v>
      </c>
      <c r="C343">
        <v>56</v>
      </c>
      <c r="D343" t="s">
        <v>16</v>
      </c>
      <c r="E343" t="s">
        <v>1073</v>
      </c>
      <c r="F343" t="s">
        <v>194</v>
      </c>
      <c r="G343" t="s">
        <v>12</v>
      </c>
      <c r="H343" t="s">
        <v>26</v>
      </c>
    </row>
    <row r="344" spans="1:8">
      <c r="A344" t="s">
        <v>1074</v>
      </c>
      <c r="B344" t="s">
        <v>1075</v>
      </c>
      <c r="C344">
        <v>30</v>
      </c>
      <c r="D344" t="s">
        <v>16</v>
      </c>
      <c r="E344" t="s">
        <v>1076</v>
      </c>
      <c r="F344" t="s">
        <v>167</v>
      </c>
      <c r="G344" t="s">
        <v>12</v>
      </c>
      <c r="H344" t="s">
        <v>26</v>
      </c>
    </row>
    <row r="345" spans="1:8">
      <c r="A345" t="s">
        <v>1077</v>
      </c>
      <c r="B345" t="s">
        <v>1078</v>
      </c>
      <c r="C345">
        <v>38</v>
      </c>
      <c r="D345" t="s">
        <v>9</v>
      </c>
      <c r="E345" t="s">
        <v>1079</v>
      </c>
      <c r="F345" t="s">
        <v>287</v>
      </c>
      <c r="G345" t="s">
        <v>12</v>
      </c>
      <c r="H345" t="s">
        <v>26</v>
      </c>
    </row>
    <row r="346" spans="1:8">
      <c r="A346" t="s">
        <v>1080</v>
      </c>
      <c r="B346" t="s">
        <v>1081</v>
      </c>
      <c r="C346">
        <v>39</v>
      </c>
      <c r="D346" t="s">
        <v>9</v>
      </c>
      <c r="E346" t="s">
        <v>1082</v>
      </c>
      <c r="F346" t="s">
        <v>233</v>
      </c>
      <c r="G346" t="s">
        <v>12</v>
      </c>
      <c r="H346" t="s">
        <v>13</v>
      </c>
    </row>
    <row r="347" spans="1:8">
      <c r="A347" t="s">
        <v>1083</v>
      </c>
      <c r="B347" t="s">
        <v>1084</v>
      </c>
      <c r="C347">
        <v>33</v>
      </c>
      <c r="D347" t="s">
        <v>9</v>
      </c>
      <c r="E347" t="s">
        <v>1085</v>
      </c>
      <c r="F347" t="s">
        <v>96</v>
      </c>
      <c r="G347" t="s">
        <v>12</v>
      </c>
      <c r="H347" t="s">
        <v>26</v>
      </c>
    </row>
    <row r="348" spans="1:8">
      <c r="A348" t="s">
        <v>1086</v>
      </c>
      <c r="B348" t="s">
        <v>1087</v>
      </c>
      <c r="C348">
        <v>58</v>
      </c>
      <c r="D348" t="s">
        <v>16</v>
      </c>
      <c r="E348" t="s">
        <v>1088</v>
      </c>
      <c r="F348" t="s">
        <v>237</v>
      </c>
      <c r="G348" t="s">
        <v>12</v>
      </c>
      <c r="H348" t="s">
        <v>19</v>
      </c>
    </row>
    <row r="349" spans="1:8">
      <c r="A349" t="s">
        <v>1089</v>
      </c>
      <c r="B349" t="s">
        <v>1090</v>
      </c>
      <c r="C349">
        <v>39</v>
      </c>
      <c r="D349" t="s">
        <v>16</v>
      </c>
      <c r="E349" t="s">
        <v>1091</v>
      </c>
      <c r="F349" t="s">
        <v>167</v>
      </c>
      <c r="G349" t="s">
        <v>12</v>
      </c>
      <c r="H349" t="s">
        <v>13</v>
      </c>
    </row>
    <row r="350" spans="1:8">
      <c r="A350" t="s">
        <v>1092</v>
      </c>
      <c r="B350" t="s">
        <v>1093</v>
      </c>
      <c r="C350">
        <v>55</v>
      </c>
      <c r="D350" t="s">
        <v>9</v>
      </c>
      <c r="E350" t="s">
        <v>1094</v>
      </c>
      <c r="F350" t="s">
        <v>51</v>
      </c>
      <c r="G350" t="s">
        <v>12</v>
      </c>
      <c r="H350" t="s">
        <v>31</v>
      </c>
    </row>
    <row r="351" spans="1:8">
      <c r="A351" t="s">
        <v>1095</v>
      </c>
      <c r="B351" t="s">
        <v>1096</v>
      </c>
      <c r="C351">
        <v>31</v>
      </c>
      <c r="D351" t="s">
        <v>9</v>
      </c>
      <c r="E351" t="s">
        <v>1097</v>
      </c>
      <c r="F351" t="s">
        <v>163</v>
      </c>
      <c r="G351" t="s">
        <v>12</v>
      </c>
      <c r="H351" t="s">
        <v>26</v>
      </c>
    </row>
    <row r="352" spans="1:8">
      <c r="A352" t="s">
        <v>1098</v>
      </c>
      <c r="B352" t="s">
        <v>1099</v>
      </c>
      <c r="C352">
        <v>26</v>
      </c>
      <c r="D352" t="s">
        <v>9</v>
      </c>
      <c r="E352" t="s">
        <v>1100</v>
      </c>
      <c r="F352" t="s">
        <v>267</v>
      </c>
      <c r="G352" t="s">
        <v>12</v>
      </c>
      <c r="H352" t="s">
        <v>31</v>
      </c>
    </row>
    <row r="353" spans="1:8">
      <c r="A353" t="s">
        <v>1101</v>
      </c>
      <c r="B353" t="s">
        <v>1102</v>
      </c>
      <c r="C353">
        <v>25</v>
      </c>
      <c r="D353" t="s">
        <v>16</v>
      </c>
      <c r="E353" t="s">
        <v>1103</v>
      </c>
      <c r="F353" t="s">
        <v>70</v>
      </c>
      <c r="G353" t="s">
        <v>12</v>
      </c>
      <c r="H353" t="s">
        <v>26</v>
      </c>
    </row>
    <row r="354" spans="1:8">
      <c r="A354" t="s">
        <v>1104</v>
      </c>
      <c r="B354" t="s">
        <v>1105</v>
      </c>
      <c r="C354">
        <v>52</v>
      </c>
      <c r="D354" t="s">
        <v>16</v>
      </c>
      <c r="E354" t="s">
        <v>1106</v>
      </c>
      <c r="F354" t="s">
        <v>324</v>
      </c>
      <c r="G354" t="s">
        <v>12</v>
      </c>
      <c r="H354" t="s">
        <v>31</v>
      </c>
    </row>
    <row r="355" spans="1:8">
      <c r="A355" t="s">
        <v>1107</v>
      </c>
      <c r="B355" t="s">
        <v>3833</v>
      </c>
      <c r="C355">
        <v>56</v>
      </c>
      <c r="D355" t="s">
        <v>16</v>
      </c>
      <c r="E355" t="s">
        <v>1108</v>
      </c>
      <c r="F355" t="s">
        <v>35</v>
      </c>
      <c r="G355" t="s">
        <v>12</v>
      </c>
      <c r="H355" t="s">
        <v>19</v>
      </c>
    </row>
    <row r="356" spans="1:8">
      <c r="A356" t="s">
        <v>1109</v>
      </c>
      <c r="B356" t="s">
        <v>1110</v>
      </c>
      <c r="C356">
        <v>38</v>
      </c>
      <c r="D356" t="s">
        <v>9</v>
      </c>
      <c r="E356" t="s">
        <v>1111</v>
      </c>
      <c r="F356" t="s">
        <v>167</v>
      </c>
      <c r="G356" t="s">
        <v>12</v>
      </c>
      <c r="H356" t="s">
        <v>31</v>
      </c>
    </row>
    <row r="357" spans="1:8">
      <c r="A357" t="s">
        <v>1112</v>
      </c>
      <c r="B357" t="s">
        <v>1113</v>
      </c>
      <c r="C357">
        <v>20</v>
      </c>
      <c r="D357" t="s">
        <v>9</v>
      </c>
      <c r="E357" t="s">
        <v>1114</v>
      </c>
      <c r="F357" t="s">
        <v>74</v>
      </c>
      <c r="G357" t="s">
        <v>12</v>
      </c>
      <c r="H357" t="s">
        <v>13</v>
      </c>
    </row>
    <row r="358" spans="1:8">
      <c r="A358" t="s">
        <v>1115</v>
      </c>
      <c r="B358" t="s">
        <v>1116</v>
      </c>
      <c r="C358">
        <v>54</v>
      </c>
      <c r="D358" t="s">
        <v>9</v>
      </c>
      <c r="E358" t="s">
        <v>1117</v>
      </c>
      <c r="F358" t="s">
        <v>287</v>
      </c>
      <c r="G358" t="s">
        <v>12</v>
      </c>
      <c r="H358" t="s">
        <v>26</v>
      </c>
    </row>
    <row r="359" spans="1:8">
      <c r="A359" t="s">
        <v>1118</v>
      </c>
      <c r="B359" t="s">
        <v>1119</v>
      </c>
      <c r="C359">
        <v>41</v>
      </c>
      <c r="D359" t="s">
        <v>9</v>
      </c>
      <c r="E359" t="s">
        <v>1120</v>
      </c>
      <c r="F359" t="s">
        <v>237</v>
      </c>
      <c r="G359" t="s">
        <v>12</v>
      </c>
      <c r="H359" t="s">
        <v>13</v>
      </c>
    </row>
    <row r="360" spans="1:8">
      <c r="A360" t="s">
        <v>1121</v>
      </c>
      <c r="B360" t="s">
        <v>1122</v>
      </c>
      <c r="C360">
        <v>60</v>
      </c>
      <c r="D360" t="s">
        <v>16</v>
      </c>
      <c r="E360" t="s">
        <v>1123</v>
      </c>
      <c r="F360" t="s">
        <v>313</v>
      </c>
      <c r="G360" t="s">
        <v>12</v>
      </c>
      <c r="H360" t="s">
        <v>13</v>
      </c>
    </row>
    <row r="361" spans="1:8">
      <c r="A361" t="s">
        <v>1124</v>
      </c>
      <c r="B361" t="s">
        <v>1125</v>
      </c>
      <c r="C361">
        <v>32</v>
      </c>
      <c r="D361" t="s">
        <v>9</v>
      </c>
      <c r="E361" t="s">
        <v>1126</v>
      </c>
      <c r="F361" t="s">
        <v>62</v>
      </c>
      <c r="G361" t="s">
        <v>12</v>
      </c>
      <c r="H361" t="s">
        <v>31</v>
      </c>
    </row>
    <row r="362" spans="1:8">
      <c r="A362" t="s">
        <v>1127</v>
      </c>
      <c r="B362" t="s">
        <v>1128</v>
      </c>
      <c r="C362">
        <v>34</v>
      </c>
      <c r="D362" t="s">
        <v>9</v>
      </c>
      <c r="E362" t="s">
        <v>1129</v>
      </c>
      <c r="F362" t="s">
        <v>291</v>
      </c>
      <c r="G362" t="s">
        <v>12</v>
      </c>
      <c r="H362" t="s">
        <v>19</v>
      </c>
    </row>
    <row r="363" spans="1:8">
      <c r="A363" t="s">
        <v>1130</v>
      </c>
      <c r="B363" t="s">
        <v>1131</v>
      </c>
      <c r="C363">
        <v>64</v>
      </c>
      <c r="D363" t="s">
        <v>9</v>
      </c>
      <c r="E363" t="s">
        <v>1132</v>
      </c>
      <c r="F363" t="s">
        <v>254</v>
      </c>
      <c r="G363" t="s">
        <v>12</v>
      </c>
      <c r="H363" t="s">
        <v>19</v>
      </c>
    </row>
    <row r="364" spans="1:8">
      <c r="A364" t="s">
        <v>1133</v>
      </c>
      <c r="B364" t="s">
        <v>1134</v>
      </c>
      <c r="C364">
        <v>60</v>
      </c>
      <c r="D364" t="s">
        <v>9</v>
      </c>
      <c r="E364" t="s">
        <v>1135</v>
      </c>
      <c r="F364" t="s">
        <v>163</v>
      </c>
      <c r="G364" t="s">
        <v>12</v>
      </c>
      <c r="H364" t="s">
        <v>13</v>
      </c>
    </row>
    <row r="365" spans="1:8">
      <c r="A365" t="s">
        <v>1136</v>
      </c>
      <c r="B365" t="s">
        <v>1137</v>
      </c>
      <c r="C365">
        <v>23</v>
      </c>
      <c r="D365" t="s">
        <v>9</v>
      </c>
      <c r="E365" t="s">
        <v>1138</v>
      </c>
      <c r="F365" t="s">
        <v>25</v>
      </c>
      <c r="G365" t="s">
        <v>12</v>
      </c>
      <c r="H365" t="s">
        <v>26</v>
      </c>
    </row>
    <row r="366" spans="1:8">
      <c r="A366" t="s">
        <v>1139</v>
      </c>
      <c r="B366" t="s">
        <v>1140</v>
      </c>
      <c r="C366">
        <v>58</v>
      </c>
      <c r="D366" t="s">
        <v>9</v>
      </c>
      <c r="E366" t="s">
        <v>1141</v>
      </c>
      <c r="F366" t="s">
        <v>133</v>
      </c>
      <c r="G366" t="s">
        <v>12</v>
      </c>
      <c r="H366" t="s">
        <v>26</v>
      </c>
    </row>
    <row r="367" spans="1:8">
      <c r="A367" t="s">
        <v>1142</v>
      </c>
      <c r="B367" t="s">
        <v>1143</v>
      </c>
      <c r="C367">
        <v>63</v>
      </c>
      <c r="D367" t="s">
        <v>16</v>
      </c>
      <c r="E367" t="s">
        <v>1144</v>
      </c>
      <c r="F367" t="s">
        <v>163</v>
      </c>
      <c r="G367" t="s">
        <v>12</v>
      </c>
      <c r="H367" t="s">
        <v>19</v>
      </c>
    </row>
    <row r="368" spans="1:8">
      <c r="A368" t="s">
        <v>1145</v>
      </c>
      <c r="B368" t="s">
        <v>1146</v>
      </c>
      <c r="C368">
        <v>40</v>
      </c>
      <c r="D368" t="s">
        <v>16</v>
      </c>
      <c r="E368" t="s">
        <v>1147</v>
      </c>
      <c r="F368" t="s">
        <v>22</v>
      </c>
      <c r="G368" t="s">
        <v>12</v>
      </c>
      <c r="H368" t="s">
        <v>19</v>
      </c>
    </row>
    <row r="369" spans="1:8">
      <c r="A369" t="s">
        <v>1148</v>
      </c>
      <c r="B369" t="s">
        <v>1149</v>
      </c>
      <c r="C369">
        <v>51</v>
      </c>
      <c r="D369" t="s">
        <v>9</v>
      </c>
      <c r="E369" t="s">
        <v>1150</v>
      </c>
      <c r="F369" t="s">
        <v>25</v>
      </c>
      <c r="G369" t="s">
        <v>12</v>
      </c>
      <c r="H369" t="s">
        <v>26</v>
      </c>
    </row>
    <row r="370" spans="1:8">
      <c r="A370" t="s">
        <v>1151</v>
      </c>
      <c r="B370" t="s">
        <v>1152</v>
      </c>
      <c r="C370">
        <v>34</v>
      </c>
      <c r="D370" t="s">
        <v>16</v>
      </c>
      <c r="E370" t="s">
        <v>1153</v>
      </c>
      <c r="F370" t="s">
        <v>58</v>
      </c>
      <c r="G370" t="s">
        <v>12</v>
      </c>
      <c r="H370" t="s">
        <v>19</v>
      </c>
    </row>
    <row r="371" spans="1:8">
      <c r="A371" t="s">
        <v>1154</v>
      </c>
      <c r="B371" t="s">
        <v>1155</v>
      </c>
      <c r="C371">
        <v>20</v>
      </c>
      <c r="D371" t="s">
        <v>16</v>
      </c>
      <c r="E371" t="s">
        <v>1156</v>
      </c>
      <c r="F371" t="s">
        <v>171</v>
      </c>
      <c r="G371" t="s">
        <v>12</v>
      </c>
      <c r="H371" t="s">
        <v>19</v>
      </c>
    </row>
    <row r="372" spans="1:8">
      <c r="A372" t="s">
        <v>1157</v>
      </c>
      <c r="B372" t="s">
        <v>1158</v>
      </c>
      <c r="C372">
        <v>45</v>
      </c>
      <c r="D372" t="s">
        <v>9</v>
      </c>
      <c r="E372" t="s">
        <v>1159</v>
      </c>
      <c r="F372" t="s">
        <v>254</v>
      </c>
      <c r="G372" t="s">
        <v>12</v>
      </c>
      <c r="H372" t="s">
        <v>31</v>
      </c>
    </row>
    <row r="373" spans="1:8">
      <c r="A373" t="s">
        <v>1160</v>
      </c>
      <c r="B373" t="s">
        <v>1161</v>
      </c>
      <c r="C373">
        <v>21</v>
      </c>
      <c r="D373" t="s">
        <v>16</v>
      </c>
      <c r="E373" t="s">
        <v>1162</v>
      </c>
      <c r="F373" t="s">
        <v>47</v>
      </c>
      <c r="G373" t="s">
        <v>12</v>
      </c>
      <c r="H373" t="s">
        <v>19</v>
      </c>
    </row>
    <row r="374" spans="1:8">
      <c r="A374" t="s">
        <v>1163</v>
      </c>
      <c r="B374" t="s">
        <v>1164</v>
      </c>
      <c r="C374">
        <v>28</v>
      </c>
      <c r="D374" t="s">
        <v>9</v>
      </c>
      <c r="E374" t="s">
        <v>1165</v>
      </c>
      <c r="F374" t="s">
        <v>25</v>
      </c>
      <c r="G374" t="s">
        <v>12</v>
      </c>
      <c r="H374" t="s">
        <v>26</v>
      </c>
    </row>
    <row r="375" spans="1:8">
      <c r="A375" t="s">
        <v>1166</v>
      </c>
      <c r="B375" t="s">
        <v>1167</v>
      </c>
      <c r="C375">
        <v>37</v>
      </c>
      <c r="D375" t="s">
        <v>16</v>
      </c>
      <c r="E375" t="s">
        <v>1168</v>
      </c>
      <c r="F375" t="s">
        <v>434</v>
      </c>
      <c r="G375" t="s">
        <v>12</v>
      </c>
      <c r="H375" t="s">
        <v>13</v>
      </c>
    </row>
    <row r="376" spans="1:8">
      <c r="A376" t="s">
        <v>1169</v>
      </c>
      <c r="B376" t="s">
        <v>1170</v>
      </c>
      <c r="C376">
        <v>60</v>
      </c>
      <c r="D376" t="s">
        <v>9</v>
      </c>
      <c r="E376" t="s">
        <v>1171</v>
      </c>
      <c r="F376" t="s">
        <v>99</v>
      </c>
      <c r="G376" t="s">
        <v>12</v>
      </c>
      <c r="H376" t="s">
        <v>19</v>
      </c>
    </row>
    <row r="377" spans="1:8">
      <c r="A377" t="s">
        <v>1172</v>
      </c>
      <c r="B377" t="s">
        <v>1173</v>
      </c>
      <c r="C377">
        <v>26</v>
      </c>
      <c r="D377" t="s">
        <v>9</v>
      </c>
      <c r="E377" t="s">
        <v>1174</v>
      </c>
      <c r="F377" t="s">
        <v>201</v>
      </c>
      <c r="G377" t="s">
        <v>12</v>
      </c>
      <c r="H377" t="s">
        <v>19</v>
      </c>
    </row>
    <row r="378" spans="1:8">
      <c r="A378" t="s">
        <v>1175</v>
      </c>
      <c r="B378" t="s">
        <v>1176</v>
      </c>
      <c r="C378">
        <v>30</v>
      </c>
      <c r="D378" t="s">
        <v>9</v>
      </c>
      <c r="E378" t="s">
        <v>1177</v>
      </c>
      <c r="F378" t="s">
        <v>167</v>
      </c>
      <c r="G378" t="s">
        <v>12</v>
      </c>
      <c r="H378" t="s">
        <v>26</v>
      </c>
    </row>
    <row r="379" spans="1:8">
      <c r="A379" t="s">
        <v>1178</v>
      </c>
      <c r="B379" t="s">
        <v>1179</v>
      </c>
      <c r="C379">
        <v>39</v>
      </c>
      <c r="D379" t="s">
        <v>16</v>
      </c>
      <c r="E379" t="s">
        <v>1180</v>
      </c>
      <c r="F379" t="s">
        <v>434</v>
      </c>
      <c r="G379" t="s">
        <v>12</v>
      </c>
      <c r="H379" t="s">
        <v>13</v>
      </c>
    </row>
    <row r="380" spans="1:8">
      <c r="A380" t="s">
        <v>1181</v>
      </c>
      <c r="B380" t="s">
        <v>1182</v>
      </c>
      <c r="C380">
        <v>44</v>
      </c>
      <c r="D380" t="s">
        <v>16</v>
      </c>
      <c r="E380" t="s">
        <v>1183</v>
      </c>
      <c r="F380" t="s">
        <v>92</v>
      </c>
      <c r="G380" t="s">
        <v>12</v>
      </c>
      <c r="H380" t="s">
        <v>26</v>
      </c>
    </row>
    <row r="381" spans="1:8">
      <c r="A381" t="s">
        <v>1184</v>
      </c>
      <c r="B381" t="s">
        <v>1185</v>
      </c>
      <c r="C381">
        <v>34</v>
      </c>
      <c r="D381" t="s">
        <v>16</v>
      </c>
      <c r="E381" t="s">
        <v>1186</v>
      </c>
      <c r="F381" t="s">
        <v>267</v>
      </c>
      <c r="G381" t="s">
        <v>12</v>
      </c>
      <c r="H381" t="s">
        <v>13</v>
      </c>
    </row>
    <row r="382" spans="1:8">
      <c r="A382" t="s">
        <v>1187</v>
      </c>
      <c r="B382" t="s">
        <v>1188</v>
      </c>
      <c r="C382">
        <v>23</v>
      </c>
      <c r="D382" t="s">
        <v>9</v>
      </c>
      <c r="E382" t="s">
        <v>1189</v>
      </c>
      <c r="F382" t="s">
        <v>217</v>
      </c>
      <c r="G382" t="s">
        <v>12</v>
      </c>
      <c r="H382" t="s">
        <v>13</v>
      </c>
    </row>
    <row r="383" spans="1:8">
      <c r="A383" t="s">
        <v>1190</v>
      </c>
      <c r="B383" t="s">
        <v>1191</v>
      </c>
      <c r="C383">
        <v>50</v>
      </c>
      <c r="D383" t="s">
        <v>9</v>
      </c>
      <c r="E383" t="s">
        <v>1192</v>
      </c>
      <c r="F383" t="s">
        <v>22</v>
      </c>
      <c r="G383" t="s">
        <v>12</v>
      </c>
      <c r="H383" t="s">
        <v>31</v>
      </c>
    </row>
    <row r="384" spans="1:8">
      <c r="A384" t="s">
        <v>1193</v>
      </c>
      <c r="B384" t="s">
        <v>1194</v>
      </c>
      <c r="C384">
        <v>20</v>
      </c>
      <c r="D384" t="s">
        <v>16</v>
      </c>
      <c r="E384" t="s">
        <v>1195</v>
      </c>
      <c r="F384" t="s">
        <v>30</v>
      </c>
      <c r="G384" t="s">
        <v>12</v>
      </c>
      <c r="H384" t="s">
        <v>13</v>
      </c>
    </row>
    <row r="385" spans="1:8">
      <c r="A385" t="s">
        <v>1196</v>
      </c>
      <c r="B385" t="s">
        <v>1197</v>
      </c>
      <c r="C385">
        <v>27</v>
      </c>
      <c r="D385" t="s">
        <v>16</v>
      </c>
      <c r="E385" t="s">
        <v>1198</v>
      </c>
      <c r="F385" t="s">
        <v>317</v>
      </c>
      <c r="G385" t="s">
        <v>12</v>
      </c>
      <c r="H385" t="s">
        <v>31</v>
      </c>
    </row>
    <row r="386" spans="1:8">
      <c r="A386" t="s">
        <v>1199</v>
      </c>
      <c r="B386" t="s">
        <v>1200</v>
      </c>
      <c r="C386">
        <v>52</v>
      </c>
      <c r="D386" t="s">
        <v>16</v>
      </c>
      <c r="E386" t="s">
        <v>1201</v>
      </c>
      <c r="F386" t="s">
        <v>267</v>
      </c>
      <c r="G386" t="s">
        <v>12</v>
      </c>
      <c r="H386" t="s">
        <v>26</v>
      </c>
    </row>
    <row r="387" spans="1:8">
      <c r="A387" t="s">
        <v>1202</v>
      </c>
      <c r="B387" t="s">
        <v>1203</v>
      </c>
      <c r="C387">
        <v>60</v>
      </c>
      <c r="D387" t="s">
        <v>9</v>
      </c>
      <c r="E387" t="s">
        <v>1204</v>
      </c>
      <c r="F387" t="s">
        <v>317</v>
      </c>
      <c r="G387" t="s">
        <v>12</v>
      </c>
      <c r="H387" t="s">
        <v>13</v>
      </c>
    </row>
    <row r="388" spans="1:8">
      <c r="A388" t="s">
        <v>1205</v>
      </c>
      <c r="B388" t="s">
        <v>1206</v>
      </c>
      <c r="C388">
        <v>18</v>
      </c>
      <c r="D388" t="s">
        <v>16</v>
      </c>
      <c r="E388" t="s">
        <v>1207</v>
      </c>
      <c r="F388" t="s">
        <v>140</v>
      </c>
      <c r="G388" t="s">
        <v>12</v>
      </c>
      <c r="H388" t="s">
        <v>26</v>
      </c>
    </row>
    <row r="389" spans="1:8">
      <c r="A389" t="s">
        <v>1208</v>
      </c>
      <c r="B389" t="s">
        <v>1209</v>
      </c>
      <c r="C389">
        <v>28</v>
      </c>
      <c r="D389" t="s">
        <v>16</v>
      </c>
      <c r="E389" t="s">
        <v>1210</v>
      </c>
      <c r="F389" t="s">
        <v>88</v>
      </c>
      <c r="G389" t="s">
        <v>12</v>
      </c>
      <c r="H389" t="s">
        <v>31</v>
      </c>
    </row>
    <row r="390" spans="1:8">
      <c r="A390" t="s">
        <v>1211</v>
      </c>
      <c r="B390" t="s">
        <v>1212</v>
      </c>
      <c r="C390">
        <v>53</v>
      </c>
      <c r="D390" t="s">
        <v>9</v>
      </c>
      <c r="E390" t="s">
        <v>1213</v>
      </c>
      <c r="F390" t="s">
        <v>113</v>
      </c>
      <c r="G390" t="s">
        <v>12</v>
      </c>
      <c r="H390" t="s">
        <v>19</v>
      </c>
    </row>
    <row r="391" spans="1:8">
      <c r="A391" t="s">
        <v>1214</v>
      </c>
      <c r="B391" t="s">
        <v>1215</v>
      </c>
      <c r="C391">
        <v>50</v>
      </c>
      <c r="D391" t="s">
        <v>9</v>
      </c>
      <c r="E391" t="s">
        <v>1216</v>
      </c>
      <c r="F391" t="s">
        <v>70</v>
      </c>
      <c r="G391" t="s">
        <v>12</v>
      </c>
      <c r="H391" t="s">
        <v>19</v>
      </c>
    </row>
    <row r="392" spans="1:8">
      <c r="A392" t="s">
        <v>1217</v>
      </c>
      <c r="B392" t="s">
        <v>1218</v>
      </c>
      <c r="C392">
        <v>56</v>
      </c>
      <c r="D392" t="s">
        <v>9</v>
      </c>
      <c r="E392" t="s">
        <v>1219</v>
      </c>
      <c r="F392" t="s">
        <v>291</v>
      </c>
      <c r="G392" t="s">
        <v>12</v>
      </c>
      <c r="H392" t="s">
        <v>31</v>
      </c>
    </row>
    <row r="393" spans="1:8">
      <c r="A393" t="s">
        <v>1220</v>
      </c>
      <c r="B393" t="s">
        <v>1221</v>
      </c>
      <c r="C393">
        <v>40</v>
      </c>
      <c r="D393" t="s">
        <v>16</v>
      </c>
      <c r="E393" t="s">
        <v>1222</v>
      </c>
      <c r="F393" t="s">
        <v>35</v>
      </c>
      <c r="G393" t="s">
        <v>12</v>
      </c>
      <c r="H393" t="s">
        <v>26</v>
      </c>
    </row>
    <row r="394" spans="1:8">
      <c r="A394" t="s">
        <v>1223</v>
      </c>
      <c r="B394" t="s">
        <v>1224</v>
      </c>
      <c r="C394">
        <v>46</v>
      </c>
      <c r="D394" t="s">
        <v>9</v>
      </c>
      <c r="E394" t="s">
        <v>1225</v>
      </c>
      <c r="F394" t="s">
        <v>113</v>
      </c>
      <c r="G394" t="s">
        <v>12</v>
      </c>
      <c r="H394" t="s">
        <v>13</v>
      </c>
    </row>
    <row r="395" spans="1:8">
      <c r="A395" t="s">
        <v>1226</v>
      </c>
      <c r="B395" t="s">
        <v>1227</v>
      </c>
      <c r="C395">
        <v>46</v>
      </c>
      <c r="D395" t="s">
        <v>9</v>
      </c>
      <c r="E395" t="s">
        <v>1228</v>
      </c>
      <c r="F395" t="s">
        <v>117</v>
      </c>
      <c r="G395" t="s">
        <v>12</v>
      </c>
      <c r="H395" t="s">
        <v>26</v>
      </c>
    </row>
    <row r="396" spans="1:8">
      <c r="A396" t="s">
        <v>1229</v>
      </c>
      <c r="B396" t="s">
        <v>1230</v>
      </c>
      <c r="C396">
        <v>43</v>
      </c>
      <c r="D396" t="s">
        <v>16</v>
      </c>
      <c r="E396" t="s">
        <v>1231</v>
      </c>
      <c r="F396" t="s">
        <v>167</v>
      </c>
      <c r="G396" t="s">
        <v>12</v>
      </c>
      <c r="H396" t="s">
        <v>26</v>
      </c>
    </row>
    <row r="397" spans="1:8">
      <c r="A397" t="s">
        <v>1232</v>
      </c>
      <c r="B397" t="s">
        <v>1233</v>
      </c>
      <c r="C397">
        <v>50</v>
      </c>
      <c r="D397" t="s">
        <v>9</v>
      </c>
      <c r="E397" t="s">
        <v>1234</v>
      </c>
      <c r="F397" t="s">
        <v>62</v>
      </c>
      <c r="G397" t="s">
        <v>12</v>
      </c>
      <c r="H397" t="s">
        <v>13</v>
      </c>
    </row>
    <row r="398" spans="1:8">
      <c r="A398" t="s">
        <v>1235</v>
      </c>
      <c r="B398" t="s">
        <v>1236</v>
      </c>
      <c r="C398">
        <v>25</v>
      </c>
      <c r="D398" t="s">
        <v>16</v>
      </c>
      <c r="E398" t="s">
        <v>1237</v>
      </c>
      <c r="F398" t="s">
        <v>58</v>
      </c>
      <c r="G398" t="s">
        <v>12</v>
      </c>
      <c r="H398" t="s">
        <v>31</v>
      </c>
    </row>
    <row r="399" spans="1:8">
      <c r="A399" t="s">
        <v>1238</v>
      </c>
      <c r="B399" t="s">
        <v>1239</v>
      </c>
      <c r="C399">
        <v>62</v>
      </c>
      <c r="D399" t="s">
        <v>16</v>
      </c>
      <c r="E399" t="s">
        <v>123</v>
      </c>
      <c r="F399" t="s">
        <v>62</v>
      </c>
      <c r="G399" t="s">
        <v>12</v>
      </c>
      <c r="H399" t="s">
        <v>19</v>
      </c>
    </row>
    <row r="400" spans="1:8">
      <c r="A400" t="s">
        <v>1240</v>
      </c>
      <c r="B400" t="s">
        <v>1241</v>
      </c>
      <c r="C400">
        <v>54</v>
      </c>
      <c r="D400" t="s">
        <v>9</v>
      </c>
      <c r="E400" t="s">
        <v>1242</v>
      </c>
      <c r="F400" t="s">
        <v>47</v>
      </c>
      <c r="G400" t="s">
        <v>12</v>
      </c>
      <c r="H400" t="s">
        <v>26</v>
      </c>
    </row>
    <row r="401" spans="1:8">
      <c r="A401" t="s">
        <v>1243</v>
      </c>
      <c r="B401" t="s">
        <v>1244</v>
      </c>
      <c r="C401">
        <v>27</v>
      </c>
      <c r="D401" t="s">
        <v>9</v>
      </c>
      <c r="E401" t="s">
        <v>1245</v>
      </c>
      <c r="F401" t="s">
        <v>434</v>
      </c>
      <c r="G401" t="s">
        <v>12</v>
      </c>
      <c r="H401" t="s">
        <v>26</v>
      </c>
    </row>
    <row r="402" spans="1:8">
      <c r="A402" t="s">
        <v>1246</v>
      </c>
      <c r="B402" t="s">
        <v>1247</v>
      </c>
      <c r="C402">
        <v>57</v>
      </c>
      <c r="D402" t="s">
        <v>16</v>
      </c>
      <c r="E402" t="s">
        <v>1248</v>
      </c>
      <c r="F402" t="s">
        <v>96</v>
      </c>
      <c r="G402" t="s">
        <v>12</v>
      </c>
      <c r="H402" t="s">
        <v>19</v>
      </c>
    </row>
    <row r="403" spans="1:8">
      <c r="A403" t="s">
        <v>1249</v>
      </c>
      <c r="B403" t="s">
        <v>1250</v>
      </c>
      <c r="C403">
        <v>51</v>
      </c>
      <c r="D403" t="s">
        <v>16</v>
      </c>
      <c r="E403" t="s">
        <v>1251</v>
      </c>
      <c r="F403" t="s">
        <v>184</v>
      </c>
      <c r="G403" t="s">
        <v>12</v>
      </c>
      <c r="H403" t="s">
        <v>19</v>
      </c>
    </row>
    <row r="404" spans="1:8">
      <c r="A404" t="s">
        <v>1252</v>
      </c>
      <c r="B404" t="s">
        <v>1253</v>
      </c>
      <c r="C404">
        <v>31</v>
      </c>
      <c r="D404" t="s">
        <v>9</v>
      </c>
      <c r="E404" t="s">
        <v>80</v>
      </c>
      <c r="F404" t="s">
        <v>313</v>
      </c>
      <c r="G404" t="s">
        <v>12</v>
      </c>
      <c r="H404" t="s">
        <v>26</v>
      </c>
    </row>
    <row r="405" spans="1:8">
      <c r="A405" t="s">
        <v>1254</v>
      </c>
      <c r="B405" t="s">
        <v>1255</v>
      </c>
      <c r="C405">
        <v>34</v>
      </c>
      <c r="D405" t="s">
        <v>9</v>
      </c>
      <c r="E405" t="s">
        <v>1256</v>
      </c>
      <c r="F405" t="s">
        <v>328</v>
      </c>
      <c r="G405" t="s">
        <v>12</v>
      </c>
      <c r="H405" t="s">
        <v>26</v>
      </c>
    </row>
    <row r="406" spans="1:8">
      <c r="A406" t="s">
        <v>1257</v>
      </c>
      <c r="B406" t="s">
        <v>1258</v>
      </c>
      <c r="C406">
        <v>22</v>
      </c>
      <c r="D406" t="s">
        <v>16</v>
      </c>
      <c r="E406" t="s">
        <v>1259</v>
      </c>
      <c r="F406" t="s">
        <v>291</v>
      </c>
      <c r="G406" t="s">
        <v>12</v>
      </c>
      <c r="H406" t="s">
        <v>31</v>
      </c>
    </row>
    <row r="407" spans="1:8">
      <c r="A407" t="s">
        <v>1260</v>
      </c>
      <c r="B407" t="s">
        <v>1261</v>
      </c>
      <c r="C407">
        <v>18</v>
      </c>
      <c r="D407" t="s">
        <v>16</v>
      </c>
      <c r="E407" t="s">
        <v>1262</v>
      </c>
      <c r="F407" t="s">
        <v>328</v>
      </c>
      <c r="G407" t="s">
        <v>12</v>
      </c>
      <c r="H407" t="s">
        <v>13</v>
      </c>
    </row>
    <row r="408" spans="1:8">
      <c r="A408" t="s">
        <v>1263</v>
      </c>
      <c r="B408" t="s">
        <v>1264</v>
      </c>
      <c r="C408">
        <v>23</v>
      </c>
      <c r="D408" t="s">
        <v>16</v>
      </c>
      <c r="E408" t="s">
        <v>1265</v>
      </c>
      <c r="F408" t="s">
        <v>324</v>
      </c>
      <c r="G408" t="s">
        <v>12</v>
      </c>
      <c r="H408" t="s">
        <v>13</v>
      </c>
    </row>
    <row r="409" spans="1:8">
      <c r="A409" t="s">
        <v>1266</v>
      </c>
      <c r="B409" t="s">
        <v>1267</v>
      </c>
      <c r="C409">
        <v>33</v>
      </c>
      <c r="D409" t="s">
        <v>9</v>
      </c>
      <c r="E409" t="s">
        <v>1268</v>
      </c>
      <c r="F409" t="s">
        <v>140</v>
      </c>
      <c r="G409" t="s">
        <v>12</v>
      </c>
      <c r="H409" t="s">
        <v>13</v>
      </c>
    </row>
    <row r="410" spans="1:8">
      <c r="A410" t="s">
        <v>1269</v>
      </c>
      <c r="B410" t="s">
        <v>1270</v>
      </c>
      <c r="C410">
        <v>36</v>
      </c>
      <c r="D410" t="s">
        <v>9</v>
      </c>
      <c r="E410" t="s">
        <v>1271</v>
      </c>
      <c r="F410" t="s">
        <v>88</v>
      </c>
      <c r="G410" t="s">
        <v>12</v>
      </c>
      <c r="H410" t="s">
        <v>13</v>
      </c>
    </row>
    <row r="411" spans="1:8">
      <c r="A411" t="s">
        <v>1272</v>
      </c>
      <c r="B411" t="s">
        <v>1273</v>
      </c>
      <c r="C411">
        <v>55</v>
      </c>
      <c r="D411" t="s">
        <v>9</v>
      </c>
      <c r="E411" t="s">
        <v>1274</v>
      </c>
      <c r="F411" t="s">
        <v>845</v>
      </c>
      <c r="G411" t="s">
        <v>12</v>
      </c>
      <c r="H411" t="s">
        <v>13</v>
      </c>
    </row>
    <row r="412" spans="1:8">
      <c r="A412" t="s">
        <v>1275</v>
      </c>
      <c r="B412" t="s">
        <v>1276</v>
      </c>
      <c r="C412">
        <v>48</v>
      </c>
      <c r="D412" t="s">
        <v>16</v>
      </c>
      <c r="E412" t="s">
        <v>1277</v>
      </c>
      <c r="F412" t="s">
        <v>88</v>
      </c>
      <c r="G412" t="s">
        <v>12</v>
      </c>
      <c r="H412" t="s">
        <v>26</v>
      </c>
    </row>
    <row r="413" spans="1:8">
      <c r="A413" t="s">
        <v>1278</v>
      </c>
      <c r="B413" t="s">
        <v>1279</v>
      </c>
      <c r="C413">
        <v>63</v>
      </c>
      <c r="D413" t="s">
        <v>9</v>
      </c>
      <c r="E413" t="s">
        <v>1280</v>
      </c>
      <c r="F413" t="s">
        <v>25</v>
      </c>
      <c r="G413" t="s">
        <v>12</v>
      </c>
      <c r="H413" t="s">
        <v>31</v>
      </c>
    </row>
    <row r="414" spans="1:8">
      <c r="A414" t="s">
        <v>1281</v>
      </c>
      <c r="B414" t="s">
        <v>1282</v>
      </c>
      <c r="C414">
        <v>23</v>
      </c>
      <c r="D414" t="s">
        <v>16</v>
      </c>
      <c r="E414" t="s">
        <v>204</v>
      </c>
      <c r="F414" t="s">
        <v>156</v>
      </c>
      <c r="G414" t="s">
        <v>12</v>
      </c>
      <c r="H414" t="s">
        <v>13</v>
      </c>
    </row>
    <row r="415" spans="1:8">
      <c r="A415" t="s">
        <v>1283</v>
      </c>
      <c r="B415" t="s">
        <v>1284</v>
      </c>
      <c r="C415">
        <v>59</v>
      </c>
      <c r="D415" t="s">
        <v>16</v>
      </c>
      <c r="E415" t="s">
        <v>1285</v>
      </c>
      <c r="F415" t="s">
        <v>106</v>
      </c>
      <c r="G415" t="s">
        <v>12</v>
      </c>
      <c r="H415" t="s">
        <v>26</v>
      </c>
    </row>
    <row r="416" spans="1:8">
      <c r="A416" t="s">
        <v>1286</v>
      </c>
      <c r="B416" t="s">
        <v>1287</v>
      </c>
      <c r="C416">
        <v>35</v>
      </c>
      <c r="D416" t="s">
        <v>16</v>
      </c>
      <c r="E416" t="s">
        <v>1288</v>
      </c>
      <c r="F416" t="s">
        <v>113</v>
      </c>
      <c r="G416" t="s">
        <v>12</v>
      </c>
      <c r="H416" t="s">
        <v>13</v>
      </c>
    </row>
    <row r="417" spans="1:8">
      <c r="A417" t="s">
        <v>1289</v>
      </c>
      <c r="B417" t="s">
        <v>1290</v>
      </c>
      <c r="C417">
        <v>26</v>
      </c>
      <c r="D417" t="s">
        <v>16</v>
      </c>
      <c r="E417" t="s">
        <v>1291</v>
      </c>
      <c r="F417" t="s">
        <v>163</v>
      </c>
      <c r="G417" t="s">
        <v>12</v>
      </c>
      <c r="H417" t="s">
        <v>31</v>
      </c>
    </row>
    <row r="418" spans="1:8">
      <c r="A418" t="s">
        <v>1292</v>
      </c>
      <c r="B418" t="s">
        <v>1293</v>
      </c>
      <c r="C418">
        <v>46</v>
      </c>
      <c r="D418" t="s">
        <v>9</v>
      </c>
      <c r="E418" t="s">
        <v>1294</v>
      </c>
      <c r="F418" t="s">
        <v>324</v>
      </c>
      <c r="G418" t="s">
        <v>12</v>
      </c>
      <c r="H418" t="s">
        <v>19</v>
      </c>
    </row>
    <row r="419" spans="1:8">
      <c r="A419" t="s">
        <v>1295</v>
      </c>
      <c r="B419" t="s">
        <v>1296</v>
      </c>
      <c r="C419">
        <v>64</v>
      </c>
      <c r="D419" t="s">
        <v>16</v>
      </c>
      <c r="E419" t="s">
        <v>1297</v>
      </c>
      <c r="F419" t="s">
        <v>11</v>
      </c>
      <c r="G419" t="s">
        <v>12</v>
      </c>
      <c r="H419" t="s">
        <v>26</v>
      </c>
    </row>
    <row r="420" spans="1:8">
      <c r="A420" t="s">
        <v>1298</v>
      </c>
      <c r="B420" t="s">
        <v>1299</v>
      </c>
      <c r="C420">
        <v>60</v>
      </c>
      <c r="D420" t="s">
        <v>16</v>
      </c>
      <c r="E420" t="s">
        <v>1300</v>
      </c>
      <c r="F420" t="s">
        <v>47</v>
      </c>
      <c r="G420" t="s">
        <v>12</v>
      </c>
      <c r="H420" t="s">
        <v>31</v>
      </c>
    </row>
    <row r="421" spans="1:8">
      <c r="A421" t="s">
        <v>1301</v>
      </c>
      <c r="B421" t="s">
        <v>1302</v>
      </c>
      <c r="C421">
        <v>33</v>
      </c>
      <c r="D421" t="s">
        <v>9</v>
      </c>
      <c r="E421" t="s">
        <v>1303</v>
      </c>
      <c r="F421" t="s">
        <v>313</v>
      </c>
      <c r="G421" t="s">
        <v>12</v>
      </c>
      <c r="H421" t="s">
        <v>13</v>
      </c>
    </row>
    <row r="422" spans="1:8">
      <c r="A422" t="s">
        <v>1304</v>
      </c>
      <c r="B422" t="s">
        <v>1305</v>
      </c>
      <c r="C422">
        <v>60</v>
      </c>
      <c r="D422" t="s">
        <v>9</v>
      </c>
      <c r="E422" t="s">
        <v>1306</v>
      </c>
      <c r="F422" t="s">
        <v>11</v>
      </c>
      <c r="G422" t="s">
        <v>12</v>
      </c>
      <c r="H422" t="s">
        <v>26</v>
      </c>
    </row>
    <row r="423" spans="1:8">
      <c r="A423" t="s">
        <v>1307</v>
      </c>
      <c r="B423" t="s">
        <v>1308</v>
      </c>
      <c r="C423">
        <v>45</v>
      </c>
      <c r="D423" t="s">
        <v>16</v>
      </c>
      <c r="E423" t="s">
        <v>1309</v>
      </c>
      <c r="F423" t="s">
        <v>74</v>
      </c>
      <c r="G423" t="s">
        <v>12</v>
      </c>
      <c r="H423" t="s">
        <v>19</v>
      </c>
    </row>
    <row r="424" spans="1:8">
      <c r="A424" t="s">
        <v>1310</v>
      </c>
      <c r="B424" t="s">
        <v>1311</v>
      </c>
      <c r="C424">
        <v>42</v>
      </c>
      <c r="D424" t="s">
        <v>16</v>
      </c>
      <c r="E424" t="s">
        <v>1312</v>
      </c>
      <c r="F424" t="s">
        <v>62</v>
      </c>
      <c r="G424" t="s">
        <v>12</v>
      </c>
      <c r="H424" t="s">
        <v>19</v>
      </c>
    </row>
    <row r="425" spans="1:8">
      <c r="A425" t="s">
        <v>1313</v>
      </c>
      <c r="B425" t="s">
        <v>1314</v>
      </c>
      <c r="C425">
        <v>35</v>
      </c>
      <c r="D425" t="s">
        <v>9</v>
      </c>
      <c r="E425" t="s">
        <v>1315</v>
      </c>
      <c r="F425" t="s">
        <v>62</v>
      </c>
      <c r="G425" t="s">
        <v>12</v>
      </c>
      <c r="H425" t="s">
        <v>31</v>
      </c>
    </row>
    <row r="426" spans="1:8">
      <c r="A426" t="s">
        <v>1316</v>
      </c>
      <c r="B426" t="s">
        <v>1317</v>
      </c>
      <c r="C426">
        <v>53</v>
      </c>
      <c r="D426" t="s">
        <v>9</v>
      </c>
      <c r="E426" t="s">
        <v>1318</v>
      </c>
      <c r="F426" t="s">
        <v>11</v>
      </c>
      <c r="G426" t="s">
        <v>12</v>
      </c>
      <c r="H426" t="s">
        <v>26</v>
      </c>
    </row>
    <row r="427" spans="1:8">
      <c r="A427" t="s">
        <v>1319</v>
      </c>
      <c r="B427" t="s">
        <v>1320</v>
      </c>
      <c r="C427">
        <v>40</v>
      </c>
      <c r="D427" t="s">
        <v>9</v>
      </c>
      <c r="E427" t="s">
        <v>1321</v>
      </c>
      <c r="F427" t="s">
        <v>117</v>
      </c>
      <c r="G427" t="s">
        <v>12</v>
      </c>
      <c r="H427" t="s">
        <v>26</v>
      </c>
    </row>
    <row r="428" spans="1:8">
      <c r="A428" t="s">
        <v>1322</v>
      </c>
      <c r="B428" t="s">
        <v>1323</v>
      </c>
      <c r="C428">
        <v>28</v>
      </c>
      <c r="D428" t="s">
        <v>9</v>
      </c>
      <c r="E428" t="s">
        <v>1324</v>
      </c>
      <c r="F428" t="s">
        <v>11</v>
      </c>
      <c r="G428" t="s">
        <v>12</v>
      </c>
      <c r="H428" t="s">
        <v>19</v>
      </c>
    </row>
    <row r="429" spans="1:8">
      <c r="A429" t="s">
        <v>1325</v>
      </c>
      <c r="B429" t="s">
        <v>1326</v>
      </c>
      <c r="C429">
        <v>18</v>
      </c>
      <c r="D429" t="s">
        <v>16</v>
      </c>
      <c r="E429" t="s">
        <v>1327</v>
      </c>
      <c r="F429" t="s">
        <v>434</v>
      </c>
      <c r="G429" t="s">
        <v>12</v>
      </c>
      <c r="H429" t="s">
        <v>13</v>
      </c>
    </row>
    <row r="430" spans="1:8">
      <c r="A430" t="s">
        <v>1328</v>
      </c>
      <c r="B430" t="s">
        <v>1329</v>
      </c>
      <c r="C430">
        <v>27</v>
      </c>
      <c r="D430" t="s">
        <v>16</v>
      </c>
      <c r="E430" t="s">
        <v>1330</v>
      </c>
      <c r="F430" t="s">
        <v>328</v>
      </c>
      <c r="G430" t="s">
        <v>12</v>
      </c>
      <c r="H430" t="s">
        <v>26</v>
      </c>
    </row>
    <row r="431" spans="1:8">
      <c r="A431" t="s">
        <v>1331</v>
      </c>
      <c r="B431" t="s">
        <v>1332</v>
      </c>
      <c r="C431">
        <v>43</v>
      </c>
      <c r="D431" t="s">
        <v>9</v>
      </c>
      <c r="E431" t="s">
        <v>1333</v>
      </c>
      <c r="F431" t="s">
        <v>106</v>
      </c>
      <c r="G431" t="s">
        <v>12</v>
      </c>
      <c r="H431" t="s">
        <v>19</v>
      </c>
    </row>
    <row r="432" spans="1:8">
      <c r="A432" t="s">
        <v>1334</v>
      </c>
      <c r="B432" t="s">
        <v>1335</v>
      </c>
      <c r="C432">
        <v>36</v>
      </c>
      <c r="D432" t="s">
        <v>16</v>
      </c>
      <c r="E432" t="s">
        <v>1336</v>
      </c>
      <c r="F432" t="s">
        <v>88</v>
      </c>
      <c r="G432" t="s">
        <v>12</v>
      </c>
      <c r="H432" t="s">
        <v>13</v>
      </c>
    </row>
    <row r="433" spans="1:8">
      <c r="A433" t="s">
        <v>1337</v>
      </c>
      <c r="B433" t="s">
        <v>1338</v>
      </c>
      <c r="C433">
        <v>27</v>
      </c>
      <c r="D433" t="s">
        <v>9</v>
      </c>
      <c r="E433" t="s">
        <v>1339</v>
      </c>
      <c r="F433" t="s">
        <v>30</v>
      </c>
      <c r="G433" t="s">
        <v>12</v>
      </c>
      <c r="H433" t="s">
        <v>19</v>
      </c>
    </row>
    <row r="434" spans="1:8">
      <c r="A434" t="s">
        <v>1340</v>
      </c>
      <c r="B434" t="s">
        <v>1341</v>
      </c>
      <c r="C434">
        <v>37</v>
      </c>
      <c r="D434" t="s">
        <v>9</v>
      </c>
      <c r="E434" t="s">
        <v>1342</v>
      </c>
      <c r="F434" t="s">
        <v>88</v>
      </c>
      <c r="G434" t="s">
        <v>12</v>
      </c>
      <c r="H434" t="s">
        <v>26</v>
      </c>
    </row>
    <row r="435" spans="1:8">
      <c r="A435" t="s">
        <v>1343</v>
      </c>
      <c r="B435" t="s">
        <v>1344</v>
      </c>
      <c r="C435">
        <v>51</v>
      </c>
      <c r="D435" t="s">
        <v>16</v>
      </c>
      <c r="E435" t="s">
        <v>1345</v>
      </c>
      <c r="F435" t="s">
        <v>58</v>
      </c>
      <c r="G435" t="s">
        <v>12</v>
      </c>
      <c r="H435" t="s">
        <v>31</v>
      </c>
    </row>
    <row r="436" spans="1:8">
      <c r="A436" t="s">
        <v>1346</v>
      </c>
      <c r="B436" t="s">
        <v>1347</v>
      </c>
      <c r="C436">
        <v>48</v>
      </c>
      <c r="D436" t="s">
        <v>16</v>
      </c>
      <c r="E436" t="s">
        <v>1348</v>
      </c>
      <c r="F436" t="s">
        <v>254</v>
      </c>
      <c r="G436" t="s">
        <v>12</v>
      </c>
      <c r="H436" t="s">
        <v>13</v>
      </c>
    </row>
    <row r="437" spans="1:8">
      <c r="A437" t="s">
        <v>1349</v>
      </c>
      <c r="B437" t="s">
        <v>1350</v>
      </c>
      <c r="C437">
        <v>37</v>
      </c>
      <c r="D437" t="s">
        <v>16</v>
      </c>
      <c r="E437" t="s">
        <v>1351</v>
      </c>
      <c r="F437" t="s">
        <v>106</v>
      </c>
      <c r="G437" t="s">
        <v>12</v>
      </c>
      <c r="H437" t="s">
        <v>31</v>
      </c>
    </row>
    <row r="438" spans="1:8">
      <c r="A438" t="s">
        <v>1352</v>
      </c>
      <c r="B438" t="s">
        <v>1353</v>
      </c>
      <c r="C438">
        <v>61</v>
      </c>
      <c r="D438" t="s">
        <v>9</v>
      </c>
      <c r="E438" t="s">
        <v>1354</v>
      </c>
      <c r="F438" t="s">
        <v>39</v>
      </c>
      <c r="G438" t="s">
        <v>12</v>
      </c>
      <c r="H438" t="s">
        <v>13</v>
      </c>
    </row>
    <row r="439" spans="1:8">
      <c r="A439" t="s">
        <v>1355</v>
      </c>
      <c r="B439" t="s">
        <v>1356</v>
      </c>
      <c r="C439">
        <v>47</v>
      </c>
      <c r="D439" t="s">
        <v>16</v>
      </c>
      <c r="E439" t="s">
        <v>597</v>
      </c>
      <c r="F439" t="s">
        <v>47</v>
      </c>
      <c r="G439" t="s">
        <v>12</v>
      </c>
      <c r="H439" t="s">
        <v>19</v>
      </c>
    </row>
    <row r="440" spans="1:8">
      <c r="A440" t="s">
        <v>1357</v>
      </c>
      <c r="B440" t="s">
        <v>1358</v>
      </c>
      <c r="C440">
        <v>59</v>
      </c>
      <c r="D440" t="s">
        <v>16</v>
      </c>
      <c r="E440" t="s">
        <v>1359</v>
      </c>
      <c r="F440" t="s">
        <v>237</v>
      </c>
      <c r="G440" t="s">
        <v>12</v>
      </c>
      <c r="H440" t="s">
        <v>19</v>
      </c>
    </row>
    <row r="441" spans="1:8">
      <c r="A441" t="s">
        <v>1360</v>
      </c>
      <c r="B441" t="s">
        <v>1361</v>
      </c>
      <c r="C441">
        <v>53</v>
      </c>
      <c r="D441" t="s">
        <v>9</v>
      </c>
      <c r="E441" t="s">
        <v>931</v>
      </c>
      <c r="F441" t="s">
        <v>156</v>
      </c>
      <c r="G441" t="s">
        <v>12</v>
      </c>
      <c r="H441" t="s">
        <v>31</v>
      </c>
    </row>
    <row r="442" spans="1:8">
      <c r="A442" t="s">
        <v>1362</v>
      </c>
      <c r="B442" t="s">
        <v>1363</v>
      </c>
      <c r="C442">
        <v>60</v>
      </c>
      <c r="D442" t="s">
        <v>9</v>
      </c>
      <c r="E442" t="s">
        <v>1364</v>
      </c>
      <c r="F442" t="s">
        <v>18</v>
      </c>
      <c r="G442" t="s">
        <v>12</v>
      </c>
      <c r="H442" t="s">
        <v>31</v>
      </c>
    </row>
    <row r="443" spans="1:8">
      <c r="A443" t="s">
        <v>1365</v>
      </c>
      <c r="B443" t="s">
        <v>1366</v>
      </c>
      <c r="C443">
        <v>31</v>
      </c>
      <c r="D443" t="s">
        <v>9</v>
      </c>
      <c r="E443" t="s">
        <v>1367</v>
      </c>
      <c r="F443" t="s">
        <v>324</v>
      </c>
      <c r="G443" t="s">
        <v>12</v>
      </c>
      <c r="H443" t="s">
        <v>31</v>
      </c>
    </row>
    <row r="444" spans="1:8">
      <c r="A444" t="s">
        <v>1368</v>
      </c>
      <c r="B444" t="s">
        <v>1369</v>
      </c>
      <c r="C444">
        <v>42</v>
      </c>
      <c r="D444" t="s">
        <v>16</v>
      </c>
      <c r="E444" t="s">
        <v>1370</v>
      </c>
      <c r="F444" t="s">
        <v>35</v>
      </c>
      <c r="G444" t="s">
        <v>12</v>
      </c>
      <c r="H444" t="s">
        <v>26</v>
      </c>
    </row>
    <row r="445" spans="1:8">
      <c r="A445" t="s">
        <v>1371</v>
      </c>
      <c r="B445" t="s">
        <v>1372</v>
      </c>
      <c r="C445">
        <v>51</v>
      </c>
      <c r="D445" t="s">
        <v>9</v>
      </c>
      <c r="E445" t="s">
        <v>1373</v>
      </c>
      <c r="F445" t="s">
        <v>359</v>
      </c>
      <c r="G445" t="s">
        <v>12</v>
      </c>
      <c r="H445" t="s">
        <v>31</v>
      </c>
    </row>
    <row r="446" spans="1:8">
      <c r="A446" t="s">
        <v>1374</v>
      </c>
      <c r="B446" t="s">
        <v>1375</v>
      </c>
      <c r="C446">
        <v>19</v>
      </c>
      <c r="D446" t="s">
        <v>9</v>
      </c>
      <c r="E446" t="s">
        <v>1376</v>
      </c>
      <c r="F446" t="s">
        <v>845</v>
      </c>
      <c r="G446" t="s">
        <v>12</v>
      </c>
      <c r="H446" t="s">
        <v>13</v>
      </c>
    </row>
    <row r="447" spans="1:8">
      <c r="A447" t="s">
        <v>1377</v>
      </c>
      <c r="B447" t="s">
        <v>1378</v>
      </c>
      <c r="C447">
        <v>41</v>
      </c>
      <c r="D447" t="s">
        <v>16</v>
      </c>
      <c r="E447" t="s">
        <v>1379</v>
      </c>
      <c r="F447" t="s">
        <v>287</v>
      </c>
      <c r="G447" t="s">
        <v>12</v>
      </c>
      <c r="H447" t="s">
        <v>19</v>
      </c>
    </row>
    <row r="448" spans="1:8">
      <c r="A448" t="s">
        <v>1380</v>
      </c>
      <c r="B448" t="s">
        <v>1381</v>
      </c>
      <c r="C448">
        <v>35</v>
      </c>
      <c r="D448" t="s">
        <v>9</v>
      </c>
      <c r="E448" t="s">
        <v>1382</v>
      </c>
      <c r="F448" t="s">
        <v>96</v>
      </c>
      <c r="G448" t="s">
        <v>12</v>
      </c>
      <c r="H448" t="s">
        <v>31</v>
      </c>
    </row>
    <row r="449" spans="1:8">
      <c r="A449" t="s">
        <v>1383</v>
      </c>
      <c r="B449" t="s">
        <v>1384</v>
      </c>
      <c r="C449">
        <v>45</v>
      </c>
      <c r="D449" t="s">
        <v>9</v>
      </c>
      <c r="E449" t="s">
        <v>1385</v>
      </c>
      <c r="F449" t="s">
        <v>11</v>
      </c>
      <c r="G449" t="s">
        <v>12</v>
      </c>
      <c r="H449" t="s">
        <v>13</v>
      </c>
    </row>
    <row r="450" spans="1:8">
      <c r="A450" t="s">
        <v>1386</v>
      </c>
      <c r="B450" t="s">
        <v>1387</v>
      </c>
      <c r="C450">
        <v>64</v>
      </c>
      <c r="D450" t="s">
        <v>16</v>
      </c>
      <c r="E450" t="s">
        <v>1388</v>
      </c>
      <c r="F450" t="s">
        <v>845</v>
      </c>
      <c r="G450" t="s">
        <v>12</v>
      </c>
      <c r="H450" t="s">
        <v>26</v>
      </c>
    </row>
    <row r="451" spans="1:8">
      <c r="A451" t="s">
        <v>1389</v>
      </c>
      <c r="B451" t="s">
        <v>1390</v>
      </c>
      <c r="C451">
        <v>29</v>
      </c>
      <c r="D451" t="s">
        <v>9</v>
      </c>
      <c r="E451" t="s">
        <v>1391</v>
      </c>
      <c r="F451" t="s">
        <v>25</v>
      </c>
      <c r="G451" t="s">
        <v>12</v>
      </c>
      <c r="H451" t="s">
        <v>26</v>
      </c>
    </row>
    <row r="452" spans="1:8">
      <c r="A452" t="s">
        <v>1392</v>
      </c>
      <c r="B452" t="s">
        <v>1393</v>
      </c>
      <c r="C452">
        <v>59</v>
      </c>
      <c r="D452" t="s">
        <v>9</v>
      </c>
      <c r="E452" t="s">
        <v>1394</v>
      </c>
      <c r="F452" t="s">
        <v>70</v>
      </c>
      <c r="G452" t="s">
        <v>12</v>
      </c>
      <c r="H452" t="s">
        <v>26</v>
      </c>
    </row>
    <row r="453" spans="1:8">
      <c r="A453" t="s">
        <v>1395</v>
      </c>
      <c r="B453" t="s">
        <v>1396</v>
      </c>
      <c r="C453">
        <v>46</v>
      </c>
      <c r="D453" t="s">
        <v>9</v>
      </c>
      <c r="E453" t="s">
        <v>564</v>
      </c>
      <c r="F453" t="s">
        <v>233</v>
      </c>
      <c r="G453" t="s">
        <v>12</v>
      </c>
      <c r="H453" t="s">
        <v>13</v>
      </c>
    </row>
    <row r="454" spans="1:8">
      <c r="A454" t="s">
        <v>1397</v>
      </c>
      <c r="B454" t="s">
        <v>1398</v>
      </c>
      <c r="C454">
        <v>60</v>
      </c>
      <c r="D454" t="s">
        <v>16</v>
      </c>
      <c r="E454" t="s">
        <v>1399</v>
      </c>
      <c r="F454" t="s">
        <v>313</v>
      </c>
      <c r="G454" t="s">
        <v>12</v>
      </c>
      <c r="H454" t="s">
        <v>26</v>
      </c>
    </row>
    <row r="455" spans="1:8">
      <c r="A455" t="s">
        <v>1400</v>
      </c>
      <c r="B455" t="s">
        <v>1401</v>
      </c>
      <c r="C455">
        <v>62</v>
      </c>
      <c r="D455" t="s">
        <v>16</v>
      </c>
      <c r="E455" t="s">
        <v>1402</v>
      </c>
      <c r="F455" t="s">
        <v>99</v>
      </c>
      <c r="G455" t="s">
        <v>12</v>
      </c>
      <c r="H455" t="s">
        <v>19</v>
      </c>
    </row>
    <row r="456" spans="1:8">
      <c r="A456" t="s">
        <v>1403</v>
      </c>
      <c r="B456" t="s">
        <v>1404</v>
      </c>
      <c r="C456">
        <v>60</v>
      </c>
      <c r="D456" t="s">
        <v>9</v>
      </c>
      <c r="E456" t="s">
        <v>129</v>
      </c>
      <c r="F456" t="s">
        <v>96</v>
      </c>
      <c r="G456" t="s">
        <v>12</v>
      </c>
      <c r="H456" t="s">
        <v>13</v>
      </c>
    </row>
    <row r="457" spans="1:8">
      <c r="A457" t="s">
        <v>1405</v>
      </c>
      <c r="B457" t="s">
        <v>1406</v>
      </c>
      <c r="C457">
        <v>54</v>
      </c>
      <c r="D457" t="s">
        <v>9</v>
      </c>
      <c r="E457" t="s">
        <v>1407</v>
      </c>
      <c r="F457" t="s">
        <v>194</v>
      </c>
      <c r="G457" t="s">
        <v>12</v>
      </c>
      <c r="H457" t="s">
        <v>13</v>
      </c>
    </row>
    <row r="458" spans="1:8">
      <c r="A458" t="s">
        <v>1408</v>
      </c>
      <c r="B458" t="s">
        <v>1409</v>
      </c>
      <c r="C458">
        <v>59</v>
      </c>
      <c r="D458" t="s">
        <v>16</v>
      </c>
      <c r="E458" t="s">
        <v>1410</v>
      </c>
      <c r="F458" t="s">
        <v>291</v>
      </c>
      <c r="G458" t="s">
        <v>12</v>
      </c>
      <c r="H458" t="s">
        <v>13</v>
      </c>
    </row>
    <row r="459" spans="1:8">
      <c r="A459" t="s">
        <v>1411</v>
      </c>
      <c r="B459" t="s">
        <v>1412</v>
      </c>
      <c r="C459">
        <v>59</v>
      </c>
      <c r="D459" t="s">
        <v>9</v>
      </c>
      <c r="E459" t="s">
        <v>1413</v>
      </c>
      <c r="F459" t="s">
        <v>588</v>
      </c>
      <c r="G459" t="s">
        <v>12</v>
      </c>
      <c r="H459" t="s">
        <v>19</v>
      </c>
    </row>
    <row r="460" spans="1:8">
      <c r="A460" t="s">
        <v>1414</v>
      </c>
      <c r="B460" t="s">
        <v>1415</v>
      </c>
      <c r="C460">
        <v>62</v>
      </c>
      <c r="D460" t="s">
        <v>16</v>
      </c>
      <c r="E460" t="s">
        <v>1416</v>
      </c>
      <c r="F460" t="s">
        <v>51</v>
      </c>
      <c r="G460" t="s">
        <v>12</v>
      </c>
      <c r="H460" t="s">
        <v>31</v>
      </c>
    </row>
    <row r="461" spans="1:8">
      <c r="A461" t="s">
        <v>1417</v>
      </c>
      <c r="B461" t="s">
        <v>679</v>
      </c>
      <c r="C461">
        <v>29</v>
      </c>
      <c r="D461" t="s">
        <v>16</v>
      </c>
      <c r="E461" t="s">
        <v>1418</v>
      </c>
      <c r="F461" t="s">
        <v>317</v>
      </c>
      <c r="G461" t="s">
        <v>12</v>
      </c>
      <c r="H461" t="s">
        <v>13</v>
      </c>
    </row>
    <row r="462" spans="1:8">
      <c r="A462" t="s">
        <v>1419</v>
      </c>
      <c r="B462" t="s">
        <v>1420</v>
      </c>
      <c r="C462">
        <v>35</v>
      </c>
      <c r="D462" t="s">
        <v>9</v>
      </c>
      <c r="E462" t="s">
        <v>1421</v>
      </c>
      <c r="F462" t="s">
        <v>267</v>
      </c>
      <c r="G462" t="s">
        <v>12</v>
      </c>
      <c r="H462" t="s">
        <v>13</v>
      </c>
    </row>
    <row r="463" spans="1:8">
      <c r="A463" t="s">
        <v>1422</v>
      </c>
      <c r="B463" t="s">
        <v>1423</v>
      </c>
      <c r="C463">
        <v>60</v>
      </c>
      <c r="D463" t="s">
        <v>16</v>
      </c>
      <c r="E463" t="s">
        <v>1424</v>
      </c>
      <c r="F463" t="s">
        <v>62</v>
      </c>
      <c r="G463" t="s">
        <v>12</v>
      </c>
      <c r="H463" t="s">
        <v>31</v>
      </c>
    </row>
    <row r="464" spans="1:8">
      <c r="A464" t="s">
        <v>1425</v>
      </c>
      <c r="B464" t="s">
        <v>1426</v>
      </c>
      <c r="C464">
        <v>34</v>
      </c>
      <c r="D464" t="s">
        <v>16</v>
      </c>
      <c r="E464" t="s">
        <v>1427</v>
      </c>
      <c r="F464" t="s">
        <v>43</v>
      </c>
      <c r="G464" t="s">
        <v>12</v>
      </c>
      <c r="H464" t="s">
        <v>31</v>
      </c>
    </row>
    <row r="465" spans="1:8">
      <c r="A465" t="s">
        <v>1428</v>
      </c>
      <c r="B465" t="s">
        <v>1429</v>
      </c>
      <c r="C465">
        <v>36</v>
      </c>
      <c r="D465" t="s">
        <v>16</v>
      </c>
      <c r="E465" t="s">
        <v>1430</v>
      </c>
      <c r="F465" t="s">
        <v>167</v>
      </c>
      <c r="G465" t="s">
        <v>12</v>
      </c>
      <c r="H465" t="s">
        <v>26</v>
      </c>
    </row>
    <row r="466" spans="1:8">
      <c r="A466" t="s">
        <v>1431</v>
      </c>
      <c r="B466" t="s">
        <v>1432</v>
      </c>
      <c r="C466">
        <v>45</v>
      </c>
      <c r="D466" t="s">
        <v>16</v>
      </c>
      <c r="E466" t="s">
        <v>1433</v>
      </c>
      <c r="F466" t="s">
        <v>74</v>
      </c>
      <c r="G466" t="s">
        <v>12</v>
      </c>
      <c r="H466" t="s">
        <v>19</v>
      </c>
    </row>
    <row r="467" spans="1:8">
      <c r="A467" t="s">
        <v>1434</v>
      </c>
      <c r="B467" t="s">
        <v>1435</v>
      </c>
      <c r="C467">
        <v>28</v>
      </c>
      <c r="D467" t="s">
        <v>16</v>
      </c>
      <c r="E467" t="s">
        <v>1436</v>
      </c>
      <c r="F467" t="s">
        <v>11</v>
      </c>
      <c r="G467" t="s">
        <v>12</v>
      </c>
      <c r="H467" t="s">
        <v>31</v>
      </c>
    </row>
    <row r="468" spans="1:8">
      <c r="A468" t="s">
        <v>1437</v>
      </c>
      <c r="B468" t="s">
        <v>1438</v>
      </c>
      <c r="C468">
        <v>18</v>
      </c>
      <c r="D468" t="s">
        <v>9</v>
      </c>
      <c r="E468" t="s">
        <v>1439</v>
      </c>
      <c r="F468" t="s">
        <v>201</v>
      </c>
      <c r="G468" t="s">
        <v>12</v>
      </c>
      <c r="H468" t="s">
        <v>31</v>
      </c>
    </row>
    <row r="469" spans="1:8">
      <c r="A469" t="s">
        <v>1440</v>
      </c>
      <c r="B469" t="s">
        <v>1441</v>
      </c>
      <c r="C469">
        <v>63</v>
      </c>
      <c r="D469" t="s">
        <v>16</v>
      </c>
      <c r="E469" t="s">
        <v>1442</v>
      </c>
      <c r="F469" t="s">
        <v>171</v>
      </c>
      <c r="G469" t="s">
        <v>12</v>
      </c>
      <c r="H469" t="s">
        <v>13</v>
      </c>
    </row>
    <row r="470" spans="1:8">
      <c r="A470" t="s">
        <v>1443</v>
      </c>
      <c r="B470" t="s">
        <v>1444</v>
      </c>
      <c r="C470">
        <v>45</v>
      </c>
      <c r="D470" t="s">
        <v>9</v>
      </c>
      <c r="E470" t="s">
        <v>1445</v>
      </c>
      <c r="F470" t="s">
        <v>171</v>
      </c>
      <c r="G470" t="s">
        <v>12</v>
      </c>
      <c r="H470" t="s">
        <v>26</v>
      </c>
    </row>
    <row r="471" spans="1:8">
      <c r="A471" t="s">
        <v>1446</v>
      </c>
      <c r="B471" t="s">
        <v>1447</v>
      </c>
      <c r="C471">
        <v>19</v>
      </c>
      <c r="D471" t="s">
        <v>9</v>
      </c>
      <c r="E471" t="s">
        <v>1448</v>
      </c>
      <c r="F471" t="s">
        <v>117</v>
      </c>
      <c r="G471" t="s">
        <v>12</v>
      </c>
      <c r="H471" t="s">
        <v>13</v>
      </c>
    </row>
    <row r="472" spans="1:8">
      <c r="A472" t="s">
        <v>1449</v>
      </c>
      <c r="B472" t="s">
        <v>1450</v>
      </c>
      <c r="C472">
        <v>21</v>
      </c>
      <c r="D472" t="s">
        <v>16</v>
      </c>
      <c r="E472" t="s">
        <v>1451</v>
      </c>
      <c r="F472" t="s">
        <v>47</v>
      </c>
      <c r="G472" t="s">
        <v>12</v>
      </c>
      <c r="H472" t="s">
        <v>13</v>
      </c>
    </row>
    <row r="473" spans="1:8">
      <c r="A473" t="s">
        <v>1452</v>
      </c>
      <c r="B473" t="s">
        <v>1453</v>
      </c>
      <c r="C473">
        <v>42</v>
      </c>
      <c r="D473" t="s">
        <v>9</v>
      </c>
      <c r="E473" t="s">
        <v>1454</v>
      </c>
      <c r="F473" t="s">
        <v>66</v>
      </c>
      <c r="G473" t="s">
        <v>12</v>
      </c>
      <c r="H473" t="s">
        <v>19</v>
      </c>
    </row>
    <row r="474" spans="1:8">
      <c r="A474" t="s">
        <v>1455</v>
      </c>
      <c r="B474" t="s">
        <v>1456</v>
      </c>
      <c r="C474">
        <v>42</v>
      </c>
      <c r="D474" t="s">
        <v>9</v>
      </c>
      <c r="E474" t="s">
        <v>1457</v>
      </c>
      <c r="F474" t="s">
        <v>715</v>
      </c>
      <c r="G474" t="s">
        <v>12</v>
      </c>
      <c r="H474" t="s">
        <v>31</v>
      </c>
    </row>
    <row r="475" spans="1:8">
      <c r="A475" t="s">
        <v>1458</v>
      </c>
      <c r="B475" t="s">
        <v>1459</v>
      </c>
      <c r="C475">
        <v>53</v>
      </c>
      <c r="D475" t="s">
        <v>9</v>
      </c>
      <c r="E475" t="s">
        <v>1460</v>
      </c>
      <c r="F475" t="s">
        <v>324</v>
      </c>
      <c r="G475" t="s">
        <v>12</v>
      </c>
      <c r="H475" t="s">
        <v>26</v>
      </c>
    </row>
    <row r="476" spans="1:8">
      <c r="A476" t="s">
        <v>1461</v>
      </c>
      <c r="B476" t="s">
        <v>1462</v>
      </c>
      <c r="C476">
        <v>32</v>
      </c>
      <c r="D476" t="s">
        <v>16</v>
      </c>
      <c r="E476" t="s">
        <v>1463</v>
      </c>
      <c r="F476" t="s">
        <v>39</v>
      </c>
      <c r="G476" t="s">
        <v>12</v>
      </c>
      <c r="H476" t="s">
        <v>19</v>
      </c>
    </row>
    <row r="477" spans="1:8">
      <c r="A477" t="s">
        <v>1464</v>
      </c>
      <c r="B477" t="s">
        <v>1465</v>
      </c>
      <c r="C477">
        <v>18</v>
      </c>
      <c r="D477" t="s">
        <v>16</v>
      </c>
      <c r="E477" t="s">
        <v>395</v>
      </c>
      <c r="F477" t="s">
        <v>171</v>
      </c>
      <c r="G477" t="s">
        <v>12</v>
      </c>
      <c r="H477" t="s">
        <v>19</v>
      </c>
    </row>
    <row r="478" spans="1:8">
      <c r="A478" t="s">
        <v>1466</v>
      </c>
      <c r="B478" t="s">
        <v>1467</v>
      </c>
      <c r="C478">
        <v>33</v>
      </c>
      <c r="D478" t="s">
        <v>16</v>
      </c>
      <c r="E478" t="s">
        <v>1468</v>
      </c>
      <c r="F478" t="s">
        <v>96</v>
      </c>
      <c r="G478" t="s">
        <v>12</v>
      </c>
      <c r="H478" t="s">
        <v>13</v>
      </c>
    </row>
    <row r="479" spans="1:8">
      <c r="A479" t="s">
        <v>1469</v>
      </c>
      <c r="B479" t="s">
        <v>1470</v>
      </c>
      <c r="C479">
        <v>41</v>
      </c>
      <c r="D479" t="s">
        <v>16</v>
      </c>
      <c r="E479" t="s">
        <v>1471</v>
      </c>
      <c r="F479" t="s">
        <v>62</v>
      </c>
      <c r="G479" t="s">
        <v>12</v>
      </c>
      <c r="H479" t="s">
        <v>19</v>
      </c>
    </row>
    <row r="480" spans="1:8">
      <c r="A480" t="s">
        <v>1472</v>
      </c>
      <c r="B480" t="s">
        <v>1473</v>
      </c>
      <c r="C480">
        <v>59</v>
      </c>
      <c r="D480" t="s">
        <v>9</v>
      </c>
      <c r="E480" t="s">
        <v>1474</v>
      </c>
      <c r="F480" t="s">
        <v>39</v>
      </c>
      <c r="G480" t="s">
        <v>12</v>
      </c>
      <c r="H480" t="s">
        <v>13</v>
      </c>
    </row>
    <row r="481" spans="1:8">
      <c r="A481" t="s">
        <v>1475</v>
      </c>
      <c r="B481" t="s">
        <v>1476</v>
      </c>
      <c r="C481">
        <v>40</v>
      </c>
      <c r="D481" t="s">
        <v>9</v>
      </c>
      <c r="E481" t="s">
        <v>1477</v>
      </c>
      <c r="F481" t="s">
        <v>43</v>
      </c>
      <c r="G481" t="s">
        <v>12</v>
      </c>
      <c r="H481" t="s">
        <v>26</v>
      </c>
    </row>
    <row r="482" spans="1:8">
      <c r="A482" t="s">
        <v>1478</v>
      </c>
      <c r="B482" t="s">
        <v>1479</v>
      </c>
      <c r="C482">
        <v>33</v>
      </c>
      <c r="D482" t="s">
        <v>9</v>
      </c>
      <c r="E482" t="s">
        <v>1480</v>
      </c>
      <c r="F482" t="s">
        <v>250</v>
      </c>
      <c r="G482" t="s">
        <v>12</v>
      </c>
      <c r="H482" t="s">
        <v>26</v>
      </c>
    </row>
    <row r="483" spans="1:8">
      <c r="A483" t="s">
        <v>1481</v>
      </c>
      <c r="B483" t="s">
        <v>1482</v>
      </c>
      <c r="C483">
        <v>21</v>
      </c>
      <c r="D483" t="s">
        <v>9</v>
      </c>
      <c r="E483" t="s">
        <v>1483</v>
      </c>
      <c r="F483" t="s">
        <v>81</v>
      </c>
      <c r="G483" t="s">
        <v>12</v>
      </c>
      <c r="H483" t="s">
        <v>13</v>
      </c>
    </row>
    <row r="484" spans="1:8">
      <c r="A484" t="s">
        <v>1484</v>
      </c>
      <c r="B484" t="s">
        <v>1485</v>
      </c>
      <c r="C484">
        <v>26</v>
      </c>
      <c r="D484" t="s">
        <v>9</v>
      </c>
      <c r="E484" t="s">
        <v>1486</v>
      </c>
      <c r="F484" t="s">
        <v>588</v>
      </c>
      <c r="G484" t="s">
        <v>12</v>
      </c>
      <c r="H484" t="s">
        <v>19</v>
      </c>
    </row>
    <row r="485" spans="1:8">
      <c r="A485" t="s">
        <v>1487</v>
      </c>
      <c r="B485" t="s">
        <v>1273</v>
      </c>
      <c r="C485">
        <v>48</v>
      </c>
      <c r="D485" t="s">
        <v>9</v>
      </c>
      <c r="E485" t="s">
        <v>1488</v>
      </c>
      <c r="F485" t="s">
        <v>184</v>
      </c>
      <c r="G485" t="s">
        <v>12</v>
      </c>
      <c r="H485" t="s">
        <v>13</v>
      </c>
    </row>
    <row r="486" spans="1:8">
      <c r="A486" t="s">
        <v>1489</v>
      </c>
      <c r="B486" t="s">
        <v>1490</v>
      </c>
      <c r="C486">
        <v>32</v>
      </c>
      <c r="D486" t="s">
        <v>9</v>
      </c>
      <c r="E486" t="s">
        <v>1491</v>
      </c>
      <c r="F486" t="s">
        <v>715</v>
      </c>
      <c r="G486" t="s">
        <v>12</v>
      </c>
      <c r="H486" t="s">
        <v>26</v>
      </c>
    </row>
    <row r="487" spans="1:8">
      <c r="A487" t="s">
        <v>1492</v>
      </c>
      <c r="B487" t="s">
        <v>1493</v>
      </c>
      <c r="C487">
        <v>46</v>
      </c>
      <c r="D487" t="s">
        <v>16</v>
      </c>
      <c r="E487" t="s">
        <v>1494</v>
      </c>
      <c r="F487" t="s">
        <v>287</v>
      </c>
      <c r="G487" t="s">
        <v>12</v>
      </c>
      <c r="H487" t="s">
        <v>26</v>
      </c>
    </row>
    <row r="488" spans="1:8">
      <c r="A488" t="s">
        <v>1495</v>
      </c>
      <c r="B488" t="s">
        <v>1496</v>
      </c>
      <c r="C488">
        <v>22</v>
      </c>
      <c r="D488" t="s">
        <v>16</v>
      </c>
      <c r="E488" t="s">
        <v>1497</v>
      </c>
      <c r="F488" t="s">
        <v>171</v>
      </c>
      <c r="G488" t="s">
        <v>12</v>
      </c>
      <c r="H488" t="s">
        <v>26</v>
      </c>
    </row>
    <row r="489" spans="1:8">
      <c r="A489" t="s">
        <v>1498</v>
      </c>
      <c r="B489" t="s">
        <v>1499</v>
      </c>
      <c r="C489">
        <v>36</v>
      </c>
      <c r="D489" t="s">
        <v>16</v>
      </c>
      <c r="E489" t="s">
        <v>1500</v>
      </c>
      <c r="F489" t="s">
        <v>117</v>
      </c>
      <c r="G489" t="s">
        <v>12</v>
      </c>
      <c r="H489" t="s">
        <v>19</v>
      </c>
    </row>
    <row r="490" spans="1:8">
      <c r="A490" t="s">
        <v>1501</v>
      </c>
      <c r="B490" t="s">
        <v>1502</v>
      </c>
      <c r="C490">
        <v>23</v>
      </c>
      <c r="D490" t="s">
        <v>16</v>
      </c>
      <c r="E490" t="s">
        <v>1503</v>
      </c>
      <c r="F490" t="s">
        <v>30</v>
      </c>
      <c r="G490" t="s">
        <v>12</v>
      </c>
      <c r="H490" t="s">
        <v>19</v>
      </c>
    </row>
    <row r="491" spans="1:8">
      <c r="A491" t="s">
        <v>1504</v>
      </c>
      <c r="B491" t="s">
        <v>1505</v>
      </c>
      <c r="C491">
        <v>42</v>
      </c>
      <c r="D491" t="s">
        <v>16</v>
      </c>
      <c r="E491" t="s">
        <v>1506</v>
      </c>
      <c r="F491" t="s">
        <v>254</v>
      </c>
      <c r="G491" t="s">
        <v>12</v>
      </c>
      <c r="H491" t="s">
        <v>31</v>
      </c>
    </row>
    <row r="492" spans="1:8">
      <c r="A492" t="s">
        <v>1507</v>
      </c>
      <c r="B492" t="s">
        <v>1508</v>
      </c>
      <c r="C492">
        <v>23</v>
      </c>
      <c r="D492" t="s">
        <v>9</v>
      </c>
      <c r="E492" t="s">
        <v>1509</v>
      </c>
      <c r="F492" t="s">
        <v>140</v>
      </c>
      <c r="G492" t="s">
        <v>12</v>
      </c>
      <c r="H492" t="s">
        <v>19</v>
      </c>
    </row>
    <row r="493" spans="1:8">
      <c r="A493" t="s">
        <v>1510</v>
      </c>
      <c r="B493" t="s">
        <v>1511</v>
      </c>
      <c r="C493">
        <v>52</v>
      </c>
      <c r="D493" t="s">
        <v>16</v>
      </c>
      <c r="E493" t="s">
        <v>1512</v>
      </c>
      <c r="F493" t="s">
        <v>39</v>
      </c>
      <c r="G493" t="s">
        <v>12</v>
      </c>
      <c r="H493" t="s">
        <v>13</v>
      </c>
    </row>
    <row r="494" spans="1:8">
      <c r="A494" t="s">
        <v>1513</v>
      </c>
      <c r="B494" t="s">
        <v>1514</v>
      </c>
      <c r="C494">
        <v>59</v>
      </c>
      <c r="D494" t="s">
        <v>16</v>
      </c>
      <c r="E494" t="s">
        <v>1515</v>
      </c>
      <c r="F494" t="s">
        <v>250</v>
      </c>
      <c r="G494" t="s">
        <v>12</v>
      </c>
      <c r="H494" t="s">
        <v>19</v>
      </c>
    </row>
    <row r="495" spans="1:8">
      <c r="A495" t="s">
        <v>1516</v>
      </c>
      <c r="B495" t="s">
        <v>1517</v>
      </c>
      <c r="C495">
        <v>28</v>
      </c>
      <c r="D495" t="s">
        <v>9</v>
      </c>
      <c r="E495" t="s">
        <v>84</v>
      </c>
      <c r="F495" t="s">
        <v>22</v>
      </c>
      <c r="G495" t="s">
        <v>12</v>
      </c>
      <c r="H495" t="s">
        <v>31</v>
      </c>
    </row>
    <row r="496" spans="1:8">
      <c r="A496" t="s">
        <v>1518</v>
      </c>
      <c r="B496" t="s">
        <v>1519</v>
      </c>
      <c r="C496">
        <v>21</v>
      </c>
      <c r="D496" t="s">
        <v>9</v>
      </c>
      <c r="E496" t="s">
        <v>1520</v>
      </c>
      <c r="F496" t="s">
        <v>359</v>
      </c>
      <c r="G496" t="s">
        <v>12</v>
      </c>
      <c r="H496" t="s">
        <v>13</v>
      </c>
    </row>
    <row r="497" spans="1:8">
      <c r="A497" t="s">
        <v>1521</v>
      </c>
      <c r="B497" t="s">
        <v>1522</v>
      </c>
      <c r="C497">
        <v>23</v>
      </c>
      <c r="D497" t="s">
        <v>16</v>
      </c>
      <c r="E497" t="s">
        <v>1523</v>
      </c>
      <c r="F497" t="s">
        <v>92</v>
      </c>
      <c r="G497" t="s">
        <v>12</v>
      </c>
      <c r="H497" t="s">
        <v>26</v>
      </c>
    </row>
    <row r="498" spans="1:8">
      <c r="A498" t="s">
        <v>1524</v>
      </c>
      <c r="B498" t="s">
        <v>1525</v>
      </c>
      <c r="C498">
        <v>56</v>
      </c>
      <c r="D498" t="s">
        <v>9</v>
      </c>
      <c r="E498" t="s">
        <v>1526</v>
      </c>
      <c r="F498" t="s">
        <v>25</v>
      </c>
      <c r="G498" t="s">
        <v>12</v>
      </c>
      <c r="H498" t="s">
        <v>26</v>
      </c>
    </row>
    <row r="499" spans="1:8">
      <c r="A499" t="s">
        <v>1527</v>
      </c>
      <c r="B499" t="s">
        <v>1528</v>
      </c>
      <c r="C499">
        <v>47</v>
      </c>
      <c r="D499" t="s">
        <v>16</v>
      </c>
      <c r="E499" t="s">
        <v>1529</v>
      </c>
      <c r="F499" t="s">
        <v>58</v>
      </c>
      <c r="G499" t="s">
        <v>12</v>
      </c>
      <c r="H499" t="s">
        <v>13</v>
      </c>
    </row>
    <row r="500" spans="1:8">
      <c r="A500" t="s">
        <v>1530</v>
      </c>
      <c r="B500" t="s">
        <v>1531</v>
      </c>
      <c r="C500">
        <v>35</v>
      </c>
      <c r="D500" t="s">
        <v>9</v>
      </c>
      <c r="E500" t="s">
        <v>1532</v>
      </c>
      <c r="F500" t="s">
        <v>233</v>
      </c>
      <c r="G500" t="s">
        <v>12</v>
      </c>
      <c r="H500" t="s">
        <v>31</v>
      </c>
    </row>
    <row r="501" spans="1:8">
      <c r="A501" t="s">
        <v>1533</v>
      </c>
      <c r="B501" t="s">
        <v>1534</v>
      </c>
      <c r="C501">
        <v>27</v>
      </c>
      <c r="D501" t="s">
        <v>16</v>
      </c>
      <c r="E501" t="s">
        <v>1535</v>
      </c>
      <c r="F501" t="s">
        <v>35</v>
      </c>
      <c r="G501" t="s">
        <v>12</v>
      </c>
      <c r="H501" t="s">
        <v>19</v>
      </c>
    </row>
  </sheetData>
  <autoFilter ref="A1:H501" xr:uid="{00000000-0001-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workbookViewId="0">
      <selection activeCell="G1" sqref="G1:G1048576"/>
    </sheetView>
  </sheetViews>
  <sheetFormatPr baseColWidth="10" defaultColWidth="8.83203125" defaultRowHeight="15"/>
  <cols>
    <col min="1" max="1" width="22.1640625" customWidth="1"/>
    <col min="2" max="2" width="36.5" customWidth="1"/>
    <col min="3" max="3" width="16.83203125" customWidth="1"/>
    <col min="4" max="4" width="22" customWidth="1"/>
    <col min="5" max="6" width="25.33203125" customWidth="1"/>
    <col min="7" max="7" width="15.83203125" style="10" customWidth="1"/>
    <col min="8" max="8" width="15.6640625" customWidth="1"/>
  </cols>
  <sheetData>
    <row r="1" spans="1:8">
      <c r="A1" s="1" t="s">
        <v>1536</v>
      </c>
      <c r="B1" s="1" t="s">
        <v>1537</v>
      </c>
      <c r="C1" s="1" t="s">
        <v>1538</v>
      </c>
      <c r="D1" s="1" t="s">
        <v>1539</v>
      </c>
      <c r="E1" s="1" t="s">
        <v>1540</v>
      </c>
      <c r="F1" s="1" t="s">
        <v>3961</v>
      </c>
      <c r="G1" s="4" t="s">
        <v>3962</v>
      </c>
      <c r="H1" s="1" t="s">
        <v>1542</v>
      </c>
    </row>
    <row r="2" spans="1:8">
      <c r="A2" t="s">
        <v>1543</v>
      </c>
      <c r="B2" t="s">
        <v>3838</v>
      </c>
      <c r="C2" t="s">
        <v>1563</v>
      </c>
      <c r="D2" t="s">
        <v>3839</v>
      </c>
      <c r="E2" t="s">
        <v>1545</v>
      </c>
      <c r="F2">
        <v>112</v>
      </c>
      <c r="G2" s="6">
        <v>416</v>
      </c>
      <c r="H2">
        <v>416</v>
      </c>
    </row>
    <row r="3" spans="1:8">
      <c r="A3" t="s">
        <v>1546</v>
      </c>
      <c r="B3" t="s">
        <v>3840</v>
      </c>
      <c r="C3" t="s">
        <v>1547</v>
      </c>
      <c r="D3" t="s">
        <v>3841</v>
      </c>
      <c r="E3" t="s">
        <v>1548</v>
      </c>
      <c r="F3">
        <v>342</v>
      </c>
      <c r="G3" s="5" t="s">
        <v>3963</v>
      </c>
      <c r="H3" s="3">
        <v>181</v>
      </c>
    </row>
    <row r="4" spans="1:8">
      <c r="A4" t="s">
        <v>1549</v>
      </c>
      <c r="B4" t="s">
        <v>3842</v>
      </c>
      <c r="C4" t="s">
        <v>1547</v>
      </c>
      <c r="D4" t="s">
        <v>3843</v>
      </c>
      <c r="E4" t="s">
        <v>1550</v>
      </c>
      <c r="F4">
        <v>254</v>
      </c>
      <c r="G4" s="5" t="s">
        <v>3964</v>
      </c>
      <c r="H4" s="3">
        <v>352</v>
      </c>
    </row>
    <row r="5" spans="1:8">
      <c r="A5" t="s">
        <v>1551</v>
      </c>
      <c r="B5" t="s">
        <v>3844</v>
      </c>
      <c r="C5" t="s">
        <v>1547</v>
      </c>
      <c r="D5" t="s">
        <v>3843</v>
      </c>
      <c r="E5" t="s">
        <v>1552</v>
      </c>
      <c r="F5">
        <v>364</v>
      </c>
      <c r="G5" s="5" t="s">
        <v>3965</v>
      </c>
      <c r="H5" s="3">
        <v>452</v>
      </c>
    </row>
    <row r="6" spans="1:8">
      <c r="A6" t="s">
        <v>1553</v>
      </c>
      <c r="B6" t="s">
        <v>3845</v>
      </c>
      <c r="C6" t="s">
        <v>1547</v>
      </c>
      <c r="D6" t="s">
        <v>3846</v>
      </c>
      <c r="E6" t="s">
        <v>1554</v>
      </c>
      <c r="F6">
        <v>306</v>
      </c>
      <c r="G6" s="5" t="s">
        <v>3966</v>
      </c>
      <c r="H6" s="3">
        <v>487</v>
      </c>
    </row>
    <row r="7" spans="1:8">
      <c r="A7" t="s">
        <v>1555</v>
      </c>
      <c r="B7" t="s">
        <v>3847</v>
      </c>
      <c r="C7" t="s">
        <v>1547</v>
      </c>
      <c r="D7" t="s">
        <v>3848</v>
      </c>
      <c r="E7" t="s">
        <v>1556</v>
      </c>
      <c r="F7">
        <v>261</v>
      </c>
      <c r="G7" s="5" t="s">
        <v>3967</v>
      </c>
      <c r="H7" s="3">
        <v>59</v>
      </c>
    </row>
    <row r="8" spans="1:8">
      <c r="A8" t="s">
        <v>1557</v>
      </c>
      <c r="B8" t="s">
        <v>3849</v>
      </c>
      <c r="C8" t="s">
        <v>1558</v>
      </c>
      <c r="D8" t="s">
        <v>3850</v>
      </c>
      <c r="E8" t="s">
        <v>1559</v>
      </c>
      <c r="F8">
        <v>312</v>
      </c>
      <c r="G8" s="5">
        <v>343</v>
      </c>
      <c r="H8">
        <v>350</v>
      </c>
    </row>
    <row r="9" spans="1:8">
      <c r="A9" t="s">
        <v>1560</v>
      </c>
      <c r="B9" t="s">
        <v>3851</v>
      </c>
      <c r="C9" t="s">
        <v>1544</v>
      </c>
      <c r="D9" t="s">
        <v>3852</v>
      </c>
      <c r="E9" t="s">
        <v>1561</v>
      </c>
      <c r="F9">
        <v>218</v>
      </c>
      <c r="G9" s="5">
        <v>360</v>
      </c>
      <c r="H9">
        <v>170</v>
      </c>
    </row>
    <row r="10" spans="1:8">
      <c r="A10" t="s">
        <v>1562</v>
      </c>
      <c r="B10" t="s">
        <v>3853</v>
      </c>
      <c r="C10" t="s">
        <v>1563</v>
      </c>
      <c r="D10" t="s">
        <v>3854</v>
      </c>
      <c r="E10" t="s">
        <v>1564</v>
      </c>
      <c r="F10">
        <v>439</v>
      </c>
      <c r="G10" s="5">
        <v>268</v>
      </c>
      <c r="H10">
        <v>142</v>
      </c>
    </row>
    <row r="11" spans="1:8">
      <c r="A11" t="s">
        <v>1565</v>
      </c>
      <c r="B11" t="s">
        <v>3855</v>
      </c>
      <c r="C11" t="s">
        <v>1566</v>
      </c>
      <c r="D11" t="s">
        <v>3856</v>
      </c>
      <c r="E11" t="s">
        <v>1567</v>
      </c>
      <c r="F11">
        <v>495</v>
      </c>
      <c r="G11" s="5">
        <v>154</v>
      </c>
      <c r="H11">
        <v>323</v>
      </c>
    </row>
    <row r="12" spans="1:8">
      <c r="A12" t="s">
        <v>1568</v>
      </c>
      <c r="B12" t="s">
        <v>3857</v>
      </c>
      <c r="C12" t="s">
        <v>1544</v>
      </c>
      <c r="D12" t="s">
        <v>3858</v>
      </c>
      <c r="E12" t="s">
        <v>1569</v>
      </c>
      <c r="F12">
        <v>298</v>
      </c>
      <c r="G12" s="5">
        <v>214</v>
      </c>
      <c r="H12">
        <v>308</v>
      </c>
    </row>
    <row r="13" spans="1:8">
      <c r="A13" t="s">
        <v>1570</v>
      </c>
      <c r="B13" t="s">
        <v>3859</v>
      </c>
      <c r="C13" t="s">
        <v>1563</v>
      </c>
      <c r="D13" t="s">
        <v>3848</v>
      </c>
      <c r="E13" t="s">
        <v>1571</v>
      </c>
      <c r="F13">
        <v>449</v>
      </c>
      <c r="G13" s="5">
        <v>296</v>
      </c>
      <c r="H13" s="5">
        <v>296</v>
      </c>
    </row>
    <row r="14" spans="1:8">
      <c r="A14" t="s">
        <v>1572</v>
      </c>
      <c r="B14" t="s">
        <v>3860</v>
      </c>
      <c r="C14" t="s">
        <v>1558</v>
      </c>
      <c r="D14" t="s">
        <v>3861</v>
      </c>
      <c r="E14" t="s">
        <v>1573</v>
      </c>
      <c r="F14">
        <v>115</v>
      </c>
      <c r="G14" s="5">
        <v>125</v>
      </c>
      <c r="H14">
        <v>460</v>
      </c>
    </row>
    <row r="15" spans="1:8">
      <c r="A15" t="s">
        <v>1574</v>
      </c>
      <c r="B15" t="s">
        <v>3862</v>
      </c>
      <c r="C15" t="s">
        <v>1563</v>
      </c>
      <c r="D15" t="s">
        <v>3848</v>
      </c>
      <c r="E15" t="s">
        <v>1575</v>
      </c>
      <c r="F15">
        <v>242</v>
      </c>
      <c r="G15" s="5">
        <v>485</v>
      </c>
      <c r="H15">
        <v>453</v>
      </c>
    </row>
    <row r="16" spans="1:8">
      <c r="A16" t="s">
        <v>1576</v>
      </c>
      <c r="B16" t="s">
        <v>3863</v>
      </c>
      <c r="C16" t="s">
        <v>1544</v>
      </c>
      <c r="D16" t="s">
        <v>3864</v>
      </c>
      <c r="E16" t="s">
        <v>1577</v>
      </c>
      <c r="F16">
        <v>48</v>
      </c>
      <c r="G16" s="5">
        <v>224</v>
      </c>
      <c r="H16">
        <v>439</v>
      </c>
    </row>
    <row r="17" spans="1:8">
      <c r="A17" t="s">
        <v>1578</v>
      </c>
      <c r="B17" t="s">
        <v>3865</v>
      </c>
      <c r="C17" t="s">
        <v>1563</v>
      </c>
      <c r="D17" t="s">
        <v>3866</v>
      </c>
      <c r="E17" t="s">
        <v>1579</v>
      </c>
      <c r="F17">
        <v>465</v>
      </c>
      <c r="G17" s="5">
        <v>82</v>
      </c>
      <c r="H17">
        <v>301</v>
      </c>
    </row>
    <row r="18" spans="1:8">
      <c r="A18" t="s">
        <v>1580</v>
      </c>
      <c r="B18" t="s">
        <v>3867</v>
      </c>
      <c r="C18" t="s">
        <v>1558</v>
      </c>
      <c r="D18" t="s">
        <v>3868</v>
      </c>
      <c r="E18" t="s">
        <v>1581</v>
      </c>
      <c r="F18">
        <v>337</v>
      </c>
      <c r="G18" s="5">
        <v>210</v>
      </c>
      <c r="H18">
        <v>256</v>
      </c>
    </row>
    <row r="19" spans="1:8">
      <c r="A19" t="s">
        <v>1582</v>
      </c>
      <c r="B19" t="s">
        <v>3869</v>
      </c>
      <c r="C19" t="s">
        <v>1566</v>
      </c>
      <c r="D19" t="s">
        <v>3848</v>
      </c>
      <c r="E19" t="s">
        <v>1583</v>
      </c>
      <c r="F19">
        <v>144</v>
      </c>
      <c r="G19" s="5">
        <v>496</v>
      </c>
      <c r="H19">
        <v>367</v>
      </c>
    </row>
    <row r="20" spans="1:8">
      <c r="A20" t="s">
        <v>1584</v>
      </c>
      <c r="B20" t="s">
        <v>3870</v>
      </c>
      <c r="C20" t="s">
        <v>1547</v>
      </c>
      <c r="D20" t="s">
        <v>3846</v>
      </c>
      <c r="E20" t="s">
        <v>1585</v>
      </c>
      <c r="F20">
        <v>254</v>
      </c>
      <c r="G20" s="5" t="s">
        <v>3968</v>
      </c>
      <c r="H20" s="3">
        <v>343</v>
      </c>
    </row>
    <row r="21" spans="1:8">
      <c r="A21" t="s">
        <v>1586</v>
      </c>
      <c r="B21" t="s">
        <v>3871</v>
      </c>
      <c r="C21" t="s">
        <v>1566</v>
      </c>
      <c r="D21" t="s">
        <v>3872</v>
      </c>
      <c r="E21" t="s">
        <v>1587</v>
      </c>
      <c r="F21">
        <v>21</v>
      </c>
      <c r="G21" s="7">
        <v>65</v>
      </c>
      <c r="H21">
        <v>65</v>
      </c>
    </row>
    <row r="22" spans="1:8">
      <c r="A22" t="s">
        <v>1588</v>
      </c>
      <c r="B22" t="s">
        <v>3873</v>
      </c>
      <c r="C22" t="s">
        <v>1566</v>
      </c>
      <c r="D22" t="s">
        <v>3848</v>
      </c>
      <c r="E22" t="s">
        <v>1589</v>
      </c>
      <c r="F22">
        <v>131</v>
      </c>
      <c r="G22" s="7">
        <v>268</v>
      </c>
      <c r="H22" s="7">
        <f ca="1">INT(IF(ISBLANK(I22),AVERAGE($H22:$H$99),I22))</f>
        <v>268</v>
      </c>
    </row>
    <row r="23" spans="1:8">
      <c r="A23" t="s">
        <v>1590</v>
      </c>
      <c r="B23" t="s">
        <v>3874</v>
      </c>
      <c r="C23" t="s">
        <v>1544</v>
      </c>
      <c r="D23" t="s">
        <v>3875</v>
      </c>
      <c r="E23" t="s">
        <v>1591</v>
      </c>
      <c r="F23">
        <v>123</v>
      </c>
      <c r="G23" s="8">
        <v>76</v>
      </c>
      <c r="H23">
        <v>76</v>
      </c>
    </row>
    <row r="24" spans="1:8">
      <c r="A24" t="s">
        <v>1592</v>
      </c>
      <c r="B24" t="s">
        <v>3876</v>
      </c>
      <c r="C24" t="s">
        <v>1566</v>
      </c>
      <c r="D24" t="s">
        <v>3872</v>
      </c>
      <c r="E24" t="s">
        <v>1593</v>
      </c>
      <c r="F24">
        <v>484</v>
      </c>
      <c r="G24" s="7">
        <v>432</v>
      </c>
      <c r="H24">
        <v>432</v>
      </c>
    </row>
    <row r="25" spans="1:8">
      <c r="A25" t="s">
        <v>1594</v>
      </c>
      <c r="B25" t="s">
        <v>3877</v>
      </c>
      <c r="C25" t="s">
        <v>1547</v>
      </c>
      <c r="D25" t="s">
        <v>3841</v>
      </c>
      <c r="E25" t="s">
        <v>1595</v>
      </c>
      <c r="F25">
        <v>254</v>
      </c>
      <c r="G25" s="5" t="s">
        <v>3969</v>
      </c>
      <c r="H25" s="3">
        <v>360</v>
      </c>
    </row>
    <row r="26" spans="1:8">
      <c r="A26" t="s">
        <v>1596</v>
      </c>
      <c r="B26" t="s">
        <v>3878</v>
      </c>
      <c r="C26" t="s">
        <v>1566</v>
      </c>
      <c r="D26" t="s">
        <v>3879</v>
      </c>
      <c r="E26" t="s">
        <v>1597</v>
      </c>
      <c r="F26">
        <v>166</v>
      </c>
      <c r="G26" s="7">
        <v>340</v>
      </c>
      <c r="H26">
        <v>340</v>
      </c>
    </row>
    <row r="27" spans="1:8">
      <c r="A27" t="s">
        <v>1598</v>
      </c>
      <c r="B27" t="s">
        <v>3880</v>
      </c>
      <c r="C27" t="s">
        <v>1547</v>
      </c>
      <c r="D27" t="s">
        <v>3848</v>
      </c>
      <c r="E27" t="s">
        <v>1599</v>
      </c>
      <c r="F27">
        <v>174</v>
      </c>
      <c r="G27" s="5" t="s">
        <v>3970</v>
      </c>
      <c r="H27" s="3">
        <v>268</v>
      </c>
    </row>
    <row r="28" spans="1:8">
      <c r="A28" t="s">
        <v>1600</v>
      </c>
      <c r="B28" t="s">
        <v>3881</v>
      </c>
      <c r="C28" t="s">
        <v>1563</v>
      </c>
      <c r="D28" t="s">
        <v>3854</v>
      </c>
      <c r="E28" t="s">
        <v>1601</v>
      </c>
      <c r="F28">
        <v>322</v>
      </c>
      <c r="G28" s="6">
        <v>213</v>
      </c>
      <c r="H28">
        <v>213</v>
      </c>
    </row>
    <row r="29" spans="1:8">
      <c r="A29" t="s">
        <v>1602</v>
      </c>
      <c r="B29" t="s">
        <v>3882</v>
      </c>
      <c r="C29" t="s">
        <v>1544</v>
      </c>
      <c r="D29" t="s">
        <v>3864</v>
      </c>
      <c r="E29" t="s">
        <v>1603</v>
      </c>
      <c r="F29">
        <v>254</v>
      </c>
      <c r="G29" s="8">
        <v>378</v>
      </c>
      <c r="H29">
        <v>378</v>
      </c>
    </row>
    <row r="30" spans="1:8">
      <c r="A30" t="s">
        <v>1604</v>
      </c>
      <c r="B30" t="s">
        <v>3883</v>
      </c>
      <c r="C30" t="s">
        <v>1566</v>
      </c>
      <c r="D30" t="s">
        <v>3848</v>
      </c>
      <c r="E30" t="s">
        <v>1605</v>
      </c>
      <c r="F30">
        <v>38</v>
      </c>
      <c r="G30" s="7">
        <v>137</v>
      </c>
      <c r="H30">
        <v>137</v>
      </c>
    </row>
    <row r="31" spans="1:8">
      <c r="A31" t="s">
        <v>1606</v>
      </c>
      <c r="B31" t="s">
        <v>3884</v>
      </c>
      <c r="C31" t="s">
        <v>1544</v>
      </c>
      <c r="D31" t="s">
        <v>3864</v>
      </c>
      <c r="E31" t="s">
        <v>1607</v>
      </c>
      <c r="F31">
        <v>218</v>
      </c>
      <c r="G31" s="8">
        <v>276</v>
      </c>
      <c r="H31">
        <v>276</v>
      </c>
    </row>
    <row r="32" spans="1:8">
      <c r="A32" t="s">
        <v>1608</v>
      </c>
      <c r="B32" t="s">
        <v>3885</v>
      </c>
      <c r="C32" t="s">
        <v>1544</v>
      </c>
      <c r="D32" t="s">
        <v>3858</v>
      </c>
      <c r="E32" t="s">
        <v>1609</v>
      </c>
      <c r="F32">
        <v>19</v>
      </c>
      <c r="G32" s="8">
        <v>57</v>
      </c>
      <c r="H32">
        <v>57</v>
      </c>
    </row>
    <row r="33" spans="1:8">
      <c r="A33" t="s">
        <v>1610</v>
      </c>
      <c r="B33" t="s">
        <v>3886</v>
      </c>
      <c r="C33" t="s">
        <v>1566</v>
      </c>
      <c r="D33" t="s">
        <v>3887</v>
      </c>
      <c r="E33" t="s">
        <v>1611</v>
      </c>
      <c r="F33">
        <v>204</v>
      </c>
      <c r="G33" s="7">
        <v>281</v>
      </c>
      <c r="H33">
        <v>281</v>
      </c>
    </row>
    <row r="34" spans="1:8">
      <c r="A34" t="s">
        <v>1612</v>
      </c>
      <c r="B34" t="s">
        <v>3888</v>
      </c>
      <c r="C34" t="s">
        <v>1558</v>
      </c>
      <c r="D34" t="s">
        <v>3850</v>
      </c>
      <c r="E34" t="s">
        <v>1613</v>
      </c>
      <c r="F34">
        <v>283</v>
      </c>
      <c r="G34" s="9">
        <v>244</v>
      </c>
      <c r="H34">
        <v>244</v>
      </c>
    </row>
    <row r="35" spans="1:8">
      <c r="A35" t="s">
        <v>1614</v>
      </c>
      <c r="B35" t="s">
        <v>3889</v>
      </c>
      <c r="C35" t="s">
        <v>1544</v>
      </c>
      <c r="D35" t="s">
        <v>3864</v>
      </c>
      <c r="E35" t="s">
        <v>1615</v>
      </c>
      <c r="F35">
        <v>179</v>
      </c>
      <c r="G35" s="8">
        <v>305</v>
      </c>
      <c r="H35">
        <v>305</v>
      </c>
    </row>
    <row r="36" spans="1:8">
      <c r="A36" t="s">
        <v>1616</v>
      </c>
      <c r="B36" t="s">
        <v>3890</v>
      </c>
      <c r="C36" t="s">
        <v>1563</v>
      </c>
      <c r="D36" t="s">
        <v>3839</v>
      </c>
      <c r="E36" t="s">
        <v>1617</v>
      </c>
      <c r="F36">
        <v>419</v>
      </c>
      <c r="G36" s="6">
        <v>86</v>
      </c>
      <c r="H36">
        <v>86</v>
      </c>
    </row>
    <row r="37" spans="1:8">
      <c r="A37" t="s">
        <v>1618</v>
      </c>
      <c r="B37" t="s">
        <v>3891</v>
      </c>
      <c r="C37" t="s">
        <v>1544</v>
      </c>
      <c r="D37" t="s">
        <v>3852</v>
      </c>
      <c r="E37" t="s">
        <v>1619</v>
      </c>
      <c r="F37">
        <v>382</v>
      </c>
      <c r="G37" s="8">
        <v>329</v>
      </c>
      <c r="H37">
        <v>329</v>
      </c>
    </row>
    <row r="38" spans="1:8">
      <c r="A38" t="s">
        <v>1620</v>
      </c>
      <c r="B38" t="s">
        <v>3892</v>
      </c>
      <c r="C38" t="s">
        <v>1547</v>
      </c>
      <c r="D38" t="s">
        <v>3841</v>
      </c>
      <c r="E38" t="s">
        <v>1621</v>
      </c>
      <c r="F38">
        <v>223</v>
      </c>
      <c r="G38" s="5" t="s">
        <v>3971</v>
      </c>
      <c r="H38" s="3">
        <v>154</v>
      </c>
    </row>
    <row r="39" spans="1:8">
      <c r="A39" t="s">
        <v>1622</v>
      </c>
      <c r="B39" t="s">
        <v>3893</v>
      </c>
      <c r="C39" t="s">
        <v>1547</v>
      </c>
      <c r="D39" t="s">
        <v>3894</v>
      </c>
      <c r="E39" t="s">
        <v>1623</v>
      </c>
      <c r="F39">
        <v>353</v>
      </c>
      <c r="G39" s="5" t="s">
        <v>3972</v>
      </c>
      <c r="H39" s="3">
        <v>214</v>
      </c>
    </row>
    <row r="40" spans="1:8">
      <c r="A40" t="s">
        <v>1624</v>
      </c>
      <c r="B40" t="s">
        <v>3895</v>
      </c>
      <c r="C40" t="s">
        <v>1566</v>
      </c>
      <c r="D40" t="s">
        <v>3879</v>
      </c>
      <c r="E40" t="s">
        <v>1625</v>
      </c>
      <c r="F40">
        <v>135</v>
      </c>
      <c r="G40" s="7">
        <v>394</v>
      </c>
      <c r="H40">
        <v>394</v>
      </c>
    </row>
    <row r="41" spans="1:8">
      <c r="A41" t="s">
        <v>1626</v>
      </c>
      <c r="B41" t="s">
        <v>3896</v>
      </c>
      <c r="C41" t="s">
        <v>1563</v>
      </c>
      <c r="D41" t="s">
        <v>3897</v>
      </c>
      <c r="E41" t="s">
        <v>1627</v>
      </c>
      <c r="F41">
        <v>326</v>
      </c>
      <c r="G41" s="6">
        <v>301</v>
      </c>
      <c r="H41">
        <v>301</v>
      </c>
    </row>
    <row r="42" spans="1:8">
      <c r="A42" t="s">
        <v>1628</v>
      </c>
      <c r="B42" t="s">
        <v>3898</v>
      </c>
      <c r="C42" t="s">
        <v>1563</v>
      </c>
      <c r="D42" t="s">
        <v>3854</v>
      </c>
      <c r="E42" t="s">
        <v>1629</v>
      </c>
      <c r="F42">
        <v>38</v>
      </c>
      <c r="G42" s="6">
        <v>378</v>
      </c>
      <c r="H42">
        <v>378</v>
      </c>
    </row>
    <row r="43" spans="1:8">
      <c r="A43" t="s">
        <v>1630</v>
      </c>
      <c r="B43" t="s">
        <v>3899</v>
      </c>
      <c r="C43" t="s">
        <v>1566</v>
      </c>
      <c r="D43" t="s">
        <v>3856</v>
      </c>
      <c r="E43" t="s">
        <v>1631</v>
      </c>
      <c r="F43">
        <v>313</v>
      </c>
      <c r="G43" s="7">
        <v>369</v>
      </c>
      <c r="H43">
        <v>369</v>
      </c>
    </row>
    <row r="44" spans="1:8">
      <c r="A44" t="s">
        <v>1632</v>
      </c>
      <c r="B44" t="s">
        <v>3900</v>
      </c>
      <c r="C44" t="s">
        <v>1563</v>
      </c>
      <c r="D44" t="s">
        <v>3848</v>
      </c>
      <c r="E44" t="s">
        <v>1633</v>
      </c>
      <c r="F44">
        <v>450</v>
      </c>
      <c r="G44" s="6">
        <v>389</v>
      </c>
      <c r="H44">
        <v>389</v>
      </c>
    </row>
    <row r="45" spans="1:8">
      <c r="A45" t="s">
        <v>1634</v>
      </c>
      <c r="B45" t="s">
        <v>3901</v>
      </c>
      <c r="C45" t="s">
        <v>1563</v>
      </c>
      <c r="D45" t="s">
        <v>3839</v>
      </c>
      <c r="E45" t="s">
        <v>1635</v>
      </c>
      <c r="F45">
        <v>253</v>
      </c>
      <c r="G45" s="6">
        <v>266</v>
      </c>
      <c r="H45">
        <v>266</v>
      </c>
    </row>
    <row r="46" spans="1:8">
      <c r="A46" t="s">
        <v>1636</v>
      </c>
      <c r="B46" t="s">
        <v>3902</v>
      </c>
      <c r="C46" t="s">
        <v>1566</v>
      </c>
      <c r="D46" t="s">
        <v>3856</v>
      </c>
      <c r="E46" t="s">
        <v>1637</v>
      </c>
      <c r="F46">
        <v>167</v>
      </c>
      <c r="G46" s="7">
        <v>316</v>
      </c>
      <c r="H46">
        <v>316</v>
      </c>
    </row>
    <row r="47" spans="1:8">
      <c r="A47" t="s">
        <v>1638</v>
      </c>
      <c r="B47" t="s">
        <v>3903</v>
      </c>
      <c r="C47" t="s">
        <v>1566</v>
      </c>
      <c r="D47" t="s">
        <v>3887</v>
      </c>
      <c r="E47" t="s">
        <v>1639</v>
      </c>
      <c r="F47">
        <v>318</v>
      </c>
      <c r="G47" s="7">
        <v>114</v>
      </c>
      <c r="H47">
        <v>114</v>
      </c>
    </row>
    <row r="48" spans="1:8">
      <c r="A48" t="s">
        <v>1640</v>
      </c>
      <c r="B48" t="s">
        <v>3904</v>
      </c>
      <c r="C48" t="s">
        <v>1547</v>
      </c>
      <c r="D48" t="s">
        <v>3843</v>
      </c>
      <c r="E48" t="s">
        <v>1641</v>
      </c>
      <c r="F48">
        <v>167</v>
      </c>
      <c r="G48" s="5" t="s">
        <v>3973</v>
      </c>
      <c r="H48" s="3">
        <v>296</v>
      </c>
    </row>
    <row r="49" spans="1:8">
      <c r="A49" t="s">
        <v>1642</v>
      </c>
      <c r="B49" t="s">
        <v>3905</v>
      </c>
      <c r="C49" t="s">
        <v>1558</v>
      </c>
      <c r="D49" t="s">
        <v>3906</v>
      </c>
      <c r="E49" t="s">
        <v>1643</v>
      </c>
      <c r="F49">
        <v>254</v>
      </c>
      <c r="G49" s="9">
        <v>431</v>
      </c>
      <c r="H49">
        <v>431</v>
      </c>
    </row>
    <row r="50" spans="1:8">
      <c r="A50" t="s">
        <v>1644</v>
      </c>
      <c r="B50" t="s">
        <v>3907</v>
      </c>
      <c r="C50" t="s">
        <v>1563</v>
      </c>
      <c r="D50" t="s">
        <v>3848</v>
      </c>
      <c r="E50" t="s">
        <v>1645</v>
      </c>
      <c r="F50">
        <v>177</v>
      </c>
      <c r="G50" s="6">
        <v>103</v>
      </c>
      <c r="H50">
        <v>103</v>
      </c>
    </row>
    <row r="51" spans="1:8">
      <c r="A51" t="s">
        <v>1646</v>
      </c>
      <c r="B51" t="s">
        <v>3908</v>
      </c>
      <c r="C51" t="s">
        <v>1558</v>
      </c>
      <c r="D51" t="s">
        <v>3909</v>
      </c>
      <c r="E51" t="s">
        <v>1647</v>
      </c>
      <c r="F51">
        <v>43</v>
      </c>
      <c r="G51" s="9">
        <v>267</v>
      </c>
      <c r="H51">
        <v>267</v>
      </c>
    </row>
    <row r="52" spans="1:8">
      <c r="A52" t="s">
        <v>1648</v>
      </c>
      <c r="B52" t="s">
        <v>3910</v>
      </c>
      <c r="C52" t="s">
        <v>1566</v>
      </c>
      <c r="D52" t="s">
        <v>3856</v>
      </c>
      <c r="E52" t="s">
        <v>1649</v>
      </c>
      <c r="F52">
        <v>190</v>
      </c>
      <c r="G52" s="7">
        <v>260</v>
      </c>
      <c r="H52">
        <v>260</v>
      </c>
    </row>
    <row r="53" spans="1:8">
      <c r="A53" t="s">
        <v>1650</v>
      </c>
      <c r="B53" t="s">
        <v>3911</v>
      </c>
      <c r="C53" t="s">
        <v>1563</v>
      </c>
      <c r="D53" t="s">
        <v>3848</v>
      </c>
      <c r="E53" t="s">
        <v>1651</v>
      </c>
      <c r="F53">
        <v>88</v>
      </c>
      <c r="G53" s="6">
        <v>246</v>
      </c>
      <c r="H53">
        <v>246</v>
      </c>
    </row>
    <row r="54" spans="1:8">
      <c r="A54" t="s">
        <v>1652</v>
      </c>
      <c r="B54" t="s">
        <v>3912</v>
      </c>
      <c r="C54" t="s">
        <v>1566</v>
      </c>
      <c r="D54" t="s">
        <v>3887</v>
      </c>
      <c r="E54" t="s">
        <v>1653</v>
      </c>
      <c r="F54">
        <v>212</v>
      </c>
      <c r="G54" s="7">
        <v>82</v>
      </c>
      <c r="H54">
        <v>82</v>
      </c>
    </row>
    <row r="55" spans="1:8">
      <c r="A55" t="s">
        <v>1654</v>
      </c>
      <c r="B55" t="s">
        <v>3913</v>
      </c>
      <c r="C55" t="s">
        <v>1547</v>
      </c>
      <c r="D55" t="s">
        <v>3846</v>
      </c>
      <c r="E55" t="s">
        <v>1655</v>
      </c>
      <c r="F55">
        <v>386</v>
      </c>
      <c r="G55" s="5" t="s">
        <v>3974</v>
      </c>
      <c r="H55" s="3">
        <v>125</v>
      </c>
    </row>
    <row r="56" spans="1:8">
      <c r="A56" t="s">
        <v>1656</v>
      </c>
      <c r="B56" t="s">
        <v>3914</v>
      </c>
      <c r="C56" t="s">
        <v>1566</v>
      </c>
      <c r="D56" t="s">
        <v>3848</v>
      </c>
      <c r="E56" t="s">
        <v>1657</v>
      </c>
      <c r="F56">
        <v>434</v>
      </c>
      <c r="G56" s="7">
        <v>185</v>
      </c>
      <c r="H56">
        <v>185</v>
      </c>
    </row>
    <row r="57" spans="1:8">
      <c r="A57" t="s">
        <v>1658</v>
      </c>
      <c r="B57" t="s">
        <v>3915</v>
      </c>
      <c r="C57" t="s">
        <v>1544</v>
      </c>
      <c r="D57" t="s">
        <v>3864</v>
      </c>
      <c r="E57" t="s">
        <v>1659</v>
      </c>
      <c r="F57">
        <v>81</v>
      </c>
      <c r="G57" s="8">
        <v>269</v>
      </c>
      <c r="H57" s="8">
        <f ca="1">INT(IF(ISBLANK(I57),AVERAGE($H$9:$H$101),I57))</f>
        <v>269</v>
      </c>
    </row>
    <row r="58" spans="1:8">
      <c r="A58" t="s">
        <v>1660</v>
      </c>
      <c r="B58" t="s">
        <v>3916</v>
      </c>
      <c r="C58" t="s">
        <v>1544</v>
      </c>
      <c r="D58" t="s">
        <v>3864</v>
      </c>
      <c r="E58" t="s">
        <v>1661</v>
      </c>
      <c r="F58">
        <v>461</v>
      </c>
      <c r="G58" s="8">
        <v>190</v>
      </c>
      <c r="H58">
        <v>190</v>
      </c>
    </row>
    <row r="59" spans="1:8">
      <c r="A59" t="s">
        <v>1662</v>
      </c>
      <c r="B59" t="s">
        <v>3917</v>
      </c>
      <c r="C59" t="s">
        <v>1566</v>
      </c>
      <c r="D59" t="s">
        <v>3856</v>
      </c>
      <c r="E59" t="s">
        <v>1663</v>
      </c>
      <c r="F59">
        <v>30</v>
      </c>
      <c r="G59" s="7">
        <v>138</v>
      </c>
      <c r="H59">
        <v>138</v>
      </c>
    </row>
    <row r="60" spans="1:8">
      <c r="A60" t="s">
        <v>1664</v>
      </c>
      <c r="B60" t="s">
        <v>3918</v>
      </c>
      <c r="C60" t="s">
        <v>1547</v>
      </c>
      <c r="D60" t="s">
        <v>3848</v>
      </c>
      <c r="E60" t="s">
        <v>1665</v>
      </c>
      <c r="F60">
        <v>113</v>
      </c>
      <c r="G60" s="5" t="s">
        <v>3975</v>
      </c>
      <c r="H60" s="3">
        <v>485</v>
      </c>
    </row>
    <row r="61" spans="1:8">
      <c r="A61" t="s">
        <v>1666</v>
      </c>
      <c r="B61" t="s">
        <v>3919</v>
      </c>
      <c r="C61" t="s">
        <v>1558</v>
      </c>
      <c r="D61" t="s">
        <v>3861</v>
      </c>
      <c r="E61" t="s">
        <v>1667</v>
      </c>
      <c r="F61">
        <v>17</v>
      </c>
      <c r="G61" s="9">
        <v>399</v>
      </c>
      <c r="H61">
        <v>399</v>
      </c>
    </row>
    <row r="62" spans="1:8">
      <c r="A62" t="s">
        <v>1668</v>
      </c>
      <c r="B62" t="s">
        <v>3920</v>
      </c>
      <c r="C62" t="s">
        <v>1558</v>
      </c>
      <c r="D62" t="s">
        <v>3909</v>
      </c>
      <c r="E62" t="s">
        <v>1669</v>
      </c>
      <c r="F62">
        <v>482</v>
      </c>
      <c r="G62" s="9">
        <v>444</v>
      </c>
      <c r="H62">
        <v>444</v>
      </c>
    </row>
    <row r="63" spans="1:8">
      <c r="A63" t="s">
        <v>1670</v>
      </c>
      <c r="B63" t="s">
        <v>3921</v>
      </c>
      <c r="C63" t="s">
        <v>1566</v>
      </c>
      <c r="D63" t="s">
        <v>3872</v>
      </c>
      <c r="E63" t="s">
        <v>1671</v>
      </c>
      <c r="F63">
        <v>103</v>
      </c>
      <c r="G63" s="7">
        <v>465</v>
      </c>
      <c r="H63">
        <v>465</v>
      </c>
    </row>
    <row r="64" spans="1:8">
      <c r="A64" t="s">
        <v>1672</v>
      </c>
      <c r="B64" t="s">
        <v>3922</v>
      </c>
      <c r="C64" t="s">
        <v>1563</v>
      </c>
      <c r="D64" t="s">
        <v>3839</v>
      </c>
      <c r="E64" t="s">
        <v>1673</v>
      </c>
      <c r="F64">
        <v>86</v>
      </c>
      <c r="G64" s="6">
        <v>222</v>
      </c>
      <c r="H64">
        <v>222</v>
      </c>
    </row>
    <row r="65" spans="1:8">
      <c r="A65" t="s">
        <v>1674</v>
      </c>
      <c r="B65" t="s">
        <v>3923</v>
      </c>
      <c r="C65" t="s">
        <v>1558</v>
      </c>
      <c r="D65" t="s">
        <v>3850</v>
      </c>
      <c r="E65" t="s">
        <v>1675</v>
      </c>
      <c r="F65">
        <v>266</v>
      </c>
      <c r="G65" s="9">
        <v>458</v>
      </c>
      <c r="H65">
        <v>458</v>
      </c>
    </row>
    <row r="66" spans="1:8">
      <c r="A66" t="s">
        <v>1676</v>
      </c>
      <c r="B66" t="s">
        <v>3924</v>
      </c>
      <c r="C66" t="s">
        <v>1558</v>
      </c>
      <c r="D66" t="s">
        <v>3906</v>
      </c>
      <c r="E66" t="s">
        <v>1677</v>
      </c>
      <c r="F66">
        <v>299</v>
      </c>
      <c r="G66" s="9">
        <v>118</v>
      </c>
      <c r="H66">
        <v>118</v>
      </c>
    </row>
    <row r="67" spans="1:8">
      <c r="A67" t="s">
        <v>1678</v>
      </c>
      <c r="B67" t="s">
        <v>3925</v>
      </c>
      <c r="C67" t="s">
        <v>1566</v>
      </c>
      <c r="D67" t="s">
        <v>3856</v>
      </c>
      <c r="E67" t="s">
        <v>1679</v>
      </c>
      <c r="F67">
        <v>240</v>
      </c>
      <c r="G67" s="7">
        <v>423</v>
      </c>
      <c r="H67">
        <v>423</v>
      </c>
    </row>
    <row r="68" spans="1:8">
      <c r="A68" t="s">
        <v>1680</v>
      </c>
      <c r="B68" t="s">
        <v>3926</v>
      </c>
      <c r="C68" t="s">
        <v>1558</v>
      </c>
      <c r="D68" t="s">
        <v>3861</v>
      </c>
      <c r="E68" t="s">
        <v>1681</v>
      </c>
      <c r="F68">
        <v>340</v>
      </c>
      <c r="G68" s="9">
        <v>177</v>
      </c>
      <c r="H68">
        <v>177</v>
      </c>
    </row>
    <row r="69" spans="1:8">
      <c r="A69" t="s">
        <v>1682</v>
      </c>
      <c r="B69" t="s">
        <v>3927</v>
      </c>
      <c r="C69" t="s">
        <v>1563</v>
      </c>
      <c r="D69" t="s">
        <v>3848</v>
      </c>
      <c r="E69" t="s">
        <v>1683</v>
      </c>
      <c r="F69">
        <v>349</v>
      </c>
      <c r="G69" s="6">
        <v>476</v>
      </c>
      <c r="H69">
        <v>476</v>
      </c>
    </row>
    <row r="70" spans="1:8">
      <c r="A70" t="s">
        <v>1684</v>
      </c>
      <c r="B70" t="s">
        <v>3928</v>
      </c>
      <c r="C70" t="s">
        <v>1544</v>
      </c>
      <c r="D70" t="s">
        <v>3929</v>
      </c>
      <c r="E70" t="s">
        <v>1685</v>
      </c>
      <c r="F70">
        <v>243</v>
      </c>
      <c r="G70" s="8">
        <v>130</v>
      </c>
      <c r="H70">
        <v>130</v>
      </c>
    </row>
    <row r="71" spans="1:8">
      <c r="A71" t="s">
        <v>1686</v>
      </c>
      <c r="B71" t="s">
        <v>3930</v>
      </c>
      <c r="C71" t="s">
        <v>1547</v>
      </c>
      <c r="D71" t="s">
        <v>3846</v>
      </c>
      <c r="E71" t="s">
        <v>1687</v>
      </c>
      <c r="F71">
        <v>218</v>
      </c>
      <c r="G71" s="5" t="s">
        <v>3976</v>
      </c>
      <c r="H71" s="3">
        <v>224</v>
      </c>
    </row>
    <row r="72" spans="1:8">
      <c r="A72" t="s">
        <v>1688</v>
      </c>
      <c r="B72" t="s">
        <v>3931</v>
      </c>
      <c r="C72" t="s">
        <v>1544</v>
      </c>
      <c r="D72" t="s">
        <v>3875</v>
      </c>
      <c r="E72" t="s">
        <v>1689</v>
      </c>
      <c r="F72">
        <v>138</v>
      </c>
      <c r="G72" s="8">
        <v>89</v>
      </c>
      <c r="H72">
        <v>89</v>
      </c>
    </row>
    <row r="73" spans="1:8">
      <c r="A73" t="s">
        <v>1690</v>
      </c>
      <c r="B73" t="s">
        <v>3932</v>
      </c>
      <c r="C73" t="s">
        <v>1558</v>
      </c>
      <c r="D73" t="s">
        <v>3861</v>
      </c>
      <c r="E73" t="s">
        <v>1691</v>
      </c>
      <c r="F73">
        <v>214</v>
      </c>
      <c r="G73" s="9">
        <v>383</v>
      </c>
      <c r="H73">
        <v>383</v>
      </c>
    </row>
    <row r="74" spans="1:8">
      <c r="A74" t="s">
        <v>1692</v>
      </c>
      <c r="B74" t="s">
        <v>3933</v>
      </c>
      <c r="C74" t="s">
        <v>1566</v>
      </c>
      <c r="D74" t="s">
        <v>3856</v>
      </c>
      <c r="E74" t="s">
        <v>1693</v>
      </c>
      <c r="F74">
        <v>477</v>
      </c>
      <c r="G74" s="7">
        <v>300</v>
      </c>
      <c r="H74">
        <v>300</v>
      </c>
    </row>
    <row r="75" spans="1:8">
      <c r="A75" t="s">
        <v>1694</v>
      </c>
      <c r="B75" t="s">
        <v>3934</v>
      </c>
      <c r="C75" t="s">
        <v>1566</v>
      </c>
      <c r="D75" t="s">
        <v>3887</v>
      </c>
      <c r="E75" t="s">
        <v>1695</v>
      </c>
      <c r="F75">
        <v>107</v>
      </c>
      <c r="G75" s="7">
        <v>359</v>
      </c>
      <c r="H75">
        <v>359</v>
      </c>
    </row>
    <row r="76" spans="1:8">
      <c r="A76" t="s">
        <v>1696</v>
      </c>
      <c r="B76" t="s">
        <v>3935</v>
      </c>
      <c r="C76" t="s">
        <v>1563</v>
      </c>
      <c r="D76" t="s">
        <v>3854</v>
      </c>
      <c r="E76" t="s">
        <v>1697</v>
      </c>
      <c r="F76">
        <v>403</v>
      </c>
      <c r="G76" s="6">
        <v>159</v>
      </c>
      <c r="H76">
        <v>159</v>
      </c>
    </row>
    <row r="77" spans="1:8">
      <c r="A77" t="s">
        <v>1698</v>
      </c>
      <c r="B77" t="s">
        <v>3936</v>
      </c>
      <c r="C77" t="s">
        <v>1547</v>
      </c>
      <c r="D77" t="s">
        <v>3894</v>
      </c>
      <c r="E77" t="s">
        <v>1699</v>
      </c>
      <c r="F77">
        <v>158</v>
      </c>
      <c r="G77" s="5" t="s">
        <v>3977</v>
      </c>
      <c r="H77" s="3">
        <v>82</v>
      </c>
    </row>
    <row r="78" spans="1:8">
      <c r="A78" t="s">
        <v>1700</v>
      </c>
      <c r="B78" t="s">
        <v>3937</v>
      </c>
      <c r="C78" t="s">
        <v>1563</v>
      </c>
      <c r="D78" t="s">
        <v>3839</v>
      </c>
      <c r="E78" t="s">
        <v>1701</v>
      </c>
      <c r="F78">
        <v>392</v>
      </c>
      <c r="G78" s="6">
        <v>320</v>
      </c>
      <c r="H78">
        <v>320</v>
      </c>
    </row>
    <row r="79" spans="1:8">
      <c r="A79" t="s">
        <v>1702</v>
      </c>
      <c r="B79" t="s">
        <v>3938</v>
      </c>
      <c r="C79" t="s">
        <v>1563</v>
      </c>
      <c r="D79" t="s">
        <v>3866</v>
      </c>
      <c r="E79" t="s">
        <v>1703</v>
      </c>
      <c r="F79">
        <v>480</v>
      </c>
      <c r="G79" s="6">
        <v>104</v>
      </c>
      <c r="H79">
        <v>104</v>
      </c>
    </row>
    <row r="80" spans="1:8">
      <c r="A80" t="s">
        <v>1704</v>
      </c>
      <c r="B80" t="s">
        <v>3939</v>
      </c>
      <c r="C80" t="s">
        <v>1544</v>
      </c>
      <c r="D80" t="s">
        <v>3864</v>
      </c>
      <c r="E80" t="s">
        <v>1705</v>
      </c>
      <c r="F80">
        <v>325</v>
      </c>
      <c r="G80" s="8">
        <v>400</v>
      </c>
      <c r="H80">
        <v>400</v>
      </c>
    </row>
    <row r="81" spans="1:8">
      <c r="A81" t="s">
        <v>1706</v>
      </c>
      <c r="B81" t="s">
        <v>3940</v>
      </c>
      <c r="C81" t="s">
        <v>1544</v>
      </c>
      <c r="D81" t="s">
        <v>3852</v>
      </c>
      <c r="E81" t="s">
        <v>1707</v>
      </c>
      <c r="F81">
        <v>228</v>
      </c>
      <c r="G81" s="8">
        <v>469</v>
      </c>
      <c r="H81">
        <v>469</v>
      </c>
    </row>
    <row r="82" spans="1:8">
      <c r="A82" t="s">
        <v>1708</v>
      </c>
      <c r="B82" t="s">
        <v>3941</v>
      </c>
      <c r="C82" t="s">
        <v>1544</v>
      </c>
      <c r="D82" t="s">
        <v>3858</v>
      </c>
      <c r="E82" t="s">
        <v>1709</v>
      </c>
      <c r="F82">
        <v>143</v>
      </c>
      <c r="G82" s="8">
        <v>58</v>
      </c>
      <c r="H82">
        <v>58</v>
      </c>
    </row>
    <row r="83" spans="1:8">
      <c r="A83" t="s">
        <v>1710</v>
      </c>
      <c r="B83" t="s">
        <v>3942</v>
      </c>
      <c r="C83" t="s">
        <v>1566</v>
      </c>
      <c r="D83" t="s">
        <v>3872</v>
      </c>
      <c r="E83" t="s">
        <v>1711</v>
      </c>
      <c r="F83">
        <v>285</v>
      </c>
      <c r="G83" s="7">
        <v>358</v>
      </c>
      <c r="H83">
        <v>358</v>
      </c>
    </row>
    <row r="84" spans="1:8">
      <c r="A84" t="s">
        <v>1712</v>
      </c>
      <c r="B84" t="s">
        <v>3943</v>
      </c>
      <c r="C84" t="s">
        <v>1566</v>
      </c>
      <c r="D84" t="s">
        <v>3856</v>
      </c>
      <c r="E84" t="s">
        <v>1713</v>
      </c>
      <c r="F84">
        <v>152</v>
      </c>
      <c r="G84" s="7">
        <v>281</v>
      </c>
      <c r="H84">
        <v>281</v>
      </c>
    </row>
    <row r="85" spans="1:8">
      <c r="A85" t="s">
        <v>1714</v>
      </c>
      <c r="B85" t="s">
        <v>3944</v>
      </c>
      <c r="C85" t="s">
        <v>1558</v>
      </c>
      <c r="D85" t="s">
        <v>3850</v>
      </c>
      <c r="E85" t="s">
        <v>1715</v>
      </c>
      <c r="F85">
        <v>254</v>
      </c>
      <c r="G85" s="9">
        <v>159</v>
      </c>
      <c r="H85">
        <v>159</v>
      </c>
    </row>
    <row r="86" spans="1:8">
      <c r="A86" t="s">
        <v>1716</v>
      </c>
      <c r="B86" t="s">
        <v>3945</v>
      </c>
      <c r="C86" t="s">
        <v>1544</v>
      </c>
      <c r="D86" t="s">
        <v>3929</v>
      </c>
      <c r="E86" t="s">
        <v>1717</v>
      </c>
      <c r="F86">
        <v>388</v>
      </c>
      <c r="G86" s="8">
        <v>208</v>
      </c>
      <c r="H86">
        <v>208</v>
      </c>
    </row>
    <row r="87" spans="1:8">
      <c r="A87" t="s">
        <v>1718</v>
      </c>
      <c r="B87" t="s">
        <v>3946</v>
      </c>
      <c r="C87" t="s">
        <v>1547</v>
      </c>
      <c r="D87" t="s">
        <v>3848</v>
      </c>
      <c r="E87" t="s">
        <v>1719</v>
      </c>
      <c r="F87">
        <v>119</v>
      </c>
      <c r="G87" s="5" t="s">
        <v>3978</v>
      </c>
      <c r="H87" s="3">
        <v>210</v>
      </c>
    </row>
    <row r="88" spans="1:8">
      <c r="A88" t="s">
        <v>1720</v>
      </c>
      <c r="B88" t="s">
        <v>3947</v>
      </c>
      <c r="C88" t="s">
        <v>1544</v>
      </c>
      <c r="D88" t="s">
        <v>3858</v>
      </c>
      <c r="E88" t="s">
        <v>1721</v>
      </c>
      <c r="F88">
        <v>176</v>
      </c>
      <c r="G88" s="8">
        <v>82</v>
      </c>
      <c r="H88">
        <v>82</v>
      </c>
    </row>
    <row r="89" spans="1:8">
      <c r="A89" t="s">
        <v>1722</v>
      </c>
      <c r="B89" t="s">
        <v>3948</v>
      </c>
      <c r="C89" t="s">
        <v>1544</v>
      </c>
      <c r="D89" t="s">
        <v>3852</v>
      </c>
      <c r="E89" t="s">
        <v>1723</v>
      </c>
      <c r="F89">
        <v>371</v>
      </c>
      <c r="G89" s="8">
        <v>220</v>
      </c>
      <c r="H89">
        <v>220</v>
      </c>
    </row>
    <row r="90" spans="1:8">
      <c r="A90" t="s">
        <v>1724</v>
      </c>
      <c r="B90" t="s">
        <v>3949</v>
      </c>
      <c r="C90" t="s">
        <v>1566</v>
      </c>
      <c r="D90" t="s">
        <v>3848</v>
      </c>
      <c r="E90" t="s">
        <v>1725</v>
      </c>
      <c r="F90">
        <v>131</v>
      </c>
      <c r="G90" s="7">
        <v>232</v>
      </c>
      <c r="H90">
        <v>232</v>
      </c>
    </row>
    <row r="91" spans="1:8">
      <c r="A91" t="s">
        <v>1726</v>
      </c>
      <c r="B91" t="s">
        <v>3950</v>
      </c>
      <c r="C91" t="s">
        <v>1558</v>
      </c>
      <c r="D91" t="s">
        <v>3906</v>
      </c>
      <c r="E91" t="s">
        <v>1727</v>
      </c>
      <c r="F91">
        <v>183</v>
      </c>
      <c r="G91" s="9">
        <v>457</v>
      </c>
      <c r="H91">
        <v>457</v>
      </c>
    </row>
    <row r="92" spans="1:8">
      <c r="A92" t="s">
        <v>1728</v>
      </c>
      <c r="B92" t="s">
        <v>3951</v>
      </c>
      <c r="C92" t="s">
        <v>1563</v>
      </c>
      <c r="D92" t="s">
        <v>3848</v>
      </c>
      <c r="E92" t="s">
        <v>1729</v>
      </c>
      <c r="F92">
        <v>340</v>
      </c>
      <c r="G92" s="6">
        <v>361</v>
      </c>
      <c r="H92">
        <v>361</v>
      </c>
    </row>
    <row r="93" spans="1:8">
      <c r="A93" t="s">
        <v>1730</v>
      </c>
      <c r="B93" t="s">
        <v>3952</v>
      </c>
      <c r="C93" t="s">
        <v>1547</v>
      </c>
      <c r="D93" t="s">
        <v>3894</v>
      </c>
      <c r="E93" t="s">
        <v>1731</v>
      </c>
      <c r="F93">
        <v>438</v>
      </c>
      <c r="G93" s="5" t="s">
        <v>3979</v>
      </c>
      <c r="H93" s="3">
        <v>496</v>
      </c>
    </row>
    <row r="94" spans="1:8">
      <c r="A94" t="s">
        <v>1732</v>
      </c>
      <c r="B94" t="s">
        <v>3953</v>
      </c>
      <c r="C94" t="s">
        <v>1544</v>
      </c>
      <c r="D94" t="s">
        <v>3866</v>
      </c>
      <c r="E94" t="s">
        <v>1733</v>
      </c>
      <c r="F94">
        <v>447</v>
      </c>
      <c r="G94" s="8">
        <v>191</v>
      </c>
      <c r="H94">
        <v>191</v>
      </c>
    </row>
    <row r="95" spans="1:8">
      <c r="A95" t="s">
        <v>1734</v>
      </c>
      <c r="B95" t="s">
        <v>3954</v>
      </c>
      <c r="C95" t="s">
        <v>1563</v>
      </c>
      <c r="D95" t="s">
        <v>3839</v>
      </c>
      <c r="E95" t="s">
        <v>1735</v>
      </c>
      <c r="F95">
        <v>377</v>
      </c>
      <c r="G95" s="6">
        <v>485</v>
      </c>
      <c r="H95">
        <v>485</v>
      </c>
    </row>
    <row r="96" spans="1:8">
      <c r="A96" t="s">
        <v>1736</v>
      </c>
      <c r="B96" t="s">
        <v>3955</v>
      </c>
      <c r="C96" t="s">
        <v>1558</v>
      </c>
      <c r="D96" t="s">
        <v>3850</v>
      </c>
      <c r="E96" t="s">
        <v>1737</v>
      </c>
      <c r="F96">
        <v>358</v>
      </c>
      <c r="G96" s="9">
        <v>213</v>
      </c>
      <c r="H96">
        <v>213</v>
      </c>
    </row>
    <row r="97" spans="1:8">
      <c r="A97" t="s">
        <v>1738</v>
      </c>
      <c r="B97" t="s">
        <v>3956</v>
      </c>
      <c r="C97" t="s">
        <v>1566</v>
      </c>
      <c r="D97" t="s">
        <v>3848</v>
      </c>
      <c r="E97" t="s">
        <v>1739</v>
      </c>
      <c r="F97">
        <v>60</v>
      </c>
      <c r="G97" s="7">
        <v>75</v>
      </c>
      <c r="H97">
        <v>75</v>
      </c>
    </row>
    <row r="98" spans="1:8">
      <c r="A98" t="s">
        <v>1740</v>
      </c>
      <c r="B98" t="s">
        <v>3957</v>
      </c>
      <c r="C98" t="s">
        <v>1547</v>
      </c>
      <c r="D98" t="s">
        <v>3843</v>
      </c>
      <c r="E98" t="s">
        <v>1741</v>
      </c>
      <c r="F98">
        <v>358</v>
      </c>
      <c r="G98" s="5" t="s">
        <v>3980</v>
      </c>
      <c r="H98" s="3">
        <v>143</v>
      </c>
    </row>
    <row r="99" spans="1:8">
      <c r="A99" t="s">
        <v>1742</v>
      </c>
      <c r="B99" t="s">
        <v>3958</v>
      </c>
      <c r="C99" t="s">
        <v>1566</v>
      </c>
      <c r="D99" t="s">
        <v>3887</v>
      </c>
      <c r="E99" t="s">
        <v>1743</v>
      </c>
      <c r="F99">
        <v>245</v>
      </c>
      <c r="G99" s="7">
        <v>471</v>
      </c>
      <c r="H99">
        <v>471</v>
      </c>
    </row>
    <row r="100" spans="1:8">
      <c r="A100" t="s">
        <v>1744</v>
      </c>
      <c r="B100" t="s">
        <v>3959</v>
      </c>
      <c r="C100" t="s">
        <v>1563</v>
      </c>
      <c r="D100" t="s">
        <v>3854</v>
      </c>
      <c r="E100" t="s">
        <v>1745</v>
      </c>
      <c r="F100">
        <v>431</v>
      </c>
      <c r="G100" s="6">
        <v>73</v>
      </c>
      <c r="H100">
        <v>73</v>
      </c>
    </row>
    <row r="101" spans="1:8">
      <c r="A101" t="s">
        <v>1746</v>
      </c>
      <c r="B101" t="s">
        <v>3960</v>
      </c>
      <c r="C101" t="s">
        <v>1544</v>
      </c>
      <c r="D101" t="s">
        <v>3858</v>
      </c>
      <c r="E101" t="s">
        <v>1747</v>
      </c>
      <c r="F101">
        <v>201</v>
      </c>
      <c r="G101" s="8">
        <v>146</v>
      </c>
      <c r="H101">
        <v>146</v>
      </c>
    </row>
  </sheetData>
  <autoFilter ref="A1:H101" xr:uid="{00000000-0001-0000-0100-000000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6" sqref="E16"/>
    </sheetView>
  </sheetViews>
  <sheetFormatPr baseColWidth="10" defaultColWidth="8.83203125" defaultRowHeight="15"/>
  <cols>
    <col min="1" max="1" width="12.83203125" bestFit="1" customWidth="1"/>
    <col min="2" max="2" width="27.5" bestFit="1" customWidth="1"/>
    <col min="3" max="3" width="11.5" bestFit="1" customWidth="1"/>
    <col min="4" max="4" width="16.5" bestFit="1" customWidth="1"/>
    <col min="5" max="5" width="14.83203125" bestFit="1" customWidth="1"/>
  </cols>
  <sheetData>
    <row r="1" spans="1:5">
      <c r="A1" s="1" t="s">
        <v>1748</v>
      </c>
      <c r="B1" s="1" t="s">
        <v>1749</v>
      </c>
      <c r="C1" s="1" t="s">
        <v>1750</v>
      </c>
      <c r="D1" s="1" t="s">
        <v>4</v>
      </c>
      <c r="E1" s="1" t="s">
        <v>1751</v>
      </c>
    </row>
    <row r="2" spans="1:5">
      <c r="A2" t="s">
        <v>1752</v>
      </c>
      <c r="B2" t="s">
        <v>1753</v>
      </c>
      <c r="C2" t="s">
        <v>1754</v>
      </c>
      <c r="D2" t="s">
        <v>1755</v>
      </c>
      <c r="E2" t="s">
        <v>1756</v>
      </c>
    </row>
    <row r="3" spans="1:5">
      <c r="A3" t="s">
        <v>1757</v>
      </c>
      <c r="B3" t="s">
        <v>1758</v>
      </c>
      <c r="C3" t="s">
        <v>1759</v>
      </c>
      <c r="D3" t="s">
        <v>1760</v>
      </c>
      <c r="E3" t="s">
        <v>1756</v>
      </c>
    </row>
    <row r="4" spans="1:5">
      <c r="A4" t="s">
        <v>1761</v>
      </c>
      <c r="B4" t="s">
        <v>1762</v>
      </c>
      <c r="C4" t="s">
        <v>1763</v>
      </c>
      <c r="D4" t="s">
        <v>1764</v>
      </c>
      <c r="E4" t="s">
        <v>1765</v>
      </c>
    </row>
    <row r="5" spans="1:5">
      <c r="A5" t="s">
        <v>1766</v>
      </c>
      <c r="B5" t="s">
        <v>1767</v>
      </c>
      <c r="C5" t="s">
        <v>1759</v>
      </c>
      <c r="D5" t="s">
        <v>1768</v>
      </c>
      <c r="E5" t="s">
        <v>1765</v>
      </c>
    </row>
    <row r="6" spans="1:5">
      <c r="A6" t="s">
        <v>1769</v>
      </c>
      <c r="B6" t="s">
        <v>1770</v>
      </c>
      <c r="C6" t="s">
        <v>1763</v>
      </c>
      <c r="D6" t="s">
        <v>1771</v>
      </c>
      <c r="E6" t="s">
        <v>1772</v>
      </c>
    </row>
    <row r="7" spans="1:5">
      <c r="A7" t="s">
        <v>1773</v>
      </c>
      <c r="B7" t="s">
        <v>1774</v>
      </c>
      <c r="C7" t="s">
        <v>1759</v>
      </c>
      <c r="D7" t="s">
        <v>1775</v>
      </c>
      <c r="E7" t="s">
        <v>1765</v>
      </c>
    </row>
    <row r="8" spans="1:5">
      <c r="A8" t="s">
        <v>1776</v>
      </c>
      <c r="B8" t="s">
        <v>1777</v>
      </c>
      <c r="C8" t="s">
        <v>1754</v>
      </c>
      <c r="D8" t="s">
        <v>1778</v>
      </c>
      <c r="E8" t="s">
        <v>1772</v>
      </c>
    </row>
    <row r="9" spans="1:5">
      <c r="A9" t="s">
        <v>1779</v>
      </c>
      <c r="B9" t="s">
        <v>1780</v>
      </c>
      <c r="C9" t="s">
        <v>1763</v>
      </c>
      <c r="D9" t="s">
        <v>1781</v>
      </c>
      <c r="E9" t="s">
        <v>1772</v>
      </c>
    </row>
    <row r="10" spans="1:5">
      <c r="A10" t="s">
        <v>1782</v>
      </c>
      <c r="B10" t="s">
        <v>1783</v>
      </c>
      <c r="C10" t="s">
        <v>1784</v>
      </c>
      <c r="D10" t="s">
        <v>1785</v>
      </c>
      <c r="E10" t="s">
        <v>1772</v>
      </c>
    </row>
    <row r="11" spans="1:5">
      <c r="A11" t="s">
        <v>1786</v>
      </c>
      <c r="B11" t="s">
        <v>1787</v>
      </c>
      <c r="C11" t="s">
        <v>1763</v>
      </c>
      <c r="D11" t="s">
        <v>1788</v>
      </c>
      <c r="E11" t="s">
        <v>1756</v>
      </c>
    </row>
    <row r="12" spans="1:5">
      <c r="A12" t="s">
        <v>1789</v>
      </c>
      <c r="B12" t="s">
        <v>1790</v>
      </c>
      <c r="C12" t="s">
        <v>1754</v>
      </c>
      <c r="D12" t="s">
        <v>1791</v>
      </c>
      <c r="E12" t="s">
        <v>1772</v>
      </c>
    </row>
    <row r="13" spans="1:5">
      <c r="A13" t="s">
        <v>1792</v>
      </c>
      <c r="B13" t="s">
        <v>1793</v>
      </c>
      <c r="C13" t="s">
        <v>1763</v>
      </c>
      <c r="D13" t="s">
        <v>395</v>
      </c>
      <c r="E13" t="s">
        <v>1772</v>
      </c>
    </row>
    <row r="14" spans="1:5">
      <c r="A14" t="s">
        <v>1794</v>
      </c>
      <c r="B14" t="s">
        <v>1795</v>
      </c>
      <c r="C14" t="s">
        <v>1759</v>
      </c>
      <c r="D14" t="s">
        <v>1796</v>
      </c>
      <c r="E14" t="s">
        <v>1772</v>
      </c>
    </row>
    <row r="15" spans="1:5">
      <c r="A15" t="s">
        <v>1797</v>
      </c>
      <c r="B15" t="s">
        <v>1798</v>
      </c>
      <c r="C15" t="s">
        <v>1754</v>
      </c>
      <c r="D15" t="s">
        <v>129</v>
      </c>
      <c r="E15" t="s">
        <v>1756</v>
      </c>
    </row>
    <row r="16" spans="1:5">
      <c r="A16" t="s">
        <v>1799</v>
      </c>
      <c r="B16" t="s">
        <v>1800</v>
      </c>
      <c r="C16" t="s">
        <v>1763</v>
      </c>
      <c r="D16" t="s">
        <v>207</v>
      </c>
      <c r="E16" t="s">
        <v>1765</v>
      </c>
    </row>
    <row r="17" spans="1:5">
      <c r="A17" t="s">
        <v>1801</v>
      </c>
      <c r="B17" t="s">
        <v>1802</v>
      </c>
      <c r="C17" t="s">
        <v>1759</v>
      </c>
      <c r="D17" t="s">
        <v>1803</v>
      </c>
      <c r="E17" t="s">
        <v>1756</v>
      </c>
    </row>
    <row r="18" spans="1:5">
      <c r="A18" t="s">
        <v>1804</v>
      </c>
      <c r="B18" t="s">
        <v>1805</v>
      </c>
      <c r="C18" t="s">
        <v>1784</v>
      </c>
      <c r="D18" t="s">
        <v>1806</v>
      </c>
      <c r="E18" t="s">
        <v>1756</v>
      </c>
    </row>
    <row r="19" spans="1:5">
      <c r="A19" t="s">
        <v>1807</v>
      </c>
      <c r="B19" t="s">
        <v>1808</v>
      </c>
      <c r="C19" t="s">
        <v>1759</v>
      </c>
      <c r="D19" t="s">
        <v>1809</v>
      </c>
      <c r="E19" t="s">
        <v>1756</v>
      </c>
    </row>
    <row r="20" spans="1:5">
      <c r="A20" t="s">
        <v>1810</v>
      </c>
      <c r="B20" t="s">
        <v>1811</v>
      </c>
      <c r="C20" t="s">
        <v>1754</v>
      </c>
      <c r="D20" t="s">
        <v>1812</v>
      </c>
      <c r="E20" t="s">
        <v>1756</v>
      </c>
    </row>
    <row r="21" spans="1:5">
      <c r="A21" t="s">
        <v>1813</v>
      </c>
      <c r="B21" t="s">
        <v>1814</v>
      </c>
      <c r="C21" t="s">
        <v>1754</v>
      </c>
      <c r="D21" t="s">
        <v>1815</v>
      </c>
      <c r="E21" t="s">
        <v>1772</v>
      </c>
    </row>
  </sheetData>
  <autoFilter ref="A1:E2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9189C-CD27-4F40-B053-5042A984915B}">
  <dimension ref="A1:L2001"/>
  <sheetViews>
    <sheetView zoomScale="108" workbookViewId="0">
      <selection activeCell="K1" sqref="K1:K1048576"/>
    </sheetView>
  </sheetViews>
  <sheetFormatPr baseColWidth="10" defaultColWidth="8.83203125" defaultRowHeight="15"/>
  <cols>
    <col min="1" max="1" width="14" customWidth="1"/>
    <col min="2" max="2" width="15.1640625" bestFit="1" customWidth="1"/>
    <col min="3" max="3" width="16.1640625" bestFit="1" customWidth="1"/>
    <col min="4" max="4" width="14.83203125" bestFit="1" customWidth="1"/>
    <col min="5" max="5" width="12.83203125" bestFit="1" customWidth="1"/>
    <col min="6" max="6" width="13" bestFit="1" customWidth="1"/>
    <col min="7" max="7" width="14.33203125" bestFit="1" customWidth="1"/>
    <col min="8" max="8" width="13" bestFit="1" customWidth="1"/>
    <col min="9" max="9" width="17.5" bestFit="1" customWidth="1"/>
    <col min="10" max="10" width="17.1640625" bestFit="1" customWidth="1"/>
  </cols>
  <sheetData>
    <row r="1" spans="1:12">
      <c r="A1" s="1" t="s">
        <v>1816</v>
      </c>
      <c r="B1" s="1" t="s">
        <v>1817</v>
      </c>
      <c r="C1" s="1" t="s">
        <v>0</v>
      </c>
      <c r="D1" s="1" t="s">
        <v>1536</v>
      </c>
      <c r="E1" s="1" t="s">
        <v>1748</v>
      </c>
      <c r="F1" s="1" t="s">
        <v>1818</v>
      </c>
      <c r="G1" s="1" t="s">
        <v>1819</v>
      </c>
      <c r="H1" s="1" t="s">
        <v>1820</v>
      </c>
      <c r="I1" s="1" t="s">
        <v>1821</v>
      </c>
      <c r="J1" s="1" t="s">
        <v>1822</v>
      </c>
      <c r="L1" s="13"/>
    </row>
    <row r="2" spans="1:12">
      <c r="A2" t="s">
        <v>1892</v>
      </c>
      <c r="B2" s="2">
        <v>45213</v>
      </c>
      <c r="C2" t="s">
        <v>857</v>
      </c>
      <c r="D2" t="s">
        <v>1702</v>
      </c>
      <c r="E2" t="s">
        <v>1761</v>
      </c>
      <c r="F2">
        <v>4</v>
      </c>
      <c r="G2">
        <v>814.25</v>
      </c>
      <c r="H2">
        <v>0.18</v>
      </c>
      <c r="I2" t="s">
        <v>1824</v>
      </c>
      <c r="J2">
        <v>2670.74</v>
      </c>
    </row>
    <row r="3" spans="1:12">
      <c r="A3" t="s">
        <v>2625</v>
      </c>
      <c r="B3" s="2">
        <v>45213</v>
      </c>
      <c r="C3" t="s">
        <v>755</v>
      </c>
      <c r="D3" t="s">
        <v>1732</v>
      </c>
      <c r="E3" t="s">
        <v>1792</v>
      </c>
      <c r="F3">
        <v>4</v>
      </c>
      <c r="G3">
        <v>23.57</v>
      </c>
      <c r="H3">
        <v>0.1</v>
      </c>
      <c r="I3" t="s">
        <v>1824</v>
      </c>
      <c r="J3">
        <v>84.852000000000004</v>
      </c>
    </row>
    <row r="4" spans="1:12">
      <c r="A4" t="s">
        <v>2999</v>
      </c>
      <c r="B4" s="2">
        <v>45213</v>
      </c>
      <c r="C4" t="s">
        <v>899</v>
      </c>
      <c r="D4" t="s">
        <v>1660</v>
      </c>
      <c r="E4" t="s">
        <v>1804</v>
      </c>
      <c r="F4">
        <v>2</v>
      </c>
      <c r="G4">
        <v>805.08</v>
      </c>
      <c r="H4">
        <v>0.27</v>
      </c>
      <c r="I4" t="s">
        <v>1826</v>
      </c>
      <c r="J4">
        <v>1175.4168</v>
      </c>
    </row>
    <row r="5" spans="1:12">
      <c r="A5" t="s">
        <v>1931</v>
      </c>
      <c r="B5" s="2">
        <v>45214</v>
      </c>
      <c r="C5" t="s">
        <v>20</v>
      </c>
      <c r="D5" t="s">
        <v>1706</v>
      </c>
      <c r="E5" t="s">
        <v>1807</v>
      </c>
      <c r="F5">
        <v>2</v>
      </c>
      <c r="G5">
        <v>418.23</v>
      </c>
      <c r="H5">
        <v>0.28000000000000003</v>
      </c>
      <c r="I5" t="s">
        <v>1824</v>
      </c>
      <c r="J5">
        <v>602.25120000000004</v>
      </c>
    </row>
    <row r="6" spans="1:12">
      <c r="A6" t="s">
        <v>3553</v>
      </c>
      <c r="B6" s="2">
        <v>45214</v>
      </c>
      <c r="C6" t="s">
        <v>100</v>
      </c>
      <c r="D6" t="s">
        <v>1572</v>
      </c>
      <c r="E6" t="s">
        <v>1752</v>
      </c>
      <c r="F6">
        <v>1</v>
      </c>
      <c r="G6">
        <v>145.47999999999999</v>
      </c>
      <c r="H6">
        <v>0.1</v>
      </c>
      <c r="I6" t="s">
        <v>1829</v>
      </c>
      <c r="J6">
        <v>130.93199999999999</v>
      </c>
    </row>
    <row r="7" spans="1:12">
      <c r="A7" t="s">
        <v>1860</v>
      </c>
      <c r="B7" s="2">
        <v>45215</v>
      </c>
      <c r="C7" t="s">
        <v>1080</v>
      </c>
      <c r="D7" t="s">
        <v>1706</v>
      </c>
      <c r="E7" t="s">
        <v>1757</v>
      </c>
      <c r="F7">
        <f ca="1">TEXT(F7,0)</f>
        <v>0</v>
      </c>
      <c r="G7">
        <v>873.22</v>
      </c>
      <c r="H7">
        <v>0.18</v>
      </c>
      <c r="I7" t="s">
        <v>1824</v>
      </c>
      <c r="J7">
        <v>2148.1212</v>
      </c>
    </row>
    <row r="8" spans="1:12">
      <c r="A8" t="s">
        <v>2897</v>
      </c>
      <c r="B8" s="2">
        <v>45215</v>
      </c>
      <c r="C8" t="s">
        <v>727</v>
      </c>
      <c r="D8" t="s">
        <v>1726</v>
      </c>
      <c r="E8" t="s">
        <v>1761</v>
      </c>
      <c r="F8">
        <v>4</v>
      </c>
      <c r="G8">
        <v>753.83</v>
      </c>
      <c r="H8">
        <v>0.24</v>
      </c>
      <c r="I8" t="s">
        <v>1824</v>
      </c>
      <c r="J8">
        <v>2291.6432</v>
      </c>
    </row>
    <row r="9" spans="1:12">
      <c r="A9" t="s">
        <v>3047</v>
      </c>
      <c r="B9" s="2">
        <v>45216</v>
      </c>
      <c r="C9" t="s">
        <v>52</v>
      </c>
      <c r="D9" t="s">
        <v>1652</v>
      </c>
      <c r="E9" t="s">
        <v>1813</v>
      </c>
      <c r="F9">
        <v>2</v>
      </c>
      <c r="G9">
        <v>441.03</v>
      </c>
      <c r="H9">
        <v>0.23</v>
      </c>
      <c r="I9" t="s">
        <v>1829</v>
      </c>
      <c r="J9">
        <v>679.18619999999999</v>
      </c>
    </row>
    <row r="10" spans="1:12">
      <c r="A10" t="s">
        <v>3784</v>
      </c>
      <c r="B10" s="2">
        <v>45216</v>
      </c>
      <c r="C10" t="s">
        <v>264</v>
      </c>
      <c r="D10" t="s">
        <v>1676</v>
      </c>
      <c r="E10" t="s">
        <v>1813</v>
      </c>
      <c r="F10">
        <v>3</v>
      </c>
      <c r="G10">
        <v>449.99</v>
      </c>
      <c r="H10">
        <v>0.17</v>
      </c>
      <c r="I10" t="s">
        <v>1829</v>
      </c>
      <c r="J10">
        <v>1120.4751000000001</v>
      </c>
    </row>
    <row r="11" spans="1:12">
      <c r="A11" t="s">
        <v>1856</v>
      </c>
      <c r="B11" s="2">
        <v>45217</v>
      </c>
      <c r="C11" t="s">
        <v>118</v>
      </c>
      <c r="D11" t="s">
        <v>1555</v>
      </c>
      <c r="E11" t="s">
        <v>1813</v>
      </c>
      <c r="F11">
        <v>1</v>
      </c>
      <c r="G11">
        <v>429.38</v>
      </c>
      <c r="H11">
        <v>0.13</v>
      </c>
      <c r="I11" t="s">
        <v>1826</v>
      </c>
      <c r="J11">
        <v>373.56060000000002</v>
      </c>
    </row>
    <row r="12" spans="1:12">
      <c r="A12" t="s">
        <v>2195</v>
      </c>
      <c r="B12" s="2">
        <v>45217</v>
      </c>
      <c r="C12" t="s">
        <v>1386</v>
      </c>
      <c r="D12" t="s">
        <v>1678</v>
      </c>
      <c r="E12" t="s">
        <v>1766</v>
      </c>
      <c r="F12">
        <v>4</v>
      </c>
      <c r="G12">
        <v>269.49</v>
      </c>
      <c r="H12">
        <v>7.0000000000000007E-2</v>
      </c>
      <c r="I12" t="s">
        <v>1826</v>
      </c>
      <c r="J12">
        <v>1002.5028</v>
      </c>
    </row>
    <row r="13" spans="1:12">
      <c r="A13" t="s">
        <v>2558</v>
      </c>
      <c r="B13" s="2">
        <v>45217</v>
      </c>
      <c r="C13" t="s">
        <v>724</v>
      </c>
      <c r="D13" t="s">
        <v>1648</v>
      </c>
      <c r="E13" t="s">
        <v>1807</v>
      </c>
      <c r="F13">
        <v>1</v>
      </c>
      <c r="G13">
        <v>498.61</v>
      </c>
      <c r="H13">
        <v>0.04</v>
      </c>
      <c r="I13" t="s">
        <v>1826</v>
      </c>
      <c r="J13">
        <v>478.66559999999998</v>
      </c>
    </row>
    <row r="14" spans="1:12">
      <c r="A14" t="s">
        <v>2833</v>
      </c>
      <c r="B14" s="2">
        <v>45217</v>
      </c>
      <c r="C14" t="s">
        <v>648</v>
      </c>
      <c r="D14" t="s">
        <v>1698</v>
      </c>
      <c r="E14" t="s">
        <v>1761</v>
      </c>
      <c r="F14">
        <v>2</v>
      </c>
      <c r="G14">
        <v>541.52</v>
      </c>
      <c r="H14">
        <v>0.26</v>
      </c>
      <c r="I14" t="s">
        <v>1826</v>
      </c>
      <c r="J14">
        <v>801.44959999999992</v>
      </c>
    </row>
    <row r="15" spans="1:12">
      <c r="A15" t="s">
        <v>3100</v>
      </c>
      <c r="B15" s="2">
        <v>45217</v>
      </c>
      <c r="C15" t="s">
        <v>648</v>
      </c>
      <c r="D15" t="s">
        <v>1668</v>
      </c>
      <c r="E15" t="s">
        <v>1792</v>
      </c>
      <c r="F15">
        <v>3</v>
      </c>
      <c r="G15">
        <v>257.11</v>
      </c>
      <c r="H15">
        <v>0.26</v>
      </c>
      <c r="I15" t="s">
        <v>1829</v>
      </c>
      <c r="J15">
        <v>570.78420000000006</v>
      </c>
    </row>
    <row r="16" spans="1:12">
      <c r="A16" t="s">
        <v>1874</v>
      </c>
      <c r="B16" s="2">
        <v>45218</v>
      </c>
      <c r="C16" t="s">
        <v>663</v>
      </c>
      <c r="D16" t="s">
        <v>1636</v>
      </c>
      <c r="E16" t="s">
        <v>1807</v>
      </c>
      <c r="F16">
        <v>1</v>
      </c>
      <c r="G16">
        <v>517.13</v>
      </c>
      <c r="H16">
        <v>0.28000000000000003</v>
      </c>
      <c r="I16" t="s">
        <v>1824</v>
      </c>
      <c r="J16">
        <v>372.33359999999999</v>
      </c>
    </row>
    <row r="17" spans="1:10">
      <c r="A17" t="s">
        <v>2166</v>
      </c>
      <c r="B17" s="2">
        <v>45218</v>
      </c>
      <c r="C17" t="s">
        <v>181</v>
      </c>
      <c r="D17" t="s">
        <v>1582</v>
      </c>
      <c r="E17" t="s">
        <v>1813</v>
      </c>
      <c r="F17">
        <v>3</v>
      </c>
      <c r="G17">
        <v>997.95</v>
      </c>
      <c r="H17">
        <v>0.09</v>
      </c>
      <c r="I17" t="s">
        <v>1829</v>
      </c>
      <c r="J17">
        <v>2724.4034999999999</v>
      </c>
    </row>
    <row r="18" spans="1:10">
      <c r="A18" t="s">
        <v>2043</v>
      </c>
      <c r="B18" s="2">
        <v>45219</v>
      </c>
      <c r="C18" t="s">
        <v>849</v>
      </c>
      <c r="D18" t="s">
        <v>1578</v>
      </c>
      <c r="E18" t="s">
        <v>1813</v>
      </c>
      <c r="F18">
        <v>1</v>
      </c>
      <c r="G18">
        <v>332.82</v>
      </c>
      <c r="H18">
        <v>0.14000000000000001</v>
      </c>
      <c r="I18" t="s">
        <v>1826</v>
      </c>
      <c r="J18">
        <v>286.22519999999997</v>
      </c>
    </row>
    <row r="19" spans="1:10">
      <c r="A19" t="s">
        <v>2942</v>
      </c>
      <c r="B19" s="2">
        <v>45219</v>
      </c>
      <c r="C19" t="s">
        <v>475</v>
      </c>
      <c r="D19" t="s">
        <v>1574</v>
      </c>
      <c r="E19" t="s">
        <v>1782</v>
      </c>
      <c r="F19">
        <v>3</v>
      </c>
      <c r="G19">
        <v>278.38</v>
      </c>
      <c r="H19">
        <v>0.03</v>
      </c>
      <c r="I19" t="s">
        <v>1824</v>
      </c>
      <c r="J19">
        <v>810.08579999999995</v>
      </c>
    </row>
    <row r="20" spans="1:10">
      <c r="A20" t="s">
        <v>2250</v>
      </c>
      <c r="B20" s="2">
        <v>45220</v>
      </c>
      <c r="C20" t="s">
        <v>147</v>
      </c>
      <c r="D20" t="s">
        <v>1706</v>
      </c>
      <c r="E20" t="s">
        <v>1797</v>
      </c>
      <c r="F20">
        <v>1</v>
      </c>
      <c r="G20">
        <v>823.61</v>
      </c>
      <c r="H20">
        <v>0.28000000000000003</v>
      </c>
      <c r="I20" t="s">
        <v>1829</v>
      </c>
      <c r="J20">
        <v>592.99919999999997</v>
      </c>
    </row>
    <row r="21" spans="1:10">
      <c r="A21" t="s">
        <v>2504</v>
      </c>
      <c r="B21" s="2">
        <v>45220</v>
      </c>
      <c r="C21" t="s">
        <v>1295</v>
      </c>
      <c r="D21" t="s">
        <v>1672</v>
      </c>
      <c r="E21" t="s">
        <v>1797</v>
      </c>
      <c r="F21">
        <v>1</v>
      </c>
      <c r="G21">
        <v>331.73</v>
      </c>
      <c r="H21">
        <v>0.04</v>
      </c>
      <c r="I21" t="s">
        <v>1824</v>
      </c>
      <c r="J21">
        <v>318.46080000000001</v>
      </c>
    </row>
    <row r="22" spans="1:10">
      <c r="A22" t="s">
        <v>3122</v>
      </c>
      <c r="B22" s="2">
        <v>45221</v>
      </c>
      <c r="C22" t="s">
        <v>1020</v>
      </c>
      <c r="D22" t="s">
        <v>1560</v>
      </c>
      <c r="E22" t="s">
        <v>1776</v>
      </c>
      <c r="F22">
        <v>4</v>
      </c>
      <c r="G22">
        <v>547.21</v>
      </c>
      <c r="H22">
        <v>0.1</v>
      </c>
      <c r="I22" t="s">
        <v>1829</v>
      </c>
      <c r="J22">
        <v>1969.9559999999999</v>
      </c>
    </row>
    <row r="23" spans="1:10">
      <c r="A23" t="s">
        <v>2377</v>
      </c>
      <c r="B23" s="2">
        <v>45222</v>
      </c>
      <c r="C23" t="s">
        <v>616</v>
      </c>
      <c r="D23" t="s">
        <v>1634</v>
      </c>
      <c r="E23" t="s">
        <v>1761</v>
      </c>
      <c r="F23">
        <v>3</v>
      </c>
      <c r="G23">
        <v>137.77000000000001</v>
      </c>
      <c r="H23">
        <v>0.26</v>
      </c>
      <c r="I23" t="s">
        <v>1826</v>
      </c>
      <c r="J23">
        <v>305.84940000000012</v>
      </c>
    </row>
    <row r="24" spans="1:10">
      <c r="A24" t="s">
        <v>2431</v>
      </c>
      <c r="B24" s="2">
        <v>45222</v>
      </c>
      <c r="C24" t="s">
        <v>702</v>
      </c>
      <c r="D24" t="s">
        <v>1692</v>
      </c>
      <c r="E24" t="s">
        <v>1752</v>
      </c>
      <c r="F24">
        <v>1</v>
      </c>
      <c r="G24">
        <v>61.11</v>
      </c>
      <c r="H24">
        <v>0.1</v>
      </c>
      <c r="I24" t="s">
        <v>1826</v>
      </c>
      <c r="J24">
        <v>54.999000000000002</v>
      </c>
    </row>
    <row r="25" spans="1:10">
      <c r="A25" t="s">
        <v>2885</v>
      </c>
      <c r="B25" s="2">
        <v>45222</v>
      </c>
      <c r="C25" t="s">
        <v>48</v>
      </c>
      <c r="D25" t="s">
        <v>1704</v>
      </c>
      <c r="E25" t="s">
        <v>1797</v>
      </c>
      <c r="F25">
        <v>2</v>
      </c>
      <c r="G25">
        <v>838.22</v>
      </c>
      <c r="H25">
        <v>0.3</v>
      </c>
      <c r="I25" t="s">
        <v>1824</v>
      </c>
      <c r="J25">
        <v>1173.508</v>
      </c>
    </row>
    <row r="26" spans="1:10">
      <c r="A26" t="s">
        <v>3619</v>
      </c>
      <c r="B26" s="2">
        <v>45222</v>
      </c>
      <c r="C26" t="s">
        <v>1089</v>
      </c>
      <c r="D26" t="s">
        <v>1600</v>
      </c>
      <c r="E26" t="s">
        <v>1782</v>
      </c>
      <c r="F26">
        <v>1</v>
      </c>
      <c r="G26">
        <v>361.8</v>
      </c>
      <c r="H26">
        <v>0.02</v>
      </c>
      <c r="I26" t="s">
        <v>1829</v>
      </c>
      <c r="J26">
        <v>354.56400000000002</v>
      </c>
    </row>
    <row r="27" spans="1:10">
      <c r="A27" t="s">
        <v>2389</v>
      </c>
      <c r="B27" s="2">
        <v>45223</v>
      </c>
      <c r="C27" t="s">
        <v>55</v>
      </c>
      <c r="D27" t="s">
        <v>1551</v>
      </c>
      <c r="E27" t="s">
        <v>1766</v>
      </c>
      <c r="F27">
        <v>3</v>
      </c>
      <c r="G27">
        <v>728.32</v>
      </c>
      <c r="H27">
        <v>0.01</v>
      </c>
      <c r="I27" t="s">
        <v>1824</v>
      </c>
      <c r="J27">
        <v>2163.1104</v>
      </c>
    </row>
    <row r="28" spans="1:10">
      <c r="A28" t="s">
        <v>3143</v>
      </c>
      <c r="B28" s="2">
        <v>45223</v>
      </c>
      <c r="C28" t="s">
        <v>408</v>
      </c>
      <c r="D28" t="s">
        <v>1676</v>
      </c>
      <c r="E28" t="s">
        <v>1761</v>
      </c>
      <c r="F28">
        <v>4</v>
      </c>
      <c r="G28">
        <v>950.21</v>
      </c>
      <c r="H28">
        <v>0.27</v>
      </c>
      <c r="I28" t="s">
        <v>1829</v>
      </c>
      <c r="J28">
        <v>2774.6131999999998</v>
      </c>
    </row>
    <row r="29" spans="1:10">
      <c r="A29" t="s">
        <v>3426</v>
      </c>
      <c r="B29" s="2">
        <v>45223</v>
      </c>
      <c r="C29" t="s">
        <v>1074</v>
      </c>
      <c r="D29" t="s">
        <v>1710</v>
      </c>
      <c r="E29" t="s">
        <v>1789</v>
      </c>
      <c r="F29">
        <v>2</v>
      </c>
      <c r="G29">
        <v>870.13</v>
      </c>
      <c r="H29">
        <v>0.23</v>
      </c>
      <c r="I29" t="s">
        <v>1824</v>
      </c>
      <c r="J29">
        <v>1340.0001999999999</v>
      </c>
    </row>
    <row r="30" spans="1:10">
      <c r="A30" t="s">
        <v>2035</v>
      </c>
      <c r="B30" s="2">
        <v>45224</v>
      </c>
      <c r="C30" t="s">
        <v>1160</v>
      </c>
      <c r="D30" t="s">
        <v>1682</v>
      </c>
      <c r="E30" t="s">
        <v>1782</v>
      </c>
      <c r="F30">
        <v>1</v>
      </c>
      <c r="G30">
        <v>620.80999999999995</v>
      </c>
      <c r="H30">
        <v>0.04</v>
      </c>
      <c r="I30" t="s">
        <v>1826</v>
      </c>
      <c r="J30">
        <v>595.97759999999994</v>
      </c>
    </row>
    <row r="31" spans="1:10">
      <c r="A31" t="s">
        <v>2170</v>
      </c>
      <c r="B31" s="2">
        <v>45224</v>
      </c>
      <c r="C31" t="s">
        <v>67</v>
      </c>
      <c r="D31" t="s">
        <v>1600</v>
      </c>
      <c r="E31" t="s">
        <v>1786</v>
      </c>
      <c r="F31">
        <v>1</v>
      </c>
      <c r="G31">
        <v>907.95</v>
      </c>
      <c r="H31">
        <v>0.1</v>
      </c>
      <c r="I31" t="s">
        <v>1826</v>
      </c>
      <c r="J31">
        <v>817.15500000000009</v>
      </c>
    </row>
    <row r="32" spans="1:10">
      <c r="A32" t="s">
        <v>3429</v>
      </c>
      <c r="B32" s="2">
        <v>45224</v>
      </c>
      <c r="C32" t="s">
        <v>419</v>
      </c>
      <c r="D32" t="s">
        <v>1568</v>
      </c>
      <c r="E32" t="s">
        <v>1810</v>
      </c>
      <c r="F32">
        <v>2</v>
      </c>
      <c r="G32">
        <v>635.39</v>
      </c>
      <c r="H32">
        <v>0.28999999999999998</v>
      </c>
      <c r="I32" t="s">
        <v>1829</v>
      </c>
      <c r="J32">
        <v>902.25379999999996</v>
      </c>
    </row>
    <row r="33" spans="1:10">
      <c r="A33" t="s">
        <v>2045</v>
      </c>
      <c r="B33" s="2">
        <v>45225</v>
      </c>
      <c r="C33" t="s">
        <v>663</v>
      </c>
      <c r="D33" t="s">
        <v>1728</v>
      </c>
      <c r="E33" t="s">
        <v>1801</v>
      </c>
      <c r="F33">
        <v>4</v>
      </c>
      <c r="G33">
        <v>75.37</v>
      </c>
      <c r="H33">
        <v>0.02</v>
      </c>
      <c r="I33" t="s">
        <v>1829</v>
      </c>
      <c r="J33">
        <v>295.4504</v>
      </c>
    </row>
    <row r="34" spans="1:10">
      <c r="A34" t="s">
        <v>2554</v>
      </c>
      <c r="B34" s="2">
        <v>45225</v>
      </c>
      <c r="C34" t="s">
        <v>830</v>
      </c>
      <c r="D34" t="s">
        <v>1730</v>
      </c>
      <c r="E34" t="s">
        <v>1752</v>
      </c>
      <c r="F34">
        <v>4</v>
      </c>
      <c r="G34">
        <v>289.77</v>
      </c>
      <c r="H34">
        <v>0.06</v>
      </c>
      <c r="I34" t="s">
        <v>1826</v>
      </c>
      <c r="J34">
        <v>1089.5352</v>
      </c>
    </row>
    <row r="35" spans="1:10">
      <c r="A35" t="s">
        <v>2023</v>
      </c>
      <c r="B35" s="2">
        <v>45227</v>
      </c>
      <c r="C35" t="s">
        <v>461</v>
      </c>
      <c r="D35" t="s">
        <v>1636</v>
      </c>
      <c r="E35" t="s">
        <v>1792</v>
      </c>
      <c r="F35">
        <v>1</v>
      </c>
      <c r="G35">
        <v>541.24</v>
      </c>
      <c r="H35">
        <v>0.03</v>
      </c>
      <c r="I35" t="s">
        <v>1826</v>
      </c>
      <c r="J35">
        <v>525.00279999999998</v>
      </c>
    </row>
    <row r="36" spans="1:10">
      <c r="A36" t="s">
        <v>2226</v>
      </c>
      <c r="B36" s="2">
        <v>45227</v>
      </c>
      <c r="C36" t="s">
        <v>341</v>
      </c>
      <c r="D36" t="s">
        <v>1586</v>
      </c>
      <c r="E36" t="s">
        <v>1804</v>
      </c>
      <c r="F36">
        <v>2</v>
      </c>
      <c r="G36">
        <v>22.47</v>
      </c>
      <c r="H36">
        <v>0.22</v>
      </c>
      <c r="I36" t="s">
        <v>1826</v>
      </c>
      <c r="J36">
        <v>35.053199999999997</v>
      </c>
    </row>
    <row r="37" spans="1:10">
      <c r="A37" t="s">
        <v>2786</v>
      </c>
      <c r="B37" s="2">
        <v>45227</v>
      </c>
      <c r="C37" t="s">
        <v>40</v>
      </c>
      <c r="D37" t="s">
        <v>1728</v>
      </c>
      <c r="E37" t="s">
        <v>1779</v>
      </c>
      <c r="F37">
        <v>1</v>
      </c>
      <c r="G37">
        <v>537.26</v>
      </c>
      <c r="H37">
        <v>0.09</v>
      </c>
      <c r="I37" t="s">
        <v>1824</v>
      </c>
      <c r="J37">
        <v>488.90660000000003</v>
      </c>
    </row>
    <row r="38" spans="1:10">
      <c r="A38" t="s">
        <v>2808</v>
      </c>
      <c r="B38" s="2">
        <v>45228</v>
      </c>
      <c r="C38" t="s">
        <v>550</v>
      </c>
      <c r="D38" t="s">
        <v>1610</v>
      </c>
      <c r="E38" t="s">
        <v>1782</v>
      </c>
      <c r="F38">
        <v>4</v>
      </c>
      <c r="G38">
        <v>538.73</v>
      </c>
      <c r="H38">
        <v>0.03</v>
      </c>
      <c r="I38" t="s">
        <v>1824</v>
      </c>
      <c r="J38">
        <v>2090.2723999999998</v>
      </c>
    </row>
    <row r="39" spans="1:10">
      <c r="A39" t="s">
        <v>2931</v>
      </c>
      <c r="B39" s="2">
        <v>45228</v>
      </c>
      <c r="C39" t="s">
        <v>1196</v>
      </c>
      <c r="D39" t="s">
        <v>1578</v>
      </c>
      <c r="E39" t="s">
        <v>1766</v>
      </c>
      <c r="F39">
        <v>4</v>
      </c>
      <c r="G39">
        <v>921.83</v>
      </c>
      <c r="H39">
        <v>0.27</v>
      </c>
      <c r="I39" t="s">
        <v>1824</v>
      </c>
      <c r="J39">
        <v>2691.7435999999998</v>
      </c>
    </row>
    <row r="40" spans="1:10">
      <c r="A40" t="s">
        <v>3185</v>
      </c>
      <c r="B40" s="2">
        <v>45228</v>
      </c>
      <c r="C40" t="s">
        <v>59</v>
      </c>
      <c r="D40" t="s">
        <v>1614</v>
      </c>
      <c r="E40" t="s">
        <v>1776</v>
      </c>
      <c r="F40">
        <v>2</v>
      </c>
      <c r="G40">
        <v>159.93</v>
      </c>
      <c r="H40">
        <v>0.2</v>
      </c>
      <c r="I40" t="s">
        <v>1829</v>
      </c>
      <c r="J40">
        <v>255.88800000000001</v>
      </c>
    </row>
    <row r="41" spans="1:10">
      <c r="A41" t="s">
        <v>2346</v>
      </c>
      <c r="B41" s="2">
        <v>45229</v>
      </c>
      <c r="C41" t="s">
        <v>809</v>
      </c>
      <c r="D41" t="s">
        <v>1704</v>
      </c>
      <c r="E41" t="s">
        <v>1776</v>
      </c>
      <c r="F41">
        <v>3</v>
      </c>
      <c r="G41">
        <v>679.22</v>
      </c>
      <c r="H41">
        <v>0.11</v>
      </c>
      <c r="I41" t="s">
        <v>1826</v>
      </c>
      <c r="J41">
        <v>1813.5174</v>
      </c>
    </row>
    <row r="42" spans="1:10">
      <c r="A42" t="s">
        <v>2538</v>
      </c>
      <c r="B42" s="2">
        <v>45229</v>
      </c>
      <c r="C42" t="s">
        <v>195</v>
      </c>
      <c r="D42" t="s">
        <v>1634</v>
      </c>
      <c r="E42" t="s">
        <v>1769</v>
      </c>
      <c r="F42">
        <v>1</v>
      </c>
      <c r="G42">
        <v>651.30999999999995</v>
      </c>
      <c r="H42">
        <v>0.24</v>
      </c>
      <c r="I42" t="s">
        <v>1826</v>
      </c>
      <c r="J42">
        <v>494.99560000000002</v>
      </c>
    </row>
    <row r="43" spans="1:10">
      <c r="A43" t="s">
        <v>3811</v>
      </c>
      <c r="B43" s="2">
        <v>45229</v>
      </c>
      <c r="C43" t="s">
        <v>1403</v>
      </c>
      <c r="D43" t="s">
        <v>1668</v>
      </c>
      <c r="E43" t="s">
        <v>1810</v>
      </c>
      <c r="F43">
        <v>3</v>
      </c>
      <c r="G43">
        <v>345.43</v>
      </c>
      <c r="H43">
        <v>0.08</v>
      </c>
      <c r="I43" t="s">
        <v>1829</v>
      </c>
      <c r="J43">
        <v>953.38679999999999</v>
      </c>
    </row>
    <row r="44" spans="1:10">
      <c r="A44" t="s">
        <v>3318</v>
      </c>
      <c r="B44" s="2">
        <v>45230</v>
      </c>
      <c r="C44" t="s">
        <v>713</v>
      </c>
      <c r="D44" t="s">
        <v>1553</v>
      </c>
      <c r="E44" t="s">
        <v>1766</v>
      </c>
      <c r="F44">
        <v>1</v>
      </c>
      <c r="G44">
        <v>492.05</v>
      </c>
      <c r="H44">
        <v>0.27</v>
      </c>
      <c r="I44" t="s">
        <v>1824</v>
      </c>
      <c r="J44">
        <v>359.19650000000001</v>
      </c>
    </row>
    <row r="45" spans="1:10">
      <c r="A45" t="s">
        <v>3487</v>
      </c>
      <c r="B45" s="2">
        <v>45230</v>
      </c>
      <c r="C45" t="s">
        <v>1172</v>
      </c>
      <c r="D45" t="s">
        <v>1740</v>
      </c>
      <c r="E45" t="s">
        <v>1789</v>
      </c>
      <c r="F45">
        <v>3</v>
      </c>
      <c r="G45">
        <v>582.32000000000005</v>
      </c>
      <c r="H45">
        <v>0</v>
      </c>
      <c r="I45" t="s">
        <v>1826</v>
      </c>
      <c r="J45">
        <v>1746.96</v>
      </c>
    </row>
    <row r="46" spans="1:10">
      <c r="A46" t="s">
        <v>3517</v>
      </c>
      <c r="B46" s="2">
        <v>45230</v>
      </c>
      <c r="C46" t="s">
        <v>1220</v>
      </c>
      <c r="D46" t="s">
        <v>1557</v>
      </c>
      <c r="E46" t="s">
        <v>1807</v>
      </c>
      <c r="F46">
        <v>1</v>
      </c>
      <c r="G46">
        <v>631</v>
      </c>
      <c r="H46">
        <v>0.04</v>
      </c>
      <c r="I46" t="s">
        <v>1824</v>
      </c>
      <c r="J46">
        <v>605.76</v>
      </c>
    </row>
    <row r="47" spans="1:10">
      <c r="A47" t="s">
        <v>3095</v>
      </c>
      <c r="B47" s="2">
        <v>45231</v>
      </c>
      <c r="C47" t="s">
        <v>878</v>
      </c>
      <c r="D47" t="s">
        <v>1686</v>
      </c>
      <c r="E47" t="s">
        <v>1752</v>
      </c>
      <c r="F47">
        <v>4</v>
      </c>
      <c r="G47">
        <v>305.95</v>
      </c>
      <c r="H47">
        <v>0.08</v>
      </c>
      <c r="I47" t="s">
        <v>1826</v>
      </c>
      <c r="J47">
        <v>1125.896</v>
      </c>
    </row>
    <row r="48" spans="1:10">
      <c r="A48" t="s">
        <v>3557</v>
      </c>
      <c r="B48" s="2">
        <v>45231</v>
      </c>
      <c r="C48" t="s">
        <v>711</v>
      </c>
      <c r="D48" t="s">
        <v>1736</v>
      </c>
      <c r="E48" t="s">
        <v>1789</v>
      </c>
      <c r="F48">
        <v>2</v>
      </c>
      <c r="G48">
        <v>886.67</v>
      </c>
      <c r="H48">
        <v>0.24</v>
      </c>
      <c r="I48" t="s">
        <v>1826</v>
      </c>
      <c r="J48">
        <v>1347.7384</v>
      </c>
    </row>
    <row r="49" spans="1:10">
      <c r="A49" t="s">
        <v>2509</v>
      </c>
      <c r="B49" s="2">
        <v>45232</v>
      </c>
      <c r="C49" t="s">
        <v>1118</v>
      </c>
      <c r="D49" t="s">
        <v>1582</v>
      </c>
      <c r="E49" t="s">
        <v>1757</v>
      </c>
      <c r="F49">
        <v>3</v>
      </c>
      <c r="G49">
        <v>401.42</v>
      </c>
      <c r="H49">
        <v>0.01</v>
      </c>
      <c r="I49" t="s">
        <v>1829</v>
      </c>
      <c r="J49">
        <v>1192.2174</v>
      </c>
    </row>
    <row r="50" spans="1:10">
      <c r="A50" t="s">
        <v>3130</v>
      </c>
      <c r="B50" s="2">
        <v>45232</v>
      </c>
      <c r="C50" t="s">
        <v>425</v>
      </c>
      <c r="D50" t="s">
        <v>1702</v>
      </c>
      <c r="E50" t="s">
        <v>1769</v>
      </c>
      <c r="F50">
        <v>4</v>
      </c>
      <c r="G50">
        <v>665.38</v>
      </c>
      <c r="H50">
        <v>0.18</v>
      </c>
      <c r="I50" t="s">
        <v>1824</v>
      </c>
      <c r="J50">
        <v>2182.4463999999998</v>
      </c>
    </row>
    <row r="51" spans="1:10">
      <c r="A51" t="s">
        <v>2215</v>
      </c>
      <c r="B51" s="2">
        <v>45233</v>
      </c>
      <c r="C51" t="s">
        <v>1089</v>
      </c>
      <c r="D51" t="s">
        <v>1622</v>
      </c>
      <c r="E51" t="s">
        <v>1779</v>
      </c>
      <c r="F51">
        <v>4</v>
      </c>
      <c r="G51">
        <v>482.06</v>
      </c>
      <c r="H51">
        <v>7.0000000000000007E-2</v>
      </c>
      <c r="I51" t="s">
        <v>1826</v>
      </c>
      <c r="J51">
        <v>1793.2632000000001</v>
      </c>
    </row>
    <row r="52" spans="1:10">
      <c r="A52" t="s">
        <v>2306</v>
      </c>
      <c r="B52" s="2">
        <v>45233</v>
      </c>
      <c r="C52" t="s">
        <v>849</v>
      </c>
      <c r="D52" t="s">
        <v>1734</v>
      </c>
      <c r="E52" t="s">
        <v>1799</v>
      </c>
      <c r="F52">
        <v>1</v>
      </c>
      <c r="G52">
        <v>744.88</v>
      </c>
      <c r="H52">
        <v>0.15</v>
      </c>
      <c r="I52" t="s">
        <v>1829</v>
      </c>
      <c r="J52">
        <v>633.14800000000002</v>
      </c>
    </row>
    <row r="53" spans="1:10">
      <c r="A53" t="s">
        <v>3157</v>
      </c>
      <c r="B53" s="2">
        <v>45233</v>
      </c>
      <c r="C53" t="s">
        <v>27</v>
      </c>
      <c r="D53" t="s">
        <v>1732</v>
      </c>
      <c r="E53" t="s">
        <v>1810</v>
      </c>
      <c r="F53">
        <v>2</v>
      </c>
      <c r="G53">
        <v>177.4</v>
      </c>
      <c r="H53">
        <v>0.19</v>
      </c>
      <c r="I53" t="s">
        <v>1826</v>
      </c>
      <c r="J53">
        <v>287.38799999999998</v>
      </c>
    </row>
    <row r="54" spans="1:10">
      <c r="A54" t="s">
        <v>3141</v>
      </c>
      <c r="B54" s="2">
        <v>45234</v>
      </c>
      <c r="C54" t="s">
        <v>1272</v>
      </c>
      <c r="D54" t="s">
        <v>1690</v>
      </c>
      <c r="E54" t="s">
        <v>1801</v>
      </c>
      <c r="F54">
        <v>2</v>
      </c>
      <c r="G54">
        <v>985</v>
      </c>
      <c r="H54">
        <v>0.25</v>
      </c>
      <c r="I54" t="s">
        <v>1824</v>
      </c>
      <c r="J54">
        <v>1477.5</v>
      </c>
    </row>
    <row r="55" spans="1:10">
      <c r="A55" t="s">
        <v>3708</v>
      </c>
      <c r="B55" s="2">
        <v>45234</v>
      </c>
      <c r="C55" t="s">
        <v>646</v>
      </c>
      <c r="D55" t="s">
        <v>1632</v>
      </c>
      <c r="E55" t="s">
        <v>1766</v>
      </c>
      <c r="F55">
        <v>3</v>
      </c>
      <c r="G55">
        <v>41.97</v>
      </c>
      <c r="H55">
        <v>0.03</v>
      </c>
      <c r="I55" t="s">
        <v>1829</v>
      </c>
      <c r="J55">
        <v>122.1327</v>
      </c>
    </row>
    <row r="56" spans="1:10">
      <c r="A56" t="s">
        <v>2006</v>
      </c>
      <c r="B56" s="2">
        <v>45235</v>
      </c>
      <c r="C56" t="s">
        <v>1472</v>
      </c>
      <c r="D56" t="s">
        <v>1626</v>
      </c>
      <c r="E56" t="s">
        <v>1794</v>
      </c>
      <c r="F56">
        <v>3</v>
      </c>
      <c r="G56">
        <v>954.29</v>
      </c>
      <c r="H56">
        <v>0.27</v>
      </c>
      <c r="I56" t="s">
        <v>1824</v>
      </c>
      <c r="J56">
        <v>2089.8951000000002</v>
      </c>
    </row>
    <row r="57" spans="1:10">
      <c r="A57" t="s">
        <v>2681</v>
      </c>
      <c r="B57" s="2">
        <v>45235</v>
      </c>
      <c r="C57" t="s">
        <v>284</v>
      </c>
      <c r="D57" t="s">
        <v>1638</v>
      </c>
      <c r="E57" t="s">
        <v>1801</v>
      </c>
      <c r="F57">
        <v>3</v>
      </c>
      <c r="G57">
        <v>674.66</v>
      </c>
      <c r="H57">
        <v>0.23</v>
      </c>
      <c r="I57" t="s">
        <v>1824</v>
      </c>
      <c r="J57">
        <v>1558.4646</v>
      </c>
    </row>
    <row r="58" spans="1:10">
      <c r="A58" t="s">
        <v>2761</v>
      </c>
      <c r="B58" s="2">
        <v>45235</v>
      </c>
      <c r="C58" t="s">
        <v>414</v>
      </c>
      <c r="D58" t="s">
        <v>1574</v>
      </c>
      <c r="E58" t="s">
        <v>1801</v>
      </c>
      <c r="F58">
        <v>2</v>
      </c>
      <c r="G58">
        <v>65.44</v>
      </c>
      <c r="H58">
        <v>0.05</v>
      </c>
      <c r="I58" t="s">
        <v>1826</v>
      </c>
      <c r="J58">
        <v>124.336</v>
      </c>
    </row>
    <row r="59" spans="1:10">
      <c r="A59" t="s">
        <v>3079</v>
      </c>
      <c r="B59" s="2">
        <v>45235</v>
      </c>
      <c r="C59" t="s">
        <v>684</v>
      </c>
      <c r="D59" t="s">
        <v>1696</v>
      </c>
      <c r="E59" t="s">
        <v>1757</v>
      </c>
      <c r="F59">
        <v>1</v>
      </c>
      <c r="G59">
        <v>842.46</v>
      </c>
      <c r="H59">
        <v>0.05</v>
      </c>
      <c r="I59" t="s">
        <v>1829</v>
      </c>
      <c r="J59">
        <v>800.33699999999999</v>
      </c>
    </row>
    <row r="60" spans="1:10">
      <c r="A60" t="s">
        <v>3197</v>
      </c>
      <c r="B60" s="2">
        <v>45235</v>
      </c>
      <c r="C60" t="s">
        <v>121</v>
      </c>
      <c r="D60" t="s">
        <v>1716</v>
      </c>
      <c r="E60" t="s">
        <v>1773</v>
      </c>
      <c r="F60">
        <v>3</v>
      </c>
      <c r="G60">
        <v>923.38</v>
      </c>
      <c r="H60">
        <v>7.0000000000000007E-2</v>
      </c>
      <c r="I60" t="s">
        <v>1829</v>
      </c>
      <c r="J60">
        <v>2576.2302</v>
      </c>
    </row>
    <row r="61" spans="1:10">
      <c r="A61" t="s">
        <v>3331</v>
      </c>
      <c r="B61" s="2">
        <v>45235</v>
      </c>
      <c r="C61" t="s">
        <v>1380</v>
      </c>
      <c r="D61" t="s">
        <v>1666</v>
      </c>
      <c r="E61" t="s">
        <v>1801</v>
      </c>
      <c r="F61">
        <v>1</v>
      </c>
      <c r="G61">
        <v>935.66</v>
      </c>
      <c r="H61">
        <v>0.26</v>
      </c>
      <c r="I61" t="s">
        <v>1826</v>
      </c>
      <c r="J61">
        <v>692.38839999999993</v>
      </c>
    </row>
    <row r="62" spans="1:10">
      <c r="A62" t="s">
        <v>3415</v>
      </c>
      <c r="B62" s="2">
        <v>45235</v>
      </c>
      <c r="C62" t="s">
        <v>137</v>
      </c>
      <c r="D62" t="s">
        <v>1620</v>
      </c>
      <c r="E62" t="s">
        <v>1769</v>
      </c>
      <c r="F62">
        <v>3</v>
      </c>
      <c r="G62">
        <v>811.45</v>
      </c>
      <c r="H62">
        <v>0.26</v>
      </c>
      <c r="I62" t="s">
        <v>1824</v>
      </c>
      <c r="J62">
        <v>1801.4190000000001</v>
      </c>
    </row>
    <row r="63" spans="1:10">
      <c r="A63" t="s">
        <v>2424</v>
      </c>
      <c r="B63" s="2">
        <v>45236</v>
      </c>
      <c r="C63" t="s">
        <v>788</v>
      </c>
      <c r="D63" t="s">
        <v>1626</v>
      </c>
      <c r="E63" t="s">
        <v>1782</v>
      </c>
      <c r="F63">
        <v>3</v>
      </c>
      <c r="G63">
        <v>700.43</v>
      </c>
      <c r="H63">
        <v>0.01</v>
      </c>
      <c r="I63" t="s">
        <v>1829</v>
      </c>
      <c r="J63">
        <v>2080.2770999999998</v>
      </c>
    </row>
    <row r="64" spans="1:10">
      <c r="A64" t="s">
        <v>2659</v>
      </c>
      <c r="B64" s="2">
        <v>45236</v>
      </c>
      <c r="C64" t="s">
        <v>595</v>
      </c>
      <c r="D64" t="s">
        <v>1590</v>
      </c>
      <c r="E64" t="s">
        <v>1799</v>
      </c>
      <c r="F64">
        <v>1</v>
      </c>
      <c r="G64">
        <v>977.97</v>
      </c>
      <c r="H64">
        <v>0.06</v>
      </c>
      <c r="I64" t="s">
        <v>1829</v>
      </c>
      <c r="J64">
        <v>919.29179999999997</v>
      </c>
    </row>
    <row r="65" spans="1:10">
      <c r="A65" t="s">
        <v>3483</v>
      </c>
      <c r="B65" s="2">
        <v>45237</v>
      </c>
      <c r="C65" t="s">
        <v>414</v>
      </c>
      <c r="D65" t="s">
        <v>1562</v>
      </c>
      <c r="E65" t="s">
        <v>1766</v>
      </c>
      <c r="F65">
        <v>4</v>
      </c>
      <c r="G65">
        <v>555.65</v>
      </c>
      <c r="H65">
        <v>0.25</v>
      </c>
      <c r="I65" t="s">
        <v>1829</v>
      </c>
      <c r="J65">
        <v>1666.95</v>
      </c>
    </row>
    <row r="66" spans="1:10">
      <c r="A66" t="s">
        <v>3505</v>
      </c>
      <c r="B66" s="2">
        <v>45237</v>
      </c>
      <c r="C66" t="s">
        <v>791</v>
      </c>
      <c r="D66" t="s">
        <v>1588</v>
      </c>
      <c r="E66" t="s">
        <v>1810</v>
      </c>
      <c r="F66">
        <v>3</v>
      </c>
      <c r="G66">
        <v>94.83</v>
      </c>
      <c r="H66">
        <v>0.16</v>
      </c>
      <c r="I66" t="s">
        <v>1829</v>
      </c>
      <c r="J66">
        <v>238.9716</v>
      </c>
    </row>
    <row r="67" spans="1:10">
      <c r="A67" t="s">
        <v>2322</v>
      </c>
      <c r="B67" s="2">
        <v>45238</v>
      </c>
      <c r="C67" t="s">
        <v>746</v>
      </c>
      <c r="D67" t="s">
        <v>1738</v>
      </c>
      <c r="E67" t="s">
        <v>1752</v>
      </c>
      <c r="F67">
        <v>2</v>
      </c>
      <c r="G67">
        <v>264.39</v>
      </c>
      <c r="H67">
        <v>0.11</v>
      </c>
      <c r="I67" t="s">
        <v>1829</v>
      </c>
      <c r="J67">
        <v>470.61419999999998</v>
      </c>
    </row>
    <row r="68" spans="1:10">
      <c r="A68" t="s">
        <v>2745</v>
      </c>
      <c r="B68" s="2">
        <v>45238</v>
      </c>
      <c r="C68" t="s">
        <v>1272</v>
      </c>
      <c r="D68" t="s">
        <v>1688</v>
      </c>
      <c r="E68" t="s">
        <v>1752</v>
      </c>
      <c r="F68">
        <v>1</v>
      </c>
      <c r="G68">
        <v>550.05999999999995</v>
      </c>
      <c r="H68">
        <v>0.01</v>
      </c>
      <c r="I68" t="s">
        <v>1824</v>
      </c>
      <c r="J68">
        <v>544.55939999999998</v>
      </c>
    </row>
    <row r="69" spans="1:10">
      <c r="A69" t="s">
        <v>2913</v>
      </c>
      <c r="B69" s="2">
        <v>45239</v>
      </c>
      <c r="C69" t="s">
        <v>1187</v>
      </c>
      <c r="D69" t="s">
        <v>1626</v>
      </c>
      <c r="E69" t="s">
        <v>1766</v>
      </c>
      <c r="F69">
        <v>3</v>
      </c>
      <c r="G69">
        <v>717.81</v>
      </c>
      <c r="H69">
        <v>0.17</v>
      </c>
      <c r="I69" t="s">
        <v>1829</v>
      </c>
      <c r="J69">
        <v>1787.3469</v>
      </c>
    </row>
    <row r="70" spans="1:10">
      <c r="A70" t="s">
        <v>3350</v>
      </c>
      <c r="B70" s="2">
        <v>45239</v>
      </c>
      <c r="C70" t="s">
        <v>660</v>
      </c>
      <c r="D70" t="s">
        <v>1626</v>
      </c>
      <c r="E70" t="s">
        <v>1801</v>
      </c>
      <c r="F70">
        <v>2</v>
      </c>
      <c r="G70">
        <v>768.08</v>
      </c>
      <c r="H70">
        <v>0.26</v>
      </c>
      <c r="I70" t="s">
        <v>1826</v>
      </c>
      <c r="J70">
        <v>1136.7583999999999</v>
      </c>
    </row>
    <row r="71" spans="1:10">
      <c r="A71" t="s">
        <v>2153</v>
      </c>
      <c r="B71" s="2">
        <v>45240</v>
      </c>
      <c r="C71" t="s">
        <v>1050</v>
      </c>
      <c r="D71" t="s">
        <v>1650</v>
      </c>
      <c r="E71" t="s">
        <v>1804</v>
      </c>
      <c r="F71">
        <v>1</v>
      </c>
      <c r="G71">
        <v>272.2</v>
      </c>
      <c r="H71">
        <v>0.3</v>
      </c>
      <c r="I71" t="s">
        <v>1824</v>
      </c>
      <c r="J71">
        <v>190.54</v>
      </c>
    </row>
    <row r="72" spans="1:10">
      <c r="A72" t="s">
        <v>2205</v>
      </c>
      <c r="B72" s="2">
        <v>45240</v>
      </c>
      <c r="C72" t="s">
        <v>767</v>
      </c>
      <c r="D72" t="s">
        <v>1704</v>
      </c>
      <c r="E72" t="s">
        <v>1757</v>
      </c>
      <c r="F72">
        <v>3</v>
      </c>
      <c r="G72">
        <v>636.03</v>
      </c>
      <c r="H72">
        <v>0.06</v>
      </c>
      <c r="I72" t="s">
        <v>1829</v>
      </c>
      <c r="J72">
        <v>1793.6045999999999</v>
      </c>
    </row>
    <row r="73" spans="1:10">
      <c r="A73" t="s">
        <v>3288</v>
      </c>
      <c r="B73" s="2">
        <v>45240</v>
      </c>
      <c r="C73" t="s">
        <v>1053</v>
      </c>
      <c r="D73" t="s">
        <v>1726</v>
      </c>
      <c r="E73" t="s">
        <v>1757</v>
      </c>
      <c r="F73">
        <v>1</v>
      </c>
      <c r="G73">
        <v>122.27</v>
      </c>
      <c r="H73">
        <v>0.26</v>
      </c>
      <c r="I73" t="s">
        <v>1826</v>
      </c>
      <c r="J73">
        <v>90.479799999999997</v>
      </c>
    </row>
    <row r="74" spans="1:10">
      <c r="A74" t="s">
        <v>3305</v>
      </c>
      <c r="B74" s="2">
        <v>45240</v>
      </c>
      <c r="C74" t="s">
        <v>396</v>
      </c>
      <c r="D74" t="s">
        <v>1614</v>
      </c>
      <c r="E74" t="s">
        <v>1766</v>
      </c>
      <c r="F74">
        <v>4</v>
      </c>
      <c r="G74">
        <v>695.97</v>
      </c>
      <c r="H74">
        <v>0.02</v>
      </c>
      <c r="I74" t="s">
        <v>1824</v>
      </c>
      <c r="J74">
        <v>2728.2024000000001</v>
      </c>
    </row>
    <row r="75" spans="1:10">
      <c r="A75" t="s">
        <v>1867</v>
      </c>
      <c r="B75" s="2">
        <v>45241</v>
      </c>
      <c r="C75" t="s">
        <v>954</v>
      </c>
      <c r="D75" t="s">
        <v>1594</v>
      </c>
      <c r="E75" t="s">
        <v>1782</v>
      </c>
      <c r="F75">
        <v>3</v>
      </c>
      <c r="G75">
        <v>342.47</v>
      </c>
      <c r="H75">
        <v>0.08</v>
      </c>
      <c r="I75" t="s">
        <v>1826</v>
      </c>
      <c r="J75">
        <v>945.21720000000016</v>
      </c>
    </row>
    <row r="76" spans="1:10">
      <c r="A76" t="s">
        <v>2899</v>
      </c>
      <c r="B76" s="2">
        <v>45241</v>
      </c>
      <c r="C76" t="s">
        <v>1059</v>
      </c>
      <c r="D76" t="s">
        <v>1676</v>
      </c>
      <c r="E76" t="s">
        <v>1799</v>
      </c>
      <c r="F76">
        <v>2</v>
      </c>
      <c r="G76">
        <v>891.8</v>
      </c>
      <c r="H76">
        <v>0.28999999999999998</v>
      </c>
      <c r="I76" t="s">
        <v>1829</v>
      </c>
      <c r="J76">
        <v>1266.356</v>
      </c>
    </row>
    <row r="77" spans="1:10">
      <c r="A77" t="s">
        <v>3402</v>
      </c>
      <c r="B77" s="2">
        <v>45241</v>
      </c>
      <c r="C77" t="s">
        <v>1472</v>
      </c>
      <c r="D77" t="s">
        <v>1560</v>
      </c>
      <c r="E77" t="s">
        <v>1776</v>
      </c>
      <c r="F77">
        <v>3</v>
      </c>
      <c r="G77">
        <v>598.82000000000005</v>
      </c>
      <c r="H77">
        <v>0.19</v>
      </c>
      <c r="I77" t="s">
        <v>1829</v>
      </c>
      <c r="J77">
        <v>1455.1325999999999</v>
      </c>
    </row>
    <row r="78" spans="1:10">
      <c r="A78" t="s">
        <v>2673</v>
      </c>
      <c r="B78" s="2">
        <v>45242</v>
      </c>
      <c r="C78" t="s">
        <v>687</v>
      </c>
      <c r="D78" t="s">
        <v>1738</v>
      </c>
      <c r="E78" t="s">
        <v>1807</v>
      </c>
      <c r="F78">
        <v>1</v>
      </c>
      <c r="G78">
        <v>219.81</v>
      </c>
      <c r="H78">
        <v>0.22</v>
      </c>
      <c r="I78" t="s">
        <v>1829</v>
      </c>
      <c r="J78">
        <v>171.45179999999999</v>
      </c>
    </row>
    <row r="79" spans="1:10">
      <c r="A79" t="s">
        <v>2702</v>
      </c>
      <c r="B79" s="2">
        <v>45242</v>
      </c>
      <c r="C79" t="s">
        <v>1518</v>
      </c>
      <c r="D79" t="s">
        <v>1630</v>
      </c>
      <c r="E79" t="s">
        <v>1797</v>
      </c>
      <c r="F79">
        <v>1</v>
      </c>
      <c r="G79">
        <v>409.03</v>
      </c>
      <c r="H79">
        <v>0.25</v>
      </c>
      <c r="I79" t="s">
        <v>1829</v>
      </c>
      <c r="J79">
        <v>306.77249999999998</v>
      </c>
    </row>
    <row r="80" spans="1:10">
      <c r="A80" t="s">
        <v>2585</v>
      </c>
      <c r="B80" s="2">
        <v>45243</v>
      </c>
      <c r="C80" t="s">
        <v>863</v>
      </c>
      <c r="D80" t="s">
        <v>1696</v>
      </c>
      <c r="E80" t="s">
        <v>1773</v>
      </c>
      <c r="F80">
        <v>1</v>
      </c>
      <c r="G80">
        <v>370.66</v>
      </c>
      <c r="H80">
        <v>0.01</v>
      </c>
      <c r="I80" t="s">
        <v>1826</v>
      </c>
      <c r="J80">
        <v>366.95339999999999</v>
      </c>
    </row>
    <row r="81" spans="1:10">
      <c r="A81" t="s">
        <v>3219</v>
      </c>
      <c r="B81" s="2">
        <v>45243</v>
      </c>
      <c r="C81" t="s">
        <v>1328</v>
      </c>
      <c r="D81" t="s">
        <v>1549</v>
      </c>
      <c r="E81" t="s">
        <v>1761</v>
      </c>
      <c r="F81">
        <v>1</v>
      </c>
      <c r="G81">
        <v>493.45</v>
      </c>
      <c r="H81">
        <v>0.09</v>
      </c>
      <c r="I81" t="s">
        <v>1824</v>
      </c>
      <c r="J81">
        <v>449.03949999999998</v>
      </c>
    </row>
    <row r="82" spans="1:10">
      <c r="A82" t="s">
        <v>3258</v>
      </c>
      <c r="B82" s="2">
        <v>45243</v>
      </c>
      <c r="C82" t="s">
        <v>1196</v>
      </c>
      <c r="D82" t="s">
        <v>1694</v>
      </c>
      <c r="E82" t="s">
        <v>1813</v>
      </c>
      <c r="F82">
        <v>3</v>
      </c>
      <c r="G82">
        <v>59.37</v>
      </c>
      <c r="H82">
        <v>0.03</v>
      </c>
      <c r="I82" t="s">
        <v>1826</v>
      </c>
      <c r="J82">
        <v>172.76669999999999</v>
      </c>
    </row>
    <row r="83" spans="1:10">
      <c r="A83" t="s">
        <v>2232</v>
      </c>
      <c r="B83" s="2">
        <v>45244</v>
      </c>
      <c r="C83" t="s">
        <v>191</v>
      </c>
      <c r="D83" t="s">
        <v>1746</v>
      </c>
      <c r="E83" t="s">
        <v>1761</v>
      </c>
      <c r="F83">
        <v>1</v>
      </c>
      <c r="G83">
        <v>848.69</v>
      </c>
      <c r="H83">
        <v>0.04</v>
      </c>
      <c r="I83" t="s">
        <v>1829</v>
      </c>
      <c r="J83">
        <v>814.74239999999998</v>
      </c>
    </row>
    <row r="84" spans="1:10">
      <c r="A84" t="s">
        <v>3189</v>
      </c>
      <c r="B84" s="2">
        <v>45244</v>
      </c>
      <c r="C84" t="s">
        <v>517</v>
      </c>
      <c r="D84" t="s">
        <v>1680</v>
      </c>
      <c r="E84" t="s">
        <v>1752</v>
      </c>
      <c r="F84">
        <v>1</v>
      </c>
      <c r="G84">
        <v>570.52</v>
      </c>
      <c r="H84">
        <v>0</v>
      </c>
      <c r="I84" t="s">
        <v>1826</v>
      </c>
      <c r="J84">
        <v>570.52</v>
      </c>
    </row>
    <row r="85" spans="1:10">
      <c r="A85" t="s">
        <v>3253</v>
      </c>
      <c r="B85" s="2">
        <v>45244</v>
      </c>
      <c r="C85" t="s">
        <v>1211</v>
      </c>
      <c r="D85" t="s">
        <v>1626</v>
      </c>
      <c r="E85" t="s">
        <v>1801</v>
      </c>
      <c r="F85">
        <v>3</v>
      </c>
      <c r="G85">
        <v>836.27</v>
      </c>
      <c r="H85">
        <v>0.16</v>
      </c>
      <c r="I85" t="s">
        <v>1824</v>
      </c>
      <c r="J85">
        <v>2107.4004</v>
      </c>
    </row>
    <row r="86" spans="1:10">
      <c r="A86" t="s">
        <v>3570</v>
      </c>
      <c r="B86" s="2">
        <v>45244</v>
      </c>
      <c r="C86" t="s">
        <v>1484</v>
      </c>
      <c r="D86" t="s">
        <v>1640</v>
      </c>
      <c r="E86" t="s">
        <v>1799</v>
      </c>
      <c r="F86">
        <v>1</v>
      </c>
      <c r="G86">
        <v>588.53</v>
      </c>
      <c r="H86">
        <v>0.1</v>
      </c>
      <c r="I86" t="s">
        <v>1824</v>
      </c>
      <c r="J86">
        <v>529.67700000000002</v>
      </c>
    </row>
    <row r="87" spans="1:10">
      <c r="A87" t="s">
        <v>2720</v>
      </c>
      <c r="B87" s="2">
        <v>45247</v>
      </c>
      <c r="C87" t="s">
        <v>1504</v>
      </c>
      <c r="D87" t="s">
        <v>1668</v>
      </c>
      <c r="E87" t="s">
        <v>1797</v>
      </c>
      <c r="F87">
        <v>4</v>
      </c>
      <c r="G87">
        <v>106.48</v>
      </c>
      <c r="H87">
        <v>0.1</v>
      </c>
      <c r="I87" t="s">
        <v>1829</v>
      </c>
      <c r="J87">
        <v>383.32799999999997</v>
      </c>
    </row>
    <row r="88" spans="1:10">
      <c r="A88" t="s">
        <v>1833</v>
      </c>
      <c r="B88" s="2">
        <v>45248</v>
      </c>
      <c r="C88" t="s">
        <v>511</v>
      </c>
      <c r="D88" t="s">
        <v>1688</v>
      </c>
      <c r="E88" t="s">
        <v>1782</v>
      </c>
      <c r="F88">
        <v>4</v>
      </c>
      <c r="G88">
        <v>342.39</v>
      </c>
      <c r="H88">
        <v>0.23</v>
      </c>
      <c r="I88" t="s">
        <v>1826</v>
      </c>
      <c r="J88">
        <v>1054.5612000000001</v>
      </c>
    </row>
    <row r="89" spans="1:10">
      <c r="A89" t="s">
        <v>2628</v>
      </c>
      <c r="B89" s="2">
        <v>45248</v>
      </c>
      <c r="C89" t="s">
        <v>1065</v>
      </c>
      <c r="D89" t="s">
        <v>1549</v>
      </c>
      <c r="E89" t="s">
        <v>1769</v>
      </c>
      <c r="F89">
        <v>2</v>
      </c>
      <c r="G89">
        <v>333.83</v>
      </c>
      <c r="H89">
        <v>0.26</v>
      </c>
      <c r="I89" t="s">
        <v>1826</v>
      </c>
      <c r="J89">
        <v>494.0684</v>
      </c>
    </row>
    <row r="90" spans="1:10">
      <c r="A90" t="s">
        <v>2398</v>
      </c>
      <c r="B90" s="2">
        <v>45249</v>
      </c>
      <c r="C90" t="s">
        <v>157</v>
      </c>
      <c r="D90" t="s">
        <v>1582</v>
      </c>
      <c r="E90" t="s">
        <v>1757</v>
      </c>
      <c r="F90">
        <v>3</v>
      </c>
      <c r="G90">
        <v>282.33</v>
      </c>
      <c r="H90">
        <v>7.0000000000000007E-2</v>
      </c>
      <c r="I90" t="s">
        <v>1824</v>
      </c>
      <c r="J90">
        <v>787.70069999999998</v>
      </c>
    </row>
    <row r="91" spans="1:10">
      <c r="A91" t="s">
        <v>3172</v>
      </c>
      <c r="B91" s="2">
        <v>45249</v>
      </c>
      <c r="C91" t="s">
        <v>833</v>
      </c>
      <c r="D91" t="s">
        <v>1644</v>
      </c>
      <c r="E91" t="s">
        <v>1786</v>
      </c>
      <c r="F91">
        <v>2</v>
      </c>
      <c r="G91">
        <v>636.51</v>
      </c>
      <c r="H91">
        <v>0.25</v>
      </c>
      <c r="I91" t="s">
        <v>1824</v>
      </c>
      <c r="J91">
        <v>954.76499999999999</v>
      </c>
    </row>
    <row r="92" spans="1:10">
      <c r="A92" t="s">
        <v>3626</v>
      </c>
      <c r="B92" s="2">
        <v>45249</v>
      </c>
      <c r="C92" t="s">
        <v>893</v>
      </c>
      <c r="D92" t="s">
        <v>1692</v>
      </c>
      <c r="E92" t="s">
        <v>1782</v>
      </c>
      <c r="F92">
        <v>4</v>
      </c>
      <c r="G92">
        <v>214.37</v>
      </c>
      <c r="H92">
        <v>0.11</v>
      </c>
      <c r="I92" t="s">
        <v>1829</v>
      </c>
      <c r="J92">
        <v>763.15719999999999</v>
      </c>
    </row>
    <row r="93" spans="1:10">
      <c r="A93" t="s">
        <v>2407</v>
      </c>
      <c r="B93" s="2">
        <v>45250</v>
      </c>
      <c r="C93" t="s">
        <v>78</v>
      </c>
      <c r="D93" t="s">
        <v>1724</v>
      </c>
      <c r="E93" t="s">
        <v>1773</v>
      </c>
      <c r="F93">
        <v>4</v>
      </c>
      <c r="G93">
        <v>510.33</v>
      </c>
      <c r="H93">
        <v>0.2</v>
      </c>
      <c r="I93" t="s">
        <v>1826</v>
      </c>
      <c r="J93">
        <v>1633.056</v>
      </c>
    </row>
    <row r="94" spans="1:10">
      <c r="A94" t="s">
        <v>2699</v>
      </c>
      <c r="B94" s="2">
        <v>45250</v>
      </c>
      <c r="C94" t="s">
        <v>1405</v>
      </c>
      <c r="D94" t="s">
        <v>1722</v>
      </c>
      <c r="E94" t="s">
        <v>1779</v>
      </c>
      <c r="F94">
        <v>2</v>
      </c>
      <c r="G94">
        <v>386.46</v>
      </c>
      <c r="H94">
        <v>0.23</v>
      </c>
      <c r="I94" t="s">
        <v>1829</v>
      </c>
      <c r="J94">
        <v>595.14840000000004</v>
      </c>
    </row>
    <row r="95" spans="1:10">
      <c r="A95" t="s">
        <v>2858</v>
      </c>
      <c r="B95" s="2">
        <v>45250</v>
      </c>
      <c r="C95" t="s">
        <v>372</v>
      </c>
      <c r="D95" t="s">
        <v>1586</v>
      </c>
      <c r="E95" t="s">
        <v>1792</v>
      </c>
      <c r="F95">
        <v>3</v>
      </c>
      <c r="G95">
        <v>663.73</v>
      </c>
      <c r="H95">
        <v>0.06</v>
      </c>
      <c r="I95" t="s">
        <v>1829</v>
      </c>
      <c r="J95">
        <v>1871.7185999999999</v>
      </c>
    </row>
    <row r="96" spans="1:10">
      <c r="A96" t="s">
        <v>3020</v>
      </c>
      <c r="B96" s="2">
        <v>45250</v>
      </c>
      <c r="C96" t="s">
        <v>1148</v>
      </c>
      <c r="D96" t="s">
        <v>1600</v>
      </c>
      <c r="E96" t="s">
        <v>1807</v>
      </c>
      <c r="F96">
        <v>2</v>
      </c>
      <c r="G96">
        <v>519.29999999999995</v>
      </c>
      <c r="H96">
        <v>0.09</v>
      </c>
      <c r="I96" t="s">
        <v>1826</v>
      </c>
      <c r="J96">
        <v>945.12599999999998</v>
      </c>
    </row>
    <row r="97" spans="1:10">
      <c r="A97" t="s">
        <v>3727</v>
      </c>
      <c r="B97" s="2">
        <v>45250</v>
      </c>
      <c r="C97" t="s">
        <v>1337</v>
      </c>
      <c r="D97" t="s">
        <v>1598</v>
      </c>
      <c r="E97" t="s">
        <v>1782</v>
      </c>
      <c r="F97">
        <v>1</v>
      </c>
      <c r="G97">
        <v>52.06</v>
      </c>
      <c r="H97">
        <v>0.27</v>
      </c>
      <c r="I97" t="s">
        <v>1829</v>
      </c>
      <c r="J97">
        <v>38.003799999999998</v>
      </c>
    </row>
    <row r="98" spans="1:10">
      <c r="A98" t="s">
        <v>3760</v>
      </c>
      <c r="B98" s="2">
        <v>45250</v>
      </c>
      <c r="C98" t="s">
        <v>1392</v>
      </c>
      <c r="D98" t="s">
        <v>1694</v>
      </c>
      <c r="E98" t="s">
        <v>1813</v>
      </c>
      <c r="F98">
        <v>1</v>
      </c>
      <c r="G98">
        <v>727.7</v>
      </c>
      <c r="H98">
        <v>0.21</v>
      </c>
      <c r="I98" t="s">
        <v>1829</v>
      </c>
      <c r="J98">
        <v>574.88300000000004</v>
      </c>
    </row>
    <row r="99" spans="1:10">
      <c r="A99" t="s">
        <v>2366</v>
      </c>
      <c r="B99" s="2">
        <v>45251</v>
      </c>
      <c r="C99" t="s">
        <v>755</v>
      </c>
      <c r="D99" t="s">
        <v>1730</v>
      </c>
      <c r="E99" t="s">
        <v>1779</v>
      </c>
      <c r="F99">
        <v>2</v>
      </c>
      <c r="G99">
        <v>533.91999999999996</v>
      </c>
      <c r="H99">
        <v>0.13</v>
      </c>
      <c r="I99" t="s">
        <v>1824</v>
      </c>
      <c r="J99">
        <v>929.02079999999989</v>
      </c>
    </row>
    <row r="100" spans="1:10">
      <c r="A100" t="s">
        <v>2869</v>
      </c>
      <c r="B100" s="2">
        <v>45251</v>
      </c>
      <c r="C100" t="s">
        <v>378</v>
      </c>
      <c r="D100" t="s">
        <v>1664</v>
      </c>
      <c r="E100" t="s">
        <v>1807</v>
      </c>
      <c r="F100">
        <v>4</v>
      </c>
      <c r="G100">
        <v>377.26</v>
      </c>
      <c r="H100">
        <v>0.22</v>
      </c>
      <c r="I100" t="s">
        <v>1829</v>
      </c>
      <c r="J100">
        <v>1177.0512000000001</v>
      </c>
    </row>
    <row r="101" spans="1:10">
      <c r="A101" t="s">
        <v>2991</v>
      </c>
      <c r="B101" s="2">
        <v>45251</v>
      </c>
      <c r="C101" t="s">
        <v>779</v>
      </c>
      <c r="D101" t="s">
        <v>1618</v>
      </c>
      <c r="E101" t="s">
        <v>1752</v>
      </c>
      <c r="F101">
        <v>2</v>
      </c>
      <c r="G101">
        <v>961.68</v>
      </c>
      <c r="H101">
        <v>0.27</v>
      </c>
      <c r="I101" t="s">
        <v>1826</v>
      </c>
      <c r="J101">
        <v>1404.0527999999999</v>
      </c>
    </row>
    <row r="102" spans="1:10">
      <c r="A102" t="s">
        <v>3320</v>
      </c>
      <c r="B102" s="2">
        <v>45251</v>
      </c>
      <c r="C102" t="s">
        <v>737</v>
      </c>
      <c r="D102" t="s">
        <v>1568</v>
      </c>
      <c r="E102" t="s">
        <v>1801</v>
      </c>
      <c r="F102">
        <v>4</v>
      </c>
      <c r="G102">
        <v>316.18</v>
      </c>
      <c r="H102">
        <v>0.12</v>
      </c>
      <c r="I102" t="s">
        <v>1824</v>
      </c>
      <c r="J102">
        <v>1112.9536000000001</v>
      </c>
    </row>
    <row r="103" spans="1:10">
      <c r="A103" t="s">
        <v>2289</v>
      </c>
      <c r="B103" s="2">
        <v>45252</v>
      </c>
      <c r="C103" t="s">
        <v>544</v>
      </c>
      <c r="D103" t="s">
        <v>1742</v>
      </c>
      <c r="E103" t="s">
        <v>1773</v>
      </c>
      <c r="F103">
        <v>2</v>
      </c>
      <c r="G103">
        <v>261.48</v>
      </c>
      <c r="H103">
        <v>0.17</v>
      </c>
      <c r="I103" t="s">
        <v>1824</v>
      </c>
      <c r="J103">
        <v>434.05680000000001</v>
      </c>
    </row>
    <row r="104" spans="1:10">
      <c r="A104" t="s">
        <v>2535</v>
      </c>
      <c r="B104" s="2">
        <v>45252</v>
      </c>
      <c r="C104" t="s">
        <v>1254</v>
      </c>
      <c r="D104" t="s">
        <v>1553</v>
      </c>
      <c r="E104" t="s">
        <v>1779</v>
      </c>
      <c r="F104">
        <v>4</v>
      </c>
      <c r="G104">
        <v>723.44</v>
      </c>
      <c r="H104">
        <v>0.14000000000000001</v>
      </c>
      <c r="I104" t="s">
        <v>1826</v>
      </c>
      <c r="J104">
        <v>2488.6336000000001</v>
      </c>
    </row>
    <row r="105" spans="1:10">
      <c r="A105" t="s">
        <v>3032</v>
      </c>
      <c r="B105" s="2">
        <v>45252</v>
      </c>
      <c r="C105" t="s">
        <v>752</v>
      </c>
      <c r="D105" t="s">
        <v>1746</v>
      </c>
      <c r="E105" t="s">
        <v>1786</v>
      </c>
      <c r="F105">
        <v>1</v>
      </c>
      <c r="G105">
        <v>955.06</v>
      </c>
      <c r="H105">
        <v>0.14000000000000001</v>
      </c>
      <c r="I105" t="s">
        <v>1824</v>
      </c>
      <c r="J105">
        <v>821.35159999999996</v>
      </c>
    </row>
    <row r="106" spans="1:10">
      <c r="A106" t="s">
        <v>3381</v>
      </c>
      <c r="B106" s="2">
        <v>45252</v>
      </c>
      <c r="C106" t="s">
        <v>1005</v>
      </c>
      <c r="D106" t="s">
        <v>1608</v>
      </c>
      <c r="E106" t="s">
        <v>1776</v>
      </c>
      <c r="F106">
        <v>4</v>
      </c>
      <c r="G106">
        <v>998.2</v>
      </c>
      <c r="H106">
        <v>0.15</v>
      </c>
      <c r="I106" t="s">
        <v>1824</v>
      </c>
      <c r="J106">
        <v>3393.88</v>
      </c>
    </row>
    <row r="107" spans="1:10">
      <c r="A107" t="s">
        <v>2064</v>
      </c>
      <c r="B107" s="2">
        <v>45253</v>
      </c>
      <c r="C107" t="s">
        <v>461</v>
      </c>
      <c r="D107" t="s">
        <v>1578</v>
      </c>
      <c r="E107" t="s">
        <v>1773</v>
      </c>
      <c r="F107">
        <v>1</v>
      </c>
      <c r="G107">
        <v>594.44000000000005</v>
      </c>
      <c r="H107">
        <v>0.21</v>
      </c>
      <c r="I107" t="s">
        <v>1824</v>
      </c>
      <c r="J107">
        <v>469.60759999999999</v>
      </c>
    </row>
    <row r="108" spans="1:10">
      <c r="A108" t="s">
        <v>2382</v>
      </c>
      <c r="B108" s="2">
        <v>45253</v>
      </c>
      <c r="C108" t="s">
        <v>314</v>
      </c>
      <c r="D108" t="s">
        <v>1720</v>
      </c>
      <c r="E108" t="s">
        <v>1807</v>
      </c>
      <c r="F108">
        <v>4</v>
      </c>
      <c r="G108">
        <v>338.73</v>
      </c>
      <c r="H108">
        <v>0.18</v>
      </c>
      <c r="I108" t="s">
        <v>1824</v>
      </c>
      <c r="J108">
        <v>1111.0344</v>
      </c>
    </row>
    <row r="109" spans="1:10">
      <c r="A109" t="s">
        <v>2553</v>
      </c>
      <c r="B109" s="2">
        <v>45253</v>
      </c>
      <c r="C109" t="s">
        <v>1208</v>
      </c>
      <c r="D109" t="s">
        <v>1700</v>
      </c>
      <c r="E109" t="s">
        <v>1769</v>
      </c>
      <c r="F109">
        <v>1</v>
      </c>
      <c r="G109">
        <v>106.07</v>
      </c>
      <c r="H109">
        <v>0.23</v>
      </c>
      <c r="I109" t="s">
        <v>1829</v>
      </c>
      <c r="J109">
        <v>81.673900000000003</v>
      </c>
    </row>
    <row r="110" spans="1:10">
      <c r="A110" t="s">
        <v>2746</v>
      </c>
      <c r="B110" s="2">
        <v>45253</v>
      </c>
      <c r="C110" t="s">
        <v>121</v>
      </c>
      <c r="D110" t="s">
        <v>1706</v>
      </c>
      <c r="E110" t="s">
        <v>1769</v>
      </c>
      <c r="F110">
        <v>2</v>
      </c>
      <c r="G110">
        <v>32.19</v>
      </c>
      <c r="H110">
        <v>0.13</v>
      </c>
      <c r="I110" t="s">
        <v>1829</v>
      </c>
      <c r="J110">
        <v>56.010599999999997</v>
      </c>
    </row>
    <row r="111" spans="1:10">
      <c r="A111" t="s">
        <v>3088</v>
      </c>
      <c r="B111" s="2">
        <v>45253</v>
      </c>
      <c r="C111" t="s">
        <v>1307</v>
      </c>
      <c r="D111" t="s">
        <v>1612</v>
      </c>
      <c r="E111" t="s">
        <v>1801</v>
      </c>
      <c r="F111">
        <v>1</v>
      </c>
      <c r="G111">
        <v>223.25</v>
      </c>
      <c r="H111">
        <v>0.28999999999999998</v>
      </c>
      <c r="I111" t="s">
        <v>1824</v>
      </c>
      <c r="J111">
        <v>158.50749999999999</v>
      </c>
    </row>
    <row r="112" spans="1:10">
      <c r="A112" t="s">
        <v>2598</v>
      </c>
      <c r="B112" s="2">
        <v>45254</v>
      </c>
      <c r="C112" t="s">
        <v>1098</v>
      </c>
      <c r="D112" t="s">
        <v>1732</v>
      </c>
      <c r="E112" t="s">
        <v>1813</v>
      </c>
      <c r="F112">
        <v>2</v>
      </c>
      <c r="G112">
        <v>318.62</v>
      </c>
      <c r="H112">
        <v>0.02</v>
      </c>
      <c r="I112" t="s">
        <v>1829</v>
      </c>
      <c r="J112">
        <v>624.49519999999995</v>
      </c>
    </row>
    <row r="113" spans="1:10">
      <c r="A113" t="s">
        <v>1893</v>
      </c>
      <c r="B113" s="2">
        <v>45255</v>
      </c>
      <c r="C113" t="s">
        <v>1487</v>
      </c>
      <c r="D113" t="s">
        <v>1572</v>
      </c>
      <c r="E113" t="s">
        <v>1761</v>
      </c>
      <c r="F113">
        <v>1</v>
      </c>
      <c r="G113">
        <v>989.17</v>
      </c>
      <c r="H113">
        <v>0.2</v>
      </c>
      <c r="I113" t="s">
        <v>1826</v>
      </c>
      <c r="J113">
        <v>791.33600000000001</v>
      </c>
    </row>
    <row r="114" spans="1:10">
      <c r="A114" t="s">
        <v>1966</v>
      </c>
      <c r="B114" s="2">
        <v>45255</v>
      </c>
      <c r="C114" t="s">
        <v>568</v>
      </c>
      <c r="D114" t="s">
        <v>1728</v>
      </c>
      <c r="E114" t="s">
        <v>1773</v>
      </c>
      <c r="F114">
        <v>2</v>
      </c>
      <c r="G114">
        <v>478.85</v>
      </c>
      <c r="H114">
        <v>0.01</v>
      </c>
      <c r="I114" t="s">
        <v>1829</v>
      </c>
      <c r="J114">
        <v>948.12300000000005</v>
      </c>
    </row>
    <row r="115" spans="1:10">
      <c r="A115" t="s">
        <v>2371</v>
      </c>
      <c r="B115" s="2">
        <v>45255</v>
      </c>
      <c r="C115" t="s">
        <v>366</v>
      </c>
      <c r="D115" t="s">
        <v>1600</v>
      </c>
      <c r="E115" t="s">
        <v>1757</v>
      </c>
      <c r="F115">
        <v>4</v>
      </c>
      <c r="G115">
        <v>90.32</v>
      </c>
      <c r="H115">
        <v>0.08</v>
      </c>
      <c r="I115" t="s">
        <v>1826</v>
      </c>
      <c r="J115">
        <v>332.37759999999997</v>
      </c>
    </row>
    <row r="116" spans="1:10">
      <c r="A116" t="s">
        <v>2502</v>
      </c>
      <c r="B116" s="2">
        <v>45255</v>
      </c>
      <c r="C116" t="s">
        <v>441</v>
      </c>
      <c r="D116" t="s">
        <v>1708</v>
      </c>
      <c r="E116" t="s">
        <v>1761</v>
      </c>
      <c r="F116">
        <v>2</v>
      </c>
      <c r="G116">
        <v>111.28</v>
      </c>
      <c r="H116">
        <v>0.14000000000000001</v>
      </c>
      <c r="I116" t="s">
        <v>1824</v>
      </c>
      <c r="J116">
        <v>191.4016</v>
      </c>
    </row>
    <row r="117" spans="1:10">
      <c r="A117" t="s">
        <v>2385</v>
      </c>
      <c r="B117" s="2">
        <v>45256</v>
      </c>
      <c r="C117" t="s">
        <v>1214</v>
      </c>
      <c r="D117" t="s">
        <v>1730</v>
      </c>
      <c r="E117" t="s">
        <v>1804</v>
      </c>
      <c r="F117">
        <v>1</v>
      </c>
      <c r="G117">
        <v>499.59</v>
      </c>
      <c r="H117">
        <v>0.03</v>
      </c>
      <c r="I117" t="s">
        <v>1829</v>
      </c>
      <c r="J117">
        <v>484.60230000000001</v>
      </c>
    </row>
    <row r="118" spans="1:10">
      <c r="A118" t="s">
        <v>3420</v>
      </c>
      <c r="B118" s="2">
        <v>45256</v>
      </c>
      <c r="C118" t="s">
        <v>208</v>
      </c>
      <c r="D118" t="s">
        <v>1596</v>
      </c>
      <c r="E118" t="s">
        <v>1810</v>
      </c>
      <c r="F118">
        <v>4</v>
      </c>
      <c r="G118">
        <v>641.45000000000005</v>
      </c>
      <c r="H118">
        <v>0.16</v>
      </c>
      <c r="I118" t="s">
        <v>1829</v>
      </c>
      <c r="J118">
        <v>2155.2719999999999</v>
      </c>
    </row>
    <row r="119" spans="1:10">
      <c r="A119" t="s">
        <v>3799</v>
      </c>
      <c r="B119" s="2">
        <v>45256</v>
      </c>
      <c r="C119" t="s">
        <v>520</v>
      </c>
      <c r="D119" t="s">
        <v>1576</v>
      </c>
      <c r="E119" t="s">
        <v>1794</v>
      </c>
      <c r="F119">
        <v>1</v>
      </c>
      <c r="G119">
        <v>68.209999999999994</v>
      </c>
      <c r="H119">
        <v>0.05</v>
      </c>
      <c r="I119" t="s">
        <v>1826</v>
      </c>
      <c r="J119">
        <v>64.799499999999995</v>
      </c>
    </row>
    <row r="120" spans="1:10">
      <c r="A120" t="s">
        <v>1885</v>
      </c>
      <c r="B120" s="2">
        <v>45257</v>
      </c>
      <c r="C120" t="s">
        <v>1148</v>
      </c>
      <c r="D120" t="s">
        <v>1726</v>
      </c>
      <c r="E120" t="s">
        <v>1792</v>
      </c>
      <c r="F120">
        <v>1</v>
      </c>
      <c r="G120">
        <v>996.33</v>
      </c>
      <c r="H120">
        <v>0.23</v>
      </c>
      <c r="I120" t="s">
        <v>1826</v>
      </c>
      <c r="J120">
        <v>767.17410000000007</v>
      </c>
    </row>
    <row r="121" spans="1:10">
      <c r="A121" t="s">
        <v>2415</v>
      </c>
      <c r="B121" s="2">
        <v>45257</v>
      </c>
      <c r="C121" t="s">
        <v>1023</v>
      </c>
      <c r="D121" t="s">
        <v>1740</v>
      </c>
      <c r="E121" t="s">
        <v>1773</v>
      </c>
      <c r="F121">
        <v>3</v>
      </c>
      <c r="G121">
        <v>882.84</v>
      </c>
      <c r="H121">
        <v>0.1</v>
      </c>
      <c r="I121" t="s">
        <v>1824</v>
      </c>
      <c r="J121">
        <v>2383.6680000000001</v>
      </c>
    </row>
    <row r="122" spans="1:10">
      <c r="A122" t="s">
        <v>2870</v>
      </c>
      <c r="B122" s="2">
        <v>45257</v>
      </c>
      <c r="C122" t="s">
        <v>202</v>
      </c>
      <c r="D122" t="s">
        <v>1642</v>
      </c>
      <c r="E122" t="s">
        <v>1813</v>
      </c>
      <c r="F122">
        <v>4</v>
      </c>
      <c r="G122">
        <v>189.07</v>
      </c>
      <c r="H122">
        <v>0.1</v>
      </c>
      <c r="I122" t="s">
        <v>1829</v>
      </c>
      <c r="J122">
        <v>680.65200000000004</v>
      </c>
    </row>
    <row r="123" spans="1:10">
      <c r="A123" t="s">
        <v>2929</v>
      </c>
      <c r="B123" s="2">
        <v>45257</v>
      </c>
      <c r="C123" t="s">
        <v>1172</v>
      </c>
      <c r="D123" t="s">
        <v>1604</v>
      </c>
      <c r="E123" t="s">
        <v>1797</v>
      </c>
      <c r="F123">
        <v>1</v>
      </c>
      <c r="G123">
        <v>664.35</v>
      </c>
      <c r="H123">
        <v>0</v>
      </c>
      <c r="I123" t="s">
        <v>1824</v>
      </c>
      <c r="J123">
        <v>664.35</v>
      </c>
    </row>
    <row r="124" spans="1:10">
      <c r="A124" t="s">
        <v>3754</v>
      </c>
      <c r="B124" s="2">
        <v>45257</v>
      </c>
      <c r="C124" t="s">
        <v>538</v>
      </c>
      <c r="D124" t="s">
        <v>1638</v>
      </c>
      <c r="E124" t="s">
        <v>1773</v>
      </c>
      <c r="F124">
        <v>2</v>
      </c>
      <c r="G124">
        <v>336.97</v>
      </c>
      <c r="H124">
        <v>0.14000000000000001</v>
      </c>
      <c r="I124" t="s">
        <v>1826</v>
      </c>
      <c r="J124">
        <v>579.58840000000009</v>
      </c>
    </row>
    <row r="125" spans="1:10">
      <c r="A125" t="s">
        <v>3184</v>
      </c>
      <c r="B125" s="2">
        <v>45258</v>
      </c>
      <c r="C125" t="s">
        <v>425</v>
      </c>
      <c r="D125" t="s">
        <v>1576</v>
      </c>
      <c r="E125" t="s">
        <v>1776</v>
      </c>
      <c r="F125">
        <v>2</v>
      </c>
      <c r="G125">
        <v>629.73</v>
      </c>
      <c r="H125">
        <v>7.0000000000000007E-2</v>
      </c>
      <c r="I125" t="s">
        <v>1826</v>
      </c>
      <c r="J125">
        <v>1171.2978000000001</v>
      </c>
    </row>
    <row r="126" spans="1:10">
      <c r="A126" t="s">
        <v>3376</v>
      </c>
      <c r="B126" s="2">
        <v>45258</v>
      </c>
      <c r="C126" t="s">
        <v>1352</v>
      </c>
      <c r="D126" t="s">
        <v>1628</v>
      </c>
      <c r="E126" t="s">
        <v>1761</v>
      </c>
      <c r="F126">
        <v>4</v>
      </c>
      <c r="G126">
        <v>54.4</v>
      </c>
      <c r="H126">
        <v>0.22</v>
      </c>
      <c r="I126" t="s">
        <v>1824</v>
      </c>
      <c r="J126">
        <v>169.72800000000001</v>
      </c>
    </row>
    <row r="127" spans="1:10">
      <c r="A127" t="s">
        <v>3761</v>
      </c>
      <c r="B127" s="2">
        <v>45258</v>
      </c>
      <c r="C127" t="s">
        <v>1352</v>
      </c>
      <c r="D127" t="s">
        <v>1650</v>
      </c>
      <c r="E127" t="s">
        <v>1779</v>
      </c>
      <c r="F127">
        <v>4</v>
      </c>
      <c r="G127">
        <v>581.34</v>
      </c>
      <c r="H127">
        <v>0.08</v>
      </c>
      <c r="I127" t="s">
        <v>1824</v>
      </c>
      <c r="J127">
        <v>2139.3312000000001</v>
      </c>
    </row>
    <row r="128" spans="1:10">
      <c r="A128" t="s">
        <v>1828</v>
      </c>
      <c r="B128" s="2">
        <v>45259</v>
      </c>
      <c r="C128" t="s">
        <v>1086</v>
      </c>
      <c r="D128" t="s">
        <v>1700</v>
      </c>
      <c r="E128" t="s">
        <v>1782</v>
      </c>
      <c r="F128">
        <v>1</v>
      </c>
      <c r="G128">
        <v>921.51</v>
      </c>
      <c r="H128">
        <v>0.16</v>
      </c>
      <c r="I128" t="s">
        <v>1829</v>
      </c>
      <c r="J128">
        <v>774.0684</v>
      </c>
    </row>
    <row r="129" spans="1:10">
      <c r="A129" t="s">
        <v>2474</v>
      </c>
      <c r="B129" s="2">
        <v>45259</v>
      </c>
      <c r="C129" t="s">
        <v>1190</v>
      </c>
      <c r="D129" t="s">
        <v>1600</v>
      </c>
      <c r="E129" t="s">
        <v>1779</v>
      </c>
      <c r="F129">
        <v>1</v>
      </c>
      <c r="G129">
        <v>566.5</v>
      </c>
      <c r="H129">
        <v>0.25</v>
      </c>
      <c r="I129" t="s">
        <v>1829</v>
      </c>
      <c r="J129">
        <v>424.875</v>
      </c>
    </row>
    <row r="130" spans="1:10">
      <c r="A130" t="s">
        <v>2834</v>
      </c>
      <c r="B130" s="2">
        <v>45259</v>
      </c>
      <c r="C130" t="s">
        <v>1322</v>
      </c>
      <c r="D130" t="s">
        <v>1674</v>
      </c>
      <c r="E130" t="s">
        <v>1789</v>
      </c>
      <c r="F130">
        <v>1</v>
      </c>
      <c r="G130">
        <v>395.18</v>
      </c>
      <c r="H130">
        <v>0.09</v>
      </c>
      <c r="I130" t="s">
        <v>1826</v>
      </c>
      <c r="J130">
        <v>359.61380000000003</v>
      </c>
    </row>
    <row r="131" spans="1:10">
      <c r="A131" t="s">
        <v>3057</v>
      </c>
      <c r="B131" s="2">
        <v>45259</v>
      </c>
      <c r="C131" t="s">
        <v>1343</v>
      </c>
      <c r="D131" t="s">
        <v>1690</v>
      </c>
      <c r="E131" t="s">
        <v>1776</v>
      </c>
      <c r="F131">
        <v>3</v>
      </c>
      <c r="G131">
        <v>664.75</v>
      </c>
      <c r="H131">
        <v>0.12</v>
      </c>
      <c r="I131" t="s">
        <v>1824</v>
      </c>
      <c r="J131">
        <v>1754.94</v>
      </c>
    </row>
    <row r="132" spans="1:10">
      <c r="A132" t="s">
        <v>2375</v>
      </c>
      <c r="B132" s="2">
        <v>45260</v>
      </c>
      <c r="C132" t="s">
        <v>526</v>
      </c>
      <c r="D132" t="s">
        <v>1658</v>
      </c>
      <c r="E132" t="s">
        <v>1779</v>
      </c>
      <c r="F132">
        <v>1</v>
      </c>
      <c r="G132">
        <v>522.85</v>
      </c>
      <c r="H132">
        <v>0.12</v>
      </c>
      <c r="I132" t="s">
        <v>1826</v>
      </c>
      <c r="J132">
        <v>460.108</v>
      </c>
    </row>
    <row r="133" spans="1:10">
      <c r="A133" t="s">
        <v>2695</v>
      </c>
      <c r="B133" s="2">
        <v>45260</v>
      </c>
      <c r="C133" t="s">
        <v>887</v>
      </c>
      <c r="D133" t="s">
        <v>1574</v>
      </c>
      <c r="E133" t="s">
        <v>1782</v>
      </c>
      <c r="F133">
        <v>1</v>
      </c>
      <c r="G133">
        <v>139.29</v>
      </c>
      <c r="H133">
        <v>0</v>
      </c>
      <c r="I133" t="s">
        <v>1824</v>
      </c>
      <c r="J133">
        <v>139.29</v>
      </c>
    </row>
    <row r="134" spans="1:10">
      <c r="A134" t="s">
        <v>3156</v>
      </c>
      <c r="B134" s="2">
        <v>45261</v>
      </c>
      <c r="C134" t="s">
        <v>1389</v>
      </c>
      <c r="D134" t="s">
        <v>1672</v>
      </c>
      <c r="E134" t="s">
        <v>1761</v>
      </c>
      <c r="F134">
        <v>1</v>
      </c>
      <c r="G134">
        <v>195.24</v>
      </c>
      <c r="H134">
        <v>0.27</v>
      </c>
      <c r="I134" t="s">
        <v>1826</v>
      </c>
      <c r="J134">
        <v>142.52520000000001</v>
      </c>
    </row>
    <row r="135" spans="1:10">
      <c r="A135" t="s">
        <v>3544</v>
      </c>
      <c r="B135" s="2">
        <v>45261</v>
      </c>
      <c r="C135" t="s">
        <v>244</v>
      </c>
      <c r="D135" t="s">
        <v>1704</v>
      </c>
      <c r="E135" t="s">
        <v>1766</v>
      </c>
      <c r="F135">
        <v>4</v>
      </c>
      <c r="G135">
        <v>346.37</v>
      </c>
      <c r="H135">
        <v>0.18</v>
      </c>
      <c r="I135" t="s">
        <v>1829</v>
      </c>
      <c r="J135">
        <v>1136.0935999999999</v>
      </c>
    </row>
    <row r="136" spans="1:10">
      <c r="A136" t="s">
        <v>2555</v>
      </c>
      <c r="B136" s="2">
        <v>45263</v>
      </c>
      <c r="C136" t="s">
        <v>523</v>
      </c>
      <c r="D136" t="s">
        <v>1714</v>
      </c>
      <c r="E136" t="s">
        <v>1810</v>
      </c>
      <c r="F136">
        <v>2</v>
      </c>
      <c r="G136">
        <v>354.26</v>
      </c>
      <c r="H136">
        <v>0.01</v>
      </c>
      <c r="I136" t="s">
        <v>1829</v>
      </c>
      <c r="J136">
        <v>701.4348</v>
      </c>
    </row>
    <row r="137" spans="1:10">
      <c r="A137" t="s">
        <v>3256</v>
      </c>
      <c r="B137" s="2">
        <v>45263</v>
      </c>
      <c r="C137" t="s">
        <v>719</v>
      </c>
      <c r="D137" t="s">
        <v>1706</v>
      </c>
      <c r="E137" t="s">
        <v>1761</v>
      </c>
      <c r="F137">
        <v>1</v>
      </c>
      <c r="G137">
        <v>462.23</v>
      </c>
      <c r="H137">
        <v>0.3</v>
      </c>
      <c r="I137" t="s">
        <v>1826</v>
      </c>
      <c r="J137">
        <v>323.56099999999998</v>
      </c>
    </row>
    <row r="138" spans="1:10">
      <c r="A138" t="s">
        <v>1865</v>
      </c>
      <c r="B138" s="2">
        <v>45264</v>
      </c>
      <c r="C138" t="s">
        <v>1337</v>
      </c>
      <c r="D138" t="s">
        <v>1736</v>
      </c>
      <c r="E138" t="s">
        <v>1766</v>
      </c>
      <c r="F138">
        <v>2</v>
      </c>
      <c r="G138">
        <v>600.73</v>
      </c>
      <c r="H138">
        <v>0.08</v>
      </c>
      <c r="I138" t="s">
        <v>1824</v>
      </c>
      <c r="J138">
        <v>1105.3432</v>
      </c>
    </row>
    <row r="139" spans="1:10">
      <c r="A139" t="s">
        <v>2135</v>
      </c>
      <c r="B139" s="2">
        <v>45264</v>
      </c>
      <c r="C139" t="s">
        <v>713</v>
      </c>
      <c r="D139" t="s">
        <v>1606</v>
      </c>
      <c r="E139" t="s">
        <v>1799</v>
      </c>
      <c r="F139">
        <v>2</v>
      </c>
      <c r="G139">
        <v>722.45</v>
      </c>
      <c r="H139">
        <v>0.22</v>
      </c>
      <c r="I139" t="s">
        <v>1826</v>
      </c>
      <c r="J139">
        <v>1127.0219999999999</v>
      </c>
    </row>
    <row r="140" spans="1:10">
      <c r="A140" t="s">
        <v>3821</v>
      </c>
      <c r="B140" s="2">
        <v>45264</v>
      </c>
      <c r="C140" t="s">
        <v>613</v>
      </c>
      <c r="D140" t="s">
        <v>1746</v>
      </c>
      <c r="E140" t="s">
        <v>1813</v>
      </c>
      <c r="F140">
        <v>3</v>
      </c>
      <c r="G140">
        <v>112.77</v>
      </c>
      <c r="H140">
        <v>0.19</v>
      </c>
      <c r="I140" t="s">
        <v>1824</v>
      </c>
      <c r="J140">
        <v>274.03109999999998</v>
      </c>
    </row>
    <row r="141" spans="1:10">
      <c r="A141" t="s">
        <v>2671</v>
      </c>
      <c r="B141" s="2">
        <v>45265</v>
      </c>
      <c r="C141" t="s">
        <v>1005</v>
      </c>
      <c r="D141" t="s">
        <v>1626</v>
      </c>
      <c r="E141" t="s">
        <v>1797</v>
      </c>
      <c r="F141">
        <v>1</v>
      </c>
      <c r="G141">
        <v>529.84</v>
      </c>
      <c r="H141">
        <v>0.13</v>
      </c>
      <c r="I141" t="s">
        <v>1826</v>
      </c>
      <c r="J141">
        <v>460.96080000000001</v>
      </c>
    </row>
    <row r="142" spans="1:10">
      <c r="A142" t="s">
        <v>3543</v>
      </c>
      <c r="B142" s="2">
        <v>45265</v>
      </c>
      <c r="C142" t="s">
        <v>230</v>
      </c>
      <c r="D142" t="s">
        <v>1592</v>
      </c>
      <c r="E142" t="s">
        <v>1810</v>
      </c>
      <c r="F142">
        <v>2</v>
      </c>
      <c r="G142">
        <v>761.71</v>
      </c>
      <c r="H142">
        <v>0.02</v>
      </c>
      <c r="I142" t="s">
        <v>1826</v>
      </c>
      <c r="J142">
        <v>1492.9516000000001</v>
      </c>
    </row>
    <row r="143" spans="1:10">
      <c r="A143" t="s">
        <v>3763</v>
      </c>
      <c r="B143" s="2">
        <v>45265</v>
      </c>
      <c r="C143" t="s">
        <v>905</v>
      </c>
      <c r="D143" t="s">
        <v>1646</v>
      </c>
      <c r="E143" t="s">
        <v>1797</v>
      </c>
      <c r="F143">
        <v>4</v>
      </c>
      <c r="G143">
        <v>568.80999999999995</v>
      </c>
      <c r="H143">
        <v>0.25</v>
      </c>
      <c r="I143" t="s">
        <v>1824</v>
      </c>
      <c r="J143">
        <v>1706.43</v>
      </c>
    </row>
    <row r="144" spans="1:10">
      <c r="A144" t="s">
        <v>2209</v>
      </c>
      <c r="B144" s="2">
        <v>45266</v>
      </c>
      <c r="C144" t="s">
        <v>1050</v>
      </c>
      <c r="D144" t="s">
        <v>1700</v>
      </c>
      <c r="E144" t="s">
        <v>1776</v>
      </c>
      <c r="F144">
        <v>1</v>
      </c>
      <c r="G144">
        <v>141.79</v>
      </c>
      <c r="H144">
        <v>0.1</v>
      </c>
      <c r="I144" t="s">
        <v>1824</v>
      </c>
      <c r="J144">
        <v>127.611</v>
      </c>
    </row>
    <row r="145" spans="1:10">
      <c r="A145" t="s">
        <v>2260</v>
      </c>
      <c r="B145" s="2">
        <v>45266</v>
      </c>
      <c r="C145" t="s">
        <v>499</v>
      </c>
      <c r="D145" t="s">
        <v>1555</v>
      </c>
      <c r="E145" t="s">
        <v>1773</v>
      </c>
      <c r="F145">
        <v>3</v>
      </c>
      <c r="G145">
        <v>589.83000000000004</v>
      </c>
      <c r="H145">
        <v>0.26</v>
      </c>
      <c r="I145" t="s">
        <v>1824</v>
      </c>
      <c r="J145">
        <v>1309.4226000000001</v>
      </c>
    </row>
    <row r="146" spans="1:10">
      <c r="A146" t="s">
        <v>1998</v>
      </c>
      <c r="B146" s="2">
        <v>45267</v>
      </c>
      <c r="C146" t="s">
        <v>1080</v>
      </c>
      <c r="D146" t="s">
        <v>1726</v>
      </c>
      <c r="E146" t="s">
        <v>1789</v>
      </c>
      <c r="F146">
        <v>2</v>
      </c>
      <c r="G146">
        <v>827.92</v>
      </c>
      <c r="H146">
        <v>0.25</v>
      </c>
      <c r="I146" t="s">
        <v>1829</v>
      </c>
      <c r="J146">
        <v>1241.8800000000001</v>
      </c>
    </row>
    <row r="147" spans="1:10">
      <c r="A147" t="s">
        <v>2000</v>
      </c>
      <c r="B147" s="2">
        <v>45267</v>
      </c>
      <c r="C147" t="s">
        <v>929</v>
      </c>
      <c r="D147" t="s">
        <v>1588</v>
      </c>
      <c r="E147" t="s">
        <v>1779</v>
      </c>
      <c r="F147">
        <v>4</v>
      </c>
      <c r="G147">
        <v>756.28</v>
      </c>
      <c r="H147">
        <v>0.05</v>
      </c>
      <c r="I147" t="s">
        <v>1829</v>
      </c>
      <c r="J147">
        <v>2873.864</v>
      </c>
    </row>
    <row r="148" spans="1:10">
      <c r="A148" t="s">
        <v>2533</v>
      </c>
      <c r="B148" s="2">
        <v>45267</v>
      </c>
      <c r="C148" t="s">
        <v>532</v>
      </c>
      <c r="D148" t="s">
        <v>1624</v>
      </c>
      <c r="E148" t="s">
        <v>1779</v>
      </c>
      <c r="F148">
        <v>3</v>
      </c>
      <c r="G148">
        <v>179.7</v>
      </c>
      <c r="H148">
        <v>0.17</v>
      </c>
      <c r="I148" t="s">
        <v>1829</v>
      </c>
      <c r="J148">
        <v>447.45299999999992</v>
      </c>
    </row>
    <row r="149" spans="1:10">
      <c r="A149" t="s">
        <v>3074</v>
      </c>
      <c r="B149" s="2">
        <v>45267</v>
      </c>
      <c r="C149" t="s">
        <v>1160</v>
      </c>
      <c r="D149" t="s">
        <v>1742</v>
      </c>
      <c r="E149" t="s">
        <v>1779</v>
      </c>
      <c r="F149">
        <v>4</v>
      </c>
      <c r="G149">
        <v>938.21</v>
      </c>
      <c r="H149">
        <v>0.04</v>
      </c>
      <c r="I149" t="s">
        <v>1826</v>
      </c>
      <c r="J149">
        <v>3602.7264</v>
      </c>
    </row>
    <row r="150" spans="1:10">
      <c r="A150" t="s">
        <v>3105</v>
      </c>
      <c r="B150" s="2">
        <v>45267</v>
      </c>
      <c r="C150" t="s">
        <v>1431</v>
      </c>
      <c r="D150" t="s">
        <v>1702</v>
      </c>
      <c r="E150" t="s">
        <v>1807</v>
      </c>
      <c r="F150">
        <v>1</v>
      </c>
      <c r="G150">
        <v>748.75</v>
      </c>
      <c r="H150">
        <v>0.1</v>
      </c>
      <c r="I150" t="s">
        <v>1829</v>
      </c>
      <c r="J150">
        <v>673.875</v>
      </c>
    </row>
    <row r="151" spans="1:10">
      <c r="A151" t="s">
        <v>3178</v>
      </c>
      <c r="B151" s="2">
        <v>45267</v>
      </c>
      <c r="C151" t="s">
        <v>1437</v>
      </c>
      <c r="D151" t="s">
        <v>1686</v>
      </c>
      <c r="E151" t="s">
        <v>1792</v>
      </c>
      <c r="F151">
        <v>4</v>
      </c>
      <c r="G151">
        <v>136.4</v>
      </c>
      <c r="H151">
        <v>0.04</v>
      </c>
      <c r="I151" t="s">
        <v>1829</v>
      </c>
      <c r="J151">
        <v>523.77599999999995</v>
      </c>
    </row>
    <row r="152" spans="1:10">
      <c r="A152" t="s">
        <v>3825</v>
      </c>
      <c r="B152" s="2">
        <v>45267</v>
      </c>
      <c r="C152" t="s">
        <v>100</v>
      </c>
      <c r="D152" t="s">
        <v>1700</v>
      </c>
      <c r="E152" t="s">
        <v>1813</v>
      </c>
      <c r="F152">
        <v>3</v>
      </c>
      <c r="G152">
        <v>68.45</v>
      </c>
      <c r="H152">
        <v>0.17</v>
      </c>
      <c r="I152" t="s">
        <v>1826</v>
      </c>
      <c r="J152">
        <v>170.44049999999999</v>
      </c>
    </row>
    <row r="153" spans="1:10">
      <c r="A153" t="s">
        <v>1905</v>
      </c>
      <c r="B153" s="2">
        <v>45268</v>
      </c>
      <c r="C153" t="s">
        <v>402</v>
      </c>
      <c r="D153" t="s">
        <v>1590</v>
      </c>
      <c r="E153" t="s">
        <v>1761</v>
      </c>
      <c r="F153">
        <v>1</v>
      </c>
      <c r="G153">
        <v>341.17</v>
      </c>
      <c r="H153">
        <v>0.15</v>
      </c>
      <c r="I153" t="s">
        <v>1824</v>
      </c>
      <c r="J153">
        <v>289.99450000000002</v>
      </c>
    </row>
    <row r="154" spans="1:10">
      <c r="A154" t="s">
        <v>1910</v>
      </c>
      <c r="B154" s="2">
        <v>45268</v>
      </c>
      <c r="C154" t="s">
        <v>1313</v>
      </c>
      <c r="D154" t="s">
        <v>1640</v>
      </c>
      <c r="E154" t="s">
        <v>1807</v>
      </c>
      <c r="F154">
        <v>1</v>
      </c>
      <c r="G154">
        <v>773.57</v>
      </c>
      <c r="H154">
        <v>0.05</v>
      </c>
      <c r="I154" t="s">
        <v>1829</v>
      </c>
      <c r="J154">
        <f>F154*G154*(1-H154)</f>
        <v>734.89150000000006</v>
      </c>
    </row>
    <row r="155" spans="1:10">
      <c r="A155" t="s">
        <v>2126</v>
      </c>
      <c r="B155" s="2">
        <v>45268</v>
      </c>
      <c r="C155" t="s">
        <v>648</v>
      </c>
      <c r="D155" t="s">
        <v>1572</v>
      </c>
      <c r="E155" t="s">
        <v>1801</v>
      </c>
      <c r="F155">
        <v>4</v>
      </c>
      <c r="G155">
        <v>889.47</v>
      </c>
      <c r="H155">
        <v>0.24</v>
      </c>
      <c r="I155" t="s">
        <v>1824</v>
      </c>
      <c r="J155">
        <v>2703.9888000000001</v>
      </c>
    </row>
    <row r="156" spans="1:10">
      <c r="A156" t="s">
        <v>3154</v>
      </c>
      <c r="B156" s="2">
        <v>45268</v>
      </c>
      <c r="C156" t="s">
        <v>1050</v>
      </c>
      <c r="D156" t="s">
        <v>1555</v>
      </c>
      <c r="E156" t="s">
        <v>1782</v>
      </c>
      <c r="F156">
        <v>3</v>
      </c>
      <c r="G156">
        <v>120.77</v>
      </c>
      <c r="H156">
        <v>0.28999999999999998</v>
      </c>
      <c r="I156" t="s">
        <v>1826</v>
      </c>
      <c r="J156">
        <v>257.24009999999998</v>
      </c>
    </row>
    <row r="157" spans="1:10">
      <c r="A157" t="s">
        <v>3407</v>
      </c>
      <c r="B157" s="2">
        <v>45268</v>
      </c>
      <c r="C157" t="s">
        <v>969</v>
      </c>
      <c r="D157" t="s">
        <v>1640</v>
      </c>
      <c r="E157" t="s">
        <v>1789</v>
      </c>
      <c r="F157">
        <v>1</v>
      </c>
      <c r="G157">
        <v>209.7</v>
      </c>
      <c r="H157">
        <v>0.2</v>
      </c>
      <c r="I157" t="s">
        <v>1826</v>
      </c>
      <c r="J157">
        <v>167.76</v>
      </c>
    </row>
    <row r="158" spans="1:10">
      <c r="A158" t="s">
        <v>3507</v>
      </c>
      <c r="B158" s="2">
        <v>45268</v>
      </c>
      <c r="C158" t="s">
        <v>464</v>
      </c>
      <c r="D158" t="s">
        <v>1622</v>
      </c>
      <c r="E158" t="s">
        <v>1801</v>
      </c>
      <c r="F158">
        <v>3</v>
      </c>
      <c r="G158">
        <v>281.95999999999998</v>
      </c>
      <c r="H158">
        <v>0.01</v>
      </c>
      <c r="I158" t="s">
        <v>1829</v>
      </c>
      <c r="J158">
        <v>837.42119999999989</v>
      </c>
    </row>
    <row r="159" spans="1:10">
      <c r="A159" t="s">
        <v>3528</v>
      </c>
      <c r="B159" s="2">
        <v>45268</v>
      </c>
      <c r="C159" t="s">
        <v>705</v>
      </c>
      <c r="D159" t="s">
        <v>1622</v>
      </c>
      <c r="E159" t="s">
        <v>1779</v>
      </c>
      <c r="F159">
        <v>2</v>
      </c>
      <c r="G159">
        <v>985.79</v>
      </c>
      <c r="H159">
        <v>0.04</v>
      </c>
      <c r="I159" t="s">
        <v>1826</v>
      </c>
      <c r="J159">
        <v>1892.7167999999999</v>
      </c>
    </row>
    <row r="160" spans="1:10">
      <c r="A160" t="s">
        <v>1992</v>
      </c>
      <c r="B160" s="2">
        <v>45269</v>
      </c>
      <c r="C160" t="s">
        <v>934</v>
      </c>
      <c r="D160" t="s">
        <v>1686</v>
      </c>
      <c r="E160" t="s">
        <v>1782</v>
      </c>
      <c r="F160">
        <v>4</v>
      </c>
      <c r="G160">
        <v>714.47</v>
      </c>
      <c r="H160">
        <v>0.18</v>
      </c>
      <c r="I160" t="s">
        <v>1829</v>
      </c>
      <c r="J160">
        <v>2343.4616000000001</v>
      </c>
    </row>
    <row r="161" spans="1:10">
      <c r="A161" t="s">
        <v>3718</v>
      </c>
      <c r="B161" s="2">
        <v>45269</v>
      </c>
      <c r="C161" t="s">
        <v>221</v>
      </c>
      <c r="D161" t="s">
        <v>1688</v>
      </c>
      <c r="E161" t="s">
        <v>1799</v>
      </c>
      <c r="F161">
        <v>2</v>
      </c>
      <c r="G161">
        <v>47.3</v>
      </c>
      <c r="H161">
        <v>0.01</v>
      </c>
      <c r="I161" t="s">
        <v>1826</v>
      </c>
      <c r="J161">
        <v>93.653999999999996</v>
      </c>
    </row>
    <row r="162" spans="1:10">
      <c r="A162" t="s">
        <v>1894</v>
      </c>
      <c r="B162" s="2">
        <v>45270</v>
      </c>
      <c r="C162" t="s">
        <v>1163</v>
      </c>
      <c r="D162" t="s">
        <v>1692</v>
      </c>
      <c r="E162" t="s">
        <v>1789</v>
      </c>
      <c r="F162">
        <v>4</v>
      </c>
      <c r="G162">
        <v>62.48</v>
      </c>
      <c r="H162">
        <v>0.18</v>
      </c>
      <c r="I162" t="s">
        <v>1824</v>
      </c>
      <c r="J162">
        <v>204.93440000000001</v>
      </c>
    </row>
    <row r="163" spans="1:10">
      <c r="A163" t="s">
        <v>2287</v>
      </c>
      <c r="B163" s="2">
        <v>45270</v>
      </c>
      <c r="C163" t="s">
        <v>444</v>
      </c>
      <c r="D163" t="s">
        <v>1730</v>
      </c>
      <c r="E163" t="s">
        <v>1792</v>
      </c>
      <c r="F163">
        <v>4</v>
      </c>
      <c r="G163">
        <v>202.46</v>
      </c>
      <c r="H163">
        <v>0.24</v>
      </c>
      <c r="I163" t="s">
        <v>1824</v>
      </c>
      <c r="J163">
        <v>615.47840000000008</v>
      </c>
    </row>
    <row r="164" spans="1:10">
      <c r="A164" t="s">
        <v>2511</v>
      </c>
      <c r="B164" s="2">
        <v>45270</v>
      </c>
      <c r="C164" t="s">
        <v>1408</v>
      </c>
      <c r="D164" t="s">
        <v>1724</v>
      </c>
      <c r="E164" t="s">
        <v>1797</v>
      </c>
      <c r="F164">
        <v>4</v>
      </c>
      <c r="G164">
        <v>451.41</v>
      </c>
      <c r="H164">
        <v>0.06</v>
      </c>
      <c r="I164" t="s">
        <v>1826</v>
      </c>
      <c r="J164">
        <v>1697.3016</v>
      </c>
    </row>
    <row r="165" spans="1:10">
      <c r="A165" t="s">
        <v>2945</v>
      </c>
      <c r="B165" s="2">
        <v>45271</v>
      </c>
      <c r="C165" t="s">
        <v>1405</v>
      </c>
      <c r="D165" t="s">
        <v>1590</v>
      </c>
      <c r="E165" t="s">
        <v>1769</v>
      </c>
      <c r="F165">
        <v>2</v>
      </c>
      <c r="G165">
        <v>961.84</v>
      </c>
      <c r="H165">
        <v>0.25</v>
      </c>
      <c r="I165" t="s">
        <v>1826</v>
      </c>
      <c r="J165">
        <v>1442.76</v>
      </c>
    </row>
    <row r="166" spans="1:10">
      <c r="A166" t="s">
        <v>2806</v>
      </c>
      <c r="B166" s="2">
        <v>45272</v>
      </c>
      <c r="C166" t="s">
        <v>746</v>
      </c>
      <c r="D166" t="s">
        <v>1680</v>
      </c>
      <c r="E166" t="s">
        <v>1782</v>
      </c>
      <c r="F166">
        <v>4</v>
      </c>
      <c r="G166">
        <v>649.52</v>
      </c>
      <c r="H166">
        <v>0.11</v>
      </c>
      <c r="I166" t="s">
        <v>1824</v>
      </c>
      <c r="J166">
        <v>2312.2912000000001</v>
      </c>
    </row>
    <row r="167" spans="1:10">
      <c r="A167" t="s">
        <v>3102</v>
      </c>
      <c r="B167" s="2">
        <v>45272</v>
      </c>
      <c r="C167" t="s">
        <v>422</v>
      </c>
      <c r="D167" t="s">
        <v>1668</v>
      </c>
      <c r="E167" t="s">
        <v>1794</v>
      </c>
      <c r="F167">
        <v>4</v>
      </c>
      <c r="G167">
        <v>755.82</v>
      </c>
      <c r="H167">
        <v>0.22</v>
      </c>
      <c r="I167" t="s">
        <v>1829</v>
      </c>
      <c r="J167">
        <v>2358.1583999999998</v>
      </c>
    </row>
    <row r="168" spans="1:10">
      <c r="A168" t="s">
        <v>3199</v>
      </c>
      <c r="B168" s="2">
        <v>45272</v>
      </c>
      <c r="C168" t="s">
        <v>812</v>
      </c>
      <c r="D168" t="s">
        <v>1594</v>
      </c>
      <c r="E168" t="s">
        <v>1779</v>
      </c>
      <c r="F168">
        <v>2</v>
      </c>
      <c r="G168">
        <v>608.46</v>
      </c>
      <c r="H168">
        <v>0.16</v>
      </c>
      <c r="I168" t="s">
        <v>1824</v>
      </c>
      <c r="J168">
        <v>1022.2128</v>
      </c>
    </row>
    <row r="169" spans="1:10">
      <c r="A169" t="s">
        <v>3294</v>
      </c>
      <c r="B169" s="2">
        <v>45272</v>
      </c>
      <c r="C169" t="s">
        <v>579</v>
      </c>
      <c r="D169" t="s">
        <v>1557</v>
      </c>
      <c r="E169" t="s">
        <v>1766</v>
      </c>
      <c r="F169">
        <v>2</v>
      </c>
      <c r="G169">
        <v>42.51</v>
      </c>
      <c r="H169">
        <v>0.04</v>
      </c>
      <c r="I169" t="s">
        <v>1829</v>
      </c>
      <c r="J169">
        <v>81.619199999999992</v>
      </c>
    </row>
    <row r="170" spans="1:10">
      <c r="A170" t="s">
        <v>3703</v>
      </c>
      <c r="B170" s="2">
        <v>45272</v>
      </c>
      <c r="C170" t="s">
        <v>812</v>
      </c>
      <c r="D170" t="s">
        <v>1600</v>
      </c>
      <c r="E170" t="s">
        <v>1752</v>
      </c>
      <c r="F170">
        <v>2</v>
      </c>
      <c r="G170">
        <v>614.21</v>
      </c>
      <c r="H170">
        <v>0.11</v>
      </c>
      <c r="I170" t="s">
        <v>1826</v>
      </c>
      <c r="J170">
        <v>1093.2937999999999</v>
      </c>
    </row>
    <row r="171" spans="1:10">
      <c r="A171" t="s">
        <v>2406</v>
      </c>
      <c r="B171" s="2">
        <v>45273</v>
      </c>
      <c r="C171" t="s">
        <v>776</v>
      </c>
      <c r="D171" t="s">
        <v>1710</v>
      </c>
      <c r="E171" t="s">
        <v>1769</v>
      </c>
      <c r="F171">
        <v>4</v>
      </c>
      <c r="G171">
        <v>968.27</v>
      </c>
      <c r="H171">
        <v>0.03</v>
      </c>
      <c r="I171" t="s">
        <v>1826</v>
      </c>
      <c r="J171">
        <v>3756.8876</v>
      </c>
    </row>
    <row r="172" spans="1:10">
      <c r="A172" t="s">
        <v>2505</v>
      </c>
      <c r="B172" s="2">
        <v>45273</v>
      </c>
      <c r="C172" t="s">
        <v>1139</v>
      </c>
      <c r="D172" t="s">
        <v>1688</v>
      </c>
      <c r="E172" t="s">
        <v>1794</v>
      </c>
      <c r="F172">
        <v>3</v>
      </c>
      <c r="G172">
        <v>306.70999999999998</v>
      </c>
      <c r="H172">
        <v>0.09</v>
      </c>
      <c r="I172" t="s">
        <v>1826</v>
      </c>
      <c r="J172">
        <v>837.31829999999991</v>
      </c>
    </row>
    <row r="173" spans="1:10">
      <c r="A173" t="s">
        <v>1946</v>
      </c>
      <c r="B173" s="2">
        <v>45274</v>
      </c>
      <c r="C173" t="s">
        <v>743</v>
      </c>
      <c r="D173" t="s">
        <v>1610</v>
      </c>
      <c r="E173" t="s">
        <v>1807</v>
      </c>
      <c r="F173">
        <v>2</v>
      </c>
      <c r="G173">
        <v>872.93</v>
      </c>
      <c r="H173">
        <v>0.28999999999999998</v>
      </c>
      <c r="I173" t="s">
        <v>1829</v>
      </c>
      <c r="J173">
        <v>1239.5606</v>
      </c>
    </row>
    <row r="174" spans="1:10">
      <c r="A174" t="s">
        <v>2795</v>
      </c>
      <c r="B174" s="2">
        <v>45274</v>
      </c>
      <c r="C174" t="s">
        <v>1017</v>
      </c>
      <c r="D174" t="s">
        <v>1678</v>
      </c>
      <c r="E174" t="s">
        <v>1779</v>
      </c>
      <c r="F174">
        <v>1</v>
      </c>
      <c r="G174">
        <v>370.04</v>
      </c>
      <c r="H174">
        <v>0.04</v>
      </c>
      <c r="I174" t="s">
        <v>1829</v>
      </c>
      <c r="J174">
        <v>355.23840000000001</v>
      </c>
    </row>
    <row r="175" spans="1:10">
      <c r="A175" t="s">
        <v>3819</v>
      </c>
      <c r="B175" s="2">
        <v>45274</v>
      </c>
      <c r="C175" t="s">
        <v>1455</v>
      </c>
      <c r="D175" t="s">
        <v>1590</v>
      </c>
      <c r="E175" t="s">
        <v>1794</v>
      </c>
      <c r="F175">
        <v>3</v>
      </c>
      <c r="G175">
        <v>984.12</v>
      </c>
      <c r="H175">
        <v>0.27</v>
      </c>
      <c r="I175" t="s">
        <v>1824</v>
      </c>
      <c r="J175">
        <v>2155.2228</v>
      </c>
    </row>
    <row r="176" spans="1:10">
      <c r="A176" t="s">
        <v>2206</v>
      </c>
      <c r="B176" s="2">
        <v>45275</v>
      </c>
      <c r="C176" t="s">
        <v>344</v>
      </c>
      <c r="D176" t="s">
        <v>1553</v>
      </c>
      <c r="E176" t="s">
        <v>1813</v>
      </c>
      <c r="F176">
        <v>4</v>
      </c>
      <c r="G176">
        <v>603.30999999999995</v>
      </c>
      <c r="H176">
        <v>0.15</v>
      </c>
      <c r="I176" t="s">
        <v>1824</v>
      </c>
      <c r="J176">
        <v>2051.2539999999999</v>
      </c>
    </row>
    <row r="177" spans="1:10">
      <c r="A177" t="s">
        <v>3600</v>
      </c>
      <c r="B177" s="2">
        <v>45275</v>
      </c>
      <c r="C177" t="s">
        <v>1507</v>
      </c>
      <c r="D177" t="s">
        <v>1682</v>
      </c>
      <c r="E177" t="s">
        <v>1757</v>
      </c>
      <c r="F177">
        <v>4</v>
      </c>
      <c r="G177">
        <v>921.84</v>
      </c>
      <c r="H177">
        <v>0.04</v>
      </c>
      <c r="I177" t="s">
        <v>1824</v>
      </c>
      <c r="J177">
        <v>3539.8656000000001</v>
      </c>
    </row>
    <row r="178" spans="1:10">
      <c r="A178" t="s">
        <v>1988</v>
      </c>
      <c r="B178" s="2">
        <v>45276</v>
      </c>
      <c r="C178" t="s">
        <v>942</v>
      </c>
      <c r="D178" t="s">
        <v>1694</v>
      </c>
      <c r="E178" t="s">
        <v>1776</v>
      </c>
      <c r="F178">
        <v>3</v>
      </c>
      <c r="G178">
        <v>369.32</v>
      </c>
      <c r="H178">
        <v>0.14000000000000001</v>
      </c>
      <c r="I178" t="s">
        <v>1826</v>
      </c>
      <c r="J178">
        <v>952.84559999999999</v>
      </c>
    </row>
    <row r="179" spans="1:10">
      <c r="A179" t="s">
        <v>2200</v>
      </c>
      <c r="B179" s="2">
        <v>45276</v>
      </c>
      <c r="C179" t="s">
        <v>1446</v>
      </c>
      <c r="D179" t="s">
        <v>1638</v>
      </c>
      <c r="E179" t="s">
        <v>1801</v>
      </c>
      <c r="F179">
        <v>1</v>
      </c>
      <c r="G179">
        <v>496.19</v>
      </c>
      <c r="H179">
        <v>0.08</v>
      </c>
      <c r="I179" t="s">
        <v>1829</v>
      </c>
      <c r="J179">
        <v>456.4948</v>
      </c>
    </row>
    <row r="180" spans="1:10">
      <c r="A180" t="s">
        <v>3748</v>
      </c>
      <c r="B180" s="2">
        <v>45276</v>
      </c>
      <c r="C180" t="s">
        <v>791</v>
      </c>
      <c r="D180" t="s">
        <v>1640</v>
      </c>
      <c r="E180" t="s">
        <v>1807</v>
      </c>
      <c r="F180">
        <v>4</v>
      </c>
      <c r="G180">
        <v>569.36</v>
      </c>
      <c r="H180">
        <v>0.27</v>
      </c>
      <c r="I180" t="s">
        <v>1826</v>
      </c>
      <c r="J180">
        <v>1662.5311999999999</v>
      </c>
    </row>
    <row r="181" spans="1:10">
      <c r="A181" t="s">
        <v>2627</v>
      </c>
      <c r="B181" s="2">
        <v>45277</v>
      </c>
      <c r="C181" t="s">
        <v>1089</v>
      </c>
      <c r="D181" t="s">
        <v>1694</v>
      </c>
      <c r="E181" t="s">
        <v>1779</v>
      </c>
      <c r="F181">
        <v>3</v>
      </c>
      <c r="G181">
        <v>405.13</v>
      </c>
      <c r="H181">
        <v>0.14000000000000001</v>
      </c>
      <c r="I181" t="s">
        <v>1829</v>
      </c>
      <c r="J181">
        <v>1045.2354</v>
      </c>
    </row>
    <row r="182" spans="1:10">
      <c r="A182" t="s">
        <v>3230</v>
      </c>
      <c r="B182" s="2">
        <v>45277</v>
      </c>
      <c r="C182" t="s">
        <v>579</v>
      </c>
      <c r="D182" t="s">
        <v>1710</v>
      </c>
      <c r="E182" t="s">
        <v>1786</v>
      </c>
      <c r="F182">
        <v>3</v>
      </c>
      <c r="G182">
        <v>113.87</v>
      </c>
      <c r="H182">
        <v>0.21</v>
      </c>
      <c r="I182" t="s">
        <v>1829</v>
      </c>
      <c r="J182">
        <v>269.87189999999998</v>
      </c>
    </row>
    <row r="183" spans="1:10">
      <c r="A183" t="s">
        <v>2508</v>
      </c>
      <c r="B183" s="2">
        <v>45278</v>
      </c>
      <c r="C183" t="s">
        <v>893</v>
      </c>
      <c r="D183" t="s">
        <v>1658</v>
      </c>
      <c r="E183" t="s">
        <v>1776</v>
      </c>
      <c r="F183">
        <v>3</v>
      </c>
      <c r="G183">
        <v>599.48</v>
      </c>
      <c r="H183">
        <v>0.22</v>
      </c>
      <c r="I183" t="s">
        <v>1826</v>
      </c>
      <c r="J183">
        <v>1402.7832000000001</v>
      </c>
    </row>
    <row r="184" spans="1:10">
      <c r="A184" t="s">
        <v>2852</v>
      </c>
      <c r="B184" s="2">
        <v>45278</v>
      </c>
      <c r="C184" t="s">
        <v>999</v>
      </c>
      <c r="D184" t="s">
        <v>1710</v>
      </c>
      <c r="E184" t="s">
        <v>1752</v>
      </c>
      <c r="F184">
        <v>2</v>
      </c>
      <c r="G184">
        <v>773.75</v>
      </c>
      <c r="H184">
        <v>0.16</v>
      </c>
      <c r="I184" t="s">
        <v>1826</v>
      </c>
      <c r="J184">
        <v>1299.9000000000001</v>
      </c>
    </row>
    <row r="185" spans="1:10">
      <c r="A185" t="s">
        <v>2288</v>
      </c>
      <c r="B185" s="2">
        <v>45279</v>
      </c>
      <c r="C185" t="s">
        <v>846</v>
      </c>
      <c r="D185" t="s">
        <v>1722</v>
      </c>
      <c r="E185" t="s">
        <v>1757</v>
      </c>
      <c r="F185">
        <v>2</v>
      </c>
      <c r="G185">
        <v>291.83999999999997</v>
      </c>
      <c r="H185">
        <v>0.25</v>
      </c>
      <c r="I185" t="s">
        <v>1826</v>
      </c>
      <c r="J185">
        <v>437.76</v>
      </c>
    </row>
    <row r="186" spans="1:10">
      <c r="A186" t="s">
        <v>2294</v>
      </c>
      <c r="B186" s="2">
        <v>45279</v>
      </c>
      <c r="C186" t="s">
        <v>672</v>
      </c>
      <c r="D186" t="s">
        <v>1582</v>
      </c>
      <c r="E186" t="s">
        <v>1799</v>
      </c>
      <c r="F186">
        <v>1</v>
      </c>
      <c r="G186">
        <v>880.89</v>
      </c>
      <c r="H186">
        <v>0.13</v>
      </c>
      <c r="I186" t="s">
        <v>1829</v>
      </c>
      <c r="J186">
        <v>766.37429999999995</v>
      </c>
    </row>
    <row r="187" spans="1:10">
      <c r="A187" t="s">
        <v>2611</v>
      </c>
      <c r="B187" s="2">
        <v>45279</v>
      </c>
      <c r="C187" t="s">
        <v>188</v>
      </c>
      <c r="D187" t="s">
        <v>1694</v>
      </c>
      <c r="E187" t="s">
        <v>1797</v>
      </c>
      <c r="F187">
        <v>4</v>
      </c>
      <c r="G187">
        <v>457.33</v>
      </c>
      <c r="H187">
        <v>0.1</v>
      </c>
      <c r="I187" t="s">
        <v>1824</v>
      </c>
      <c r="J187">
        <v>1646.3879999999999</v>
      </c>
    </row>
    <row r="188" spans="1:10">
      <c r="A188" t="s">
        <v>2324</v>
      </c>
      <c r="B188" s="2">
        <v>45280</v>
      </c>
      <c r="C188" t="s">
        <v>493</v>
      </c>
      <c r="D188" t="s">
        <v>1598</v>
      </c>
      <c r="E188" t="s">
        <v>1794</v>
      </c>
      <c r="F188">
        <v>2</v>
      </c>
      <c r="G188">
        <v>583.51</v>
      </c>
      <c r="H188">
        <v>0.2</v>
      </c>
      <c r="I188" t="s">
        <v>1829</v>
      </c>
      <c r="J188">
        <v>933.61599999999999</v>
      </c>
    </row>
    <row r="189" spans="1:10">
      <c r="A189" t="s">
        <v>2361</v>
      </c>
      <c r="B189" s="2">
        <v>45281</v>
      </c>
      <c r="C189" t="s">
        <v>130</v>
      </c>
      <c r="D189" t="s">
        <v>1580</v>
      </c>
      <c r="E189" t="s">
        <v>1752</v>
      </c>
      <c r="F189">
        <v>1</v>
      </c>
      <c r="G189">
        <v>791.36</v>
      </c>
      <c r="H189">
        <v>0.06</v>
      </c>
      <c r="I189" t="s">
        <v>1826</v>
      </c>
      <c r="J189">
        <v>743.87839999999994</v>
      </c>
    </row>
    <row r="190" spans="1:10">
      <c r="A190" t="s">
        <v>2373</v>
      </c>
      <c r="B190" s="2">
        <v>45281</v>
      </c>
      <c r="C190" t="s">
        <v>178</v>
      </c>
      <c r="D190" t="s">
        <v>1594</v>
      </c>
      <c r="E190" t="s">
        <v>1801</v>
      </c>
      <c r="F190">
        <v>1</v>
      </c>
      <c r="G190">
        <v>352.43</v>
      </c>
      <c r="H190">
        <v>0.14000000000000001</v>
      </c>
      <c r="I190" t="s">
        <v>1826</v>
      </c>
      <c r="J190">
        <v>303.08980000000003</v>
      </c>
    </row>
    <row r="191" spans="1:10">
      <c r="A191" t="s">
        <v>2705</v>
      </c>
      <c r="B191" s="2">
        <v>45281</v>
      </c>
      <c r="C191" t="s">
        <v>535</v>
      </c>
      <c r="D191" t="s">
        <v>1718</v>
      </c>
      <c r="E191" t="s">
        <v>1797</v>
      </c>
      <c r="F191">
        <v>2</v>
      </c>
      <c r="G191">
        <v>652.29999999999995</v>
      </c>
      <c r="H191">
        <v>0.16</v>
      </c>
      <c r="I191" t="s">
        <v>1829</v>
      </c>
      <c r="J191">
        <v>1095.864</v>
      </c>
    </row>
    <row r="192" spans="1:10">
      <c r="A192" t="s">
        <v>2801</v>
      </c>
      <c r="B192" s="2">
        <v>45281</v>
      </c>
      <c r="C192" t="s">
        <v>957</v>
      </c>
      <c r="D192" t="s">
        <v>1580</v>
      </c>
      <c r="E192" t="s">
        <v>1786</v>
      </c>
      <c r="F192">
        <v>2</v>
      </c>
      <c r="G192">
        <v>61.42</v>
      </c>
      <c r="H192">
        <v>0.08</v>
      </c>
      <c r="I192" t="s">
        <v>1826</v>
      </c>
      <c r="J192">
        <v>113.0128</v>
      </c>
    </row>
    <row r="193" spans="1:10">
      <c r="A193" t="s">
        <v>3042</v>
      </c>
      <c r="B193" s="2">
        <v>45281</v>
      </c>
      <c r="C193" t="s">
        <v>356</v>
      </c>
      <c r="D193" t="s">
        <v>1574</v>
      </c>
      <c r="E193" t="s">
        <v>1813</v>
      </c>
      <c r="F193">
        <v>2</v>
      </c>
      <c r="G193">
        <v>889.04</v>
      </c>
      <c r="H193">
        <v>0.23</v>
      </c>
      <c r="I193" t="s">
        <v>1824</v>
      </c>
      <c r="J193">
        <v>1369.1215999999999</v>
      </c>
    </row>
    <row r="194" spans="1:10">
      <c r="A194" t="s">
        <v>3387</v>
      </c>
      <c r="B194" s="2">
        <v>45281</v>
      </c>
      <c r="C194" t="s">
        <v>711</v>
      </c>
      <c r="D194" t="s">
        <v>1660</v>
      </c>
      <c r="E194" t="s">
        <v>1766</v>
      </c>
      <c r="F194">
        <v>3</v>
      </c>
      <c r="G194">
        <v>579.26</v>
      </c>
      <c r="H194">
        <v>0.19</v>
      </c>
      <c r="I194" t="s">
        <v>1824</v>
      </c>
      <c r="J194">
        <v>1407.6017999999999</v>
      </c>
    </row>
    <row r="195" spans="1:10">
      <c r="A195" t="s">
        <v>1882</v>
      </c>
      <c r="B195" s="2">
        <v>45282</v>
      </c>
      <c r="C195" t="s">
        <v>292</v>
      </c>
      <c r="D195" t="s">
        <v>1616</v>
      </c>
      <c r="E195" t="s">
        <v>1776</v>
      </c>
      <c r="F195">
        <v>2</v>
      </c>
      <c r="G195">
        <v>833.7</v>
      </c>
      <c r="H195">
        <v>0.06</v>
      </c>
      <c r="I195" t="s">
        <v>1826</v>
      </c>
      <c r="J195">
        <v>1567.356</v>
      </c>
    </row>
    <row r="196" spans="1:10">
      <c r="A196" t="s">
        <v>1911</v>
      </c>
      <c r="B196" s="2">
        <v>45282</v>
      </c>
      <c r="C196" t="s">
        <v>205</v>
      </c>
      <c r="D196" t="s">
        <v>1724</v>
      </c>
      <c r="E196" t="s">
        <v>1779</v>
      </c>
      <c r="F196">
        <v>4</v>
      </c>
      <c r="G196">
        <v>127.1</v>
      </c>
      <c r="H196">
        <v>0.24</v>
      </c>
      <c r="I196" t="s">
        <v>1829</v>
      </c>
      <c r="J196">
        <v>386.38400000000001</v>
      </c>
    </row>
    <row r="197" spans="1:10">
      <c r="A197" t="s">
        <v>3209</v>
      </c>
      <c r="B197" s="2">
        <v>45282</v>
      </c>
      <c r="C197" t="s">
        <v>1083</v>
      </c>
      <c r="D197" t="s">
        <v>1712</v>
      </c>
      <c r="E197" t="s">
        <v>1807</v>
      </c>
      <c r="F197">
        <v>2</v>
      </c>
      <c r="G197">
        <v>160.21</v>
      </c>
      <c r="H197">
        <v>0.09</v>
      </c>
      <c r="I197" t="s">
        <v>1824</v>
      </c>
      <c r="J197">
        <v>291.5822</v>
      </c>
    </row>
    <row r="198" spans="1:10">
      <c r="A198" t="s">
        <v>3484</v>
      </c>
      <c r="B198" s="2">
        <v>45282</v>
      </c>
      <c r="C198" t="s">
        <v>141</v>
      </c>
      <c r="D198" t="s">
        <v>1738</v>
      </c>
      <c r="E198" t="s">
        <v>1799</v>
      </c>
      <c r="F198">
        <v>2</v>
      </c>
      <c r="G198">
        <v>100.42</v>
      </c>
      <c r="H198">
        <v>0.06</v>
      </c>
      <c r="I198" t="s">
        <v>1824</v>
      </c>
      <c r="J198">
        <v>188.78960000000001</v>
      </c>
    </row>
    <row r="199" spans="1:10">
      <c r="A199" t="s">
        <v>2400</v>
      </c>
      <c r="B199" s="2">
        <v>45283</v>
      </c>
      <c r="C199" t="s">
        <v>1077</v>
      </c>
      <c r="D199" t="s">
        <v>1658</v>
      </c>
      <c r="E199" t="s">
        <v>1779</v>
      </c>
      <c r="F199">
        <v>2</v>
      </c>
      <c r="G199">
        <v>778.56</v>
      </c>
      <c r="H199">
        <v>0.11</v>
      </c>
      <c r="I199" t="s">
        <v>1829</v>
      </c>
      <c r="J199">
        <v>1385.8368</v>
      </c>
    </row>
    <row r="200" spans="1:10">
      <c r="A200" t="s">
        <v>2054</v>
      </c>
      <c r="B200" s="2">
        <v>45284</v>
      </c>
      <c r="C200" t="s">
        <v>378</v>
      </c>
      <c r="D200" t="s">
        <v>1698</v>
      </c>
      <c r="E200" t="s">
        <v>1766</v>
      </c>
      <c r="F200">
        <v>2</v>
      </c>
      <c r="G200">
        <v>848.98</v>
      </c>
      <c r="H200">
        <v>0.04</v>
      </c>
      <c r="I200" t="s">
        <v>1826</v>
      </c>
      <c r="J200">
        <v>1630.0416</v>
      </c>
    </row>
    <row r="201" spans="1:10">
      <c r="A201" t="s">
        <v>2914</v>
      </c>
      <c r="B201" s="2">
        <v>45284</v>
      </c>
      <c r="C201" t="s">
        <v>803</v>
      </c>
      <c r="D201" t="s">
        <v>1716</v>
      </c>
      <c r="E201" t="s">
        <v>1757</v>
      </c>
      <c r="F201">
        <v>3</v>
      </c>
      <c r="G201">
        <v>204.77</v>
      </c>
      <c r="H201">
        <v>0.14000000000000001</v>
      </c>
      <c r="I201" t="s">
        <v>1824</v>
      </c>
      <c r="J201">
        <v>528.3066</v>
      </c>
    </row>
    <row r="202" spans="1:10">
      <c r="A202" t="s">
        <v>3396</v>
      </c>
      <c r="B202" s="2">
        <v>45284</v>
      </c>
      <c r="C202" t="s">
        <v>130</v>
      </c>
      <c r="D202" t="s">
        <v>1602</v>
      </c>
      <c r="E202" t="s">
        <v>1813</v>
      </c>
      <c r="F202">
        <v>4</v>
      </c>
      <c r="G202">
        <v>822.32</v>
      </c>
      <c r="H202">
        <v>0.26</v>
      </c>
      <c r="I202" t="s">
        <v>1826</v>
      </c>
      <c r="J202">
        <v>2434.0672</v>
      </c>
    </row>
    <row r="203" spans="1:10">
      <c r="A203" t="s">
        <v>1825</v>
      </c>
      <c r="B203" s="2">
        <v>45285</v>
      </c>
      <c r="C203" t="s">
        <v>1440</v>
      </c>
      <c r="D203" t="s">
        <v>1696</v>
      </c>
      <c r="E203" t="s">
        <v>1807</v>
      </c>
      <c r="F203">
        <v>3</v>
      </c>
      <c r="G203">
        <v>104.47</v>
      </c>
      <c r="H203">
        <v>0.27</v>
      </c>
      <c r="I203" t="s">
        <v>1826</v>
      </c>
      <c r="J203">
        <v>228.7893</v>
      </c>
    </row>
    <row r="204" spans="1:10">
      <c r="A204" t="s">
        <v>1902</v>
      </c>
      <c r="B204" s="2">
        <v>45285</v>
      </c>
      <c r="C204" t="s">
        <v>85</v>
      </c>
      <c r="D204" t="s">
        <v>1700</v>
      </c>
      <c r="E204" t="s">
        <v>1789</v>
      </c>
      <c r="F204">
        <v>2</v>
      </c>
      <c r="G204">
        <v>686.31</v>
      </c>
      <c r="H204">
        <v>0.25</v>
      </c>
      <c r="I204" t="s">
        <v>1824</v>
      </c>
      <c r="J204">
        <v>1029.4649999999999</v>
      </c>
    </row>
    <row r="205" spans="1:10">
      <c r="A205" t="s">
        <v>3607</v>
      </c>
      <c r="B205" s="2">
        <v>45285</v>
      </c>
      <c r="C205" t="s">
        <v>1411</v>
      </c>
      <c r="D205" t="s">
        <v>1626</v>
      </c>
      <c r="E205" t="s">
        <v>1752</v>
      </c>
      <c r="F205">
        <v>1</v>
      </c>
      <c r="G205">
        <v>609.29</v>
      </c>
      <c r="H205">
        <v>0.15</v>
      </c>
      <c r="I205" t="s">
        <v>1824</v>
      </c>
      <c r="J205">
        <v>517.89649999999995</v>
      </c>
    </row>
    <row r="206" spans="1:10">
      <c r="A206" t="s">
        <v>2341</v>
      </c>
      <c r="B206" s="2">
        <v>45286</v>
      </c>
      <c r="C206" t="s">
        <v>535</v>
      </c>
      <c r="D206" t="s">
        <v>1642</v>
      </c>
      <c r="E206" t="s">
        <v>1766</v>
      </c>
      <c r="F206">
        <v>1</v>
      </c>
      <c r="G206">
        <v>169.69</v>
      </c>
      <c r="H206">
        <v>0.22</v>
      </c>
      <c r="I206" t="s">
        <v>1824</v>
      </c>
      <c r="J206">
        <v>132.35820000000001</v>
      </c>
    </row>
    <row r="207" spans="1:10">
      <c r="A207" t="s">
        <v>3124</v>
      </c>
      <c r="B207" s="2">
        <v>45286</v>
      </c>
      <c r="C207" t="s">
        <v>1208</v>
      </c>
      <c r="D207" t="s">
        <v>1600</v>
      </c>
      <c r="E207" t="s">
        <v>1782</v>
      </c>
      <c r="F207">
        <v>2</v>
      </c>
      <c r="G207">
        <v>853.41</v>
      </c>
      <c r="H207">
        <v>0.25</v>
      </c>
      <c r="I207" t="s">
        <v>1824</v>
      </c>
      <c r="J207">
        <v>1280.115</v>
      </c>
    </row>
    <row r="208" spans="1:10">
      <c r="A208" t="s">
        <v>2368</v>
      </c>
      <c r="B208" s="2">
        <v>45287</v>
      </c>
      <c r="C208" t="s">
        <v>666</v>
      </c>
      <c r="D208" t="s">
        <v>1636</v>
      </c>
      <c r="E208" t="s">
        <v>1804</v>
      </c>
      <c r="F208">
        <v>1</v>
      </c>
      <c r="G208">
        <v>442.36</v>
      </c>
      <c r="H208">
        <v>0.14000000000000001</v>
      </c>
      <c r="I208" t="s">
        <v>1824</v>
      </c>
      <c r="J208">
        <v>380.42959999999999</v>
      </c>
    </row>
    <row r="209" spans="1:10">
      <c r="A209" t="s">
        <v>2734</v>
      </c>
      <c r="B209" s="2">
        <v>45288</v>
      </c>
      <c r="C209" t="s">
        <v>893</v>
      </c>
      <c r="D209" t="s">
        <v>1718</v>
      </c>
      <c r="E209" t="s">
        <v>1813</v>
      </c>
      <c r="F209">
        <v>3</v>
      </c>
      <c r="G209">
        <v>104.33</v>
      </c>
      <c r="H209">
        <v>0.13</v>
      </c>
      <c r="I209" t="s">
        <v>1829</v>
      </c>
      <c r="J209">
        <v>272.30130000000003</v>
      </c>
    </row>
    <row r="210" spans="1:10">
      <c r="A210" t="s">
        <v>2873</v>
      </c>
      <c r="B210" s="2">
        <v>45288</v>
      </c>
      <c r="C210" t="s">
        <v>202</v>
      </c>
      <c r="D210" t="s">
        <v>1708</v>
      </c>
      <c r="E210" t="s">
        <v>1786</v>
      </c>
      <c r="F210">
        <v>1</v>
      </c>
      <c r="G210">
        <v>813.87</v>
      </c>
      <c r="H210">
        <v>0.23</v>
      </c>
      <c r="I210" t="s">
        <v>1824</v>
      </c>
      <c r="J210">
        <v>626.67989999999998</v>
      </c>
    </row>
    <row r="211" spans="1:10">
      <c r="A211" t="s">
        <v>3298</v>
      </c>
      <c r="B211" s="2">
        <v>45288</v>
      </c>
      <c r="C211" t="s">
        <v>839</v>
      </c>
      <c r="D211" t="s">
        <v>1572</v>
      </c>
      <c r="E211" t="s">
        <v>1810</v>
      </c>
      <c r="F211">
        <v>4</v>
      </c>
      <c r="G211">
        <v>700.98</v>
      </c>
      <c r="H211">
        <v>0.12</v>
      </c>
      <c r="I211" t="s">
        <v>1826</v>
      </c>
      <c r="J211">
        <v>2467.4495999999999</v>
      </c>
    </row>
    <row r="212" spans="1:10">
      <c r="A212" t="s">
        <v>3639</v>
      </c>
      <c r="B212" s="2">
        <v>45289</v>
      </c>
      <c r="C212" t="s">
        <v>1395</v>
      </c>
      <c r="D212" t="s">
        <v>1698</v>
      </c>
      <c r="E212" t="s">
        <v>1810</v>
      </c>
      <c r="F212">
        <v>3</v>
      </c>
      <c r="G212">
        <v>717.22</v>
      </c>
      <c r="H212">
        <v>0.24</v>
      </c>
      <c r="I212" t="s">
        <v>1826</v>
      </c>
      <c r="J212">
        <v>1635.2616</v>
      </c>
    </row>
    <row r="213" spans="1:10">
      <c r="A213" t="s">
        <v>3732</v>
      </c>
      <c r="B213" s="2">
        <v>45289</v>
      </c>
      <c r="C213" t="s">
        <v>634</v>
      </c>
      <c r="D213" t="s">
        <v>1582</v>
      </c>
      <c r="E213" t="s">
        <v>1761</v>
      </c>
      <c r="F213">
        <v>3</v>
      </c>
      <c r="G213">
        <v>988.53</v>
      </c>
      <c r="H213">
        <v>0.3</v>
      </c>
      <c r="I213" t="s">
        <v>1829</v>
      </c>
      <c r="J213">
        <v>2075.913</v>
      </c>
    </row>
    <row r="214" spans="1:10">
      <c r="A214" t="s">
        <v>1891</v>
      </c>
      <c r="B214" s="2">
        <v>45290</v>
      </c>
      <c r="C214" t="s">
        <v>541</v>
      </c>
      <c r="D214" t="s">
        <v>1746</v>
      </c>
      <c r="E214" t="s">
        <v>1807</v>
      </c>
      <c r="F214">
        <v>2</v>
      </c>
      <c r="G214">
        <v>856.57</v>
      </c>
      <c r="H214">
        <v>0.24</v>
      </c>
      <c r="I214" t="s">
        <v>1824</v>
      </c>
      <c r="J214">
        <v>1301.9864</v>
      </c>
    </row>
    <row r="215" spans="1:10">
      <c r="A215" t="s">
        <v>2021</v>
      </c>
      <c r="B215" s="2">
        <v>45290</v>
      </c>
      <c r="C215" t="s">
        <v>1325</v>
      </c>
      <c r="D215" t="s">
        <v>1668</v>
      </c>
      <c r="E215" t="s">
        <v>1807</v>
      </c>
      <c r="F215">
        <v>1</v>
      </c>
      <c r="G215">
        <v>889.19</v>
      </c>
      <c r="H215">
        <v>0.03</v>
      </c>
      <c r="I215" t="s">
        <v>1824</v>
      </c>
      <c r="J215">
        <v>862.51430000000005</v>
      </c>
    </row>
    <row r="216" spans="1:10">
      <c r="A216" t="s">
        <v>3232</v>
      </c>
      <c r="B216" s="2">
        <v>45290</v>
      </c>
      <c r="C216" t="s">
        <v>523</v>
      </c>
      <c r="D216" t="s">
        <v>1656</v>
      </c>
      <c r="E216" t="s">
        <v>1776</v>
      </c>
      <c r="F216">
        <v>3</v>
      </c>
      <c r="G216">
        <v>676.77</v>
      </c>
      <c r="H216">
        <v>0.17</v>
      </c>
      <c r="I216" t="s">
        <v>1826</v>
      </c>
      <c r="J216">
        <v>1685.1573000000001</v>
      </c>
    </row>
    <row r="217" spans="1:10">
      <c r="A217" t="s">
        <v>1876</v>
      </c>
      <c r="B217" s="2">
        <v>45291</v>
      </c>
      <c r="C217" t="s">
        <v>258</v>
      </c>
      <c r="D217" t="s">
        <v>1652</v>
      </c>
      <c r="E217" t="s">
        <v>1786</v>
      </c>
      <c r="F217">
        <v>3</v>
      </c>
      <c r="G217">
        <v>83.7</v>
      </c>
      <c r="H217">
        <v>0.24</v>
      </c>
      <c r="I217" t="s">
        <v>1826</v>
      </c>
      <c r="J217">
        <v>190.83600000000001</v>
      </c>
    </row>
    <row r="218" spans="1:10">
      <c r="A218" t="s">
        <v>2485</v>
      </c>
      <c r="B218" s="2">
        <v>45291</v>
      </c>
      <c r="C218" t="s">
        <v>181</v>
      </c>
      <c r="D218" t="s">
        <v>1732</v>
      </c>
      <c r="E218" t="s">
        <v>1769</v>
      </c>
      <c r="F218">
        <v>3</v>
      </c>
      <c r="G218">
        <v>718.23</v>
      </c>
      <c r="H218">
        <v>0.19</v>
      </c>
      <c r="I218" t="s">
        <v>1826</v>
      </c>
      <c r="J218">
        <v>1745.2989</v>
      </c>
    </row>
    <row r="219" spans="1:10">
      <c r="A219" t="s">
        <v>2507</v>
      </c>
      <c r="B219" s="2">
        <v>45292</v>
      </c>
      <c r="C219" t="s">
        <v>168</v>
      </c>
      <c r="D219" t="s">
        <v>1648</v>
      </c>
      <c r="E219" t="s">
        <v>1773</v>
      </c>
      <c r="F219">
        <v>2</v>
      </c>
      <c r="G219">
        <v>42.04</v>
      </c>
      <c r="H219">
        <v>7.0000000000000007E-2</v>
      </c>
      <c r="I219" t="s">
        <v>1824</v>
      </c>
      <c r="J219">
        <v>78.194399999999987</v>
      </c>
    </row>
    <row r="220" spans="1:10">
      <c r="A220" t="s">
        <v>3319</v>
      </c>
      <c r="B220" s="2">
        <v>45292</v>
      </c>
      <c r="C220" t="s">
        <v>369</v>
      </c>
      <c r="D220" t="s">
        <v>1582</v>
      </c>
      <c r="E220" t="s">
        <v>1794</v>
      </c>
      <c r="F220">
        <v>2</v>
      </c>
      <c r="G220">
        <v>428.55</v>
      </c>
      <c r="H220">
        <v>0</v>
      </c>
      <c r="I220" t="s">
        <v>1826</v>
      </c>
      <c r="J220">
        <v>857.1</v>
      </c>
    </row>
    <row r="221" spans="1:10">
      <c r="A221" t="s">
        <v>3536</v>
      </c>
      <c r="B221" s="2">
        <v>45292</v>
      </c>
      <c r="C221" t="s">
        <v>881</v>
      </c>
      <c r="D221" t="s">
        <v>1586</v>
      </c>
      <c r="E221" t="s">
        <v>1773</v>
      </c>
      <c r="F221">
        <v>3</v>
      </c>
      <c r="G221">
        <v>108.31</v>
      </c>
      <c r="H221">
        <v>0.26</v>
      </c>
      <c r="I221" t="s">
        <v>1829</v>
      </c>
      <c r="J221">
        <v>240.44820000000001</v>
      </c>
    </row>
    <row r="222" spans="1:10">
      <c r="A222" t="s">
        <v>3491</v>
      </c>
      <c r="B222" s="2">
        <v>45293</v>
      </c>
      <c r="C222" t="s">
        <v>957</v>
      </c>
      <c r="D222" t="s">
        <v>1596</v>
      </c>
      <c r="E222" t="s">
        <v>1794</v>
      </c>
      <c r="F222">
        <v>3</v>
      </c>
      <c r="G222">
        <v>304.67</v>
      </c>
      <c r="H222">
        <v>0.11</v>
      </c>
      <c r="I222" t="s">
        <v>1824</v>
      </c>
      <c r="J222">
        <v>813.46889999999996</v>
      </c>
    </row>
    <row r="223" spans="1:10">
      <c r="A223" t="s">
        <v>3610</v>
      </c>
      <c r="B223" s="2">
        <v>45293</v>
      </c>
      <c r="C223" t="s">
        <v>1118</v>
      </c>
      <c r="D223" t="s">
        <v>1666</v>
      </c>
      <c r="E223" t="s">
        <v>1792</v>
      </c>
      <c r="F223">
        <v>2</v>
      </c>
      <c r="G223">
        <v>687.36</v>
      </c>
      <c r="H223">
        <v>7.0000000000000007E-2</v>
      </c>
      <c r="I223" t="s">
        <v>1829</v>
      </c>
      <c r="J223">
        <v>1278.4896000000001</v>
      </c>
    </row>
    <row r="224" spans="1:10">
      <c r="A224" t="s">
        <v>3774</v>
      </c>
      <c r="B224" s="2">
        <v>45293</v>
      </c>
      <c r="C224" t="s">
        <v>1319</v>
      </c>
      <c r="D224" t="s">
        <v>1736</v>
      </c>
      <c r="E224" t="s">
        <v>1789</v>
      </c>
      <c r="F224">
        <v>4</v>
      </c>
      <c r="G224">
        <v>101.25</v>
      </c>
      <c r="H224">
        <v>0.16</v>
      </c>
      <c r="I224" t="s">
        <v>1826</v>
      </c>
      <c r="J224">
        <v>340.2</v>
      </c>
    </row>
    <row r="225" spans="1:10">
      <c r="A225" t="s">
        <v>1852</v>
      </c>
      <c r="B225" s="2">
        <v>45294</v>
      </c>
      <c r="C225" t="s">
        <v>693</v>
      </c>
      <c r="D225" t="s">
        <v>1744</v>
      </c>
      <c r="E225" t="s">
        <v>1782</v>
      </c>
      <c r="F225">
        <v>4</v>
      </c>
      <c r="G225">
        <v>156.16</v>
      </c>
      <c r="H225">
        <f ca="1">TEXT(H225,0)</f>
        <v>0</v>
      </c>
      <c r="I225" t="s">
        <v>1824</v>
      </c>
      <c r="J225">
        <v>599.65440000000001</v>
      </c>
    </row>
    <row r="226" spans="1:10">
      <c r="A226" t="s">
        <v>2722</v>
      </c>
      <c r="B226" s="2">
        <v>45294</v>
      </c>
      <c r="C226" t="s">
        <v>1337</v>
      </c>
      <c r="D226" t="s">
        <v>1740</v>
      </c>
      <c r="E226" t="s">
        <v>1804</v>
      </c>
      <c r="F226">
        <v>1</v>
      </c>
      <c r="G226">
        <v>835.17</v>
      </c>
      <c r="H226">
        <v>0.02</v>
      </c>
      <c r="I226" t="s">
        <v>1829</v>
      </c>
      <c r="J226">
        <v>818.46659999999997</v>
      </c>
    </row>
    <row r="227" spans="1:10">
      <c r="A227" t="s">
        <v>3471</v>
      </c>
      <c r="B227" s="2">
        <v>45294</v>
      </c>
      <c r="C227" t="s">
        <v>1077</v>
      </c>
      <c r="D227" t="s">
        <v>1626</v>
      </c>
      <c r="E227" t="s">
        <v>1773</v>
      </c>
      <c r="F227">
        <v>1</v>
      </c>
      <c r="G227">
        <v>702.27</v>
      </c>
      <c r="H227">
        <v>0.17</v>
      </c>
      <c r="I227" t="s">
        <v>1829</v>
      </c>
      <c r="J227">
        <v>582.88409999999999</v>
      </c>
    </row>
    <row r="228" spans="1:10">
      <c r="A228" t="s">
        <v>2374</v>
      </c>
      <c r="B228" s="2">
        <v>45295</v>
      </c>
      <c r="C228" t="s">
        <v>425</v>
      </c>
      <c r="D228" t="s">
        <v>1572</v>
      </c>
      <c r="E228" t="s">
        <v>1801</v>
      </c>
      <c r="F228">
        <v>2</v>
      </c>
      <c r="G228">
        <v>562.97</v>
      </c>
      <c r="H228">
        <v>0.2</v>
      </c>
      <c r="I228" t="s">
        <v>1824</v>
      </c>
      <c r="J228">
        <v>900.75200000000007</v>
      </c>
    </row>
    <row r="229" spans="1:10">
      <c r="A229" t="s">
        <v>3235</v>
      </c>
      <c r="B229" s="2">
        <v>45296</v>
      </c>
      <c r="C229" t="s">
        <v>247</v>
      </c>
      <c r="D229" t="s">
        <v>1598</v>
      </c>
      <c r="E229" t="s">
        <v>1801</v>
      </c>
      <c r="F229">
        <v>2</v>
      </c>
      <c r="G229">
        <v>795.37</v>
      </c>
      <c r="H229">
        <v>0.2</v>
      </c>
      <c r="I229" t="s">
        <v>1829</v>
      </c>
      <c r="J229">
        <v>1272.5920000000001</v>
      </c>
    </row>
    <row r="230" spans="1:10">
      <c r="A230" t="s">
        <v>3351</v>
      </c>
      <c r="B230" s="2">
        <v>45296</v>
      </c>
      <c r="C230" t="s">
        <v>937</v>
      </c>
      <c r="D230" t="s">
        <v>1594</v>
      </c>
      <c r="E230" t="s">
        <v>1810</v>
      </c>
      <c r="F230">
        <v>1</v>
      </c>
      <c r="G230">
        <v>616.82000000000005</v>
      </c>
      <c r="H230">
        <v>0.24</v>
      </c>
      <c r="I230" t="s">
        <v>1824</v>
      </c>
      <c r="J230">
        <v>468.78320000000002</v>
      </c>
    </row>
    <row r="231" spans="1:10">
      <c r="A231" t="s">
        <v>3492</v>
      </c>
      <c r="B231" s="2">
        <v>45296</v>
      </c>
      <c r="C231" t="s">
        <v>1142</v>
      </c>
      <c r="D231" t="s">
        <v>1602</v>
      </c>
      <c r="E231" t="s">
        <v>1786</v>
      </c>
      <c r="F231">
        <v>4</v>
      </c>
      <c r="G231">
        <v>208.34</v>
      </c>
      <c r="H231">
        <v>0.01</v>
      </c>
      <c r="I231" t="s">
        <v>1826</v>
      </c>
      <c r="J231">
        <v>825.02639999999997</v>
      </c>
    </row>
    <row r="232" spans="1:10">
      <c r="A232" t="s">
        <v>3555</v>
      </c>
      <c r="B232" s="2">
        <v>45296</v>
      </c>
      <c r="C232" t="s">
        <v>926</v>
      </c>
      <c r="D232" t="s">
        <v>1546</v>
      </c>
      <c r="E232" t="s">
        <v>1799</v>
      </c>
      <c r="F232">
        <v>4</v>
      </c>
      <c r="G232">
        <v>146.12</v>
      </c>
      <c r="H232">
        <v>0.12</v>
      </c>
      <c r="I232" t="s">
        <v>1829</v>
      </c>
      <c r="J232">
        <v>514.3424</v>
      </c>
    </row>
    <row r="233" spans="1:10">
      <c r="A233" t="s">
        <v>3577</v>
      </c>
      <c r="B233" s="2">
        <v>45296</v>
      </c>
      <c r="C233" t="s">
        <v>821</v>
      </c>
      <c r="D233" t="s">
        <v>1742</v>
      </c>
      <c r="E233" t="s">
        <v>1813</v>
      </c>
      <c r="F233">
        <v>4</v>
      </c>
      <c r="G233">
        <v>715.42</v>
      </c>
      <c r="H233">
        <v>0.28999999999999998</v>
      </c>
      <c r="I233" t="s">
        <v>1826</v>
      </c>
      <c r="J233">
        <v>2031.7927999999999</v>
      </c>
    </row>
    <row r="234" spans="1:10">
      <c r="A234" t="s">
        <v>1830</v>
      </c>
      <c r="B234" s="2">
        <v>45297</v>
      </c>
      <c r="C234" t="s">
        <v>1516</v>
      </c>
      <c r="D234" t="s">
        <v>1666</v>
      </c>
      <c r="E234" t="s">
        <v>1773</v>
      </c>
      <c r="F234">
        <v>3</v>
      </c>
      <c r="G234">
        <v>745.3</v>
      </c>
      <c r="H234">
        <v>0.18</v>
      </c>
      <c r="I234" t="s">
        <v>1824</v>
      </c>
      <c r="J234">
        <v>1833.4380000000001</v>
      </c>
    </row>
    <row r="235" spans="1:10">
      <c r="A235" t="s">
        <v>2796</v>
      </c>
      <c r="B235" s="2">
        <v>45297</v>
      </c>
      <c r="C235" t="s">
        <v>227</v>
      </c>
      <c r="D235" t="s">
        <v>1740</v>
      </c>
      <c r="E235" t="s">
        <v>1813</v>
      </c>
      <c r="F235">
        <v>4</v>
      </c>
      <c r="G235">
        <v>492.71</v>
      </c>
      <c r="H235">
        <v>0.08</v>
      </c>
      <c r="I235" t="s">
        <v>1824</v>
      </c>
      <c r="J235">
        <v>1813.1728000000001</v>
      </c>
    </row>
    <row r="236" spans="1:10">
      <c r="A236" t="s">
        <v>2182</v>
      </c>
      <c r="B236" s="2">
        <v>45299</v>
      </c>
      <c r="C236" t="s">
        <v>241</v>
      </c>
      <c r="D236" t="s">
        <v>1584</v>
      </c>
      <c r="E236" t="s">
        <v>1757</v>
      </c>
      <c r="F236">
        <v>1</v>
      </c>
      <c r="G236">
        <v>691.38</v>
      </c>
      <c r="H236">
        <v>0.11</v>
      </c>
      <c r="I236" t="s">
        <v>1829</v>
      </c>
      <c r="J236">
        <v>615.32820000000004</v>
      </c>
    </row>
    <row r="237" spans="1:10">
      <c r="A237" t="s">
        <v>2622</v>
      </c>
      <c r="B237" s="2">
        <v>45299</v>
      </c>
      <c r="C237" t="s">
        <v>198</v>
      </c>
      <c r="D237" t="s">
        <v>1650</v>
      </c>
      <c r="E237" t="s">
        <v>1804</v>
      </c>
      <c r="F237">
        <v>1</v>
      </c>
      <c r="G237">
        <v>408.66</v>
      </c>
      <c r="H237">
        <v>0.13</v>
      </c>
      <c r="I237" t="s">
        <v>1829</v>
      </c>
      <c r="J237">
        <v>355.5342</v>
      </c>
    </row>
    <row r="238" spans="1:10">
      <c r="A238" t="s">
        <v>3071</v>
      </c>
      <c r="B238" s="2">
        <v>45299</v>
      </c>
      <c r="C238" t="s">
        <v>1400</v>
      </c>
      <c r="D238" t="s">
        <v>1718</v>
      </c>
      <c r="E238" t="s">
        <v>1804</v>
      </c>
      <c r="F238">
        <v>3</v>
      </c>
      <c r="G238">
        <v>416.44</v>
      </c>
      <c r="H238">
        <v>0.27</v>
      </c>
      <c r="I238" t="s">
        <v>1824</v>
      </c>
      <c r="J238">
        <v>912.00359999999989</v>
      </c>
    </row>
    <row r="239" spans="1:10">
      <c r="A239" t="s">
        <v>2084</v>
      </c>
      <c r="B239" s="2">
        <v>45300</v>
      </c>
      <c r="C239" t="s">
        <v>464</v>
      </c>
      <c r="D239" t="s">
        <v>1618</v>
      </c>
      <c r="E239" t="s">
        <v>1807</v>
      </c>
      <c r="F239">
        <v>1</v>
      </c>
      <c r="G239">
        <v>222.94</v>
      </c>
      <c r="H239">
        <v>0.19</v>
      </c>
      <c r="I239" t="s">
        <v>1824</v>
      </c>
      <c r="J239">
        <v>180.5814</v>
      </c>
    </row>
    <row r="240" spans="1:10">
      <c r="A240" t="s">
        <v>2514</v>
      </c>
      <c r="B240" s="2">
        <v>45300</v>
      </c>
      <c r="C240" t="s">
        <v>1431</v>
      </c>
      <c r="D240" t="s">
        <v>1660</v>
      </c>
      <c r="E240" t="s">
        <v>1779</v>
      </c>
      <c r="F240">
        <v>4</v>
      </c>
      <c r="G240">
        <v>263.58999999999997</v>
      </c>
      <c r="H240">
        <v>0.04</v>
      </c>
      <c r="I240" t="s">
        <v>1824</v>
      </c>
      <c r="J240">
        <v>1012.1856</v>
      </c>
    </row>
    <row r="241" spans="1:10">
      <c r="A241" t="s">
        <v>3413</v>
      </c>
      <c r="B241" s="2">
        <v>45300</v>
      </c>
      <c r="C241" t="s">
        <v>719</v>
      </c>
      <c r="D241" t="s">
        <v>1714</v>
      </c>
      <c r="E241" t="s">
        <v>1773</v>
      </c>
      <c r="F241">
        <v>3</v>
      </c>
      <c r="G241">
        <v>107.8</v>
      </c>
      <c r="H241">
        <v>0.28999999999999998</v>
      </c>
      <c r="I241" t="s">
        <v>1826</v>
      </c>
      <c r="J241">
        <v>229.614</v>
      </c>
    </row>
    <row r="242" spans="1:10">
      <c r="A242" t="s">
        <v>2516</v>
      </c>
      <c r="B242" s="2">
        <v>45301</v>
      </c>
      <c r="C242" t="s">
        <v>544</v>
      </c>
      <c r="D242" t="s">
        <v>1674</v>
      </c>
      <c r="E242" t="s">
        <v>1766</v>
      </c>
      <c r="F242">
        <v>3</v>
      </c>
      <c r="G242">
        <v>142.83000000000001</v>
      </c>
      <c r="H242">
        <v>0.01</v>
      </c>
      <c r="I242" t="s">
        <v>1824</v>
      </c>
      <c r="J242">
        <v>424.20510000000002</v>
      </c>
    </row>
    <row r="243" spans="1:10">
      <c r="A243" t="s">
        <v>2969</v>
      </c>
      <c r="B243" s="2">
        <v>45301</v>
      </c>
      <c r="C243" t="s">
        <v>1533</v>
      </c>
      <c r="D243" t="s">
        <v>1604</v>
      </c>
      <c r="E243" t="s">
        <v>1786</v>
      </c>
      <c r="F243">
        <v>2</v>
      </c>
      <c r="G243">
        <v>67.55</v>
      </c>
      <c r="H243">
        <v>0.03</v>
      </c>
      <c r="I243" t="s">
        <v>1824</v>
      </c>
      <c r="J243">
        <v>131.047</v>
      </c>
    </row>
    <row r="244" spans="1:10">
      <c r="A244" t="s">
        <v>3468</v>
      </c>
      <c r="B244" s="2">
        <v>45301</v>
      </c>
      <c r="C244" t="s">
        <v>972</v>
      </c>
      <c r="D244" t="s">
        <v>1576</v>
      </c>
      <c r="E244" t="s">
        <v>1794</v>
      </c>
      <c r="F244">
        <v>2</v>
      </c>
      <c r="G244">
        <v>403.2</v>
      </c>
      <c r="H244">
        <v>0.21</v>
      </c>
      <c r="I244" t="s">
        <v>1826</v>
      </c>
      <c r="J244">
        <v>637.05600000000004</v>
      </c>
    </row>
    <row r="245" spans="1:10">
      <c r="A245" t="s">
        <v>3775</v>
      </c>
      <c r="B245" s="2">
        <v>45301</v>
      </c>
      <c r="C245" t="s">
        <v>730</v>
      </c>
      <c r="D245" t="s">
        <v>1560</v>
      </c>
      <c r="E245" t="s">
        <v>1807</v>
      </c>
      <c r="F245">
        <v>4</v>
      </c>
      <c r="G245">
        <v>716.39</v>
      </c>
      <c r="H245">
        <v>0.03</v>
      </c>
      <c r="I245" t="s">
        <v>1826</v>
      </c>
      <c r="J245">
        <v>2779.5931999999998</v>
      </c>
    </row>
    <row r="246" spans="1:10">
      <c r="A246" t="s">
        <v>1855</v>
      </c>
      <c r="B246" s="2">
        <v>45302</v>
      </c>
      <c r="C246" t="s">
        <v>1092</v>
      </c>
      <c r="D246" t="s">
        <v>1746</v>
      </c>
      <c r="E246" t="s">
        <v>1766</v>
      </c>
      <c r="F246">
        <f ca="1">TEXT(F246,0)</f>
        <v>0</v>
      </c>
      <c r="G246">
        <v>451.67</v>
      </c>
      <c r="H246">
        <v>0.15</v>
      </c>
      <c r="I246" t="s">
        <v>1824</v>
      </c>
      <c r="J246">
        <v>1535.6780000000001</v>
      </c>
    </row>
    <row r="247" spans="1:10">
      <c r="A247" t="s">
        <v>2210</v>
      </c>
      <c r="B247" s="2">
        <v>45302</v>
      </c>
      <c r="C247" t="s">
        <v>1487</v>
      </c>
      <c r="D247" t="s">
        <v>1565</v>
      </c>
      <c r="E247" t="s">
        <v>1801</v>
      </c>
      <c r="F247">
        <v>4</v>
      </c>
      <c r="G247">
        <v>355.14</v>
      </c>
      <c r="H247">
        <v>0.16</v>
      </c>
      <c r="I247" t="s">
        <v>1829</v>
      </c>
      <c r="J247">
        <v>1193.2704000000001</v>
      </c>
    </row>
    <row r="248" spans="1:10">
      <c r="A248" t="s">
        <v>2697</v>
      </c>
      <c r="B248" s="2">
        <v>45302</v>
      </c>
      <c r="C248" t="s">
        <v>244</v>
      </c>
      <c r="D248" t="s">
        <v>1628</v>
      </c>
      <c r="E248" t="s">
        <v>1801</v>
      </c>
      <c r="F248">
        <v>1</v>
      </c>
      <c r="G248">
        <v>517.82000000000005</v>
      </c>
      <c r="H248">
        <v>0.28999999999999998</v>
      </c>
      <c r="I248" t="s">
        <v>1824</v>
      </c>
      <c r="J248">
        <v>367.65219999999999</v>
      </c>
    </row>
    <row r="249" spans="1:10">
      <c r="A249" t="s">
        <v>2165</v>
      </c>
      <c r="B249" s="2">
        <v>45303</v>
      </c>
      <c r="C249" t="s">
        <v>719</v>
      </c>
      <c r="D249" t="s">
        <v>1640</v>
      </c>
      <c r="E249" t="s">
        <v>1776</v>
      </c>
      <c r="F249">
        <v>4</v>
      </c>
      <c r="G249">
        <v>344.12</v>
      </c>
      <c r="H249">
        <v>0.25</v>
      </c>
      <c r="I249" t="s">
        <v>1826</v>
      </c>
      <c r="J249">
        <v>1032.3599999999999</v>
      </c>
    </row>
    <row r="250" spans="1:10">
      <c r="A250" t="s">
        <v>2181</v>
      </c>
      <c r="B250" s="2">
        <v>45304</v>
      </c>
      <c r="C250" t="s">
        <v>773</v>
      </c>
      <c r="D250" t="s">
        <v>1578</v>
      </c>
      <c r="E250" t="s">
        <v>1801</v>
      </c>
      <c r="F250">
        <v>2</v>
      </c>
      <c r="G250">
        <v>899.27</v>
      </c>
      <c r="H250">
        <v>0.17</v>
      </c>
      <c r="I250" t="s">
        <v>1824</v>
      </c>
      <c r="J250">
        <v>1492.7882</v>
      </c>
    </row>
    <row r="251" spans="1:10">
      <c r="A251" t="s">
        <v>2825</v>
      </c>
      <c r="B251" s="2">
        <v>45304</v>
      </c>
      <c r="C251" t="s">
        <v>1307</v>
      </c>
      <c r="D251" t="s">
        <v>1710</v>
      </c>
      <c r="E251" t="s">
        <v>1782</v>
      </c>
      <c r="F251">
        <v>4</v>
      </c>
      <c r="G251">
        <v>22.51</v>
      </c>
      <c r="H251">
        <v>0.27</v>
      </c>
      <c r="I251" t="s">
        <v>1826</v>
      </c>
      <c r="J251">
        <v>65.729200000000006</v>
      </c>
    </row>
    <row r="252" spans="1:10">
      <c r="A252" t="s">
        <v>3149</v>
      </c>
      <c r="B252" s="2">
        <v>45304</v>
      </c>
      <c r="C252" t="s">
        <v>803</v>
      </c>
      <c r="D252" t="s">
        <v>1608</v>
      </c>
      <c r="E252" t="s">
        <v>1757</v>
      </c>
      <c r="F252">
        <v>4</v>
      </c>
      <c r="G252">
        <v>629.04999999999995</v>
      </c>
      <c r="H252">
        <v>0.26</v>
      </c>
      <c r="I252" t="s">
        <v>1824</v>
      </c>
      <c r="J252">
        <v>1861.9880000000001</v>
      </c>
    </row>
    <row r="253" spans="1:10">
      <c r="A253" t="s">
        <v>3243</v>
      </c>
      <c r="B253" s="2">
        <v>45304</v>
      </c>
      <c r="C253" t="s">
        <v>221</v>
      </c>
      <c r="D253" t="s">
        <v>1594</v>
      </c>
      <c r="E253" t="s">
        <v>1757</v>
      </c>
      <c r="F253">
        <v>2</v>
      </c>
      <c r="G253">
        <v>54.51</v>
      </c>
      <c r="H253">
        <v>7.0000000000000007E-2</v>
      </c>
      <c r="I253" t="s">
        <v>1824</v>
      </c>
      <c r="J253">
        <v>101.3886</v>
      </c>
    </row>
    <row r="254" spans="1:10">
      <c r="A254" t="s">
        <v>3276</v>
      </c>
      <c r="B254" s="2">
        <v>45305</v>
      </c>
      <c r="C254" t="s">
        <v>1397</v>
      </c>
      <c r="D254" t="s">
        <v>1565</v>
      </c>
      <c r="E254" t="s">
        <v>1779</v>
      </c>
      <c r="F254">
        <v>1</v>
      </c>
      <c r="G254">
        <v>484.23</v>
      </c>
      <c r="H254">
        <v>0.12</v>
      </c>
      <c r="I254" t="s">
        <v>1829</v>
      </c>
      <c r="J254">
        <v>426.12240000000003</v>
      </c>
    </row>
    <row r="255" spans="1:10">
      <c r="A255" t="s">
        <v>2331</v>
      </c>
      <c r="B255" s="2">
        <v>45306</v>
      </c>
      <c r="C255" t="s">
        <v>544</v>
      </c>
      <c r="D255" t="s">
        <v>1738</v>
      </c>
      <c r="E255" t="s">
        <v>1757</v>
      </c>
      <c r="F255">
        <v>1</v>
      </c>
      <c r="G255">
        <v>301.60000000000002</v>
      </c>
      <c r="H255">
        <v>0.27</v>
      </c>
      <c r="I255" t="s">
        <v>1824</v>
      </c>
      <c r="J255">
        <v>220.16800000000001</v>
      </c>
    </row>
    <row r="256" spans="1:10">
      <c r="A256" t="s">
        <v>2647</v>
      </c>
      <c r="B256" s="2">
        <v>45307</v>
      </c>
      <c r="C256" t="s">
        <v>202</v>
      </c>
      <c r="D256" t="s">
        <v>1646</v>
      </c>
      <c r="E256" t="s">
        <v>1773</v>
      </c>
      <c r="F256">
        <v>1</v>
      </c>
      <c r="G256">
        <v>678.9</v>
      </c>
      <c r="H256">
        <v>0.17</v>
      </c>
      <c r="I256" t="s">
        <v>1824</v>
      </c>
      <c r="J256">
        <v>563.48699999999997</v>
      </c>
    </row>
    <row r="257" spans="1:10">
      <c r="A257" t="s">
        <v>2951</v>
      </c>
      <c r="B257" s="2">
        <v>45307</v>
      </c>
      <c r="C257" t="s">
        <v>749</v>
      </c>
      <c r="D257" t="s">
        <v>1738</v>
      </c>
      <c r="E257" t="s">
        <v>1801</v>
      </c>
      <c r="F257">
        <v>2</v>
      </c>
      <c r="G257">
        <v>463.52</v>
      </c>
      <c r="H257">
        <v>0.27</v>
      </c>
      <c r="I257" t="s">
        <v>1826</v>
      </c>
      <c r="J257">
        <v>676.73919999999998</v>
      </c>
    </row>
    <row r="258" spans="1:10">
      <c r="A258" t="s">
        <v>2112</v>
      </c>
      <c r="B258" s="2">
        <v>45308</v>
      </c>
      <c r="C258" t="s">
        <v>1437</v>
      </c>
      <c r="D258" t="s">
        <v>1644</v>
      </c>
      <c r="E258" t="s">
        <v>1813</v>
      </c>
      <c r="F258">
        <v>3</v>
      </c>
      <c r="G258">
        <v>807.95</v>
      </c>
      <c r="H258">
        <v>0.1</v>
      </c>
      <c r="I258" t="s">
        <v>1826</v>
      </c>
      <c r="J258">
        <v>2181.4650000000011</v>
      </c>
    </row>
    <row r="259" spans="1:10">
      <c r="A259" t="s">
        <v>2221</v>
      </c>
      <c r="B259" s="2">
        <v>45308</v>
      </c>
      <c r="C259" t="s">
        <v>693</v>
      </c>
      <c r="D259" t="s">
        <v>1590</v>
      </c>
      <c r="E259" t="s">
        <v>1752</v>
      </c>
      <c r="F259">
        <v>4</v>
      </c>
      <c r="G259">
        <v>276.23</v>
      </c>
      <c r="H259">
        <v>0.12</v>
      </c>
      <c r="I259" t="s">
        <v>1824</v>
      </c>
      <c r="J259">
        <v>972.32960000000003</v>
      </c>
    </row>
    <row r="260" spans="1:10">
      <c r="A260" t="s">
        <v>2309</v>
      </c>
      <c r="B260" s="2">
        <v>45308</v>
      </c>
      <c r="C260" t="s">
        <v>172</v>
      </c>
      <c r="D260" t="s">
        <v>1590</v>
      </c>
      <c r="E260" t="s">
        <v>1789</v>
      </c>
      <c r="F260">
        <v>1</v>
      </c>
      <c r="G260">
        <v>771.73</v>
      </c>
      <c r="H260">
        <v>0.2</v>
      </c>
      <c r="I260" t="s">
        <v>1824</v>
      </c>
      <c r="J260">
        <v>617.38400000000001</v>
      </c>
    </row>
    <row r="261" spans="1:10">
      <c r="A261" t="s">
        <v>2740</v>
      </c>
      <c r="B261" s="2">
        <v>45308</v>
      </c>
      <c r="C261" t="s">
        <v>153</v>
      </c>
      <c r="D261" t="s">
        <v>1578</v>
      </c>
      <c r="E261" t="s">
        <v>1813</v>
      </c>
      <c r="F261">
        <v>3</v>
      </c>
      <c r="G261">
        <v>620.12</v>
      </c>
      <c r="H261">
        <v>0.06</v>
      </c>
      <c r="I261" t="s">
        <v>1824</v>
      </c>
      <c r="J261">
        <v>1748.7384</v>
      </c>
    </row>
    <row r="262" spans="1:10">
      <c r="A262" t="s">
        <v>2997</v>
      </c>
      <c r="B262" s="2">
        <v>45308</v>
      </c>
      <c r="C262" t="s">
        <v>202</v>
      </c>
      <c r="D262" t="s">
        <v>1570</v>
      </c>
      <c r="E262" t="s">
        <v>1766</v>
      </c>
      <c r="F262">
        <v>1</v>
      </c>
      <c r="G262">
        <v>499.46</v>
      </c>
      <c r="H262">
        <v>0.1</v>
      </c>
      <c r="I262" t="s">
        <v>1824</v>
      </c>
      <c r="J262">
        <v>449.51400000000001</v>
      </c>
    </row>
    <row r="263" spans="1:10">
      <c r="A263" t="s">
        <v>2161</v>
      </c>
      <c r="B263" s="2">
        <v>45309</v>
      </c>
      <c r="C263" t="s">
        <v>1414</v>
      </c>
      <c r="D263" t="s">
        <v>1549</v>
      </c>
      <c r="E263" t="s">
        <v>1799</v>
      </c>
      <c r="F263">
        <v>4</v>
      </c>
      <c r="G263">
        <v>971.9</v>
      </c>
      <c r="H263">
        <v>0.28000000000000003</v>
      </c>
      <c r="I263" t="s">
        <v>1826</v>
      </c>
      <c r="J263">
        <v>2799.0720000000001</v>
      </c>
    </row>
    <row r="264" spans="1:10">
      <c r="A264" t="s">
        <v>2176</v>
      </c>
      <c r="B264" s="2">
        <v>45309</v>
      </c>
      <c r="C264" t="s">
        <v>134</v>
      </c>
      <c r="D264" t="s">
        <v>1708</v>
      </c>
      <c r="E264" t="s">
        <v>1810</v>
      </c>
      <c r="F264">
        <v>2</v>
      </c>
      <c r="G264">
        <v>827.81</v>
      </c>
      <c r="H264">
        <v>0.04</v>
      </c>
      <c r="I264" t="s">
        <v>1826</v>
      </c>
      <c r="J264">
        <v>1589.3951999999999</v>
      </c>
    </row>
    <row r="265" spans="1:10">
      <c r="A265" t="s">
        <v>2202</v>
      </c>
      <c r="B265" s="2">
        <v>45309</v>
      </c>
      <c r="C265" t="s">
        <v>417</v>
      </c>
      <c r="D265" t="s">
        <v>1694</v>
      </c>
      <c r="E265" t="s">
        <v>1769</v>
      </c>
      <c r="F265">
        <v>4</v>
      </c>
      <c r="G265">
        <v>693.16</v>
      </c>
      <c r="H265">
        <v>0.05</v>
      </c>
      <c r="I265" t="s">
        <v>1826</v>
      </c>
      <c r="J265">
        <v>2634.0079999999998</v>
      </c>
    </row>
    <row r="266" spans="1:10">
      <c r="A266" t="s">
        <v>3306</v>
      </c>
      <c r="B266" s="2">
        <v>45309</v>
      </c>
      <c r="C266" t="s">
        <v>951</v>
      </c>
      <c r="D266" t="s">
        <v>1742</v>
      </c>
      <c r="E266" t="s">
        <v>1792</v>
      </c>
      <c r="F266">
        <v>2</v>
      </c>
      <c r="G266">
        <v>181.42</v>
      </c>
      <c r="H266">
        <v>0.08</v>
      </c>
      <c r="I266" t="s">
        <v>1826</v>
      </c>
      <c r="J266">
        <v>333.81279999999998</v>
      </c>
    </row>
    <row r="267" spans="1:10">
      <c r="A267" t="s">
        <v>2660</v>
      </c>
      <c r="B267" s="2">
        <v>45310</v>
      </c>
      <c r="C267" t="s">
        <v>1154</v>
      </c>
      <c r="D267" t="s">
        <v>1714</v>
      </c>
      <c r="E267" t="s">
        <v>1794</v>
      </c>
      <c r="F267">
        <v>4</v>
      </c>
      <c r="G267">
        <v>354.65</v>
      </c>
      <c r="H267">
        <v>0.19</v>
      </c>
      <c r="I267" t="s">
        <v>1824</v>
      </c>
      <c r="J267">
        <v>1149.066</v>
      </c>
    </row>
    <row r="268" spans="1:10">
      <c r="A268" t="s">
        <v>3486</v>
      </c>
      <c r="B268" s="2">
        <v>45310</v>
      </c>
      <c r="C268" t="s">
        <v>1029</v>
      </c>
      <c r="D268" t="s">
        <v>1568</v>
      </c>
      <c r="E268" t="s">
        <v>1804</v>
      </c>
      <c r="F268">
        <v>2</v>
      </c>
      <c r="G268">
        <v>848.87</v>
      </c>
      <c r="H268">
        <v>0.09</v>
      </c>
      <c r="I268" t="s">
        <v>1829</v>
      </c>
      <c r="J268">
        <v>1544.9434000000001</v>
      </c>
    </row>
    <row r="269" spans="1:10">
      <c r="A269" t="s">
        <v>3648</v>
      </c>
      <c r="B269" s="2">
        <v>45310</v>
      </c>
      <c r="C269" t="s">
        <v>467</v>
      </c>
      <c r="D269" t="s">
        <v>1562</v>
      </c>
      <c r="E269" t="s">
        <v>1801</v>
      </c>
      <c r="F269">
        <v>1</v>
      </c>
      <c r="G269">
        <v>43.58</v>
      </c>
      <c r="H269">
        <v>0.01</v>
      </c>
      <c r="I269" t="s">
        <v>1829</v>
      </c>
      <c r="J269">
        <v>43.144199999999998</v>
      </c>
    </row>
    <row r="270" spans="1:10">
      <c r="A270" t="s">
        <v>2279</v>
      </c>
      <c r="B270" s="2">
        <v>45311</v>
      </c>
      <c r="C270" t="s">
        <v>438</v>
      </c>
      <c r="D270" t="s">
        <v>1658</v>
      </c>
      <c r="E270" t="s">
        <v>1752</v>
      </c>
      <c r="F270">
        <v>2</v>
      </c>
      <c r="G270">
        <v>911.14</v>
      </c>
      <c r="H270">
        <v>0.1</v>
      </c>
      <c r="I270" t="s">
        <v>1824</v>
      </c>
      <c r="J270">
        <v>1640.0519999999999</v>
      </c>
    </row>
    <row r="271" spans="1:10">
      <c r="A271" t="s">
        <v>2286</v>
      </c>
      <c r="B271" s="2">
        <v>45311</v>
      </c>
      <c r="C271" t="s">
        <v>114</v>
      </c>
      <c r="D271" t="s">
        <v>1702</v>
      </c>
      <c r="E271" t="s">
        <v>1786</v>
      </c>
      <c r="F271">
        <v>4</v>
      </c>
      <c r="G271">
        <v>700.31</v>
      </c>
      <c r="H271">
        <v>0.2</v>
      </c>
      <c r="I271" t="s">
        <v>1826</v>
      </c>
      <c r="J271">
        <v>2240.9920000000002</v>
      </c>
    </row>
    <row r="272" spans="1:10">
      <c r="A272" t="s">
        <v>2457</v>
      </c>
      <c r="B272" s="2">
        <v>45311</v>
      </c>
      <c r="C272" t="s">
        <v>292</v>
      </c>
      <c r="D272" t="s">
        <v>1626</v>
      </c>
      <c r="E272" t="s">
        <v>1797</v>
      </c>
      <c r="F272">
        <v>2</v>
      </c>
      <c r="G272">
        <v>925.78</v>
      </c>
      <c r="H272">
        <v>0.14000000000000001</v>
      </c>
      <c r="I272" t="s">
        <v>1829</v>
      </c>
      <c r="J272">
        <v>1592.3416</v>
      </c>
    </row>
    <row r="273" spans="1:10">
      <c r="A273" t="s">
        <v>2799</v>
      </c>
      <c r="B273" s="2">
        <v>45311</v>
      </c>
      <c r="C273" t="s">
        <v>1252</v>
      </c>
      <c r="D273" t="s">
        <v>1656</v>
      </c>
      <c r="E273" t="s">
        <v>1810</v>
      </c>
      <c r="F273">
        <v>2</v>
      </c>
      <c r="G273">
        <v>528.29999999999995</v>
      </c>
      <c r="H273">
        <v>0.24</v>
      </c>
      <c r="I273" t="s">
        <v>1824</v>
      </c>
      <c r="J273">
        <v>803.01599999999996</v>
      </c>
    </row>
    <row r="274" spans="1:10">
      <c r="A274" t="s">
        <v>2911</v>
      </c>
      <c r="B274" s="2">
        <v>45311</v>
      </c>
      <c r="C274" t="s">
        <v>1501</v>
      </c>
      <c r="D274" t="s">
        <v>1553</v>
      </c>
      <c r="E274" t="s">
        <v>1797</v>
      </c>
      <c r="F274">
        <v>3</v>
      </c>
      <c r="G274">
        <v>408.99</v>
      </c>
      <c r="H274">
        <v>0.27</v>
      </c>
      <c r="I274" t="s">
        <v>1826</v>
      </c>
      <c r="J274">
        <v>895.68809999999996</v>
      </c>
    </row>
    <row r="275" spans="1:10">
      <c r="A275" t="s">
        <v>3776</v>
      </c>
      <c r="B275" s="2">
        <v>45311</v>
      </c>
      <c r="C275" t="s">
        <v>338</v>
      </c>
      <c r="D275" t="s">
        <v>1694</v>
      </c>
      <c r="E275" t="s">
        <v>1757</v>
      </c>
      <c r="F275">
        <v>1</v>
      </c>
      <c r="G275">
        <v>721.74</v>
      </c>
      <c r="H275">
        <v>0.24</v>
      </c>
      <c r="I275" t="s">
        <v>1826</v>
      </c>
      <c r="J275">
        <v>548.52240000000006</v>
      </c>
    </row>
    <row r="276" spans="1:10">
      <c r="A276" t="s">
        <v>1917</v>
      </c>
      <c r="B276" s="2">
        <v>45312</v>
      </c>
      <c r="C276" t="s">
        <v>1263</v>
      </c>
      <c r="D276" t="s">
        <v>1580</v>
      </c>
      <c r="E276" t="s">
        <v>1757</v>
      </c>
      <c r="F276">
        <v>4</v>
      </c>
      <c r="G276">
        <v>102.19</v>
      </c>
      <c r="H276">
        <v>0.17</v>
      </c>
      <c r="I276" t="s">
        <v>1826</v>
      </c>
      <c r="J276">
        <v>339.27080000000001</v>
      </c>
    </row>
    <row r="277" spans="1:10">
      <c r="A277" t="s">
        <v>2068</v>
      </c>
      <c r="B277" s="2">
        <v>45312</v>
      </c>
      <c r="C277" t="s">
        <v>1023</v>
      </c>
      <c r="D277" t="s">
        <v>1562</v>
      </c>
      <c r="E277" t="s">
        <v>1804</v>
      </c>
      <c r="F277">
        <v>1</v>
      </c>
      <c r="G277">
        <v>394.35</v>
      </c>
      <c r="H277">
        <v>0.09</v>
      </c>
      <c r="I277" t="s">
        <v>1826</v>
      </c>
      <c r="J277">
        <v>358.85849999999999</v>
      </c>
    </row>
    <row r="278" spans="1:10">
      <c r="A278" t="s">
        <v>2340</v>
      </c>
      <c r="B278" s="2">
        <v>45312</v>
      </c>
      <c r="C278" t="s">
        <v>444</v>
      </c>
      <c r="D278" t="s">
        <v>1543</v>
      </c>
      <c r="E278" t="s">
        <v>1779</v>
      </c>
      <c r="F278">
        <v>4</v>
      </c>
      <c r="G278">
        <v>191.65</v>
      </c>
      <c r="H278">
        <v>0.19</v>
      </c>
      <c r="I278" t="s">
        <v>1826</v>
      </c>
      <c r="J278">
        <v>620.94600000000003</v>
      </c>
    </row>
    <row r="279" spans="1:10">
      <c r="A279" t="s">
        <v>3646</v>
      </c>
      <c r="B279" s="2">
        <v>45312</v>
      </c>
      <c r="C279" t="s">
        <v>172</v>
      </c>
      <c r="D279" t="s">
        <v>1584</v>
      </c>
      <c r="E279" t="s">
        <v>1766</v>
      </c>
      <c r="F279">
        <v>2</v>
      </c>
      <c r="G279">
        <v>603.62</v>
      </c>
      <c r="H279">
        <v>0.18</v>
      </c>
      <c r="I279" t="s">
        <v>1829</v>
      </c>
      <c r="J279">
        <v>989.93680000000006</v>
      </c>
    </row>
    <row r="280" spans="1:10">
      <c r="A280" t="s">
        <v>1995</v>
      </c>
      <c r="B280" s="2">
        <v>45313</v>
      </c>
      <c r="C280" t="s">
        <v>1166</v>
      </c>
      <c r="D280" t="s">
        <v>1692</v>
      </c>
      <c r="E280" t="s">
        <v>1779</v>
      </c>
      <c r="F280">
        <v>2</v>
      </c>
      <c r="G280">
        <v>343.42</v>
      </c>
      <c r="H280">
        <v>0.12</v>
      </c>
      <c r="I280" t="s">
        <v>1829</v>
      </c>
      <c r="J280">
        <v>604.41920000000005</v>
      </c>
    </row>
    <row r="281" spans="1:10">
      <c r="A281" t="s">
        <v>2566</v>
      </c>
      <c r="B281" s="2">
        <v>45313</v>
      </c>
      <c r="C281" t="s">
        <v>335</v>
      </c>
      <c r="D281" t="s">
        <v>1666</v>
      </c>
      <c r="E281" t="s">
        <v>1792</v>
      </c>
      <c r="F281">
        <v>2</v>
      </c>
      <c r="G281">
        <v>81.16</v>
      </c>
      <c r="H281">
        <v>0.16</v>
      </c>
      <c r="I281" t="s">
        <v>1826</v>
      </c>
      <c r="J281">
        <v>136.34880000000001</v>
      </c>
    </row>
    <row r="282" spans="1:10">
      <c r="A282" t="s">
        <v>3026</v>
      </c>
      <c r="B282" s="2">
        <v>45313</v>
      </c>
      <c r="C282" t="s">
        <v>1328</v>
      </c>
      <c r="D282" t="s">
        <v>1680</v>
      </c>
      <c r="E282" t="s">
        <v>1761</v>
      </c>
      <c r="F282">
        <v>1</v>
      </c>
      <c r="G282">
        <v>743.55</v>
      </c>
      <c r="H282">
        <v>0.11</v>
      </c>
      <c r="I282" t="s">
        <v>1829</v>
      </c>
      <c r="J282">
        <v>661.7595</v>
      </c>
    </row>
    <row r="283" spans="1:10">
      <c r="A283" t="s">
        <v>3121</v>
      </c>
      <c r="B283" s="2">
        <v>45313</v>
      </c>
      <c r="C283" t="s">
        <v>791</v>
      </c>
      <c r="D283" t="s">
        <v>1668</v>
      </c>
      <c r="E283" t="s">
        <v>1769</v>
      </c>
      <c r="F283">
        <v>3</v>
      </c>
      <c r="G283">
        <v>543.49</v>
      </c>
      <c r="H283">
        <v>0.05</v>
      </c>
      <c r="I283" t="s">
        <v>1826</v>
      </c>
      <c r="J283">
        <v>1548.9465</v>
      </c>
    </row>
    <row r="284" spans="1:10">
      <c r="A284" t="s">
        <v>3428</v>
      </c>
      <c r="B284" s="2">
        <v>45313</v>
      </c>
      <c r="C284" t="s">
        <v>598</v>
      </c>
      <c r="D284" t="s">
        <v>1682</v>
      </c>
      <c r="E284" t="s">
        <v>1752</v>
      </c>
      <c r="F284">
        <v>1</v>
      </c>
      <c r="G284">
        <v>305.70999999999998</v>
      </c>
      <c r="H284">
        <v>0.26</v>
      </c>
      <c r="I284" t="s">
        <v>1829</v>
      </c>
      <c r="J284">
        <v>226.22540000000001</v>
      </c>
    </row>
    <row r="285" spans="1:10">
      <c r="A285" t="s">
        <v>3562</v>
      </c>
      <c r="B285" s="2">
        <v>45313</v>
      </c>
      <c r="C285" t="s">
        <v>405</v>
      </c>
      <c r="D285" t="s">
        <v>1598</v>
      </c>
      <c r="E285" t="s">
        <v>1807</v>
      </c>
      <c r="F285">
        <v>3</v>
      </c>
      <c r="G285">
        <v>849.77</v>
      </c>
      <c r="H285">
        <v>0.12</v>
      </c>
      <c r="I285" t="s">
        <v>1826</v>
      </c>
      <c r="J285">
        <v>2243.3928000000001</v>
      </c>
    </row>
    <row r="286" spans="1:10">
      <c r="A286" t="s">
        <v>1999</v>
      </c>
      <c r="B286" s="2">
        <v>45314</v>
      </c>
      <c r="C286" t="s">
        <v>1492</v>
      </c>
      <c r="D286" t="s">
        <v>1600</v>
      </c>
      <c r="E286" t="s">
        <v>1761</v>
      </c>
      <c r="F286">
        <v>2</v>
      </c>
      <c r="G286">
        <v>593.47</v>
      </c>
      <c r="H286">
        <v>0.1</v>
      </c>
      <c r="I286" t="s">
        <v>1829</v>
      </c>
      <c r="J286">
        <v>1068.2460000000001</v>
      </c>
    </row>
    <row r="287" spans="1:10">
      <c r="A287" t="s">
        <v>2039</v>
      </c>
      <c r="B287" s="2">
        <v>45314</v>
      </c>
      <c r="C287" t="s">
        <v>969</v>
      </c>
      <c r="D287" t="s">
        <v>1704</v>
      </c>
      <c r="E287" t="s">
        <v>1761</v>
      </c>
      <c r="F287">
        <v>1</v>
      </c>
      <c r="G287">
        <v>575.66</v>
      </c>
      <c r="H287">
        <v>0.03</v>
      </c>
      <c r="I287" t="s">
        <v>1826</v>
      </c>
      <c r="J287">
        <v>558.39019999999994</v>
      </c>
    </row>
    <row r="288" spans="1:10">
      <c r="A288" t="s">
        <v>3563</v>
      </c>
      <c r="B288" s="2">
        <v>45314</v>
      </c>
      <c r="C288" t="s">
        <v>1080</v>
      </c>
      <c r="D288" t="s">
        <v>1668</v>
      </c>
      <c r="E288" t="s">
        <v>1769</v>
      </c>
      <c r="F288">
        <v>1</v>
      </c>
      <c r="G288">
        <v>88.78</v>
      </c>
      <c r="H288">
        <v>0.18</v>
      </c>
      <c r="I288" t="s">
        <v>1824</v>
      </c>
      <c r="J288">
        <v>72.799600000000012</v>
      </c>
    </row>
    <row r="289" spans="1:10">
      <c r="A289" t="s">
        <v>2285</v>
      </c>
      <c r="B289" s="2">
        <v>45315</v>
      </c>
      <c r="C289" t="s">
        <v>1440</v>
      </c>
      <c r="D289" t="s">
        <v>1692</v>
      </c>
      <c r="E289" t="s">
        <v>1807</v>
      </c>
      <c r="F289">
        <v>2</v>
      </c>
      <c r="G289">
        <v>736.75</v>
      </c>
      <c r="H289">
        <v>0.18</v>
      </c>
      <c r="I289" t="s">
        <v>1824</v>
      </c>
      <c r="J289">
        <v>1208.27</v>
      </c>
    </row>
    <row r="290" spans="1:10">
      <c r="A290" t="s">
        <v>2100</v>
      </c>
      <c r="B290" s="2">
        <v>45316</v>
      </c>
      <c r="C290" t="s">
        <v>1343</v>
      </c>
      <c r="D290" t="s">
        <v>1568</v>
      </c>
      <c r="E290" t="s">
        <v>1757</v>
      </c>
      <c r="F290">
        <v>1</v>
      </c>
      <c r="G290">
        <v>406.79</v>
      </c>
      <c r="H290">
        <v>0.03</v>
      </c>
      <c r="I290" t="s">
        <v>1829</v>
      </c>
      <c r="J290">
        <v>394.58629999999999</v>
      </c>
    </row>
    <row r="291" spans="1:10">
      <c r="A291" t="s">
        <v>2937</v>
      </c>
      <c r="B291" s="2">
        <v>45316</v>
      </c>
      <c r="C291" t="s">
        <v>872</v>
      </c>
      <c r="D291" t="s">
        <v>1664</v>
      </c>
      <c r="E291" t="s">
        <v>1789</v>
      </c>
      <c r="F291">
        <v>1</v>
      </c>
      <c r="G291">
        <v>937.01</v>
      </c>
      <c r="H291">
        <v>7.0000000000000007E-2</v>
      </c>
      <c r="I291" t="s">
        <v>1824</v>
      </c>
      <c r="J291">
        <v>871.41929999999991</v>
      </c>
    </row>
    <row r="292" spans="1:10">
      <c r="A292" t="s">
        <v>2938</v>
      </c>
      <c r="B292" s="2">
        <v>45316</v>
      </c>
      <c r="C292" t="s">
        <v>508</v>
      </c>
      <c r="D292" t="s">
        <v>1694</v>
      </c>
      <c r="E292" t="s">
        <v>1773</v>
      </c>
      <c r="F292">
        <v>2</v>
      </c>
      <c r="G292">
        <v>644</v>
      </c>
      <c r="H292">
        <v>0.04</v>
      </c>
      <c r="I292" t="s">
        <v>1826</v>
      </c>
      <c r="J292">
        <v>1236.48</v>
      </c>
    </row>
    <row r="293" spans="1:10">
      <c r="A293" t="s">
        <v>3537</v>
      </c>
      <c r="B293" s="2">
        <v>45316</v>
      </c>
      <c r="C293" t="s">
        <v>708</v>
      </c>
      <c r="D293" t="s">
        <v>1706</v>
      </c>
      <c r="E293" t="s">
        <v>1776</v>
      </c>
      <c r="F293">
        <v>1</v>
      </c>
      <c r="G293">
        <v>502.53</v>
      </c>
      <c r="H293">
        <v>0</v>
      </c>
      <c r="I293" t="s">
        <v>1826</v>
      </c>
      <c r="J293">
        <v>502.53</v>
      </c>
    </row>
    <row r="294" spans="1:10">
      <c r="A294" t="s">
        <v>2760</v>
      </c>
      <c r="B294" s="2">
        <v>45317</v>
      </c>
      <c r="C294" t="s">
        <v>785</v>
      </c>
      <c r="D294" t="s">
        <v>1626</v>
      </c>
      <c r="E294" t="s">
        <v>1786</v>
      </c>
      <c r="F294">
        <v>2</v>
      </c>
      <c r="G294">
        <v>986.73</v>
      </c>
      <c r="H294">
        <v>0.05</v>
      </c>
      <c r="I294" t="s">
        <v>1826</v>
      </c>
      <c r="J294">
        <v>1874.787</v>
      </c>
    </row>
    <row r="295" spans="1:10">
      <c r="A295" t="s">
        <v>2417</v>
      </c>
      <c r="B295" s="2">
        <v>45318</v>
      </c>
      <c r="C295" t="s">
        <v>218</v>
      </c>
      <c r="D295" t="s">
        <v>1612</v>
      </c>
      <c r="E295" t="s">
        <v>1794</v>
      </c>
      <c r="F295">
        <v>3</v>
      </c>
      <c r="G295">
        <v>622.72</v>
      </c>
      <c r="H295">
        <v>0.04</v>
      </c>
      <c r="I295" t="s">
        <v>1824</v>
      </c>
      <c r="J295">
        <v>1793.4336000000001</v>
      </c>
    </row>
    <row r="296" spans="1:10">
      <c r="A296" t="s">
        <v>3734</v>
      </c>
      <c r="B296" s="2">
        <v>45318</v>
      </c>
      <c r="C296" t="s">
        <v>1077</v>
      </c>
      <c r="D296" t="s">
        <v>1738</v>
      </c>
      <c r="E296" t="s">
        <v>1799</v>
      </c>
      <c r="F296">
        <v>2</v>
      </c>
      <c r="G296">
        <v>452.29</v>
      </c>
      <c r="H296">
        <v>0.01</v>
      </c>
      <c r="I296" t="s">
        <v>1829</v>
      </c>
      <c r="J296">
        <v>895.53420000000006</v>
      </c>
    </row>
    <row r="297" spans="1:10">
      <c r="A297" t="s">
        <v>3601</v>
      </c>
      <c r="B297" s="2">
        <v>45319</v>
      </c>
      <c r="C297" t="s">
        <v>1032</v>
      </c>
      <c r="D297" t="s">
        <v>1720</v>
      </c>
      <c r="E297" t="s">
        <v>1804</v>
      </c>
      <c r="F297">
        <v>3</v>
      </c>
      <c r="G297">
        <v>738.47</v>
      </c>
      <c r="H297">
        <v>0.28000000000000003</v>
      </c>
      <c r="I297" t="s">
        <v>1824</v>
      </c>
      <c r="J297">
        <v>1595.0952</v>
      </c>
    </row>
    <row r="298" spans="1:10">
      <c r="A298" t="s">
        <v>2617</v>
      </c>
      <c r="B298" s="2">
        <v>45320</v>
      </c>
      <c r="C298" t="s">
        <v>458</v>
      </c>
      <c r="D298" t="s">
        <v>1562</v>
      </c>
      <c r="E298" t="s">
        <v>1757</v>
      </c>
      <c r="F298">
        <v>2</v>
      </c>
      <c r="G298">
        <v>443.09</v>
      </c>
      <c r="H298">
        <v>0.02</v>
      </c>
      <c r="I298" t="s">
        <v>1826</v>
      </c>
      <c r="J298">
        <v>868.45639999999992</v>
      </c>
    </row>
    <row r="299" spans="1:10">
      <c r="A299" t="s">
        <v>3436</v>
      </c>
      <c r="B299" s="2">
        <v>45320</v>
      </c>
      <c r="C299" t="s">
        <v>646</v>
      </c>
      <c r="D299" t="s">
        <v>1686</v>
      </c>
      <c r="E299" t="s">
        <v>1792</v>
      </c>
      <c r="F299">
        <v>2</v>
      </c>
      <c r="G299">
        <v>895.92</v>
      </c>
      <c r="H299">
        <v>0.15</v>
      </c>
      <c r="I299" t="s">
        <v>1824</v>
      </c>
      <c r="J299">
        <v>1523.0640000000001</v>
      </c>
    </row>
    <row r="300" spans="1:10">
      <c r="A300" t="s">
        <v>3008</v>
      </c>
      <c r="B300" s="2">
        <v>45321</v>
      </c>
      <c r="C300" t="s">
        <v>1400</v>
      </c>
      <c r="D300" t="s">
        <v>1620</v>
      </c>
      <c r="E300" t="s">
        <v>1779</v>
      </c>
      <c r="F300">
        <v>1</v>
      </c>
      <c r="G300">
        <v>514.65</v>
      </c>
      <c r="H300">
        <v>0.18</v>
      </c>
      <c r="I300" t="s">
        <v>1824</v>
      </c>
      <c r="J300">
        <v>422.01299999999998</v>
      </c>
    </row>
    <row r="301" spans="1:10">
      <c r="A301" t="s">
        <v>2208</v>
      </c>
      <c r="B301" s="2">
        <v>45322</v>
      </c>
      <c r="C301" t="s">
        <v>678</v>
      </c>
      <c r="D301" t="s">
        <v>1616</v>
      </c>
      <c r="E301" t="s">
        <v>1769</v>
      </c>
      <c r="F301">
        <v>2</v>
      </c>
      <c r="G301">
        <v>56.91</v>
      </c>
      <c r="H301">
        <v>0.08</v>
      </c>
      <c r="I301" t="s">
        <v>1829</v>
      </c>
      <c r="J301">
        <v>104.7144</v>
      </c>
    </row>
    <row r="302" spans="1:10">
      <c r="A302" t="s">
        <v>2846</v>
      </c>
      <c r="B302" s="2">
        <v>45322</v>
      </c>
      <c r="C302" t="s">
        <v>1431</v>
      </c>
      <c r="D302" t="s">
        <v>1598</v>
      </c>
      <c r="E302" t="s">
        <v>1797</v>
      </c>
      <c r="F302">
        <v>1</v>
      </c>
      <c r="G302">
        <v>963.76</v>
      </c>
      <c r="H302">
        <v>0.14000000000000001</v>
      </c>
      <c r="I302" t="s">
        <v>1826</v>
      </c>
      <c r="J302">
        <v>828.83359999999993</v>
      </c>
    </row>
    <row r="303" spans="1:10">
      <c r="A303" t="s">
        <v>3043</v>
      </c>
      <c r="B303" s="2">
        <v>45322</v>
      </c>
      <c r="C303" t="s">
        <v>538</v>
      </c>
      <c r="D303" t="s">
        <v>1622</v>
      </c>
      <c r="E303" t="s">
        <v>1789</v>
      </c>
      <c r="F303">
        <v>3</v>
      </c>
      <c r="G303">
        <v>145.25</v>
      </c>
      <c r="H303">
        <v>0.24</v>
      </c>
      <c r="I303" t="s">
        <v>1826</v>
      </c>
      <c r="J303">
        <v>331.17</v>
      </c>
    </row>
    <row r="304" spans="1:10">
      <c r="A304" t="s">
        <v>3190</v>
      </c>
      <c r="B304" s="2">
        <v>45322</v>
      </c>
      <c r="C304" t="s">
        <v>592</v>
      </c>
      <c r="D304" t="s">
        <v>1602</v>
      </c>
      <c r="E304" t="s">
        <v>1804</v>
      </c>
      <c r="F304">
        <v>4</v>
      </c>
      <c r="G304">
        <v>310.79000000000002</v>
      </c>
      <c r="H304">
        <v>0.22</v>
      </c>
      <c r="I304" t="s">
        <v>1829</v>
      </c>
      <c r="J304">
        <v>969.66480000000013</v>
      </c>
    </row>
    <row r="305" spans="1:10">
      <c r="A305" t="s">
        <v>3265</v>
      </c>
      <c r="B305" s="2">
        <v>45322</v>
      </c>
      <c r="C305" t="s">
        <v>923</v>
      </c>
      <c r="D305" t="s">
        <v>1734</v>
      </c>
      <c r="E305" t="s">
        <v>1779</v>
      </c>
      <c r="F305">
        <v>2</v>
      </c>
      <c r="G305">
        <v>846.18</v>
      </c>
      <c r="H305">
        <v>0.1</v>
      </c>
      <c r="I305" t="s">
        <v>1829</v>
      </c>
      <c r="J305">
        <v>1523.124</v>
      </c>
    </row>
    <row r="306" spans="1:10">
      <c r="A306" t="s">
        <v>3523</v>
      </c>
      <c r="B306" s="2">
        <v>45322</v>
      </c>
      <c r="C306" t="s">
        <v>147</v>
      </c>
      <c r="D306" t="s">
        <v>1584</v>
      </c>
      <c r="E306" t="s">
        <v>1810</v>
      </c>
      <c r="F306">
        <v>1</v>
      </c>
      <c r="G306">
        <v>235.28</v>
      </c>
      <c r="H306">
        <v>0.05</v>
      </c>
      <c r="I306" t="s">
        <v>1826</v>
      </c>
      <c r="J306">
        <v>223.51599999999999</v>
      </c>
    </row>
    <row r="307" spans="1:10">
      <c r="A307" t="s">
        <v>1933</v>
      </c>
      <c r="B307" s="2">
        <v>45323</v>
      </c>
      <c r="C307" t="s">
        <v>1062</v>
      </c>
      <c r="D307" t="s">
        <v>1720</v>
      </c>
      <c r="E307" t="s">
        <v>1779</v>
      </c>
      <c r="F307">
        <v>4</v>
      </c>
      <c r="G307">
        <v>525.61</v>
      </c>
      <c r="H307">
        <v>0.02</v>
      </c>
      <c r="I307" t="s">
        <v>1826</v>
      </c>
      <c r="J307">
        <v>2060.3912</v>
      </c>
    </row>
    <row r="308" spans="1:10">
      <c r="A308" t="s">
        <v>3086</v>
      </c>
      <c r="B308" s="2">
        <v>45323</v>
      </c>
      <c r="C308" t="s">
        <v>1136</v>
      </c>
      <c r="D308" t="s">
        <v>1722</v>
      </c>
      <c r="E308" t="s">
        <v>1757</v>
      </c>
      <c r="F308">
        <v>4</v>
      </c>
      <c r="G308">
        <v>800</v>
      </c>
      <c r="H308">
        <v>0.2</v>
      </c>
      <c r="I308" t="s">
        <v>1824</v>
      </c>
      <c r="J308">
        <v>2560</v>
      </c>
    </row>
    <row r="309" spans="1:10">
      <c r="A309" t="s">
        <v>3169</v>
      </c>
      <c r="B309" s="2">
        <v>45323</v>
      </c>
      <c r="C309" t="s">
        <v>1263</v>
      </c>
      <c r="D309" t="s">
        <v>1742</v>
      </c>
      <c r="E309" t="s">
        <v>1757</v>
      </c>
      <c r="F309">
        <v>3</v>
      </c>
      <c r="G309">
        <v>760.38</v>
      </c>
      <c r="H309">
        <v>0</v>
      </c>
      <c r="I309" t="s">
        <v>1829</v>
      </c>
      <c r="J309">
        <v>2281.14</v>
      </c>
    </row>
    <row r="310" spans="1:10">
      <c r="A310" t="s">
        <v>3645</v>
      </c>
      <c r="B310" s="2">
        <v>45323</v>
      </c>
      <c r="C310" t="s">
        <v>571</v>
      </c>
      <c r="D310" t="s">
        <v>1590</v>
      </c>
      <c r="E310" t="s">
        <v>1757</v>
      </c>
      <c r="F310">
        <v>1</v>
      </c>
      <c r="G310">
        <v>486.39</v>
      </c>
      <c r="H310">
        <v>0.09</v>
      </c>
      <c r="I310" t="s">
        <v>1829</v>
      </c>
      <c r="J310">
        <v>442.61489999999998</v>
      </c>
    </row>
    <row r="311" spans="1:10">
      <c r="A311" t="s">
        <v>2615</v>
      </c>
      <c r="B311" s="2">
        <v>45325</v>
      </c>
      <c r="C311" t="s">
        <v>1157</v>
      </c>
      <c r="D311" t="s">
        <v>1555</v>
      </c>
      <c r="E311" t="s">
        <v>1773</v>
      </c>
      <c r="F311">
        <v>2</v>
      </c>
      <c r="G311">
        <v>788.05</v>
      </c>
      <c r="H311">
        <v>0.21</v>
      </c>
      <c r="I311" t="s">
        <v>1824</v>
      </c>
      <c r="J311">
        <v>1245.1189999999999</v>
      </c>
    </row>
    <row r="312" spans="1:10">
      <c r="A312" t="s">
        <v>2716</v>
      </c>
      <c r="B312" s="2">
        <v>45325</v>
      </c>
      <c r="C312" t="s">
        <v>396</v>
      </c>
      <c r="D312" t="s">
        <v>1714</v>
      </c>
      <c r="E312" t="s">
        <v>1786</v>
      </c>
      <c r="F312">
        <v>3</v>
      </c>
      <c r="G312">
        <v>470.42</v>
      </c>
      <c r="H312">
        <v>0.16</v>
      </c>
      <c r="I312" t="s">
        <v>1824</v>
      </c>
      <c r="J312">
        <v>1185.4584</v>
      </c>
    </row>
    <row r="313" spans="1:10">
      <c r="A313" t="s">
        <v>3397</v>
      </c>
      <c r="B313" s="2">
        <v>45325</v>
      </c>
      <c r="C313" t="s">
        <v>785</v>
      </c>
      <c r="D313" t="s">
        <v>1551</v>
      </c>
      <c r="E313" t="s">
        <v>1797</v>
      </c>
      <c r="F313">
        <v>4</v>
      </c>
      <c r="G313">
        <v>785.41</v>
      </c>
      <c r="H313">
        <v>0.13</v>
      </c>
      <c r="I313" t="s">
        <v>1829</v>
      </c>
      <c r="J313">
        <v>2733.2267999999999</v>
      </c>
    </row>
    <row r="314" spans="1:10">
      <c r="A314" t="s">
        <v>2386</v>
      </c>
      <c r="B314" s="2">
        <v>45326</v>
      </c>
      <c r="C314" t="s">
        <v>619</v>
      </c>
      <c r="D314" t="s">
        <v>1608</v>
      </c>
      <c r="E314" t="s">
        <v>1782</v>
      </c>
      <c r="F314">
        <v>3</v>
      </c>
      <c r="G314">
        <v>330.04</v>
      </c>
      <c r="H314">
        <v>0.2</v>
      </c>
      <c r="I314" t="s">
        <v>1824</v>
      </c>
      <c r="J314">
        <v>792.09600000000012</v>
      </c>
    </row>
    <row r="315" spans="1:10">
      <c r="A315" t="s">
        <v>3151</v>
      </c>
      <c r="B315" s="2">
        <v>45326</v>
      </c>
      <c r="C315" t="s">
        <v>1095</v>
      </c>
      <c r="D315" t="s">
        <v>1608</v>
      </c>
      <c r="E315" t="s">
        <v>1807</v>
      </c>
      <c r="F315">
        <v>1</v>
      </c>
      <c r="G315">
        <v>350.67</v>
      </c>
      <c r="H315">
        <v>0.22</v>
      </c>
      <c r="I315" t="s">
        <v>1826</v>
      </c>
      <c r="J315">
        <v>273.52260000000001</v>
      </c>
    </row>
    <row r="316" spans="1:10">
      <c r="A316" t="s">
        <v>3369</v>
      </c>
      <c r="B316" s="2">
        <v>45326</v>
      </c>
      <c r="C316" t="s">
        <v>1112</v>
      </c>
      <c r="D316" t="s">
        <v>1546</v>
      </c>
      <c r="E316" t="s">
        <v>1792</v>
      </c>
      <c r="F316">
        <v>3</v>
      </c>
      <c r="G316">
        <v>305</v>
      </c>
      <c r="H316">
        <v>0.01</v>
      </c>
      <c r="I316" t="s">
        <v>1829</v>
      </c>
      <c r="J316">
        <v>905.85</v>
      </c>
    </row>
    <row r="317" spans="1:10">
      <c r="A317" t="s">
        <v>2029</v>
      </c>
      <c r="B317" s="2">
        <v>45327</v>
      </c>
      <c r="C317" t="s">
        <v>1455</v>
      </c>
      <c r="D317" t="s">
        <v>1616</v>
      </c>
      <c r="E317" t="s">
        <v>1786</v>
      </c>
      <c r="F317">
        <v>2</v>
      </c>
      <c r="G317">
        <v>597.07000000000005</v>
      </c>
      <c r="H317">
        <v>0.28000000000000003</v>
      </c>
      <c r="I317" t="s">
        <v>1826</v>
      </c>
      <c r="J317">
        <v>859.7808</v>
      </c>
    </row>
    <row r="318" spans="1:10">
      <c r="A318" t="s">
        <v>3658</v>
      </c>
      <c r="B318" s="2">
        <v>45327</v>
      </c>
      <c r="C318" t="s">
        <v>1343</v>
      </c>
      <c r="D318" t="s">
        <v>1694</v>
      </c>
      <c r="E318" t="s">
        <v>1789</v>
      </c>
      <c r="F318">
        <v>4</v>
      </c>
      <c r="G318">
        <v>166.93</v>
      </c>
      <c r="H318">
        <v>0.02</v>
      </c>
      <c r="I318" t="s">
        <v>1826</v>
      </c>
      <c r="J318">
        <v>654.36559999999997</v>
      </c>
    </row>
    <row r="319" spans="1:10">
      <c r="A319" t="s">
        <v>3106</v>
      </c>
      <c r="B319" s="2">
        <v>45328</v>
      </c>
      <c r="C319" t="s">
        <v>598</v>
      </c>
      <c r="D319" t="s">
        <v>1726</v>
      </c>
      <c r="E319" t="s">
        <v>1752</v>
      </c>
      <c r="F319">
        <v>2</v>
      </c>
      <c r="G319">
        <v>121.67</v>
      </c>
      <c r="H319">
        <v>0.08</v>
      </c>
      <c r="I319" t="s">
        <v>1829</v>
      </c>
      <c r="J319">
        <v>223.87280000000001</v>
      </c>
    </row>
    <row r="320" spans="1:10">
      <c r="A320" t="s">
        <v>1863</v>
      </c>
      <c r="B320" s="2">
        <v>45329</v>
      </c>
      <c r="C320" t="s">
        <v>1513</v>
      </c>
      <c r="D320" t="s">
        <v>1568</v>
      </c>
      <c r="E320" t="s">
        <v>1807</v>
      </c>
      <c r="F320">
        <v>3</v>
      </c>
      <c r="G320">
        <v>121.76</v>
      </c>
      <c r="H320">
        <v>0.27</v>
      </c>
      <c r="I320" t="s">
        <v>1826</v>
      </c>
      <c r="J320">
        <v>266.65440000000001</v>
      </c>
    </row>
    <row r="321" spans="1:10">
      <c r="A321" t="s">
        <v>3348</v>
      </c>
      <c r="B321" s="2">
        <v>45329</v>
      </c>
      <c r="C321" t="s">
        <v>75</v>
      </c>
      <c r="D321" t="s">
        <v>1580</v>
      </c>
      <c r="E321" t="s">
        <v>1813</v>
      </c>
      <c r="F321">
        <v>2</v>
      </c>
      <c r="G321">
        <v>303.67</v>
      </c>
      <c r="H321">
        <v>0.05</v>
      </c>
      <c r="I321" t="s">
        <v>1826</v>
      </c>
      <c r="J321">
        <v>576.97299999999996</v>
      </c>
    </row>
    <row r="322" spans="1:10">
      <c r="A322" t="s">
        <v>3726</v>
      </c>
      <c r="B322" s="2">
        <v>45329</v>
      </c>
      <c r="C322" t="s">
        <v>926</v>
      </c>
      <c r="D322" t="s">
        <v>1546</v>
      </c>
      <c r="E322" t="s">
        <v>1794</v>
      </c>
      <c r="F322">
        <v>2</v>
      </c>
      <c r="G322">
        <v>237.59</v>
      </c>
      <c r="H322">
        <v>0.12</v>
      </c>
      <c r="I322" t="s">
        <v>1824</v>
      </c>
      <c r="J322">
        <v>418.15839999999997</v>
      </c>
    </row>
    <row r="323" spans="1:10">
      <c r="A323" t="s">
        <v>1930</v>
      </c>
      <c r="B323" s="2">
        <v>45330</v>
      </c>
      <c r="C323" t="s">
        <v>121</v>
      </c>
      <c r="D323" t="s">
        <v>1720</v>
      </c>
      <c r="E323" t="s">
        <v>1792</v>
      </c>
      <c r="F323">
        <v>2</v>
      </c>
      <c r="G323">
        <v>879.63</v>
      </c>
      <c r="H323">
        <v>7.0000000000000007E-2</v>
      </c>
      <c r="I323" t="s">
        <v>1829</v>
      </c>
      <c r="J323">
        <v>1636.1117999999999</v>
      </c>
    </row>
    <row r="324" spans="1:10">
      <c r="A324" t="s">
        <v>2910</v>
      </c>
      <c r="B324" s="2">
        <v>45330</v>
      </c>
      <c r="C324" t="s">
        <v>1089</v>
      </c>
      <c r="D324" t="s">
        <v>1580</v>
      </c>
      <c r="E324" t="s">
        <v>1804</v>
      </c>
      <c r="F324">
        <v>2</v>
      </c>
      <c r="G324">
        <v>753.92</v>
      </c>
      <c r="H324">
        <v>0.17</v>
      </c>
      <c r="I324" t="s">
        <v>1826</v>
      </c>
      <c r="J324">
        <v>1251.5072</v>
      </c>
    </row>
    <row r="325" spans="1:10">
      <c r="A325" t="s">
        <v>3119</v>
      </c>
      <c r="B325" s="2">
        <v>45330</v>
      </c>
      <c r="C325" t="s">
        <v>875</v>
      </c>
      <c r="D325" t="s">
        <v>1624</v>
      </c>
      <c r="E325" t="s">
        <v>1786</v>
      </c>
      <c r="F325">
        <v>1</v>
      </c>
      <c r="G325">
        <v>40.25</v>
      </c>
      <c r="H325">
        <v>0.1</v>
      </c>
      <c r="I325" t="s">
        <v>1826</v>
      </c>
      <c r="J325">
        <v>36.225000000000001</v>
      </c>
    </row>
    <row r="326" spans="1:10">
      <c r="A326" t="s">
        <v>2243</v>
      </c>
      <c r="B326" s="2">
        <v>45331</v>
      </c>
      <c r="C326" t="s">
        <v>1196</v>
      </c>
      <c r="D326" t="s">
        <v>1664</v>
      </c>
      <c r="E326" t="s">
        <v>1789</v>
      </c>
      <c r="F326">
        <v>2</v>
      </c>
      <c r="G326">
        <v>466.27</v>
      </c>
      <c r="H326">
        <v>0.11</v>
      </c>
      <c r="I326" t="s">
        <v>1826</v>
      </c>
      <c r="J326">
        <v>829.9606</v>
      </c>
    </row>
    <row r="327" spans="1:10">
      <c r="A327" t="s">
        <v>2603</v>
      </c>
      <c r="B327" s="2">
        <v>45331</v>
      </c>
      <c r="C327" t="s">
        <v>1136</v>
      </c>
      <c r="D327" t="s">
        <v>1730</v>
      </c>
      <c r="E327" t="s">
        <v>1794</v>
      </c>
      <c r="F327">
        <v>2</v>
      </c>
      <c r="G327">
        <v>229.81</v>
      </c>
      <c r="H327">
        <v>0.21</v>
      </c>
      <c r="I327" t="s">
        <v>1829</v>
      </c>
      <c r="J327">
        <v>363.09980000000002</v>
      </c>
    </row>
    <row r="328" spans="1:10">
      <c r="A328" t="s">
        <v>3180</v>
      </c>
      <c r="B328" s="2">
        <v>45331</v>
      </c>
      <c r="C328" t="s">
        <v>23</v>
      </c>
      <c r="D328" t="s">
        <v>1742</v>
      </c>
      <c r="E328" t="s">
        <v>1766</v>
      </c>
      <c r="F328">
        <v>4</v>
      </c>
      <c r="G328">
        <v>360.28</v>
      </c>
      <c r="H328">
        <v>0.09</v>
      </c>
      <c r="I328" t="s">
        <v>1829</v>
      </c>
      <c r="J328">
        <v>1311.4192</v>
      </c>
    </row>
    <row r="329" spans="1:10">
      <c r="A329" t="s">
        <v>2479</v>
      </c>
      <c r="B329" s="2">
        <v>45332</v>
      </c>
      <c r="C329" t="s">
        <v>1362</v>
      </c>
      <c r="D329" t="s">
        <v>1676</v>
      </c>
      <c r="E329" t="s">
        <v>1766</v>
      </c>
      <c r="F329">
        <v>2</v>
      </c>
      <c r="G329">
        <v>492.62</v>
      </c>
      <c r="H329">
        <v>0.26</v>
      </c>
      <c r="I329" t="s">
        <v>1829</v>
      </c>
      <c r="J329">
        <v>729.07759999999996</v>
      </c>
    </row>
    <row r="330" spans="1:10">
      <c r="A330" t="s">
        <v>2312</v>
      </c>
      <c r="B330" s="2">
        <v>45333</v>
      </c>
      <c r="C330" t="s">
        <v>1077</v>
      </c>
      <c r="D330" t="s">
        <v>1624</v>
      </c>
      <c r="E330" t="s">
        <v>1813</v>
      </c>
      <c r="F330">
        <v>3</v>
      </c>
      <c r="G330">
        <v>134.58000000000001</v>
      </c>
      <c r="H330">
        <v>0.04</v>
      </c>
      <c r="I330" t="s">
        <v>1829</v>
      </c>
      <c r="J330">
        <v>387.59039999999999</v>
      </c>
    </row>
    <row r="331" spans="1:10">
      <c r="A331" t="s">
        <v>2471</v>
      </c>
      <c r="B331" s="2">
        <v>45333</v>
      </c>
      <c r="C331" t="s">
        <v>1440</v>
      </c>
      <c r="D331" t="s">
        <v>1656</v>
      </c>
      <c r="E331" t="s">
        <v>1757</v>
      </c>
      <c r="F331">
        <v>1</v>
      </c>
      <c r="G331">
        <v>389.2</v>
      </c>
      <c r="H331">
        <v>0.05</v>
      </c>
      <c r="I331" t="s">
        <v>1824</v>
      </c>
      <c r="J331">
        <v>369.74</v>
      </c>
    </row>
    <row r="332" spans="1:10">
      <c r="A332" t="s">
        <v>2539</v>
      </c>
      <c r="B332" s="2">
        <v>45333</v>
      </c>
      <c r="C332" t="s">
        <v>103</v>
      </c>
      <c r="D332" t="s">
        <v>1551</v>
      </c>
      <c r="E332" t="s">
        <v>1776</v>
      </c>
      <c r="F332">
        <v>2</v>
      </c>
      <c r="G332">
        <v>635.14</v>
      </c>
      <c r="H332">
        <v>0.1</v>
      </c>
      <c r="I332" t="s">
        <v>1829</v>
      </c>
      <c r="J332">
        <v>1143.252</v>
      </c>
    </row>
    <row r="333" spans="1:10">
      <c r="A333" t="s">
        <v>3526</v>
      </c>
      <c r="B333" s="2">
        <v>45333</v>
      </c>
      <c r="C333" t="s">
        <v>496</v>
      </c>
      <c r="D333" t="s">
        <v>1734</v>
      </c>
      <c r="E333" t="s">
        <v>1769</v>
      </c>
      <c r="F333">
        <v>3</v>
      </c>
      <c r="G333">
        <v>706.6</v>
      </c>
      <c r="H333">
        <v>0.17</v>
      </c>
      <c r="I333" t="s">
        <v>1826</v>
      </c>
      <c r="J333">
        <v>1759.434</v>
      </c>
    </row>
    <row r="334" spans="1:10">
      <c r="A334" t="s">
        <v>2470</v>
      </c>
      <c r="B334" s="2">
        <v>45334</v>
      </c>
      <c r="C334" t="s">
        <v>628</v>
      </c>
      <c r="D334" t="s">
        <v>1658</v>
      </c>
      <c r="E334" t="s">
        <v>1757</v>
      </c>
      <c r="F334">
        <v>1</v>
      </c>
      <c r="G334">
        <v>172.04</v>
      </c>
      <c r="H334">
        <v>0.04</v>
      </c>
      <c r="I334" t="s">
        <v>1826</v>
      </c>
      <c r="J334">
        <v>165.1584</v>
      </c>
    </row>
    <row r="335" spans="1:10">
      <c r="A335" t="s">
        <v>2893</v>
      </c>
      <c r="B335" s="2">
        <v>45334</v>
      </c>
      <c r="C335" t="s">
        <v>1095</v>
      </c>
      <c r="D335" t="s">
        <v>1616</v>
      </c>
      <c r="E335" t="s">
        <v>1792</v>
      </c>
      <c r="F335">
        <v>1</v>
      </c>
      <c r="G335">
        <v>164.73</v>
      </c>
      <c r="H335">
        <v>0.12</v>
      </c>
      <c r="I335" t="s">
        <v>1826</v>
      </c>
      <c r="J335">
        <v>144.9624</v>
      </c>
    </row>
    <row r="336" spans="1:10">
      <c r="A336" t="s">
        <v>3638</v>
      </c>
      <c r="B336" s="2">
        <v>45334</v>
      </c>
      <c r="C336" t="s">
        <v>221</v>
      </c>
      <c r="D336" t="s">
        <v>1590</v>
      </c>
      <c r="E336" t="s">
        <v>1797</v>
      </c>
      <c r="F336">
        <v>2</v>
      </c>
      <c r="G336">
        <v>960.41</v>
      </c>
      <c r="H336">
        <v>0.18</v>
      </c>
      <c r="I336" t="s">
        <v>1824</v>
      </c>
      <c r="J336">
        <v>1575.0724</v>
      </c>
    </row>
    <row r="337" spans="1:10">
      <c r="A337" t="s">
        <v>1836</v>
      </c>
      <c r="B337" s="2">
        <v>45335</v>
      </c>
      <c r="C337" t="s">
        <v>241</v>
      </c>
      <c r="D337" t="s">
        <v>1596</v>
      </c>
      <c r="E337" t="s">
        <v>1799</v>
      </c>
      <c r="F337">
        <v>1</v>
      </c>
      <c r="G337">
        <v>278.63</v>
      </c>
      <c r="H337">
        <v>7.0000000000000007E-2</v>
      </c>
      <c r="I337" t="s">
        <v>1824</v>
      </c>
      <c r="J337">
        <v>259.1259</v>
      </c>
    </row>
    <row r="338" spans="1:10">
      <c r="A338" t="s">
        <v>3148</v>
      </c>
      <c r="B338" s="2">
        <v>45335</v>
      </c>
      <c r="C338" t="s">
        <v>960</v>
      </c>
      <c r="D338" t="s">
        <v>1736</v>
      </c>
      <c r="E338" t="s">
        <v>1792</v>
      </c>
      <c r="F338">
        <v>3</v>
      </c>
      <c r="G338">
        <v>206.84</v>
      </c>
      <c r="H338">
        <v>0.19</v>
      </c>
      <c r="I338" t="s">
        <v>1826</v>
      </c>
      <c r="J338">
        <v>502.62119999999999</v>
      </c>
    </row>
    <row r="339" spans="1:10">
      <c r="A339" t="s">
        <v>2233</v>
      </c>
      <c r="B339" s="2">
        <v>45336</v>
      </c>
      <c r="C339" t="s">
        <v>1283</v>
      </c>
      <c r="D339" t="s">
        <v>1688</v>
      </c>
      <c r="E339" t="s">
        <v>1799</v>
      </c>
      <c r="F339">
        <v>2</v>
      </c>
      <c r="G339">
        <v>247.67</v>
      </c>
      <c r="H339">
        <v>0.1</v>
      </c>
      <c r="I339" t="s">
        <v>1826</v>
      </c>
      <c r="J339">
        <v>445.80599999999998</v>
      </c>
    </row>
    <row r="340" spans="1:10">
      <c r="A340" t="s">
        <v>2663</v>
      </c>
      <c r="B340" s="2">
        <v>45336</v>
      </c>
      <c r="C340" t="s">
        <v>295</v>
      </c>
      <c r="D340" t="s">
        <v>1568</v>
      </c>
      <c r="E340" t="s">
        <v>1794</v>
      </c>
      <c r="F340">
        <v>3</v>
      </c>
      <c r="G340">
        <v>240.27</v>
      </c>
      <c r="H340">
        <v>0.15</v>
      </c>
      <c r="I340" t="s">
        <v>1826</v>
      </c>
      <c r="J340">
        <v>612.68850000000009</v>
      </c>
    </row>
    <row r="341" spans="1:10">
      <c r="A341" t="s">
        <v>2998</v>
      </c>
      <c r="B341" s="2">
        <v>45336</v>
      </c>
      <c r="C341" t="s">
        <v>85</v>
      </c>
      <c r="D341" t="s">
        <v>1746</v>
      </c>
      <c r="E341" t="s">
        <v>1757</v>
      </c>
      <c r="F341">
        <v>2</v>
      </c>
      <c r="G341">
        <v>698.34</v>
      </c>
      <c r="H341">
        <v>0.15</v>
      </c>
      <c r="I341" t="s">
        <v>1826</v>
      </c>
      <c r="J341">
        <v>1187.1780000000001</v>
      </c>
    </row>
    <row r="342" spans="1:10">
      <c r="A342" t="s">
        <v>2854</v>
      </c>
      <c r="B342" s="2">
        <v>45337</v>
      </c>
      <c r="C342" t="s">
        <v>32</v>
      </c>
      <c r="D342" t="s">
        <v>1720</v>
      </c>
      <c r="E342" t="s">
        <v>1810</v>
      </c>
      <c r="F342">
        <v>1</v>
      </c>
      <c r="G342">
        <v>859.3</v>
      </c>
      <c r="H342">
        <v>0.16</v>
      </c>
      <c r="I342" t="s">
        <v>1826</v>
      </c>
      <c r="J342">
        <v>721.8119999999999</v>
      </c>
    </row>
    <row r="343" spans="1:10">
      <c r="A343" t="s">
        <v>3485</v>
      </c>
      <c r="B343" s="2">
        <v>45337</v>
      </c>
      <c r="C343" t="s">
        <v>191</v>
      </c>
      <c r="D343" t="s">
        <v>1744</v>
      </c>
      <c r="E343" t="s">
        <v>1810</v>
      </c>
      <c r="F343">
        <v>3</v>
      </c>
      <c r="G343">
        <v>981.69</v>
      </c>
      <c r="H343">
        <v>0.05</v>
      </c>
      <c r="I343" t="s">
        <v>1829</v>
      </c>
      <c r="J343">
        <v>2797.8164999999999</v>
      </c>
    </row>
    <row r="344" spans="1:10">
      <c r="A344" t="s">
        <v>2080</v>
      </c>
      <c r="B344" s="2">
        <v>45338</v>
      </c>
      <c r="C344" t="s">
        <v>298</v>
      </c>
      <c r="D344" t="s">
        <v>1732</v>
      </c>
      <c r="E344" t="s">
        <v>1776</v>
      </c>
      <c r="F344">
        <v>2</v>
      </c>
      <c r="G344">
        <v>878.05</v>
      </c>
      <c r="H344">
        <v>0.11</v>
      </c>
      <c r="I344" t="s">
        <v>1826</v>
      </c>
      <c r="J344">
        <v>1562.9290000000001</v>
      </c>
    </row>
    <row r="345" spans="1:10">
      <c r="A345" t="s">
        <v>2355</v>
      </c>
      <c r="B345" s="2">
        <v>45338</v>
      </c>
      <c r="C345" t="s">
        <v>1080</v>
      </c>
      <c r="D345" t="s">
        <v>1646</v>
      </c>
      <c r="E345" t="s">
        <v>1807</v>
      </c>
      <c r="F345">
        <v>1</v>
      </c>
      <c r="G345">
        <v>540.1</v>
      </c>
      <c r="H345">
        <v>0.22</v>
      </c>
      <c r="I345" t="s">
        <v>1824</v>
      </c>
      <c r="J345">
        <v>421.27800000000002</v>
      </c>
    </row>
    <row r="346" spans="1:10">
      <c r="A346" t="s">
        <v>2440</v>
      </c>
      <c r="B346" s="2">
        <v>45338</v>
      </c>
      <c r="C346" t="s">
        <v>1510</v>
      </c>
      <c r="D346" t="s">
        <v>1565</v>
      </c>
      <c r="E346" t="s">
        <v>1761</v>
      </c>
      <c r="F346">
        <v>1</v>
      </c>
      <c r="G346">
        <v>312.91000000000003</v>
      </c>
      <c r="H346">
        <v>0.12</v>
      </c>
      <c r="I346" t="s">
        <v>1826</v>
      </c>
      <c r="J346">
        <v>275.36079999999998</v>
      </c>
    </row>
    <row r="347" spans="1:10">
      <c r="A347" t="s">
        <v>2459</v>
      </c>
      <c r="B347" s="2">
        <v>45338</v>
      </c>
      <c r="C347" t="s">
        <v>1389</v>
      </c>
      <c r="D347" t="s">
        <v>1714</v>
      </c>
      <c r="E347" t="s">
        <v>1789</v>
      </c>
      <c r="F347">
        <v>1</v>
      </c>
      <c r="G347">
        <v>343.05</v>
      </c>
      <c r="H347">
        <v>0.28000000000000003</v>
      </c>
      <c r="I347" t="s">
        <v>1826</v>
      </c>
      <c r="J347">
        <v>246.99600000000001</v>
      </c>
    </row>
    <row r="348" spans="1:10">
      <c r="A348" t="s">
        <v>2464</v>
      </c>
      <c r="B348" s="2">
        <v>45338</v>
      </c>
      <c r="C348" t="s">
        <v>1217</v>
      </c>
      <c r="D348" t="s">
        <v>1570</v>
      </c>
      <c r="E348" t="s">
        <v>1752</v>
      </c>
      <c r="F348">
        <v>1</v>
      </c>
      <c r="G348">
        <v>362.93</v>
      </c>
      <c r="H348">
        <v>0.27</v>
      </c>
      <c r="I348" t="s">
        <v>1824</v>
      </c>
      <c r="J348">
        <v>264.93889999999999</v>
      </c>
    </row>
    <row r="349" spans="1:10">
      <c r="A349" t="s">
        <v>2757</v>
      </c>
      <c r="B349" s="2">
        <v>45338</v>
      </c>
      <c r="C349" t="s">
        <v>1017</v>
      </c>
      <c r="D349" t="s">
        <v>1678</v>
      </c>
      <c r="E349" t="s">
        <v>1794</v>
      </c>
      <c r="F349">
        <v>1</v>
      </c>
      <c r="G349">
        <v>681.3</v>
      </c>
      <c r="H349">
        <v>0.05</v>
      </c>
      <c r="I349" t="s">
        <v>1824</v>
      </c>
      <c r="J349">
        <v>647.2349999999999</v>
      </c>
    </row>
    <row r="350" spans="1:10">
      <c r="A350" t="s">
        <v>3216</v>
      </c>
      <c r="B350" s="2">
        <v>45338</v>
      </c>
      <c r="C350" t="s">
        <v>1136</v>
      </c>
      <c r="D350" t="s">
        <v>1680</v>
      </c>
      <c r="E350" t="s">
        <v>1766</v>
      </c>
      <c r="F350">
        <v>1</v>
      </c>
      <c r="G350">
        <v>997.87</v>
      </c>
      <c r="H350">
        <v>0.24</v>
      </c>
      <c r="I350" t="s">
        <v>1824</v>
      </c>
      <c r="J350">
        <v>758.38120000000004</v>
      </c>
    </row>
    <row r="351" spans="1:10">
      <c r="A351" t="s">
        <v>3380</v>
      </c>
      <c r="B351" s="2">
        <v>45338</v>
      </c>
      <c r="C351" t="s">
        <v>824</v>
      </c>
      <c r="D351" t="s">
        <v>1598</v>
      </c>
      <c r="E351" t="s">
        <v>1797</v>
      </c>
      <c r="F351">
        <v>2</v>
      </c>
      <c r="G351">
        <v>388.34</v>
      </c>
      <c r="H351">
        <v>0.09</v>
      </c>
      <c r="I351" t="s">
        <v>1826</v>
      </c>
      <c r="J351">
        <v>706.77879999999993</v>
      </c>
    </row>
    <row r="352" spans="1:10">
      <c r="A352" t="s">
        <v>3598</v>
      </c>
      <c r="B352" s="2">
        <v>45338</v>
      </c>
      <c r="C352" t="s">
        <v>1115</v>
      </c>
      <c r="D352" t="s">
        <v>1658</v>
      </c>
      <c r="E352" t="s">
        <v>1794</v>
      </c>
      <c r="F352">
        <v>1</v>
      </c>
      <c r="G352">
        <v>967.76</v>
      </c>
      <c r="H352">
        <v>0.09</v>
      </c>
      <c r="I352" t="s">
        <v>1824</v>
      </c>
      <c r="J352">
        <v>880.66160000000002</v>
      </c>
    </row>
    <row r="353" spans="1:10">
      <c r="A353" t="s">
        <v>2140</v>
      </c>
      <c r="B353" s="2">
        <v>45339</v>
      </c>
      <c r="C353" t="s">
        <v>411</v>
      </c>
      <c r="D353" t="s">
        <v>1670</v>
      </c>
      <c r="E353" t="s">
        <v>1804</v>
      </c>
      <c r="F353">
        <v>1</v>
      </c>
      <c r="G353">
        <v>299.13</v>
      </c>
      <c r="H353">
        <v>0.1</v>
      </c>
      <c r="I353" t="s">
        <v>1829</v>
      </c>
      <c r="J353">
        <v>269.21699999999998</v>
      </c>
    </row>
    <row r="354" spans="1:10">
      <c r="A354" t="s">
        <v>2635</v>
      </c>
      <c r="B354" s="2">
        <v>45340</v>
      </c>
      <c r="C354" t="s">
        <v>247</v>
      </c>
      <c r="D354" t="s">
        <v>1549</v>
      </c>
      <c r="E354" t="s">
        <v>1769</v>
      </c>
      <c r="F354">
        <v>2</v>
      </c>
      <c r="G354">
        <v>803.3</v>
      </c>
      <c r="H354">
        <v>0.17</v>
      </c>
      <c r="I354" t="s">
        <v>1824</v>
      </c>
      <c r="J354">
        <v>1333.4780000000001</v>
      </c>
    </row>
    <row r="355" spans="1:10">
      <c r="A355" t="s">
        <v>2819</v>
      </c>
      <c r="B355" s="2">
        <v>45340</v>
      </c>
      <c r="C355" t="s">
        <v>1136</v>
      </c>
      <c r="D355" t="s">
        <v>1586</v>
      </c>
      <c r="E355" t="s">
        <v>1776</v>
      </c>
      <c r="F355">
        <v>2</v>
      </c>
      <c r="G355">
        <v>957.54</v>
      </c>
      <c r="H355">
        <v>0.1</v>
      </c>
      <c r="I355" t="s">
        <v>1829</v>
      </c>
      <c r="J355">
        <v>1723.5719999999999</v>
      </c>
    </row>
    <row r="356" spans="1:10">
      <c r="A356" t="s">
        <v>3665</v>
      </c>
      <c r="B356" s="2">
        <v>45340</v>
      </c>
      <c r="C356" t="s">
        <v>1124</v>
      </c>
      <c r="D356" t="s">
        <v>1694</v>
      </c>
      <c r="E356" t="s">
        <v>1797</v>
      </c>
      <c r="F356">
        <v>3</v>
      </c>
      <c r="G356">
        <v>717.32</v>
      </c>
      <c r="H356">
        <v>0.23</v>
      </c>
      <c r="I356" t="s">
        <v>1829</v>
      </c>
      <c r="J356">
        <v>1657.0092</v>
      </c>
    </row>
    <row r="357" spans="1:10">
      <c r="A357" t="s">
        <v>2586</v>
      </c>
      <c r="B357" s="2">
        <v>45341</v>
      </c>
      <c r="C357" t="s">
        <v>32</v>
      </c>
      <c r="D357" t="s">
        <v>1670</v>
      </c>
      <c r="E357" t="s">
        <v>1794</v>
      </c>
      <c r="F357">
        <v>4</v>
      </c>
      <c r="G357">
        <v>731.53</v>
      </c>
      <c r="H357">
        <v>0.12</v>
      </c>
      <c r="I357" t="s">
        <v>1824</v>
      </c>
      <c r="J357">
        <v>2574.9856</v>
      </c>
    </row>
    <row r="358" spans="1:10">
      <c r="A358" t="s">
        <v>3460</v>
      </c>
      <c r="B358" s="2">
        <v>45341</v>
      </c>
      <c r="C358" t="s">
        <v>369</v>
      </c>
      <c r="D358" t="s">
        <v>1650</v>
      </c>
      <c r="E358" t="s">
        <v>1776</v>
      </c>
      <c r="F358">
        <v>4</v>
      </c>
      <c r="G358">
        <v>194.39</v>
      </c>
      <c r="H358">
        <v>0.25</v>
      </c>
      <c r="I358" t="s">
        <v>1824</v>
      </c>
      <c r="J358">
        <v>583.16999999999996</v>
      </c>
    </row>
    <row r="359" spans="1:10">
      <c r="A359" t="s">
        <v>3488</v>
      </c>
      <c r="B359" s="2">
        <v>45341</v>
      </c>
      <c r="C359" t="s">
        <v>568</v>
      </c>
      <c r="D359" t="s">
        <v>1646</v>
      </c>
      <c r="E359" t="s">
        <v>1807</v>
      </c>
      <c r="F359">
        <v>2</v>
      </c>
      <c r="G359">
        <v>869.43</v>
      </c>
      <c r="H359">
        <v>0.24</v>
      </c>
      <c r="I359" t="s">
        <v>1829</v>
      </c>
      <c r="J359">
        <v>1321.5336</v>
      </c>
    </row>
    <row r="360" spans="1:10">
      <c r="A360" t="s">
        <v>2774</v>
      </c>
      <c r="B360" s="2">
        <v>45343</v>
      </c>
      <c r="C360" t="s">
        <v>1029</v>
      </c>
      <c r="D360" t="s">
        <v>1565</v>
      </c>
      <c r="E360" t="s">
        <v>1804</v>
      </c>
      <c r="F360">
        <v>4</v>
      </c>
      <c r="G360">
        <v>583.21</v>
      </c>
      <c r="H360">
        <v>0.2</v>
      </c>
      <c r="I360" t="s">
        <v>1824</v>
      </c>
      <c r="J360">
        <v>1866.2719999999999</v>
      </c>
    </row>
    <row r="361" spans="1:10">
      <c r="A361" t="s">
        <v>3007</v>
      </c>
      <c r="B361" s="2">
        <v>45343</v>
      </c>
      <c r="C361" t="s">
        <v>211</v>
      </c>
      <c r="D361" t="s">
        <v>1630</v>
      </c>
      <c r="E361" t="s">
        <v>1782</v>
      </c>
      <c r="F361">
        <v>2</v>
      </c>
      <c r="G361">
        <v>871.43</v>
      </c>
      <c r="H361">
        <v>0.05</v>
      </c>
      <c r="I361" t="s">
        <v>1824</v>
      </c>
      <c r="J361">
        <v>1655.7170000000001</v>
      </c>
    </row>
    <row r="362" spans="1:10">
      <c r="A362" t="s">
        <v>3221</v>
      </c>
      <c r="B362" s="2">
        <v>45343</v>
      </c>
      <c r="C362" t="s">
        <v>884</v>
      </c>
      <c r="D362" t="s">
        <v>1728</v>
      </c>
      <c r="E362" t="s">
        <v>1792</v>
      </c>
      <c r="F362">
        <v>1</v>
      </c>
      <c r="G362">
        <v>413.65</v>
      </c>
      <c r="H362">
        <v>0.1</v>
      </c>
      <c r="I362" t="s">
        <v>1829</v>
      </c>
      <c r="J362">
        <v>372.28500000000003</v>
      </c>
    </row>
    <row r="363" spans="1:10">
      <c r="A363" t="s">
        <v>2480</v>
      </c>
      <c r="B363" s="2">
        <v>45344</v>
      </c>
      <c r="C363" t="s">
        <v>1175</v>
      </c>
      <c r="D363" t="s">
        <v>1718</v>
      </c>
      <c r="E363" t="s">
        <v>1766</v>
      </c>
      <c r="F363">
        <v>4</v>
      </c>
      <c r="G363">
        <v>986.93</v>
      </c>
      <c r="H363">
        <v>0.01</v>
      </c>
      <c r="I363" t="s">
        <v>1824</v>
      </c>
      <c r="J363">
        <v>3908.2428</v>
      </c>
    </row>
    <row r="364" spans="1:10">
      <c r="A364" t="s">
        <v>3347</v>
      </c>
      <c r="B364" s="2">
        <v>45344</v>
      </c>
      <c r="C364" t="s">
        <v>208</v>
      </c>
      <c r="D364" t="s">
        <v>1590</v>
      </c>
      <c r="E364" t="s">
        <v>1794</v>
      </c>
      <c r="F364">
        <v>1</v>
      </c>
      <c r="G364">
        <v>440.48</v>
      </c>
      <c r="H364">
        <v>0.11</v>
      </c>
      <c r="I364" t="s">
        <v>1829</v>
      </c>
      <c r="J364">
        <v>392.02720000000011</v>
      </c>
    </row>
    <row r="365" spans="1:10">
      <c r="A365" t="s">
        <v>3422</v>
      </c>
      <c r="B365" s="2">
        <v>45344</v>
      </c>
      <c r="C365" t="s">
        <v>341</v>
      </c>
      <c r="D365" t="s">
        <v>1590</v>
      </c>
      <c r="E365" t="s">
        <v>1776</v>
      </c>
      <c r="F365">
        <v>1</v>
      </c>
      <c r="G365">
        <v>388.35</v>
      </c>
      <c r="H365">
        <v>0.01</v>
      </c>
      <c r="I365" t="s">
        <v>1826</v>
      </c>
      <c r="J365">
        <v>384.4665</v>
      </c>
    </row>
    <row r="366" spans="1:10">
      <c r="A366" t="s">
        <v>3724</v>
      </c>
      <c r="B366" s="2">
        <v>45344</v>
      </c>
      <c r="C366" t="s">
        <v>1422</v>
      </c>
      <c r="D366" t="s">
        <v>1696</v>
      </c>
      <c r="E366" t="s">
        <v>1801</v>
      </c>
      <c r="F366">
        <v>4</v>
      </c>
      <c r="G366">
        <v>592.14</v>
      </c>
      <c r="H366">
        <v>0.12</v>
      </c>
      <c r="I366" t="s">
        <v>1829</v>
      </c>
      <c r="J366">
        <v>2084.3328000000001</v>
      </c>
    </row>
    <row r="367" spans="1:10">
      <c r="A367" t="s">
        <v>3749</v>
      </c>
      <c r="B367" s="2">
        <v>45344</v>
      </c>
      <c r="C367" t="s">
        <v>1466</v>
      </c>
      <c r="D367" t="s">
        <v>1602</v>
      </c>
      <c r="E367" t="s">
        <v>1769</v>
      </c>
      <c r="F367">
        <v>2</v>
      </c>
      <c r="G367">
        <v>846.35</v>
      </c>
      <c r="H367">
        <v>0.3</v>
      </c>
      <c r="I367" t="s">
        <v>1829</v>
      </c>
      <c r="J367">
        <v>1184.8900000000001</v>
      </c>
    </row>
    <row r="368" spans="1:10">
      <c r="A368" t="s">
        <v>3052</v>
      </c>
      <c r="B368" s="2">
        <v>45345</v>
      </c>
      <c r="C368" t="s">
        <v>1017</v>
      </c>
      <c r="D368" t="s">
        <v>1586</v>
      </c>
      <c r="E368" t="s">
        <v>1810</v>
      </c>
      <c r="F368">
        <v>3</v>
      </c>
      <c r="G368">
        <v>726.97</v>
      </c>
      <c r="H368">
        <v>0.04</v>
      </c>
      <c r="I368" t="s">
        <v>1826</v>
      </c>
      <c r="J368">
        <v>2093.6736000000001</v>
      </c>
    </row>
    <row r="369" spans="1:10">
      <c r="A369" t="s">
        <v>3078</v>
      </c>
      <c r="B369" s="2">
        <v>45345</v>
      </c>
      <c r="C369" t="s">
        <v>963</v>
      </c>
      <c r="D369" t="s">
        <v>1720</v>
      </c>
      <c r="E369" t="s">
        <v>1752</v>
      </c>
      <c r="F369">
        <v>1</v>
      </c>
      <c r="G369">
        <v>227.35</v>
      </c>
      <c r="H369">
        <v>0.06</v>
      </c>
      <c r="I369" t="s">
        <v>1829</v>
      </c>
      <c r="J369">
        <v>213.709</v>
      </c>
    </row>
    <row r="370" spans="1:10">
      <c r="A370" t="s">
        <v>3723</v>
      </c>
      <c r="B370" s="2">
        <v>45345</v>
      </c>
      <c r="C370" t="s">
        <v>1307</v>
      </c>
      <c r="D370" t="s">
        <v>1722</v>
      </c>
      <c r="E370" t="s">
        <v>1776</v>
      </c>
      <c r="F370">
        <v>2</v>
      </c>
      <c r="G370">
        <v>152.91</v>
      </c>
      <c r="H370">
        <v>0.24</v>
      </c>
      <c r="I370" t="s">
        <v>1826</v>
      </c>
      <c r="J370">
        <v>232.42320000000001</v>
      </c>
    </row>
    <row r="371" spans="1:10">
      <c r="A371" t="s">
        <v>2333</v>
      </c>
      <c r="B371" s="2">
        <v>45346</v>
      </c>
      <c r="C371" t="s">
        <v>690</v>
      </c>
      <c r="D371" t="s">
        <v>1574</v>
      </c>
      <c r="E371" t="s">
        <v>1761</v>
      </c>
      <c r="F371">
        <v>4</v>
      </c>
      <c r="G371">
        <v>284.24</v>
      </c>
      <c r="H371">
        <v>0.09</v>
      </c>
      <c r="I371" t="s">
        <v>1824</v>
      </c>
      <c r="J371">
        <v>1034.6335999999999</v>
      </c>
    </row>
    <row r="372" spans="1:10">
      <c r="A372" t="s">
        <v>2532</v>
      </c>
      <c r="B372" s="2">
        <v>45346</v>
      </c>
      <c r="C372" t="s">
        <v>78</v>
      </c>
      <c r="D372" t="s">
        <v>1708</v>
      </c>
      <c r="E372" t="s">
        <v>1807</v>
      </c>
      <c r="F372">
        <v>1</v>
      </c>
      <c r="G372">
        <v>846.04</v>
      </c>
      <c r="H372">
        <v>0.08</v>
      </c>
      <c r="I372" t="s">
        <v>1826</v>
      </c>
      <c r="J372">
        <v>778.35680000000002</v>
      </c>
    </row>
    <row r="373" spans="1:10">
      <c r="A373" t="s">
        <v>2994</v>
      </c>
      <c r="B373" s="2">
        <v>45346</v>
      </c>
      <c r="C373" t="s">
        <v>743</v>
      </c>
      <c r="D373" t="s">
        <v>1616</v>
      </c>
      <c r="E373" t="s">
        <v>1779</v>
      </c>
      <c r="F373">
        <v>1</v>
      </c>
      <c r="G373">
        <v>168.29</v>
      </c>
      <c r="H373">
        <v>0.05</v>
      </c>
      <c r="I373" t="s">
        <v>1826</v>
      </c>
      <c r="J373">
        <v>159.87549999999999</v>
      </c>
    </row>
    <row r="374" spans="1:10">
      <c r="A374" t="s">
        <v>3356</v>
      </c>
      <c r="B374" s="2">
        <v>45346</v>
      </c>
      <c r="C374" t="s">
        <v>785</v>
      </c>
      <c r="D374" t="s">
        <v>1628</v>
      </c>
      <c r="E374" t="s">
        <v>1799</v>
      </c>
      <c r="F374">
        <v>3</v>
      </c>
      <c r="G374">
        <v>62.03</v>
      </c>
      <c r="H374">
        <v>0.01</v>
      </c>
      <c r="I374" t="s">
        <v>1829</v>
      </c>
      <c r="J374">
        <v>184.22909999999999</v>
      </c>
    </row>
    <row r="375" spans="1:10">
      <c r="A375" t="s">
        <v>1954</v>
      </c>
      <c r="B375" s="2">
        <v>45347</v>
      </c>
      <c r="C375" t="s">
        <v>1238</v>
      </c>
      <c r="D375" t="s">
        <v>1736</v>
      </c>
      <c r="E375" t="s">
        <v>1786</v>
      </c>
      <c r="F375">
        <v>2</v>
      </c>
      <c r="G375">
        <v>724.97</v>
      </c>
      <c r="H375">
        <v>0.1</v>
      </c>
      <c r="I375" t="s">
        <v>1824</v>
      </c>
      <c r="J375">
        <v>1304.9459999999999</v>
      </c>
    </row>
    <row r="376" spans="1:10">
      <c r="A376" t="s">
        <v>2476</v>
      </c>
      <c r="B376" s="2">
        <v>45347</v>
      </c>
      <c r="C376" t="s">
        <v>681</v>
      </c>
      <c r="D376" t="s">
        <v>1664</v>
      </c>
      <c r="E376" t="s">
        <v>1766</v>
      </c>
      <c r="F376">
        <v>2</v>
      </c>
      <c r="G376">
        <v>250.83</v>
      </c>
      <c r="H376">
        <v>0.15</v>
      </c>
      <c r="I376" t="s">
        <v>1826</v>
      </c>
      <c r="J376">
        <v>426.411</v>
      </c>
    </row>
    <row r="377" spans="1:10">
      <c r="A377" t="s">
        <v>3540</v>
      </c>
      <c r="B377" s="2">
        <v>45347</v>
      </c>
      <c r="C377" t="s">
        <v>1492</v>
      </c>
      <c r="D377" t="s">
        <v>1622</v>
      </c>
      <c r="E377" t="s">
        <v>1799</v>
      </c>
      <c r="F377">
        <v>4</v>
      </c>
      <c r="G377">
        <v>746.36</v>
      </c>
      <c r="H377">
        <v>0.02</v>
      </c>
      <c r="I377" t="s">
        <v>1824</v>
      </c>
      <c r="J377">
        <v>2925.7312000000002</v>
      </c>
    </row>
    <row r="378" spans="1:10">
      <c r="A378" t="s">
        <v>2055</v>
      </c>
      <c r="B378" s="2">
        <v>45348</v>
      </c>
      <c r="C378" t="s">
        <v>481</v>
      </c>
      <c r="D378" t="s">
        <v>1668</v>
      </c>
      <c r="E378" t="s">
        <v>1799</v>
      </c>
      <c r="F378">
        <v>3</v>
      </c>
      <c r="G378">
        <v>769.56</v>
      </c>
      <c r="H378">
        <v>0.08</v>
      </c>
      <c r="I378" t="s">
        <v>1824</v>
      </c>
      <c r="J378">
        <v>2123.9856</v>
      </c>
    </row>
    <row r="379" spans="1:10">
      <c r="A379" t="s">
        <v>2125</v>
      </c>
      <c r="B379" s="2">
        <v>45348</v>
      </c>
      <c r="C379" t="s">
        <v>702</v>
      </c>
      <c r="D379" t="s">
        <v>1592</v>
      </c>
      <c r="E379" t="s">
        <v>1813</v>
      </c>
      <c r="F379">
        <v>2</v>
      </c>
      <c r="G379">
        <v>873.1</v>
      </c>
      <c r="H379">
        <v>0.12</v>
      </c>
      <c r="I379" t="s">
        <v>1826</v>
      </c>
      <c r="J379">
        <v>1536.6559999999999</v>
      </c>
    </row>
    <row r="380" spans="1:10">
      <c r="A380" t="s">
        <v>2396</v>
      </c>
      <c r="B380" s="2">
        <v>45348</v>
      </c>
      <c r="C380" t="s">
        <v>1422</v>
      </c>
      <c r="D380" t="s">
        <v>1678</v>
      </c>
      <c r="E380" t="s">
        <v>1766</v>
      </c>
      <c r="F380">
        <v>3</v>
      </c>
      <c r="G380">
        <v>345.58</v>
      </c>
      <c r="H380">
        <v>0.22</v>
      </c>
      <c r="I380" t="s">
        <v>1824</v>
      </c>
      <c r="J380">
        <v>808.65719999999999</v>
      </c>
    </row>
    <row r="381" spans="1:10">
      <c r="A381" t="s">
        <v>2071</v>
      </c>
      <c r="B381" s="2">
        <v>45349</v>
      </c>
      <c r="C381" t="s">
        <v>1428</v>
      </c>
      <c r="D381" t="s">
        <v>1562</v>
      </c>
      <c r="E381" t="s">
        <v>1779</v>
      </c>
      <c r="F381">
        <v>2</v>
      </c>
      <c r="G381">
        <v>377.3</v>
      </c>
      <c r="H381">
        <v>0.15</v>
      </c>
      <c r="I381" t="s">
        <v>1826</v>
      </c>
      <c r="J381">
        <v>641.41</v>
      </c>
    </row>
    <row r="382" spans="1:10">
      <c r="A382" t="s">
        <v>2154</v>
      </c>
      <c r="B382" s="2">
        <v>45349</v>
      </c>
      <c r="C382" t="s">
        <v>1357</v>
      </c>
      <c r="D382" t="s">
        <v>1702</v>
      </c>
      <c r="E382" t="s">
        <v>1776</v>
      </c>
      <c r="F382">
        <v>3</v>
      </c>
      <c r="G382">
        <v>573.1</v>
      </c>
      <c r="H382">
        <v>0.16</v>
      </c>
      <c r="I382" t="s">
        <v>1829</v>
      </c>
      <c r="J382">
        <v>1444.212</v>
      </c>
    </row>
    <row r="383" spans="1:10">
      <c r="A383" t="s">
        <v>2781</v>
      </c>
      <c r="B383" s="2">
        <v>45349</v>
      </c>
      <c r="C383" t="s">
        <v>396</v>
      </c>
      <c r="D383" t="s">
        <v>1666</v>
      </c>
      <c r="E383" t="s">
        <v>1782</v>
      </c>
      <c r="F383">
        <v>1</v>
      </c>
      <c r="G383">
        <v>437.12</v>
      </c>
      <c r="H383">
        <v>0.21</v>
      </c>
      <c r="I383" t="s">
        <v>1824</v>
      </c>
      <c r="J383">
        <v>345.32479999999998</v>
      </c>
    </row>
    <row r="384" spans="1:10">
      <c r="A384" t="s">
        <v>3217</v>
      </c>
      <c r="B384" s="2">
        <v>45349</v>
      </c>
      <c r="C384" t="s">
        <v>678</v>
      </c>
      <c r="D384" t="s">
        <v>1726</v>
      </c>
      <c r="E384" t="s">
        <v>1799</v>
      </c>
      <c r="F384">
        <v>1</v>
      </c>
      <c r="G384">
        <v>174.27</v>
      </c>
      <c r="H384">
        <v>0.27</v>
      </c>
      <c r="I384" t="s">
        <v>1829</v>
      </c>
      <c r="J384">
        <v>127.2171</v>
      </c>
    </row>
    <row r="385" spans="1:10">
      <c r="A385" t="s">
        <v>3812</v>
      </c>
      <c r="B385" s="2">
        <v>45349</v>
      </c>
      <c r="C385" t="s">
        <v>972</v>
      </c>
      <c r="D385" t="s">
        <v>1712</v>
      </c>
      <c r="E385" t="s">
        <v>1786</v>
      </c>
      <c r="F385">
        <v>4</v>
      </c>
      <c r="G385">
        <v>752.48</v>
      </c>
      <c r="H385">
        <v>0.23</v>
      </c>
      <c r="I385" t="s">
        <v>1824</v>
      </c>
      <c r="J385">
        <v>2317.6383999999998</v>
      </c>
    </row>
    <row r="386" spans="1:10">
      <c r="A386" t="s">
        <v>1918</v>
      </c>
      <c r="B386" s="2">
        <v>45350</v>
      </c>
      <c r="C386" t="s">
        <v>40</v>
      </c>
      <c r="D386" t="s">
        <v>1720</v>
      </c>
      <c r="E386" t="s">
        <v>1769</v>
      </c>
      <c r="F386">
        <v>1</v>
      </c>
      <c r="G386">
        <v>696.53</v>
      </c>
      <c r="H386">
        <v>0.17</v>
      </c>
      <c r="I386" t="s">
        <v>1824</v>
      </c>
      <c r="J386">
        <v>578.11989999999992</v>
      </c>
    </row>
    <row r="387" spans="1:10">
      <c r="A387" t="s">
        <v>2410</v>
      </c>
      <c r="B387" s="2">
        <v>45350</v>
      </c>
      <c r="C387" t="s">
        <v>1178</v>
      </c>
      <c r="D387" t="s">
        <v>1704</v>
      </c>
      <c r="E387" t="s">
        <v>1769</v>
      </c>
      <c r="F387">
        <v>1</v>
      </c>
      <c r="G387">
        <v>34.71</v>
      </c>
      <c r="H387">
        <v>0.1</v>
      </c>
      <c r="I387" t="s">
        <v>1829</v>
      </c>
      <c r="J387">
        <v>31.239000000000001</v>
      </c>
    </row>
    <row r="388" spans="1:10">
      <c r="A388" t="s">
        <v>3231</v>
      </c>
      <c r="B388" s="2">
        <v>45351</v>
      </c>
      <c r="C388" t="s">
        <v>1298</v>
      </c>
      <c r="D388" t="s">
        <v>1692</v>
      </c>
      <c r="E388" t="s">
        <v>1779</v>
      </c>
      <c r="F388">
        <v>4</v>
      </c>
      <c r="G388">
        <v>282.07</v>
      </c>
      <c r="H388">
        <v>0.18</v>
      </c>
      <c r="I388" t="s">
        <v>1826</v>
      </c>
      <c r="J388">
        <v>925.18960000000004</v>
      </c>
    </row>
    <row r="389" spans="1:10">
      <c r="A389" t="s">
        <v>2976</v>
      </c>
      <c r="B389" s="2">
        <v>45352</v>
      </c>
      <c r="C389" t="s">
        <v>1340</v>
      </c>
      <c r="D389" t="s">
        <v>1624</v>
      </c>
      <c r="E389" t="s">
        <v>1799</v>
      </c>
      <c r="F389">
        <v>4</v>
      </c>
      <c r="G389">
        <v>867.19</v>
      </c>
      <c r="H389">
        <v>7.0000000000000007E-2</v>
      </c>
      <c r="I389" t="s">
        <v>1829</v>
      </c>
      <c r="J389">
        <v>3225.9468000000002</v>
      </c>
    </row>
    <row r="390" spans="1:10">
      <c r="A390" t="s">
        <v>2401</v>
      </c>
      <c r="B390" s="2">
        <v>45353</v>
      </c>
      <c r="C390" t="s">
        <v>761</v>
      </c>
      <c r="D390" t="s">
        <v>1648</v>
      </c>
      <c r="E390" t="s">
        <v>1813</v>
      </c>
      <c r="F390">
        <v>4</v>
      </c>
      <c r="G390">
        <v>280.16000000000003</v>
      </c>
      <c r="H390">
        <v>0.18</v>
      </c>
      <c r="I390" t="s">
        <v>1829</v>
      </c>
      <c r="J390">
        <v>918.92480000000012</v>
      </c>
    </row>
    <row r="391" spans="1:10">
      <c r="A391" t="s">
        <v>3006</v>
      </c>
      <c r="B391" s="2">
        <v>45353</v>
      </c>
      <c r="C391" t="s">
        <v>878</v>
      </c>
      <c r="D391" t="s">
        <v>1602</v>
      </c>
      <c r="E391" t="s">
        <v>1786</v>
      </c>
      <c r="F391">
        <v>2</v>
      </c>
      <c r="G391">
        <v>717.21</v>
      </c>
      <c r="H391">
        <v>0.15</v>
      </c>
      <c r="I391" t="s">
        <v>1829</v>
      </c>
      <c r="J391">
        <v>1219.2570000000001</v>
      </c>
    </row>
    <row r="392" spans="1:10">
      <c r="A392" t="s">
        <v>3519</v>
      </c>
      <c r="B392" s="2">
        <v>45353</v>
      </c>
      <c r="C392" t="s">
        <v>205</v>
      </c>
      <c r="D392" t="s">
        <v>1658</v>
      </c>
      <c r="E392" t="s">
        <v>1792</v>
      </c>
      <c r="F392">
        <v>4</v>
      </c>
      <c r="G392">
        <v>73.69</v>
      </c>
      <c r="H392">
        <v>0.08</v>
      </c>
      <c r="I392" t="s">
        <v>1824</v>
      </c>
      <c r="J392">
        <v>271.17919999999998</v>
      </c>
    </row>
    <row r="393" spans="1:10">
      <c r="A393" t="s">
        <v>2011</v>
      </c>
      <c r="B393" s="2">
        <v>45354</v>
      </c>
      <c r="C393" t="s">
        <v>1328</v>
      </c>
      <c r="D393" t="s">
        <v>1674</v>
      </c>
      <c r="E393" t="s">
        <v>1766</v>
      </c>
      <c r="F393">
        <v>3</v>
      </c>
      <c r="G393">
        <v>476.78</v>
      </c>
      <c r="H393">
        <v>0.09</v>
      </c>
      <c r="I393" t="s">
        <v>1829</v>
      </c>
      <c r="J393">
        <v>1301.6094000000001</v>
      </c>
    </row>
    <row r="394" spans="1:10">
      <c r="A394" t="s">
        <v>2413</v>
      </c>
      <c r="B394" s="2">
        <v>45354</v>
      </c>
      <c r="C394" t="s">
        <v>496</v>
      </c>
      <c r="D394" t="s">
        <v>1652</v>
      </c>
      <c r="E394" t="s">
        <v>1779</v>
      </c>
      <c r="F394">
        <v>4</v>
      </c>
      <c r="G394">
        <v>915.17</v>
      </c>
      <c r="H394">
        <v>0.19</v>
      </c>
      <c r="I394" t="s">
        <v>1829</v>
      </c>
      <c r="J394">
        <v>2965.1507999999999</v>
      </c>
    </row>
    <row r="395" spans="1:10">
      <c r="A395" t="s">
        <v>2850</v>
      </c>
      <c r="B395" s="2">
        <v>45354</v>
      </c>
      <c r="C395" t="s">
        <v>1151</v>
      </c>
      <c r="D395" t="s">
        <v>1738</v>
      </c>
      <c r="E395" t="s">
        <v>1782</v>
      </c>
      <c r="F395">
        <v>1</v>
      </c>
      <c r="G395">
        <v>329.94</v>
      </c>
      <c r="H395">
        <v>0.14000000000000001</v>
      </c>
      <c r="I395" t="s">
        <v>1829</v>
      </c>
      <c r="J395">
        <v>283.7484</v>
      </c>
    </row>
    <row r="396" spans="1:10">
      <c r="A396" t="s">
        <v>3683</v>
      </c>
      <c r="B396" s="2">
        <v>45354</v>
      </c>
      <c r="C396" t="s">
        <v>238</v>
      </c>
      <c r="D396" t="s">
        <v>1660</v>
      </c>
      <c r="E396" t="s">
        <v>1797</v>
      </c>
      <c r="F396">
        <v>3</v>
      </c>
      <c r="G396">
        <v>184.67</v>
      </c>
      <c r="H396">
        <v>0.03</v>
      </c>
      <c r="I396" t="s">
        <v>1829</v>
      </c>
      <c r="J396">
        <v>537.38969999999995</v>
      </c>
    </row>
    <row r="397" spans="1:10">
      <c r="A397" t="s">
        <v>3419</v>
      </c>
      <c r="B397" s="2">
        <v>45355</v>
      </c>
      <c r="C397" t="s">
        <v>484</v>
      </c>
      <c r="D397" t="s">
        <v>1608</v>
      </c>
      <c r="E397" t="s">
        <v>1804</v>
      </c>
      <c r="F397">
        <v>1</v>
      </c>
      <c r="G397">
        <v>101.84</v>
      </c>
      <c r="H397">
        <v>0.17</v>
      </c>
      <c r="I397" t="s">
        <v>1824</v>
      </c>
      <c r="J397">
        <v>84.527199999999993</v>
      </c>
    </row>
    <row r="398" spans="1:10">
      <c r="A398" t="s">
        <v>3569</v>
      </c>
      <c r="B398" s="2">
        <v>45355</v>
      </c>
      <c r="C398" t="s">
        <v>1139</v>
      </c>
      <c r="D398" t="s">
        <v>1630</v>
      </c>
      <c r="E398" t="s">
        <v>1766</v>
      </c>
      <c r="F398">
        <v>3</v>
      </c>
      <c r="G398">
        <v>239.54</v>
      </c>
      <c r="H398">
        <v>0.28999999999999998</v>
      </c>
      <c r="I398" t="s">
        <v>1829</v>
      </c>
      <c r="J398">
        <v>510.22019999999998</v>
      </c>
    </row>
    <row r="399" spans="1:10">
      <c r="A399" t="s">
        <v>3583</v>
      </c>
      <c r="B399" s="2">
        <v>45355</v>
      </c>
      <c r="C399" t="s">
        <v>59</v>
      </c>
      <c r="D399" t="s">
        <v>1680</v>
      </c>
      <c r="E399" t="s">
        <v>1813</v>
      </c>
      <c r="F399">
        <v>3</v>
      </c>
      <c r="G399">
        <v>626.71</v>
      </c>
      <c r="H399">
        <v>7.0000000000000007E-2</v>
      </c>
      <c r="I399" t="s">
        <v>1829</v>
      </c>
      <c r="J399">
        <v>1748.5209</v>
      </c>
    </row>
    <row r="400" spans="1:10">
      <c r="A400" t="s">
        <v>2041</v>
      </c>
      <c r="B400" s="2">
        <v>45356</v>
      </c>
      <c r="C400" t="s">
        <v>1371</v>
      </c>
      <c r="D400" t="s">
        <v>1576</v>
      </c>
      <c r="E400" t="s">
        <v>1786</v>
      </c>
      <c r="F400">
        <v>3</v>
      </c>
      <c r="G400">
        <v>318.43</v>
      </c>
      <c r="H400">
        <v>0.05</v>
      </c>
      <c r="I400" t="s">
        <v>1824</v>
      </c>
      <c r="J400">
        <v>907.52549999999997</v>
      </c>
    </row>
    <row r="401" spans="1:10">
      <c r="A401" t="s">
        <v>2077</v>
      </c>
      <c r="B401" s="2">
        <v>45356</v>
      </c>
      <c r="C401" t="s">
        <v>1492</v>
      </c>
      <c r="D401" t="s">
        <v>1630</v>
      </c>
      <c r="E401" t="s">
        <v>1807</v>
      </c>
      <c r="F401">
        <v>4</v>
      </c>
      <c r="G401">
        <v>982.45</v>
      </c>
      <c r="H401">
        <v>0.2</v>
      </c>
      <c r="I401" t="s">
        <v>1826</v>
      </c>
      <c r="J401">
        <v>3143.84</v>
      </c>
    </row>
    <row r="402" spans="1:10">
      <c r="A402" t="s">
        <v>3296</v>
      </c>
      <c r="B402" s="2">
        <v>45356</v>
      </c>
      <c r="C402" t="s">
        <v>711</v>
      </c>
      <c r="D402" t="s">
        <v>1712</v>
      </c>
      <c r="E402" t="s">
        <v>1807</v>
      </c>
      <c r="F402">
        <v>4</v>
      </c>
      <c r="G402">
        <v>461.52</v>
      </c>
      <c r="H402">
        <v>0</v>
      </c>
      <c r="I402" t="s">
        <v>1829</v>
      </c>
      <c r="J402">
        <v>1846.08</v>
      </c>
    </row>
    <row r="403" spans="1:10">
      <c r="A403" t="s">
        <v>3368</v>
      </c>
      <c r="B403" s="2">
        <v>45356</v>
      </c>
      <c r="C403" t="s">
        <v>797</v>
      </c>
      <c r="D403" t="s">
        <v>1644</v>
      </c>
      <c r="E403" t="s">
        <v>1779</v>
      </c>
      <c r="F403">
        <v>3</v>
      </c>
      <c r="G403">
        <v>855.96</v>
      </c>
      <c r="H403">
        <v>0.28999999999999998</v>
      </c>
      <c r="I403" t="s">
        <v>1829</v>
      </c>
      <c r="J403">
        <v>1823.1948</v>
      </c>
    </row>
    <row r="404" spans="1:10">
      <c r="A404" t="s">
        <v>2414</v>
      </c>
      <c r="B404" s="2">
        <v>45357</v>
      </c>
      <c r="C404" t="s">
        <v>696</v>
      </c>
      <c r="D404" t="s">
        <v>1690</v>
      </c>
      <c r="E404" t="s">
        <v>1810</v>
      </c>
      <c r="F404">
        <v>1</v>
      </c>
      <c r="G404">
        <v>250.95</v>
      </c>
      <c r="H404">
        <v>0.03</v>
      </c>
      <c r="I404" t="s">
        <v>1826</v>
      </c>
      <c r="J404">
        <v>243.42150000000001</v>
      </c>
    </row>
    <row r="405" spans="1:10">
      <c r="A405" t="s">
        <v>3612</v>
      </c>
      <c r="B405" s="2">
        <v>45359</v>
      </c>
      <c r="C405" t="s">
        <v>592</v>
      </c>
      <c r="D405" t="s">
        <v>1596</v>
      </c>
      <c r="E405" t="s">
        <v>1794</v>
      </c>
      <c r="F405">
        <v>2</v>
      </c>
      <c r="G405">
        <v>722.06</v>
      </c>
      <c r="H405">
        <v>7.0000000000000007E-2</v>
      </c>
      <c r="I405" t="s">
        <v>1824</v>
      </c>
      <c r="J405">
        <v>1343.0316</v>
      </c>
    </row>
    <row r="406" spans="1:10">
      <c r="A406" t="s">
        <v>3814</v>
      </c>
      <c r="B406" s="2">
        <v>45359</v>
      </c>
      <c r="C406" t="s">
        <v>1017</v>
      </c>
      <c r="D406" t="s">
        <v>1630</v>
      </c>
      <c r="E406" t="s">
        <v>1782</v>
      </c>
      <c r="F406">
        <v>3</v>
      </c>
      <c r="G406">
        <v>146.71</v>
      </c>
      <c r="H406">
        <v>0.28000000000000003</v>
      </c>
      <c r="I406" t="s">
        <v>1824</v>
      </c>
      <c r="J406">
        <v>316.89359999999999</v>
      </c>
    </row>
    <row r="407" spans="1:10">
      <c r="A407" t="s">
        <v>2403</v>
      </c>
      <c r="B407" s="2">
        <v>45360</v>
      </c>
      <c r="C407" t="s">
        <v>40</v>
      </c>
      <c r="D407" t="s">
        <v>1724</v>
      </c>
      <c r="E407" t="s">
        <v>1761</v>
      </c>
      <c r="F407">
        <v>2</v>
      </c>
      <c r="G407">
        <v>994.32</v>
      </c>
      <c r="H407">
        <v>0.27</v>
      </c>
      <c r="I407" t="s">
        <v>1826</v>
      </c>
      <c r="J407">
        <v>1451.7072000000001</v>
      </c>
    </row>
    <row r="408" spans="1:10">
      <c r="A408" t="s">
        <v>2588</v>
      </c>
      <c r="B408" s="2">
        <v>45360</v>
      </c>
      <c r="C408" t="s">
        <v>14</v>
      </c>
      <c r="D408" t="s">
        <v>1682</v>
      </c>
      <c r="E408" t="s">
        <v>1752</v>
      </c>
      <c r="F408">
        <v>1</v>
      </c>
      <c r="G408">
        <v>928.72</v>
      </c>
      <c r="H408">
        <v>0.1</v>
      </c>
      <c r="I408" t="s">
        <v>1829</v>
      </c>
      <c r="J408">
        <v>835.84800000000007</v>
      </c>
    </row>
    <row r="409" spans="1:10">
      <c r="A409" t="s">
        <v>2708</v>
      </c>
      <c r="B409" s="2">
        <v>45360</v>
      </c>
      <c r="C409" t="s">
        <v>1142</v>
      </c>
      <c r="D409" t="s">
        <v>1628</v>
      </c>
      <c r="E409" t="s">
        <v>1773</v>
      </c>
      <c r="F409">
        <v>3</v>
      </c>
      <c r="G409">
        <v>174.57</v>
      </c>
      <c r="H409">
        <v>0</v>
      </c>
      <c r="I409" t="s">
        <v>1826</v>
      </c>
      <c r="J409">
        <v>523.71</v>
      </c>
    </row>
    <row r="410" spans="1:10">
      <c r="A410" t="s">
        <v>2049</v>
      </c>
      <c r="B410" s="2">
        <v>45361</v>
      </c>
      <c r="C410" t="s">
        <v>1521</v>
      </c>
      <c r="D410" t="s">
        <v>1670</v>
      </c>
      <c r="E410" t="s">
        <v>1801</v>
      </c>
      <c r="F410">
        <v>4</v>
      </c>
      <c r="G410">
        <v>385.5</v>
      </c>
      <c r="H410">
        <v>0.03</v>
      </c>
      <c r="I410" t="s">
        <v>1826</v>
      </c>
      <c r="J410">
        <v>1495.74</v>
      </c>
    </row>
    <row r="411" spans="1:10">
      <c r="A411" t="s">
        <v>2631</v>
      </c>
      <c r="B411" s="2">
        <v>45361</v>
      </c>
      <c r="C411" t="s">
        <v>932</v>
      </c>
      <c r="D411" t="s">
        <v>1632</v>
      </c>
      <c r="E411" t="s">
        <v>1792</v>
      </c>
      <c r="F411">
        <v>2</v>
      </c>
      <c r="G411">
        <v>705.61</v>
      </c>
      <c r="H411">
        <v>0.28000000000000003</v>
      </c>
      <c r="I411" t="s">
        <v>1824</v>
      </c>
      <c r="J411">
        <v>1016.0784</v>
      </c>
    </row>
    <row r="412" spans="1:10">
      <c r="A412" t="s">
        <v>2906</v>
      </c>
      <c r="B412" s="2">
        <v>45361</v>
      </c>
      <c r="C412" t="s">
        <v>195</v>
      </c>
      <c r="D412" t="s">
        <v>1549</v>
      </c>
      <c r="E412" t="s">
        <v>1807</v>
      </c>
      <c r="F412">
        <v>4</v>
      </c>
      <c r="G412">
        <v>127.58</v>
      </c>
      <c r="H412">
        <v>0.15</v>
      </c>
      <c r="I412" t="s">
        <v>1824</v>
      </c>
      <c r="J412">
        <v>433.77199999999999</v>
      </c>
    </row>
    <row r="413" spans="1:10">
      <c r="A413" t="s">
        <v>3330</v>
      </c>
      <c r="B413" s="2">
        <v>45361</v>
      </c>
      <c r="C413" t="s">
        <v>716</v>
      </c>
      <c r="D413" t="s">
        <v>1582</v>
      </c>
      <c r="E413" t="s">
        <v>1813</v>
      </c>
      <c r="F413">
        <v>1</v>
      </c>
      <c r="G413">
        <v>259.2</v>
      </c>
      <c r="H413">
        <v>0.27</v>
      </c>
      <c r="I413" t="s">
        <v>1829</v>
      </c>
      <c r="J413">
        <v>189.21600000000001</v>
      </c>
    </row>
    <row r="414" spans="1:10">
      <c r="A414" t="s">
        <v>3370</v>
      </c>
      <c r="B414" s="2">
        <v>45361</v>
      </c>
      <c r="C414" t="s">
        <v>1443</v>
      </c>
      <c r="D414" t="s">
        <v>1746</v>
      </c>
      <c r="E414" t="s">
        <v>1794</v>
      </c>
      <c r="F414">
        <v>3</v>
      </c>
      <c r="G414">
        <v>831.15</v>
      </c>
      <c r="H414">
        <v>0.19</v>
      </c>
      <c r="I414" t="s">
        <v>1824</v>
      </c>
      <c r="J414">
        <v>2019.6945000000001</v>
      </c>
    </row>
    <row r="415" spans="1:10">
      <c r="A415" t="s">
        <v>2353</v>
      </c>
      <c r="B415" s="2">
        <v>45362</v>
      </c>
      <c r="C415" t="s">
        <v>1400</v>
      </c>
      <c r="D415" t="s">
        <v>1704</v>
      </c>
      <c r="E415" t="s">
        <v>1776</v>
      </c>
      <c r="F415">
        <v>4</v>
      </c>
      <c r="G415">
        <v>467.24</v>
      </c>
      <c r="H415">
        <v>0.08</v>
      </c>
      <c r="I415" t="s">
        <v>1826</v>
      </c>
      <c r="J415">
        <v>1719.4431999999999</v>
      </c>
    </row>
    <row r="416" spans="1:10">
      <c r="A416" t="s">
        <v>3170</v>
      </c>
      <c r="B416" s="2">
        <v>45362</v>
      </c>
      <c r="C416" t="s">
        <v>942</v>
      </c>
      <c r="D416" t="s">
        <v>1742</v>
      </c>
      <c r="E416" t="s">
        <v>1776</v>
      </c>
      <c r="F416">
        <v>3</v>
      </c>
      <c r="G416">
        <v>612.53</v>
      </c>
      <c r="H416">
        <v>0.21</v>
      </c>
      <c r="I416" t="s">
        <v>1829</v>
      </c>
      <c r="J416">
        <v>1451.6960999999999</v>
      </c>
    </row>
    <row r="417" spans="1:10">
      <c r="A417" t="s">
        <v>3513</v>
      </c>
      <c r="B417" s="2">
        <v>45363</v>
      </c>
      <c r="C417" t="s">
        <v>214</v>
      </c>
      <c r="D417" t="s">
        <v>1602</v>
      </c>
      <c r="E417" t="s">
        <v>1799</v>
      </c>
      <c r="F417">
        <v>3</v>
      </c>
      <c r="G417">
        <v>672.98</v>
      </c>
      <c r="H417">
        <v>0.23</v>
      </c>
      <c r="I417" t="s">
        <v>1826</v>
      </c>
      <c r="J417">
        <v>1554.5838000000001</v>
      </c>
    </row>
    <row r="418" spans="1:10">
      <c r="A418" t="s">
        <v>2302</v>
      </c>
      <c r="B418" s="2">
        <v>45364</v>
      </c>
      <c r="C418" t="s">
        <v>411</v>
      </c>
      <c r="D418" t="s">
        <v>1730</v>
      </c>
      <c r="E418" t="s">
        <v>1773</v>
      </c>
      <c r="F418">
        <v>4</v>
      </c>
      <c r="G418">
        <v>940.77</v>
      </c>
      <c r="H418">
        <v>0.24</v>
      </c>
      <c r="I418" t="s">
        <v>1829</v>
      </c>
      <c r="J418">
        <v>2859.9407999999999</v>
      </c>
    </row>
    <row r="419" spans="1:10">
      <c r="A419" t="s">
        <v>3671</v>
      </c>
      <c r="B419" s="2">
        <v>45364</v>
      </c>
      <c r="C419" t="s">
        <v>390</v>
      </c>
      <c r="D419" t="s">
        <v>1582</v>
      </c>
      <c r="E419" t="s">
        <v>1773</v>
      </c>
      <c r="F419">
        <v>4</v>
      </c>
      <c r="G419">
        <v>715.88</v>
      </c>
      <c r="H419">
        <v>0.19</v>
      </c>
      <c r="I419" t="s">
        <v>1826</v>
      </c>
      <c r="J419">
        <v>2319.4512</v>
      </c>
    </row>
    <row r="420" spans="1:10">
      <c r="A420" t="s">
        <v>2467</v>
      </c>
      <c r="B420" s="2">
        <v>45365</v>
      </c>
      <c r="C420" t="s">
        <v>484</v>
      </c>
      <c r="D420" t="s">
        <v>1622</v>
      </c>
      <c r="E420" t="s">
        <v>1797</v>
      </c>
      <c r="F420">
        <v>3</v>
      </c>
      <c r="G420">
        <v>338.79</v>
      </c>
      <c r="H420">
        <v>0.01</v>
      </c>
      <c r="I420" t="s">
        <v>1824</v>
      </c>
      <c r="J420">
        <v>1006.2063000000001</v>
      </c>
    </row>
    <row r="421" spans="1:10">
      <c r="A421" t="s">
        <v>2522</v>
      </c>
      <c r="B421" s="2">
        <v>45365</v>
      </c>
      <c r="C421" t="s">
        <v>646</v>
      </c>
      <c r="D421" t="s">
        <v>1562</v>
      </c>
      <c r="E421" t="s">
        <v>1757</v>
      </c>
      <c r="F421">
        <v>4</v>
      </c>
      <c r="G421">
        <v>167.83</v>
      </c>
      <c r="H421">
        <v>0.15</v>
      </c>
      <c r="I421" t="s">
        <v>1824</v>
      </c>
      <c r="J421">
        <v>570.62200000000007</v>
      </c>
    </row>
    <row r="422" spans="1:10">
      <c r="A422" t="s">
        <v>3810</v>
      </c>
      <c r="B422" s="2">
        <v>45365</v>
      </c>
      <c r="C422" t="s">
        <v>198</v>
      </c>
      <c r="D422" t="s">
        <v>1688</v>
      </c>
      <c r="E422" t="s">
        <v>1776</v>
      </c>
      <c r="F422">
        <v>4</v>
      </c>
      <c r="G422">
        <v>167.25</v>
      </c>
      <c r="H422">
        <v>0.11</v>
      </c>
      <c r="I422" t="s">
        <v>1824</v>
      </c>
      <c r="J422">
        <v>595.41</v>
      </c>
    </row>
    <row r="423" spans="1:10">
      <c r="A423" t="s">
        <v>2986</v>
      </c>
      <c r="B423" s="2">
        <v>45367</v>
      </c>
      <c r="C423" t="s">
        <v>1142</v>
      </c>
      <c r="D423" t="s">
        <v>1608</v>
      </c>
      <c r="E423" t="s">
        <v>1792</v>
      </c>
      <c r="F423">
        <v>2</v>
      </c>
      <c r="G423">
        <v>723.75</v>
      </c>
      <c r="H423">
        <v>0.03</v>
      </c>
      <c r="I423" t="s">
        <v>1826</v>
      </c>
      <c r="J423">
        <v>1404.075</v>
      </c>
    </row>
    <row r="424" spans="1:10">
      <c r="A424" t="s">
        <v>3083</v>
      </c>
      <c r="B424" s="2">
        <v>45367</v>
      </c>
      <c r="C424" t="s">
        <v>582</v>
      </c>
      <c r="D424" t="s">
        <v>1688</v>
      </c>
      <c r="E424" t="s">
        <v>1769</v>
      </c>
      <c r="F424">
        <v>4</v>
      </c>
      <c r="G424">
        <v>662.43</v>
      </c>
      <c r="H424">
        <v>0.24</v>
      </c>
      <c r="I424" t="s">
        <v>1826</v>
      </c>
      <c r="J424">
        <v>2013.7872</v>
      </c>
    </row>
    <row r="425" spans="1:10">
      <c r="A425" t="s">
        <v>3423</v>
      </c>
      <c r="B425" s="2">
        <v>45367</v>
      </c>
      <c r="C425" t="s">
        <v>1495</v>
      </c>
      <c r="D425" t="s">
        <v>1624</v>
      </c>
      <c r="E425" t="s">
        <v>1786</v>
      </c>
      <c r="F425">
        <v>2</v>
      </c>
      <c r="G425">
        <v>999.08</v>
      </c>
      <c r="H425">
        <v>0.3</v>
      </c>
      <c r="I425" t="s">
        <v>1826</v>
      </c>
      <c r="J425">
        <v>1398.712</v>
      </c>
    </row>
    <row r="426" spans="1:10">
      <c r="A426" t="s">
        <v>3737</v>
      </c>
      <c r="B426" s="2">
        <v>45367</v>
      </c>
      <c r="C426" t="s">
        <v>78</v>
      </c>
      <c r="D426" t="s">
        <v>1596</v>
      </c>
      <c r="E426" t="s">
        <v>1776</v>
      </c>
      <c r="F426">
        <v>4</v>
      </c>
      <c r="G426">
        <v>73.55</v>
      </c>
      <c r="H426">
        <v>0.24</v>
      </c>
      <c r="I426" t="s">
        <v>1829</v>
      </c>
      <c r="J426">
        <v>223.59200000000001</v>
      </c>
    </row>
    <row r="427" spans="1:10">
      <c r="A427" t="s">
        <v>3218</v>
      </c>
      <c r="B427" s="2">
        <v>45368</v>
      </c>
      <c r="C427" t="s">
        <v>402</v>
      </c>
      <c r="D427" t="s">
        <v>1646</v>
      </c>
      <c r="E427" t="s">
        <v>1779</v>
      </c>
      <c r="F427">
        <v>3</v>
      </c>
      <c r="G427">
        <v>847.44</v>
      </c>
      <c r="H427">
        <v>0.17</v>
      </c>
      <c r="I427" t="s">
        <v>1824</v>
      </c>
      <c r="J427">
        <v>2110.1255999999998</v>
      </c>
    </row>
    <row r="428" spans="1:10">
      <c r="A428" t="s">
        <v>1845</v>
      </c>
      <c r="B428" s="2">
        <v>45369</v>
      </c>
      <c r="C428" t="s">
        <v>767</v>
      </c>
      <c r="D428" t="s">
        <v>1668</v>
      </c>
      <c r="E428" t="s">
        <v>1797</v>
      </c>
      <c r="F428">
        <v>4</v>
      </c>
      <c r="G428">
        <f>INT(J428/(F428*(1-H428)))</f>
        <v>464</v>
      </c>
      <c r="H428">
        <v>0.04</v>
      </c>
      <c r="I428" t="s">
        <v>1829</v>
      </c>
      <c r="J428">
        <v>1782.4512</v>
      </c>
    </row>
    <row r="429" spans="1:10">
      <c r="A429" t="s">
        <v>2496</v>
      </c>
      <c r="B429" s="2">
        <v>45369</v>
      </c>
      <c r="C429" t="s">
        <v>716</v>
      </c>
      <c r="D429" t="s">
        <v>1682</v>
      </c>
      <c r="E429" t="s">
        <v>1769</v>
      </c>
      <c r="F429">
        <v>2</v>
      </c>
      <c r="G429">
        <v>132.77000000000001</v>
      </c>
      <c r="H429">
        <v>0.13</v>
      </c>
      <c r="I429" t="s">
        <v>1829</v>
      </c>
      <c r="J429">
        <v>231.0198</v>
      </c>
    </row>
    <row r="430" spans="1:10">
      <c r="A430" t="s">
        <v>2752</v>
      </c>
      <c r="B430" s="2">
        <v>45369</v>
      </c>
      <c r="C430" t="s">
        <v>699</v>
      </c>
      <c r="D430" t="s">
        <v>1682</v>
      </c>
      <c r="E430" t="s">
        <v>1813</v>
      </c>
      <c r="F430">
        <v>3</v>
      </c>
      <c r="G430">
        <v>968.88</v>
      </c>
      <c r="H430">
        <v>0.15</v>
      </c>
      <c r="I430" t="s">
        <v>1824</v>
      </c>
      <c r="J430">
        <v>2470.6439999999998</v>
      </c>
    </row>
    <row r="431" spans="1:10">
      <c r="A431" t="s">
        <v>3625</v>
      </c>
      <c r="B431" s="2">
        <v>45369</v>
      </c>
      <c r="C431" t="s">
        <v>732</v>
      </c>
      <c r="D431" t="s">
        <v>1746</v>
      </c>
      <c r="E431" t="s">
        <v>1782</v>
      </c>
      <c r="F431">
        <v>3</v>
      </c>
      <c r="G431">
        <v>561.44000000000005</v>
      </c>
      <c r="H431">
        <v>0.2</v>
      </c>
      <c r="I431" t="s">
        <v>1829</v>
      </c>
      <c r="J431">
        <v>1347.4559999999999</v>
      </c>
    </row>
    <row r="432" spans="1:10">
      <c r="A432" t="s">
        <v>2902</v>
      </c>
      <c r="B432" s="2">
        <v>45370</v>
      </c>
      <c r="C432" t="s">
        <v>175</v>
      </c>
      <c r="D432" t="s">
        <v>1614</v>
      </c>
      <c r="E432" t="s">
        <v>1807</v>
      </c>
      <c r="F432">
        <v>3</v>
      </c>
      <c r="G432">
        <v>623.82000000000005</v>
      </c>
      <c r="H432">
        <v>0.13</v>
      </c>
      <c r="I432" t="s">
        <v>1829</v>
      </c>
      <c r="J432">
        <v>1628.1702</v>
      </c>
    </row>
    <row r="433" spans="1:10">
      <c r="A433" t="s">
        <v>2002</v>
      </c>
      <c r="B433" s="2">
        <v>45371</v>
      </c>
      <c r="C433" t="s">
        <v>441</v>
      </c>
      <c r="D433" t="s">
        <v>1598</v>
      </c>
      <c r="E433" t="s">
        <v>1801</v>
      </c>
      <c r="F433">
        <v>1</v>
      </c>
      <c r="G433">
        <v>857.35</v>
      </c>
      <c r="H433">
        <v>0.28000000000000003</v>
      </c>
      <c r="I433" t="s">
        <v>1826</v>
      </c>
      <c r="J433">
        <v>617.29200000000003</v>
      </c>
    </row>
    <row r="434" spans="1:10">
      <c r="A434" t="s">
        <v>2316</v>
      </c>
      <c r="B434" s="2">
        <v>45371</v>
      </c>
      <c r="C434" t="s">
        <v>1298</v>
      </c>
      <c r="D434" t="s">
        <v>1726</v>
      </c>
      <c r="E434" t="s">
        <v>1810</v>
      </c>
      <c r="F434">
        <v>1</v>
      </c>
      <c r="G434">
        <v>170.43</v>
      </c>
      <c r="H434">
        <v>0.03</v>
      </c>
      <c r="I434" t="s">
        <v>1824</v>
      </c>
      <c r="J434">
        <v>165.31710000000001</v>
      </c>
    </row>
    <row r="435" spans="1:10">
      <c r="A435" t="s">
        <v>2560</v>
      </c>
      <c r="B435" s="2">
        <v>45371</v>
      </c>
      <c r="C435" t="s">
        <v>648</v>
      </c>
      <c r="D435" t="s">
        <v>1551</v>
      </c>
      <c r="E435" t="s">
        <v>1761</v>
      </c>
      <c r="F435">
        <v>2</v>
      </c>
      <c r="G435">
        <v>371.03</v>
      </c>
      <c r="H435">
        <v>0.23</v>
      </c>
      <c r="I435" t="s">
        <v>1826</v>
      </c>
      <c r="J435">
        <v>571.38619999999992</v>
      </c>
    </row>
    <row r="436" spans="1:10">
      <c r="A436" t="s">
        <v>2587</v>
      </c>
      <c r="B436" s="2">
        <v>45371</v>
      </c>
      <c r="C436" t="s">
        <v>550</v>
      </c>
      <c r="D436" t="s">
        <v>1704</v>
      </c>
      <c r="E436" t="s">
        <v>1757</v>
      </c>
      <c r="F436">
        <v>3</v>
      </c>
      <c r="G436">
        <v>468.25</v>
      </c>
      <c r="H436">
        <v>7.0000000000000007E-2</v>
      </c>
      <c r="I436" t="s">
        <v>1826</v>
      </c>
      <c r="J436">
        <v>1306.4175</v>
      </c>
    </row>
    <row r="437" spans="1:10">
      <c r="A437" t="s">
        <v>3028</v>
      </c>
      <c r="B437" s="2">
        <v>45371</v>
      </c>
      <c r="C437" t="s">
        <v>842</v>
      </c>
      <c r="D437" t="s">
        <v>1680</v>
      </c>
      <c r="E437" t="s">
        <v>1786</v>
      </c>
      <c r="F437">
        <v>2</v>
      </c>
      <c r="G437">
        <v>972.4</v>
      </c>
      <c r="H437">
        <v>0.06</v>
      </c>
      <c r="I437" t="s">
        <v>1829</v>
      </c>
      <c r="J437">
        <v>1828.1120000000001</v>
      </c>
    </row>
    <row r="438" spans="1:10">
      <c r="A438" t="s">
        <v>2342</v>
      </c>
      <c r="B438" s="2">
        <v>45372</v>
      </c>
      <c r="C438" t="s">
        <v>579</v>
      </c>
      <c r="D438" t="s">
        <v>1672</v>
      </c>
      <c r="E438" t="s">
        <v>1799</v>
      </c>
      <c r="F438">
        <v>1</v>
      </c>
      <c r="G438">
        <v>145.43</v>
      </c>
      <c r="H438">
        <v>0.08</v>
      </c>
      <c r="I438" t="s">
        <v>1824</v>
      </c>
      <c r="J438">
        <v>133.79560000000001</v>
      </c>
    </row>
    <row r="439" spans="1:10">
      <c r="A439" t="s">
        <v>2567</v>
      </c>
      <c r="B439" s="2">
        <v>45372</v>
      </c>
      <c r="C439" t="s">
        <v>20</v>
      </c>
      <c r="D439" t="s">
        <v>1720</v>
      </c>
      <c r="E439" t="s">
        <v>1786</v>
      </c>
      <c r="F439">
        <v>1</v>
      </c>
      <c r="G439">
        <v>431.69</v>
      </c>
      <c r="H439">
        <v>0.09</v>
      </c>
      <c r="I439" t="s">
        <v>1824</v>
      </c>
      <c r="J439">
        <v>392.83789999999999</v>
      </c>
    </row>
    <row r="440" spans="1:10">
      <c r="A440" t="s">
        <v>3389</v>
      </c>
      <c r="B440" s="2">
        <v>45372</v>
      </c>
      <c r="C440" t="s">
        <v>181</v>
      </c>
      <c r="D440" t="s">
        <v>1700</v>
      </c>
      <c r="E440" t="s">
        <v>1804</v>
      </c>
      <c r="F440">
        <v>2</v>
      </c>
      <c r="G440">
        <v>675.61</v>
      </c>
      <c r="H440">
        <v>0.08</v>
      </c>
      <c r="I440" t="s">
        <v>1829</v>
      </c>
      <c r="J440">
        <v>1243.1224</v>
      </c>
    </row>
    <row r="441" spans="1:10">
      <c r="A441" t="s">
        <v>2198</v>
      </c>
      <c r="B441" s="2">
        <v>45373</v>
      </c>
      <c r="C441" t="s">
        <v>147</v>
      </c>
      <c r="D441" t="s">
        <v>1736</v>
      </c>
      <c r="E441" t="s">
        <v>1797</v>
      </c>
      <c r="F441">
        <v>2</v>
      </c>
      <c r="G441">
        <v>209.66</v>
      </c>
      <c r="H441">
        <v>0.21</v>
      </c>
      <c r="I441" t="s">
        <v>1824</v>
      </c>
      <c r="J441">
        <v>331.26280000000003</v>
      </c>
    </row>
    <row r="442" spans="1:10">
      <c r="A442" t="s">
        <v>2465</v>
      </c>
      <c r="B442" s="2">
        <v>45373</v>
      </c>
      <c r="C442" t="s">
        <v>1056</v>
      </c>
      <c r="D442" t="s">
        <v>1570</v>
      </c>
      <c r="E442" t="s">
        <v>1801</v>
      </c>
      <c r="F442">
        <v>4</v>
      </c>
      <c r="G442">
        <v>369.22</v>
      </c>
      <c r="H442">
        <v>0.18</v>
      </c>
      <c r="I442" t="s">
        <v>1829</v>
      </c>
      <c r="J442">
        <v>1211.0416</v>
      </c>
    </row>
    <row r="443" spans="1:10">
      <c r="A443" t="s">
        <v>2821</v>
      </c>
      <c r="B443" s="2">
        <v>45373</v>
      </c>
      <c r="C443" t="s">
        <v>1229</v>
      </c>
      <c r="D443" t="s">
        <v>1596</v>
      </c>
      <c r="E443" t="s">
        <v>1776</v>
      </c>
      <c r="F443">
        <v>3</v>
      </c>
      <c r="G443">
        <v>480.11</v>
      </c>
      <c r="H443">
        <v>0.11</v>
      </c>
      <c r="I443" t="s">
        <v>1826</v>
      </c>
      <c r="J443">
        <v>1281.8937000000001</v>
      </c>
    </row>
    <row r="444" spans="1:10">
      <c r="A444" t="s">
        <v>3175</v>
      </c>
      <c r="B444" s="2">
        <v>45373</v>
      </c>
      <c r="C444" t="s">
        <v>241</v>
      </c>
      <c r="D444" t="s">
        <v>1570</v>
      </c>
      <c r="E444" t="s">
        <v>1797</v>
      </c>
      <c r="F444">
        <v>4</v>
      </c>
      <c r="G444">
        <v>898.58</v>
      </c>
      <c r="H444">
        <v>0.16</v>
      </c>
      <c r="I444" t="s">
        <v>1826</v>
      </c>
      <c r="J444">
        <v>3019.2287999999999</v>
      </c>
    </row>
    <row r="445" spans="1:10">
      <c r="A445" t="s">
        <v>3213</v>
      </c>
      <c r="B445" s="2">
        <v>45373</v>
      </c>
      <c r="C445" t="s">
        <v>481</v>
      </c>
      <c r="D445" t="s">
        <v>1570</v>
      </c>
      <c r="E445" t="s">
        <v>1766</v>
      </c>
      <c r="F445">
        <v>3</v>
      </c>
      <c r="G445">
        <v>250.14</v>
      </c>
      <c r="H445">
        <v>0.23</v>
      </c>
      <c r="I445" t="s">
        <v>1826</v>
      </c>
      <c r="J445">
        <v>577.82339999999999</v>
      </c>
    </row>
    <row r="446" spans="1:10">
      <c r="A446" t="s">
        <v>3604</v>
      </c>
      <c r="B446" s="2">
        <v>45373</v>
      </c>
      <c r="C446" t="s">
        <v>247</v>
      </c>
      <c r="D446" t="s">
        <v>1634</v>
      </c>
      <c r="E446" t="s">
        <v>1766</v>
      </c>
      <c r="F446">
        <v>2</v>
      </c>
      <c r="G446">
        <v>521.44000000000005</v>
      </c>
      <c r="H446">
        <v>0.25</v>
      </c>
      <c r="I446" t="s">
        <v>1829</v>
      </c>
      <c r="J446">
        <v>782.16000000000008</v>
      </c>
    </row>
    <row r="447" spans="1:10">
      <c r="A447" t="s">
        <v>3208</v>
      </c>
      <c r="B447" s="2">
        <v>45374</v>
      </c>
      <c r="C447" t="s">
        <v>1310</v>
      </c>
      <c r="D447" t="s">
        <v>1568</v>
      </c>
      <c r="E447" t="s">
        <v>1804</v>
      </c>
      <c r="F447">
        <v>2</v>
      </c>
      <c r="G447">
        <v>700.27</v>
      </c>
      <c r="H447">
        <v>0.16</v>
      </c>
      <c r="I447" t="s">
        <v>1824</v>
      </c>
      <c r="J447">
        <v>1176.4536000000001</v>
      </c>
    </row>
    <row r="448" spans="1:10">
      <c r="A448" t="s">
        <v>3392</v>
      </c>
      <c r="B448" s="2">
        <v>45374</v>
      </c>
      <c r="C448" t="s">
        <v>1056</v>
      </c>
      <c r="D448" t="s">
        <v>1738</v>
      </c>
      <c r="E448" t="s">
        <v>1801</v>
      </c>
      <c r="F448">
        <v>4</v>
      </c>
      <c r="G448">
        <v>284.24</v>
      </c>
      <c r="H448">
        <v>0.1</v>
      </c>
      <c r="I448" t="s">
        <v>1824</v>
      </c>
      <c r="J448">
        <v>1023.264</v>
      </c>
    </row>
    <row r="449" spans="1:10">
      <c r="A449" t="s">
        <v>3393</v>
      </c>
      <c r="B449" s="2">
        <v>45374</v>
      </c>
      <c r="C449" t="s">
        <v>693</v>
      </c>
      <c r="D449" t="s">
        <v>1546</v>
      </c>
      <c r="E449" t="s">
        <v>1766</v>
      </c>
      <c r="F449">
        <v>1</v>
      </c>
      <c r="G449">
        <v>94.26</v>
      </c>
      <c r="H449">
        <v>0.18</v>
      </c>
      <c r="I449" t="s">
        <v>1826</v>
      </c>
      <c r="J449">
        <v>77.293200000000013</v>
      </c>
    </row>
    <row r="450" spans="1:10">
      <c r="A450" t="s">
        <v>3307</v>
      </c>
      <c r="B450" s="2">
        <v>45375</v>
      </c>
      <c r="C450" t="s">
        <v>100</v>
      </c>
      <c r="D450" t="s">
        <v>1742</v>
      </c>
      <c r="E450" t="s">
        <v>1797</v>
      </c>
      <c r="F450">
        <v>1</v>
      </c>
      <c r="G450">
        <v>439.55</v>
      </c>
      <c r="H450">
        <v>0.28999999999999998</v>
      </c>
      <c r="I450" t="s">
        <v>1829</v>
      </c>
      <c r="J450">
        <v>312.08049999999997</v>
      </c>
    </row>
    <row r="451" spans="1:10">
      <c r="A451" t="s">
        <v>3444</v>
      </c>
      <c r="B451" s="2">
        <v>45375</v>
      </c>
      <c r="C451" t="s">
        <v>1109</v>
      </c>
      <c r="D451" t="s">
        <v>1578</v>
      </c>
      <c r="E451" t="s">
        <v>1779</v>
      </c>
      <c r="F451">
        <v>1</v>
      </c>
      <c r="G451">
        <v>977.02</v>
      </c>
      <c r="H451">
        <v>0.2</v>
      </c>
      <c r="I451" t="s">
        <v>1829</v>
      </c>
      <c r="J451">
        <v>781.61599999999999</v>
      </c>
    </row>
    <row r="452" spans="1:10">
      <c r="A452" t="s">
        <v>2661</v>
      </c>
      <c r="B452" s="2">
        <v>45376</v>
      </c>
      <c r="C452" t="s">
        <v>899</v>
      </c>
      <c r="D452" t="s">
        <v>1684</v>
      </c>
      <c r="E452" t="s">
        <v>1813</v>
      </c>
      <c r="F452">
        <v>1</v>
      </c>
      <c r="G452">
        <v>671.62</v>
      </c>
      <c r="H452">
        <v>0.09</v>
      </c>
      <c r="I452" t="s">
        <v>1829</v>
      </c>
      <c r="J452">
        <v>611.17420000000004</v>
      </c>
    </row>
    <row r="453" spans="1:10">
      <c r="A453" t="s">
        <v>3116</v>
      </c>
      <c r="B453" s="2">
        <v>45376</v>
      </c>
      <c r="C453" t="s">
        <v>559</v>
      </c>
      <c r="D453" t="s">
        <v>1730</v>
      </c>
      <c r="E453" t="s">
        <v>1799</v>
      </c>
      <c r="F453">
        <v>3</v>
      </c>
      <c r="G453">
        <v>690.27</v>
      </c>
      <c r="H453">
        <v>7.0000000000000007E-2</v>
      </c>
      <c r="I453" t="s">
        <v>1826</v>
      </c>
      <c r="J453">
        <v>1925.8533</v>
      </c>
    </row>
    <row r="454" spans="1:10">
      <c r="A454" t="s">
        <v>3137</v>
      </c>
      <c r="B454" s="2">
        <v>45376</v>
      </c>
      <c r="C454" t="s">
        <v>1340</v>
      </c>
      <c r="D454" t="s">
        <v>1644</v>
      </c>
      <c r="E454" t="s">
        <v>1773</v>
      </c>
      <c r="F454">
        <v>1</v>
      </c>
      <c r="G454">
        <v>340.9</v>
      </c>
      <c r="H454">
        <v>0.28999999999999998</v>
      </c>
      <c r="I454" t="s">
        <v>1824</v>
      </c>
      <c r="J454">
        <v>242.03899999999999</v>
      </c>
    </row>
    <row r="455" spans="1:10">
      <c r="A455" t="s">
        <v>2779</v>
      </c>
      <c r="B455" s="2">
        <v>45377</v>
      </c>
      <c r="C455" t="s">
        <v>1446</v>
      </c>
      <c r="D455" t="s">
        <v>1722</v>
      </c>
      <c r="E455" t="s">
        <v>1782</v>
      </c>
      <c r="F455">
        <v>3</v>
      </c>
      <c r="G455">
        <v>662.82</v>
      </c>
      <c r="H455">
        <v>0.01</v>
      </c>
      <c r="I455" t="s">
        <v>1829</v>
      </c>
      <c r="J455">
        <v>1968.5753999999999</v>
      </c>
    </row>
    <row r="456" spans="1:10">
      <c r="A456" t="s">
        <v>3027</v>
      </c>
      <c r="B456" s="2">
        <v>45377</v>
      </c>
      <c r="C456" t="s">
        <v>360</v>
      </c>
      <c r="D456" t="s">
        <v>1636</v>
      </c>
      <c r="E456" t="s">
        <v>1766</v>
      </c>
      <c r="F456">
        <v>4</v>
      </c>
      <c r="G456">
        <v>530.45000000000005</v>
      </c>
      <c r="H456">
        <v>0.13</v>
      </c>
      <c r="I456" t="s">
        <v>1824</v>
      </c>
      <c r="J456">
        <v>1845.9659999999999</v>
      </c>
    </row>
    <row r="457" spans="1:10">
      <c r="A457" t="s">
        <v>3532</v>
      </c>
      <c r="B457" s="2">
        <v>45377</v>
      </c>
      <c r="C457" t="s">
        <v>214</v>
      </c>
      <c r="D457" t="s">
        <v>1636</v>
      </c>
      <c r="E457" t="s">
        <v>1782</v>
      </c>
      <c r="F457">
        <v>3</v>
      </c>
      <c r="G457">
        <v>884.46</v>
      </c>
      <c r="H457">
        <v>0.25</v>
      </c>
      <c r="I457" t="s">
        <v>1824</v>
      </c>
      <c r="J457">
        <v>1990.0350000000001</v>
      </c>
    </row>
    <row r="458" spans="1:10">
      <c r="A458" t="s">
        <v>1864</v>
      </c>
      <c r="B458" s="2">
        <v>45378</v>
      </c>
      <c r="C458" t="s">
        <v>622</v>
      </c>
      <c r="D458" t="s">
        <v>1614</v>
      </c>
      <c r="E458" t="s">
        <v>1797</v>
      </c>
      <c r="F458">
        <v>4</v>
      </c>
      <c r="G458">
        <v>735.32</v>
      </c>
      <c r="H458">
        <v>0.06</v>
      </c>
      <c r="I458" t="s">
        <v>1829</v>
      </c>
      <c r="J458">
        <v>2764.8031999999998</v>
      </c>
    </row>
    <row r="459" spans="1:10">
      <c r="A459" t="s">
        <v>2220</v>
      </c>
      <c r="B459" s="2">
        <v>45378</v>
      </c>
      <c r="C459" t="s">
        <v>663</v>
      </c>
      <c r="D459" t="s">
        <v>1736</v>
      </c>
      <c r="E459" t="s">
        <v>1813</v>
      </c>
      <c r="F459">
        <v>2</v>
      </c>
      <c r="G459">
        <v>962.81</v>
      </c>
      <c r="H459">
        <v>0.06</v>
      </c>
      <c r="I459" t="s">
        <v>1829</v>
      </c>
      <c r="J459">
        <v>1810.0827999999999</v>
      </c>
    </row>
    <row r="460" spans="1:10">
      <c r="A460" t="s">
        <v>3228</v>
      </c>
      <c r="B460" s="2">
        <v>45378</v>
      </c>
      <c r="C460" t="s">
        <v>1023</v>
      </c>
      <c r="D460" t="s">
        <v>1730</v>
      </c>
      <c r="E460" t="s">
        <v>1813</v>
      </c>
      <c r="F460">
        <v>2</v>
      </c>
      <c r="G460">
        <v>600.03</v>
      </c>
      <c r="H460">
        <v>0.26</v>
      </c>
      <c r="I460" t="s">
        <v>1826</v>
      </c>
      <c r="J460">
        <v>888.0444</v>
      </c>
    </row>
    <row r="461" spans="1:10">
      <c r="A461" t="s">
        <v>3362</v>
      </c>
      <c r="B461" s="2">
        <v>45378</v>
      </c>
      <c r="C461" t="s">
        <v>678</v>
      </c>
      <c r="D461" t="s">
        <v>1704</v>
      </c>
      <c r="E461" t="s">
        <v>1804</v>
      </c>
      <c r="F461">
        <v>3</v>
      </c>
      <c r="G461">
        <v>392.84</v>
      </c>
      <c r="H461">
        <v>0.27</v>
      </c>
      <c r="I461" t="s">
        <v>1826</v>
      </c>
      <c r="J461">
        <v>860.31959999999992</v>
      </c>
    </row>
    <row r="462" spans="1:10">
      <c r="A462" t="s">
        <v>2429</v>
      </c>
      <c r="B462" s="2">
        <v>45379</v>
      </c>
      <c r="C462" t="s">
        <v>929</v>
      </c>
      <c r="D462" t="s">
        <v>1710</v>
      </c>
      <c r="E462" t="s">
        <v>1779</v>
      </c>
      <c r="F462">
        <v>4</v>
      </c>
      <c r="G462">
        <v>262.05</v>
      </c>
      <c r="H462">
        <v>0.24</v>
      </c>
      <c r="I462" t="s">
        <v>1826</v>
      </c>
      <c r="J462">
        <v>796.63200000000006</v>
      </c>
    </row>
    <row r="463" spans="1:10">
      <c r="A463" t="s">
        <v>2548</v>
      </c>
      <c r="B463" s="2">
        <v>45379</v>
      </c>
      <c r="C463" t="s">
        <v>773</v>
      </c>
      <c r="D463" t="s">
        <v>1578</v>
      </c>
      <c r="E463" t="s">
        <v>1799</v>
      </c>
      <c r="F463">
        <v>1</v>
      </c>
      <c r="G463">
        <v>31.36</v>
      </c>
      <c r="H463">
        <v>0.21</v>
      </c>
      <c r="I463" t="s">
        <v>1829</v>
      </c>
      <c r="J463">
        <v>24.7744</v>
      </c>
    </row>
    <row r="464" spans="1:10">
      <c r="A464" t="s">
        <v>2926</v>
      </c>
      <c r="B464" s="2">
        <v>45379</v>
      </c>
      <c r="C464" t="s">
        <v>827</v>
      </c>
      <c r="D464" t="s">
        <v>1652</v>
      </c>
      <c r="E464" t="s">
        <v>1789</v>
      </c>
      <c r="F464">
        <v>3</v>
      </c>
      <c r="G464">
        <v>70.88</v>
      </c>
      <c r="H464">
        <v>0.27</v>
      </c>
      <c r="I464" t="s">
        <v>1829</v>
      </c>
      <c r="J464">
        <v>155.22720000000001</v>
      </c>
    </row>
    <row r="465" spans="1:10">
      <c r="A465" t="s">
        <v>3301</v>
      </c>
      <c r="B465" s="2">
        <v>45379</v>
      </c>
      <c r="C465" t="s">
        <v>827</v>
      </c>
      <c r="D465" t="s">
        <v>1746</v>
      </c>
      <c r="E465" t="s">
        <v>1782</v>
      </c>
      <c r="F465">
        <v>2</v>
      </c>
      <c r="G465">
        <v>916.12</v>
      </c>
      <c r="H465">
        <v>0.05</v>
      </c>
      <c r="I465" t="s">
        <v>1826</v>
      </c>
      <c r="J465">
        <v>1740.6279999999999</v>
      </c>
    </row>
    <row r="466" spans="1:10">
      <c r="A466" t="s">
        <v>3477</v>
      </c>
      <c r="B466" s="2">
        <v>45379</v>
      </c>
      <c r="C466" t="s">
        <v>1199</v>
      </c>
      <c r="D466" t="s">
        <v>1562</v>
      </c>
      <c r="E466" t="s">
        <v>1782</v>
      </c>
      <c r="F466">
        <v>4</v>
      </c>
      <c r="G466">
        <v>195.75</v>
      </c>
      <c r="H466">
        <v>0.17</v>
      </c>
      <c r="I466" t="s">
        <v>1824</v>
      </c>
      <c r="J466">
        <v>649.89</v>
      </c>
    </row>
    <row r="467" spans="1:10">
      <c r="A467" t="s">
        <v>3655</v>
      </c>
      <c r="B467" s="2">
        <v>45379</v>
      </c>
      <c r="C467" t="s">
        <v>1050</v>
      </c>
      <c r="D467" t="s">
        <v>1565</v>
      </c>
      <c r="E467" t="s">
        <v>1786</v>
      </c>
      <c r="F467">
        <v>2</v>
      </c>
      <c r="G467">
        <v>169.46</v>
      </c>
      <c r="H467">
        <v>0.03</v>
      </c>
      <c r="I467" t="s">
        <v>1826</v>
      </c>
      <c r="J467">
        <v>328.75240000000002</v>
      </c>
    </row>
    <row r="468" spans="1:10">
      <c r="A468" t="s">
        <v>3669</v>
      </c>
      <c r="B468" s="2">
        <v>45379</v>
      </c>
      <c r="C468" t="s">
        <v>502</v>
      </c>
      <c r="D468" t="s">
        <v>1543</v>
      </c>
      <c r="E468" t="s">
        <v>1766</v>
      </c>
      <c r="F468">
        <v>1</v>
      </c>
      <c r="G468">
        <v>140.24</v>
      </c>
      <c r="H468">
        <v>0.27</v>
      </c>
      <c r="I468" t="s">
        <v>1824</v>
      </c>
      <c r="J468">
        <v>102.37520000000001</v>
      </c>
    </row>
    <row r="469" spans="1:10">
      <c r="A469" t="s">
        <v>2147</v>
      </c>
      <c r="B469" s="2">
        <v>45380</v>
      </c>
      <c r="C469" t="s">
        <v>939</v>
      </c>
      <c r="D469" t="s">
        <v>1686</v>
      </c>
      <c r="E469" t="s">
        <v>1761</v>
      </c>
      <c r="F469">
        <v>1</v>
      </c>
      <c r="G469">
        <v>564.1</v>
      </c>
      <c r="H469">
        <v>0.03</v>
      </c>
      <c r="I469" t="s">
        <v>1824</v>
      </c>
      <c r="J469">
        <v>547.17700000000002</v>
      </c>
    </row>
    <row r="470" spans="1:10">
      <c r="A470" t="s">
        <v>2227</v>
      </c>
      <c r="B470" s="2">
        <v>45380</v>
      </c>
      <c r="C470" t="s">
        <v>1092</v>
      </c>
      <c r="D470" t="s">
        <v>1662</v>
      </c>
      <c r="E470" t="s">
        <v>1797</v>
      </c>
      <c r="F470">
        <v>4</v>
      </c>
      <c r="G470">
        <v>651.36</v>
      </c>
      <c r="H470">
        <v>0.13</v>
      </c>
      <c r="I470" t="s">
        <v>1824</v>
      </c>
      <c r="J470">
        <v>2266.7328000000002</v>
      </c>
    </row>
    <row r="471" spans="1:10">
      <c r="A471" t="s">
        <v>2281</v>
      </c>
      <c r="B471" s="2">
        <v>45380</v>
      </c>
      <c r="C471" t="s">
        <v>869</v>
      </c>
      <c r="D471" t="s">
        <v>1610</v>
      </c>
      <c r="E471" t="s">
        <v>1789</v>
      </c>
      <c r="F471">
        <v>2</v>
      </c>
      <c r="G471">
        <v>780.05</v>
      </c>
      <c r="H471">
        <v>0.12</v>
      </c>
      <c r="I471" t="s">
        <v>1829</v>
      </c>
      <c r="J471">
        <v>1372.8879999999999</v>
      </c>
    </row>
    <row r="472" spans="1:10">
      <c r="A472" t="s">
        <v>2667</v>
      </c>
      <c r="B472" s="2">
        <v>45380</v>
      </c>
      <c r="C472" t="s">
        <v>387</v>
      </c>
      <c r="D472" t="s">
        <v>1610</v>
      </c>
      <c r="E472" t="s">
        <v>1801</v>
      </c>
      <c r="F472">
        <v>3</v>
      </c>
      <c r="G472">
        <v>108.14</v>
      </c>
      <c r="H472">
        <v>0.19</v>
      </c>
      <c r="I472" t="s">
        <v>1829</v>
      </c>
      <c r="J472">
        <v>262.78019999999998</v>
      </c>
    </row>
    <row r="473" spans="1:10">
      <c r="A473" t="s">
        <v>2769</v>
      </c>
      <c r="B473" s="2">
        <v>45380</v>
      </c>
      <c r="C473" t="s">
        <v>1400</v>
      </c>
      <c r="D473" t="s">
        <v>1710</v>
      </c>
      <c r="E473" t="s">
        <v>1810</v>
      </c>
      <c r="F473">
        <v>2</v>
      </c>
      <c r="G473">
        <v>830.94</v>
      </c>
      <c r="H473">
        <v>0.28000000000000003</v>
      </c>
      <c r="I473" t="s">
        <v>1826</v>
      </c>
      <c r="J473">
        <v>1196.5536</v>
      </c>
    </row>
    <row r="474" spans="1:10">
      <c r="A474" t="s">
        <v>2423</v>
      </c>
      <c r="B474" s="2">
        <v>45382</v>
      </c>
      <c r="C474" t="s">
        <v>884</v>
      </c>
      <c r="D474" t="s">
        <v>1676</v>
      </c>
      <c r="E474" t="s">
        <v>1761</v>
      </c>
      <c r="F474">
        <v>2</v>
      </c>
      <c r="G474">
        <v>552.72</v>
      </c>
      <c r="H474">
        <v>0.06</v>
      </c>
      <c r="I474" t="s">
        <v>1826</v>
      </c>
      <c r="J474">
        <v>1039.1135999999999</v>
      </c>
    </row>
    <row r="475" spans="1:10">
      <c r="A475" t="s">
        <v>2694</v>
      </c>
      <c r="B475" s="2">
        <v>45382</v>
      </c>
      <c r="C475" t="s">
        <v>1252</v>
      </c>
      <c r="D475" t="s">
        <v>1680</v>
      </c>
      <c r="E475" t="s">
        <v>1766</v>
      </c>
      <c r="F475">
        <v>1</v>
      </c>
      <c r="G475">
        <v>984.6</v>
      </c>
      <c r="H475">
        <v>0.22</v>
      </c>
      <c r="I475" t="s">
        <v>1824</v>
      </c>
      <c r="J475">
        <v>767.98800000000006</v>
      </c>
    </row>
    <row r="476" spans="1:10">
      <c r="A476" t="s">
        <v>3023</v>
      </c>
      <c r="B476" s="2">
        <v>45382</v>
      </c>
      <c r="C476" t="s">
        <v>1044</v>
      </c>
      <c r="D476" t="s">
        <v>1732</v>
      </c>
      <c r="E476" t="s">
        <v>1794</v>
      </c>
      <c r="F476">
        <v>4</v>
      </c>
      <c r="G476">
        <v>294.38</v>
      </c>
      <c r="H476">
        <v>0.2</v>
      </c>
      <c r="I476" t="s">
        <v>1824</v>
      </c>
      <c r="J476">
        <v>942.01600000000008</v>
      </c>
    </row>
    <row r="477" spans="1:10">
      <c r="A477" t="s">
        <v>3452</v>
      </c>
      <c r="B477" s="2">
        <v>45382</v>
      </c>
      <c r="C477" t="s">
        <v>601</v>
      </c>
      <c r="D477" t="s">
        <v>1546</v>
      </c>
      <c r="E477" t="s">
        <v>1801</v>
      </c>
      <c r="F477">
        <v>2</v>
      </c>
      <c r="G477">
        <v>462.93</v>
      </c>
      <c r="H477">
        <v>0.17</v>
      </c>
      <c r="I477" t="s">
        <v>1826</v>
      </c>
      <c r="J477">
        <v>768.46379999999999</v>
      </c>
    </row>
    <row r="478" spans="1:10">
      <c r="A478" t="s">
        <v>3765</v>
      </c>
      <c r="B478" s="2">
        <v>45382</v>
      </c>
      <c r="C478" t="s">
        <v>523</v>
      </c>
      <c r="D478" t="s">
        <v>1740</v>
      </c>
      <c r="E478" t="s">
        <v>1797</v>
      </c>
      <c r="F478">
        <v>2</v>
      </c>
      <c r="G478">
        <v>629.86</v>
      </c>
      <c r="H478">
        <v>0.15</v>
      </c>
      <c r="I478" t="s">
        <v>1826</v>
      </c>
      <c r="J478">
        <v>1070.7619999999999</v>
      </c>
    </row>
    <row r="479" spans="1:10">
      <c r="A479" t="s">
        <v>3147</v>
      </c>
      <c r="B479" s="2">
        <v>45383</v>
      </c>
      <c r="C479" t="s">
        <v>969</v>
      </c>
      <c r="D479" t="s">
        <v>1696</v>
      </c>
      <c r="E479" t="s">
        <v>1786</v>
      </c>
      <c r="F479">
        <v>3</v>
      </c>
      <c r="G479">
        <v>627.29</v>
      </c>
      <c r="H479">
        <v>0.27</v>
      </c>
      <c r="I479" t="s">
        <v>1829</v>
      </c>
      <c r="J479">
        <v>1373.7651000000001</v>
      </c>
    </row>
    <row r="480" spans="1:10">
      <c r="A480" t="s">
        <v>3277</v>
      </c>
      <c r="B480" s="2">
        <v>45383</v>
      </c>
      <c r="C480" t="s">
        <v>32</v>
      </c>
      <c r="D480" t="s">
        <v>1618</v>
      </c>
      <c r="E480" t="s">
        <v>1810</v>
      </c>
      <c r="F480">
        <v>3</v>
      </c>
      <c r="G480">
        <v>341.51</v>
      </c>
      <c r="H480">
        <v>0.22</v>
      </c>
      <c r="I480" t="s">
        <v>1829</v>
      </c>
      <c r="J480">
        <v>799.13340000000005</v>
      </c>
    </row>
    <row r="481" spans="1:10">
      <c r="A481" t="s">
        <v>2395</v>
      </c>
      <c r="B481" s="2">
        <v>45384</v>
      </c>
      <c r="C481" t="s">
        <v>372</v>
      </c>
      <c r="D481" t="s">
        <v>1660</v>
      </c>
      <c r="E481" t="s">
        <v>1786</v>
      </c>
      <c r="F481">
        <v>3</v>
      </c>
      <c r="G481">
        <v>600.58000000000004</v>
      </c>
      <c r="H481">
        <v>0.28999999999999998</v>
      </c>
      <c r="I481" t="s">
        <v>1829</v>
      </c>
      <c r="J481">
        <v>1279.2354</v>
      </c>
    </row>
    <row r="482" spans="1:10">
      <c r="A482" t="s">
        <v>2547</v>
      </c>
      <c r="B482" s="2">
        <v>45384</v>
      </c>
      <c r="C482" t="s">
        <v>585</v>
      </c>
      <c r="D482" t="s">
        <v>1714</v>
      </c>
      <c r="E482" t="s">
        <v>1801</v>
      </c>
      <c r="F482">
        <v>3</v>
      </c>
      <c r="G482">
        <v>71.23</v>
      </c>
      <c r="H482">
        <v>0.03</v>
      </c>
      <c r="I482" t="s">
        <v>1824</v>
      </c>
      <c r="J482">
        <v>207.27930000000001</v>
      </c>
    </row>
    <row r="483" spans="1:10">
      <c r="A483" t="s">
        <v>2569</v>
      </c>
      <c r="B483" s="2">
        <v>45384</v>
      </c>
      <c r="C483" t="s">
        <v>571</v>
      </c>
      <c r="D483" t="s">
        <v>1706</v>
      </c>
      <c r="E483" t="s">
        <v>1766</v>
      </c>
      <c r="F483">
        <v>3</v>
      </c>
      <c r="G483">
        <v>339.41</v>
      </c>
      <c r="H483">
        <v>0.26</v>
      </c>
      <c r="I483" t="s">
        <v>1824</v>
      </c>
      <c r="J483">
        <v>753.49019999999996</v>
      </c>
    </row>
    <row r="484" spans="1:10">
      <c r="A484" t="s">
        <v>3048</v>
      </c>
      <c r="B484" s="2">
        <v>45384</v>
      </c>
      <c r="C484" t="s">
        <v>298</v>
      </c>
      <c r="D484" t="s">
        <v>1598</v>
      </c>
      <c r="E484" t="s">
        <v>1761</v>
      </c>
      <c r="F484">
        <v>3</v>
      </c>
      <c r="G484">
        <v>377.69</v>
      </c>
      <c r="H484">
        <v>7.0000000000000007E-2</v>
      </c>
      <c r="I484" t="s">
        <v>1826</v>
      </c>
      <c r="J484">
        <v>1053.7551000000001</v>
      </c>
    </row>
    <row r="485" spans="1:10">
      <c r="A485" t="s">
        <v>2875</v>
      </c>
      <c r="B485" s="2">
        <v>45385</v>
      </c>
      <c r="C485" t="s">
        <v>1449</v>
      </c>
      <c r="D485" t="s">
        <v>1640</v>
      </c>
      <c r="E485" t="s">
        <v>1757</v>
      </c>
      <c r="F485">
        <v>4</v>
      </c>
      <c r="G485">
        <v>837.34</v>
      </c>
      <c r="H485">
        <v>0.05</v>
      </c>
      <c r="I485" t="s">
        <v>1826</v>
      </c>
      <c r="J485">
        <v>3181.8919999999998</v>
      </c>
    </row>
    <row r="486" spans="1:10">
      <c r="A486" t="s">
        <v>2888</v>
      </c>
      <c r="B486" s="2">
        <v>45385</v>
      </c>
      <c r="C486" t="s">
        <v>372</v>
      </c>
      <c r="D486" t="s">
        <v>1694</v>
      </c>
      <c r="E486" t="s">
        <v>1797</v>
      </c>
      <c r="F486">
        <v>4</v>
      </c>
      <c r="G486">
        <v>528.22</v>
      </c>
      <c r="H486">
        <v>0.2</v>
      </c>
      <c r="I486" t="s">
        <v>1826</v>
      </c>
      <c r="J486">
        <v>1690.3040000000001</v>
      </c>
    </row>
    <row r="487" spans="1:10">
      <c r="A487" t="s">
        <v>3322</v>
      </c>
      <c r="B487" s="2">
        <v>45385</v>
      </c>
      <c r="C487" t="s">
        <v>1041</v>
      </c>
      <c r="D487" t="s">
        <v>1553</v>
      </c>
      <c r="E487" t="s">
        <v>1766</v>
      </c>
      <c r="F487">
        <v>3</v>
      </c>
      <c r="G487">
        <v>698.14</v>
      </c>
      <c r="H487">
        <v>0.04</v>
      </c>
      <c r="I487" t="s">
        <v>1826</v>
      </c>
      <c r="J487">
        <v>2010.6432</v>
      </c>
    </row>
    <row r="488" spans="1:10">
      <c r="A488" t="s">
        <v>3496</v>
      </c>
      <c r="B488" s="2">
        <v>45385</v>
      </c>
      <c r="C488" t="s">
        <v>1472</v>
      </c>
      <c r="D488" t="s">
        <v>1624</v>
      </c>
      <c r="E488" t="s">
        <v>1794</v>
      </c>
      <c r="F488">
        <v>2</v>
      </c>
      <c r="G488">
        <v>960.81</v>
      </c>
      <c r="H488">
        <v>0.28000000000000003</v>
      </c>
      <c r="I488" t="s">
        <v>1826</v>
      </c>
      <c r="J488">
        <v>1383.5663999999999</v>
      </c>
    </row>
    <row r="489" spans="1:10">
      <c r="A489" t="s">
        <v>2114</v>
      </c>
      <c r="B489" s="2">
        <v>45386</v>
      </c>
      <c r="C489" t="s">
        <v>601</v>
      </c>
      <c r="D489" t="s">
        <v>1662</v>
      </c>
      <c r="E489" t="s">
        <v>1782</v>
      </c>
      <c r="F489">
        <v>3</v>
      </c>
      <c r="G489">
        <v>545.1</v>
      </c>
      <c r="H489">
        <v>0.08</v>
      </c>
      <c r="I489" t="s">
        <v>1829</v>
      </c>
      <c r="J489">
        <v>1504.4760000000001</v>
      </c>
    </row>
    <row r="490" spans="1:10">
      <c r="A490" t="s">
        <v>2530</v>
      </c>
      <c r="B490" s="2">
        <v>45386</v>
      </c>
      <c r="C490" t="s">
        <v>1484</v>
      </c>
      <c r="D490" t="s">
        <v>1684</v>
      </c>
      <c r="E490" t="s">
        <v>1761</v>
      </c>
      <c r="F490">
        <v>3</v>
      </c>
      <c r="G490">
        <v>212.72</v>
      </c>
      <c r="H490">
        <v>0.22</v>
      </c>
      <c r="I490" t="s">
        <v>1826</v>
      </c>
      <c r="J490">
        <v>497.76479999999998</v>
      </c>
    </row>
    <row r="491" spans="1:10">
      <c r="A491" t="s">
        <v>2605</v>
      </c>
      <c r="B491" s="2">
        <v>45386</v>
      </c>
      <c r="C491" t="s">
        <v>767</v>
      </c>
      <c r="D491" t="s">
        <v>1720</v>
      </c>
      <c r="E491" t="s">
        <v>1766</v>
      </c>
      <c r="F491">
        <v>3</v>
      </c>
      <c r="G491">
        <v>413.74</v>
      </c>
      <c r="H491">
        <v>0.01</v>
      </c>
      <c r="I491" t="s">
        <v>1824</v>
      </c>
      <c r="J491">
        <v>1228.8078</v>
      </c>
    </row>
    <row r="492" spans="1:10">
      <c r="A492" t="s">
        <v>2935</v>
      </c>
      <c r="B492" s="2">
        <v>45387</v>
      </c>
      <c r="C492" t="s">
        <v>1062</v>
      </c>
      <c r="D492" t="s">
        <v>1610</v>
      </c>
      <c r="E492" t="s">
        <v>1761</v>
      </c>
      <c r="F492">
        <v>3</v>
      </c>
      <c r="G492">
        <v>826.15</v>
      </c>
      <c r="H492">
        <v>0</v>
      </c>
      <c r="I492" t="s">
        <v>1826</v>
      </c>
      <c r="J492">
        <v>2478.4499999999998</v>
      </c>
    </row>
    <row r="493" spans="1:10">
      <c r="A493" t="s">
        <v>3618</v>
      </c>
      <c r="B493" s="2">
        <v>45387</v>
      </c>
      <c r="C493" t="s">
        <v>696</v>
      </c>
      <c r="D493" t="s">
        <v>1694</v>
      </c>
      <c r="E493" t="s">
        <v>1799</v>
      </c>
      <c r="F493">
        <v>2</v>
      </c>
      <c r="G493">
        <v>720.15</v>
      </c>
      <c r="H493">
        <v>0.22</v>
      </c>
      <c r="I493" t="s">
        <v>1829</v>
      </c>
      <c r="J493">
        <v>1123.434</v>
      </c>
    </row>
    <row r="494" spans="1:10">
      <c r="A494" t="s">
        <v>2481</v>
      </c>
      <c r="B494" s="2">
        <v>45388</v>
      </c>
      <c r="C494" t="s">
        <v>1475</v>
      </c>
      <c r="D494" t="s">
        <v>1592</v>
      </c>
      <c r="E494" t="s">
        <v>1794</v>
      </c>
      <c r="F494">
        <v>4</v>
      </c>
      <c r="G494">
        <v>411.68</v>
      </c>
      <c r="H494">
        <v>0.06</v>
      </c>
      <c r="I494" t="s">
        <v>1826</v>
      </c>
      <c r="J494">
        <v>1547.9168</v>
      </c>
    </row>
    <row r="495" spans="1:10">
      <c r="A495" t="s">
        <v>3120</v>
      </c>
      <c r="B495" s="2">
        <v>45388</v>
      </c>
      <c r="C495" t="s">
        <v>746</v>
      </c>
      <c r="D495" t="s">
        <v>1726</v>
      </c>
      <c r="E495" t="s">
        <v>1792</v>
      </c>
      <c r="F495">
        <v>3</v>
      </c>
      <c r="G495">
        <v>539.44000000000005</v>
      </c>
      <c r="H495">
        <v>0.05</v>
      </c>
      <c r="I495" t="s">
        <v>1829</v>
      </c>
      <c r="J495">
        <v>1537.404</v>
      </c>
    </row>
    <row r="496" spans="1:10">
      <c r="A496" t="s">
        <v>3802</v>
      </c>
      <c r="B496" s="2">
        <v>45388</v>
      </c>
      <c r="C496" t="s">
        <v>631</v>
      </c>
      <c r="D496" t="s">
        <v>1680</v>
      </c>
      <c r="E496" t="s">
        <v>1794</v>
      </c>
      <c r="F496">
        <v>3</v>
      </c>
      <c r="G496">
        <v>685.97</v>
      </c>
      <c r="H496">
        <v>0.24</v>
      </c>
      <c r="I496" t="s">
        <v>1826</v>
      </c>
      <c r="J496">
        <v>1564.0116</v>
      </c>
    </row>
    <row r="497" spans="1:10">
      <c r="A497" t="s">
        <v>2139</v>
      </c>
      <c r="B497" s="2">
        <v>45389</v>
      </c>
      <c r="C497" t="s">
        <v>960</v>
      </c>
      <c r="D497" t="s">
        <v>1648</v>
      </c>
      <c r="E497" t="s">
        <v>1761</v>
      </c>
      <c r="F497">
        <v>1</v>
      </c>
      <c r="G497">
        <v>88.92</v>
      </c>
      <c r="H497">
        <v>0.19</v>
      </c>
      <c r="I497" t="s">
        <v>1826</v>
      </c>
      <c r="J497">
        <v>72.025200000000012</v>
      </c>
    </row>
    <row r="498" spans="1:10">
      <c r="A498" t="s">
        <v>2284</v>
      </c>
      <c r="B498" s="2">
        <v>45389</v>
      </c>
      <c r="C498" t="s">
        <v>669</v>
      </c>
      <c r="D498" t="s">
        <v>1716</v>
      </c>
      <c r="E498" t="s">
        <v>1769</v>
      </c>
      <c r="F498">
        <v>3</v>
      </c>
      <c r="G498">
        <v>505.01</v>
      </c>
      <c r="H498">
        <v>0.02</v>
      </c>
      <c r="I498" t="s">
        <v>1826</v>
      </c>
      <c r="J498">
        <v>1484.7293999999999</v>
      </c>
    </row>
    <row r="499" spans="1:10">
      <c r="A499" t="s">
        <v>2383</v>
      </c>
      <c r="B499" s="2">
        <v>45389</v>
      </c>
      <c r="C499" t="s">
        <v>230</v>
      </c>
      <c r="D499" t="s">
        <v>1716</v>
      </c>
      <c r="E499" t="s">
        <v>1804</v>
      </c>
      <c r="F499">
        <v>3</v>
      </c>
      <c r="G499">
        <v>366.08</v>
      </c>
      <c r="H499">
        <v>0.05</v>
      </c>
      <c r="I499" t="s">
        <v>1824</v>
      </c>
      <c r="J499">
        <v>1043.328</v>
      </c>
    </row>
    <row r="500" spans="1:10">
      <c r="A500" t="s">
        <v>2723</v>
      </c>
      <c r="B500" s="2">
        <v>45389</v>
      </c>
      <c r="C500" t="s">
        <v>458</v>
      </c>
      <c r="D500" t="s">
        <v>1714</v>
      </c>
      <c r="E500" t="s">
        <v>1766</v>
      </c>
      <c r="F500">
        <v>1</v>
      </c>
      <c r="G500">
        <v>113.07</v>
      </c>
      <c r="H500">
        <v>0.24</v>
      </c>
      <c r="I500" t="s">
        <v>1824</v>
      </c>
      <c r="J500">
        <v>85.933199999999999</v>
      </c>
    </row>
    <row r="501" spans="1:10">
      <c r="A501" t="s">
        <v>1996</v>
      </c>
      <c r="B501" s="2">
        <v>45390</v>
      </c>
      <c r="C501" t="s">
        <v>818</v>
      </c>
      <c r="D501" t="s">
        <v>1616</v>
      </c>
      <c r="E501" t="s">
        <v>1776</v>
      </c>
      <c r="F501">
        <v>1</v>
      </c>
      <c r="G501">
        <v>152.16999999999999</v>
      </c>
      <c r="H501">
        <v>0.28000000000000003</v>
      </c>
      <c r="I501" t="s">
        <v>1829</v>
      </c>
      <c r="J501">
        <v>109.5624</v>
      </c>
    </row>
    <row r="502" spans="1:10">
      <c r="A502" t="s">
        <v>2642</v>
      </c>
      <c r="B502" s="2">
        <v>45390</v>
      </c>
      <c r="C502" t="s">
        <v>387</v>
      </c>
      <c r="D502" t="s">
        <v>1736</v>
      </c>
      <c r="E502" t="s">
        <v>1807</v>
      </c>
      <c r="F502">
        <v>4</v>
      </c>
      <c r="G502">
        <v>212.96</v>
      </c>
      <c r="H502">
        <v>0.17</v>
      </c>
      <c r="I502" t="s">
        <v>1824</v>
      </c>
      <c r="J502">
        <v>707.02719999999999</v>
      </c>
    </row>
    <row r="503" spans="1:10">
      <c r="A503" t="s">
        <v>3434</v>
      </c>
      <c r="B503" s="2">
        <v>45390</v>
      </c>
      <c r="C503" t="s">
        <v>1196</v>
      </c>
      <c r="D503" t="s">
        <v>1738</v>
      </c>
      <c r="E503" t="s">
        <v>1813</v>
      </c>
      <c r="F503">
        <v>1</v>
      </c>
      <c r="G503">
        <v>511.35</v>
      </c>
      <c r="H503">
        <v>0</v>
      </c>
      <c r="I503" t="s">
        <v>1824</v>
      </c>
      <c r="J503">
        <v>511.35</v>
      </c>
    </row>
    <row r="504" spans="1:10">
      <c r="A504" t="s">
        <v>3582</v>
      </c>
      <c r="B504" s="2">
        <v>45390</v>
      </c>
      <c r="C504" t="s">
        <v>1092</v>
      </c>
      <c r="D504" t="s">
        <v>1726</v>
      </c>
      <c r="E504" t="s">
        <v>1807</v>
      </c>
      <c r="F504">
        <v>2</v>
      </c>
      <c r="G504">
        <v>433.07</v>
      </c>
      <c r="H504">
        <v>0.25</v>
      </c>
      <c r="I504" t="s">
        <v>1829</v>
      </c>
      <c r="J504">
        <v>649.60500000000002</v>
      </c>
    </row>
    <row r="505" spans="1:10">
      <c r="A505" t="s">
        <v>3801</v>
      </c>
      <c r="B505" s="2">
        <v>45390</v>
      </c>
      <c r="C505" t="s">
        <v>948</v>
      </c>
      <c r="D505" t="s">
        <v>1555</v>
      </c>
      <c r="E505" t="s">
        <v>1769</v>
      </c>
      <c r="F505">
        <v>2</v>
      </c>
      <c r="G505">
        <v>227.95</v>
      </c>
      <c r="H505">
        <v>0.24</v>
      </c>
      <c r="I505" t="s">
        <v>1829</v>
      </c>
      <c r="J505">
        <v>346.48399999999998</v>
      </c>
    </row>
    <row r="506" spans="1:10">
      <c r="A506" t="s">
        <v>1963</v>
      </c>
      <c r="B506" s="2">
        <v>45392</v>
      </c>
      <c r="C506" t="s">
        <v>1458</v>
      </c>
      <c r="D506" t="s">
        <v>1648</v>
      </c>
      <c r="E506" t="s">
        <v>1776</v>
      </c>
      <c r="F506">
        <v>1</v>
      </c>
      <c r="G506">
        <v>245.85</v>
      </c>
      <c r="H506">
        <v>0.18</v>
      </c>
      <c r="I506" t="s">
        <v>1829</v>
      </c>
      <c r="J506">
        <v>201.59700000000001</v>
      </c>
    </row>
    <row r="507" spans="1:10">
      <c r="A507" t="s">
        <v>3097</v>
      </c>
      <c r="B507" s="2">
        <v>45392</v>
      </c>
      <c r="C507" t="s">
        <v>1112</v>
      </c>
      <c r="D507" t="s">
        <v>1598</v>
      </c>
      <c r="E507" t="s">
        <v>1810</v>
      </c>
      <c r="F507">
        <v>3</v>
      </c>
      <c r="G507">
        <v>336.1</v>
      </c>
      <c r="H507">
        <v>0.12</v>
      </c>
      <c r="I507" t="s">
        <v>1829</v>
      </c>
      <c r="J507">
        <v>887.30400000000009</v>
      </c>
    </row>
    <row r="508" spans="1:10">
      <c r="A508" t="s">
        <v>3663</v>
      </c>
      <c r="B508" s="2">
        <v>45392</v>
      </c>
      <c r="C508" t="s">
        <v>241</v>
      </c>
      <c r="D508" t="s">
        <v>1565</v>
      </c>
      <c r="E508" t="s">
        <v>1794</v>
      </c>
      <c r="F508">
        <v>1</v>
      </c>
      <c r="G508">
        <v>829.83</v>
      </c>
      <c r="H508">
        <v>0.26</v>
      </c>
      <c r="I508" t="s">
        <v>1829</v>
      </c>
      <c r="J508">
        <v>614.07420000000002</v>
      </c>
    </row>
    <row r="509" spans="1:10">
      <c r="A509" t="s">
        <v>1848</v>
      </c>
      <c r="B509" s="2">
        <v>45394</v>
      </c>
      <c r="C509" t="s">
        <v>1466</v>
      </c>
      <c r="D509" t="s">
        <v>1686</v>
      </c>
      <c r="E509" t="s">
        <v>1789</v>
      </c>
      <c r="F509">
        <v>3</v>
      </c>
      <c r="G509">
        <v>979.42</v>
      </c>
      <c r="H509">
        <v>0.03</v>
      </c>
      <c r="I509" t="s">
        <v>1826</v>
      </c>
      <c r="J509">
        <v>2850.1122</v>
      </c>
    </row>
    <row r="510" spans="1:10">
      <c r="A510" t="s">
        <v>2861</v>
      </c>
      <c r="B510" s="2">
        <v>45394</v>
      </c>
      <c r="C510" t="s">
        <v>1151</v>
      </c>
      <c r="D510" t="s">
        <v>1586</v>
      </c>
      <c r="E510" t="s">
        <v>1799</v>
      </c>
      <c r="F510">
        <v>2</v>
      </c>
      <c r="G510">
        <v>760.14</v>
      </c>
      <c r="H510">
        <v>0.02</v>
      </c>
      <c r="I510" t="s">
        <v>1829</v>
      </c>
      <c r="J510">
        <v>1489.8743999999999</v>
      </c>
    </row>
    <row r="511" spans="1:10">
      <c r="A511" t="s">
        <v>3066</v>
      </c>
      <c r="B511" s="2">
        <v>45394</v>
      </c>
      <c r="C511" t="s">
        <v>487</v>
      </c>
      <c r="D511" t="s">
        <v>1602</v>
      </c>
      <c r="E511" t="s">
        <v>1773</v>
      </c>
      <c r="F511">
        <v>2</v>
      </c>
      <c r="G511">
        <v>437.84</v>
      </c>
      <c r="H511">
        <v>0.24</v>
      </c>
      <c r="I511" t="s">
        <v>1824</v>
      </c>
      <c r="J511">
        <v>665.51679999999999</v>
      </c>
    </row>
    <row r="512" spans="1:10">
      <c r="A512" t="s">
        <v>3240</v>
      </c>
      <c r="B512" s="2">
        <v>45394</v>
      </c>
      <c r="C512" t="s">
        <v>1160</v>
      </c>
      <c r="D512" t="s">
        <v>1610</v>
      </c>
      <c r="E512" t="s">
        <v>1813</v>
      </c>
      <c r="F512">
        <v>4</v>
      </c>
      <c r="G512">
        <v>327.25</v>
      </c>
      <c r="H512">
        <v>0.13</v>
      </c>
      <c r="I512" t="s">
        <v>1829</v>
      </c>
      <c r="J512">
        <v>1138.83</v>
      </c>
    </row>
    <row r="513" spans="1:10">
      <c r="A513" t="s">
        <v>3542</v>
      </c>
      <c r="B513" s="2">
        <v>45394</v>
      </c>
      <c r="C513" t="s">
        <v>1243</v>
      </c>
      <c r="D513" t="s">
        <v>1702</v>
      </c>
      <c r="E513" t="s">
        <v>1810</v>
      </c>
      <c r="F513">
        <v>2</v>
      </c>
      <c r="G513">
        <v>68.31</v>
      </c>
      <c r="H513">
        <v>0.28999999999999998</v>
      </c>
      <c r="I513" t="s">
        <v>1829</v>
      </c>
      <c r="J513">
        <v>97.000199999999992</v>
      </c>
    </row>
    <row r="514" spans="1:10">
      <c r="A514" t="s">
        <v>2710</v>
      </c>
      <c r="B514" s="2">
        <v>45395</v>
      </c>
      <c r="C514" t="s">
        <v>1319</v>
      </c>
      <c r="D514" t="s">
        <v>1692</v>
      </c>
      <c r="E514" t="s">
        <v>1813</v>
      </c>
      <c r="F514">
        <v>1</v>
      </c>
      <c r="G514">
        <v>44.08</v>
      </c>
      <c r="H514">
        <v>0.05</v>
      </c>
      <c r="I514" t="s">
        <v>1824</v>
      </c>
      <c r="J514">
        <v>41.875999999999998</v>
      </c>
    </row>
    <row r="515" spans="1:10">
      <c r="A515" t="s">
        <v>3022</v>
      </c>
      <c r="B515" s="2">
        <v>45395</v>
      </c>
      <c r="C515" t="s">
        <v>963</v>
      </c>
      <c r="D515" t="s">
        <v>1658</v>
      </c>
      <c r="E515" t="s">
        <v>1804</v>
      </c>
      <c r="F515">
        <v>4</v>
      </c>
      <c r="G515">
        <v>750.26</v>
      </c>
      <c r="H515">
        <v>0.01</v>
      </c>
      <c r="I515" t="s">
        <v>1826</v>
      </c>
      <c r="J515">
        <v>2971.0295999999998</v>
      </c>
    </row>
    <row r="516" spans="1:10">
      <c r="A516" t="s">
        <v>3480</v>
      </c>
      <c r="B516" s="2">
        <v>45395</v>
      </c>
      <c r="C516" t="s">
        <v>1489</v>
      </c>
      <c r="D516" t="s">
        <v>1698</v>
      </c>
      <c r="E516" t="s">
        <v>1752</v>
      </c>
      <c r="F516">
        <v>1</v>
      </c>
      <c r="G516">
        <v>676.26</v>
      </c>
      <c r="H516">
        <v>0.14000000000000001</v>
      </c>
      <c r="I516" t="s">
        <v>1824</v>
      </c>
      <c r="J516">
        <v>581.58359999999993</v>
      </c>
    </row>
    <row r="517" spans="1:10">
      <c r="A517" t="s">
        <v>3654</v>
      </c>
      <c r="B517" s="2">
        <v>45395</v>
      </c>
      <c r="C517" t="s">
        <v>353</v>
      </c>
      <c r="D517" t="s">
        <v>1570</v>
      </c>
      <c r="E517" t="s">
        <v>1773</v>
      </c>
      <c r="F517">
        <v>3</v>
      </c>
      <c r="G517">
        <v>596</v>
      </c>
      <c r="H517">
        <v>0.28000000000000003</v>
      </c>
      <c r="I517" t="s">
        <v>1829</v>
      </c>
      <c r="J517">
        <v>1287.3599999999999</v>
      </c>
    </row>
    <row r="518" spans="1:10">
      <c r="A518" t="s">
        <v>2759</v>
      </c>
      <c r="B518" s="2">
        <v>45396</v>
      </c>
      <c r="C518" t="s">
        <v>224</v>
      </c>
      <c r="D518" t="s">
        <v>1624</v>
      </c>
      <c r="E518" t="s">
        <v>1792</v>
      </c>
      <c r="F518">
        <v>3</v>
      </c>
      <c r="G518">
        <v>649.78</v>
      </c>
      <c r="H518">
        <v>0.1</v>
      </c>
      <c r="I518" t="s">
        <v>1826</v>
      </c>
      <c r="J518">
        <v>1754.4059999999999</v>
      </c>
    </row>
    <row r="519" spans="1:10">
      <c r="A519" t="s">
        <v>3196</v>
      </c>
      <c r="B519" s="2">
        <v>45396</v>
      </c>
      <c r="C519" t="s">
        <v>417</v>
      </c>
      <c r="D519" t="s">
        <v>1584</v>
      </c>
      <c r="E519" t="s">
        <v>1797</v>
      </c>
      <c r="F519">
        <v>3</v>
      </c>
      <c r="G519">
        <v>928.74</v>
      </c>
      <c r="H519">
        <v>0.27</v>
      </c>
      <c r="I519" t="s">
        <v>1826</v>
      </c>
      <c r="J519">
        <v>2033.9405999999999</v>
      </c>
    </row>
    <row r="520" spans="1:10">
      <c r="A520" t="s">
        <v>2482</v>
      </c>
      <c r="B520" s="2">
        <v>45397</v>
      </c>
      <c r="C520" t="s">
        <v>711</v>
      </c>
      <c r="D520" t="s">
        <v>1620</v>
      </c>
      <c r="E520" t="s">
        <v>1807</v>
      </c>
      <c r="F520">
        <v>2</v>
      </c>
      <c r="G520">
        <v>637.55999999999995</v>
      </c>
      <c r="H520">
        <v>0.05</v>
      </c>
      <c r="I520" t="s">
        <v>1829</v>
      </c>
      <c r="J520">
        <v>1211.364</v>
      </c>
    </row>
    <row r="521" spans="1:10">
      <c r="A521" t="s">
        <v>3004</v>
      </c>
      <c r="B521" s="2">
        <v>45397</v>
      </c>
      <c r="C521" t="s">
        <v>402</v>
      </c>
      <c r="D521" t="s">
        <v>1580</v>
      </c>
      <c r="E521" t="s">
        <v>1792</v>
      </c>
      <c r="F521">
        <v>2</v>
      </c>
      <c r="G521">
        <v>851.77</v>
      </c>
      <c r="H521">
        <v>0.13</v>
      </c>
      <c r="I521" t="s">
        <v>1826</v>
      </c>
      <c r="J521">
        <v>1482.0798</v>
      </c>
    </row>
    <row r="522" spans="1:10">
      <c r="A522" t="s">
        <v>3192</v>
      </c>
      <c r="B522" s="2">
        <v>45397</v>
      </c>
      <c r="C522" t="s">
        <v>444</v>
      </c>
      <c r="D522" t="s">
        <v>1602</v>
      </c>
      <c r="E522" t="s">
        <v>1804</v>
      </c>
      <c r="F522">
        <v>2</v>
      </c>
      <c r="G522">
        <v>270.66000000000003</v>
      </c>
      <c r="H522">
        <v>0.1</v>
      </c>
      <c r="I522" t="s">
        <v>1829</v>
      </c>
      <c r="J522">
        <v>487.18799999999999</v>
      </c>
    </row>
    <row r="523" spans="1:10">
      <c r="A523" t="s">
        <v>3709</v>
      </c>
      <c r="B523" s="2">
        <v>45397</v>
      </c>
      <c r="C523" t="s">
        <v>134</v>
      </c>
      <c r="D523" t="s">
        <v>1578</v>
      </c>
      <c r="E523" t="s">
        <v>1773</v>
      </c>
      <c r="F523">
        <v>1</v>
      </c>
      <c r="G523">
        <v>649.59</v>
      </c>
      <c r="H523">
        <v>0.12</v>
      </c>
      <c r="I523" t="s">
        <v>1829</v>
      </c>
      <c r="J523">
        <v>571.63920000000007</v>
      </c>
    </row>
    <row r="524" spans="1:10">
      <c r="A524" t="s">
        <v>2180</v>
      </c>
      <c r="B524" s="2">
        <v>45398</v>
      </c>
      <c r="C524" t="s">
        <v>794</v>
      </c>
      <c r="D524" t="s">
        <v>1722</v>
      </c>
      <c r="E524" t="s">
        <v>1782</v>
      </c>
      <c r="F524">
        <v>4</v>
      </c>
      <c r="G524">
        <v>289.66000000000003</v>
      </c>
      <c r="H524">
        <v>0.25</v>
      </c>
      <c r="I524" t="s">
        <v>1829</v>
      </c>
      <c r="J524">
        <v>868.98</v>
      </c>
    </row>
    <row r="525" spans="1:10">
      <c r="A525" t="s">
        <v>2641</v>
      </c>
      <c r="B525" s="2">
        <v>45398</v>
      </c>
      <c r="C525" t="s">
        <v>244</v>
      </c>
      <c r="D525" t="s">
        <v>1551</v>
      </c>
      <c r="E525" t="s">
        <v>1786</v>
      </c>
      <c r="F525">
        <v>4</v>
      </c>
      <c r="G525">
        <v>348.91</v>
      </c>
      <c r="H525">
        <v>0.18</v>
      </c>
      <c r="I525" t="s">
        <v>1826</v>
      </c>
      <c r="J525">
        <v>1144.4248</v>
      </c>
    </row>
    <row r="526" spans="1:10">
      <c r="A526" t="s">
        <v>2775</v>
      </c>
      <c r="B526" s="2">
        <v>45399</v>
      </c>
      <c r="C526" t="s">
        <v>1283</v>
      </c>
      <c r="D526" t="s">
        <v>1710</v>
      </c>
      <c r="E526" t="s">
        <v>1782</v>
      </c>
      <c r="F526">
        <v>3</v>
      </c>
      <c r="G526">
        <v>758.75</v>
      </c>
      <c r="H526">
        <v>0.27</v>
      </c>
      <c r="I526" t="s">
        <v>1826</v>
      </c>
      <c r="J526">
        <v>1661.6624999999999</v>
      </c>
    </row>
    <row r="527" spans="1:10">
      <c r="A527" t="s">
        <v>2864</v>
      </c>
      <c r="B527" s="2">
        <v>45400</v>
      </c>
      <c r="C527" t="s">
        <v>198</v>
      </c>
      <c r="D527" t="s">
        <v>1654</v>
      </c>
      <c r="E527" t="s">
        <v>1779</v>
      </c>
      <c r="F527">
        <v>2</v>
      </c>
      <c r="G527">
        <v>314.29000000000002</v>
      </c>
      <c r="H527">
        <v>0.19</v>
      </c>
      <c r="I527" t="s">
        <v>1829</v>
      </c>
      <c r="J527">
        <v>509.14980000000008</v>
      </c>
    </row>
    <row r="528" spans="1:10">
      <c r="A528" t="s">
        <v>3641</v>
      </c>
      <c r="B528" s="2">
        <v>45400</v>
      </c>
      <c r="C528" t="s">
        <v>666</v>
      </c>
      <c r="D528" t="s">
        <v>1666</v>
      </c>
      <c r="E528" t="s">
        <v>1799</v>
      </c>
      <c r="F528">
        <v>1</v>
      </c>
      <c r="G528">
        <v>509.08</v>
      </c>
      <c r="H528">
        <v>0.04</v>
      </c>
      <c r="I528" t="s">
        <v>1826</v>
      </c>
      <c r="J528">
        <v>488.71679999999998</v>
      </c>
    </row>
    <row r="529" spans="1:10">
      <c r="A529" t="s">
        <v>2426</v>
      </c>
      <c r="B529" s="2">
        <v>45401</v>
      </c>
      <c r="C529" t="s">
        <v>815</v>
      </c>
      <c r="D529" t="s">
        <v>1732</v>
      </c>
      <c r="E529" t="s">
        <v>1776</v>
      </c>
      <c r="F529">
        <v>1</v>
      </c>
      <c r="G529">
        <v>117.37</v>
      </c>
      <c r="H529">
        <v>0.21</v>
      </c>
      <c r="I529" t="s">
        <v>1824</v>
      </c>
      <c r="J529">
        <v>92.722300000000004</v>
      </c>
    </row>
    <row r="530" spans="1:10">
      <c r="A530" t="s">
        <v>2526</v>
      </c>
      <c r="B530" s="2">
        <v>45401</v>
      </c>
      <c r="C530" t="s">
        <v>905</v>
      </c>
      <c r="D530" t="s">
        <v>1557</v>
      </c>
      <c r="E530" t="s">
        <v>1761</v>
      </c>
      <c r="F530">
        <v>4</v>
      </c>
      <c r="G530">
        <v>254.94</v>
      </c>
      <c r="H530">
        <v>0.06</v>
      </c>
      <c r="I530" t="s">
        <v>1826</v>
      </c>
      <c r="J530">
        <v>958.57439999999997</v>
      </c>
    </row>
    <row r="531" spans="1:10">
      <c r="A531" t="s">
        <v>3135</v>
      </c>
      <c r="B531" s="2">
        <v>45401</v>
      </c>
      <c r="C531" t="s">
        <v>332</v>
      </c>
      <c r="D531" t="s">
        <v>1698</v>
      </c>
      <c r="E531" t="s">
        <v>1782</v>
      </c>
      <c r="F531">
        <v>4</v>
      </c>
      <c r="G531">
        <v>488.72</v>
      </c>
      <c r="H531">
        <v>0.23</v>
      </c>
      <c r="I531" t="s">
        <v>1826</v>
      </c>
      <c r="J531">
        <v>1505.2575999999999</v>
      </c>
    </row>
    <row r="532" spans="1:10">
      <c r="A532" t="s">
        <v>3788</v>
      </c>
      <c r="B532" s="2">
        <v>45401</v>
      </c>
      <c r="C532" t="s">
        <v>1130</v>
      </c>
      <c r="D532" t="s">
        <v>1580</v>
      </c>
      <c r="E532" t="s">
        <v>1761</v>
      </c>
      <c r="F532">
        <v>4</v>
      </c>
      <c r="G532">
        <v>268.3</v>
      </c>
      <c r="H532">
        <v>0.02</v>
      </c>
      <c r="I532" t="s">
        <v>1829</v>
      </c>
      <c r="J532">
        <v>1051.7360000000001</v>
      </c>
    </row>
    <row r="533" spans="1:10">
      <c r="A533" t="s">
        <v>3081</v>
      </c>
      <c r="B533" s="2">
        <v>45402</v>
      </c>
      <c r="C533" t="s">
        <v>1527</v>
      </c>
      <c r="D533" t="s">
        <v>1588</v>
      </c>
      <c r="E533" t="s">
        <v>1766</v>
      </c>
      <c r="F533">
        <v>4</v>
      </c>
      <c r="G533">
        <v>176.13</v>
      </c>
      <c r="H533">
        <v>0.27</v>
      </c>
      <c r="I533" t="s">
        <v>1826</v>
      </c>
      <c r="J533">
        <v>514.29959999999994</v>
      </c>
    </row>
    <row r="534" spans="1:10">
      <c r="A534" t="s">
        <v>3408</v>
      </c>
      <c r="B534" s="2">
        <v>45402</v>
      </c>
      <c r="C534" t="s">
        <v>1026</v>
      </c>
      <c r="D534" t="s">
        <v>1732</v>
      </c>
      <c r="E534" t="s">
        <v>1752</v>
      </c>
      <c r="F534">
        <v>1</v>
      </c>
      <c r="G534">
        <v>681.47</v>
      </c>
      <c r="H534">
        <v>0.15</v>
      </c>
      <c r="I534" t="s">
        <v>1824</v>
      </c>
      <c r="J534">
        <v>579.24950000000001</v>
      </c>
    </row>
    <row r="535" spans="1:10">
      <c r="A535" t="s">
        <v>3586</v>
      </c>
      <c r="B535" s="2">
        <v>45402</v>
      </c>
      <c r="C535" t="s">
        <v>523</v>
      </c>
      <c r="D535" t="s">
        <v>1672</v>
      </c>
      <c r="E535" t="s">
        <v>1801</v>
      </c>
      <c r="F535">
        <v>3</v>
      </c>
      <c r="G535">
        <v>252.63</v>
      </c>
      <c r="H535">
        <v>0.28000000000000003</v>
      </c>
      <c r="I535" t="s">
        <v>1824</v>
      </c>
      <c r="J535">
        <v>545.68079999999998</v>
      </c>
    </row>
    <row r="536" spans="1:10">
      <c r="A536" t="s">
        <v>3620</v>
      </c>
      <c r="B536" s="2">
        <v>45402</v>
      </c>
      <c r="C536" t="s">
        <v>740</v>
      </c>
      <c r="D536" t="s">
        <v>1738</v>
      </c>
      <c r="E536" t="s">
        <v>1776</v>
      </c>
      <c r="F536">
        <v>1</v>
      </c>
      <c r="G536">
        <v>779.84</v>
      </c>
      <c r="H536">
        <v>0.28999999999999998</v>
      </c>
      <c r="I536" t="s">
        <v>1826</v>
      </c>
      <c r="J536">
        <v>553.68640000000005</v>
      </c>
    </row>
    <row r="537" spans="1:10">
      <c r="A537" t="s">
        <v>3716</v>
      </c>
      <c r="B537" s="2">
        <v>45404</v>
      </c>
      <c r="C537" t="s">
        <v>1513</v>
      </c>
      <c r="D537" t="s">
        <v>1736</v>
      </c>
      <c r="E537" t="s">
        <v>1789</v>
      </c>
      <c r="F537">
        <v>4</v>
      </c>
      <c r="G537">
        <v>731.72</v>
      </c>
      <c r="H537">
        <v>0.22</v>
      </c>
      <c r="I537" t="s">
        <v>1829</v>
      </c>
      <c r="J537">
        <v>2282.9663999999998</v>
      </c>
    </row>
    <row r="538" spans="1:10">
      <c r="A538" t="s">
        <v>1944</v>
      </c>
      <c r="B538" s="2">
        <v>45405</v>
      </c>
      <c r="C538" t="s">
        <v>372</v>
      </c>
      <c r="D538" t="s">
        <v>1626</v>
      </c>
      <c r="E538" t="s">
        <v>1792</v>
      </c>
      <c r="F538">
        <v>1</v>
      </c>
      <c r="G538">
        <v>165</v>
      </c>
      <c r="H538">
        <v>0.3</v>
      </c>
      <c r="I538" t="s">
        <v>1829</v>
      </c>
      <c r="J538">
        <v>115.5</v>
      </c>
    </row>
    <row r="539" spans="1:10">
      <c r="A539" t="s">
        <v>2831</v>
      </c>
      <c r="B539" s="2">
        <v>45405</v>
      </c>
      <c r="C539" t="s">
        <v>637</v>
      </c>
      <c r="D539" t="s">
        <v>1656</v>
      </c>
      <c r="E539" t="s">
        <v>1766</v>
      </c>
      <c r="F539">
        <v>3</v>
      </c>
      <c r="G539">
        <v>261.05</v>
      </c>
      <c r="H539">
        <v>0.12</v>
      </c>
      <c r="I539" t="s">
        <v>1826</v>
      </c>
      <c r="J539">
        <v>689.17200000000014</v>
      </c>
    </row>
    <row r="540" spans="1:10">
      <c r="A540" t="s">
        <v>3142</v>
      </c>
      <c r="B540" s="2">
        <v>45405</v>
      </c>
      <c r="C540" t="s">
        <v>1492</v>
      </c>
      <c r="D540" t="s">
        <v>1724</v>
      </c>
      <c r="E540" t="s">
        <v>1789</v>
      </c>
      <c r="F540">
        <v>4</v>
      </c>
      <c r="G540">
        <v>216.81</v>
      </c>
      <c r="H540">
        <v>0.28999999999999998</v>
      </c>
      <c r="I540" t="s">
        <v>1824</v>
      </c>
      <c r="J540">
        <v>615.74040000000002</v>
      </c>
    </row>
    <row r="541" spans="1:10">
      <c r="A541" t="s">
        <v>3790</v>
      </c>
      <c r="B541" s="2">
        <v>45405</v>
      </c>
      <c r="C541" t="s">
        <v>1193</v>
      </c>
      <c r="D541" t="s">
        <v>1684</v>
      </c>
      <c r="E541" t="s">
        <v>1773</v>
      </c>
      <c r="F541">
        <v>3</v>
      </c>
      <c r="G541">
        <v>120.97</v>
      </c>
      <c r="H541">
        <v>0.11</v>
      </c>
      <c r="I541" t="s">
        <v>1824</v>
      </c>
      <c r="J541">
        <v>322.98989999999998</v>
      </c>
    </row>
    <row r="542" spans="1:10">
      <c r="A542" t="s">
        <v>2053</v>
      </c>
      <c r="B542" s="2">
        <v>45406</v>
      </c>
      <c r="C542" t="s">
        <v>1533</v>
      </c>
      <c r="D542" t="s">
        <v>1626</v>
      </c>
      <c r="E542" t="s">
        <v>1761</v>
      </c>
      <c r="F542">
        <v>2</v>
      </c>
      <c r="G542">
        <v>999.89</v>
      </c>
      <c r="H542">
        <v>0.09</v>
      </c>
      <c r="I542" t="s">
        <v>1824</v>
      </c>
      <c r="J542">
        <v>1819.7998</v>
      </c>
    </row>
    <row r="543" spans="1:10">
      <c r="A543" t="s">
        <v>2643</v>
      </c>
      <c r="B543" s="2">
        <v>45406</v>
      </c>
      <c r="C543" t="s">
        <v>625</v>
      </c>
      <c r="D543" t="s">
        <v>1602</v>
      </c>
      <c r="E543" t="s">
        <v>1813</v>
      </c>
      <c r="F543">
        <v>3</v>
      </c>
      <c r="G543">
        <v>871.34</v>
      </c>
      <c r="H543">
        <v>0.11</v>
      </c>
      <c r="I543" t="s">
        <v>1829</v>
      </c>
      <c r="J543">
        <v>2326.4778000000001</v>
      </c>
    </row>
    <row r="544" spans="1:10">
      <c r="A544" t="s">
        <v>2150</v>
      </c>
      <c r="B544" s="2">
        <v>45407</v>
      </c>
      <c r="C544" t="s">
        <v>752</v>
      </c>
      <c r="D544" t="s">
        <v>1744</v>
      </c>
      <c r="E544" t="s">
        <v>1779</v>
      </c>
      <c r="F544">
        <v>4</v>
      </c>
      <c r="G544">
        <v>548.44000000000005</v>
      </c>
      <c r="H544">
        <v>0.05</v>
      </c>
      <c r="I544" t="s">
        <v>1826</v>
      </c>
      <c r="J544">
        <v>2084.0720000000001</v>
      </c>
    </row>
    <row r="545" spans="1:10">
      <c r="A545" t="s">
        <v>2222</v>
      </c>
      <c r="B545" s="2">
        <v>45407</v>
      </c>
      <c r="C545" t="s">
        <v>71</v>
      </c>
      <c r="D545" t="s">
        <v>1584</v>
      </c>
      <c r="E545" t="s">
        <v>1799</v>
      </c>
      <c r="F545">
        <v>3</v>
      </c>
      <c r="G545">
        <v>991.37</v>
      </c>
      <c r="H545">
        <v>0.1</v>
      </c>
      <c r="I545" t="s">
        <v>1826</v>
      </c>
      <c r="J545">
        <v>2676.6990000000001</v>
      </c>
    </row>
    <row r="546" spans="1:10">
      <c r="A546" t="s">
        <v>3698</v>
      </c>
      <c r="B546" s="2">
        <v>45408</v>
      </c>
      <c r="C546" t="s">
        <v>806</v>
      </c>
      <c r="D546" t="s">
        <v>1664</v>
      </c>
      <c r="E546" t="s">
        <v>1807</v>
      </c>
      <c r="F546">
        <v>1</v>
      </c>
      <c r="G546">
        <v>803.37</v>
      </c>
      <c r="H546">
        <v>0.3</v>
      </c>
      <c r="I546" t="s">
        <v>1826</v>
      </c>
      <c r="J546">
        <v>562.35899999999992</v>
      </c>
    </row>
    <row r="547" spans="1:10">
      <c r="A547" t="s">
        <v>3741</v>
      </c>
      <c r="B547" s="2">
        <v>45408</v>
      </c>
      <c r="C547" t="s">
        <v>1017</v>
      </c>
      <c r="D547" t="s">
        <v>1565</v>
      </c>
      <c r="E547" t="s">
        <v>1804</v>
      </c>
      <c r="F547">
        <v>2</v>
      </c>
      <c r="G547">
        <v>409.14</v>
      </c>
      <c r="H547">
        <v>0.01</v>
      </c>
      <c r="I547" t="s">
        <v>1826</v>
      </c>
      <c r="J547">
        <v>810.09719999999993</v>
      </c>
    </row>
    <row r="548" spans="1:10">
      <c r="A548" t="s">
        <v>2058</v>
      </c>
      <c r="B548" s="2">
        <v>45409</v>
      </c>
      <c r="C548" t="s">
        <v>499</v>
      </c>
      <c r="D548" t="s">
        <v>1664</v>
      </c>
      <c r="E548" t="s">
        <v>1789</v>
      </c>
      <c r="F548">
        <v>4</v>
      </c>
      <c r="G548">
        <v>794.97</v>
      </c>
      <c r="H548">
        <v>0.24</v>
      </c>
      <c r="I548" t="s">
        <v>1826</v>
      </c>
      <c r="J548">
        <v>2416.7087999999999</v>
      </c>
    </row>
    <row r="549" spans="1:10">
      <c r="A549" t="s">
        <v>3207</v>
      </c>
      <c r="B549" s="2">
        <v>45409</v>
      </c>
      <c r="C549" t="s">
        <v>211</v>
      </c>
      <c r="D549" t="s">
        <v>1584</v>
      </c>
      <c r="E549" t="s">
        <v>1794</v>
      </c>
      <c r="F549">
        <v>4</v>
      </c>
      <c r="G549">
        <v>455.49</v>
      </c>
      <c r="H549">
        <v>0.17</v>
      </c>
      <c r="I549" t="s">
        <v>1824</v>
      </c>
      <c r="J549">
        <v>1512.2267999999999</v>
      </c>
    </row>
    <row r="550" spans="1:10">
      <c r="A550" t="s">
        <v>2014</v>
      </c>
      <c r="B550" s="2">
        <v>45411</v>
      </c>
      <c r="C550" t="s">
        <v>1193</v>
      </c>
      <c r="D550" t="s">
        <v>1553</v>
      </c>
      <c r="E550" t="s">
        <v>1766</v>
      </c>
      <c r="F550">
        <v>3</v>
      </c>
      <c r="G550">
        <v>620.22</v>
      </c>
      <c r="H550">
        <v>0.04</v>
      </c>
      <c r="I550" t="s">
        <v>1824</v>
      </c>
      <c r="J550">
        <v>1786.2336</v>
      </c>
    </row>
    <row r="551" spans="1:10">
      <c r="A551" t="s">
        <v>2015</v>
      </c>
      <c r="B551" s="2">
        <v>45411</v>
      </c>
      <c r="C551" t="s">
        <v>329</v>
      </c>
      <c r="D551" t="s">
        <v>1640</v>
      </c>
      <c r="E551" t="s">
        <v>1766</v>
      </c>
      <c r="F551">
        <v>1</v>
      </c>
      <c r="G551">
        <v>580.76</v>
      </c>
      <c r="H551">
        <v>0.1</v>
      </c>
      <c r="I551" t="s">
        <v>1829</v>
      </c>
      <c r="J551">
        <v>522.68399999999997</v>
      </c>
    </row>
    <row r="552" spans="1:10">
      <c r="A552" t="s">
        <v>2034</v>
      </c>
      <c r="B552" s="2">
        <v>45411</v>
      </c>
      <c r="C552" t="s">
        <v>607</v>
      </c>
      <c r="D552" t="s">
        <v>1616</v>
      </c>
      <c r="E552" t="s">
        <v>1807</v>
      </c>
      <c r="F552">
        <v>4</v>
      </c>
      <c r="G552">
        <v>931.26</v>
      </c>
      <c r="H552">
        <v>0.04</v>
      </c>
      <c r="I552" t="s">
        <v>1824</v>
      </c>
      <c r="J552">
        <v>3576.0383999999999</v>
      </c>
    </row>
    <row r="553" spans="1:10">
      <c r="A553" t="s">
        <v>2703</v>
      </c>
      <c r="B553" s="2">
        <v>45411</v>
      </c>
      <c r="C553" t="s">
        <v>711</v>
      </c>
      <c r="D553" t="s">
        <v>1740</v>
      </c>
      <c r="E553" t="s">
        <v>1810</v>
      </c>
      <c r="F553">
        <v>2</v>
      </c>
      <c r="G553">
        <v>891.13</v>
      </c>
      <c r="H553">
        <v>0.13</v>
      </c>
      <c r="I553" t="s">
        <v>1824</v>
      </c>
      <c r="J553">
        <v>1550.5662</v>
      </c>
    </row>
    <row r="554" spans="1:10">
      <c r="A554" t="s">
        <v>2688</v>
      </c>
      <c r="B554" s="2">
        <v>45412</v>
      </c>
      <c r="C554" t="s">
        <v>896</v>
      </c>
      <c r="D554" t="s">
        <v>1690</v>
      </c>
      <c r="E554" t="s">
        <v>1766</v>
      </c>
      <c r="F554">
        <v>4</v>
      </c>
      <c r="G554">
        <v>770.65</v>
      </c>
      <c r="H554">
        <v>0.27</v>
      </c>
      <c r="I554" t="s">
        <v>1824</v>
      </c>
      <c r="J554">
        <v>2250.2979999999998</v>
      </c>
    </row>
    <row r="555" spans="1:10">
      <c r="A555" t="s">
        <v>2780</v>
      </c>
      <c r="B555" s="2">
        <v>45412</v>
      </c>
      <c r="C555" t="s">
        <v>1527</v>
      </c>
      <c r="D555" t="s">
        <v>1557</v>
      </c>
      <c r="E555" t="s">
        <v>1804</v>
      </c>
      <c r="F555">
        <v>2</v>
      </c>
      <c r="G555">
        <v>824.34</v>
      </c>
      <c r="H555">
        <v>0.1</v>
      </c>
      <c r="I555" t="s">
        <v>1829</v>
      </c>
      <c r="J555">
        <v>1483.8119999999999</v>
      </c>
    </row>
    <row r="556" spans="1:10">
      <c r="A556" t="s">
        <v>1939</v>
      </c>
      <c r="B556" s="2">
        <v>45413</v>
      </c>
      <c r="C556" t="s">
        <v>1440</v>
      </c>
      <c r="D556" t="s">
        <v>1602</v>
      </c>
      <c r="E556" t="s">
        <v>1789</v>
      </c>
      <c r="F556">
        <v>1</v>
      </c>
      <c r="G556">
        <v>281.97000000000003</v>
      </c>
      <c r="H556">
        <v>0.2</v>
      </c>
      <c r="I556" t="s">
        <v>1826</v>
      </c>
      <c r="J556">
        <v>225.57599999999999</v>
      </c>
    </row>
    <row r="557" spans="1:10">
      <c r="A557" t="s">
        <v>2184</v>
      </c>
      <c r="B557" s="2">
        <v>45413</v>
      </c>
      <c r="C557" t="s">
        <v>684</v>
      </c>
      <c r="D557" t="s">
        <v>1668</v>
      </c>
      <c r="E557" t="s">
        <v>1804</v>
      </c>
      <c r="F557">
        <v>4</v>
      </c>
      <c r="G557">
        <v>537.15</v>
      </c>
      <c r="H557">
        <v>0.06</v>
      </c>
      <c r="I557" t="s">
        <v>1829</v>
      </c>
      <c r="J557">
        <v>2019.684</v>
      </c>
    </row>
    <row r="558" spans="1:10">
      <c r="A558" t="s">
        <v>3238</v>
      </c>
      <c r="B558" s="2">
        <v>45413</v>
      </c>
      <c r="C558" t="s">
        <v>544</v>
      </c>
      <c r="D558" t="s">
        <v>1714</v>
      </c>
      <c r="E558" t="s">
        <v>1776</v>
      </c>
      <c r="F558">
        <v>1</v>
      </c>
      <c r="G558">
        <v>254.47</v>
      </c>
      <c r="H558">
        <v>0.1</v>
      </c>
      <c r="I558" t="s">
        <v>1824</v>
      </c>
      <c r="J558">
        <v>229.023</v>
      </c>
    </row>
    <row r="559" spans="1:10">
      <c r="A559" t="s">
        <v>2632</v>
      </c>
      <c r="B559" s="2">
        <v>45414</v>
      </c>
      <c r="C559" t="s">
        <v>875</v>
      </c>
      <c r="D559" t="s">
        <v>1716</v>
      </c>
      <c r="E559" t="s">
        <v>1782</v>
      </c>
      <c r="F559">
        <v>3</v>
      </c>
      <c r="G559">
        <v>654.47</v>
      </c>
      <c r="H559">
        <v>0.18</v>
      </c>
      <c r="I559" t="s">
        <v>1829</v>
      </c>
      <c r="J559">
        <v>1609.9962</v>
      </c>
    </row>
    <row r="560" spans="1:10">
      <c r="A560" t="s">
        <v>2773</v>
      </c>
      <c r="B560" s="2">
        <v>45415</v>
      </c>
      <c r="C560" t="s">
        <v>63</v>
      </c>
      <c r="D560" t="s">
        <v>1694</v>
      </c>
      <c r="E560" t="s">
        <v>1797</v>
      </c>
      <c r="F560">
        <v>3</v>
      </c>
      <c r="G560">
        <v>239.57</v>
      </c>
      <c r="H560">
        <v>0.16</v>
      </c>
      <c r="I560" t="s">
        <v>1824</v>
      </c>
      <c r="J560">
        <v>603.71640000000002</v>
      </c>
    </row>
    <row r="561" spans="1:10">
      <c r="A561" t="s">
        <v>2847</v>
      </c>
      <c r="B561" s="2">
        <v>45415</v>
      </c>
      <c r="C561" t="s">
        <v>926</v>
      </c>
      <c r="D561" t="s">
        <v>1658</v>
      </c>
      <c r="E561" t="s">
        <v>1776</v>
      </c>
      <c r="F561">
        <v>1</v>
      </c>
      <c r="G561">
        <v>238.24</v>
      </c>
      <c r="H561">
        <v>0.12</v>
      </c>
      <c r="I561" t="s">
        <v>1826</v>
      </c>
      <c r="J561">
        <v>209.65119999999999</v>
      </c>
    </row>
    <row r="562" spans="1:10">
      <c r="A562" t="s">
        <v>2967</v>
      </c>
      <c r="B562" s="2">
        <v>45416</v>
      </c>
      <c r="C562" t="s">
        <v>1166</v>
      </c>
      <c r="D562" t="s">
        <v>1640</v>
      </c>
      <c r="E562" t="s">
        <v>1779</v>
      </c>
      <c r="F562">
        <v>2</v>
      </c>
      <c r="G562">
        <v>143.79</v>
      </c>
      <c r="H562">
        <v>0.1</v>
      </c>
      <c r="I562" t="s">
        <v>1826</v>
      </c>
      <c r="J562">
        <v>258.822</v>
      </c>
    </row>
    <row r="563" spans="1:10">
      <c r="A563" t="s">
        <v>3049</v>
      </c>
      <c r="B563" s="2">
        <v>45416</v>
      </c>
      <c r="C563" t="s">
        <v>535</v>
      </c>
      <c r="D563" t="s">
        <v>1568</v>
      </c>
      <c r="E563" t="s">
        <v>1779</v>
      </c>
      <c r="F563">
        <v>1</v>
      </c>
      <c r="G563">
        <v>457.33</v>
      </c>
      <c r="H563">
        <v>0.27</v>
      </c>
      <c r="I563" t="s">
        <v>1824</v>
      </c>
      <c r="J563">
        <v>333.85090000000002</v>
      </c>
    </row>
    <row r="564" spans="1:10">
      <c r="A564" t="s">
        <v>1990</v>
      </c>
      <c r="B564" s="2">
        <v>45418</v>
      </c>
      <c r="C564" t="s">
        <v>878</v>
      </c>
      <c r="D564" t="s">
        <v>1656</v>
      </c>
      <c r="E564" t="s">
        <v>1794</v>
      </c>
      <c r="F564">
        <v>4</v>
      </c>
      <c r="G564">
        <v>164.04</v>
      </c>
      <c r="H564">
        <v>0.26</v>
      </c>
      <c r="I564" t="s">
        <v>1824</v>
      </c>
      <c r="J564">
        <v>485.55839999999989</v>
      </c>
    </row>
    <row r="565" spans="1:10">
      <c r="A565" t="s">
        <v>3128</v>
      </c>
      <c r="B565" s="2">
        <v>45418</v>
      </c>
      <c r="C565" t="s">
        <v>899</v>
      </c>
      <c r="D565" t="s">
        <v>1710</v>
      </c>
      <c r="E565" t="s">
        <v>1797</v>
      </c>
      <c r="F565">
        <v>1</v>
      </c>
      <c r="G565">
        <v>747.9</v>
      </c>
      <c r="H565">
        <v>0.21</v>
      </c>
      <c r="I565" t="s">
        <v>1829</v>
      </c>
      <c r="J565">
        <v>590.84100000000001</v>
      </c>
    </row>
    <row r="566" spans="1:10">
      <c r="A566" t="s">
        <v>3597</v>
      </c>
      <c r="B566" s="2">
        <v>45418</v>
      </c>
      <c r="C566" t="s">
        <v>1257</v>
      </c>
      <c r="D566" t="s">
        <v>1706</v>
      </c>
      <c r="E566" t="s">
        <v>1779</v>
      </c>
      <c r="F566">
        <v>1</v>
      </c>
      <c r="G566">
        <v>224.49</v>
      </c>
      <c r="H566">
        <v>0.11</v>
      </c>
      <c r="I566" t="s">
        <v>1826</v>
      </c>
      <c r="J566">
        <v>199.7961</v>
      </c>
    </row>
    <row r="567" spans="1:10">
      <c r="A567" t="s">
        <v>1942</v>
      </c>
      <c r="B567" s="2">
        <v>45420</v>
      </c>
      <c r="C567" t="s">
        <v>1301</v>
      </c>
      <c r="D567" t="s">
        <v>1551</v>
      </c>
      <c r="E567" t="s">
        <v>1782</v>
      </c>
      <c r="F567">
        <v>4</v>
      </c>
      <c r="G567">
        <v>770.77</v>
      </c>
      <c r="H567">
        <v>0.22</v>
      </c>
      <c r="I567" t="s">
        <v>1824</v>
      </c>
      <c r="J567">
        <v>2404.8024</v>
      </c>
    </row>
    <row r="568" spans="1:10">
      <c r="A568" t="s">
        <v>2527</v>
      </c>
      <c r="B568" s="2">
        <v>45420</v>
      </c>
      <c r="C568" t="s">
        <v>1062</v>
      </c>
      <c r="D568" t="s">
        <v>1710</v>
      </c>
      <c r="E568" t="s">
        <v>1769</v>
      </c>
      <c r="F568">
        <v>1</v>
      </c>
      <c r="G568">
        <v>445.5</v>
      </c>
      <c r="H568">
        <v>0.28000000000000003</v>
      </c>
      <c r="I568" t="s">
        <v>1824</v>
      </c>
      <c r="J568">
        <v>320.76</v>
      </c>
    </row>
    <row r="569" spans="1:10">
      <c r="A569" t="s">
        <v>2905</v>
      </c>
      <c r="B569" s="2">
        <v>45420</v>
      </c>
      <c r="C569" t="s">
        <v>1035</v>
      </c>
      <c r="D569" t="s">
        <v>1553</v>
      </c>
      <c r="E569" t="s">
        <v>1807</v>
      </c>
      <c r="F569">
        <v>1</v>
      </c>
      <c r="G569">
        <v>227.28</v>
      </c>
      <c r="H569">
        <v>0.13</v>
      </c>
      <c r="I569" t="s">
        <v>1829</v>
      </c>
      <c r="J569">
        <v>197.7336</v>
      </c>
    </row>
    <row r="570" spans="1:10">
      <c r="A570" t="s">
        <v>2941</v>
      </c>
      <c r="B570" s="2">
        <v>45420</v>
      </c>
      <c r="C570" t="s">
        <v>1249</v>
      </c>
      <c r="D570" t="s">
        <v>1678</v>
      </c>
      <c r="E570" t="s">
        <v>1813</v>
      </c>
      <c r="F570">
        <v>2</v>
      </c>
      <c r="G570">
        <v>549.83000000000004</v>
      </c>
      <c r="H570">
        <v>7.0000000000000007E-2</v>
      </c>
      <c r="I570" t="s">
        <v>1826</v>
      </c>
      <c r="J570">
        <v>1022.6838</v>
      </c>
    </row>
    <row r="571" spans="1:10">
      <c r="A571" t="s">
        <v>3514</v>
      </c>
      <c r="B571" s="2">
        <v>45420</v>
      </c>
      <c r="C571" t="s">
        <v>672</v>
      </c>
      <c r="D571" t="s">
        <v>1660</v>
      </c>
      <c r="E571" t="s">
        <v>1810</v>
      </c>
      <c r="F571">
        <v>1</v>
      </c>
      <c r="G571">
        <v>75.8</v>
      </c>
      <c r="H571">
        <v>0.28999999999999998</v>
      </c>
      <c r="I571" t="s">
        <v>1826</v>
      </c>
      <c r="J571">
        <v>53.817999999999998</v>
      </c>
    </row>
    <row r="572" spans="1:10">
      <c r="A572" t="s">
        <v>2448</v>
      </c>
      <c r="B572" s="2">
        <v>45421</v>
      </c>
      <c r="C572" t="s">
        <v>144</v>
      </c>
      <c r="D572" t="s">
        <v>1728</v>
      </c>
      <c r="E572" t="s">
        <v>1773</v>
      </c>
      <c r="F572">
        <v>2</v>
      </c>
      <c r="G572">
        <v>678.98</v>
      </c>
      <c r="H572">
        <v>0.23</v>
      </c>
      <c r="I572" t="s">
        <v>1824</v>
      </c>
      <c r="J572">
        <v>1045.6292000000001</v>
      </c>
    </row>
    <row r="573" spans="1:10">
      <c r="A573" t="s">
        <v>2853</v>
      </c>
      <c r="B573" s="2">
        <v>45422</v>
      </c>
      <c r="C573" t="s">
        <v>1352</v>
      </c>
      <c r="D573" t="s">
        <v>1652</v>
      </c>
      <c r="E573" t="s">
        <v>1810</v>
      </c>
      <c r="F573">
        <v>1</v>
      </c>
      <c r="G573">
        <v>73.88</v>
      </c>
      <c r="H573">
        <v>0.04</v>
      </c>
      <c r="I573" t="s">
        <v>1824</v>
      </c>
      <c r="J573">
        <v>70.924799999999991</v>
      </c>
    </row>
    <row r="574" spans="1:10">
      <c r="A574" t="s">
        <v>3721</v>
      </c>
      <c r="B574" s="2">
        <v>45423</v>
      </c>
      <c r="C574" t="s">
        <v>103</v>
      </c>
      <c r="D574" t="s">
        <v>1576</v>
      </c>
      <c r="E574" t="s">
        <v>1757</v>
      </c>
      <c r="F574">
        <v>2</v>
      </c>
      <c r="G574">
        <v>660.27</v>
      </c>
      <c r="H574">
        <v>0.01</v>
      </c>
      <c r="I574" t="s">
        <v>1826</v>
      </c>
      <c r="J574">
        <v>1307.3345999999999</v>
      </c>
    </row>
    <row r="575" spans="1:10">
      <c r="A575" t="s">
        <v>2856</v>
      </c>
      <c r="B575" s="2">
        <v>45424</v>
      </c>
      <c r="C575" t="s">
        <v>428</v>
      </c>
      <c r="D575" t="s">
        <v>1694</v>
      </c>
      <c r="E575" t="s">
        <v>1752</v>
      </c>
      <c r="F575">
        <v>1</v>
      </c>
      <c r="G575">
        <v>328.51</v>
      </c>
      <c r="H575">
        <v>0.2</v>
      </c>
      <c r="I575" t="s">
        <v>1829</v>
      </c>
      <c r="J575">
        <v>262.80799999999999</v>
      </c>
    </row>
    <row r="576" spans="1:10">
      <c r="A576" t="s">
        <v>3791</v>
      </c>
      <c r="B576" s="2">
        <v>45424</v>
      </c>
      <c r="C576" t="s">
        <v>124</v>
      </c>
      <c r="D576" t="s">
        <v>1628</v>
      </c>
      <c r="E576" t="s">
        <v>1786</v>
      </c>
      <c r="F576">
        <v>2</v>
      </c>
      <c r="G576">
        <v>26.36</v>
      </c>
      <c r="H576">
        <v>0.03</v>
      </c>
      <c r="I576" t="s">
        <v>1829</v>
      </c>
      <c r="J576">
        <v>51.138399999999997</v>
      </c>
    </row>
    <row r="577" spans="1:10">
      <c r="A577" t="s">
        <v>3579</v>
      </c>
      <c r="B577" s="2">
        <v>45425</v>
      </c>
      <c r="C577" t="s">
        <v>321</v>
      </c>
      <c r="D577" t="s">
        <v>1626</v>
      </c>
      <c r="E577" t="s">
        <v>1757</v>
      </c>
      <c r="F577">
        <v>4</v>
      </c>
      <c r="G577">
        <v>352.72</v>
      </c>
      <c r="H577">
        <v>0.25</v>
      </c>
      <c r="I577" t="s">
        <v>1824</v>
      </c>
      <c r="J577">
        <v>1058.1600000000001</v>
      </c>
    </row>
    <row r="578" spans="1:10">
      <c r="A578" t="s">
        <v>3094</v>
      </c>
      <c r="B578" s="2">
        <v>45426</v>
      </c>
      <c r="C578" t="s">
        <v>278</v>
      </c>
      <c r="D578" t="s">
        <v>1724</v>
      </c>
      <c r="E578" t="s">
        <v>1799</v>
      </c>
      <c r="F578">
        <v>1</v>
      </c>
      <c r="G578">
        <v>883.36</v>
      </c>
      <c r="H578">
        <v>0.11</v>
      </c>
      <c r="I578" t="s">
        <v>1826</v>
      </c>
      <c r="J578">
        <v>786.19040000000007</v>
      </c>
    </row>
    <row r="579" spans="1:10">
      <c r="A579" t="s">
        <v>3700</v>
      </c>
      <c r="B579" s="2">
        <v>45426</v>
      </c>
      <c r="C579" t="s">
        <v>428</v>
      </c>
      <c r="D579" t="s">
        <v>1549</v>
      </c>
      <c r="E579" t="s">
        <v>1766</v>
      </c>
      <c r="F579">
        <v>4</v>
      </c>
      <c r="G579">
        <v>591.9</v>
      </c>
      <c r="H579">
        <v>0.2</v>
      </c>
      <c r="I579" t="s">
        <v>1826</v>
      </c>
      <c r="J579">
        <v>1894.08</v>
      </c>
    </row>
    <row r="580" spans="1:10">
      <c r="A580" t="s">
        <v>1909</v>
      </c>
      <c r="B580" s="2">
        <v>45427</v>
      </c>
      <c r="C580" t="s">
        <v>1254</v>
      </c>
      <c r="D580" t="s">
        <v>1582</v>
      </c>
      <c r="E580" t="s">
        <v>1810</v>
      </c>
      <c r="F580">
        <v>4</v>
      </c>
      <c r="G580">
        <v>34.39</v>
      </c>
      <c r="H580">
        <v>0.03</v>
      </c>
      <c r="I580" t="s">
        <v>1826</v>
      </c>
      <c r="J580">
        <v>133.4332</v>
      </c>
    </row>
    <row r="581" spans="1:10">
      <c r="A581" t="s">
        <v>2207</v>
      </c>
      <c r="B581" s="2">
        <v>45427</v>
      </c>
      <c r="C581" t="s">
        <v>275</v>
      </c>
      <c r="D581" t="s">
        <v>1726</v>
      </c>
      <c r="E581" t="s">
        <v>1789</v>
      </c>
      <c r="F581">
        <v>3</v>
      </c>
      <c r="G581">
        <v>437.96</v>
      </c>
      <c r="H581">
        <v>0.27</v>
      </c>
      <c r="I581" t="s">
        <v>1829</v>
      </c>
      <c r="J581">
        <v>959.13239999999985</v>
      </c>
    </row>
    <row r="582" spans="1:10">
      <c r="A582" t="s">
        <v>3628</v>
      </c>
      <c r="B582" s="2">
        <v>45427</v>
      </c>
      <c r="C582" t="s">
        <v>63</v>
      </c>
      <c r="D582" t="s">
        <v>1682</v>
      </c>
      <c r="E582" t="s">
        <v>1792</v>
      </c>
      <c r="F582">
        <v>4</v>
      </c>
      <c r="G582">
        <v>645.71</v>
      </c>
      <c r="H582">
        <v>0.1</v>
      </c>
      <c r="I582" t="s">
        <v>1826</v>
      </c>
      <c r="J582">
        <v>2324.556</v>
      </c>
    </row>
    <row r="583" spans="1:10">
      <c r="A583" t="s">
        <v>2690</v>
      </c>
      <c r="B583" s="2">
        <v>45428</v>
      </c>
      <c r="C583" t="s">
        <v>1092</v>
      </c>
      <c r="D583" t="s">
        <v>1614</v>
      </c>
      <c r="E583" t="s">
        <v>1789</v>
      </c>
      <c r="F583">
        <v>2</v>
      </c>
      <c r="G583">
        <v>379.78</v>
      </c>
      <c r="H583">
        <v>0.2</v>
      </c>
      <c r="I583" t="s">
        <v>1824</v>
      </c>
      <c r="J583">
        <v>607.64800000000002</v>
      </c>
    </row>
    <row r="584" spans="1:10">
      <c r="A584" t="s">
        <v>2743</v>
      </c>
      <c r="B584" s="2">
        <v>45428</v>
      </c>
      <c r="C584" t="s">
        <v>651</v>
      </c>
      <c r="D584" t="s">
        <v>1565</v>
      </c>
      <c r="E584" t="s">
        <v>1794</v>
      </c>
      <c r="F584">
        <v>2</v>
      </c>
      <c r="G584">
        <v>309.77999999999997</v>
      </c>
      <c r="H584">
        <v>0.16</v>
      </c>
      <c r="I584" t="s">
        <v>1824</v>
      </c>
      <c r="J584">
        <v>520.43039999999996</v>
      </c>
    </row>
    <row r="585" spans="1:10">
      <c r="A585" t="s">
        <v>2900</v>
      </c>
      <c r="B585" s="2">
        <v>45428</v>
      </c>
      <c r="C585" t="s">
        <v>1136</v>
      </c>
      <c r="D585" t="s">
        <v>1698</v>
      </c>
      <c r="E585" t="s">
        <v>1786</v>
      </c>
      <c r="F585">
        <v>4</v>
      </c>
      <c r="G585">
        <v>255.48</v>
      </c>
      <c r="H585">
        <v>0.03</v>
      </c>
      <c r="I585" t="s">
        <v>1829</v>
      </c>
      <c r="J585">
        <v>991.26239999999996</v>
      </c>
    </row>
    <row r="586" spans="1:10">
      <c r="A586" t="s">
        <v>3684</v>
      </c>
      <c r="B586" s="2">
        <v>45428</v>
      </c>
      <c r="C586" t="s">
        <v>1484</v>
      </c>
      <c r="D586" t="s">
        <v>1600</v>
      </c>
      <c r="E586" t="s">
        <v>1773</v>
      </c>
      <c r="F586">
        <v>4</v>
      </c>
      <c r="G586">
        <v>189.56</v>
      </c>
      <c r="H586">
        <v>0</v>
      </c>
      <c r="I586" t="s">
        <v>1829</v>
      </c>
      <c r="J586">
        <v>758.24</v>
      </c>
    </row>
    <row r="587" spans="1:10">
      <c r="A587" t="s">
        <v>2529</v>
      </c>
      <c r="B587" s="2">
        <v>45429</v>
      </c>
      <c r="C587" t="s">
        <v>643</v>
      </c>
      <c r="D587" t="s">
        <v>1578</v>
      </c>
      <c r="E587" t="s">
        <v>1804</v>
      </c>
      <c r="F587">
        <v>3</v>
      </c>
      <c r="G587">
        <v>262.69</v>
      </c>
      <c r="H587">
        <v>0.04</v>
      </c>
      <c r="I587" t="s">
        <v>1826</v>
      </c>
      <c r="J587">
        <v>756.54719999999986</v>
      </c>
    </row>
    <row r="588" spans="1:10">
      <c r="A588" t="s">
        <v>2812</v>
      </c>
      <c r="B588" s="2">
        <v>45429</v>
      </c>
      <c r="C588" t="s">
        <v>1487</v>
      </c>
      <c r="D588" t="s">
        <v>1650</v>
      </c>
      <c r="E588" t="s">
        <v>1792</v>
      </c>
      <c r="F588">
        <v>3</v>
      </c>
      <c r="G588">
        <v>461.02</v>
      </c>
      <c r="H588">
        <v>0.28999999999999998</v>
      </c>
      <c r="I588" t="s">
        <v>1826</v>
      </c>
      <c r="J588">
        <v>981.97259999999994</v>
      </c>
    </row>
    <row r="589" spans="1:10">
      <c r="A589" t="s">
        <v>3461</v>
      </c>
      <c r="B589" s="2">
        <v>45430</v>
      </c>
      <c r="C589" t="s">
        <v>1038</v>
      </c>
      <c r="D589" t="s">
        <v>1614</v>
      </c>
      <c r="E589" t="s">
        <v>1757</v>
      </c>
      <c r="F589">
        <v>1</v>
      </c>
      <c r="G589">
        <v>339.7</v>
      </c>
      <c r="H589">
        <v>0.1</v>
      </c>
      <c r="I589" t="s">
        <v>1824</v>
      </c>
      <c r="J589">
        <v>305.73</v>
      </c>
    </row>
    <row r="590" spans="1:10">
      <c r="A590" t="s">
        <v>2131</v>
      </c>
      <c r="B590" s="2">
        <v>45431</v>
      </c>
      <c r="C590" t="s">
        <v>687</v>
      </c>
      <c r="D590" t="s">
        <v>1624</v>
      </c>
      <c r="E590" t="s">
        <v>1794</v>
      </c>
      <c r="F590">
        <v>4</v>
      </c>
      <c r="G590">
        <v>619.74</v>
      </c>
      <c r="H590">
        <v>0.13</v>
      </c>
      <c r="I590" t="s">
        <v>1829</v>
      </c>
      <c r="J590">
        <v>2156.6952000000001</v>
      </c>
    </row>
    <row r="591" spans="1:10">
      <c r="A591" t="s">
        <v>2882</v>
      </c>
      <c r="B591" s="2">
        <v>45431</v>
      </c>
      <c r="C591" t="s">
        <v>275</v>
      </c>
      <c r="D591" t="s">
        <v>1680</v>
      </c>
      <c r="E591" t="s">
        <v>1810</v>
      </c>
      <c r="F591">
        <v>4</v>
      </c>
      <c r="G591">
        <v>99.92</v>
      </c>
      <c r="H591">
        <v>0.11</v>
      </c>
      <c r="I591" t="s">
        <v>1829</v>
      </c>
      <c r="J591">
        <v>355.71519999999998</v>
      </c>
    </row>
    <row r="592" spans="1:10">
      <c r="A592" t="s">
        <v>2809</v>
      </c>
      <c r="B592" s="2">
        <v>45432</v>
      </c>
      <c r="C592" t="s">
        <v>318</v>
      </c>
      <c r="D592" t="s">
        <v>1680</v>
      </c>
      <c r="E592" t="s">
        <v>1782</v>
      </c>
      <c r="F592">
        <v>2</v>
      </c>
      <c r="G592">
        <v>853.93</v>
      </c>
      <c r="H592">
        <v>0.01</v>
      </c>
      <c r="I592" t="s">
        <v>1826</v>
      </c>
      <c r="J592">
        <v>1690.7814000000001</v>
      </c>
    </row>
    <row r="593" spans="1:10">
      <c r="A593" t="s">
        <v>2817</v>
      </c>
      <c r="B593" s="2">
        <v>45432</v>
      </c>
      <c r="C593" t="s">
        <v>1005</v>
      </c>
      <c r="D593" t="s">
        <v>1592</v>
      </c>
      <c r="E593" t="s">
        <v>1794</v>
      </c>
      <c r="F593">
        <v>1</v>
      </c>
      <c r="G593">
        <v>904.92</v>
      </c>
      <c r="H593">
        <v>0.13</v>
      </c>
      <c r="I593" t="s">
        <v>1824</v>
      </c>
      <c r="J593">
        <v>787.28039999999999</v>
      </c>
    </row>
    <row r="594" spans="1:10">
      <c r="A594" t="s">
        <v>3194</v>
      </c>
      <c r="B594" s="2">
        <v>45432</v>
      </c>
      <c r="C594" t="s">
        <v>144</v>
      </c>
      <c r="D594" t="s">
        <v>1666</v>
      </c>
      <c r="E594" t="s">
        <v>1792</v>
      </c>
      <c r="F594">
        <v>2</v>
      </c>
      <c r="G594">
        <v>23.58</v>
      </c>
      <c r="H594">
        <v>0.02</v>
      </c>
      <c r="I594" t="s">
        <v>1826</v>
      </c>
      <c r="J594">
        <v>46.216799999999999</v>
      </c>
    </row>
    <row r="595" spans="1:10">
      <c r="A595" t="s">
        <v>1976</v>
      </c>
      <c r="B595" s="2">
        <v>45433</v>
      </c>
      <c r="C595" t="s">
        <v>251</v>
      </c>
      <c r="D595" t="s">
        <v>1652</v>
      </c>
      <c r="E595" t="s">
        <v>1773</v>
      </c>
      <c r="F595">
        <v>4</v>
      </c>
      <c r="G595">
        <v>355.64</v>
      </c>
      <c r="H595">
        <v>0.16</v>
      </c>
      <c r="I595" t="s">
        <v>1829</v>
      </c>
      <c r="J595">
        <v>1194.9503999999999</v>
      </c>
    </row>
    <row r="596" spans="1:10">
      <c r="A596" t="s">
        <v>2141</v>
      </c>
      <c r="B596" s="2">
        <v>45433</v>
      </c>
      <c r="C596" t="s">
        <v>405</v>
      </c>
      <c r="D596" t="s">
        <v>1702</v>
      </c>
      <c r="E596" t="s">
        <v>1766</v>
      </c>
      <c r="F596">
        <v>2</v>
      </c>
      <c r="G596">
        <v>548.29999999999995</v>
      </c>
      <c r="H596">
        <v>0.23</v>
      </c>
      <c r="I596" t="s">
        <v>1824</v>
      </c>
      <c r="J596">
        <v>844.38199999999995</v>
      </c>
    </row>
    <row r="597" spans="1:10">
      <c r="A597" t="s">
        <v>2212</v>
      </c>
      <c r="B597" s="2">
        <v>45433</v>
      </c>
      <c r="C597" t="s">
        <v>1304</v>
      </c>
      <c r="D597" t="s">
        <v>1686</v>
      </c>
      <c r="E597" t="s">
        <v>1804</v>
      </c>
      <c r="F597">
        <v>3</v>
      </c>
      <c r="G597">
        <v>847.21</v>
      </c>
      <c r="H597">
        <v>0.06</v>
      </c>
      <c r="I597" t="s">
        <v>1826</v>
      </c>
      <c r="J597">
        <v>2389.1322</v>
      </c>
    </row>
    <row r="598" spans="1:10">
      <c r="A598" t="s">
        <v>2347</v>
      </c>
      <c r="B598" s="2">
        <v>45433</v>
      </c>
      <c r="C598" t="s">
        <v>1166</v>
      </c>
      <c r="D598" t="s">
        <v>1694</v>
      </c>
      <c r="E598" t="s">
        <v>1752</v>
      </c>
      <c r="F598">
        <v>3</v>
      </c>
      <c r="G598">
        <v>780.69</v>
      </c>
      <c r="H598">
        <v>0.1</v>
      </c>
      <c r="I598" t="s">
        <v>1829</v>
      </c>
      <c r="J598">
        <v>2107.8629999999998</v>
      </c>
    </row>
    <row r="599" spans="1:10">
      <c r="A599" t="s">
        <v>2454</v>
      </c>
      <c r="B599" s="2">
        <v>45433</v>
      </c>
      <c r="C599" t="s">
        <v>1425</v>
      </c>
      <c r="D599" t="s">
        <v>1696</v>
      </c>
      <c r="E599" t="s">
        <v>1794</v>
      </c>
      <c r="F599">
        <v>3</v>
      </c>
      <c r="G599">
        <v>322.94</v>
      </c>
      <c r="H599">
        <v>0.01</v>
      </c>
      <c r="I599" t="s">
        <v>1824</v>
      </c>
      <c r="J599">
        <v>959.13179999999988</v>
      </c>
    </row>
    <row r="600" spans="1:10">
      <c r="A600" t="s">
        <v>2607</v>
      </c>
      <c r="B600" s="2">
        <v>45433</v>
      </c>
      <c r="C600" t="s">
        <v>1521</v>
      </c>
      <c r="D600" t="s">
        <v>1628</v>
      </c>
      <c r="E600" t="s">
        <v>1794</v>
      </c>
      <c r="F600">
        <v>4</v>
      </c>
      <c r="G600">
        <v>95.06</v>
      </c>
      <c r="H600">
        <v>0.03</v>
      </c>
      <c r="I600" t="s">
        <v>1824</v>
      </c>
      <c r="J600">
        <v>368.83280000000002</v>
      </c>
    </row>
    <row r="601" spans="1:10">
      <c r="A601" t="s">
        <v>2970</v>
      </c>
      <c r="B601" s="2">
        <v>45433</v>
      </c>
      <c r="C601" t="s">
        <v>684</v>
      </c>
      <c r="D601" t="s">
        <v>1646</v>
      </c>
      <c r="E601" t="s">
        <v>1757</v>
      </c>
      <c r="F601">
        <v>3</v>
      </c>
      <c r="G601">
        <v>803.31</v>
      </c>
      <c r="H601">
        <v>0.1</v>
      </c>
      <c r="I601" t="s">
        <v>1826</v>
      </c>
      <c r="J601">
        <v>2168.9369999999999</v>
      </c>
    </row>
    <row r="602" spans="1:10">
      <c r="A602" t="s">
        <v>2122</v>
      </c>
      <c r="B602" s="2">
        <v>45434</v>
      </c>
      <c r="C602" t="s">
        <v>298</v>
      </c>
      <c r="D602" t="s">
        <v>1630</v>
      </c>
      <c r="E602" t="s">
        <v>1799</v>
      </c>
      <c r="F602">
        <v>4</v>
      </c>
      <c r="G602">
        <v>108.55</v>
      </c>
      <c r="H602">
        <v>0.18</v>
      </c>
      <c r="I602" t="s">
        <v>1826</v>
      </c>
      <c r="J602">
        <v>356.04399999999998</v>
      </c>
    </row>
    <row r="603" spans="1:10">
      <c r="A603" t="s">
        <v>2593</v>
      </c>
      <c r="B603" s="2">
        <v>45434</v>
      </c>
      <c r="C603" t="s">
        <v>1355</v>
      </c>
      <c r="D603" t="s">
        <v>1614</v>
      </c>
      <c r="E603" t="s">
        <v>1792</v>
      </c>
      <c r="F603">
        <v>1</v>
      </c>
      <c r="G603">
        <v>827.91</v>
      </c>
      <c r="H603">
        <v>0.21</v>
      </c>
      <c r="I603" t="s">
        <v>1826</v>
      </c>
      <c r="J603">
        <v>654.0489</v>
      </c>
    </row>
    <row r="604" spans="1:10">
      <c r="A604" t="s">
        <v>3354</v>
      </c>
      <c r="B604" s="2">
        <v>45434</v>
      </c>
      <c r="C604" t="s">
        <v>298</v>
      </c>
      <c r="D604" t="s">
        <v>1551</v>
      </c>
      <c r="E604" t="s">
        <v>1786</v>
      </c>
      <c r="F604">
        <v>3</v>
      </c>
      <c r="G604">
        <v>657.24</v>
      </c>
      <c r="H604">
        <v>0.18</v>
      </c>
      <c r="I604" t="s">
        <v>1826</v>
      </c>
      <c r="J604">
        <v>1616.8104000000001</v>
      </c>
    </row>
    <row r="605" spans="1:10">
      <c r="A605" t="s">
        <v>3373</v>
      </c>
      <c r="B605" s="2">
        <v>45434</v>
      </c>
      <c r="C605" t="s">
        <v>705</v>
      </c>
      <c r="D605" t="s">
        <v>1634</v>
      </c>
      <c r="E605" t="s">
        <v>1813</v>
      </c>
      <c r="F605">
        <v>1</v>
      </c>
      <c r="G605">
        <v>661.77</v>
      </c>
      <c r="H605">
        <v>0.03</v>
      </c>
      <c r="I605" t="s">
        <v>1826</v>
      </c>
      <c r="J605">
        <v>641.91689999999994</v>
      </c>
    </row>
    <row r="606" spans="1:10">
      <c r="A606" t="s">
        <v>2142</v>
      </c>
      <c r="B606" s="2">
        <v>45435</v>
      </c>
      <c r="C606" t="s">
        <v>836</v>
      </c>
      <c r="D606" t="s">
        <v>1656</v>
      </c>
      <c r="E606" t="s">
        <v>1789</v>
      </c>
      <c r="F606">
        <v>3</v>
      </c>
      <c r="G606">
        <v>977.55</v>
      </c>
      <c r="H606">
        <v>0.02</v>
      </c>
      <c r="I606" t="s">
        <v>1826</v>
      </c>
      <c r="J606">
        <v>2873.9969999999989</v>
      </c>
    </row>
    <row r="607" spans="1:10">
      <c r="A607" t="s">
        <v>3309</v>
      </c>
      <c r="B607" s="2">
        <v>45435</v>
      </c>
      <c r="C607" t="s">
        <v>172</v>
      </c>
      <c r="D607" t="s">
        <v>1666</v>
      </c>
      <c r="E607" t="s">
        <v>1794</v>
      </c>
      <c r="F607">
        <v>1</v>
      </c>
      <c r="G607">
        <v>758.89</v>
      </c>
      <c r="H607">
        <v>0.1</v>
      </c>
      <c r="I607" t="s">
        <v>1824</v>
      </c>
      <c r="J607">
        <v>683.00099999999998</v>
      </c>
    </row>
    <row r="608" spans="1:10">
      <c r="A608" t="s">
        <v>3377</v>
      </c>
      <c r="B608" s="2">
        <v>45435</v>
      </c>
      <c r="C608" t="s">
        <v>1507</v>
      </c>
      <c r="D608" t="s">
        <v>1716</v>
      </c>
      <c r="E608" t="s">
        <v>1799</v>
      </c>
      <c r="F608">
        <v>1</v>
      </c>
      <c r="G608">
        <v>46.66</v>
      </c>
      <c r="H608">
        <v>0.2</v>
      </c>
      <c r="I608" t="s">
        <v>1824</v>
      </c>
      <c r="J608">
        <v>37.328000000000003</v>
      </c>
    </row>
    <row r="609" spans="1:10">
      <c r="A609" t="s">
        <v>2092</v>
      </c>
      <c r="B609" s="2">
        <v>45437</v>
      </c>
      <c r="C609" t="s">
        <v>1343</v>
      </c>
      <c r="D609" t="s">
        <v>1676</v>
      </c>
      <c r="E609" t="s">
        <v>1769</v>
      </c>
      <c r="F609">
        <v>4</v>
      </c>
      <c r="G609">
        <v>779.25</v>
      </c>
      <c r="H609">
        <v>0.25</v>
      </c>
      <c r="I609" t="s">
        <v>1824</v>
      </c>
      <c r="J609">
        <v>2337.75</v>
      </c>
    </row>
    <row r="610" spans="1:10">
      <c r="A610" t="s">
        <v>2674</v>
      </c>
      <c r="B610" s="2">
        <v>45437</v>
      </c>
      <c r="C610" t="s">
        <v>1527</v>
      </c>
      <c r="D610" t="s">
        <v>1688</v>
      </c>
      <c r="E610" t="s">
        <v>1810</v>
      </c>
      <c r="F610">
        <v>4</v>
      </c>
      <c r="G610">
        <v>883.31</v>
      </c>
      <c r="H610">
        <v>0.27</v>
      </c>
      <c r="I610" t="s">
        <v>1824</v>
      </c>
      <c r="J610">
        <v>2579.2651999999998</v>
      </c>
    </row>
    <row r="611" spans="1:10">
      <c r="A611" t="s">
        <v>2115</v>
      </c>
      <c r="B611" s="2">
        <v>45438</v>
      </c>
      <c r="C611" t="s">
        <v>839</v>
      </c>
      <c r="D611" t="s">
        <v>1678</v>
      </c>
      <c r="E611" t="s">
        <v>1779</v>
      </c>
      <c r="F611">
        <v>1</v>
      </c>
      <c r="G611">
        <v>203.61</v>
      </c>
      <c r="H611">
        <v>0.24</v>
      </c>
      <c r="I611" t="s">
        <v>1829</v>
      </c>
      <c r="J611">
        <v>154.74359999999999</v>
      </c>
    </row>
    <row r="612" spans="1:10">
      <c r="A612" t="s">
        <v>2988</v>
      </c>
      <c r="B612" s="2">
        <v>45438</v>
      </c>
      <c r="C612" t="s">
        <v>619</v>
      </c>
      <c r="D612" t="s">
        <v>1690</v>
      </c>
      <c r="E612" t="s">
        <v>1789</v>
      </c>
      <c r="F612">
        <v>2</v>
      </c>
      <c r="G612">
        <v>913.08</v>
      </c>
      <c r="H612">
        <v>0.26</v>
      </c>
      <c r="I612" t="s">
        <v>1824</v>
      </c>
      <c r="J612">
        <v>1351.3584000000001</v>
      </c>
    </row>
    <row r="613" spans="1:10">
      <c r="A613" t="s">
        <v>3589</v>
      </c>
      <c r="B613" s="2">
        <v>45438</v>
      </c>
      <c r="C613" t="s">
        <v>899</v>
      </c>
      <c r="D613" t="s">
        <v>1592</v>
      </c>
      <c r="E613" t="s">
        <v>1804</v>
      </c>
      <c r="F613">
        <v>4</v>
      </c>
      <c r="G613">
        <v>300.12</v>
      </c>
      <c r="H613">
        <v>0.05</v>
      </c>
      <c r="I613" t="s">
        <v>1826</v>
      </c>
      <c r="J613">
        <v>1140.4559999999999</v>
      </c>
    </row>
    <row r="614" spans="1:10">
      <c r="A614" t="s">
        <v>3489</v>
      </c>
      <c r="B614" s="2">
        <v>45440</v>
      </c>
      <c r="C614" t="s">
        <v>93</v>
      </c>
      <c r="D614" t="s">
        <v>1656</v>
      </c>
      <c r="E614" t="s">
        <v>1769</v>
      </c>
      <c r="F614">
        <v>1</v>
      </c>
      <c r="G614">
        <v>62.26</v>
      </c>
      <c r="H614">
        <v>0.03</v>
      </c>
      <c r="I614" t="s">
        <v>1829</v>
      </c>
      <c r="J614">
        <v>60.392200000000003</v>
      </c>
    </row>
    <row r="615" spans="1:10">
      <c r="A615" t="s">
        <v>2758</v>
      </c>
      <c r="B615" s="2">
        <v>45441</v>
      </c>
      <c r="C615" t="s">
        <v>1411</v>
      </c>
      <c r="D615" t="s">
        <v>1598</v>
      </c>
      <c r="E615" t="s">
        <v>1801</v>
      </c>
      <c r="F615">
        <v>3</v>
      </c>
      <c r="G615">
        <v>504.97</v>
      </c>
      <c r="H615">
        <v>0.3</v>
      </c>
      <c r="I615" t="s">
        <v>1824</v>
      </c>
      <c r="J615">
        <v>1060.4369999999999</v>
      </c>
    </row>
    <row r="616" spans="1:10">
      <c r="A616" t="s">
        <v>2881</v>
      </c>
      <c r="B616" s="2">
        <v>45441</v>
      </c>
      <c r="C616" t="s">
        <v>1431</v>
      </c>
      <c r="D616" t="s">
        <v>1700</v>
      </c>
      <c r="E616" t="s">
        <v>1799</v>
      </c>
      <c r="F616">
        <v>2</v>
      </c>
      <c r="G616">
        <v>720.32</v>
      </c>
      <c r="H616">
        <v>0.26</v>
      </c>
      <c r="I616" t="s">
        <v>1824</v>
      </c>
      <c r="J616">
        <v>1066.0735999999999</v>
      </c>
    </row>
    <row r="617" spans="1:10">
      <c r="A617" t="s">
        <v>2963</v>
      </c>
      <c r="B617" s="2">
        <v>45441</v>
      </c>
      <c r="C617" t="s">
        <v>27</v>
      </c>
      <c r="D617" t="s">
        <v>1676</v>
      </c>
      <c r="E617" t="s">
        <v>1804</v>
      </c>
      <c r="F617">
        <v>1</v>
      </c>
      <c r="G617">
        <v>453.41</v>
      </c>
      <c r="H617">
        <v>0.04</v>
      </c>
      <c r="I617" t="s">
        <v>1829</v>
      </c>
      <c r="J617">
        <v>435.27359999999999</v>
      </c>
    </row>
    <row r="618" spans="1:10">
      <c r="A618" t="s">
        <v>2960</v>
      </c>
      <c r="B618" s="2">
        <v>45443</v>
      </c>
      <c r="C618" t="s">
        <v>547</v>
      </c>
      <c r="D618" t="s">
        <v>1650</v>
      </c>
      <c r="E618" t="s">
        <v>1810</v>
      </c>
      <c r="F618">
        <v>2</v>
      </c>
      <c r="G618">
        <v>86.72</v>
      </c>
      <c r="H618">
        <v>0.28000000000000003</v>
      </c>
      <c r="I618" t="s">
        <v>1829</v>
      </c>
      <c r="J618">
        <v>124.8768</v>
      </c>
    </row>
    <row r="619" spans="1:10">
      <c r="A619" t="s">
        <v>1957</v>
      </c>
      <c r="B619" s="2">
        <v>45444</v>
      </c>
      <c r="C619" t="s">
        <v>1524</v>
      </c>
      <c r="D619" t="s">
        <v>1650</v>
      </c>
      <c r="E619" t="s">
        <v>1792</v>
      </c>
      <c r="F619">
        <v>3</v>
      </c>
      <c r="G619">
        <v>298.35000000000002</v>
      </c>
      <c r="H619">
        <v>0.05</v>
      </c>
      <c r="I619" t="s">
        <v>1829</v>
      </c>
      <c r="J619">
        <v>850.29750000000001</v>
      </c>
    </row>
    <row r="620" spans="1:10">
      <c r="A620" t="s">
        <v>2032</v>
      </c>
      <c r="B620" s="2">
        <v>45445</v>
      </c>
      <c r="C620" t="s">
        <v>779</v>
      </c>
      <c r="D620" t="s">
        <v>1616</v>
      </c>
      <c r="E620" t="s">
        <v>1804</v>
      </c>
      <c r="F620">
        <v>4</v>
      </c>
      <c r="G620">
        <v>362.81</v>
      </c>
      <c r="H620">
        <v>0.21</v>
      </c>
      <c r="I620" t="s">
        <v>1829</v>
      </c>
      <c r="J620">
        <v>1146.4795999999999</v>
      </c>
    </row>
    <row r="621" spans="1:10">
      <c r="A621" t="s">
        <v>2256</v>
      </c>
      <c r="B621" s="2">
        <v>45445</v>
      </c>
      <c r="C621" t="s">
        <v>14</v>
      </c>
      <c r="D621" t="s">
        <v>1650</v>
      </c>
      <c r="E621" t="s">
        <v>1799</v>
      </c>
      <c r="F621">
        <v>3</v>
      </c>
      <c r="G621">
        <v>287.70999999999998</v>
      </c>
      <c r="H621">
        <v>0.03</v>
      </c>
      <c r="I621" t="s">
        <v>1829</v>
      </c>
      <c r="J621">
        <v>837.23609999999985</v>
      </c>
    </row>
    <row r="622" spans="1:10">
      <c r="A622" t="s">
        <v>3516</v>
      </c>
      <c r="B622" s="2">
        <v>45445</v>
      </c>
      <c r="C622" t="s">
        <v>264</v>
      </c>
      <c r="D622" t="s">
        <v>1608</v>
      </c>
      <c r="E622" t="s">
        <v>1779</v>
      </c>
      <c r="F622">
        <v>1</v>
      </c>
      <c r="G622">
        <v>637.39</v>
      </c>
      <c r="H622">
        <v>0.22</v>
      </c>
      <c r="I622" t="s">
        <v>1826</v>
      </c>
      <c r="J622">
        <v>497.16419999999999</v>
      </c>
    </row>
    <row r="623" spans="1:10">
      <c r="A623" t="s">
        <v>1827</v>
      </c>
      <c r="B623" s="2">
        <v>45446</v>
      </c>
      <c r="C623" t="s">
        <v>211</v>
      </c>
      <c r="D623" t="s">
        <v>1646</v>
      </c>
      <c r="E623" t="s">
        <v>1782</v>
      </c>
      <c r="F623">
        <v>4</v>
      </c>
      <c r="G623">
        <v>914.05</v>
      </c>
      <c r="H623">
        <v>0.25</v>
      </c>
      <c r="I623" t="s">
        <v>1824</v>
      </c>
      <c r="J623">
        <v>2742.15</v>
      </c>
    </row>
    <row r="624" spans="1:10">
      <c r="A624" t="s">
        <v>2394</v>
      </c>
      <c r="B624" s="2">
        <v>45446</v>
      </c>
      <c r="C624" t="s">
        <v>1032</v>
      </c>
      <c r="D624" t="s">
        <v>1588</v>
      </c>
      <c r="E624" t="s">
        <v>1776</v>
      </c>
      <c r="F624">
        <v>2</v>
      </c>
      <c r="G624">
        <v>740.68</v>
      </c>
      <c r="H624">
        <v>0.02</v>
      </c>
      <c r="I624" t="s">
        <v>1826</v>
      </c>
      <c r="J624">
        <v>1451.7328</v>
      </c>
    </row>
    <row r="625" spans="1:10">
      <c r="A625" t="s">
        <v>2668</v>
      </c>
      <c r="B625" s="2">
        <v>45446</v>
      </c>
      <c r="C625" t="s">
        <v>818</v>
      </c>
      <c r="D625" t="s">
        <v>1602</v>
      </c>
      <c r="E625" t="s">
        <v>1769</v>
      </c>
      <c r="F625">
        <v>1</v>
      </c>
      <c r="G625">
        <v>964.11</v>
      </c>
      <c r="H625">
        <v>0.17</v>
      </c>
      <c r="I625" t="s">
        <v>1829</v>
      </c>
      <c r="J625">
        <v>800.21129999999994</v>
      </c>
    </row>
    <row r="626" spans="1:10">
      <c r="A626" t="s">
        <v>2946</v>
      </c>
      <c r="B626" s="2">
        <v>45446</v>
      </c>
      <c r="C626" t="s">
        <v>89</v>
      </c>
      <c r="D626" t="s">
        <v>1622</v>
      </c>
      <c r="E626" t="s">
        <v>1804</v>
      </c>
      <c r="F626">
        <v>4</v>
      </c>
      <c r="G626">
        <v>21.12</v>
      </c>
      <c r="H626">
        <v>0.18</v>
      </c>
      <c r="I626" t="s">
        <v>1829</v>
      </c>
      <c r="J626">
        <v>69.273600000000002</v>
      </c>
    </row>
    <row r="627" spans="1:10">
      <c r="A627" t="s">
        <v>3034</v>
      </c>
      <c r="B627" s="2">
        <v>45446</v>
      </c>
      <c r="C627" t="s">
        <v>999</v>
      </c>
      <c r="D627" t="s">
        <v>1562</v>
      </c>
      <c r="E627" t="s">
        <v>1804</v>
      </c>
      <c r="F627">
        <v>3</v>
      </c>
      <c r="G627">
        <v>581.09</v>
      </c>
      <c r="H627">
        <v>0.1</v>
      </c>
      <c r="I627" t="s">
        <v>1829</v>
      </c>
      <c r="J627">
        <v>1568.943</v>
      </c>
    </row>
    <row r="628" spans="1:10">
      <c r="A628" t="s">
        <v>3118</v>
      </c>
      <c r="B628" s="2">
        <v>45446</v>
      </c>
      <c r="C628" t="s">
        <v>393</v>
      </c>
      <c r="D628" t="s">
        <v>1628</v>
      </c>
      <c r="E628" t="s">
        <v>1752</v>
      </c>
      <c r="F628">
        <v>1</v>
      </c>
      <c r="G628">
        <v>70.52</v>
      </c>
      <c r="H628">
        <v>0.08</v>
      </c>
      <c r="I628" t="s">
        <v>1829</v>
      </c>
      <c r="J628">
        <v>64.878399999999999</v>
      </c>
    </row>
    <row r="629" spans="1:10">
      <c r="A629" t="s">
        <v>3511</v>
      </c>
      <c r="B629" s="2">
        <v>45446</v>
      </c>
      <c r="C629" t="s">
        <v>1495</v>
      </c>
      <c r="D629" t="s">
        <v>1610</v>
      </c>
      <c r="E629" t="s">
        <v>1757</v>
      </c>
      <c r="F629">
        <v>2</v>
      </c>
      <c r="G629">
        <v>938.6</v>
      </c>
      <c r="H629">
        <v>0.04</v>
      </c>
      <c r="I629" t="s">
        <v>1826</v>
      </c>
      <c r="J629">
        <v>1802.1120000000001</v>
      </c>
    </row>
    <row r="630" spans="1:10">
      <c r="A630" t="s">
        <v>3617</v>
      </c>
      <c r="B630" s="2">
        <v>45446</v>
      </c>
      <c r="C630" t="s">
        <v>1190</v>
      </c>
      <c r="D630" t="s">
        <v>1614</v>
      </c>
      <c r="E630" t="s">
        <v>1801</v>
      </c>
      <c r="F630">
        <v>1</v>
      </c>
      <c r="G630">
        <v>161.16999999999999</v>
      </c>
      <c r="H630">
        <v>0.05</v>
      </c>
      <c r="I630" t="s">
        <v>1824</v>
      </c>
      <c r="J630">
        <v>153.11150000000001</v>
      </c>
    </row>
    <row r="631" spans="1:10">
      <c r="A631" t="s">
        <v>1847</v>
      </c>
      <c r="B631" s="2">
        <v>45447</v>
      </c>
      <c r="C631" t="s">
        <v>1235</v>
      </c>
      <c r="D631" t="s">
        <v>1634</v>
      </c>
      <c r="E631" t="s">
        <v>1810</v>
      </c>
      <c r="F631">
        <v>1</v>
      </c>
      <c r="G631">
        <v>589.55999999999995</v>
      </c>
      <c r="H631">
        <v>0.22</v>
      </c>
      <c r="I631" t="s">
        <v>1824</v>
      </c>
      <c r="J631">
        <v>459.85680000000002</v>
      </c>
    </row>
    <row r="632" spans="1:10">
      <c r="A632" t="s">
        <v>2044</v>
      </c>
      <c r="B632" s="2">
        <v>45447</v>
      </c>
      <c r="C632" t="s">
        <v>788</v>
      </c>
      <c r="D632" t="s">
        <v>1692</v>
      </c>
      <c r="E632" t="s">
        <v>1757</v>
      </c>
      <c r="F632">
        <v>4</v>
      </c>
      <c r="G632">
        <v>640.97</v>
      </c>
      <c r="H632">
        <v>0.11</v>
      </c>
      <c r="I632" t="s">
        <v>1829</v>
      </c>
      <c r="J632">
        <v>2281.8532</v>
      </c>
    </row>
    <row r="633" spans="1:10">
      <c r="A633" t="s">
        <v>2358</v>
      </c>
      <c r="B633" s="2">
        <v>45447</v>
      </c>
      <c r="C633" t="s">
        <v>568</v>
      </c>
      <c r="D633" t="s">
        <v>1720</v>
      </c>
      <c r="E633" t="s">
        <v>1797</v>
      </c>
      <c r="F633">
        <v>4</v>
      </c>
      <c r="G633">
        <v>817.92</v>
      </c>
      <c r="H633">
        <v>0.21</v>
      </c>
      <c r="I633" t="s">
        <v>1824</v>
      </c>
      <c r="J633">
        <v>2584.6271999999999</v>
      </c>
    </row>
    <row r="634" spans="1:10">
      <c r="A634" t="s">
        <v>2623</v>
      </c>
      <c r="B634" s="2">
        <v>45447</v>
      </c>
      <c r="C634" t="s">
        <v>387</v>
      </c>
      <c r="D634" t="s">
        <v>1562</v>
      </c>
      <c r="E634" t="s">
        <v>1807</v>
      </c>
      <c r="F634">
        <v>3</v>
      </c>
      <c r="G634">
        <v>170.48</v>
      </c>
      <c r="H634">
        <v>0.06</v>
      </c>
      <c r="I634" t="s">
        <v>1829</v>
      </c>
      <c r="J634">
        <v>480.75359999999989</v>
      </c>
    </row>
    <row r="635" spans="1:10">
      <c r="A635" t="s">
        <v>2636</v>
      </c>
      <c r="B635" s="2">
        <v>45447</v>
      </c>
      <c r="C635" t="s">
        <v>63</v>
      </c>
      <c r="D635" t="s">
        <v>1549</v>
      </c>
      <c r="E635" t="s">
        <v>1789</v>
      </c>
      <c r="F635">
        <v>4</v>
      </c>
      <c r="G635">
        <v>863.87</v>
      </c>
      <c r="H635">
        <v>0.21</v>
      </c>
      <c r="I635" t="s">
        <v>1829</v>
      </c>
      <c r="J635">
        <v>2729.8292000000001</v>
      </c>
    </row>
    <row r="636" spans="1:10">
      <c r="A636" t="s">
        <v>2950</v>
      </c>
      <c r="B636" s="2">
        <v>45447</v>
      </c>
      <c r="C636" t="s">
        <v>1130</v>
      </c>
      <c r="D636" t="s">
        <v>1700</v>
      </c>
      <c r="E636" t="s">
        <v>1799</v>
      </c>
      <c r="F636">
        <v>3</v>
      </c>
      <c r="G636">
        <v>291.05</v>
      </c>
      <c r="H636">
        <v>0.3</v>
      </c>
      <c r="I636" t="s">
        <v>1824</v>
      </c>
      <c r="J636">
        <v>611.20500000000004</v>
      </c>
    </row>
    <row r="637" spans="1:10">
      <c r="A637" t="s">
        <v>3211</v>
      </c>
      <c r="B637" s="2">
        <v>45447</v>
      </c>
      <c r="C637" t="s">
        <v>732</v>
      </c>
      <c r="D637" t="s">
        <v>1734</v>
      </c>
      <c r="E637" t="s">
        <v>1779</v>
      </c>
      <c r="F637">
        <v>2</v>
      </c>
      <c r="G637">
        <v>224.69</v>
      </c>
      <c r="H637">
        <v>0.2</v>
      </c>
      <c r="I637" t="s">
        <v>1829</v>
      </c>
      <c r="J637">
        <v>359.50400000000002</v>
      </c>
    </row>
    <row r="638" spans="1:10">
      <c r="A638" t="s">
        <v>3378</v>
      </c>
      <c r="B638" s="2">
        <v>45447</v>
      </c>
      <c r="C638" t="s">
        <v>40</v>
      </c>
      <c r="D638" t="s">
        <v>1694</v>
      </c>
      <c r="E638" t="s">
        <v>1792</v>
      </c>
      <c r="F638">
        <v>4</v>
      </c>
      <c r="G638">
        <v>871.2</v>
      </c>
      <c r="H638">
        <v>0.28999999999999998</v>
      </c>
      <c r="I638" t="s">
        <v>1824</v>
      </c>
      <c r="J638">
        <v>2474.2080000000001</v>
      </c>
    </row>
    <row r="639" spans="1:10">
      <c r="A639" t="s">
        <v>1970</v>
      </c>
      <c r="B639" s="2">
        <v>45448</v>
      </c>
      <c r="C639" t="s">
        <v>1349</v>
      </c>
      <c r="D639" t="s">
        <v>1620</v>
      </c>
      <c r="E639" t="s">
        <v>1782</v>
      </c>
      <c r="F639">
        <v>3</v>
      </c>
      <c r="G639">
        <v>237.24</v>
      </c>
      <c r="H639">
        <v>0.24</v>
      </c>
      <c r="I639" t="s">
        <v>1826</v>
      </c>
      <c r="J639">
        <v>540.90719999999999</v>
      </c>
    </row>
    <row r="640" spans="1:10">
      <c r="A640" t="s">
        <v>2934</v>
      </c>
      <c r="B640" s="2">
        <v>45448</v>
      </c>
      <c r="C640" t="s">
        <v>1154</v>
      </c>
      <c r="D640" t="s">
        <v>1670</v>
      </c>
      <c r="E640" t="s">
        <v>1789</v>
      </c>
      <c r="F640">
        <v>3</v>
      </c>
      <c r="G640">
        <v>808.87</v>
      </c>
      <c r="H640">
        <v>0.12</v>
      </c>
      <c r="I640" t="s">
        <v>1829</v>
      </c>
      <c r="J640">
        <v>2135.4168</v>
      </c>
    </row>
    <row r="641" spans="1:10">
      <c r="A641" t="s">
        <v>3284</v>
      </c>
      <c r="B641" s="2">
        <v>45448</v>
      </c>
      <c r="C641" t="s">
        <v>1469</v>
      </c>
      <c r="D641" t="s">
        <v>1574</v>
      </c>
      <c r="E641" t="s">
        <v>1786</v>
      </c>
      <c r="F641">
        <v>3</v>
      </c>
      <c r="G641">
        <v>769.06</v>
      </c>
      <c r="H641">
        <v>0.23</v>
      </c>
      <c r="I641" t="s">
        <v>1829</v>
      </c>
      <c r="J641">
        <v>1776.5286000000001</v>
      </c>
    </row>
    <row r="642" spans="1:10">
      <c r="A642" t="s">
        <v>3585</v>
      </c>
      <c r="B642" s="2">
        <v>45448</v>
      </c>
      <c r="C642" t="s">
        <v>63</v>
      </c>
      <c r="D642" t="s">
        <v>1576</v>
      </c>
      <c r="E642" t="s">
        <v>1807</v>
      </c>
      <c r="F642">
        <v>4</v>
      </c>
      <c r="G642">
        <v>839.74</v>
      </c>
      <c r="H642">
        <v>0.13</v>
      </c>
      <c r="I642" t="s">
        <v>1826</v>
      </c>
      <c r="J642">
        <v>2922.2952</v>
      </c>
    </row>
    <row r="643" spans="1:10">
      <c r="A643" t="s">
        <v>3314</v>
      </c>
      <c r="B643" s="2">
        <v>45449</v>
      </c>
      <c r="C643" t="s">
        <v>749</v>
      </c>
      <c r="D643" t="s">
        <v>1557</v>
      </c>
      <c r="E643" t="s">
        <v>1810</v>
      </c>
      <c r="F643">
        <v>4</v>
      </c>
      <c r="G643">
        <v>96.78</v>
      </c>
      <c r="H643">
        <v>0.11</v>
      </c>
      <c r="I643" t="s">
        <v>1826</v>
      </c>
      <c r="J643">
        <v>344.53680000000003</v>
      </c>
    </row>
    <row r="644" spans="1:10">
      <c r="A644" t="s">
        <v>3817</v>
      </c>
      <c r="B644" s="2">
        <v>45450</v>
      </c>
      <c r="C644" t="s">
        <v>1029</v>
      </c>
      <c r="D644" t="s">
        <v>1638</v>
      </c>
      <c r="E644" t="s">
        <v>1792</v>
      </c>
      <c r="F644">
        <v>1</v>
      </c>
      <c r="G644">
        <v>183.47</v>
      </c>
      <c r="H644">
        <v>0.17</v>
      </c>
      <c r="I644" t="s">
        <v>1826</v>
      </c>
      <c r="J644">
        <v>152.2801</v>
      </c>
    </row>
    <row r="645" spans="1:10">
      <c r="A645" t="s">
        <v>2604</v>
      </c>
      <c r="B645" s="2">
        <v>45451</v>
      </c>
      <c r="C645" t="s">
        <v>147</v>
      </c>
      <c r="D645" t="s">
        <v>1704</v>
      </c>
      <c r="E645" t="s">
        <v>1801</v>
      </c>
      <c r="F645">
        <v>3</v>
      </c>
      <c r="G645">
        <v>442.36</v>
      </c>
      <c r="H645">
        <v>0.06</v>
      </c>
      <c r="I645" t="s">
        <v>1826</v>
      </c>
      <c r="J645">
        <v>1247.4552000000001</v>
      </c>
    </row>
    <row r="646" spans="1:10">
      <c r="A646" t="s">
        <v>3125</v>
      </c>
      <c r="B646" s="2">
        <v>45451</v>
      </c>
      <c r="C646" t="s">
        <v>387</v>
      </c>
      <c r="D646" t="s">
        <v>1712</v>
      </c>
      <c r="E646" t="s">
        <v>1779</v>
      </c>
      <c r="F646">
        <v>1</v>
      </c>
      <c r="G646">
        <v>162.13999999999999</v>
      </c>
      <c r="H646">
        <v>7.0000000000000007E-2</v>
      </c>
      <c r="I646" t="s">
        <v>1826</v>
      </c>
      <c r="J646">
        <v>150.7902</v>
      </c>
    </row>
    <row r="647" spans="1:10">
      <c r="A647" t="s">
        <v>3395</v>
      </c>
      <c r="B647" s="2">
        <v>45452</v>
      </c>
      <c r="C647" t="s">
        <v>396</v>
      </c>
      <c r="D647" t="s">
        <v>1678</v>
      </c>
      <c r="E647" t="s">
        <v>1789</v>
      </c>
      <c r="F647">
        <v>4</v>
      </c>
      <c r="G647">
        <v>704.49</v>
      </c>
      <c r="H647">
        <v>0.05</v>
      </c>
      <c r="I647" t="s">
        <v>1829</v>
      </c>
      <c r="J647">
        <v>2677.0619999999999</v>
      </c>
    </row>
    <row r="648" spans="1:10">
      <c r="A648" t="s">
        <v>1927</v>
      </c>
      <c r="B648" s="2">
        <v>45453</v>
      </c>
      <c r="C648" t="s">
        <v>304</v>
      </c>
      <c r="D648" t="s">
        <v>1598</v>
      </c>
      <c r="E648" t="s">
        <v>1797</v>
      </c>
      <c r="F648">
        <v>3</v>
      </c>
      <c r="G648">
        <v>359.56</v>
      </c>
      <c r="H648">
        <v>0.17</v>
      </c>
      <c r="I648" t="s">
        <v>1826</v>
      </c>
      <c r="J648">
        <v>895.30439999999999</v>
      </c>
    </row>
    <row r="649" spans="1:10">
      <c r="A649" t="s">
        <v>2561</v>
      </c>
      <c r="B649" s="2">
        <v>45453</v>
      </c>
      <c r="C649" t="s">
        <v>1112</v>
      </c>
      <c r="D649" t="s">
        <v>1730</v>
      </c>
      <c r="E649" t="s">
        <v>1807</v>
      </c>
      <c r="F649">
        <v>1</v>
      </c>
      <c r="G649">
        <v>230.32</v>
      </c>
      <c r="H649">
        <v>0.05</v>
      </c>
      <c r="I649" t="s">
        <v>1829</v>
      </c>
      <c r="J649">
        <v>218.804</v>
      </c>
    </row>
    <row r="650" spans="1:10">
      <c r="A650" t="s">
        <v>3025</v>
      </c>
      <c r="B650" s="2">
        <v>45453</v>
      </c>
      <c r="C650" t="s">
        <v>1449</v>
      </c>
      <c r="D650" t="s">
        <v>1726</v>
      </c>
      <c r="E650" t="s">
        <v>1804</v>
      </c>
      <c r="F650">
        <v>2</v>
      </c>
      <c r="G650">
        <v>635.22</v>
      </c>
      <c r="H650">
        <v>0.3</v>
      </c>
      <c r="I650" t="s">
        <v>1829</v>
      </c>
      <c r="J650">
        <v>889.30799999999999</v>
      </c>
    </row>
    <row r="651" spans="1:10">
      <c r="A651" t="s">
        <v>1985</v>
      </c>
      <c r="B651" s="2">
        <v>45454</v>
      </c>
      <c r="C651" t="s">
        <v>1229</v>
      </c>
      <c r="D651" t="s">
        <v>1726</v>
      </c>
      <c r="E651" t="s">
        <v>1804</v>
      </c>
      <c r="F651">
        <v>2</v>
      </c>
      <c r="G651">
        <v>122.23</v>
      </c>
      <c r="H651">
        <v>0.21</v>
      </c>
      <c r="I651" t="s">
        <v>1829</v>
      </c>
      <c r="J651">
        <v>193.1234</v>
      </c>
    </row>
    <row r="652" spans="1:10">
      <c r="A652" t="s">
        <v>2592</v>
      </c>
      <c r="B652" s="2">
        <v>45454</v>
      </c>
      <c r="C652" t="s">
        <v>937</v>
      </c>
      <c r="D652" t="s">
        <v>1628</v>
      </c>
      <c r="E652" t="s">
        <v>1782</v>
      </c>
      <c r="F652">
        <v>4</v>
      </c>
      <c r="G652">
        <v>609.05999999999995</v>
      </c>
      <c r="H652">
        <v>0.22</v>
      </c>
      <c r="I652" t="s">
        <v>1829</v>
      </c>
      <c r="J652">
        <v>1900.2672</v>
      </c>
    </row>
    <row r="653" spans="1:10">
      <c r="A653" t="s">
        <v>2977</v>
      </c>
      <c r="B653" s="2">
        <v>45454</v>
      </c>
      <c r="C653" t="s">
        <v>36</v>
      </c>
      <c r="D653" t="s">
        <v>1714</v>
      </c>
      <c r="E653" t="s">
        <v>1807</v>
      </c>
      <c r="F653">
        <v>3</v>
      </c>
      <c r="G653">
        <v>816.87</v>
      </c>
      <c r="H653">
        <v>0.14000000000000001</v>
      </c>
      <c r="I653" t="s">
        <v>1826</v>
      </c>
      <c r="J653">
        <v>2107.5246000000002</v>
      </c>
    </row>
    <row r="654" spans="1:10">
      <c r="A654" t="s">
        <v>3188</v>
      </c>
      <c r="B654" s="2">
        <v>45454</v>
      </c>
      <c r="C654" t="s">
        <v>1252</v>
      </c>
      <c r="D654" t="s">
        <v>1656</v>
      </c>
      <c r="E654" t="s">
        <v>1801</v>
      </c>
      <c r="F654">
        <v>3</v>
      </c>
      <c r="G654">
        <v>789.05</v>
      </c>
      <c r="H654">
        <v>0</v>
      </c>
      <c r="I654" t="s">
        <v>1826</v>
      </c>
      <c r="J654">
        <v>2367.15</v>
      </c>
    </row>
    <row r="655" spans="1:10">
      <c r="A655" t="s">
        <v>3786</v>
      </c>
      <c r="B655" s="2">
        <v>45454</v>
      </c>
      <c r="C655" t="s">
        <v>467</v>
      </c>
      <c r="D655" t="s">
        <v>1662</v>
      </c>
      <c r="E655" t="s">
        <v>1813</v>
      </c>
      <c r="F655">
        <v>3</v>
      </c>
      <c r="G655">
        <v>223.64</v>
      </c>
      <c r="H655">
        <v>0.05</v>
      </c>
      <c r="I655" t="s">
        <v>1824</v>
      </c>
      <c r="J655">
        <v>637.37399999999991</v>
      </c>
    </row>
    <row r="656" spans="1:10">
      <c r="A656" t="s">
        <v>3621</v>
      </c>
      <c r="B656" s="2">
        <v>45455</v>
      </c>
      <c r="C656" t="s">
        <v>27</v>
      </c>
      <c r="D656" t="s">
        <v>1740</v>
      </c>
      <c r="E656" t="s">
        <v>1769</v>
      </c>
      <c r="F656">
        <v>2</v>
      </c>
      <c r="G656">
        <v>649.89</v>
      </c>
      <c r="H656">
        <v>0.17</v>
      </c>
      <c r="I656" t="s">
        <v>1829</v>
      </c>
      <c r="J656">
        <v>1078.8173999999999</v>
      </c>
    </row>
    <row r="657" spans="1:10">
      <c r="A657" t="s">
        <v>2506</v>
      </c>
      <c r="B657" s="2">
        <v>45456</v>
      </c>
      <c r="C657" t="s">
        <v>860</v>
      </c>
      <c r="D657" t="s">
        <v>1598</v>
      </c>
      <c r="E657" t="s">
        <v>1776</v>
      </c>
      <c r="F657">
        <v>4</v>
      </c>
      <c r="G657">
        <v>484.92</v>
      </c>
      <c r="H657">
        <v>0.28000000000000003</v>
      </c>
      <c r="I657" t="s">
        <v>1826</v>
      </c>
      <c r="J657">
        <v>1396.5696</v>
      </c>
    </row>
    <row r="658" spans="1:10">
      <c r="A658" t="s">
        <v>2656</v>
      </c>
      <c r="B658" s="2">
        <v>45456</v>
      </c>
      <c r="C658" t="s">
        <v>899</v>
      </c>
      <c r="D658" t="s">
        <v>1688</v>
      </c>
      <c r="E658" t="s">
        <v>1769</v>
      </c>
      <c r="F658">
        <v>3</v>
      </c>
      <c r="G658">
        <v>698.72</v>
      </c>
      <c r="H658">
        <v>0.28000000000000003</v>
      </c>
      <c r="I658" t="s">
        <v>1829</v>
      </c>
      <c r="J658">
        <v>1509.2352000000001</v>
      </c>
    </row>
    <row r="659" spans="1:10">
      <c r="A659" t="s">
        <v>2725</v>
      </c>
      <c r="B659" s="2">
        <v>45456</v>
      </c>
      <c r="C659" t="s">
        <v>1163</v>
      </c>
      <c r="D659" t="s">
        <v>1720</v>
      </c>
      <c r="E659" t="s">
        <v>1776</v>
      </c>
      <c r="F659">
        <v>3</v>
      </c>
      <c r="G659">
        <v>619.80999999999995</v>
      </c>
      <c r="H659">
        <v>0.16</v>
      </c>
      <c r="I659" t="s">
        <v>1829</v>
      </c>
      <c r="J659">
        <v>1561.9212</v>
      </c>
    </row>
    <row r="660" spans="1:10">
      <c r="A660" t="s">
        <v>2826</v>
      </c>
      <c r="B660" s="2">
        <v>45456</v>
      </c>
      <c r="C660" t="s">
        <v>625</v>
      </c>
      <c r="D660" t="s">
        <v>1666</v>
      </c>
      <c r="E660" t="s">
        <v>1761</v>
      </c>
      <c r="F660">
        <v>2</v>
      </c>
      <c r="G660">
        <v>909.51</v>
      </c>
      <c r="H660">
        <v>0.27</v>
      </c>
      <c r="I660" t="s">
        <v>1824</v>
      </c>
      <c r="J660">
        <v>1327.8846000000001</v>
      </c>
    </row>
    <row r="661" spans="1:10">
      <c r="A661" t="s">
        <v>3442</v>
      </c>
      <c r="B661" s="2">
        <v>45456</v>
      </c>
      <c r="C661" t="s">
        <v>247</v>
      </c>
      <c r="D661" t="s">
        <v>1690</v>
      </c>
      <c r="E661" t="s">
        <v>1779</v>
      </c>
      <c r="F661">
        <v>1</v>
      </c>
      <c r="G661">
        <v>475.15</v>
      </c>
      <c r="H661">
        <v>0.04</v>
      </c>
      <c r="I661" t="s">
        <v>1829</v>
      </c>
      <c r="J661">
        <v>456.14399999999989</v>
      </c>
    </row>
    <row r="662" spans="1:10">
      <c r="A662" t="s">
        <v>3816</v>
      </c>
      <c r="B662" s="2">
        <v>45456</v>
      </c>
      <c r="C662" t="s">
        <v>773</v>
      </c>
      <c r="D662" t="s">
        <v>1652</v>
      </c>
      <c r="E662" t="s">
        <v>1766</v>
      </c>
      <c r="F662">
        <v>4</v>
      </c>
      <c r="G662">
        <v>212.75</v>
      </c>
      <c r="H662">
        <v>0.11</v>
      </c>
      <c r="I662" t="s">
        <v>1829</v>
      </c>
      <c r="J662">
        <v>757.39</v>
      </c>
    </row>
    <row r="663" spans="1:10">
      <c r="A663" t="s">
        <v>2354</v>
      </c>
      <c r="B663" s="2">
        <v>45457</v>
      </c>
      <c r="C663" t="s">
        <v>332</v>
      </c>
      <c r="D663" t="s">
        <v>1568</v>
      </c>
      <c r="E663" t="s">
        <v>1792</v>
      </c>
      <c r="F663">
        <v>1</v>
      </c>
      <c r="G663">
        <v>57.94</v>
      </c>
      <c r="H663">
        <v>0.13</v>
      </c>
      <c r="I663" t="s">
        <v>1826</v>
      </c>
      <c r="J663">
        <v>50.407799999999988</v>
      </c>
    </row>
    <row r="664" spans="1:10">
      <c r="A664" t="s">
        <v>3225</v>
      </c>
      <c r="B664" s="2">
        <v>45458</v>
      </c>
      <c r="C664" t="s">
        <v>399</v>
      </c>
      <c r="D664" t="s">
        <v>1606</v>
      </c>
      <c r="E664" t="s">
        <v>1810</v>
      </c>
      <c r="F664">
        <v>1</v>
      </c>
      <c r="G664">
        <v>758.54</v>
      </c>
      <c r="H664">
        <v>0.28999999999999998</v>
      </c>
      <c r="I664" t="s">
        <v>1826</v>
      </c>
      <c r="J664">
        <v>538.5634</v>
      </c>
    </row>
    <row r="665" spans="1:10">
      <c r="A665" t="s">
        <v>3390</v>
      </c>
      <c r="B665" s="2">
        <v>45458</v>
      </c>
      <c r="C665" t="s">
        <v>1292</v>
      </c>
      <c r="D665" t="s">
        <v>1614</v>
      </c>
      <c r="E665" t="s">
        <v>1776</v>
      </c>
      <c r="F665">
        <v>1</v>
      </c>
      <c r="G665">
        <v>718.99</v>
      </c>
      <c r="H665">
        <v>0.08</v>
      </c>
      <c r="I665" t="s">
        <v>1826</v>
      </c>
      <c r="J665">
        <v>661.47080000000005</v>
      </c>
    </row>
    <row r="666" spans="1:10">
      <c r="A666" t="s">
        <v>2017</v>
      </c>
      <c r="B666" s="2">
        <v>45459</v>
      </c>
      <c r="C666" t="s">
        <v>470</v>
      </c>
      <c r="D666" t="s">
        <v>1640</v>
      </c>
      <c r="E666" t="s">
        <v>1810</v>
      </c>
      <c r="F666">
        <v>1</v>
      </c>
      <c r="G666">
        <v>804.9</v>
      </c>
      <c r="H666">
        <v>0.03</v>
      </c>
      <c r="I666" t="s">
        <v>1826</v>
      </c>
      <c r="J666">
        <v>780.75299999999993</v>
      </c>
    </row>
    <row r="667" spans="1:10">
      <c r="A667" t="s">
        <v>2387</v>
      </c>
      <c r="B667" s="2">
        <v>45459</v>
      </c>
      <c r="C667" t="s">
        <v>601</v>
      </c>
      <c r="D667" t="s">
        <v>1570</v>
      </c>
      <c r="E667" t="s">
        <v>1807</v>
      </c>
      <c r="F667">
        <v>2</v>
      </c>
      <c r="G667">
        <v>813.01</v>
      </c>
      <c r="H667">
        <v>0.06</v>
      </c>
      <c r="I667" t="s">
        <v>1826</v>
      </c>
      <c r="J667">
        <v>1528.4588000000001</v>
      </c>
    </row>
    <row r="668" spans="1:10">
      <c r="A668" t="s">
        <v>2528</v>
      </c>
      <c r="B668" s="2">
        <v>45459</v>
      </c>
      <c r="C668" t="s">
        <v>716</v>
      </c>
      <c r="D668" t="s">
        <v>1728</v>
      </c>
      <c r="E668" t="s">
        <v>1769</v>
      </c>
      <c r="F668">
        <v>1</v>
      </c>
      <c r="G668">
        <v>900.94</v>
      </c>
      <c r="H668">
        <v>0.1</v>
      </c>
      <c r="I668" t="s">
        <v>1824</v>
      </c>
      <c r="J668">
        <v>810.84600000000012</v>
      </c>
    </row>
    <row r="669" spans="1:10">
      <c r="A669" t="s">
        <v>2839</v>
      </c>
      <c r="B669" s="2">
        <v>45459</v>
      </c>
      <c r="C669" t="s">
        <v>610</v>
      </c>
      <c r="D669" t="s">
        <v>1560</v>
      </c>
      <c r="E669" t="s">
        <v>1807</v>
      </c>
      <c r="F669">
        <v>4</v>
      </c>
      <c r="G669">
        <v>929.26</v>
      </c>
      <c r="H669">
        <v>0.23</v>
      </c>
      <c r="I669" t="s">
        <v>1826</v>
      </c>
      <c r="J669">
        <v>2862.1208000000001</v>
      </c>
    </row>
    <row r="670" spans="1:10">
      <c r="A670" t="s">
        <v>2270</v>
      </c>
      <c r="B670" s="2">
        <v>45460</v>
      </c>
      <c r="C670" t="s">
        <v>1501</v>
      </c>
      <c r="D670" t="s">
        <v>1704</v>
      </c>
      <c r="E670" t="s">
        <v>1794</v>
      </c>
      <c r="F670">
        <v>2</v>
      </c>
      <c r="G670">
        <v>130.38999999999999</v>
      </c>
      <c r="H670">
        <v>0.17</v>
      </c>
      <c r="I670" t="s">
        <v>1826</v>
      </c>
      <c r="J670">
        <v>216.44739999999999</v>
      </c>
    </row>
    <row r="671" spans="1:10">
      <c r="A671" t="s">
        <v>2278</v>
      </c>
      <c r="B671" s="2">
        <v>45460</v>
      </c>
      <c r="C671" t="s">
        <v>1257</v>
      </c>
      <c r="D671" t="s">
        <v>1594</v>
      </c>
      <c r="E671" t="s">
        <v>1804</v>
      </c>
      <c r="F671">
        <v>2</v>
      </c>
      <c r="G671">
        <v>425.06</v>
      </c>
      <c r="H671">
        <v>0.09</v>
      </c>
      <c r="I671" t="s">
        <v>1826</v>
      </c>
      <c r="J671">
        <v>773.60919999999999</v>
      </c>
    </row>
    <row r="672" spans="1:10">
      <c r="A672" t="s">
        <v>2747</v>
      </c>
      <c r="B672" s="2">
        <v>45460</v>
      </c>
      <c r="C672" t="s">
        <v>470</v>
      </c>
      <c r="D672" t="s">
        <v>1614</v>
      </c>
      <c r="E672" t="s">
        <v>1813</v>
      </c>
      <c r="F672">
        <v>2</v>
      </c>
      <c r="G672">
        <v>892.06</v>
      </c>
      <c r="H672">
        <v>0.08</v>
      </c>
      <c r="I672" t="s">
        <v>1824</v>
      </c>
      <c r="J672">
        <v>1641.3904</v>
      </c>
    </row>
    <row r="673" spans="1:10">
      <c r="A673" t="s">
        <v>3823</v>
      </c>
      <c r="B673" s="2">
        <v>45460</v>
      </c>
      <c r="C673" t="s">
        <v>441</v>
      </c>
      <c r="D673" t="s">
        <v>1726</v>
      </c>
      <c r="E673" t="s">
        <v>1789</v>
      </c>
      <c r="F673">
        <v>2</v>
      </c>
      <c r="G673">
        <v>685.31</v>
      </c>
      <c r="H673">
        <v>0.26</v>
      </c>
      <c r="I673" t="s">
        <v>1826</v>
      </c>
      <c r="J673">
        <v>1014.2588</v>
      </c>
    </row>
    <row r="674" spans="1:10">
      <c r="A674" t="s">
        <v>2842</v>
      </c>
      <c r="B674" s="2">
        <v>45461</v>
      </c>
      <c r="C674" t="s">
        <v>475</v>
      </c>
      <c r="D674" t="s">
        <v>1654</v>
      </c>
      <c r="E674" t="s">
        <v>1769</v>
      </c>
      <c r="F674">
        <v>3</v>
      </c>
      <c r="G674">
        <v>155.87</v>
      </c>
      <c r="H674">
        <v>0.03</v>
      </c>
      <c r="I674" t="s">
        <v>1829</v>
      </c>
      <c r="J674">
        <v>453.58170000000001</v>
      </c>
    </row>
    <row r="675" spans="1:10">
      <c r="A675" t="s">
        <v>3183</v>
      </c>
      <c r="B675" s="2">
        <v>45461</v>
      </c>
      <c r="C675" t="s">
        <v>168</v>
      </c>
      <c r="D675" t="s">
        <v>1578</v>
      </c>
      <c r="E675" t="s">
        <v>1769</v>
      </c>
      <c r="F675">
        <v>3</v>
      </c>
      <c r="G675">
        <v>83.5</v>
      </c>
      <c r="H675">
        <v>0.23</v>
      </c>
      <c r="I675" t="s">
        <v>1829</v>
      </c>
      <c r="J675">
        <v>192.88499999999999</v>
      </c>
    </row>
    <row r="676" spans="1:10">
      <c r="A676" t="s">
        <v>1883</v>
      </c>
      <c r="B676" s="2">
        <v>45462</v>
      </c>
      <c r="C676" t="s">
        <v>1440</v>
      </c>
      <c r="D676" t="s">
        <v>1642</v>
      </c>
      <c r="E676" t="s">
        <v>1799</v>
      </c>
      <c r="F676">
        <v>2</v>
      </c>
      <c r="G676">
        <v>680.16</v>
      </c>
      <c r="H676">
        <v>0.28000000000000003</v>
      </c>
      <c r="I676" t="s">
        <v>1824</v>
      </c>
      <c r="J676">
        <v>979.43039999999996</v>
      </c>
    </row>
    <row r="677" spans="1:10">
      <c r="A677" t="s">
        <v>1994</v>
      </c>
      <c r="B677" s="2">
        <v>45462</v>
      </c>
      <c r="C677" t="s">
        <v>381</v>
      </c>
      <c r="D677" t="s">
        <v>1608</v>
      </c>
      <c r="E677" t="s">
        <v>1786</v>
      </c>
      <c r="F677">
        <v>1</v>
      </c>
      <c r="G677">
        <v>998.19</v>
      </c>
      <c r="H677">
        <v>0.2</v>
      </c>
      <c r="I677" t="s">
        <v>1824</v>
      </c>
      <c r="J677">
        <v>798.55200000000013</v>
      </c>
    </row>
    <row r="678" spans="1:10">
      <c r="A678" t="s">
        <v>2252</v>
      </c>
      <c r="B678" s="2">
        <v>45462</v>
      </c>
      <c r="C678" t="s">
        <v>579</v>
      </c>
      <c r="D678" t="s">
        <v>1543</v>
      </c>
      <c r="E678" t="s">
        <v>1804</v>
      </c>
      <c r="F678">
        <v>4</v>
      </c>
      <c r="G678">
        <v>897.93</v>
      </c>
      <c r="H678">
        <v>0.05</v>
      </c>
      <c r="I678" t="s">
        <v>1829</v>
      </c>
      <c r="J678">
        <v>3412.134</v>
      </c>
    </row>
    <row r="679" spans="1:10">
      <c r="A679" t="s">
        <v>2317</v>
      </c>
      <c r="B679" s="2">
        <v>45462</v>
      </c>
      <c r="C679" t="s">
        <v>722</v>
      </c>
      <c r="D679" t="s">
        <v>1692</v>
      </c>
      <c r="E679" t="s">
        <v>1761</v>
      </c>
      <c r="F679">
        <v>3</v>
      </c>
      <c r="G679">
        <v>480.51</v>
      </c>
      <c r="H679">
        <v>0.03</v>
      </c>
      <c r="I679" t="s">
        <v>1824</v>
      </c>
      <c r="J679">
        <v>1398.2841000000001</v>
      </c>
    </row>
    <row r="680" spans="1:10">
      <c r="A680" t="s">
        <v>3002</v>
      </c>
      <c r="B680" s="2">
        <v>45462</v>
      </c>
      <c r="C680" t="s">
        <v>1029</v>
      </c>
      <c r="D680" t="s">
        <v>1716</v>
      </c>
      <c r="E680" t="s">
        <v>1807</v>
      </c>
      <c r="F680">
        <v>1</v>
      </c>
      <c r="G680">
        <v>235.44</v>
      </c>
      <c r="H680">
        <v>0.19</v>
      </c>
      <c r="I680" t="s">
        <v>1829</v>
      </c>
      <c r="J680">
        <v>190.7064</v>
      </c>
    </row>
    <row r="681" spans="1:10">
      <c r="A681" t="s">
        <v>2030</v>
      </c>
      <c r="B681" s="2">
        <v>45465</v>
      </c>
      <c r="C681" t="s">
        <v>97</v>
      </c>
      <c r="D681" t="s">
        <v>1682</v>
      </c>
      <c r="E681" t="s">
        <v>1786</v>
      </c>
      <c r="F681">
        <v>3</v>
      </c>
      <c r="G681">
        <v>723.47</v>
      </c>
      <c r="H681">
        <v>0.12</v>
      </c>
      <c r="I681" t="s">
        <v>1829</v>
      </c>
      <c r="J681">
        <v>1909.9608000000001</v>
      </c>
    </row>
    <row r="682" spans="1:10">
      <c r="A682" t="s">
        <v>2164</v>
      </c>
      <c r="B682" s="2">
        <v>45465</v>
      </c>
      <c r="C682" t="s">
        <v>441</v>
      </c>
      <c r="D682" t="s">
        <v>1568</v>
      </c>
      <c r="E682" t="s">
        <v>1801</v>
      </c>
      <c r="F682">
        <v>2</v>
      </c>
      <c r="G682">
        <v>188.25</v>
      </c>
      <c r="H682">
        <v>0.08</v>
      </c>
      <c r="I682" t="s">
        <v>1826</v>
      </c>
      <c r="J682">
        <v>346.38</v>
      </c>
    </row>
    <row r="683" spans="1:10">
      <c r="A683" t="s">
        <v>2234</v>
      </c>
      <c r="B683" s="2">
        <v>45465</v>
      </c>
      <c r="C683" t="s">
        <v>153</v>
      </c>
      <c r="D683" t="s">
        <v>1696</v>
      </c>
      <c r="E683" t="s">
        <v>1766</v>
      </c>
      <c r="F683">
        <v>3</v>
      </c>
      <c r="G683">
        <v>220.51</v>
      </c>
      <c r="H683">
        <v>0.02</v>
      </c>
      <c r="I683" t="s">
        <v>1826</v>
      </c>
      <c r="J683">
        <v>648.29939999999999</v>
      </c>
    </row>
    <row r="684" spans="1:10">
      <c r="A684" t="s">
        <v>3398</v>
      </c>
      <c r="B684" s="2">
        <v>45465</v>
      </c>
      <c r="C684" t="s">
        <v>127</v>
      </c>
      <c r="D684" t="s">
        <v>1626</v>
      </c>
      <c r="E684" t="s">
        <v>1799</v>
      </c>
      <c r="F684">
        <v>1</v>
      </c>
      <c r="G684">
        <v>405.8</v>
      </c>
      <c r="H684">
        <v>0.11</v>
      </c>
      <c r="I684" t="s">
        <v>1826</v>
      </c>
      <c r="J684">
        <v>361.16199999999998</v>
      </c>
    </row>
    <row r="685" spans="1:10">
      <c r="A685" t="s">
        <v>3676</v>
      </c>
      <c r="B685" s="2">
        <v>45465</v>
      </c>
      <c r="C685" t="s">
        <v>393</v>
      </c>
      <c r="D685" t="s">
        <v>1640</v>
      </c>
      <c r="E685" t="s">
        <v>1761</v>
      </c>
      <c r="F685">
        <v>1</v>
      </c>
      <c r="G685">
        <v>780.24</v>
      </c>
      <c r="H685">
        <v>0.04</v>
      </c>
      <c r="I685" t="s">
        <v>1829</v>
      </c>
      <c r="J685">
        <v>749.03039999999999</v>
      </c>
    </row>
    <row r="686" spans="1:10">
      <c r="A686" t="s">
        <v>1849</v>
      </c>
      <c r="B686" s="2">
        <v>45466</v>
      </c>
      <c r="C686" t="s">
        <v>1151</v>
      </c>
      <c r="D686" t="s">
        <v>1572</v>
      </c>
      <c r="E686" t="s">
        <v>1782</v>
      </c>
      <c r="F686">
        <v>1</v>
      </c>
      <c r="G686">
        <v>719.28</v>
      </c>
      <c r="H686">
        <v>0.08</v>
      </c>
      <c r="I686" t="s">
        <v>1824</v>
      </c>
      <c r="J686">
        <v>661.73760000000004</v>
      </c>
    </row>
    <row r="687" spans="1:10">
      <c r="A687" t="s">
        <v>1873</v>
      </c>
      <c r="B687" s="2">
        <v>45466</v>
      </c>
      <c r="C687" t="s">
        <v>44</v>
      </c>
      <c r="D687" t="s">
        <v>1608</v>
      </c>
      <c r="E687" t="s">
        <v>1792</v>
      </c>
      <c r="F687">
        <v>1</v>
      </c>
      <c r="G687">
        <v>135.78</v>
      </c>
      <c r="H687">
        <v>0.14000000000000001</v>
      </c>
      <c r="I687" t="s">
        <v>1826</v>
      </c>
      <c r="J687">
        <v>116.77079999999999</v>
      </c>
    </row>
    <row r="688" spans="1:10">
      <c r="A688" t="s">
        <v>2711</v>
      </c>
      <c r="B688" s="2">
        <v>45466</v>
      </c>
      <c r="C688" t="s">
        <v>1521</v>
      </c>
      <c r="D688" t="s">
        <v>1666</v>
      </c>
      <c r="E688" t="s">
        <v>1797</v>
      </c>
      <c r="F688">
        <v>1</v>
      </c>
      <c r="G688">
        <v>992.37</v>
      </c>
      <c r="H688">
        <v>0.24</v>
      </c>
      <c r="I688" t="s">
        <v>1829</v>
      </c>
      <c r="J688">
        <v>754.20119999999997</v>
      </c>
    </row>
    <row r="689" spans="1:10">
      <c r="A689" t="s">
        <v>3479</v>
      </c>
      <c r="B689" s="2">
        <v>45466</v>
      </c>
      <c r="C689" t="s">
        <v>535</v>
      </c>
      <c r="D689" t="s">
        <v>1592</v>
      </c>
      <c r="E689" t="s">
        <v>1799</v>
      </c>
      <c r="F689">
        <v>2</v>
      </c>
      <c r="G689">
        <v>833.62</v>
      </c>
      <c r="H689">
        <v>0.18</v>
      </c>
      <c r="I689" t="s">
        <v>1824</v>
      </c>
      <c r="J689">
        <v>1367.1368</v>
      </c>
    </row>
    <row r="690" spans="1:10">
      <c r="A690" t="s">
        <v>3755</v>
      </c>
      <c r="B690" s="2">
        <v>45466</v>
      </c>
      <c r="C690" t="s">
        <v>978</v>
      </c>
      <c r="D690" t="s">
        <v>1555</v>
      </c>
      <c r="E690" t="s">
        <v>1773</v>
      </c>
      <c r="F690">
        <v>2</v>
      </c>
      <c r="G690">
        <v>344.16</v>
      </c>
      <c r="H690">
        <v>0.09</v>
      </c>
      <c r="I690" t="s">
        <v>1826</v>
      </c>
      <c r="J690">
        <v>626.37120000000004</v>
      </c>
    </row>
    <row r="691" spans="1:10">
      <c r="A691" t="s">
        <v>3798</v>
      </c>
      <c r="B691" s="2">
        <v>45466</v>
      </c>
      <c r="C691" t="s">
        <v>1229</v>
      </c>
      <c r="D691" t="s">
        <v>1706</v>
      </c>
      <c r="E691" t="s">
        <v>1804</v>
      </c>
      <c r="F691">
        <v>1</v>
      </c>
      <c r="G691">
        <v>650.47</v>
      </c>
      <c r="H691">
        <v>0.13</v>
      </c>
      <c r="I691" t="s">
        <v>1826</v>
      </c>
      <c r="J691">
        <v>565.90890000000002</v>
      </c>
    </row>
    <row r="692" spans="1:10">
      <c r="A692" t="s">
        <v>3075</v>
      </c>
      <c r="B692" s="2">
        <v>45467</v>
      </c>
      <c r="C692" t="s">
        <v>458</v>
      </c>
      <c r="D692" t="s">
        <v>1736</v>
      </c>
      <c r="E692" t="s">
        <v>1804</v>
      </c>
      <c r="F692">
        <v>3</v>
      </c>
      <c r="G692">
        <v>517.98</v>
      </c>
      <c r="H692">
        <v>0.01</v>
      </c>
      <c r="I692" t="s">
        <v>1826</v>
      </c>
      <c r="J692">
        <v>1538.4005999999999</v>
      </c>
    </row>
    <row r="693" spans="1:10">
      <c r="A693" t="s">
        <v>2930</v>
      </c>
      <c r="B693" s="2">
        <v>45468</v>
      </c>
      <c r="C693" t="s">
        <v>1199</v>
      </c>
      <c r="D693" t="s">
        <v>1590</v>
      </c>
      <c r="E693" t="s">
        <v>1789</v>
      </c>
      <c r="F693">
        <v>2</v>
      </c>
      <c r="G693">
        <v>218.07</v>
      </c>
      <c r="H693">
        <v>0.19</v>
      </c>
      <c r="I693" t="s">
        <v>1826</v>
      </c>
      <c r="J693">
        <v>353.27339999999998</v>
      </c>
    </row>
    <row r="694" spans="1:10">
      <c r="A694" t="s">
        <v>3016</v>
      </c>
      <c r="B694" s="2">
        <v>45468</v>
      </c>
      <c r="C694" t="s">
        <v>1371</v>
      </c>
      <c r="D694" t="s">
        <v>1543</v>
      </c>
      <c r="E694" t="s">
        <v>1786</v>
      </c>
      <c r="F694">
        <v>2</v>
      </c>
      <c r="G694">
        <v>540.48</v>
      </c>
      <c r="H694">
        <v>0.28999999999999998</v>
      </c>
      <c r="I694" t="s">
        <v>1824</v>
      </c>
      <c r="J694">
        <v>767.48159999999996</v>
      </c>
    </row>
    <row r="695" spans="1:10">
      <c r="A695" t="s">
        <v>2192</v>
      </c>
      <c r="B695" s="2">
        <v>45469</v>
      </c>
      <c r="C695" t="s">
        <v>1157</v>
      </c>
      <c r="D695" t="s">
        <v>1622</v>
      </c>
      <c r="E695" t="s">
        <v>1804</v>
      </c>
      <c r="F695">
        <v>1</v>
      </c>
      <c r="G695">
        <v>628.98</v>
      </c>
      <c r="H695">
        <v>0.03</v>
      </c>
      <c r="I695" t="s">
        <v>1829</v>
      </c>
      <c r="J695">
        <v>610.11059999999998</v>
      </c>
    </row>
    <row r="696" spans="1:10">
      <c r="A696" t="s">
        <v>2584</v>
      </c>
      <c r="B696" s="2">
        <v>45470</v>
      </c>
      <c r="C696" t="s">
        <v>996</v>
      </c>
      <c r="D696" t="s">
        <v>1588</v>
      </c>
      <c r="E696" t="s">
        <v>1792</v>
      </c>
      <c r="F696">
        <v>1</v>
      </c>
      <c r="G696">
        <v>202.13</v>
      </c>
      <c r="H696">
        <v>0.13</v>
      </c>
      <c r="I696" t="s">
        <v>1829</v>
      </c>
      <c r="J696">
        <v>175.85310000000001</v>
      </c>
    </row>
    <row r="697" spans="1:10">
      <c r="A697" t="s">
        <v>3433</v>
      </c>
      <c r="B697" s="2">
        <v>45470</v>
      </c>
      <c r="C697" t="s">
        <v>1446</v>
      </c>
      <c r="D697" t="s">
        <v>1670</v>
      </c>
      <c r="E697" t="s">
        <v>1804</v>
      </c>
      <c r="F697">
        <v>2</v>
      </c>
      <c r="G697">
        <v>780.57</v>
      </c>
      <c r="H697">
        <v>0.26</v>
      </c>
      <c r="I697" t="s">
        <v>1824</v>
      </c>
      <c r="J697">
        <v>1155.2436</v>
      </c>
    </row>
    <row r="698" spans="1:10">
      <c r="A698" t="s">
        <v>2750</v>
      </c>
      <c r="B698" s="2">
        <v>45471</v>
      </c>
      <c r="C698" t="s">
        <v>598</v>
      </c>
      <c r="D698" t="s">
        <v>1710</v>
      </c>
      <c r="E698" t="s">
        <v>1779</v>
      </c>
      <c r="F698">
        <v>1</v>
      </c>
      <c r="G698">
        <v>26.37</v>
      </c>
      <c r="H698">
        <v>0.3</v>
      </c>
      <c r="I698" t="s">
        <v>1829</v>
      </c>
      <c r="J698">
        <v>18.459</v>
      </c>
    </row>
    <row r="699" spans="1:10">
      <c r="A699" t="s">
        <v>2602</v>
      </c>
      <c r="B699" s="2">
        <v>45472</v>
      </c>
      <c r="C699" t="s">
        <v>773</v>
      </c>
      <c r="D699" t="s">
        <v>1588</v>
      </c>
      <c r="E699" t="s">
        <v>1769</v>
      </c>
      <c r="F699">
        <v>3</v>
      </c>
      <c r="G699">
        <v>909.25</v>
      </c>
      <c r="H699">
        <v>0.28999999999999998</v>
      </c>
      <c r="I699" t="s">
        <v>1829</v>
      </c>
      <c r="J699">
        <v>1936.7025000000001</v>
      </c>
    </row>
    <row r="700" spans="1:10">
      <c r="A700" t="s">
        <v>2788</v>
      </c>
      <c r="B700" s="2">
        <v>45472</v>
      </c>
      <c r="C700" t="s">
        <v>341</v>
      </c>
      <c r="D700" t="s">
        <v>1557</v>
      </c>
      <c r="E700" t="s">
        <v>1786</v>
      </c>
      <c r="F700">
        <v>4</v>
      </c>
      <c r="G700">
        <v>579.70000000000005</v>
      </c>
      <c r="H700">
        <v>0.18</v>
      </c>
      <c r="I700" t="s">
        <v>1826</v>
      </c>
      <c r="J700">
        <v>1901.4159999999999</v>
      </c>
    </row>
    <row r="701" spans="1:10">
      <c r="A701" t="s">
        <v>3038</v>
      </c>
      <c r="B701" s="2">
        <v>45472</v>
      </c>
      <c r="C701" t="s">
        <v>1518</v>
      </c>
      <c r="D701" t="s">
        <v>1582</v>
      </c>
      <c r="E701" t="s">
        <v>1799</v>
      </c>
      <c r="F701">
        <v>4</v>
      </c>
      <c r="G701">
        <v>884.71</v>
      </c>
      <c r="H701">
        <v>0.09</v>
      </c>
      <c r="I701" t="s">
        <v>1826</v>
      </c>
      <c r="J701">
        <v>3220.3444</v>
      </c>
    </row>
    <row r="702" spans="1:10">
      <c r="A702" t="s">
        <v>3260</v>
      </c>
      <c r="B702" s="2">
        <v>45472</v>
      </c>
      <c r="C702" t="s">
        <v>779</v>
      </c>
      <c r="D702" t="s">
        <v>1612</v>
      </c>
      <c r="E702" t="s">
        <v>1794</v>
      </c>
      <c r="F702">
        <v>4</v>
      </c>
      <c r="G702">
        <v>303.56</v>
      </c>
      <c r="H702">
        <v>0.2</v>
      </c>
      <c r="I702" t="s">
        <v>1829</v>
      </c>
      <c r="J702">
        <v>971.39200000000005</v>
      </c>
    </row>
    <row r="703" spans="1:10">
      <c r="A703" t="s">
        <v>3400</v>
      </c>
      <c r="B703" s="2">
        <v>45472</v>
      </c>
      <c r="C703" t="s">
        <v>869</v>
      </c>
      <c r="D703" t="s">
        <v>1676</v>
      </c>
      <c r="E703" t="s">
        <v>1761</v>
      </c>
      <c r="F703">
        <v>1</v>
      </c>
      <c r="G703">
        <v>644.15</v>
      </c>
      <c r="H703">
        <v>0.06</v>
      </c>
      <c r="I703" t="s">
        <v>1824</v>
      </c>
      <c r="J703">
        <v>605.50099999999998</v>
      </c>
    </row>
    <row r="704" spans="1:10">
      <c r="A704" t="s">
        <v>3431</v>
      </c>
      <c r="B704" s="2">
        <v>45472</v>
      </c>
      <c r="C704" t="s">
        <v>1489</v>
      </c>
      <c r="D704" t="s">
        <v>1700</v>
      </c>
      <c r="E704" t="s">
        <v>1807</v>
      </c>
      <c r="F704">
        <v>3</v>
      </c>
      <c r="G704">
        <v>915.81</v>
      </c>
      <c r="H704">
        <v>0.17</v>
      </c>
      <c r="I704" t="s">
        <v>1829</v>
      </c>
      <c r="J704">
        <v>2280.3669</v>
      </c>
    </row>
    <row r="705" spans="1:10">
      <c r="A705" t="s">
        <v>3242</v>
      </c>
      <c r="B705" s="2">
        <v>45473</v>
      </c>
      <c r="C705" t="s">
        <v>550</v>
      </c>
      <c r="D705" t="s">
        <v>1674</v>
      </c>
      <c r="E705" t="s">
        <v>1807</v>
      </c>
      <c r="F705">
        <v>4</v>
      </c>
      <c r="G705">
        <v>194.67</v>
      </c>
      <c r="H705">
        <v>0.23</v>
      </c>
      <c r="I705" t="s">
        <v>1826</v>
      </c>
      <c r="J705">
        <v>599.58359999999993</v>
      </c>
    </row>
    <row r="706" spans="1:10">
      <c r="A706" t="s">
        <v>3249</v>
      </c>
      <c r="B706" s="2">
        <v>45473</v>
      </c>
      <c r="C706" t="s">
        <v>966</v>
      </c>
      <c r="D706" t="s">
        <v>1714</v>
      </c>
      <c r="E706" t="s">
        <v>1773</v>
      </c>
      <c r="F706">
        <v>2</v>
      </c>
      <c r="G706">
        <v>879.93</v>
      </c>
      <c r="H706">
        <v>0.28999999999999998</v>
      </c>
      <c r="I706" t="s">
        <v>1829</v>
      </c>
      <c r="J706">
        <v>1249.5006000000001</v>
      </c>
    </row>
    <row r="707" spans="1:10">
      <c r="A707" t="s">
        <v>2551</v>
      </c>
      <c r="B707" s="2">
        <v>45474</v>
      </c>
      <c r="C707" t="s">
        <v>1211</v>
      </c>
      <c r="D707" t="s">
        <v>1690</v>
      </c>
      <c r="E707" t="s">
        <v>1757</v>
      </c>
      <c r="F707">
        <v>1</v>
      </c>
      <c r="G707">
        <v>506.55</v>
      </c>
      <c r="H707">
        <v>0.28000000000000003</v>
      </c>
      <c r="I707" t="s">
        <v>1824</v>
      </c>
      <c r="J707">
        <v>364.71600000000001</v>
      </c>
    </row>
    <row r="708" spans="1:10">
      <c r="A708" t="s">
        <v>3632</v>
      </c>
      <c r="B708" s="2">
        <v>45474</v>
      </c>
      <c r="C708" t="s">
        <v>657</v>
      </c>
      <c r="D708" t="s">
        <v>1646</v>
      </c>
      <c r="E708" t="s">
        <v>1792</v>
      </c>
      <c r="F708">
        <v>4</v>
      </c>
      <c r="G708">
        <v>450.3</v>
      </c>
      <c r="H708">
        <v>0.02</v>
      </c>
      <c r="I708" t="s">
        <v>1824</v>
      </c>
      <c r="J708">
        <v>1765.1759999999999</v>
      </c>
    </row>
    <row r="709" spans="1:10">
      <c r="A709" t="s">
        <v>2107</v>
      </c>
      <c r="B709" s="2">
        <v>45475</v>
      </c>
      <c r="C709" t="s">
        <v>1507</v>
      </c>
      <c r="D709" t="s">
        <v>1642</v>
      </c>
      <c r="E709" t="s">
        <v>1804</v>
      </c>
      <c r="F709">
        <v>3</v>
      </c>
      <c r="G709">
        <v>64.2</v>
      </c>
      <c r="H709">
        <v>0.08</v>
      </c>
      <c r="I709" t="s">
        <v>1829</v>
      </c>
      <c r="J709">
        <v>177.19200000000001</v>
      </c>
    </row>
    <row r="710" spans="1:10">
      <c r="A710" t="s">
        <v>2490</v>
      </c>
      <c r="B710" s="2">
        <v>45475</v>
      </c>
      <c r="C710" t="s">
        <v>1257</v>
      </c>
      <c r="D710" t="s">
        <v>1580</v>
      </c>
      <c r="E710" t="s">
        <v>1782</v>
      </c>
      <c r="F710">
        <v>4</v>
      </c>
      <c r="G710">
        <v>700.88</v>
      </c>
      <c r="H710">
        <v>0.23</v>
      </c>
      <c r="I710" t="s">
        <v>1826</v>
      </c>
      <c r="J710">
        <v>2158.7103999999999</v>
      </c>
    </row>
    <row r="711" spans="1:10">
      <c r="A711" t="s">
        <v>2583</v>
      </c>
      <c r="B711" s="2">
        <v>45475</v>
      </c>
      <c r="C711" t="s">
        <v>666</v>
      </c>
      <c r="D711" t="s">
        <v>1744</v>
      </c>
      <c r="E711" t="s">
        <v>1813</v>
      </c>
      <c r="F711">
        <v>4</v>
      </c>
      <c r="G711">
        <v>281.48</v>
      </c>
      <c r="H711">
        <v>0.27</v>
      </c>
      <c r="I711" t="s">
        <v>1826</v>
      </c>
      <c r="J711">
        <v>821.92160000000001</v>
      </c>
    </row>
    <row r="712" spans="1:10">
      <c r="A712" t="s">
        <v>3509</v>
      </c>
      <c r="B712" s="2">
        <v>45475</v>
      </c>
      <c r="C712" t="s">
        <v>363</v>
      </c>
      <c r="D712" t="s">
        <v>1622</v>
      </c>
      <c r="E712" t="s">
        <v>1779</v>
      </c>
      <c r="F712">
        <v>2</v>
      </c>
      <c r="G712">
        <v>78.27</v>
      </c>
      <c r="H712">
        <v>0.28999999999999998</v>
      </c>
      <c r="I712" t="s">
        <v>1829</v>
      </c>
      <c r="J712">
        <v>111.1434</v>
      </c>
    </row>
    <row r="713" spans="1:10">
      <c r="A713" t="s">
        <v>3634</v>
      </c>
      <c r="B713" s="2">
        <v>45475</v>
      </c>
      <c r="C713" t="s">
        <v>141</v>
      </c>
      <c r="D713" t="s">
        <v>1580</v>
      </c>
      <c r="E713" t="s">
        <v>1752</v>
      </c>
      <c r="F713">
        <v>3</v>
      </c>
      <c r="G713">
        <v>168.89</v>
      </c>
      <c r="H713">
        <v>0.03</v>
      </c>
      <c r="I713" t="s">
        <v>1829</v>
      </c>
      <c r="J713">
        <v>491.46989999999988</v>
      </c>
    </row>
    <row r="714" spans="1:10">
      <c r="A714" t="s">
        <v>3707</v>
      </c>
      <c r="B714" s="2">
        <v>45475</v>
      </c>
      <c r="C714" t="s">
        <v>1005</v>
      </c>
      <c r="D714" t="s">
        <v>1650</v>
      </c>
      <c r="E714" t="s">
        <v>1799</v>
      </c>
      <c r="F714">
        <v>4</v>
      </c>
      <c r="G714">
        <v>860.78</v>
      </c>
      <c r="H714">
        <v>0.03</v>
      </c>
      <c r="I714" t="s">
        <v>1824</v>
      </c>
      <c r="J714">
        <v>3339.8263999999999</v>
      </c>
    </row>
    <row r="715" spans="1:10">
      <c r="A715" t="s">
        <v>2606</v>
      </c>
      <c r="B715" s="2">
        <v>45477</v>
      </c>
      <c r="C715" t="s">
        <v>1524</v>
      </c>
      <c r="D715" t="s">
        <v>1726</v>
      </c>
      <c r="E715" t="s">
        <v>1799</v>
      </c>
      <c r="F715">
        <v>4</v>
      </c>
      <c r="G715">
        <v>79.75</v>
      </c>
      <c r="H715">
        <v>0.18</v>
      </c>
      <c r="I715" t="s">
        <v>1826</v>
      </c>
      <c r="J715">
        <v>261.58</v>
      </c>
    </row>
    <row r="716" spans="1:10">
      <c r="A716" t="s">
        <v>2735</v>
      </c>
      <c r="B716" s="2">
        <v>45477</v>
      </c>
      <c r="C716" t="s">
        <v>1431</v>
      </c>
      <c r="D716" t="s">
        <v>1553</v>
      </c>
      <c r="E716" t="s">
        <v>1794</v>
      </c>
      <c r="F716">
        <v>1</v>
      </c>
      <c r="G716">
        <v>221.7</v>
      </c>
      <c r="H716">
        <v>0.04</v>
      </c>
      <c r="I716" t="s">
        <v>1824</v>
      </c>
      <c r="J716">
        <v>212.83199999999999</v>
      </c>
    </row>
    <row r="717" spans="1:10">
      <c r="A717" t="s">
        <v>3340</v>
      </c>
      <c r="B717" s="2">
        <v>45477</v>
      </c>
      <c r="C717" t="s">
        <v>1235</v>
      </c>
      <c r="D717" t="s">
        <v>1670</v>
      </c>
      <c r="E717" t="s">
        <v>1769</v>
      </c>
      <c r="F717">
        <v>1</v>
      </c>
      <c r="G717">
        <v>994.18</v>
      </c>
      <c r="H717">
        <v>0.05</v>
      </c>
      <c r="I717" t="s">
        <v>1826</v>
      </c>
      <c r="J717">
        <v>944.47099999999989</v>
      </c>
    </row>
    <row r="718" spans="1:10">
      <c r="A718" t="s">
        <v>3674</v>
      </c>
      <c r="B718" s="2">
        <v>45477</v>
      </c>
      <c r="C718" t="s">
        <v>730</v>
      </c>
      <c r="D718" t="s">
        <v>1686</v>
      </c>
      <c r="E718" t="s">
        <v>1799</v>
      </c>
      <c r="F718">
        <v>2</v>
      </c>
      <c r="G718">
        <v>478.62</v>
      </c>
      <c r="H718">
        <v>0.17</v>
      </c>
      <c r="I718" t="s">
        <v>1829</v>
      </c>
      <c r="J718">
        <v>794.50919999999996</v>
      </c>
    </row>
    <row r="719" spans="1:10">
      <c r="A719" t="s">
        <v>2156</v>
      </c>
      <c r="B719" s="2">
        <v>45478</v>
      </c>
      <c r="C719" t="s">
        <v>803</v>
      </c>
      <c r="D719" t="s">
        <v>1565</v>
      </c>
      <c r="E719" t="s">
        <v>1786</v>
      </c>
      <c r="F719">
        <v>3</v>
      </c>
      <c r="G719">
        <v>268.89</v>
      </c>
      <c r="H719">
        <v>7.0000000000000007E-2</v>
      </c>
      <c r="I719" t="s">
        <v>1829</v>
      </c>
      <c r="J719">
        <v>750.20309999999995</v>
      </c>
    </row>
    <row r="720" spans="1:10">
      <c r="A720" t="s">
        <v>2217</v>
      </c>
      <c r="B720" s="2">
        <v>45478</v>
      </c>
      <c r="C720" t="s">
        <v>478</v>
      </c>
      <c r="D720" t="s">
        <v>1734</v>
      </c>
      <c r="E720" t="s">
        <v>1797</v>
      </c>
      <c r="F720">
        <v>2</v>
      </c>
      <c r="G720">
        <v>153.84</v>
      </c>
      <c r="H720">
        <v>0.27</v>
      </c>
      <c r="I720" t="s">
        <v>1826</v>
      </c>
      <c r="J720">
        <v>224.60640000000001</v>
      </c>
    </row>
    <row r="721" spans="1:10">
      <c r="A721" t="s">
        <v>3126</v>
      </c>
      <c r="B721" s="2">
        <v>45478</v>
      </c>
      <c r="C721" t="s">
        <v>496</v>
      </c>
      <c r="D721" t="s">
        <v>1740</v>
      </c>
      <c r="E721" t="s">
        <v>1804</v>
      </c>
      <c r="F721">
        <v>1</v>
      </c>
      <c r="G721">
        <v>893.14</v>
      </c>
      <c r="H721">
        <v>0.09</v>
      </c>
      <c r="I721" t="s">
        <v>1824</v>
      </c>
      <c r="J721">
        <v>812.75739999999996</v>
      </c>
    </row>
    <row r="722" spans="1:10">
      <c r="A722" t="s">
        <v>3129</v>
      </c>
      <c r="B722" s="2">
        <v>45478</v>
      </c>
      <c r="C722" t="s">
        <v>127</v>
      </c>
      <c r="D722" t="s">
        <v>1710</v>
      </c>
      <c r="E722" t="s">
        <v>1776</v>
      </c>
      <c r="F722">
        <v>3</v>
      </c>
      <c r="G722">
        <v>438.92</v>
      </c>
      <c r="H722">
        <v>0.21</v>
      </c>
      <c r="I722" t="s">
        <v>1824</v>
      </c>
      <c r="J722">
        <v>1040.2403999999999</v>
      </c>
    </row>
    <row r="723" spans="1:10">
      <c r="A723" t="s">
        <v>3286</v>
      </c>
      <c r="B723" s="2">
        <v>45478</v>
      </c>
      <c r="C723" t="s">
        <v>1249</v>
      </c>
      <c r="D723" t="s">
        <v>1684</v>
      </c>
      <c r="E723" t="s">
        <v>1769</v>
      </c>
      <c r="F723">
        <v>2</v>
      </c>
      <c r="G723">
        <v>821.35</v>
      </c>
      <c r="H723">
        <v>0.11</v>
      </c>
      <c r="I723" t="s">
        <v>1826</v>
      </c>
      <c r="J723">
        <v>1462.0029999999999</v>
      </c>
    </row>
    <row r="724" spans="1:10">
      <c r="A724" t="s">
        <v>3465</v>
      </c>
      <c r="B724" s="2">
        <v>45478</v>
      </c>
      <c r="C724" t="s">
        <v>770</v>
      </c>
      <c r="D724" t="s">
        <v>1600</v>
      </c>
      <c r="E724" t="s">
        <v>1807</v>
      </c>
      <c r="F724">
        <v>3</v>
      </c>
      <c r="G724">
        <v>543.92999999999995</v>
      </c>
      <c r="H724">
        <v>0.3</v>
      </c>
      <c r="I724" t="s">
        <v>1829</v>
      </c>
      <c r="J724">
        <v>1142.2529999999999</v>
      </c>
    </row>
    <row r="725" spans="1:10">
      <c r="A725" t="s">
        <v>1925</v>
      </c>
      <c r="B725" s="2">
        <v>45479</v>
      </c>
      <c r="C725" t="s">
        <v>1023</v>
      </c>
      <c r="D725" t="s">
        <v>1656</v>
      </c>
      <c r="E725" t="s">
        <v>1766</v>
      </c>
      <c r="F725">
        <v>3</v>
      </c>
      <c r="G725">
        <v>541.99</v>
      </c>
      <c r="H725">
        <v>0.24</v>
      </c>
      <c r="I725" t="s">
        <v>1829</v>
      </c>
      <c r="J725">
        <v>1235.7372</v>
      </c>
    </row>
    <row r="726" spans="1:10">
      <c r="A726" t="s">
        <v>2859</v>
      </c>
      <c r="B726" s="2">
        <v>45479</v>
      </c>
      <c r="C726" t="s">
        <v>788</v>
      </c>
      <c r="D726" t="s">
        <v>1614</v>
      </c>
      <c r="E726" t="s">
        <v>1786</v>
      </c>
      <c r="F726">
        <v>1</v>
      </c>
      <c r="G726">
        <v>409.41</v>
      </c>
      <c r="H726">
        <v>0.13</v>
      </c>
      <c r="I726" t="s">
        <v>1826</v>
      </c>
      <c r="J726">
        <v>356.18669999999997</v>
      </c>
    </row>
    <row r="727" spans="1:10">
      <c r="A727" t="s">
        <v>3449</v>
      </c>
      <c r="B727" s="2">
        <v>45479</v>
      </c>
      <c r="C727" t="s">
        <v>1229</v>
      </c>
      <c r="D727" t="s">
        <v>1616</v>
      </c>
      <c r="E727" t="s">
        <v>1801</v>
      </c>
      <c r="F727">
        <v>2</v>
      </c>
      <c r="G727">
        <v>223.73</v>
      </c>
      <c r="H727">
        <v>0.11</v>
      </c>
      <c r="I727" t="s">
        <v>1826</v>
      </c>
      <c r="J727">
        <v>398.23939999999999</v>
      </c>
    </row>
    <row r="728" spans="1:10">
      <c r="A728" t="s">
        <v>1823</v>
      </c>
      <c r="B728" s="2">
        <v>45480</v>
      </c>
      <c r="C728" t="s">
        <v>1272</v>
      </c>
      <c r="D728" t="s">
        <v>1742</v>
      </c>
      <c r="E728" t="s">
        <v>1766</v>
      </c>
      <c r="F728">
        <v>1</v>
      </c>
      <c r="G728">
        <v>218.04</v>
      </c>
      <c r="H728">
        <v>0.09</v>
      </c>
      <c r="I728" t="s">
        <v>1824</v>
      </c>
      <c r="J728">
        <v>198.41640000000001</v>
      </c>
    </row>
    <row r="729" spans="1:10">
      <c r="A729" t="s">
        <v>2048</v>
      </c>
      <c r="B729" s="2">
        <v>45480</v>
      </c>
      <c r="C729" t="s">
        <v>857</v>
      </c>
      <c r="D729" t="s">
        <v>1700</v>
      </c>
      <c r="E729" t="s">
        <v>1807</v>
      </c>
      <c r="F729">
        <v>3</v>
      </c>
      <c r="G729">
        <v>207.8</v>
      </c>
      <c r="H729">
        <v>0.15</v>
      </c>
      <c r="I729" t="s">
        <v>1824</v>
      </c>
      <c r="J729">
        <v>529.8900000000001</v>
      </c>
    </row>
    <row r="730" spans="1:10">
      <c r="A730" t="s">
        <v>2069</v>
      </c>
      <c r="B730" s="2">
        <v>45480</v>
      </c>
      <c r="C730" t="s">
        <v>1139</v>
      </c>
      <c r="D730" t="s">
        <v>1678</v>
      </c>
      <c r="E730" t="s">
        <v>1792</v>
      </c>
      <c r="F730">
        <v>2</v>
      </c>
      <c r="G730">
        <v>703.95</v>
      </c>
      <c r="H730">
        <v>0.03</v>
      </c>
      <c r="I730" t="s">
        <v>1824</v>
      </c>
      <c r="J730">
        <v>1365.663</v>
      </c>
    </row>
    <row r="731" spans="1:10">
      <c r="A731" t="s">
        <v>2185</v>
      </c>
      <c r="B731" s="2">
        <v>45480</v>
      </c>
      <c r="C731" t="s">
        <v>1295</v>
      </c>
      <c r="D731" t="s">
        <v>1630</v>
      </c>
      <c r="E731" t="s">
        <v>1786</v>
      </c>
      <c r="F731">
        <v>3</v>
      </c>
      <c r="G731">
        <v>771.7</v>
      </c>
      <c r="H731">
        <v>0.05</v>
      </c>
      <c r="I731" t="s">
        <v>1829</v>
      </c>
      <c r="J731">
        <v>2199.3449999999998</v>
      </c>
    </row>
    <row r="732" spans="1:10">
      <c r="A732" t="s">
        <v>2267</v>
      </c>
      <c r="B732" s="2">
        <v>45480</v>
      </c>
      <c r="C732" t="s">
        <v>141</v>
      </c>
      <c r="D732" t="s">
        <v>1706</v>
      </c>
      <c r="E732" t="s">
        <v>1773</v>
      </c>
      <c r="F732">
        <v>2</v>
      </c>
      <c r="G732">
        <v>285.39</v>
      </c>
      <c r="H732">
        <v>0.1</v>
      </c>
      <c r="I732" t="s">
        <v>1824</v>
      </c>
      <c r="J732">
        <v>513.702</v>
      </c>
    </row>
    <row r="733" spans="1:10">
      <c r="A733" t="s">
        <v>3077</v>
      </c>
      <c r="B733" s="2">
        <v>45480</v>
      </c>
      <c r="C733" t="s">
        <v>803</v>
      </c>
      <c r="D733" t="s">
        <v>1644</v>
      </c>
      <c r="E733" t="s">
        <v>1792</v>
      </c>
      <c r="F733">
        <v>2</v>
      </c>
      <c r="G733">
        <v>875.2</v>
      </c>
      <c r="H733">
        <v>0.19</v>
      </c>
      <c r="I733" t="s">
        <v>1824</v>
      </c>
      <c r="J733">
        <v>1417.8240000000001</v>
      </c>
    </row>
    <row r="734" spans="1:10">
      <c r="A734" t="s">
        <v>2807</v>
      </c>
      <c r="B734" s="2">
        <v>45481</v>
      </c>
      <c r="C734" t="s">
        <v>1377</v>
      </c>
      <c r="D734" t="s">
        <v>1718</v>
      </c>
      <c r="E734" t="s">
        <v>1782</v>
      </c>
      <c r="F734">
        <v>2</v>
      </c>
      <c r="G734">
        <v>943.93</v>
      </c>
      <c r="H734">
        <v>0.22</v>
      </c>
      <c r="I734" t="s">
        <v>1826</v>
      </c>
      <c r="J734">
        <v>1472.5308</v>
      </c>
    </row>
    <row r="735" spans="1:10">
      <c r="A735" t="s">
        <v>2895</v>
      </c>
      <c r="B735" s="2">
        <v>45481</v>
      </c>
      <c r="C735" t="s">
        <v>544</v>
      </c>
      <c r="D735" t="s">
        <v>1744</v>
      </c>
      <c r="E735" t="s">
        <v>1769</v>
      </c>
      <c r="F735">
        <v>3</v>
      </c>
      <c r="G735">
        <v>904.19</v>
      </c>
      <c r="H735">
        <v>0.09</v>
      </c>
      <c r="I735" t="s">
        <v>1824</v>
      </c>
      <c r="J735">
        <v>2468.4387000000002</v>
      </c>
    </row>
    <row r="736" spans="1:10">
      <c r="A736" t="s">
        <v>3104</v>
      </c>
      <c r="B736" s="2">
        <v>45481</v>
      </c>
      <c r="C736" t="s">
        <v>1101</v>
      </c>
      <c r="D736" t="s">
        <v>1576</v>
      </c>
      <c r="E736" t="s">
        <v>1752</v>
      </c>
      <c r="F736">
        <v>2</v>
      </c>
      <c r="G736">
        <v>779.29</v>
      </c>
      <c r="H736">
        <v>0.12</v>
      </c>
      <c r="I736" t="s">
        <v>1829</v>
      </c>
      <c r="J736">
        <v>1371.5504000000001</v>
      </c>
    </row>
    <row r="737" spans="1:10">
      <c r="A737" t="s">
        <v>1940</v>
      </c>
      <c r="B737" s="2">
        <v>45482</v>
      </c>
      <c r="C737" t="s">
        <v>511</v>
      </c>
      <c r="D737" t="s">
        <v>1730</v>
      </c>
      <c r="E737" t="s">
        <v>1769</v>
      </c>
      <c r="F737">
        <v>2</v>
      </c>
      <c r="G737">
        <v>731.01</v>
      </c>
      <c r="H737">
        <v>0.05</v>
      </c>
      <c r="I737" t="s">
        <v>1826</v>
      </c>
      <c r="J737">
        <v>1388.9190000000001</v>
      </c>
    </row>
    <row r="738" spans="1:10">
      <c r="A738" t="s">
        <v>3561</v>
      </c>
      <c r="B738" s="2">
        <v>45482</v>
      </c>
      <c r="C738" t="s">
        <v>205</v>
      </c>
      <c r="D738" t="s">
        <v>1734</v>
      </c>
      <c r="E738" t="s">
        <v>1807</v>
      </c>
      <c r="F738">
        <v>4</v>
      </c>
      <c r="G738">
        <v>825.78</v>
      </c>
      <c r="H738">
        <v>0.02</v>
      </c>
      <c r="I738" t="s">
        <v>1824</v>
      </c>
      <c r="J738">
        <v>3237.0576000000001</v>
      </c>
    </row>
    <row r="739" spans="1:10">
      <c r="A739" t="s">
        <v>3706</v>
      </c>
      <c r="B739" s="2">
        <v>45482</v>
      </c>
      <c r="C739" t="s">
        <v>419</v>
      </c>
      <c r="D739" t="s">
        <v>1674</v>
      </c>
      <c r="E739" t="s">
        <v>1792</v>
      </c>
      <c r="F739">
        <v>1</v>
      </c>
      <c r="G739">
        <v>503.95</v>
      </c>
      <c r="H739">
        <v>0.24</v>
      </c>
      <c r="I739" t="s">
        <v>1826</v>
      </c>
      <c r="J739">
        <v>383.00200000000001</v>
      </c>
    </row>
    <row r="740" spans="1:10">
      <c r="A740" t="s">
        <v>2102</v>
      </c>
      <c r="B740" s="2">
        <v>45483</v>
      </c>
      <c r="C740" t="s">
        <v>1095</v>
      </c>
      <c r="D740" t="s">
        <v>1582</v>
      </c>
      <c r="E740" t="s">
        <v>1773</v>
      </c>
      <c r="F740">
        <v>4</v>
      </c>
      <c r="G740">
        <v>322.58</v>
      </c>
      <c r="H740">
        <v>0.06</v>
      </c>
      <c r="I740" t="s">
        <v>1824</v>
      </c>
      <c r="J740">
        <v>1212.9007999999999</v>
      </c>
    </row>
    <row r="741" spans="1:10">
      <c r="A741" t="s">
        <v>2581</v>
      </c>
      <c r="B741" s="2">
        <v>45483</v>
      </c>
      <c r="C741" t="s">
        <v>1017</v>
      </c>
      <c r="D741" t="s">
        <v>1610</v>
      </c>
      <c r="E741" t="s">
        <v>1810</v>
      </c>
      <c r="F741">
        <v>2</v>
      </c>
      <c r="G741">
        <v>671.69</v>
      </c>
      <c r="H741">
        <v>0.19</v>
      </c>
      <c r="I741" t="s">
        <v>1824</v>
      </c>
      <c r="J741">
        <v>1088.1378</v>
      </c>
    </row>
    <row r="742" spans="1:10">
      <c r="A742" t="s">
        <v>2677</v>
      </c>
      <c r="B742" s="2">
        <v>45484</v>
      </c>
      <c r="C742" t="s">
        <v>1008</v>
      </c>
      <c r="D742" t="s">
        <v>1668</v>
      </c>
      <c r="E742" t="s">
        <v>1789</v>
      </c>
      <c r="F742">
        <v>4</v>
      </c>
      <c r="G742">
        <v>597.79999999999995</v>
      </c>
      <c r="H742">
        <v>0.2</v>
      </c>
      <c r="I742" t="s">
        <v>1824</v>
      </c>
      <c r="J742">
        <v>1912.96</v>
      </c>
    </row>
    <row r="743" spans="1:10">
      <c r="A743" t="s">
        <v>2117</v>
      </c>
      <c r="B743" s="2">
        <v>45485</v>
      </c>
      <c r="C743" t="s">
        <v>78</v>
      </c>
      <c r="D743" t="s">
        <v>1630</v>
      </c>
      <c r="E743" t="s">
        <v>1807</v>
      </c>
      <c r="F743">
        <v>1</v>
      </c>
      <c r="G743">
        <v>640.54999999999995</v>
      </c>
      <c r="H743">
        <v>0.25</v>
      </c>
      <c r="I743" t="s">
        <v>1824</v>
      </c>
      <c r="J743">
        <v>480.41250000000002</v>
      </c>
    </row>
    <row r="744" spans="1:10">
      <c r="A744" t="s">
        <v>1866</v>
      </c>
      <c r="B744" s="2">
        <v>45486</v>
      </c>
      <c r="C744" t="s">
        <v>264</v>
      </c>
      <c r="D744" t="s">
        <v>1600</v>
      </c>
      <c r="E744" t="s">
        <v>1813</v>
      </c>
      <c r="F744">
        <v>2</v>
      </c>
      <c r="G744">
        <v>873.86</v>
      </c>
      <c r="H744">
        <v>7.0000000000000007E-2</v>
      </c>
      <c r="I744" t="s">
        <v>1829</v>
      </c>
      <c r="J744">
        <v>1625.3796</v>
      </c>
    </row>
    <row r="745" spans="1:10">
      <c r="A745" t="s">
        <v>2594</v>
      </c>
      <c r="B745" s="2">
        <v>45486</v>
      </c>
      <c r="C745" t="s">
        <v>582</v>
      </c>
      <c r="D745" t="s">
        <v>1714</v>
      </c>
      <c r="E745" t="s">
        <v>1752</v>
      </c>
      <c r="F745">
        <v>1</v>
      </c>
      <c r="G745">
        <v>303.79000000000002</v>
      </c>
      <c r="H745">
        <v>0.24</v>
      </c>
      <c r="I745" t="s">
        <v>1826</v>
      </c>
      <c r="J745">
        <v>230.88040000000001</v>
      </c>
    </row>
    <row r="746" spans="1:10">
      <c r="A746" t="s">
        <v>2638</v>
      </c>
      <c r="B746" s="2">
        <v>45486</v>
      </c>
      <c r="C746" t="s">
        <v>740</v>
      </c>
      <c r="D746" t="s">
        <v>1684</v>
      </c>
      <c r="E746" t="s">
        <v>1797</v>
      </c>
      <c r="F746">
        <v>1</v>
      </c>
      <c r="G746">
        <v>289.82</v>
      </c>
      <c r="H746">
        <v>0.18</v>
      </c>
      <c r="I746" t="s">
        <v>1829</v>
      </c>
      <c r="J746">
        <v>237.6524</v>
      </c>
    </row>
    <row r="747" spans="1:10">
      <c r="A747" t="s">
        <v>2782</v>
      </c>
      <c r="B747" s="2">
        <v>45486</v>
      </c>
      <c r="C747" t="s">
        <v>1118</v>
      </c>
      <c r="D747" t="s">
        <v>1724</v>
      </c>
      <c r="E747" t="s">
        <v>1776</v>
      </c>
      <c r="F747">
        <v>3</v>
      </c>
      <c r="G747">
        <v>23.37</v>
      </c>
      <c r="H747">
        <v>0.15</v>
      </c>
      <c r="I747" t="s">
        <v>1826</v>
      </c>
      <c r="J747">
        <v>59.593499999999999</v>
      </c>
    </row>
    <row r="748" spans="1:10">
      <c r="A748" t="s">
        <v>2814</v>
      </c>
      <c r="B748" s="2">
        <v>45486</v>
      </c>
      <c r="C748" t="s">
        <v>27</v>
      </c>
      <c r="D748" t="s">
        <v>1642</v>
      </c>
      <c r="E748" t="s">
        <v>1807</v>
      </c>
      <c r="F748">
        <v>2</v>
      </c>
      <c r="G748">
        <v>274.08999999999997</v>
      </c>
      <c r="H748">
        <v>0.13</v>
      </c>
      <c r="I748" t="s">
        <v>1826</v>
      </c>
      <c r="J748">
        <v>476.91660000000002</v>
      </c>
    </row>
    <row r="749" spans="1:10">
      <c r="A749" t="s">
        <v>3631</v>
      </c>
      <c r="B749" s="2">
        <v>45486</v>
      </c>
      <c r="C749" t="s">
        <v>1145</v>
      </c>
      <c r="D749" t="s">
        <v>1664</v>
      </c>
      <c r="E749" t="s">
        <v>1810</v>
      </c>
      <c r="F749">
        <v>3</v>
      </c>
      <c r="G749">
        <v>658.33</v>
      </c>
      <c r="H749">
        <v>0.12</v>
      </c>
      <c r="I749" t="s">
        <v>1829</v>
      </c>
      <c r="J749">
        <v>1737.9911999999999</v>
      </c>
    </row>
    <row r="750" spans="1:10">
      <c r="A750" t="s">
        <v>3596</v>
      </c>
      <c r="B750" s="2">
        <v>45487</v>
      </c>
      <c r="C750" t="s">
        <v>1077</v>
      </c>
      <c r="D750" t="s">
        <v>1560</v>
      </c>
      <c r="E750" t="s">
        <v>1789</v>
      </c>
      <c r="F750">
        <v>4</v>
      </c>
      <c r="G750">
        <v>614.76</v>
      </c>
      <c r="H750">
        <v>0.16</v>
      </c>
      <c r="I750" t="s">
        <v>1824</v>
      </c>
      <c r="J750">
        <v>2065.5936000000002</v>
      </c>
    </row>
    <row r="751" spans="1:10">
      <c r="A751" t="s">
        <v>3084</v>
      </c>
      <c r="B751" s="2">
        <v>45488</v>
      </c>
      <c r="C751" t="s">
        <v>441</v>
      </c>
      <c r="D751" t="s">
        <v>1634</v>
      </c>
      <c r="E751" t="s">
        <v>1782</v>
      </c>
      <c r="F751">
        <v>3</v>
      </c>
      <c r="G751">
        <v>518.35</v>
      </c>
      <c r="H751">
        <v>0.21</v>
      </c>
      <c r="I751" t="s">
        <v>1829</v>
      </c>
      <c r="J751">
        <v>1228.4894999999999</v>
      </c>
    </row>
    <row r="752" spans="1:10">
      <c r="A752" t="s">
        <v>2174</v>
      </c>
      <c r="B752" s="2">
        <v>45489</v>
      </c>
      <c r="C752" t="s">
        <v>1163</v>
      </c>
      <c r="D752" t="s">
        <v>1648</v>
      </c>
      <c r="E752" t="s">
        <v>1766</v>
      </c>
      <c r="F752">
        <v>2</v>
      </c>
      <c r="G752">
        <v>85.23</v>
      </c>
      <c r="H752">
        <v>0.13</v>
      </c>
      <c r="I752" t="s">
        <v>1824</v>
      </c>
      <c r="J752">
        <v>148.30019999999999</v>
      </c>
    </row>
    <row r="753" spans="1:10">
      <c r="A753" t="s">
        <v>3061</v>
      </c>
      <c r="B753" s="2">
        <v>45489</v>
      </c>
      <c r="C753" t="s">
        <v>1443</v>
      </c>
      <c r="D753" t="s">
        <v>1546</v>
      </c>
      <c r="E753" t="s">
        <v>1801</v>
      </c>
      <c r="F753">
        <v>3</v>
      </c>
      <c r="G753">
        <v>402.3</v>
      </c>
      <c r="H753">
        <v>0.21</v>
      </c>
      <c r="I753" t="s">
        <v>1826</v>
      </c>
      <c r="J753">
        <v>953.45100000000014</v>
      </c>
    </row>
    <row r="754" spans="1:10">
      <c r="A754" t="s">
        <v>3667</v>
      </c>
      <c r="B754" s="2">
        <v>45489</v>
      </c>
      <c r="C754" t="s">
        <v>435</v>
      </c>
      <c r="D754" t="s">
        <v>1710</v>
      </c>
      <c r="E754" t="s">
        <v>1794</v>
      </c>
      <c r="F754">
        <v>2</v>
      </c>
      <c r="G754">
        <v>966.71</v>
      </c>
      <c r="H754">
        <v>0.11</v>
      </c>
      <c r="I754" t="s">
        <v>1824</v>
      </c>
      <c r="J754">
        <v>1720.7438</v>
      </c>
    </row>
    <row r="755" spans="1:10">
      <c r="A755" t="s">
        <v>3689</v>
      </c>
      <c r="B755" s="2">
        <v>45489</v>
      </c>
      <c r="C755" t="s">
        <v>27</v>
      </c>
      <c r="D755" t="s">
        <v>1694</v>
      </c>
      <c r="E755" t="s">
        <v>1769</v>
      </c>
      <c r="F755">
        <v>4</v>
      </c>
      <c r="G755">
        <v>834.7</v>
      </c>
      <c r="H755">
        <v>0.14000000000000001</v>
      </c>
      <c r="I755" t="s">
        <v>1824</v>
      </c>
      <c r="J755">
        <v>2871.3679999999999</v>
      </c>
    </row>
    <row r="756" spans="1:10">
      <c r="A756" t="s">
        <v>2436</v>
      </c>
      <c r="B756" s="2">
        <v>45490</v>
      </c>
      <c r="C756" t="s">
        <v>693</v>
      </c>
      <c r="D756" t="s">
        <v>1612</v>
      </c>
      <c r="E756" t="s">
        <v>1807</v>
      </c>
      <c r="F756">
        <v>3</v>
      </c>
      <c r="G756">
        <v>182.91</v>
      </c>
      <c r="H756">
        <v>0.28999999999999998</v>
      </c>
      <c r="I756" t="s">
        <v>1824</v>
      </c>
      <c r="J756">
        <v>389.59829999999999</v>
      </c>
    </row>
    <row r="757" spans="1:10">
      <c r="A757" t="s">
        <v>3520</v>
      </c>
      <c r="B757" s="2">
        <v>45490</v>
      </c>
      <c r="C757" t="s">
        <v>1343</v>
      </c>
      <c r="D757" t="s">
        <v>1570</v>
      </c>
      <c r="E757" t="s">
        <v>1779</v>
      </c>
      <c r="F757">
        <v>3</v>
      </c>
      <c r="G757">
        <v>110.99</v>
      </c>
      <c r="H757">
        <v>0.21</v>
      </c>
      <c r="I757" t="s">
        <v>1824</v>
      </c>
      <c r="J757">
        <v>263.04629999999997</v>
      </c>
    </row>
    <row r="758" spans="1:10">
      <c r="A758" t="s">
        <v>3090</v>
      </c>
      <c r="B758" s="2">
        <v>45491</v>
      </c>
      <c r="C758" t="s">
        <v>890</v>
      </c>
      <c r="D758" t="s">
        <v>1716</v>
      </c>
      <c r="E758" t="s">
        <v>1797</v>
      </c>
      <c r="F758">
        <v>2</v>
      </c>
      <c r="G758">
        <v>905.26</v>
      </c>
      <c r="H758">
        <v>0.15</v>
      </c>
      <c r="I758" t="s">
        <v>1829</v>
      </c>
      <c r="J758">
        <v>1538.942</v>
      </c>
    </row>
    <row r="759" spans="1:10">
      <c r="A759" t="s">
        <v>3430</v>
      </c>
      <c r="B759" s="2">
        <v>45491</v>
      </c>
      <c r="C759" t="s">
        <v>405</v>
      </c>
      <c r="D759" t="s">
        <v>1732</v>
      </c>
      <c r="E759" t="s">
        <v>1813</v>
      </c>
      <c r="F759">
        <v>2</v>
      </c>
      <c r="G759">
        <v>253.87</v>
      </c>
      <c r="H759">
        <v>0.23</v>
      </c>
      <c r="I759" t="s">
        <v>1829</v>
      </c>
      <c r="J759">
        <v>390.95979999999997</v>
      </c>
    </row>
    <row r="760" spans="1:10">
      <c r="A760" t="s">
        <v>3535</v>
      </c>
      <c r="B760" s="2">
        <v>45492</v>
      </c>
      <c r="C760" t="s">
        <v>722</v>
      </c>
      <c r="D760" t="s">
        <v>1660</v>
      </c>
      <c r="E760" t="s">
        <v>1810</v>
      </c>
      <c r="F760">
        <v>1</v>
      </c>
      <c r="G760">
        <v>772.07</v>
      </c>
      <c r="H760">
        <v>0.26</v>
      </c>
      <c r="I760" t="s">
        <v>1826</v>
      </c>
      <c r="J760">
        <v>571.33180000000004</v>
      </c>
    </row>
    <row r="761" spans="1:10">
      <c r="A761" t="s">
        <v>2701</v>
      </c>
      <c r="B761" s="2">
        <v>45493</v>
      </c>
      <c r="C761" t="s">
        <v>160</v>
      </c>
      <c r="D761" t="s">
        <v>1700</v>
      </c>
      <c r="E761" t="s">
        <v>1789</v>
      </c>
      <c r="F761">
        <v>4</v>
      </c>
      <c r="G761">
        <v>762.94</v>
      </c>
      <c r="H761">
        <v>0.09</v>
      </c>
      <c r="I761" t="s">
        <v>1829</v>
      </c>
      <c r="J761">
        <v>2777.1016</v>
      </c>
    </row>
    <row r="762" spans="1:10">
      <c r="A762" t="s">
        <v>3719</v>
      </c>
      <c r="B762" s="2">
        <v>45493</v>
      </c>
      <c r="C762" t="s">
        <v>568</v>
      </c>
      <c r="D762" t="s">
        <v>1692</v>
      </c>
      <c r="E762" t="s">
        <v>1807</v>
      </c>
      <c r="F762">
        <v>1</v>
      </c>
      <c r="G762">
        <v>389.12</v>
      </c>
      <c r="H762">
        <v>0.18</v>
      </c>
      <c r="I762" t="s">
        <v>1826</v>
      </c>
      <c r="J762">
        <v>319.07839999999999</v>
      </c>
    </row>
    <row r="763" spans="1:10">
      <c r="A763" t="s">
        <v>3818</v>
      </c>
      <c r="B763" s="2">
        <v>45493</v>
      </c>
      <c r="C763" t="s">
        <v>251</v>
      </c>
      <c r="D763" t="s">
        <v>1726</v>
      </c>
      <c r="E763" t="s">
        <v>1801</v>
      </c>
      <c r="F763">
        <v>4</v>
      </c>
      <c r="G763">
        <v>569.98</v>
      </c>
      <c r="H763">
        <v>0.23</v>
      </c>
      <c r="I763" t="s">
        <v>1824</v>
      </c>
      <c r="J763">
        <v>1755.5383999999999</v>
      </c>
    </row>
    <row r="764" spans="1:10">
      <c r="A764" t="s">
        <v>1982</v>
      </c>
      <c r="B764" s="2">
        <v>45494</v>
      </c>
      <c r="C764" t="s">
        <v>1005</v>
      </c>
      <c r="D764" t="s">
        <v>1646</v>
      </c>
      <c r="E764" t="s">
        <v>1752</v>
      </c>
      <c r="F764">
        <v>2</v>
      </c>
      <c r="G764">
        <v>921.52</v>
      </c>
      <c r="H764">
        <v>0</v>
      </c>
      <c r="I764" t="s">
        <v>1826</v>
      </c>
      <c r="J764">
        <v>1843.04</v>
      </c>
    </row>
    <row r="765" spans="1:10">
      <c r="A765" t="s">
        <v>3275</v>
      </c>
      <c r="B765" s="2">
        <v>45494</v>
      </c>
      <c r="C765" t="s">
        <v>716</v>
      </c>
      <c r="D765" t="s">
        <v>1568</v>
      </c>
      <c r="E765" t="s">
        <v>1779</v>
      </c>
      <c r="F765">
        <v>2</v>
      </c>
      <c r="G765">
        <v>164.23</v>
      </c>
      <c r="H765">
        <v>0.17</v>
      </c>
      <c r="I765" t="s">
        <v>1824</v>
      </c>
      <c r="J765">
        <v>272.62180000000001</v>
      </c>
    </row>
    <row r="766" spans="1:10">
      <c r="A766" t="s">
        <v>1956</v>
      </c>
      <c r="B766" s="2">
        <v>45495</v>
      </c>
      <c r="C766" t="s">
        <v>1077</v>
      </c>
      <c r="D766" t="s">
        <v>1582</v>
      </c>
      <c r="E766" t="s">
        <v>1766</v>
      </c>
      <c r="F766">
        <v>1</v>
      </c>
      <c r="G766">
        <v>942.38</v>
      </c>
      <c r="H766">
        <v>0.17</v>
      </c>
      <c r="I766" t="s">
        <v>1824</v>
      </c>
      <c r="J766">
        <v>782.17539999999997</v>
      </c>
    </row>
    <row r="767" spans="1:10">
      <c r="A767" t="s">
        <v>2230</v>
      </c>
      <c r="B767" s="2">
        <v>45495</v>
      </c>
      <c r="C767" t="s">
        <v>1184</v>
      </c>
      <c r="D767" t="s">
        <v>1588</v>
      </c>
      <c r="E767" t="s">
        <v>1752</v>
      </c>
      <c r="F767">
        <v>4</v>
      </c>
      <c r="G767">
        <v>585.45000000000005</v>
      </c>
      <c r="H767">
        <v>0.25</v>
      </c>
      <c r="I767" t="s">
        <v>1829</v>
      </c>
      <c r="J767">
        <v>1756.35</v>
      </c>
    </row>
    <row r="768" spans="1:10">
      <c r="A768" t="s">
        <v>2338</v>
      </c>
      <c r="B768" s="2">
        <v>45495</v>
      </c>
      <c r="C768" t="s">
        <v>942</v>
      </c>
      <c r="D768" t="s">
        <v>1549</v>
      </c>
      <c r="E768" t="s">
        <v>1813</v>
      </c>
      <c r="F768">
        <v>1</v>
      </c>
      <c r="G768">
        <v>505.23</v>
      </c>
      <c r="H768">
        <v>0.11</v>
      </c>
      <c r="I768" t="s">
        <v>1824</v>
      </c>
      <c r="J768">
        <v>449.65469999999999</v>
      </c>
    </row>
    <row r="769" spans="1:10">
      <c r="A769" t="s">
        <v>2345</v>
      </c>
      <c r="B769" s="2">
        <v>45495</v>
      </c>
      <c r="C769" t="s">
        <v>749</v>
      </c>
      <c r="D769" t="s">
        <v>1724</v>
      </c>
      <c r="E769" t="s">
        <v>1752</v>
      </c>
      <c r="F769">
        <v>4</v>
      </c>
      <c r="G769">
        <v>370.09</v>
      </c>
      <c r="H769">
        <v>0.22</v>
      </c>
      <c r="I769" t="s">
        <v>1829</v>
      </c>
      <c r="J769">
        <v>1154.6808000000001</v>
      </c>
    </row>
    <row r="770" spans="1:10">
      <c r="A770" t="s">
        <v>3735</v>
      </c>
      <c r="B770" s="2">
        <v>45495</v>
      </c>
      <c r="C770" t="s">
        <v>1377</v>
      </c>
      <c r="D770" t="s">
        <v>1656</v>
      </c>
      <c r="E770" t="s">
        <v>1810</v>
      </c>
      <c r="F770">
        <v>2</v>
      </c>
      <c r="G770">
        <v>810.81</v>
      </c>
      <c r="H770">
        <v>0.11</v>
      </c>
      <c r="I770" t="s">
        <v>1829</v>
      </c>
      <c r="J770">
        <v>1443.2418</v>
      </c>
    </row>
    <row r="771" spans="1:10">
      <c r="A771" t="s">
        <v>3418</v>
      </c>
      <c r="B771" s="2">
        <v>45496</v>
      </c>
      <c r="C771" t="s">
        <v>1098</v>
      </c>
      <c r="D771" t="s">
        <v>1666</v>
      </c>
      <c r="E771" t="s">
        <v>1773</v>
      </c>
      <c r="F771">
        <v>3</v>
      </c>
      <c r="G771">
        <v>630.28</v>
      </c>
      <c r="H771">
        <v>7.0000000000000007E-2</v>
      </c>
      <c r="I771" t="s">
        <v>1829</v>
      </c>
      <c r="J771">
        <v>1758.4811999999999</v>
      </c>
    </row>
    <row r="772" spans="1:10">
      <c r="A772" t="s">
        <v>3466</v>
      </c>
      <c r="B772" s="2">
        <v>45496</v>
      </c>
      <c r="C772" t="s">
        <v>574</v>
      </c>
      <c r="D772" t="s">
        <v>1576</v>
      </c>
      <c r="E772" t="s">
        <v>1779</v>
      </c>
      <c r="F772">
        <v>2</v>
      </c>
      <c r="G772">
        <v>44.65</v>
      </c>
      <c r="H772">
        <v>0.03</v>
      </c>
      <c r="I772" t="s">
        <v>1826</v>
      </c>
      <c r="J772">
        <v>86.620999999999995</v>
      </c>
    </row>
    <row r="773" spans="1:10">
      <c r="A773" t="s">
        <v>2036</v>
      </c>
      <c r="B773" s="2">
        <v>45497</v>
      </c>
      <c r="C773" t="s">
        <v>338</v>
      </c>
      <c r="D773" t="s">
        <v>1648</v>
      </c>
      <c r="E773" t="s">
        <v>1761</v>
      </c>
      <c r="F773">
        <v>1</v>
      </c>
      <c r="G773">
        <v>823.26</v>
      </c>
      <c r="H773">
        <v>0.27</v>
      </c>
      <c r="I773" t="s">
        <v>1829</v>
      </c>
      <c r="J773">
        <v>600.97979999999995</v>
      </c>
    </row>
    <row r="774" spans="1:10">
      <c r="A774" t="s">
        <v>2086</v>
      </c>
      <c r="B774" s="2">
        <v>45497</v>
      </c>
      <c r="C774" t="s">
        <v>366</v>
      </c>
      <c r="D774" t="s">
        <v>1726</v>
      </c>
      <c r="E774" t="s">
        <v>1813</v>
      </c>
      <c r="F774">
        <v>4</v>
      </c>
      <c r="G774">
        <v>611.29999999999995</v>
      </c>
      <c r="H774">
        <v>0.11</v>
      </c>
      <c r="I774" t="s">
        <v>1826</v>
      </c>
      <c r="J774">
        <v>2176.2280000000001</v>
      </c>
    </row>
    <row r="775" spans="1:10">
      <c r="A775" t="s">
        <v>2149</v>
      </c>
      <c r="B775" s="2">
        <v>45497</v>
      </c>
      <c r="C775" t="s">
        <v>1357</v>
      </c>
      <c r="D775" t="s">
        <v>1674</v>
      </c>
      <c r="E775" t="s">
        <v>1794</v>
      </c>
      <c r="F775">
        <v>1</v>
      </c>
      <c r="G775">
        <v>934.75</v>
      </c>
      <c r="H775">
        <v>0.11</v>
      </c>
      <c r="I775" t="s">
        <v>1826</v>
      </c>
      <c r="J775">
        <v>831.92750000000001</v>
      </c>
    </row>
    <row r="776" spans="1:10">
      <c r="A776" t="s">
        <v>2442</v>
      </c>
      <c r="B776" s="2">
        <v>45497</v>
      </c>
      <c r="C776" t="s">
        <v>487</v>
      </c>
      <c r="D776" t="s">
        <v>1565</v>
      </c>
      <c r="E776" t="s">
        <v>1789</v>
      </c>
      <c r="F776">
        <v>4</v>
      </c>
      <c r="G776">
        <v>386.41</v>
      </c>
      <c r="H776">
        <v>0.13</v>
      </c>
      <c r="I776" t="s">
        <v>1829</v>
      </c>
      <c r="J776">
        <v>1344.7067999999999</v>
      </c>
    </row>
    <row r="777" spans="1:10">
      <c r="A777" t="s">
        <v>2520</v>
      </c>
      <c r="B777" s="2">
        <v>45497</v>
      </c>
      <c r="C777" t="s">
        <v>914</v>
      </c>
      <c r="D777" t="s">
        <v>1718</v>
      </c>
      <c r="E777" t="s">
        <v>1773</v>
      </c>
      <c r="F777">
        <v>2</v>
      </c>
      <c r="G777">
        <v>701.49</v>
      </c>
      <c r="H777">
        <v>0.09</v>
      </c>
      <c r="I777" t="s">
        <v>1826</v>
      </c>
      <c r="J777">
        <v>1276.7118</v>
      </c>
    </row>
    <row r="778" spans="1:10">
      <c r="A778" t="s">
        <v>3152</v>
      </c>
      <c r="B778" s="2">
        <v>45498</v>
      </c>
      <c r="C778" t="s">
        <v>1160</v>
      </c>
      <c r="D778" t="s">
        <v>1738</v>
      </c>
      <c r="E778" t="s">
        <v>1757</v>
      </c>
      <c r="F778">
        <v>1</v>
      </c>
      <c r="G778">
        <v>128.93</v>
      </c>
      <c r="H778">
        <v>0.26</v>
      </c>
      <c r="I778" t="s">
        <v>1824</v>
      </c>
      <c r="J778">
        <v>95.408200000000008</v>
      </c>
    </row>
    <row r="779" spans="1:10">
      <c r="A779" t="s">
        <v>1831</v>
      </c>
      <c r="B779" s="2">
        <v>45499</v>
      </c>
      <c r="C779" t="s">
        <v>405</v>
      </c>
      <c r="D779" t="s">
        <v>1578</v>
      </c>
      <c r="E779" t="s">
        <v>1779</v>
      </c>
      <c r="F779">
        <v>3</v>
      </c>
      <c r="G779">
        <v>147.01</v>
      </c>
      <c r="H779">
        <v>0.19</v>
      </c>
      <c r="I779" t="s">
        <v>1829</v>
      </c>
      <c r="J779">
        <v>357.23430000000002</v>
      </c>
    </row>
    <row r="780" spans="1:10">
      <c r="A780" t="s">
        <v>2589</v>
      </c>
      <c r="B780" s="2">
        <v>45499</v>
      </c>
      <c r="C780" t="s">
        <v>360</v>
      </c>
      <c r="D780" t="s">
        <v>1553</v>
      </c>
      <c r="E780" t="s">
        <v>1810</v>
      </c>
      <c r="F780">
        <v>3</v>
      </c>
      <c r="G780">
        <v>217.22</v>
      </c>
      <c r="H780">
        <v>0.06</v>
      </c>
      <c r="I780" t="s">
        <v>1826</v>
      </c>
      <c r="J780">
        <v>612.56039999999996</v>
      </c>
    </row>
    <row r="781" spans="1:10">
      <c r="A781" t="s">
        <v>3198</v>
      </c>
      <c r="B781" s="2">
        <v>45499</v>
      </c>
      <c r="C781" t="s">
        <v>1425</v>
      </c>
      <c r="D781" t="s">
        <v>1553</v>
      </c>
      <c r="E781" t="s">
        <v>1786</v>
      </c>
      <c r="F781">
        <v>2</v>
      </c>
      <c r="G781">
        <v>409.26</v>
      </c>
      <c r="H781">
        <v>0.1</v>
      </c>
      <c r="I781" t="s">
        <v>1826</v>
      </c>
      <c r="J781">
        <v>736.66800000000001</v>
      </c>
    </row>
    <row r="782" spans="1:10">
      <c r="A782" t="s">
        <v>3353</v>
      </c>
      <c r="B782" s="2">
        <v>45499</v>
      </c>
      <c r="C782" t="s">
        <v>711</v>
      </c>
      <c r="D782" t="s">
        <v>1654</v>
      </c>
      <c r="E782" t="s">
        <v>1782</v>
      </c>
      <c r="F782">
        <v>2</v>
      </c>
      <c r="G782">
        <v>616.36</v>
      </c>
      <c r="H782">
        <v>0.12</v>
      </c>
      <c r="I782" t="s">
        <v>1826</v>
      </c>
      <c r="J782">
        <v>1084.7936</v>
      </c>
    </row>
    <row r="783" spans="1:10">
      <c r="A783" t="s">
        <v>1901</v>
      </c>
      <c r="B783" s="2">
        <v>45500</v>
      </c>
      <c r="C783" t="s">
        <v>141</v>
      </c>
      <c r="D783" t="s">
        <v>1742</v>
      </c>
      <c r="E783" t="s">
        <v>1794</v>
      </c>
      <c r="F783">
        <v>4</v>
      </c>
      <c r="G783">
        <v>700.18</v>
      </c>
      <c r="H783">
        <v>0.23</v>
      </c>
      <c r="I783" t="s">
        <v>1824</v>
      </c>
      <c r="J783">
        <v>2156.5544</v>
      </c>
    </row>
    <row r="784" spans="1:10">
      <c r="A784" t="s">
        <v>3808</v>
      </c>
      <c r="B784" s="2">
        <v>45500</v>
      </c>
      <c r="C784" t="s">
        <v>669</v>
      </c>
      <c r="D784" t="s">
        <v>1684</v>
      </c>
      <c r="E784" t="s">
        <v>1761</v>
      </c>
      <c r="F784">
        <v>3</v>
      </c>
      <c r="G784">
        <v>901.49</v>
      </c>
      <c r="H784">
        <v>0</v>
      </c>
      <c r="I784" t="s">
        <v>1824</v>
      </c>
      <c r="J784">
        <v>2704.47</v>
      </c>
    </row>
    <row r="785" spans="1:10">
      <c r="A785" t="s">
        <v>2179</v>
      </c>
      <c r="B785" s="2">
        <v>45501</v>
      </c>
      <c r="C785" t="s">
        <v>369</v>
      </c>
      <c r="D785" t="s">
        <v>1598</v>
      </c>
      <c r="E785" t="s">
        <v>1794</v>
      </c>
      <c r="F785">
        <v>4</v>
      </c>
      <c r="G785">
        <v>175.91</v>
      </c>
      <c r="H785">
        <v>0.13</v>
      </c>
      <c r="I785" t="s">
        <v>1826</v>
      </c>
      <c r="J785">
        <v>612.16679999999997</v>
      </c>
    </row>
    <row r="786" spans="1:10">
      <c r="A786" t="s">
        <v>2320</v>
      </c>
      <c r="B786" s="2">
        <v>45501</v>
      </c>
      <c r="C786" t="s">
        <v>770</v>
      </c>
      <c r="D786" t="s">
        <v>1584</v>
      </c>
      <c r="E786" t="s">
        <v>1752</v>
      </c>
      <c r="F786">
        <v>1</v>
      </c>
      <c r="G786">
        <v>917.17</v>
      </c>
      <c r="H786">
        <v>0.13</v>
      </c>
      <c r="I786" t="s">
        <v>1829</v>
      </c>
      <c r="J786">
        <v>797.93790000000001</v>
      </c>
    </row>
    <row r="787" spans="1:10">
      <c r="A787" t="s">
        <v>3697</v>
      </c>
      <c r="B787" s="2">
        <v>45501</v>
      </c>
      <c r="C787" t="s">
        <v>1086</v>
      </c>
      <c r="D787" t="s">
        <v>1638</v>
      </c>
      <c r="E787" t="s">
        <v>1752</v>
      </c>
      <c r="F787">
        <v>3</v>
      </c>
      <c r="G787">
        <v>201.05</v>
      </c>
      <c r="H787">
        <v>0.23</v>
      </c>
      <c r="I787" t="s">
        <v>1826</v>
      </c>
      <c r="J787">
        <v>464.42550000000011</v>
      </c>
    </row>
    <row r="788" spans="1:10">
      <c r="A788" t="s">
        <v>1975</v>
      </c>
      <c r="B788" s="2">
        <v>45502</v>
      </c>
      <c r="C788" t="s">
        <v>335</v>
      </c>
      <c r="D788" t="s">
        <v>1555</v>
      </c>
      <c r="E788" t="s">
        <v>1794</v>
      </c>
      <c r="F788">
        <v>3</v>
      </c>
      <c r="G788">
        <v>513.36</v>
      </c>
      <c r="H788">
        <v>7.0000000000000007E-2</v>
      </c>
      <c r="I788" t="s">
        <v>1829</v>
      </c>
      <c r="J788">
        <v>1432.2744</v>
      </c>
    </row>
    <row r="789" spans="1:10">
      <c r="A789" t="s">
        <v>3576</v>
      </c>
      <c r="B789" s="2">
        <v>45502</v>
      </c>
      <c r="C789" t="s">
        <v>71</v>
      </c>
      <c r="D789" t="s">
        <v>1676</v>
      </c>
      <c r="E789" t="s">
        <v>1801</v>
      </c>
      <c r="F789">
        <v>3</v>
      </c>
      <c r="G789">
        <v>543.44000000000005</v>
      </c>
      <c r="H789">
        <v>0.13</v>
      </c>
      <c r="I789" t="s">
        <v>1826</v>
      </c>
      <c r="J789">
        <v>1418.3784000000001</v>
      </c>
    </row>
    <row r="790" spans="1:10">
      <c r="A790" t="s">
        <v>3710</v>
      </c>
      <c r="B790" s="2">
        <v>45502</v>
      </c>
      <c r="C790" t="s">
        <v>202</v>
      </c>
      <c r="D790" t="s">
        <v>1674</v>
      </c>
      <c r="E790" t="s">
        <v>1786</v>
      </c>
      <c r="F790">
        <v>2</v>
      </c>
      <c r="G790">
        <v>386.09</v>
      </c>
      <c r="H790">
        <v>0.19</v>
      </c>
      <c r="I790" t="s">
        <v>1826</v>
      </c>
      <c r="J790">
        <v>625.46579999999994</v>
      </c>
    </row>
    <row r="791" spans="1:10">
      <c r="A791" t="s">
        <v>1945</v>
      </c>
      <c r="B791" s="2">
        <v>45503</v>
      </c>
      <c r="C791" t="s">
        <v>529</v>
      </c>
      <c r="D791" t="s">
        <v>1586</v>
      </c>
      <c r="E791" t="s">
        <v>1782</v>
      </c>
      <c r="F791">
        <v>2</v>
      </c>
      <c r="G791">
        <v>151.51</v>
      </c>
      <c r="H791">
        <v>0.28999999999999998</v>
      </c>
      <c r="I791" t="s">
        <v>1829</v>
      </c>
      <c r="J791">
        <v>215.14420000000001</v>
      </c>
    </row>
    <row r="792" spans="1:10">
      <c r="A792" t="s">
        <v>2770</v>
      </c>
      <c r="B792" s="2">
        <v>45503</v>
      </c>
      <c r="C792" t="s">
        <v>1196</v>
      </c>
      <c r="D792" t="s">
        <v>1551</v>
      </c>
      <c r="E792" t="s">
        <v>1786</v>
      </c>
      <c r="F792">
        <v>3</v>
      </c>
      <c r="G792">
        <v>462.75</v>
      </c>
      <c r="H792">
        <v>0.22</v>
      </c>
      <c r="I792" t="s">
        <v>1826</v>
      </c>
      <c r="J792">
        <v>1082.835</v>
      </c>
    </row>
    <row r="793" spans="1:10">
      <c r="A793" t="s">
        <v>2878</v>
      </c>
      <c r="B793" s="2">
        <v>45503</v>
      </c>
      <c r="C793" t="s">
        <v>1157</v>
      </c>
      <c r="D793" t="s">
        <v>1696</v>
      </c>
      <c r="E793" t="s">
        <v>1810</v>
      </c>
      <c r="F793">
        <v>4</v>
      </c>
      <c r="G793">
        <v>475.98</v>
      </c>
      <c r="H793">
        <v>0.19</v>
      </c>
      <c r="I793" t="s">
        <v>1826</v>
      </c>
      <c r="J793">
        <v>1542.1751999999999</v>
      </c>
    </row>
    <row r="794" spans="1:10">
      <c r="A794" t="s">
        <v>2136</v>
      </c>
      <c r="B794" s="2">
        <v>45504</v>
      </c>
      <c r="C794" t="s">
        <v>181</v>
      </c>
      <c r="D794" t="s">
        <v>1676</v>
      </c>
      <c r="E794" t="s">
        <v>1761</v>
      </c>
      <c r="F794">
        <v>2</v>
      </c>
      <c r="G794">
        <v>138.41</v>
      </c>
      <c r="H794">
        <v>0.02</v>
      </c>
      <c r="I794" t="s">
        <v>1824</v>
      </c>
      <c r="J794">
        <v>271.28359999999998</v>
      </c>
    </row>
    <row r="795" spans="1:10">
      <c r="A795" t="s">
        <v>3341</v>
      </c>
      <c r="B795" s="2">
        <v>45504</v>
      </c>
      <c r="C795" t="s">
        <v>1310</v>
      </c>
      <c r="D795" t="s">
        <v>1588</v>
      </c>
      <c r="E795" t="s">
        <v>1797</v>
      </c>
      <c r="F795">
        <v>1</v>
      </c>
      <c r="G795">
        <v>136.12</v>
      </c>
      <c r="H795">
        <v>7.0000000000000007E-2</v>
      </c>
      <c r="I795" t="s">
        <v>1824</v>
      </c>
      <c r="J795">
        <v>126.5916</v>
      </c>
    </row>
    <row r="796" spans="1:10">
      <c r="A796" t="s">
        <v>3011</v>
      </c>
      <c r="B796" s="2">
        <v>45505</v>
      </c>
      <c r="C796" t="s">
        <v>1304</v>
      </c>
      <c r="D796" t="s">
        <v>1578</v>
      </c>
      <c r="E796" t="s">
        <v>1757</v>
      </c>
      <c r="F796">
        <v>1</v>
      </c>
      <c r="G796">
        <v>86.03</v>
      </c>
      <c r="H796">
        <v>0.01</v>
      </c>
      <c r="I796" t="s">
        <v>1824</v>
      </c>
      <c r="J796">
        <v>85.169700000000006</v>
      </c>
    </row>
    <row r="797" spans="1:10">
      <c r="A797" t="s">
        <v>2990</v>
      </c>
      <c r="B797" s="2">
        <v>45506</v>
      </c>
      <c r="C797" t="s">
        <v>1452</v>
      </c>
      <c r="D797" t="s">
        <v>1551</v>
      </c>
      <c r="E797" t="s">
        <v>1801</v>
      </c>
      <c r="F797">
        <v>1</v>
      </c>
      <c r="G797">
        <v>74.290000000000006</v>
      </c>
      <c r="H797">
        <v>0.3</v>
      </c>
      <c r="I797" t="s">
        <v>1829</v>
      </c>
      <c r="J797">
        <v>52.003</v>
      </c>
    </row>
    <row r="798" spans="1:10">
      <c r="A798" t="s">
        <v>3239</v>
      </c>
      <c r="B798" s="2">
        <v>45506</v>
      </c>
      <c r="C798" t="s">
        <v>1298</v>
      </c>
      <c r="D798" t="s">
        <v>1598</v>
      </c>
      <c r="E798" t="s">
        <v>1804</v>
      </c>
      <c r="F798">
        <v>4</v>
      </c>
      <c r="G798">
        <v>627.73</v>
      </c>
      <c r="H798">
        <v>0.11</v>
      </c>
      <c r="I798" t="s">
        <v>1829</v>
      </c>
      <c r="J798">
        <v>2234.7188000000001</v>
      </c>
    </row>
    <row r="799" spans="1:10">
      <c r="A799" t="s">
        <v>2390</v>
      </c>
      <c r="B799" s="2">
        <v>45507</v>
      </c>
      <c r="C799" t="s">
        <v>1397</v>
      </c>
      <c r="D799" t="s">
        <v>1666</v>
      </c>
      <c r="E799" t="s">
        <v>1779</v>
      </c>
      <c r="F799">
        <v>3</v>
      </c>
      <c r="G799">
        <v>836.4</v>
      </c>
      <c r="H799">
        <v>0</v>
      </c>
      <c r="I799" t="s">
        <v>1824</v>
      </c>
      <c r="J799">
        <v>2509.1999999999998</v>
      </c>
    </row>
    <row r="800" spans="1:10">
      <c r="A800" t="s">
        <v>3599</v>
      </c>
      <c r="B800" s="2">
        <v>45507</v>
      </c>
      <c r="C800" t="s">
        <v>247</v>
      </c>
      <c r="D800" t="s">
        <v>1630</v>
      </c>
      <c r="E800" t="s">
        <v>1813</v>
      </c>
      <c r="F800">
        <v>2</v>
      </c>
      <c r="G800">
        <v>56.52</v>
      </c>
      <c r="H800">
        <v>0.17</v>
      </c>
      <c r="I800" t="s">
        <v>1826</v>
      </c>
      <c r="J800">
        <v>93.8232</v>
      </c>
    </row>
    <row r="801" spans="1:10">
      <c r="A801" t="s">
        <v>1991</v>
      </c>
      <c r="B801" s="2">
        <v>45508</v>
      </c>
      <c r="C801" t="s">
        <v>268</v>
      </c>
      <c r="D801" t="s">
        <v>1568</v>
      </c>
      <c r="E801" t="s">
        <v>1807</v>
      </c>
      <c r="F801">
        <v>3</v>
      </c>
      <c r="G801">
        <v>707.95</v>
      </c>
      <c r="H801">
        <v>0.18</v>
      </c>
      <c r="I801" t="s">
        <v>1826</v>
      </c>
      <c r="J801">
        <v>1741.557</v>
      </c>
    </row>
    <row r="802" spans="1:10">
      <c r="A802" t="s">
        <v>2277</v>
      </c>
      <c r="B802" s="2">
        <v>45508</v>
      </c>
      <c r="C802" t="s">
        <v>1310</v>
      </c>
      <c r="D802" t="s">
        <v>1646</v>
      </c>
      <c r="E802" t="s">
        <v>1761</v>
      </c>
      <c r="F802">
        <v>4</v>
      </c>
      <c r="G802">
        <v>829.36</v>
      </c>
      <c r="H802">
        <v>0.11</v>
      </c>
      <c r="I802" t="s">
        <v>1826</v>
      </c>
      <c r="J802">
        <v>2952.5216</v>
      </c>
    </row>
    <row r="803" spans="1:10">
      <c r="A803" t="s">
        <v>2972</v>
      </c>
      <c r="B803" s="2">
        <v>45508</v>
      </c>
      <c r="C803" t="s">
        <v>195</v>
      </c>
      <c r="D803" t="s">
        <v>1648</v>
      </c>
      <c r="E803" t="s">
        <v>1769</v>
      </c>
      <c r="F803">
        <v>4</v>
      </c>
      <c r="G803">
        <v>594.89</v>
      </c>
      <c r="H803">
        <v>0.3</v>
      </c>
      <c r="I803" t="s">
        <v>1826</v>
      </c>
      <c r="J803">
        <v>1665.692</v>
      </c>
    </row>
    <row r="804" spans="1:10">
      <c r="A804" t="s">
        <v>2954</v>
      </c>
      <c r="B804" s="2">
        <v>45509</v>
      </c>
      <c r="C804" t="s">
        <v>1080</v>
      </c>
      <c r="D804" t="s">
        <v>1732</v>
      </c>
      <c r="E804" t="s">
        <v>1766</v>
      </c>
      <c r="F804">
        <v>1</v>
      </c>
      <c r="G804">
        <v>805.07</v>
      </c>
      <c r="H804">
        <v>0.06</v>
      </c>
      <c r="I804" t="s">
        <v>1829</v>
      </c>
      <c r="J804">
        <v>756.76580000000001</v>
      </c>
    </row>
    <row r="805" spans="1:10">
      <c r="A805" t="s">
        <v>3085</v>
      </c>
      <c r="B805" s="2">
        <v>45509</v>
      </c>
      <c r="C805" t="s">
        <v>978</v>
      </c>
      <c r="D805" t="s">
        <v>1670</v>
      </c>
      <c r="E805" t="s">
        <v>1773</v>
      </c>
      <c r="F805">
        <v>1</v>
      </c>
      <c r="G805">
        <v>85.58</v>
      </c>
      <c r="H805">
        <v>0.1</v>
      </c>
      <c r="I805" t="s">
        <v>1829</v>
      </c>
      <c r="J805">
        <v>77.022000000000006</v>
      </c>
    </row>
    <row r="806" spans="1:10">
      <c r="A806" t="s">
        <v>2498</v>
      </c>
      <c r="B806" s="2">
        <v>45510</v>
      </c>
      <c r="C806" t="s">
        <v>1495</v>
      </c>
      <c r="D806" t="s">
        <v>1628</v>
      </c>
      <c r="E806" t="s">
        <v>1807</v>
      </c>
      <c r="F806">
        <v>4</v>
      </c>
      <c r="G806">
        <v>502.95</v>
      </c>
      <c r="H806">
        <v>0.14000000000000001</v>
      </c>
      <c r="I806" t="s">
        <v>1829</v>
      </c>
      <c r="J806">
        <v>1730.1479999999999</v>
      </c>
    </row>
    <row r="807" spans="1:10">
      <c r="A807" t="s">
        <v>2943</v>
      </c>
      <c r="B807" s="2">
        <v>45510</v>
      </c>
      <c r="C807" t="s">
        <v>1355</v>
      </c>
      <c r="D807" t="s">
        <v>1740</v>
      </c>
      <c r="E807" t="s">
        <v>1766</v>
      </c>
      <c r="F807">
        <v>4</v>
      </c>
      <c r="G807">
        <v>723.66</v>
      </c>
      <c r="H807">
        <v>0.03</v>
      </c>
      <c r="I807" t="s">
        <v>1826</v>
      </c>
      <c r="J807">
        <v>2807.8008</v>
      </c>
    </row>
    <row r="808" spans="1:10">
      <c r="A808" t="s">
        <v>3303</v>
      </c>
      <c r="B808" s="2">
        <v>45510</v>
      </c>
      <c r="C808" t="s">
        <v>752</v>
      </c>
      <c r="D808" t="s">
        <v>1726</v>
      </c>
      <c r="E808" t="s">
        <v>1801</v>
      </c>
      <c r="F808">
        <v>4</v>
      </c>
      <c r="G808">
        <v>904.82</v>
      </c>
      <c r="H808">
        <v>0.09</v>
      </c>
      <c r="I808" t="s">
        <v>1826</v>
      </c>
      <c r="J808">
        <v>3293.5448000000001</v>
      </c>
    </row>
    <row r="809" spans="1:10">
      <c r="A809" t="s">
        <v>3456</v>
      </c>
      <c r="B809" s="2">
        <v>45511</v>
      </c>
      <c r="C809" t="s">
        <v>544</v>
      </c>
      <c r="D809" t="s">
        <v>1744</v>
      </c>
      <c r="E809" t="s">
        <v>1789</v>
      </c>
      <c r="F809">
        <v>2</v>
      </c>
      <c r="G809">
        <v>443.15</v>
      </c>
      <c r="H809">
        <v>0.27</v>
      </c>
      <c r="I809" t="s">
        <v>1826</v>
      </c>
      <c r="J809">
        <v>646.99899999999991</v>
      </c>
    </row>
    <row r="810" spans="1:10">
      <c r="A810" t="s">
        <v>3685</v>
      </c>
      <c r="B810" s="2">
        <v>45511</v>
      </c>
      <c r="C810" t="s">
        <v>678</v>
      </c>
      <c r="D810" t="s">
        <v>1698</v>
      </c>
      <c r="E810" t="s">
        <v>1773</v>
      </c>
      <c r="F810">
        <v>1</v>
      </c>
      <c r="G810">
        <v>805.24</v>
      </c>
      <c r="H810">
        <v>0.04</v>
      </c>
      <c r="I810" t="s">
        <v>1826</v>
      </c>
      <c r="J810">
        <v>773.03039999999999</v>
      </c>
    </row>
    <row r="811" spans="1:10">
      <c r="A811" t="s">
        <v>2956</v>
      </c>
      <c r="B811" s="2">
        <v>45512</v>
      </c>
      <c r="C811" t="s">
        <v>782</v>
      </c>
      <c r="D811" t="s">
        <v>1654</v>
      </c>
      <c r="E811" t="s">
        <v>1782</v>
      </c>
      <c r="F811">
        <v>2</v>
      </c>
      <c r="G811">
        <v>568.95000000000005</v>
      </c>
      <c r="H811">
        <v>0.22</v>
      </c>
      <c r="I811" t="s">
        <v>1824</v>
      </c>
      <c r="J811">
        <v>887.56200000000013</v>
      </c>
    </row>
    <row r="812" spans="1:10">
      <c r="A812" t="s">
        <v>2076</v>
      </c>
      <c r="B812" s="2">
        <v>45513</v>
      </c>
      <c r="C812" t="s">
        <v>449</v>
      </c>
      <c r="D812" t="s">
        <v>1698</v>
      </c>
      <c r="E812" t="s">
        <v>1786</v>
      </c>
      <c r="F812">
        <v>4</v>
      </c>
      <c r="G812">
        <v>578.39</v>
      </c>
      <c r="H812">
        <v>0.01</v>
      </c>
      <c r="I812" t="s">
        <v>1824</v>
      </c>
      <c r="J812">
        <v>2290.4243999999999</v>
      </c>
    </row>
    <row r="813" spans="1:10">
      <c r="A813" t="s">
        <v>2637</v>
      </c>
      <c r="B813" s="2">
        <v>45513</v>
      </c>
      <c r="C813" t="s">
        <v>1446</v>
      </c>
      <c r="D813" t="s">
        <v>1708</v>
      </c>
      <c r="E813" t="s">
        <v>1810</v>
      </c>
      <c r="F813">
        <v>1</v>
      </c>
      <c r="G813">
        <v>450.11</v>
      </c>
      <c r="H813">
        <v>0.17</v>
      </c>
      <c r="I813" t="s">
        <v>1824</v>
      </c>
      <c r="J813">
        <v>373.59129999999999</v>
      </c>
    </row>
    <row r="814" spans="1:10">
      <c r="A814" t="s">
        <v>3730</v>
      </c>
      <c r="B814" s="2">
        <v>45514</v>
      </c>
      <c r="C814" t="s">
        <v>227</v>
      </c>
      <c r="D814" t="s">
        <v>1670</v>
      </c>
      <c r="E814" t="s">
        <v>1776</v>
      </c>
      <c r="F814">
        <v>1</v>
      </c>
      <c r="G814">
        <v>546.47</v>
      </c>
      <c r="H814">
        <v>0.08</v>
      </c>
      <c r="I814" t="s">
        <v>1829</v>
      </c>
      <c r="J814">
        <v>502.75240000000002</v>
      </c>
    </row>
    <row r="815" spans="1:10">
      <c r="A815" t="s">
        <v>1888</v>
      </c>
      <c r="B815" s="2">
        <v>45515</v>
      </c>
      <c r="C815" t="s">
        <v>1431</v>
      </c>
      <c r="D815" t="s">
        <v>1734</v>
      </c>
      <c r="E815" t="s">
        <v>1804</v>
      </c>
      <c r="F815">
        <v>1</v>
      </c>
      <c r="G815">
        <v>468.94</v>
      </c>
      <c r="H815">
        <v>0.12</v>
      </c>
      <c r="I815" t="s">
        <v>1824</v>
      </c>
      <c r="J815">
        <v>412.66719999999998</v>
      </c>
    </row>
    <row r="816" spans="1:10">
      <c r="A816" t="s">
        <v>3522</v>
      </c>
      <c r="B816" s="2">
        <v>45515</v>
      </c>
      <c r="C816" t="s">
        <v>1295</v>
      </c>
      <c r="D816" t="s">
        <v>1682</v>
      </c>
      <c r="E816" t="s">
        <v>1810</v>
      </c>
      <c r="F816">
        <v>1</v>
      </c>
      <c r="G816">
        <v>980.26</v>
      </c>
      <c r="H816">
        <v>0.14000000000000001</v>
      </c>
      <c r="I816" t="s">
        <v>1826</v>
      </c>
      <c r="J816">
        <v>843.02359999999999</v>
      </c>
    </row>
    <row r="817" spans="1:10">
      <c r="A817" t="s">
        <v>3300</v>
      </c>
      <c r="B817" s="2">
        <v>45516</v>
      </c>
      <c r="C817" t="s">
        <v>1461</v>
      </c>
      <c r="D817" t="s">
        <v>1626</v>
      </c>
      <c r="E817" t="s">
        <v>1792</v>
      </c>
      <c r="F817">
        <v>4</v>
      </c>
      <c r="G817">
        <v>278.70999999999998</v>
      </c>
      <c r="H817">
        <v>0.2</v>
      </c>
      <c r="I817" t="s">
        <v>1826</v>
      </c>
      <c r="J817">
        <v>891.87199999999996</v>
      </c>
    </row>
    <row r="818" spans="1:10">
      <c r="A818" t="s">
        <v>1844</v>
      </c>
      <c r="B818" s="2">
        <v>45517</v>
      </c>
      <c r="C818" t="s">
        <v>338</v>
      </c>
      <c r="D818" t="s">
        <v>1626</v>
      </c>
      <c r="E818" t="s">
        <v>1769</v>
      </c>
      <c r="F818">
        <v>2</v>
      </c>
      <c r="G818">
        <v>559.23</v>
      </c>
      <c r="H818">
        <v>0.25</v>
      </c>
      <c r="I818" t="s">
        <v>1829</v>
      </c>
      <c r="J818">
        <v>838.84500000000003</v>
      </c>
    </row>
    <row r="819" spans="1:10">
      <c r="A819" t="s">
        <v>2451</v>
      </c>
      <c r="B819" s="2">
        <v>45517</v>
      </c>
      <c r="C819" t="s">
        <v>461</v>
      </c>
      <c r="D819" t="s">
        <v>1572</v>
      </c>
      <c r="E819" t="s">
        <v>1776</v>
      </c>
      <c r="F819">
        <v>2</v>
      </c>
      <c r="G819">
        <v>179.64</v>
      </c>
      <c r="H819">
        <v>0.1</v>
      </c>
      <c r="I819" t="s">
        <v>1826</v>
      </c>
      <c r="J819">
        <v>323.35199999999998</v>
      </c>
    </row>
    <row r="820" spans="1:10">
      <c r="A820" t="s">
        <v>1908</v>
      </c>
      <c r="B820" s="2">
        <v>45518</v>
      </c>
      <c r="C820" t="s">
        <v>1181</v>
      </c>
      <c r="D820" t="s">
        <v>1730</v>
      </c>
      <c r="E820" t="s">
        <v>1807</v>
      </c>
      <c r="F820">
        <v>2</v>
      </c>
      <c r="G820">
        <v>601.33000000000004</v>
      </c>
      <c r="H820">
        <v>0.16</v>
      </c>
      <c r="I820" t="s">
        <v>1826</v>
      </c>
      <c r="J820">
        <v>1010.2344000000001</v>
      </c>
    </row>
    <row r="821" spans="1:10">
      <c r="A821" t="s">
        <v>2110</v>
      </c>
      <c r="B821" s="2">
        <v>45518</v>
      </c>
      <c r="C821" t="s">
        <v>830</v>
      </c>
      <c r="D821" t="s">
        <v>1716</v>
      </c>
      <c r="E821" t="s">
        <v>1797</v>
      </c>
      <c r="F821">
        <v>1</v>
      </c>
      <c r="G821">
        <v>520.92999999999995</v>
      </c>
      <c r="H821">
        <v>0.15</v>
      </c>
      <c r="I821" t="s">
        <v>1824</v>
      </c>
      <c r="J821">
        <v>442.79050000000001</v>
      </c>
    </row>
    <row r="822" spans="1:10">
      <c r="A822" t="s">
        <v>2238</v>
      </c>
      <c r="B822" s="2">
        <v>45518</v>
      </c>
      <c r="C822" t="s">
        <v>1475</v>
      </c>
      <c r="D822" t="s">
        <v>1746</v>
      </c>
      <c r="E822" t="s">
        <v>1807</v>
      </c>
      <c r="F822">
        <v>3</v>
      </c>
      <c r="G822">
        <v>507.33</v>
      </c>
      <c r="H822">
        <v>0.06</v>
      </c>
      <c r="I822" t="s">
        <v>1826</v>
      </c>
      <c r="J822">
        <v>1430.6705999999999</v>
      </c>
    </row>
    <row r="823" spans="1:10">
      <c r="A823" t="s">
        <v>2794</v>
      </c>
      <c r="B823" s="2">
        <v>45518</v>
      </c>
      <c r="C823" t="s">
        <v>1504</v>
      </c>
      <c r="D823" t="s">
        <v>1732</v>
      </c>
      <c r="E823" t="s">
        <v>1757</v>
      </c>
      <c r="F823">
        <v>2</v>
      </c>
      <c r="G823">
        <v>954.1</v>
      </c>
      <c r="H823">
        <v>0.17</v>
      </c>
      <c r="I823" t="s">
        <v>1826</v>
      </c>
      <c r="J823">
        <v>1583.806</v>
      </c>
    </row>
    <row r="824" spans="1:10">
      <c r="A824" t="s">
        <v>2965</v>
      </c>
      <c r="B824" s="2">
        <v>45518</v>
      </c>
      <c r="C824" t="s">
        <v>97</v>
      </c>
      <c r="D824" t="s">
        <v>1702</v>
      </c>
      <c r="E824" t="s">
        <v>1761</v>
      </c>
      <c r="F824">
        <v>2</v>
      </c>
      <c r="G824">
        <v>257.45</v>
      </c>
      <c r="H824">
        <v>0</v>
      </c>
      <c r="I824" t="s">
        <v>1829</v>
      </c>
      <c r="J824">
        <v>514.9</v>
      </c>
    </row>
    <row r="825" spans="1:10">
      <c r="A825" t="s">
        <v>2162</v>
      </c>
      <c r="B825" s="2">
        <v>45519</v>
      </c>
      <c r="C825" t="s">
        <v>137</v>
      </c>
      <c r="D825" t="s">
        <v>1604</v>
      </c>
      <c r="E825" t="s">
        <v>1779</v>
      </c>
      <c r="F825">
        <v>3</v>
      </c>
      <c r="G825">
        <v>884.92</v>
      </c>
      <c r="H825">
        <v>0.06</v>
      </c>
      <c r="I825" t="s">
        <v>1826</v>
      </c>
      <c r="J825">
        <v>2495.4744000000001</v>
      </c>
    </row>
    <row r="826" spans="1:10">
      <c r="A826" t="s">
        <v>2197</v>
      </c>
      <c r="B826" s="2">
        <v>45520</v>
      </c>
      <c r="C826" t="s">
        <v>743</v>
      </c>
      <c r="D826" t="s">
        <v>1728</v>
      </c>
      <c r="E826" t="s">
        <v>1797</v>
      </c>
      <c r="F826">
        <v>1</v>
      </c>
      <c r="G826">
        <v>752.45</v>
      </c>
      <c r="H826">
        <v>0.21</v>
      </c>
      <c r="I826" t="s">
        <v>1829</v>
      </c>
      <c r="J826">
        <v>594.43550000000005</v>
      </c>
    </row>
    <row r="827" spans="1:10">
      <c r="A827" t="s">
        <v>2254</v>
      </c>
      <c r="B827" s="2">
        <v>45520</v>
      </c>
      <c r="C827" t="s">
        <v>304</v>
      </c>
      <c r="D827" t="s">
        <v>1650</v>
      </c>
      <c r="E827" t="s">
        <v>1776</v>
      </c>
      <c r="F827">
        <v>2</v>
      </c>
      <c r="G827">
        <v>573.09</v>
      </c>
      <c r="H827">
        <v>0.03</v>
      </c>
      <c r="I827" t="s">
        <v>1829</v>
      </c>
      <c r="J827">
        <v>1111.7945999999999</v>
      </c>
    </row>
    <row r="828" spans="1:10">
      <c r="A828" t="s">
        <v>2519</v>
      </c>
      <c r="B828" s="2">
        <v>45520</v>
      </c>
      <c r="C828" t="s">
        <v>14</v>
      </c>
      <c r="D828" t="s">
        <v>1644</v>
      </c>
      <c r="E828" t="s">
        <v>1761</v>
      </c>
      <c r="F828">
        <v>1</v>
      </c>
      <c r="G828">
        <v>301.24</v>
      </c>
      <c r="H828">
        <v>0.11</v>
      </c>
      <c r="I828" t="s">
        <v>1826</v>
      </c>
      <c r="J828">
        <v>268.10359999999997</v>
      </c>
    </row>
    <row r="829" spans="1:10">
      <c r="A829" t="s">
        <v>2648</v>
      </c>
      <c r="B829" s="2">
        <v>45520</v>
      </c>
      <c r="C829" t="s">
        <v>71</v>
      </c>
      <c r="D829" t="s">
        <v>1598</v>
      </c>
      <c r="E829" t="s">
        <v>1801</v>
      </c>
      <c r="F829">
        <v>4</v>
      </c>
      <c r="G829">
        <v>94.13</v>
      </c>
      <c r="H829">
        <v>0.15</v>
      </c>
      <c r="I829" t="s">
        <v>1824</v>
      </c>
      <c r="J829">
        <v>320.04199999999997</v>
      </c>
    </row>
    <row r="830" spans="1:10">
      <c r="A830" t="s">
        <v>2865</v>
      </c>
      <c r="B830" s="2">
        <v>45520</v>
      </c>
      <c r="C830" t="s">
        <v>520</v>
      </c>
      <c r="D830" t="s">
        <v>1692</v>
      </c>
      <c r="E830" t="s">
        <v>1799</v>
      </c>
      <c r="F830">
        <v>3</v>
      </c>
      <c r="G830">
        <v>336.09</v>
      </c>
      <c r="H830">
        <v>0.01</v>
      </c>
      <c r="I830" t="s">
        <v>1826</v>
      </c>
      <c r="J830">
        <v>998.18729999999994</v>
      </c>
    </row>
    <row r="831" spans="1:10">
      <c r="A831" t="s">
        <v>3464</v>
      </c>
      <c r="B831" s="2">
        <v>45520</v>
      </c>
      <c r="C831" t="s">
        <v>258</v>
      </c>
      <c r="D831" t="s">
        <v>1555</v>
      </c>
      <c r="E831" t="s">
        <v>1761</v>
      </c>
      <c r="F831">
        <v>4</v>
      </c>
      <c r="G831">
        <v>796.89</v>
      </c>
      <c r="H831">
        <v>0.17</v>
      </c>
      <c r="I831" t="s">
        <v>1824</v>
      </c>
      <c r="J831">
        <v>2645.6747999999998</v>
      </c>
    </row>
    <row r="832" spans="1:10">
      <c r="A832" t="s">
        <v>3636</v>
      </c>
      <c r="B832" s="2">
        <v>45520</v>
      </c>
      <c r="C832" t="s">
        <v>966</v>
      </c>
      <c r="D832" t="s">
        <v>1618</v>
      </c>
      <c r="E832" t="s">
        <v>1779</v>
      </c>
      <c r="F832">
        <v>1</v>
      </c>
      <c r="G832">
        <v>617.4</v>
      </c>
      <c r="H832">
        <v>0.21</v>
      </c>
      <c r="I832" t="s">
        <v>1824</v>
      </c>
      <c r="J832">
        <v>487.74599999999998</v>
      </c>
    </row>
    <row r="833" spans="1:10">
      <c r="A833" t="s">
        <v>3529</v>
      </c>
      <c r="B833" s="2">
        <v>45521</v>
      </c>
      <c r="C833" t="s">
        <v>616</v>
      </c>
      <c r="D833" t="s">
        <v>1614</v>
      </c>
      <c r="E833" t="s">
        <v>1799</v>
      </c>
      <c r="F833">
        <v>1</v>
      </c>
      <c r="G833">
        <v>255.02</v>
      </c>
      <c r="H833">
        <v>0.3</v>
      </c>
      <c r="I833" t="s">
        <v>1824</v>
      </c>
      <c r="J833">
        <v>178.51400000000001</v>
      </c>
    </row>
    <row r="834" spans="1:10">
      <c r="A834" t="s">
        <v>1971</v>
      </c>
      <c r="B834" s="2">
        <v>45522</v>
      </c>
      <c r="C834" t="s">
        <v>1417</v>
      </c>
      <c r="D834" t="s">
        <v>1656</v>
      </c>
      <c r="E834" t="s">
        <v>1801</v>
      </c>
      <c r="F834">
        <v>2</v>
      </c>
      <c r="G834">
        <v>536.84</v>
      </c>
      <c r="H834">
        <v>0.09</v>
      </c>
      <c r="I834" t="s">
        <v>1829</v>
      </c>
      <c r="J834">
        <v>977.04880000000014</v>
      </c>
    </row>
    <row r="835" spans="1:10">
      <c r="A835" t="s">
        <v>2824</v>
      </c>
      <c r="B835" s="2">
        <v>45522</v>
      </c>
      <c r="C835" t="s">
        <v>1266</v>
      </c>
      <c r="D835" t="s">
        <v>1616</v>
      </c>
      <c r="E835" t="s">
        <v>1807</v>
      </c>
      <c r="F835">
        <v>3</v>
      </c>
      <c r="G835">
        <v>336.17</v>
      </c>
      <c r="H835">
        <v>0.04</v>
      </c>
      <c r="I835" t="s">
        <v>1829</v>
      </c>
      <c r="J835">
        <v>968.16959999999995</v>
      </c>
    </row>
    <row r="836" spans="1:10">
      <c r="A836" t="s">
        <v>1922</v>
      </c>
      <c r="B836" s="2">
        <v>45523</v>
      </c>
      <c r="C836" t="s">
        <v>782</v>
      </c>
      <c r="D836" t="s">
        <v>1648</v>
      </c>
      <c r="E836" t="s">
        <v>1789</v>
      </c>
      <c r="F836">
        <v>1</v>
      </c>
      <c r="G836">
        <v>842.9</v>
      </c>
      <c r="H836">
        <v>0.06</v>
      </c>
      <c r="I836" t="s">
        <v>1829</v>
      </c>
      <c r="J836">
        <v>792.32599999999991</v>
      </c>
    </row>
    <row r="837" spans="1:10">
      <c r="A837" t="s">
        <v>3140</v>
      </c>
      <c r="B837" s="2">
        <v>45523</v>
      </c>
      <c r="C837" t="s">
        <v>44</v>
      </c>
      <c r="D837" t="s">
        <v>1543</v>
      </c>
      <c r="E837" t="s">
        <v>1786</v>
      </c>
      <c r="F837">
        <v>2</v>
      </c>
      <c r="G837">
        <v>943.8</v>
      </c>
      <c r="H837">
        <v>0.06</v>
      </c>
      <c r="I837" t="s">
        <v>1824</v>
      </c>
      <c r="J837">
        <v>1774.3440000000001</v>
      </c>
    </row>
    <row r="838" spans="1:10">
      <c r="A838" t="s">
        <v>3439</v>
      </c>
      <c r="B838" s="2">
        <v>45523</v>
      </c>
      <c r="C838" t="s">
        <v>666</v>
      </c>
      <c r="D838" t="s">
        <v>1580</v>
      </c>
      <c r="E838" t="s">
        <v>1797</v>
      </c>
      <c r="F838">
        <v>3</v>
      </c>
      <c r="G838">
        <v>63.19</v>
      </c>
      <c r="H838">
        <v>0.08</v>
      </c>
      <c r="I838" t="s">
        <v>1824</v>
      </c>
      <c r="J838">
        <v>174.40440000000001</v>
      </c>
    </row>
    <row r="839" spans="1:10">
      <c r="A839" t="s">
        <v>2441</v>
      </c>
      <c r="B839" s="2">
        <v>45524</v>
      </c>
      <c r="C839" t="s">
        <v>735</v>
      </c>
      <c r="D839" t="s">
        <v>1572</v>
      </c>
      <c r="E839" t="s">
        <v>1810</v>
      </c>
      <c r="F839">
        <v>4</v>
      </c>
      <c r="G839">
        <v>705.64</v>
      </c>
      <c r="H839">
        <v>0.11</v>
      </c>
      <c r="I839" t="s">
        <v>1826</v>
      </c>
      <c r="J839">
        <v>2512.0783999999999</v>
      </c>
    </row>
    <row r="840" spans="1:10">
      <c r="A840" t="s">
        <v>3103</v>
      </c>
      <c r="B840" s="2">
        <v>45524</v>
      </c>
      <c r="C840" t="s">
        <v>23</v>
      </c>
      <c r="D840" t="s">
        <v>1543</v>
      </c>
      <c r="E840" t="s">
        <v>1799</v>
      </c>
      <c r="F840">
        <v>1</v>
      </c>
      <c r="G840">
        <v>449.6</v>
      </c>
      <c r="H840">
        <v>0.01</v>
      </c>
      <c r="I840" t="s">
        <v>1826</v>
      </c>
      <c r="J840">
        <v>445.10399999999998</v>
      </c>
    </row>
    <row r="841" spans="1:10">
      <c r="A841" t="s">
        <v>3383</v>
      </c>
      <c r="B841" s="2">
        <v>45524</v>
      </c>
      <c r="C841" t="s">
        <v>984</v>
      </c>
      <c r="D841" t="s">
        <v>1622</v>
      </c>
      <c r="E841" t="s">
        <v>1794</v>
      </c>
      <c r="F841">
        <v>4</v>
      </c>
      <c r="G841">
        <v>332.97</v>
      </c>
      <c r="H841">
        <v>0.28000000000000003</v>
      </c>
      <c r="I841" t="s">
        <v>1824</v>
      </c>
      <c r="J841">
        <v>958.95360000000005</v>
      </c>
    </row>
    <row r="842" spans="1:10">
      <c r="A842" t="s">
        <v>3447</v>
      </c>
      <c r="B842" s="2">
        <v>45524</v>
      </c>
      <c r="C842" t="s">
        <v>191</v>
      </c>
      <c r="D842" t="s">
        <v>1616</v>
      </c>
      <c r="E842" t="s">
        <v>1792</v>
      </c>
      <c r="F842">
        <v>1</v>
      </c>
      <c r="G842">
        <v>324.56</v>
      </c>
      <c r="H842">
        <v>0.03</v>
      </c>
      <c r="I842" t="s">
        <v>1829</v>
      </c>
      <c r="J842">
        <v>314.82319999999999</v>
      </c>
    </row>
    <row r="843" spans="1:10">
      <c r="A843" t="s">
        <v>2669</v>
      </c>
      <c r="B843" s="2">
        <v>45525</v>
      </c>
      <c r="C843" t="s">
        <v>449</v>
      </c>
      <c r="D843" t="s">
        <v>1586</v>
      </c>
      <c r="E843" t="s">
        <v>1752</v>
      </c>
      <c r="F843">
        <v>1</v>
      </c>
      <c r="G843">
        <v>346.2</v>
      </c>
      <c r="H843">
        <v>0.28999999999999998</v>
      </c>
      <c r="I843" t="s">
        <v>1824</v>
      </c>
      <c r="J843">
        <v>245.80199999999999</v>
      </c>
    </row>
    <row r="844" spans="1:10">
      <c r="A844" t="s">
        <v>3725</v>
      </c>
      <c r="B844" s="2">
        <v>45525</v>
      </c>
      <c r="C844" t="s">
        <v>230</v>
      </c>
      <c r="D844" t="s">
        <v>1704</v>
      </c>
      <c r="E844" t="s">
        <v>1794</v>
      </c>
      <c r="F844">
        <v>1</v>
      </c>
      <c r="G844">
        <v>984.37</v>
      </c>
      <c r="H844">
        <v>0</v>
      </c>
      <c r="I844" t="s">
        <v>1826</v>
      </c>
      <c r="J844">
        <v>984.37</v>
      </c>
    </row>
    <row r="845" spans="1:10">
      <c r="A845" t="s">
        <v>3778</v>
      </c>
      <c r="B845" s="2">
        <v>45525</v>
      </c>
      <c r="C845" t="s">
        <v>1005</v>
      </c>
      <c r="D845" t="s">
        <v>1652</v>
      </c>
      <c r="E845" t="s">
        <v>1797</v>
      </c>
      <c r="F845">
        <v>2</v>
      </c>
      <c r="G845">
        <v>945.92</v>
      </c>
      <c r="H845">
        <v>0.19</v>
      </c>
      <c r="I845" t="s">
        <v>1829</v>
      </c>
      <c r="J845">
        <v>1532.3904</v>
      </c>
    </row>
    <row r="846" spans="1:10">
      <c r="A846" t="s">
        <v>2562</v>
      </c>
      <c r="B846" s="2">
        <v>45526</v>
      </c>
      <c r="C846" t="s">
        <v>1074</v>
      </c>
      <c r="D846" t="s">
        <v>1670</v>
      </c>
      <c r="E846" t="s">
        <v>1776</v>
      </c>
      <c r="F846">
        <v>2</v>
      </c>
      <c r="G846">
        <v>985.43</v>
      </c>
      <c r="H846">
        <v>0.28000000000000003</v>
      </c>
      <c r="I846" t="s">
        <v>1829</v>
      </c>
      <c r="J846">
        <v>1419.0192</v>
      </c>
    </row>
    <row r="847" spans="1:10">
      <c r="A847" t="s">
        <v>2709</v>
      </c>
      <c r="B847" s="2">
        <v>45526</v>
      </c>
      <c r="C847" t="s">
        <v>414</v>
      </c>
      <c r="D847" t="s">
        <v>1718</v>
      </c>
      <c r="E847" t="s">
        <v>1752</v>
      </c>
      <c r="F847">
        <v>3</v>
      </c>
      <c r="G847">
        <v>762</v>
      </c>
      <c r="H847">
        <v>0.02</v>
      </c>
      <c r="I847" t="s">
        <v>1826</v>
      </c>
      <c r="J847">
        <v>2240.2800000000002</v>
      </c>
    </row>
    <row r="848" spans="1:10">
      <c r="A848" t="s">
        <v>3060</v>
      </c>
      <c r="B848" s="2">
        <v>45526</v>
      </c>
      <c r="C848" t="s">
        <v>1199</v>
      </c>
      <c r="D848" t="s">
        <v>1616</v>
      </c>
      <c r="E848" t="s">
        <v>1794</v>
      </c>
      <c r="F848">
        <v>4</v>
      </c>
      <c r="G848">
        <v>94.13</v>
      </c>
      <c r="H848">
        <v>0.04</v>
      </c>
      <c r="I848" t="s">
        <v>1829</v>
      </c>
      <c r="J848">
        <v>361.45920000000001</v>
      </c>
    </row>
    <row r="849" spans="1:10">
      <c r="A849" t="s">
        <v>3564</v>
      </c>
      <c r="B849" s="2">
        <v>45526</v>
      </c>
      <c r="C849" t="s">
        <v>628</v>
      </c>
      <c r="D849" t="s">
        <v>1704</v>
      </c>
      <c r="E849" t="s">
        <v>1769</v>
      </c>
      <c r="F849">
        <v>4</v>
      </c>
      <c r="G849">
        <v>507.22</v>
      </c>
      <c r="H849">
        <v>0.14000000000000001</v>
      </c>
      <c r="I849" t="s">
        <v>1826</v>
      </c>
      <c r="J849">
        <v>1744.8368</v>
      </c>
    </row>
    <row r="850" spans="1:10">
      <c r="A850" t="s">
        <v>2282</v>
      </c>
      <c r="B850" s="2">
        <v>45527</v>
      </c>
      <c r="C850" t="s">
        <v>699</v>
      </c>
      <c r="D850" t="s">
        <v>1612</v>
      </c>
      <c r="E850" t="s">
        <v>1786</v>
      </c>
      <c r="F850">
        <v>4</v>
      </c>
      <c r="G850">
        <v>315.95</v>
      </c>
      <c r="H850">
        <v>0.19</v>
      </c>
      <c r="I850" t="s">
        <v>1829</v>
      </c>
      <c r="J850">
        <v>1023.678</v>
      </c>
    </row>
    <row r="851" spans="1:10">
      <c r="A851" t="s">
        <v>2670</v>
      </c>
      <c r="B851" s="2">
        <v>45527</v>
      </c>
      <c r="C851" t="s">
        <v>1411</v>
      </c>
      <c r="D851" t="s">
        <v>1634</v>
      </c>
      <c r="E851" t="s">
        <v>1801</v>
      </c>
      <c r="F851">
        <v>3</v>
      </c>
      <c r="G851">
        <v>791.75</v>
      </c>
      <c r="H851">
        <v>0.28999999999999998</v>
      </c>
      <c r="I851" t="s">
        <v>1824</v>
      </c>
      <c r="J851">
        <v>1686.4275</v>
      </c>
    </row>
    <row r="852" spans="1:10">
      <c r="A852" t="s">
        <v>3245</v>
      </c>
      <c r="B852" s="2">
        <v>45527</v>
      </c>
      <c r="C852" t="s">
        <v>157</v>
      </c>
      <c r="D852" t="s">
        <v>1726</v>
      </c>
      <c r="E852" t="s">
        <v>1769</v>
      </c>
      <c r="F852">
        <v>1</v>
      </c>
      <c r="G852">
        <v>170.12</v>
      </c>
      <c r="H852">
        <v>0.26</v>
      </c>
      <c r="I852" t="s">
        <v>1826</v>
      </c>
      <c r="J852">
        <v>125.8888</v>
      </c>
    </row>
    <row r="853" spans="1:10">
      <c r="A853" t="s">
        <v>1838</v>
      </c>
      <c r="B853" s="2">
        <v>45528</v>
      </c>
      <c r="C853" t="s">
        <v>761</v>
      </c>
      <c r="D853" t="s">
        <v>1724</v>
      </c>
      <c r="E853" t="s">
        <v>1769</v>
      </c>
      <c r="F853">
        <v>4</v>
      </c>
      <c r="G853">
        <v>644.58000000000004</v>
      </c>
      <c r="H853">
        <v>0.01</v>
      </c>
      <c r="I853" t="s">
        <v>1824</v>
      </c>
      <c r="J853">
        <v>2552.5367999999999</v>
      </c>
    </row>
    <row r="854" spans="1:10">
      <c r="A854" t="s">
        <v>3127</v>
      </c>
      <c r="B854" s="2">
        <v>45528</v>
      </c>
      <c r="C854" t="s">
        <v>366</v>
      </c>
      <c r="D854" t="s">
        <v>1616</v>
      </c>
      <c r="E854" t="s">
        <v>1782</v>
      </c>
      <c r="F854">
        <v>4</v>
      </c>
      <c r="G854">
        <v>349.07</v>
      </c>
      <c r="H854">
        <v>0.28000000000000003</v>
      </c>
      <c r="I854" t="s">
        <v>1824</v>
      </c>
      <c r="J854">
        <v>1005.3216</v>
      </c>
    </row>
    <row r="855" spans="1:10">
      <c r="A855" t="s">
        <v>3176</v>
      </c>
      <c r="B855" s="2">
        <v>45529</v>
      </c>
      <c r="C855" t="s">
        <v>1217</v>
      </c>
      <c r="D855" t="s">
        <v>1594</v>
      </c>
      <c r="E855" t="s">
        <v>1761</v>
      </c>
      <c r="F855">
        <v>3</v>
      </c>
      <c r="G855">
        <v>152.41</v>
      </c>
      <c r="H855">
        <v>0.25</v>
      </c>
      <c r="I855" t="s">
        <v>1824</v>
      </c>
      <c r="J855">
        <v>342.92250000000001</v>
      </c>
    </row>
    <row r="856" spans="1:10">
      <c r="A856" t="s">
        <v>1920</v>
      </c>
      <c r="B856" s="2">
        <v>45530</v>
      </c>
      <c r="C856" t="s">
        <v>942</v>
      </c>
      <c r="D856" t="s">
        <v>1742</v>
      </c>
      <c r="E856" t="s">
        <v>1813</v>
      </c>
      <c r="F856">
        <v>2</v>
      </c>
      <c r="G856">
        <v>569.36</v>
      </c>
      <c r="H856">
        <v>0.01</v>
      </c>
      <c r="I856" t="s">
        <v>1826</v>
      </c>
      <c r="J856">
        <f>F856*G856*(1-H856)</f>
        <v>1127.3327999999999</v>
      </c>
    </row>
    <row r="857" spans="1:10">
      <c r="A857" t="s">
        <v>2524</v>
      </c>
      <c r="B857" s="2">
        <v>45530</v>
      </c>
      <c r="C857" t="s">
        <v>153</v>
      </c>
      <c r="D857" t="s">
        <v>1622</v>
      </c>
      <c r="E857" t="s">
        <v>1779</v>
      </c>
      <c r="F857">
        <v>3</v>
      </c>
      <c r="G857">
        <v>346.77</v>
      </c>
      <c r="H857">
        <v>0.18</v>
      </c>
      <c r="I857" t="s">
        <v>1826</v>
      </c>
      <c r="J857">
        <v>853.05420000000004</v>
      </c>
    </row>
    <row r="858" spans="1:10">
      <c r="A858" t="s">
        <v>2797</v>
      </c>
      <c r="B858" s="2">
        <v>45530</v>
      </c>
      <c r="C858" t="s">
        <v>890</v>
      </c>
      <c r="D858" t="s">
        <v>1730</v>
      </c>
      <c r="E858" t="s">
        <v>1797</v>
      </c>
      <c r="F858">
        <v>4</v>
      </c>
      <c r="G858">
        <v>853.26</v>
      </c>
      <c r="H858">
        <v>0.24</v>
      </c>
      <c r="I858" t="s">
        <v>1829</v>
      </c>
      <c r="J858">
        <v>2593.9104000000002</v>
      </c>
    </row>
    <row r="859" spans="1:10">
      <c r="A859" t="s">
        <v>3014</v>
      </c>
      <c r="B859" s="2">
        <v>45530</v>
      </c>
      <c r="C859" t="s">
        <v>681</v>
      </c>
      <c r="D859" t="s">
        <v>1616</v>
      </c>
      <c r="E859" t="s">
        <v>1786</v>
      </c>
      <c r="F859">
        <v>2</v>
      </c>
      <c r="G859">
        <v>166.26</v>
      </c>
      <c r="H859">
        <v>0.14000000000000001</v>
      </c>
      <c r="I859" t="s">
        <v>1826</v>
      </c>
      <c r="J859">
        <v>285.96719999999999</v>
      </c>
    </row>
    <row r="860" spans="1:10">
      <c r="A860" t="s">
        <v>3036</v>
      </c>
      <c r="B860" s="2">
        <v>45530</v>
      </c>
      <c r="C860" t="s">
        <v>295</v>
      </c>
      <c r="D860" t="s">
        <v>1620</v>
      </c>
      <c r="E860" t="s">
        <v>1782</v>
      </c>
      <c r="F860">
        <v>4</v>
      </c>
      <c r="G860">
        <v>271.04000000000002</v>
      </c>
      <c r="H860">
        <v>0.12</v>
      </c>
      <c r="I860" t="s">
        <v>1829</v>
      </c>
      <c r="J860">
        <v>954.06080000000009</v>
      </c>
    </row>
    <row r="861" spans="1:10">
      <c r="A861" t="s">
        <v>3089</v>
      </c>
      <c r="B861" s="2">
        <v>45530</v>
      </c>
      <c r="C861" t="s">
        <v>1325</v>
      </c>
      <c r="D861" t="s">
        <v>1612</v>
      </c>
      <c r="E861" t="s">
        <v>1769</v>
      </c>
      <c r="F861">
        <v>3</v>
      </c>
      <c r="G861">
        <v>918.76</v>
      </c>
      <c r="H861">
        <v>0.2</v>
      </c>
      <c r="I861" t="s">
        <v>1826</v>
      </c>
      <c r="J861">
        <v>2205.0239999999999</v>
      </c>
    </row>
    <row r="862" spans="1:10">
      <c r="A862" t="s">
        <v>2478</v>
      </c>
      <c r="B862" s="2">
        <v>45531</v>
      </c>
      <c r="C862" t="s">
        <v>36</v>
      </c>
      <c r="D862" t="s">
        <v>1626</v>
      </c>
      <c r="E862" t="s">
        <v>1810</v>
      </c>
      <c r="F862">
        <v>2</v>
      </c>
      <c r="G862">
        <v>673.02</v>
      </c>
      <c r="H862">
        <v>0.11</v>
      </c>
      <c r="I862" t="s">
        <v>1826</v>
      </c>
      <c r="J862">
        <v>1197.9756</v>
      </c>
    </row>
    <row r="863" spans="1:10">
      <c r="A863" t="s">
        <v>2909</v>
      </c>
      <c r="B863" s="2">
        <v>45531</v>
      </c>
      <c r="C863" t="s">
        <v>1202</v>
      </c>
      <c r="D863" t="s">
        <v>1606</v>
      </c>
      <c r="E863" t="s">
        <v>1804</v>
      </c>
      <c r="F863">
        <v>1</v>
      </c>
      <c r="G863">
        <v>850.06</v>
      </c>
      <c r="H863">
        <v>0.28999999999999998</v>
      </c>
      <c r="I863" t="s">
        <v>1826</v>
      </c>
      <c r="J863">
        <v>603.54259999999988</v>
      </c>
    </row>
    <row r="864" spans="1:10">
      <c r="A864" t="s">
        <v>3046</v>
      </c>
      <c r="B864" s="2">
        <v>45531</v>
      </c>
      <c r="C864" t="s">
        <v>987</v>
      </c>
      <c r="D864" t="s">
        <v>1716</v>
      </c>
      <c r="E864" t="s">
        <v>1779</v>
      </c>
      <c r="F864">
        <v>4</v>
      </c>
      <c r="G864">
        <v>450.83</v>
      </c>
      <c r="H864">
        <v>0.24</v>
      </c>
      <c r="I864" t="s">
        <v>1824</v>
      </c>
      <c r="J864">
        <v>1370.5232000000001</v>
      </c>
    </row>
    <row r="865" spans="1:10">
      <c r="A865" t="s">
        <v>3448</v>
      </c>
      <c r="B865" s="2">
        <v>45531</v>
      </c>
      <c r="C865" t="s">
        <v>1443</v>
      </c>
      <c r="D865" t="s">
        <v>1658</v>
      </c>
      <c r="E865" t="s">
        <v>1804</v>
      </c>
      <c r="F865">
        <v>4</v>
      </c>
      <c r="G865">
        <v>570.38</v>
      </c>
      <c r="H865">
        <v>0.26</v>
      </c>
      <c r="I865" t="s">
        <v>1826</v>
      </c>
      <c r="J865">
        <v>1688.3248000000001</v>
      </c>
    </row>
    <row r="866" spans="1:10">
      <c r="A866" t="s">
        <v>2652</v>
      </c>
      <c r="B866" s="2">
        <v>45532</v>
      </c>
      <c r="C866" t="s">
        <v>911</v>
      </c>
      <c r="D866" t="s">
        <v>1678</v>
      </c>
      <c r="E866" t="s">
        <v>1769</v>
      </c>
      <c r="F866">
        <v>4</v>
      </c>
      <c r="G866">
        <v>277.58</v>
      </c>
      <c r="H866">
        <v>0.22</v>
      </c>
      <c r="I866" t="s">
        <v>1826</v>
      </c>
      <c r="J866">
        <v>866.04959999999994</v>
      </c>
    </row>
    <row r="867" spans="1:10">
      <c r="A867" t="s">
        <v>3187</v>
      </c>
      <c r="B867" s="2">
        <v>45532</v>
      </c>
      <c r="C867" t="s">
        <v>619</v>
      </c>
      <c r="D867" t="s">
        <v>1614</v>
      </c>
      <c r="E867" t="s">
        <v>1813</v>
      </c>
      <c r="F867">
        <v>4</v>
      </c>
      <c r="G867">
        <v>885.57</v>
      </c>
      <c r="H867">
        <v>0.27</v>
      </c>
      <c r="I867" t="s">
        <v>1824</v>
      </c>
      <c r="J867">
        <v>2585.8643999999999</v>
      </c>
    </row>
    <row r="868" spans="1:10">
      <c r="A868" t="s">
        <v>3478</v>
      </c>
      <c r="B868" s="2">
        <v>45532</v>
      </c>
      <c r="C868" t="s">
        <v>1322</v>
      </c>
      <c r="D868" t="s">
        <v>1734</v>
      </c>
      <c r="E868" t="s">
        <v>1801</v>
      </c>
      <c r="F868">
        <v>3</v>
      </c>
      <c r="G868">
        <v>199.13</v>
      </c>
      <c r="H868">
        <v>0.24</v>
      </c>
      <c r="I868" t="s">
        <v>1824</v>
      </c>
      <c r="J868">
        <v>454.01639999999998</v>
      </c>
    </row>
    <row r="869" spans="1:10">
      <c r="A869" t="s">
        <v>1898</v>
      </c>
      <c r="B869" s="2">
        <v>45533</v>
      </c>
      <c r="C869" t="s">
        <v>1272</v>
      </c>
      <c r="D869" t="s">
        <v>1624</v>
      </c>
      <c r="E869" t="s">
        <v>1773</v>
      </c>
      <c r="F869">
        <v>1</v>
      </c>
      <c r="G869">
        <v>553.82000000000005</v>
      </c>
      <c r="H869">
        <v>0.09</v>
      </c>
      <c r="I869" t="s">
        <v>1824</v>
      </c>
      <c r="J869">
        <v>503.97620000000012</v>
      </c>
    </row>
    <row r="870" spans="1:10">
      <c r="A870" t="s">
        <v>3280</v>
      </c>
      <c r="B870" s="2">
        <v>45533</v>
      </c>
      <c r="C870" t="s">
        <v>1101</v>
      </c>
      <c r="D870" t="s">
        <v>1740</v>
      </c>
      <c r="E870" t="s">
        <v>1807</v>
      </c>
      <c r="F870">
        <v>2</v>
      </c>
      <c r="G870">
        <v>977.18</v>
      </c>
      <c r="H870">
        <v>0.19</v>
      </c>
      <c r="I870" t="s">
        <v>1824</v>
      </c>
      <c r="J870">
        <v>1583.0316</v>
      </c>
    </row>
    <row r="871" spans="1:10">
      <c r="A871" t="s">
        <v>3360</v>
      </c>
      <c r="B871" s="2">
        <v>45533</v>
      </c>
      <c r="C871" t="s">
        <v>857</v>
      </c>
      <c r="D871" t="s">
        <v>1666</v>
      </c>
      <c r="E871" t="s">
        <v>1807</v>
      </c>
      <c r="F871">
        <v>2</v>
      </c>
      <c r="G871">
        <v>102.85</v>
      </c>
      <c r="H871">
        <v>0.08</v>
      </c>
      <c r="I871" t="s">
        <v>1826</v>
      </c>
      <c r="J871">
        <v>189.244</v>
      </c>
    </row>
    <row r="872" spans="1:10">
      <c r="A872" t="s">
        <v>3458</v>
      </c>
      <c r="B872" s="2">
        <v>45533</v>
      </c>
      <c r="C872" t="s">
        <v>1405</v>
      </c>
      <c r="D872" t="s">
        <v>1626</v>
      </c>
      <c r="E872" t="s">
        <v>1792</v>
      </c>
      <c r="F872">
        <v>3</v>
      </c>
      <c r="G872">
        <v>590.30999999999995</v>
      </c>
      <c r="H872">
        <v>0.17</v>
      </c>
      <c r="I872" t="s">
        <v>1826</v>
      </c>
      <c r="J872">
        <v>1469.8719000000001</v>
      </c>
    </row>
    <row r="873" spans="1:10">
      <c r="A873" t="s">
        <v>2443</v>
      </c>
      <c r="B873" s="2">
        <v>45534</v>
      </c>
      <c r="C873" t="s">
        <v>121</v>
      </c>
      <c r="D873" t="s">
        <v>1736</v>
      </c>
      <c r="E873" t="s">
        <v>1792</v>
      </c>
      <c r="F873">
        <v>3</v>
      </c>
      <c r="G873">
        <v>265.89</v>
      </c>
      <c r="H873">
        <v>0.08</v>
      </c>
      <c r="I873" t="s">
        <v>1829</v>
      </c>
      <c r="J873">
        <v>733.85640000000001</v>
      </c>
    </row>
    <row r="874" spans="1:10">
      <c r="A874" t="s">
        <v>3201</v>
      </c>
      <c r="B874" s="2">
        <v>45534</v>
      </c>
      <c r="C874" t="s">
        <v>785</v>
      </c>
      <c r="D874" t="s">
        <v>1684</v>
      </c>
      <c r="E874" t="s">
        <v>1799</v>
      </c>
      <c r="F874">
        <v>4</v>
      </c>
      <c r="G874">
        <v>207.41</v>
      </c>
      <c r="H874">
        <v>0.02</v>
      </c>
      <c r="I874" t="s">
        <v>1824</v>
      </c>
      <c r="J874">
        <v>813.04719999999998</v>
      </c>
    </row>
    <row r="875" spans="1:10">
      <c r="A875" t="s">
        <v>3443</v>
      </c>
      <c r="B875" s="2">
        <v>45534</v>
      </c>
      <c r="C875" t="s">
        <v>625</v>
      </c>
      <c r="D875" t="s">
        <v>1636</v>
      </c>
      <c r="E875" t="s">
        <v>1776</v>
      </c>
      <c r="F875">
        <v>1</v>
      </c>
      <c r="G875">
        <v>62.38</v>
      </c>
      <c r="H875">
        <v>0.08</v>
      </c>
      <c r="I875" t="s">
        <v>1829</v>
      </c>
      <c r="J875">
        <v>57.389600000000002</v>
      </c>
    </row>
    <row r="876" spans="1:10">
      <c r="A876" t="s">
        <v>3637</v>
      </c>
      <c r="B876" s="2">
        <v>45534</v>
      </c>
      <c r="C876" t="s">
        <v>496</v>
      </c>
      <c r="D876" t="s">
        <v>1654</v>
      </c>
      <c r="E876" t="s">
        <v>1757</v>
      </c>
      <c r="F876">
        <v>3</v>
      </c>
      <c r="G876">
        <v>841.47</v>
      </c>
      <c r="H876">
        <v>0.15</v>
      </c>
      <c r="I876" t="s">
        <v>1829</v>
      </c>
      <c r="J876">
        <v>2145.7485000000001</v>
      </c>
    </row>
    <row r="877" spans="1:10">
      <c r="A877" t="s">
        <v>3705</v>
      </c>
      <c r="B877" s="2">
        <v>45534</v>
      </c>
      <c r="C877" t="s">
        <v>1530</v>
      </c>
      <c r="D877" t="s">
        <v>1549</v>
      </c>
      <c r="E877" t="s">
        <v>1794</v>
      </c>
      <c r="F877">
        <v>3</v>
      </c>
      <c r="G877">
        <v>24.29</v>
      </c>
      <c r="H877">
        <v>0.12</v>
      </c>
      <c r="I877" t="s">
        <v>1826</v>
      </c>
      <c r="J877">
        <v>64.125600000000006</v>
      </c>
    </row>
    <row r="878" spans="1:10">
      <c r="A878" t="s">
        <v>2204</v>
      </c>
      <c r="B878" s="2">
        <v>45535</v>
      </c>
      <c r="C878" t="s">
        <v>431</v>
      </c>
      <c r="D878" t="s">
        <v>1560</v>
      </c>
      <c r="E878" t="s">
        <v>1810</v>
      </c>
      <c r="F878">
        <v>4</v>
      </c>
      <c r="G878">
        <v>241.32</v>
      </c>
      <c r="H878">
        <v>0.28999999999999998</v>
      </c>
      <c r="I878" t="s">
        <v>1829</v>
      </c>
      <c r="J878">
        <v>685.34879999999998</v>
      </c>
    </row>
    <row r="879" spans="1:10">
      <c r="A879" t="s">
        <v>2838</v>
      </c>
      <c r="B879" s="2">
        <v>45535</v>
      </c>
      <c r="C879" t="s">
        <v>264</v>
      </c>
      <c r="D879" t="s">
        <v>1622</v>
      </c>
      <c r="E879" t="s">
        <v>1810</v>
      </c>
      <c r="F879">
        <v>4</v>
      </c>
      <c r="G879">
        <v>85.62</v>
      </c>
      <c r="H879">
        <v>0.28000000000000003</v>
      </c>
      <c r="I879" t="s">
        <v>1829</v>
      </c>
      <c r="J879">
        <v>246.5856</v>
      </c>
    </row>
    <row r="880" spans="1:10">
      <c r="A880" t="s">
        <v>3515</v>
      </c>
      <c r="B880" s="2">
        <v>45536</v>
      </c>
      <c r="C880" t="s">
        <v>137</v>
      </c>
      <c r="D880" t="s">
        <v>1582</v>
      </c>
      <c r="E880" t="s">
        <v>1801</v>
      </c>
      <c r="F880">
        <v>4</v>
      </c>
      <c r="G880">
        <v>742.15</v>
      </c>
      <c r="H880">
        <v>0.1</v>
      </c>
      <c r="I880" t="s">
        <v>1829</v>
      </c>
      <c r="J880">
        <v>2671.74</v>
      </c>
    </row>
    <row r="881" spans="1:10">
      <c r="A881" t="s">
        <v>3115</v>
      </c>
      <c r="B881" s="2">
        <v>45537</v>
      </c>
      <c r="C881" t="s">
        <v>585</v>
      </c>
      <c r="D881" t="s">
        <v>1620</v>
      </c>
      <c r="E881" t="s">
        <v>1786</v>
      </c>
      <c r="F881">
        <v>2</v>
      </c>
      <c r="G881">
        <v>117.34</v>
      </c>
      <c r="H881">
        <v>0.09</v>
      </c>
      <c r="I881" t="s">
        <v>1826</v>
      </c>
      <c r="J881">
        <v>213.55879999999999</v>
      </c>
    </row>
    <row r="882" spans="1:10">
      <c r="A882" t="s">
        <v>1870</v>
      </c>
      <c r="B882" s="2">
        <v>45538</v>
      </c>
      <c r="C882" t="s">
        <v>663</v>
      </c>
      <c r="D882" t="s">
        <v>1634</v>
      </c>
      <c r="E882" t="s">
        <v>1794</v>
      </c>
      <c r="F882">
        <v>2</v>
      </c>
      <c r="G882">
        <v>209.32</v>
      </c>
      <c r="H882">
        <v>0.23</v>
      </c>
      <c r="I882" t="s">
        <v>1829</v>
      </c>
      <c r="J882">
        <v>322.3528</v>
      </c>
    </row>
    <row r="883" spans="1:10">
      <c r="A883" t="s">
        <v>2013</v>
      </c>
      <c r="B883" s="2">
        <v>45538</v>
      </c>
      <c r="C883" t="s">
        <v>866</v>
      </c>
      <c r="D883" t="s">
        <v>1710</v>
      </c>
      <c r="E883" t="s">
        <v>1776</v>
      </c>
      <c r="F883">
        <v>2</v>
      </c>
      <c r="G883">
        <v>549.33000000000004</v>
      </c>
      <c r="H883">
        <v>0.01</v>
      </c>
      <c r="I883" t="s">
        <v>1829</v>
      </c>
      <c r="J883">
        <v>1087.6733999999999</v>
      </c>
    </row>
    <row r="884" spans="1:10">
      <c r="A884" t="s">
        <v>2499</v>
      </c>
      <c r="B884" s="2">
        <v>45538</v>
      </c>
      <c r="C884" t="s">
        <v>752</v>
      </c>
      <c r="D884" t="s">
        <v>1622</v>
      </c>
      <c r="E884" t="s">
        <v>1804</v>
      </c>
      <c r="F884">
        <v>2</v>
      </c>
      <c r="G884">
        <v>472.08</v>
      </c>
      <c r="H884">
        <v>7.0000000000000007E-2</v>
      </c>
      <c r="I884" t="s">
        <v>1824</v>
      </c>
      <c r="J884">
        <v>878.0687999999999</v>
      </c>
    </row>
    <row r="885" spans="1:10">
      <c r="A885" t="s">
        <v>2408</v>
      </c>
      <c r="B885" s="2">
        <v>45539</v>
      </c>
      <c r="C885" t="s">
        <v>55</v>
      </c>
      <c r="D885" t="s">
        <v>1636</v>
      </c>
      <c r="E885" t="s">
        <v>1813</v>
      </c>
      <c r="F885">
        <v>2</v>
      </c>
      <c r="G885">
        <v>156.72999999999999</v>
      </c>
      <c r="H885">
        <v>0.18</v>
      </c>
      <c r="I885" t="s">
        <v>1829</v>
      </c>
      <c r="J885">
        <v>257.03719999999998</v>
      </c>
    </row>
    <row r="886" spans="1:10">
      <c r="A886" t="s">
        <v>3161</v>
      </c>
      <c r="B886" s="2">
        <v>45539</v>
      </c>
      <c r="C886" t="s">
        <v>1422</v>
      </c>
      <c r="D886" t="s">
        <v>1674</v>
      </c>
      <c r="E886" t="s">
        <v>1797</v>
      </c>
      <c r="F886">
        <v>3</v>
      </c>
      <c r="G886">
        <v>217.13</v>
      </c>
      <c r="H886">
        <v>0.28000000000000003</v>
      </c>
      <c r="I886" t="s">
        <v>1824</v>
      </c>
      <c r="J886">
        <v>469.00080000000003</v>
      </c>
    </row>
    <row r="887" spans="1:10">
      <c r="A887" t="s">
        <v>3267</v>
      </c>
      <c r="B887" s="2">
        <v>45539</v>
      </c>
      <c r="C887" t="s">
        <v>824</v>
      </c>
      <c r="D887" t="s">
        <v>1724</v>
      </c>
      <c r="E887" t="s">
        <v>1799</v>
      </c>
      <c r="F887">
        <v>4</v>
      </c>
      <c r="G887">
        <v>450.42</v>
      </c>
      <c r="H887">
        <v>0.08</v>
      </c>
      <c r="I887" t="s">
        <v>1829</v>
      </c>
      <c r="J887">
        <v>1657.5455999999999</v>
      </c>
    </row>
    <row r="888" spans="1:10">
      <c r="A888" t="s">
        <v>3385</v>
      </c>
      <c r="B888" s="2">
        <v>45539</v>
      </c>
      <c r="C888" t="s">
        <v>1115</v>
      </c>
      <c r="D888" t="s">
        <v>1572</v>
      </c>
      <c r="E888" t="s">
        <v>1810</v>
      </c>
      <c r="F888">
        <v>1</v>
      </c>
      <c r="G888">
        <v>548.15</v>
      </c>
      <c r="H888">
        <v>0.11</v>
      </c>
      <c r="I888" t="s">
        <v>1824</v>
      </c>
      <c r="J888">
        <v>487.8535</v>
      </c>
    </row>
    <row r="889" spans="1:10">
      <c r="A889" t="s">
        <v>2173</v>
      </c>
      <c r="B889" s="2">
        <v>45541</v>
      </c>
      <c r="C889" t="s">
        <v>205</v>
      </c>
      <c r="D889" t="s">
        <v>1578</v>
      </c>
      <c r="E889" t="s">
        <v>1801</v>
      </c>
      <c r="F889">
        <v>2</v>
      </c>
      <c r="G889">
        <v>280.37</v>
      </c>
      <c r="H889">
        <v>0.22</v>
      </c>
      <c r="I889" t="s">
        <v>1829</v>
      </c>
      <c r="J889">
        <v>437.37720000000002</v>
      </c>
    </row>
    <row r="890" spans="1:10">
      <c r="A890" t="s">
        <v>2829</v>
      </c>
      <c r="B890" s="2">
        <v>45542</v>
      </c>
      <c r="C890" t="s">
        <v>1243</v>
      </c>
      <c r="D890" t="s">
        <v>1596</v>
      </c>
      <c r="E890" t="s">
        <v>1757</v>
      </c>
      <c r="F890">
        <v>4</v>
      </c>
      <c r="G890">
        <v>996.85</v>
      </c>
      <c r="H890">
        <v>0.24</v>
      </c>
      <c r="I890" t="s">
        <v>1826</v>
      </c>
      <c r="J890">
        <v>3030.424</v>
      </c>
    </row>
    <row r="891" spans="1:10">
      <c r="A891" t="s">
        <v>3271</v>
      </c>
      <c r="B891" s="2">
        <v>45542</v>
      </c>
      <c r="C891" t="s">
        <v>124</v>
      </c>
      <c r="D891" t="s">
        <v>1626</v>
      </c>
      <c r="E891" t="s">
        <v>1752</v>
      </c>
      <c r="F891">
        <v>3</v>
      </c>
      <c r="G891">
        <v>158.27000000000001</v>
      </c>
      <c r="H891">
        <v>0.24</v>
      </c>
      <c r="I891" t="s">
        <v>1829</v>
      </c>
      <c r="J891">
        <v>360.85559999999998</v>
      </c>
    </row>
    <row r="892" spans="1:10">
      <c r="A892" t="s">
        <v>3524</v>
      </c>
      <c r="B892" s="2">
        <v>45542</v>
      </c>
      <c r="C892" t="s">
        <v>1292</v>
      </c>
      <c r="D892" t="s">
        <v>1543</v>
      </c>
      <c r="E892" t="s">
        <v>1801</v>
      </c>
      <c r="F892">
        <v>3</v>
      </c>
      <c r="G892">
        <v>407.39</v>
      </c>
      <c r="H892">
        <v>0.08</v>
      </c>
      <c r="I892" t="s">
        <v>1826</v>
      </c>
      <c r="J892">
        <v>1124.3964000000001</v>
      </c>
    </row>
    <row r="893" spans="1:10">
      <c r="A893" t="s">
        <v>2763</v>
      </c>
      <c r="B893" s="2">
        <v>45543</v>
      </c>
      <c r="C893" t="s">
        <v>247</v>
      </c>
      <c r="D893" t="s">
        <v>1700</v>
      </c>
      <c r="E893" t="s">
        <v>1789</v>
      </c>
      <c r="F893">
        <v>3</v>
      </c>
      <c r="G893">
        <v>904.48</v>
      </c>
      <c r="H893">
        <v>0.21</v>
      </c>
      <c r="I893" t="s">
        <v>1826</v>
      </c>
      <c r="J893">
        <v>2143.6176</v>
      </c>
    </row>
    <row r="894" spans="1:10">
      <c r="A894" t="s">
        <v>3080</v>
      </c>
      <c r="B894" s="2">
        <v>45543</v>
      </c>
      <c r="C894" t="s">
        <v>690</v>
      </c>
      <c r="D894" t="s">
        <v>1620</v>
      </c>
      <c r="E894" t="s">
        <v>1792</v>
      </c>
      <c r="F894">
        <v>3</v>
      </c>
      <c r="G894">
        <v>120.67</v>
      </c>
      <c r="H894">
        <v>0.08</v>
      </c>
      <c r="I894" t="s">
        <v>1829</v>
      </c>
      <c r="J894">
        <v>333.04919999999998</v>
      </c>
    </row>
    <row r="895" spans="1:10">
      <c r="A895" t="s">
        <v>3150</v>
      </c>
      <c r="B895" s="2">
        <v>45543</v>
      </c>
      <c r="C895" t="s">
        <v>1357</v>
      </c>
      <c r="D895" t="s">
        <v>1696</v>
      </c>
      <c r="E895" t="s">
        <v>1807</v>
      </c>
      <c r="F895">
        <v>4</v>
      </c>
      <c r="G895">
        <v>529.04</v>
      </c>
      <c r="H895">
        <v>0.1</v>
      </c>
      <c r="I895" t="s">
        <v>1826</v>
      </c>
      <c r="J895">
        <v>1904.5440000000001</v>
      </c>
    </row>
    <row r="896" spans="1:10">
      <c r="A896" t="s">
        <v>1961</v>
      </c>
      <c r="B896" s="2">
        <v>45544</v>
      </c>
      <c r="C896" t="s">
        <v>1325</v>
      </c>
      <c r="D896" t="s">
        <v>1654</v>
      </c>
      <c r="E896" t="s">
        <v>1773</v>
      </c>
      <c r="F896">
        <v>3</v>
      </c>
      <c r="G896">
        <v>576.52</v>
      </c>
      <c r="H896">
        <v>0.22</v>
      </c>
      <c r="I896" t="s">
        <v>1829</v>
      </c>
      <c r="J896">
        <v>1349.0568000000001</v>
      </c>
    </row>
    <row r="897" spans="1:10">
      <c r="A897" t="s">
        <v>3153</v>
      </c>
      <c r="B897" s="2">
        <v>45544</v>
      </c>
      <c r="C897" t="s">
        <v>490</v>
      </c>
      <c r="D897" t="s">
        <v>1720</v>
      </c>
      <c r="E897" t="s">
        <v>1801</v>
      </c>
      <c r="F897">
        <v>2</v>
      </c>
      <c r="G897">
        <v>384.92</v>
      </c>
      <c r="H897">
        <v>0.09</v>
      </c>
      <c r="I897" t="s">
        <v>1824</v>
      </c>
      <c r="J897">
        <v>700.5544000000001</v>
      </c>
    </row>
    <row r="898" spans="1:10">
      <c r="A898" t="s">
        <v>3171</v>
      </c>
      <c r="B898" s="2">
        <v>45544</v>
      </c>
      <c r="C898" t="s">
        <v>160</v>
      </c>
      <c r="D898" t="s">
        <v>1674</v>
      </c>
      <c r="E898" t="s">
        <v>1804</v>
      </c>
      <c r="F898">
        <v>3</v>
      </c>
      <c r="G898">
        <v>841.37</v>
      </c>
      <c r="H898">
        <v>0.28999999999999998</v>
      </c>
      <c r="I898" t="s">
        <v>1826</v>
      </c>
      <c r="J898">
        <v>1792.1180999999999</v>
      </c>
    </row>
    <row r="899" spans="1:10">
      <c r="A899" t="s">
        <v>3593</v>
      </c>
      <c r="B899" s="2">
        <v>45544</v>
      </c>
      <c r="C899" t="s">
        <v>806</v>
      </c>
      <c r="D899" t="s">
        <v>1574</v>
      </c>
      <c r="E899" t="s">
        <v>1804</v>
      </c>
      <c r="F899">
        <v>2</v>
      </c>
      <c r="G899">
        <v>330.59</v>
      </c>
      <c r="H899">
        <v>0.14000000000000001</v>
      </c>
      <c r="I899" t="s">
        <v>1824</v>
      </c>
      <c r="J899">
        <v>568.61479999999995</v>
      </c>
    </row>
    <row r="900" spans="1:10">
      <c r="A900" t="s">
        <v>1912</v>
      </c>
      <c r="B900" s="2">
        <v>45545</v>
      </c>
      <c r="C900" t="s">
        <v>957</v>
      </c>
      <c r="D900" t="s">
        <v>1588</v>
      </c>
      <c r="E900" t="s">
        <v>1766</v>
      </c>
      <c r="F900">
        <v>3</v>
      </c>
      <c r="G900">
        <v>899.58</v>
      </c>
      <c r="H900">
        <v>0.28000000000000003</v>
      </c>
      <c r="I900" t="s">
        <v>1826</v>
      </c>
      <c r="J900">
        <v>1943.0927999999999</v>
      </c>
    </row>
    <row r="901" spans="1:10">
      <c r="A901" t="s">
        <v>2118</v>
      </c>
      <c r="B901" s="2">
        <v>45545</v>
      </c>
      <c r="C901" t="s">
        <v>414</v>
      </c>
      <c r="D901" t="s">
        <v>1696</v>
      </c>
      <c r="E901" t="s">
        <v>1769</v>
      </c>
      <c r="F901">
        <v>1</v>
      </c>
      <c r="G901">
        <v>702.53</v>
      </c>
      <c r="H901">
        <v>0.3</v>
      </c>
      <c r="I901" t="s">
        <v>1824</v>
      </c>
      <c r="J901">
        <v>491.77100000000002</v>
      </c>
    </row>
    <row r="902" spans="1:10">
      <c r="A902" t="s">
        <v>2452</v>
      </c>
      <c r="B902" s="2">
        <v>45545</v>
      </c>
      <c r="C902" t="s">
        <v>1235</v>
      </c>
      <c r="D902" t="s">
        <v>1672</v>
      </c>
      <c r="E902" t="s">
        <v>1769</v>
      </c>
      <c r="F902">
        <v>3</v>
      </c>
      <c r="G902">
        <v>392.65</v>
      </c>
      <c r="H902">
        <v>0.17</v>
      </c>
      <c r="I902" t="s">
        <v>1826</v>
      </c>
      <c r="J902">
        <v>977.69849999999985</v>
      </c>
    </row>
    <row r="903" spans="1:10">
      <c r="A903" t="s">
        <v>2890</v>
      </c>
      <c r="B903" s="2">
        <v>45545</v>
      </c>
      <c r="C903" t="s">
        <v>1157</v>
      </c>
      <c r="D903" t="s">
        <v>1704</v>
      </c>
      <c r="E903" t="s">
        <v>1813</v>
      </c>
      <c r="F903">
        <v>2</v>
      </c>
      <c r="G903">
        <v>705.97</v>
      </c>
      <c r="H903">
        <v>0.1</v>
      </c>
      <c r="I903" t="s">
        <v>1826</v>
      </c>
      <c r="J903">
        <v>1270.7460000000001</v>
      </c>
    </row>
    <row r="904" spans="1:10">
      <c r="A904" t="s">
        <v>3753</v>
      </c>
      <c r="B904" s="2">
        <v>45545</v>
      </c>
      <c r="C904" t="s">
        <v>1469</v>
      </c>
      <c r="D904" t="s">
        <v>1586</v>
      </c>
      <c r="E904" t="s">
        <v>1797</v>
      </c>
      <c r="F904">
        <v>3</v>
      </c>
      <c r="G904">
        <v>941.85</v>
      </c>
      <c r="H904">
        <v>0.16</v>
      </c>
      <c r="I904" t="s">
        <v>1826</v>
      </c>
      <c r="J904">
        <v>2373.462</v>
      </c>
    </row>
    <row r="905" spans="1:10">
      <c r="A905" t="s">
        <v>2580</v>
      </c>
      <c r="B905" s="2">
        <v>45546</v>
      </c>
      <c r="C905" t="s">
        <v>585</v>
      </c>
      <c r="D905" t="s">
        <v>1632</v>
      </c>
      <c r="E905" t="s">
        <v>1799</v>
      </c>
      <c r="F905">
        <v>2</v>
      </c>
      <c r="G905">
        <v>567.95000000000005</v>
      </c>
      <c r="H905">
        <v>0.12</v>
      </c>
      <c r="I905" t="s">
        <v>1826</v>
      </c>
      <c r="J905">
        <v>999.5920000000001</v>
      </c>
    </row>
    <row r="906" spans="1:10">
      <c r="A906" t="s">
        <v>3445</v>
      </c>
      <c r="B906" s="2">
        <v>45546</v>
      </c>
      <c r="C906" t="s">
        <v>271</v>
      </c>
      <c r="D906" t="s">
        <v>1714</v>
      </c>
      <c r="E906" t="s">
        <v>1769</v>
      </c>
      <c r="F906">
        <v>2</v>
      </c>
      <c r="G906">
        <v>898.81</v>
      </c>
      <c r="H906">
        <v>0.25</v>
      </c>
      <c r="I906" t="s">
        <v>1824</v>
      </c>
      <c r="J906">
        <v>1348.2149999999999</v>
      </c>
    </row>
    <row r="907" spans="1:10">
      <c r="A907" t="s">
        <v>3635</v>
      </c>
      <c r="B907" s="2">
        <v>45546</v>
      </c>
      <c r="C907" t="s">
        <v>341</v>
      </c>
      <c r="D907" t="s">
        <v>1668</v>
      </c>
      <c r="E907" t="s">
        <v>1792</v>
      </c>
      <c r="F907">
        <v>1</v>
      </c>
      <c r="G907">
        <v>141.85</v>
      </c>
      <c r="H907">
        <v>0.06</v>
      </c>
      <c r="I907" t="s">
        <v>1826</v>
      </c>
      <c r="J907">
        <v>133.339</v>
      </c>
    </row>
    <row r="908" spans="1:10">
      <c r="A908" t="s">
        <v>2453</v>
      </c>
      <c r="B908" s="2">
        <v>45547</v>
      </c>
      <c r="C908" t="s">
        <v>582</v>
      </c>
      <c r="D908" t="s">
        <v>1730</v>
      </c>
      <c r="E908" t="s">
        <v>1804</v>
      </c>
      <c r="F908">
        <v>4</v>
      </c>
      <c r="G908">
        <v>969.55</v>
      </c>
      <c r="H908">
        <v>0.09</v>
      </c>
      <c r="I908" t="s">
        <v>1829</v>
      </c>
      <c r="J908">
        <v>3529.1619999999998</v>
      </c>
    </row>
    <row r="909" spans="1:10">
      <c r="A909" t="s">
        <v>3469</v>
      </c>
      <c r="B909" s="2">
        <v>45547</v>
      </c>
      <c r="C909" t="s">
        <v>78</v>
      </c>
      <c r="D909" t="s">
        <v>1720</v>
      </c>
      <c r="E909" t="s">
        <v>1797</v>
      </c>
      <c r="F909">
        <v>4</v>
      </c>
      <c r="G909">
        <v>292.31</v>
      </c>
      <c r="H909">
        <v>0.27</v>
      </c>
      <c r="I909" t="s">
        <v>1826</v>
      </c>
      <c r="J909">
        <v>853.54520000000002</v>
      </c>
    </row>
    <row r="910" spans="1:10">
      <c r="A910" t="s">
        <v>3554</v>
      </c>
      <c r="B910" s="2">
        <v>45547</v>
      </c>
      <c r="C910" t="s">
        <v>198</v>
      </c>
      <c r="D910" t="s">
        <v>1610</v>
      </c>
      <c r="E910" t="s">
        <v>1792</v>
      </c>
      <c r="F910">
        <v>4</v>
      </c>
      <c r="G910">
        <v>862.25</v>
      </c>
      <c r="H910">
        <v>0.28000000000000003</v>
      </c>
      <c r="I910" t="s">
        <v>1826</v>
      </c>
      <c r="J910">
        <v>2483.2800000000002</v>
      </c>
    </row>
    <row r="911" spans="1:10">
      <c r="A911" t="s">
        <v>2658</v>
      </c>
      <c r="B911" s="2">
        <v>45548</v>
      </c>
      <c r="C911" t="s">
        <v>1513</v>
      </c>
      <c r="D911" t="s">
        <v>1640</v>
      </c>
      <c r="E911" t="s">
        <v>1804</v>
      </c>
      <c r="F911">
        <v>2</v>
      </c>
      <c r="G911">
        <v>780.9</v>
      </c>
      <c r="H911">
        <v>0.24</v>
      </c>
      <c r="I911" t="s">
        <v>1826</v>
      </c>
      <c r="J911">
        <v>1186.9680000000001</v>
      </c>
    </row>
    <row r="912" spans="1:10">
      <c r="A912" t="s">
        <v>3252</v>
      </c>
      <c r="B912" s="2">
        <v>45548</v>
      </c>
      <c r="C912" t="s">
        <v>1417</v>
      </c>
      <c r="D912" t="s">
        <v>1598</v>
      </c>
      <c r="E912" t="s">
        <v>1766</v>
      </c>
      <c r="F912">
        <v>3</v>
      </c>
      <c r="G912">
        <v>247.66</v>
      </c>
      <c r="H912">
        <v>0.02</v>
      </c>
      <c r="I912" t="s">
        <v>1829</v>
      </c>
      <c r="J912">
        <v>728.12040000000002</v>
      </c>
    </row>
    <row r="913" spans="1:10">
      <c r="A913" t="s">
        <v>3328</v>
      </c>
      <c r="B913" s="2">
        <v>45548</v>
      </c>
      <c r="C913" t="s">
        <v>178</v>
      </c>
      <c r="D913" t="s">
        <v>1604</v>
      </c>
      <c r="E913" t="s">
        <v>1766</v>
      </c>
      <c r="F913">
        <v>4</v>
      </c>
      <c r="G913">
        <v>566.09</v>
      </c>
      <c r="H913">
        <v>0.28000000000000003</v>
      </c>
      <c r="I913" t="s">
        <v>1829</v>
      </c>
      <c r="J913">
        <v>1630.3391999999999</v>
      </c>
    </row>
    <row r="914" spans="1:10">
      <c r="A914" t="s">
        <v>3538</v>
      </c>
      <c r="B914" s="2">
        <v>45548</v>
      </c>
      <c r="C914" t="s">
        <v>278</v>
      </c>
      <c r="D914" t="s">
        <v>1546</v>
      </c>
      <c r="E914" t="s">
        <v>1804</v>
      </c>
      <c r="F914">
        <v>2</v>
      </c>
      <c r="G914">
        <v>508.52</v>
      </c>
      <c r="H914">
        <v>0.11</v>
      </c>
      <c r="I914" t="s">
        <v>1829</v>
      </c>
      <c r="J914">
        <v>905.16559999999993</v>
      </c>
    </row>
    <row r="915" spans="1:10">
      <c r="A915" t="s">
        <v>2995</v>
      </c>
      <c r="B915" s="2">
        <v>45549</v>
      </c>
      <c r="C915" t="s">
        <v>687</v>
      </c>
      <c r="D915" t="s">
        <v>1582</v>
      </c>
      <c r="E915" t="s">
        <v>1807</v>
      </c>
      <c r="F915">
        <v>1</v>
      </c>
      <c r="G915">
        <v>391.77</v>
      </c>
      <c r="H915">
        <v>0.1</v>
      </c>
      <c r="I915" t="s">
        <v>1826</v>
      </c>
      <c r="J915">
        <v>352.59300000000002</v>
      </c>
    </row>
    <row r="916" spans="1:10">
      <c r="A916" t="s">
        <v>3206</v>
      </c>
      <c r="B916" s="2">
        <v>45549</v>
      </c>
      <c r="C916" t="s">
        <v>325</v>
      </c>
      <c r="D916" t="s">
        <v>1678</v>
      </c>
      <c r="E916" t="s">
        <v>1799</v>
      </c>
      <c r="F916">
        <v>2</v>
      </c>
      <c r="G916">
        <v>546.41</v>
      </c>
      <c r="H916">
        <v>0.08</v>
      </c>
      <c r="I916" t="s">
        <v>1829</v>
      </c>
      <c r="J916">
        <v>1005.3944</v>
      </c>
    </row>
    <row r="917" spans="1:10">
      <c r="A917" t="s">
        <v>3556</v>
      </c>
      <c r="B917" s="2">
        <v>45549</v>
      </c>
      <c r="C917" t="s">
        <v>1472</v>
      </c>
      <c r="D917" t="s">
        <v>1610</v>
      </c>
      <c r="E917" t="s">
        <v>1810</v>
      </c>
      <c r="F917">
        <v>2</v>
      </c>
      <c r="G917">
        <v>695.02</v>
      </c>
      <c r="H917">
        <v>0.3</v>
      </c>
      <c r="I917" t="s">
        <v>1829</v>
      </c>
      <c r="J917">
        <v>973.02799999999991</v>
      </c>
    </row>
    <row r="918" spans="1:10">
      <c r="A918" t="s">
        <v>3651</v>
      </c>
      <c r="B918" s="2">
        <v>45549</v>
      </c>
      <c r="C918" t="s">
        <v>589</v>
      </c>
      <c r="D918" t="s">
        <v>1682</v>
      </c>
      <c r="E918" t="s">
        <v>1813</v>
      </c>
      <c r="F918">
        <v>2</v>
      </c>
      <c r="G918">
        <v>661.53</v>
      </c>
      <c r="H918">
        <v>0.2</v>
      </c>
      <c r="I918" t="s">
        <v>1826</v>
      </c>
      <c r="J918">
        <v>1058.4480000000001</v>
      </c>
    </row>
    <row r="919" spans="1:10">
      <c r="A919" t="s">
        <v>3686</v>
      </c>
      <c r="B919" s="2">
        <v>45549</v>
      </c>
      <c r="C919" t="s">
        <v>619</v>
      </c>
      <c r="D919" t="s">
        <v>1656</v>
      </c>
      <c r="E919" t="s">
        <v>1807</v>
      </c>
      <c r="F919">
        <v>3</v>
      </c>
      <c r="G919">
        <v>683.74</v>
      </c>
      <c r="H919">
        <v>0.24</v>
      </c>
      <c r="I919" t="s">
        <v>1824</v>
      </c>
      <c r="J919">
        <v>1558.9272000000001</v>
      </c>
    </row>
    <row r="920" spans="1:10">
      <c r="A920" t="s">
        <v>2272</v>
      </c>
      <c r="B920" s="2">
        <v>45551</v>
      </c>
      <c r="C920" t="s">
        <v>547</v>
      </c>
      <c r="D920" t="s">
        <v>1606</v>
      </c>
      <c r="E920" t="s">
        <v>1769</v>
      </c>
      <c r="F920">
        <v>2</v>
      </c>
      <c r="G920">
        <v>527.51</v>
      </c>
      <c r="H920">
        <v>0.18</v>
      </c>
      <c r="I920" t="s">
        <v>1826</v>
      </c>
      <c r="J920">
        <v>865.1164</v>
      </c>
    </row>
    <row r="921" spans="1:10">
      <c r="A921" t="s">
        <v>2879</v>
      </c>
      <c r="B921" s="2">
        <v>45551</v>
      </c>
      <c r="C921" t="s">
        <v>1187</v>
      </c>
      <c r="D921" t="s">
        <v>1624</v>
      </c>
      <c r="E921" t="s">
        <v>1801</v>
      </c>
      <c r="F921">
        <v>4</v>
      </c>
      <c r="G921">
        <v>132.88999999999999</v>
      </c>
      <c r="H921">
        <v>0.12</v>
      </c>
      <c r="I921" t="s">
        <v>1824</v>
      </c>
      <c r="J921">
        <v>467.77280000000002</v>
      </c>
    </row>
    <row r="922" spans="1:10">
      <c r="A922" t="s">
        <v>1851</v>
      </c>
      <c r="B922" s="2">
        <v>45552</v>
      </c>
      <c r="C922" t="s">
        <v>1190</v>
      </c>
      <c r="D922" t="s">
        <v>1555</v>
      </c>
      <c r="E922" t="s">
        <v>1766</v>
      </c>
      <c r="F922">
        <v>4</v>
      </c>
      <c r="G922">
        <v>852.71</v>
      </c>
      <c r="H922">
        <v>0.14000000000000001</v>
      </c>
      <c r="I922" t="s">
        <v>1826</v>
      </c>
      <c r="J922">
        <v>2933.3224</v>
      </c>
    </row>
    <row r="923" spans="1:10">
      <c r="A923" t="s">
        <v>1928</v>
      </c>
      <c r="B923" s="2">
        <v>45552</v>
      </c>
      <c r="C923" t="s">
        <v>347</v>
      </c>
      <c r="D923" t="s">
        <v>1708</v>
      </c>
      <c r="E923" t="s">
        <v>1794</v>
      </c>
      <c r="F923">
        <v>2</v>
      </c>
      <c r="G923">
        <v>471.88</v>
      </c>
      <c r="H923">
        <v>0.24</v>
      </c>
      <c r="I923" t="s">
        <v>1826</v>
      </c>
      <c r="J923">
        <v>717.25760000000002</v>
      </c>
    </row>
    <row r="924" spans="1:10">
      <c r="A924" t="s">
        <v>2356</v>
      </c>
      <c r="B924" s="2">
        <v>45552</v>
      </c>
      <c r="C924" t="s">
        <v>281</v>
      </c>
      <c r="D924" t="s">
        <v>1562</v>
      </c>
      <c r="E924" t="s">
        <v>1813</v>
      </c>
      <c r="F924">
        <v>4</v>
      </c>
      <c r="G924">
        <v>816.28</v>
      </c>
      <c r="H924">
        <v>0.15</v>
      </c>
      <c r="I924" t="s">
        <v>1829</v>
      </c>
      <c r="J924">
        <v>2775.3519999999999</v>
      </c>
    </row>
    <row r="925" spans="1:10">
      <c r="A925" t="s">
        <v>3109</v>
      </c>
      <c r="B925" s="2">
        <v>45552</v>
      </c>
      <c r="C925" t="s">
        <v>218</v>
      </c>
      <c r="D925" t="s">
        <v>1690</v>
      </c>
      <c r="E925" t="s">
        <v>1773</v>
      </c>
      <c r="F925">
        <v>2</v>
      </c>
      <c r="G925">
        <v>504.98</v>
      </c>
      <c r="H925">
        <v>0.08</v>
      </c>
      <c r="I925" t="s">
        <v>1829</v>
      </c>
      <c r="J925">
        <v>929.16320000000007</v>
      </c>
    </row>
    <row r="926" spans="1:10">
      <c r="A926" t="s">
        <v>3297</v>
      </c>
      <c r="B926" s="2">
        <v>45552</v>
      </c>
      <c r="C926" t="s">
        <v>1524</v>
      </c>
      <c r="D926" t="s">
        <v>1580</v>
      </c>
      <c r="E926" t="s">
        <v>1792</v>
      </c>
      <c r="F926">
        <v>1</v>
      </c>
      <c r="G926">
        <v>558.41999999999996</v>
      </c>
      <c r="H926">
        <v>0.03</v>
      </c>
      <c r="I926" t="s">
        <v>1824</v>
      </c>
      <c r="J926">
        <v>541.66739999999993</v>
      </c>
    </row>
    <row r="927" spans="1:10">
      <c r="A927" t="s">
        <v>3677</v>
      </c>
      <c r="B927" s="2">
        <v>45552</v>
      </c>
      <c r="C927" t="s">
        <v>378</v>
      </c>
      <c r="D927" t="s">
        <v>1688</v>
      </c>
      <c r="E927" t="s">
        <v>1804</v>
      </c>
      <c r="F927">
        <v>4</v>
      </c>
      <c r="G927">
        <v>579.24</v>
      </c>
      <c r="H927">
        <v>0.04</v>
      </c>
      <c r="I927" t="s">
        <v>1829</v>
      </c>
      <c r="J927">
        <v>2224.2815999999998</v>
      </c>
    </row>
    <row r="928" spans="1:10">
      <c r="A928" t="s">
        <v>2274</v>
      </c>
      <c r="B928" s="2">
        <v>45553</v>
      </c>
      <c r="C928" t="s">
        <v>857</v>
      </c>
      <c r="D928" t="s">
        <v>1660</v>
      </c>
      <c r="E928" t="s">
        <v>1766</v>
      </c>
      <c r="F928">
        <v>1</v>
      </c>
      <c r="G928">
        <v>862.31</v>
      </c>
      <c r="H928">
        <v>0.06</v>
      </c>
      <c r="I928" t="s">
        <v>1824</v>
      </c>
      <c r="J928">
        <v>810.57139999999993</v>
      </c>
    </row>
    <row r="929" spans="1:10">
      <c r="A929" t="s">
        <v>3375</v>
      </c>
      <c r="B929" s="2">
        <v>45553</v>
      </c>
      <c r="C929" t="s">
        <v>716</v>
      </c>
      <c r="D929" t="s">
        <v>1672</v>
      </c>
      <c r="E929" t="s">
        <v>1757</v>
      </c>
      <c r="F929">
        <v>3</v>
      </c>
      <c r="G929">
        <v>103.66</v>
      </c>
      <c r="H929">
        <v>0.26</v>
      </c>
      <c r="I929" t="s">
        <v>1829</v>
      </c>
      <c r="J929">
        <v>230.12520000000001</v>
      </c>
    </row>
    <row r="930" spans="1:10">
      <c r="A930" t="s">
        <v>3459</v>
      </c>
      <c r="B930" s="2">
        <v>45553</v>
      </c>
      <c r="C930" t="s">
        <v>417</v>
      </c>
      <c r="D930" t="s">
        <v>1686</v>
      </c>
      <c r="E930" t="s">
        <v>1804</v>
      </c>
      <c r="F930">
        <v>1</v>
      </c>
      <c r="G930">
        <v>696.13</v>
      </c>
      <c r="H930">
        <v>0.06</v>
      </c>
      <c r="I930" t="s">
        <v>1829</v>
      </c>
      <c r="J930">
        <v>654.36219999999992</v>
      </c>
    </row>
    <row r="931" spans="1:10">
      <c r="A931" t="s">
        <v>1943</v>
      </c>
      <c r="B931" s="2">
        <v>45554</v>
      </c>
      <c r="C931" t="s">
        <v>247</v>
      </c>
      <c r="D931" t="s">
        <v>1640</v>
      </c>
      <c r="E931" t="s">
        <v>1769</v>
      </c>
      <c r="F931">
        <v>3</v>
      </c>
      <c r="G931">
        <v>479.63</v>
      </c>
      <c r="H931">
        <v>0.3</v>
      </c>
      <c r="I931" t="s">
        <v>1826</v>
      </c>
      <c r="J931">
        <v>1007.223</v>
      </c>
    </row>
    <row r="932" spans="1:10">
      <c r="A932" t="s">
        <v>2556</v>
      </c>
      <c r="B932" s="2">
        <v>45554</v>
      </c>
      <c r="C932" t="s">
        <v>1202</v>
      </c>
      <c r="D932" t="s">
        <v>1684</v>
      </c>
      <c r="E932" t="s">
        <v>1799</v>
      </c>
      <c r="F932">
        <v>1</v>
      </c>
      <c r="G932">
        <v>522.72</v>
      </c>
      <c r="H932">
        <v>0.25</v>
      </c>
      <c r="I932" t="s">
        <v>1826</v>
      </c>
      <c r="J932">
        <v>392.04</v>
      </c>
    </row>
    <row r="933" spans="1:10">
      <c r="A933" t="s">
        <v>2887</v>
      </c>
      <c r="B933" s="2">
        <v>45554</v>
      </c>
      <c r="C933" t="s">
        <v>1187</v>
      </c>
      <c r="D933" t="s">
        <v>1670</v>
      </c>
      <c r="E933" t="s">
        <v>1779</v>
      </c>
      <c r="F933">
        <v>2</v>
      </c>
      <c r="G933">
        <v>654.12</v>
      </c>
      <c r="H933">
        <v>0.27</v>
      </c>
      <c r="I933" t="s">
        <v>1826</v>
      </c>
      <c r="J933">
        <v>955.01519999999994</v>
      </c>
    </row>
    <row r="934" spans="1:10">
      <c r="A934" t="s">
        <v>3647</v>
      </c>
      <c r="B934" s="2">
        <v>45554</v>
      </c>
      <c r="C934" t="s">
        <v>496</v>
      </c>
      <c r="D934" t="s">
        <v>1622</v>
      </c>
      <c r="E934" t="s">
        <v>1782</v>
      </c>
      <c r="F934">
        <v>3</v>
      </c>
      <c r="G934">
        <v>204.17</v>
      </c>
      <c r="H934">
        <v>0.1</v>
      </c>
      <c r="I934" t="s">
        <v>1826</v>
      </c>
      <c r="J934">
        <v>551.25900000000001</v>
      </c>
    </row>
    <row r="935" spans="1:10">
      <c r="A935" t="s">
        <v>2094</v>
      </c>
      <c r="B935" s="2">
        <v>45555</v>
      </c>
      <c r="C935" t="s">
        <v>1263</v>
      </c>
      <c r="D935" t="s">
        <v>1728</v>
      </c>
      <c r="E935" t="s">
        <v>1810</v>
      </c>
      <c r="F935">
        <v>3</v>
      </c>
      <c r="G935">
        <f>INT(J935/(F935*(1-H935)))</f>
        <v>111</v>
      </c>
      <c r="H935">
        <v>0.06</v>
      </c>
      <c r="I935" t="s">
        <v>1824</v>
      </c>
      <c r="J935">
        <v>315.24779999999998</v>
      </c>
    </row>
    <row r="936" spans="1:10">
      <c r="A936" t="s">
        <v>2262</v>
      </c>
      <c r="B936" s="2">
        <v>45555</v>
      </c>
      <c r="C936" t="s">
        <v>202</v>
      </c>
      <c r="D936" t="s">
        <v>1622</v>
      </c>
      <c r="E936" t="s">
        <v>1794</v>
      </c>
      <c r="F936">
        <v>4</v>
      </c>
      <c r="G936">
        <v>747.56</v>
      </c>
      <c r="H936">
        <v>0.09</v>
      </c>
      <c r="I936" t="s">
        <v>1829</v>
      </c>
      <c r="J936">
        <v>2721.1183999999998</v>
      </c>
    </row>
    <row r="937" spans="1:10">
      <c r="A937" t="s">
        <v>2432</v>
      </c>
      <c r="B937" s="2">
        <v>45555</v>
      </c>
      <c r="C937" t="s">
        <v>121</v>
      </c>
      <c r="D937" t="s">
        <v>1602</v>
      </c>
      <c r="E937" t="s">
        <v>1782</v>
      </c>
      <c r="F937">
        <v>3</v>
      </c>
      <c r="G937">
        <v>827.88</v>
      </c>
      <c r="H937">
        <v>0.19</v>
      </c>
      <c r="I937" t="s">
        <v>1826</v>
      </c>
      <c r="J937">
        <v>2011.7483999999999</v>
      </c>
    </row>
    <row r="938" spans="1:10">
      <c r="A938" t="s">
        <v>3321</v>
      </c>
      <c r="B938" s="2">
        <v>45555</v>
      </c>
      <c r="C938" t="s">
        <v>40</v>
      </c>
      <c r="D938" t="s">
        <v>1574</v>
      </c>
      <c r="E938" t="s">
        <v>1766</v>
      </c>
      <c r="F938">
        <v>3</v>
      </c>
      <c r="G938">
        <v>162.16999999999999</v>
      </c>
      <c r="H938">
        <v>0.15</v>
      </c>
      <c r="I938" t="s">
        <v>1826</v>
      </c>
      <c r="J938">
        <v>413.5335</v>
      </c>
    </row>
    <row r="939" spans="1:10">
      <c r="A939" t="s">
        <v>3386</v>
      </c>
      <c r="B939" s="2">
        <v>45555</v>
      </c>
      <c r="C939" t="s">
        <v>681</v>
      </c>
      <c r="D939" t="s">
        <v>1644</v>
      </c>
      <c r="E939" t="s">
        <v>1801</v>
      </c>
      <c r="F939">
        <v>1</v>
      </c>
      <c r="G939">
        <v>135.13</v>
      </c>
      <c r="H939">
        <v>0.04</v>
      </c>
      <c r="I939" t="s">
        <v>1824</v>
      </c>
      <c r="J939">
        <v>129.72479999999999</v>
      </c>
    </row>
    <row r="940" spans="1:10">
      <c r="A940" t="s">
        <v>1921</v>
      </c>
      <c r="B940" s="2">
        <v>45556</v>
      </c>
      <c r="C940" t="s">
        <v>1011</v>
      </c>
      <c r="D940" t="s">
        <v>1746</v>
      </c>
      <c r="E940" t="s">
        <v>1776</v>
      </c>
      <c r="F940">
        <v>2</v>
      </c>
      <c r="G940">
        <v>68.290000000000006</v>
      </c>
      <c r="H940">
        <v>0.14000000000000001</v>
      </c>
      <c r="I940" t="s">
        <v>1829</v>
      </c>
      <c r="J940">
        <v>117.4588</v>
      </c>
    </row>
    <row r="941" spans="1:10">
      <c r="A941" t="s">
        <v>2121</v>
      </c>
      <c r="B941" s="2">
        <v>45556</v>
      </c>
      <c r="C941" t="s">
        <v>687</v>
      </c>
      <c r="D941" t="s">
        <v>1718</v>
      </c>
      <c r="E941" t="s">
        <v>1807</v>
      </c>
      <c r="F941">
        <v>4</v>
      </c>
      <c r="G941">
        <v>626.35</v>
      </c>
      <c r="H941">
        <v>0.25</v>
      </c>
      <c r="I941" t="s">
        <v>1829</v>
      </c>
      <c r="J941">
        <v>1879.05</v>
      </c>
    </row>
    <row r="942" spans="1:10">
      <c r="A942" t="s">
        <v>2981</v>
      </c>
      <c r="B942" s="2">
        <v>45556</v>
      </c>
      <c r="C942" t="s">
        <v>1068</v>
      </c>
      <c r="D942" t="s">
        <v>1630</v>
      </c>
      <c r="E942" t="s">
        <v>1773</v>
      </c>
      <c r="F942">
        <v>2</v>
      </c>
      <c r="G942">
        <v>20.47</v>
      </c>
      <c r="H942">
        <v>0.12</v>
      </c>
      <c r="I942" t="s">
        <v>1829</v>
      </c>
      <c r="J942">
        <v>36.027200000000001</v>
      </c>
    </row>
    <row r="943" spans="1:10">
      <c r="A943" t="s">
        <v>3568</v>
      </c>
      <c r="B943" s="2">
        <v>45556</v>
      </c>
      <c r="C943" t="s">
        <v>929</v>
      </c>
      <c r="D943" t="s">
        <v>1694</v>
      </c>
      <c r="E943" t="s">
        <v>1766</v>
      </c>
      <c r="F943">
        <v>1</v>
      </c>
      <c r="G943">
        <v>24.13</v>
      </c>
      <c r="H943">
        <v>0</v>
      </c>
      <c r="I943" t="s">
        <v>1824</v>
      </c>
      <c r="J943">
        <v>24.13</v>
      </c>
    </row>
    <row r="944" spans="1:10">
      <c r="A944" t="s">
        <v>3675</v>
      </c>
      <c r="B944" s="2">
        <v>45556</v>
      </c>
      <c r="C944" t="s">
        <v>945</v>
      </c>
      <c r="D944" t="s">
        <v>1712</v>
      </c>
      <c r="E944" t="s">
        <v>1757</v>
      </c>
      <c r="F944">
        <v>4</v>
      </c>
      <c r="G944">
        <v>740.5</v>
      </c>
      <c r="H944">
        <v>0.17</v>
      </c>
      <c r="I944" t="s">
        <v>1826</v>
      </c>
      <c r="J944">
        <v>2458.46</v>
      </c>
    </row>
    <row r="945" spans="1:10">
      <c r="A945" t="s">
        <v>2168</v>
      </c>
      <c r="B945" s="2">
        <v>45557</v>
      </c>
      <c r="C945" t="s">
        <v>716</v>
      </c>
      <c r="D945" t="s">
        <v>1684</v>
      </c>
      <c r="E945" t="s">
        <v>1789</v>
      </c>
      <c r="F945">
        <v>2</v>
      </c>
      <c r="G945">
        <v>692.72</v>
      </c>
      <c r="H945">
        <v>0.13</v>
      </c>
      <c r="I945" t="s">
        <v>1826</v>
      </c>
      <c r="J945">
        <v>1205.3327999999999</v>
      </c>
    </row>
    <row r="946" spans="1:10">
      <c r="A946" t="s">
        <v>2756</v>
      </c>
      <c r="B946" s="2">
        <v>45557</v>
      </c>
      <c r="C946" t="s">
        <v>1254</v>
      </c>
      <c r="D946" t="s">
        <v>1652</v>
      </c>
      <c r="E946" t="s">
        <v>1773</v>
      </c>
      <c r="F946">
        <v>2</v>
      </c>
      <c r="G946">
        <v>576.83000000000004</v>
      </c>
      <c r="H946">
        <v>0.19</v>
      </c>
      <c r="I946" t="s">
        <v>1826</v>
      </c>
      <c r="J946">
        <v>934.46460000000013</v>
      </c>
    </row>
    <row r="947" spans="1:10">
      <c r="A947" t="s">
        <v>3244</v>
      </c>
      <c r="B947" s="2">
        <v>45557</v>
      </c>
      <c r="C947" t="s">
        <v>278</v>
      </c>
      <c r="D947" t="s">
        <v>1672</v>
      </c>
      <c r="E947" t="s">
        <v>1792</v>
      </c>
      <c r="F947">
        <v>4</v>
      </c>
      <c r="G947">
        <v>964</v>
      </c>
      <c r="H947">
        <v>0.14000000000000001</v>
      </c>
      <c r="I947" t="s">
        <v>1826</v>
      </c>
      <c r="J947">
        <v>3316.16</v>
      </c>
    </row>
    <row r="948" spans="1:10">
      <c r="A948" t="s">
        <v>1947</v>
      </c>
      <c r="B948" s="2">
        <v>45558</v>
      </c>
      <c r="C948" t="s">
        <v>842</v>
      </c>
      <c r="D948" t="s">
        <v>1592</v>
      </c>
      <c r="E948" t="s">
        <v>1789</v>
      </c>
      <c r="F948">
        <v>3</v>
      </c>
      <c r="G948">
        <v>432.4</v>
      </c>
      <c r="H948">
        <v>0.04</v>
      </c>
      <c r="I948" t="s">
        <v>1824</v>
      </c>
      <c r="J948">
        <v>1245.3119999999999</v>
      </c>
    </row>
    <row r="949" spans="1:10">
      <c r="A949" t="s">
        <v>3037</v>
      </c>
      <c r="B949" s="2">
        <v>45558</v>
      </c>
      <c r="C949" t="s">
        <v>71</v>
      </c>
      <c r="D949" t="s">
        <v>1618</v>
      </c>
      <c r="E949" t="s">
        <v>1776</v>
      </c>
      <c r="F949">
        <v>4</v>
      </c>
      <c r="G949">
        <v>328.27</v>
      </c>
      <c r="H949">
        <v>0.09</v>
      </c>
      <c r="I949" t="s">
        <v>1826</v>
      </c>
      <c r="J949">
        <v>1194.9028000000001</v>
      </c>
    </row>
    <row r="950" spans="1:10">
      <c r="A950" t="s">
        <v>3720</v>
      </c>
      <c r="B950" s="2">
        <v>45558</v>
      </c>
      <c r="C950" t="s">
        <v>1414</v>
      </c>
      <c r="D950" t="s">
        <v>1712</v>
      </c>
      <c r="E950" t="s">
        <v>1810</v>
      </c>
      <c r="F950">
        <v>3</v>
      </c>
      <c r="G950">
        <v>543.83000000000004</v>
      </c>
      <c r="H950">
        <v>0.05</v>
      </c>
      <c r="I950" t="s">
        <v>1824</v>
      </c>
      <c r="J950">
        <v>1549.9155000000001</v>
      </c>
    </row>
    <row r="951" spans="1:10">
      <c r="A951" t="s">
        <v>2063</v>
      </c>
      <c r="B951" s="2">
        <v>45559</v>
      </c>
      <c r="C951" t="s">
        <v>1518</v>
      </c>
      <c r="D951" t="s">
        <v>1604</v>
      </c>
      <c r="E951" t="s">
        <v>1807</v>
      </c>
      <c r="F951">
        <v>4</v>
      </c>
      <c r="G951">
        <v>320.64</v>
      </c>
      <c r="H951">
        <v>0.2</v>
      </c>
      <c r="I951" t="s">
        <v>1829</v>
      </c>
      <c r="J951">
        <v>1026.048</v>
      </c>
    </row>
    <row r="952" spans="1:10">
      <c r="A952" t="s">
        <v>2537</v>
      </c>
      <c r="B952" s="2">
        <v>45559</v>
      </c>
      <c r="C952" t="s">
        <v>1145</v>
      </c>
      <c r="D952" t="s">
        <v>1690</v>
      </c>
      <c r="E952" t="s">
        <v>1807</v>
      </c>
      <c r="F952">
        <v>1</v>
      </c>
      <c r="G952">
        <v>613.17999999999995</v>
      </c>
      <c r="H952">
        <v>0.14000000000000001</v>
      </c>
      <c r="I952" t="s">
        <v>1829</v>
      </c>
      <c r="J952">
        <v>527.33479999999997</v>
      </c>
    </row>
    <row r="953" spans="1:10">
      <c r="A953" t="s">
        <v>2984</v>
      </c>
      <c r="B953" s="2">
        <v>45559</v>
      </c>
      <c r="C953" t="s">
        <v>181</v>
      </c>
      <c r="D953" t="s">
        <v>1584</v>
      </c>
      <c r="E953" t="s">
        <v>1766</v>
      </c>
      <c r="F953">
        <v>2</v>
      </c>
      <c r="G953">
        <v>382.2</v>
      </c>
      <c r="H953">
        <v>0.15</v>
      </c>
      <c r="I953" t="s">
        <v>1824</v>
      </c>
      <c r="J953">
        <v>649.74</v>
      </c>
    </row>
    <row r="954" spans="1:10">
      <c r="A954" t="s">
        <v>3044</v>
      </c>
      <c r="B954" s="2">
        <v>45560</v>
      </c>
      <c r="C954" t="s">
        <v>211</v>
      </c>
      <c r="D954" t="s">
        <v>1724</v>
      </c>
      <c r="E954" t="s">
        <v>1761</v>
      </c>
      <c r="F954">
        <v>2</v>
      </c>
      <c r="G954">
        <v>898.45</v>
      </c>
      <c r="H954">
        <v>0.28999999999999998</v>
      </c>
      <c r="I954" t="s">
        <v>1829</v>
      </c>
      <c r="J954">
        <v>1275.799</v>
      </c>
    </row>
    <row r="955" spans="1:10">
      <c r="A955" t="s">
        <v>3073</v>
      </c>
      <c r="B955" s="2">
        <v>45560</v>
      </c>
      <c r="C955" t="s">
        <v>1377</v>
      </c>
      <c r="D955" t="s">
        <v>1584</v>
      </c>
      <c r="E955" t="s">
        <v>1782</v>
      </c>
      <c r="F955">
        <v>3</v>
      </c>
      <c r="G955">
        <v>550.26</v>
      </c>
      <c r="H955">
        <v>0.22</v>
      </c>
      <c r="I955" t="s">
        <v>1824</v>
      </c>
      <c r="J955">
        <v>1287.6084000000001</v>
      </c>
    </row>
    <row r="956" spans="1:10">
      <c r="A956" t="s">
        <v>3736</v>
      </c>
      <c r="B956" s="2">
        <v>45560</v>
      </c>
      <c r="C956" t="s">
        <v>127</v>
      </c>
      <c r="D956" t="s">
        <v>1670</v>
      </c>
      <c r="E956" t="s">
        <v>1782</v>
      </c>
      <c r="F956">
        <v>1</v>
      </c>
      <c r="G956">
        <v>846.67</v>
      </c>
      <c r="H956">
        <v>0.1</v>
      </c>
      <c r="I956" t="s">
        <v>1829</v>
      </c>
      <c r="J956">
        <v>762.00299999999993</v>
      </c>
    </row>
    <row r="957" spans="1:10">
      <c r="A957" t="s">
        <v>3740</v>
      </c>
      <c r="B957" s="2">
        <v>45560</v>
      </c>
      <c r="C957" t="s">
        <v>44</v>
      </c>
      <c r="D957" t="s">
        <v>1746</v>
      </c>
      <c r="E957" t="s">
        <v>1761</v>
      </c>
      <c r="F957">
        <v>1</v>
      </c>
      <c r="G957">
        <v>716.29</v>
      </c>
      <c r="H957">
        <v>0.01</v>
      </c>
      <c r="I957" t="s">
        <v>1826</v>
      </c>
      <c r="J957">
        <v>709.12709999999993</v>
      </c>
    </row>
    <row r="958" spans="1:10">
      <c r="A958" t="s">
        <v>2219</v>
      </c>
      <c r="B958" s="2">
        <v>45561</v>
      </c>
      <c r="C958" t="s">
        <v>1455</v>
      </c>
      <c r="D958" t="s">
        <v>1634</v>
      </c>
      <c r="E958" t="s">
        <v>1782</v>
      </c>
      <c r="F958">
        <v>3</v>
      </c>
      <c r="G958">
        <v>112.26</v>
      </c>
      <c r="H958">
        <v>0.11</v>
      </c>
      <c r="I958" t="s">
        <v>1824</v>
      </c>
      <c r="J958">
        <v>299.73419999999999</v>
      </c>
    </row>
    <row r="959" spans="1:10">
      <c r="A959" t="s">
        <v>3498</v>
      </c>
      <c r="B959" s="2">
        <v>45561</v>
      </c>
      <c r="C959" t="s">
        <v>693</v>
      </c>
      <c r="D959" t="s">
        <v>1551</v>
      </c>
      <c r="E959" t="s">
        <v>1797</v>
      </c>
      <c r="F959">
        <v>1</v>
      </c>
      <c r="G959">
        <v>830.42</v>
      </c>
      <c r="H959">
        <v>0.26</v>
      </c>
      <c r="I959" t="s">
        <v>1829</v>
      </c>
      <c r="J959">
        <v>614.51080000000002</v>
      </c>
    </row>
    <row r="960" spans="1:10">
      <c r="A960" t="s">
        <v>3566</v>
      </c>
      <c r="B960" s="2">
        <v>45562</v>
      </c>
      <c r="C960" t="s">
        <v>195</v>
      </c>
      <c r="D960" t="s">
        <v>1622</v>
      </c>
      <c r="E960" t="s">
        <v>1813</v>
      </c>
      <c r="F960">
        <v>4</v>
      </c>
      <c r="G960">
        <v>442.87</v>
      </c>
      <c r="H960">
        <v>0.08</v>
      </c>
      <c r="I960" t="s">
        <v>1824</v>
      </c>
      <c r="J960">
        <v>1629.7616</v>
      </c>
    </row>
    <row r="961" spans="1:10">
      <c r="A961" t="s">
        <v>3796</v>
      </c>
      <c r="B961" s="2">
        <v>45563</v>
      </c>
      <c r="C961" t="s">
        <v>1487</v>
      </c>
      <c r="D961" t="s">
        <v>1720</v>
      </c>
      <c r="E961" t="s">
        <v>1792</v>
      </c>
      <c r="F961">
        <v>2</v>
      </c>
      <c r="G961">
        <v>494.35</v>
      </c>
      <c r="H961">
        <v>0.1</v>
      </c>
      <c r="I961" t="s">
        <v>1824</v>
      </c>
      <c r="J961">
        <v>889.83</v>
      </c>
    </row>
    <row r="962" spans="1:10">
      <c r="A962" t="s">
        <v>2183</v>
      </c>
      <c r="B962" s="2">
        <v>45564</v>
      </c>
      <c r="C962" t="s">
        <v>550</v>
      </c>
      <c r="D962" t="s">
        <v>1602</v>
      </c>
      <c r="E962" t="s">
        <v>1752</v>
      </c>
      <c r="F962">
        <v>3</v>
      </c>
      <c r="G962">
        <v>158.72</v>
      </c>
      <c r="H962">
        <v>0.13</v>
      </c>
      <c r="I962" t="s">
        <v>1824</v>
      </c>
      <c r="J962">
        <v>414.25920000000002</v>
      </c>
    </row>
    <row r="963" spans="1:10">
      <c r="A963" t="s">
        <v>2855</v>
      </c>
      <c r="B963" s="2">
        <v>45564</v>
      </c>
      <c r="C963" t="s">
        <v>444</v>
      </c>
      <c r="D963" t="s">
        <v>1710</v>
      </c>
      <c r="E963" t="s">
        <v>1776</v>
      </c>
      <c r="F963">
        <v>4</v>
      </c>
      <c r="G963">
        <v>762.43</v>
      </c>
      <c r="H963">
        <v>0.05</v>
      </c>
      <c r="I963" t="s">
        <v>1824</v>
      </c>
      <c r="J963">
        <v>2897.233999999999</v>
      </c>
    </row>
    <row r="964" spans="1:10">
      <c r="A964" t="s">
        <v>3182</v>
      </c>
      <c r="B964" s="2">
        <v>45564</v>
      </c>
      <c r="C964" t="s">
        <v>640</v>
      </c>
      <c r="D964" t="s">
        <v>1706</v>
      </c>
      <c r="E964" t="s">
        <v>1782</v>
      </c>
      <c r="F964">
        <v>3</v>
      </c>
      <c r="G964">
        <v>141.54</v>
      </c>
      <c r="H964">
        <v>0.12</v>
      </c>
      <c r="I964" t="s">
        <v>1826</v>
      </c>
      <c r="J964">
        <v>373.66559999999998</v>
      </c>
    </row>
    <row r="965" spans="1:10">
      <c r="A965" t="s">
        <v>2293</v>
      </c>
      <c r="B965" s="2">
        <v>45565</v>
      </c>
      <c r="C965" t="s">
        <v>1145</v>
      </c>
      <c r="D965" t="s">
        <v>1694</v>
      </c>
      <c r="E965" t="s">
        <v>1776</v>
      </c>
      <c r="F965">
        <v>4</v>
      </c>
      <c r="G965">
        <v>934.96</v>
      </c>
      <c r="H965">
        <v>0.18</v>
      </c>
      <c r="I965" t="s">
        <v>1826</v>
      </c>
      <c r="J965">
        <v>3066.6687999999999</v>
      </c>
    </row>
    <row r="966" spans="1:10">
      <c r="A966" t="s">
        <v>3159</v>
      </c>
      <c r="B966" s="2">
        <v>45565</v>
      </c>
      <c r="C966" t="s">
        <v>1374</v>
      </c>
      <c r="D966" t="s">
        <v>1582</v>
      </c>
      <c r="E966" t="s">
        <v>1776</v>
      </c>
      <c r="F966">
        <v>1</v>
      </c>
      <c r="G966">
        <v>55.04</v>
      </c>
      <c r="H966">
        <v>0.01</v>
      </c>
      <c r="I966" t="s">
        <v>1829</v>
      </c>
      <c r="J966">
        <v>54.489600000000003</v>
      </c>
    </row>
    <row r="967" spans="1:10">
      <c r="A967" t="s">
        <v>2828</v>
      </c>
      <c r="B967" s="2">
        <v>45566</v>
      </c>
      <c r="C967" t="s">
        <v>384</v>
      </c>
      <c r="D967" t="s">
        <v>1694</v>
      </c>
      <c r="E967" t="s">
        <v>1789</v>
      </c>
      <c r="F967">
        <v>3</v>
      </c>
      <c r="G967">
        <v>909.11</v>
      </c>
      <c r="H967">
        <v>0.23</v>
      </c>
      <c r="I967" t="s">
        <v>1829</v>
      </c>
      <c r="J967">
        <v>2100.0441000000001</v>
      </c>
    </row>
    <row r="968" spans="1:10">
      <c r="A968" t="s">
        <v>3031</v>
      </c>
      <c r="B968" s="2">
        <v>45566</v>
      </c>
      <c r="C968" t="s">
        <v>1246</v>
      </c>
      <c r="D968" t="s">
        <v>1626</v>
      </c>
      <c r="E968" t="s">
        <v>1769</v>
      </c>
      <c r="F968">
        <v>4</v>
      </c>
      <c r="G968">
        <v>983.38</v>
      </c>
      <c r="H968">
        <v>0.25</v>
      </c>
      <c r="I968" t="s">
        <v>1829</v>
      </c>
      <c r="J968">
        <v>2950.14</v>
      </c>
    </row>
    <row r="969" spans="1:10">
      <c r="A969" t="s">
        <v>2771</v>
      </c>
      <c r="B969" s="2">
        <v>45567</v>
      </c>
      <c r="C969" t="s">
        <v>247</v>
      </c>
      <c r="D969" t="s">
        <v>1576</v>
      </c>
      <c r="E969" t="s">
        <v>1801</v>
      </c>
      <c r="F969">
        <v>4</v>
      </c>
      <c r="G969">
        <v>973.9</v>
      </c>
      <c r="H969">
        <v>0.02</v>
      </c>
      <c r="I969" t="s">
        <v>1829</v>
      </c>
      <c r="J969">
        <v>3817.6880000000001</v>
      </c>
    </row>
    <row r="970" spans="1:10">
      <c r="A970" t="s">
        <v>2912</v>
      </c>
      <c r="B970" s="2">
        <v>45567</v>
      </c>
      <c r="C970" t="s">
        <v>905</v>
      </c>
      <c r="D970" t="s">
        <v>1662</v>
      </c>
      <c r="E970" t="s">
        <v>1773</v>
      </c>
      <c r="F970">
        <v>3</v>
      </c>
      <c r="G970">
        <v>404.5</v>
      </c>
      <c r="H970">
        <v>0.22</v>
      </c>
      <c r="I970" t="s">
        <v>1826</v>
      </c>
      <c r="J970">
        <v>946.53000000000009</v>
      </c>
    </row>
    <row r="971" spans="1:10">
      <c r="A971" t="s">
        <v>3302</v>
      </c>
      <c r="B971" s="2">
        <v>45567</v>
      </c>
      <c r="C971" t="s">
        <v>455</v>
      </c>
      <c r="D971" t="s">
        <v>1568</v>
      </c>
      <c r="E971" t="s">
        <v>1794</v>
      </c>
      <c r="F971">
        <v>4</v>
      </c>
      <c r="G971">
        <v>228.98</v>
      </c>
      <c r="H971">
        <v>0.22</v>
      </c>
      <c r="I971" t="s">
        <v>1826</v>
      </c>
      <c r="J971">
        <v>714.41759999999999</v>
      </c>
    </row>
    <row r="972" spans="1:10">
      <c r="A972" t="s">
        <v>3425</v>
      </c>
      <c r="B972" s="2">
        <v>45567</v>
      </c>
      <c r="C972" t="s">
        <v>755</v>
      </c>
      <c r="D972" t="s">
        <v>1708</v>
      </c>
      <c r="E972" t="s">
        <v>1789</v>
      </c>
      <c r="F972">
        <v>2</v>
      </c>
      <c r="G972">
        <v>61.31</v>
      </c>
      <c r="H972">
        <v>0.15</v>
      </c>
      <c r="I972" t="s">
        <v>1829</v>
      </c>
      <c r="J972">
        <v>104.227</v>
      </c>
    </row>
    <row r="973" spans="1:10">
      <c r="A973" t="s">
        <v>2321</v>
      </c>
      <c r="B973" s="2">
        <v>45568</v>
      </c>
      <c r="C973" t="s">
        <v>1020</v>
      </c>
      <c r="D973" t="s">
        <v>1562</v>
      </c>
      <c r="E973" t="s">
        <v>1773</v>
      </c>
      <c r="F973">
        <v>2</v>
      </c>
      <c r="G973">
        <v>406.46</v>
      </c>
      <c r="H973">
        <v>0.3</v>
      </c>
      <c r="I973" t="s">
        <v>1826</v>
      </c>
      <c r="J973">
        <v>569.04399999999998</v>
      </c>
    </row>
    <row r="974" spans="1:10">
      <c r="A974" t="s">
        <v>3003</v>
      </c>
      <c r="B974" s="2">
        <v>45568</v>
      </c>
      <c r="C974" t="s">
        <v>863</v>
      </c>
      <c r="D974" t="s">
        <v>1646</v>
      </c>
      <c r="E974" t="s">
        <v>1797</v>
      </c>
      <c r="F974">
        <v>2</v>
      </c>
      <c r="G974">
        <v>620.71</v>
      </c>
      <c r="H974">
        <v>0.27</v>
      </c>
      <c r="I974" t="s">
        <v>1824</v>
      </c>
      <c r="J974">
        <v>906.23660000000007</v>
      </c>
    </row>
    <row r="975" spans="1:10">
      <c r="A975" t="s">
        <v>3293</v>
      </c>
      <c r="B975" s="2">
        <v>45568</v>
      </c>
      <c r="C975" t="s">
        <v>1272</v>
      </c>
      <c r="D975" t="s">
        <v>1565</v>
      </c>
      <c r="E975" t="s">
        <v>1782</v>
      </c>
      <c r="F975">
        <v>3</v>
      </c>
      <c r="G975">
        <v>136.4</v>
      </c>
      <c r="H975">
        <v>0.15</v>
      </c>
      <c r="I975" t="s">
        <v>1826</v>
      </c>
      <c r="J975">
        <v>347.82000000000011</v>
      </c>
    </row>
    <row r="976" spans="1:10">
      <c r="A976" t="s">
        <v>2351</v>
      </c>
      <c r="B976" s="2">
        <v>45569</v>
      </c>
      <c r="C976" t="s">
        <v>547</v>
      </c>
      <c r="D976" t="s">
        <v>1696</v>
      </c>
      <c r="E976" t="s">
        <v>1789</v>
      </c>
      <c r="F976">
        <v>2</v>
      </c>
      <c r="G976">
        <v>407.46</v>
      </c>
      <c r="H976">
        <v>0.21</v>
      </c>
      <c r="I976" t="s">
        <v>1824</v>
      </c>
      <c r="J976">
        <v>643.78679999999997</v>
      </c>
    </row>
    <row r="977" spans="1:10">
      <c r="A977" t="s">
        <v>2557</v>
      </c>
      <c r="B977" s="2">
        <v>45569</v>
      </c>
      <c r="C977" t="s">
        <v>214</v>
      </c>
      <c r="D977" t="s">
        <v>1555</v>
      </c>
      <c r="E977" t="s">
        <v>1786</v>
      </c>
      <c r="F977">
        <v>3</v>
      </c>
      <c r="G977">
        <v>966.02</v>
      </c>
      <c r="H977">
        <v>0.03</v>
      </c>
      <c r="I977" t="s">
        <v>1829</v>
      </c>
      <c r="J977">
        <v>2811.1181999999999</v>
      </c>
    </row>
    <row r="978" spans="1:10">
      <c r="A978" t="s">
        <v>2974</v>
      </c>
      <c r="B978" s="2">
        <v>45569</v>
      </c>
      <c r="C978" t="s">
        <v>458</v>
      </c>
      <c r="D978" t="s">
        <v>1578</v>
      </c>
      <c r="E978" t="s">
        <v>1776</v>
      </c>
      <c r="F978">
        <v>4</v>
      </c>
      <c r="G978">
        <v>101.33</v>
      </c>
      <c r="H978">
        <v>0</v>
      </c>
      <c r="I978" t="s">
        <v>1824</v>
      </c>
      <c r="J978">
        <v>405.32</v>
      </c>
    </row>
    <row r="979" spans="1:10">
      <c r="A979" t="s">
        <v>3005</v>
      </c>
      <c r="B979" s="2">
        <v>45569</v>
      </c>
      <c r="C979" t="s">
        <v>559</v>
      </c>
      <c r="D979" t="s">
        <v>1638</v>
      </c>
      <c r="E979" t="s">
        <v>1757</v>
      </c>
      <c r="F979">
        <v>3</v>
      </c>
      <c r="G979">
        <v>876.01</v>
      </c>
      <c r="H979">
        <v>0.2</v>
      </c>
      <c r="I979" t="s">
        <v>1824</v>
      </c>
      <c r="J979">
        <v>2102.424</v>
      </c>
    </row>
    <row r="980" spans="1:10">
      <c r="A980" t="s">
        <v>3311</v>
      </c>
      <c r="B980" s="2">
        <v>45569</v>
      </c>
      <c r="C980" t="s">
        <v>827</v>
      </c>
      <c r="D980" t="s">
        <v>1736</v>
      </c>
      <c r="E980" t="s">
        <v>1792</v>
      </c>
      <c r="F980">
        <v>1</v>
      </c>
      <c r="G980">
        <v>861.5</v>
      </c>
      <c r="H980">
        <v>0.05</v>
      </c>
      <c r="I980" t="s">
        <v>1829</v>
      </c>
      <c r="J980">
        <v>818.42499999999995</v>
      </c>
    </row>
    <row r="981" spans="1:10">
      <c r="A981" t="s">
        <v>3451</v>
      </c>
      <c r="B981" s="2">
        <v>45569</v>
      </c>
      <c r="C981" t="s">
        <v>797</v>
      </c>
      <c r="D981" t="s">
        <v>1578</v>
      </c>
      <c r="E981" t="s">
        <v>1779</v>
      </c>
      <c r="F981">
        <v>3</v>
      </c>
      <c r="G981">
        <v>326.66000000000003</v>
      </c>
      <c r="H981">
        <v>0.28000000000000003</v>
      </c>
      <c r="I981" t="s">
        <v>1829</v>
      </c>
      <c r="J981">
        <v>705.5856</v>
      </c>
    </row>
    <row r="982" spans="1:10">
      <c r="A982" t="s">
        <v>1872</v>
      </c>
      <c r="B982" s="2">
        <v>45570</v>
      </c>
      <c r="C982" t="s">
        <v>258</v>
      </c>
      <c r="D982" t="s">
        <v>1704</v>
      </c>
      <c r="E982" t="s">
        <v>1804</v>
      </c>
      <c r="F982">
        <v>1</v>
      </c>
      <c r="G982">
        <v>418.69</v>
      </c>
      <c r="H982">
        <v>0.06</v>
      </c>
      <c r="I982" t="s">
        <v>1826</v>
      </c>
      <c r="J982">
        <v>393.5686</v>
      </c>
    </row>
    <row r="983" spans="1:10">
      <c r="A983" t="s">
        <v>2692</v>
      </c>
      <c r="B983" s="2">
        <v>45571</v>
      </c>
      <c r="C983" t="s">
        <v>1446</v>
      </c>
      <c r="D983" t="s">
        <v>1638</v>
      </c>
      <c r="E983" t="s">
        <v>1807</v>
      </c>
      <c r="F983">
        <v>3</v>
      </c>
      <c r="G983">
        <v>144.66999999999999</v>
      </c>
      <c r="H983">
        <v>0.28999999999999998</v>
      </c>
      <c r="I983" t="s">
        <v>1829</v>
      </c>
      <c r="J983">
        <v>308.14710000000002</v>
      </c>
    </row>
    <row r="984" spans="1:10">
      <c r="A984" t="s">
        <v>3270</v>
      </c>
      <c r="B984" s="2">
        <v>45571</v>
      </c>
      <c r="C984" t="s">
        <v>75</v>
      </c>
      <c r="D984" t="s">
        <v>1708</v>
      </c>
      <c r="E984" t="s">
        <v>1804</v>
      </c>
      <c r="F984">
        <v>3</v>
      </c>
      <c r="G984">
        <v>483.63</v>
      </c>
      <c r="H984">
        <v>0</v>
      </c>
      <c r="I984" t="s">
        <v>1824</v>
      </c>
      <c r="J984">
        <v>1450.89</v>
      </c>
    </row>
    <row r="985" spans="1:10">
      <c r="A985" t="s">
        <v>3592</v>
      </c>
      <c r="B985" s="2">
        <v>45571</v>
      </c>
      <c r="C985" t="s">
        <v>1352</v>
      </c>
      <c r="D985" t="s">
        <v>1586</v>
      </c>
      <c r="E985" t="s">
        <v>1782</v>
      </c>
      <c r="F985">
        <v>4</v>
      </c>
      <c r="G985">
        <v>466.24</v>
      </c>
      <c r="H985">
        <v>0.16</v>
      </c>
      <c r="I985" t="s">
        <v>1824</v>
      </c>
      <c r="J985">
        <v>1566.5663999999999</v>
      </c>
    </row>
    <row r="986" spans="1:10">
      <c r="A986" t="s">
        <v>2463</v>
      </c>
      <c r="B986" s="2">
        <v>45572</v>
      </c>
      <c r="C986" t="s">
        <v>565</v>
      </c>
      <c r="D986" t="s">
        <v>1594</v>
      </c>
      <c r="E986" t="s">
        <v>1801</v>
      </c>
      <c r="F986">
        <v>1</v>
      </c>
      <c r="G986">
        <v>563.32000000000005</v>
      </c>
      <c r="H986">
        <v>0.01</v>
      </c>
      <c r="I986" t="s">
        <v>1826</v>
      </c>
      <c r="J986">
        <v>557.68680000000006</v>
      </c>
    </row>
    <row r="987" spans="1:10">
      <c r="A987" t="s">
        <v>2534</v>
      </c>
      <c r="B987" s="2">
        <v>45572</v>
      </c>
      <c r="C987" t="s">
        <v>1380</v>
      </c>
      <c r="D987" t="s">
        <v>1610</v>
      </c>
      <c r="E987" t="s">
        <v>1769</v>
      </c>
      <c r="F987">
        <v>4</v>
      </c>
      <c r="G987">
        <v>681.08</v>
      </c>
      <c r="H987">
        <v>0</v>
      </c>
      <c r="I987" t="s">
        <v>1826</v>
      </c>
      <c r="J987">
        <v>2724.32</v>
      </c>
    </row>
    <row r="988" spans="1:10">
      <c r="A988" t="s">
        <v>3056</v>
      </c>
      <c r="B988" s="2">
        <v>45572</v>
      </c>
      <c r="C988" t="s">
        <v>82</v>
      </c>
      <c r="D988" t="s">
        <v>1708</v>
      </c>
      <c r="E988" t="s">
        <v>1801</v>
      </c>
      <c r="F988">
        <v>2</v>
      </c>
      <c r="G988">
        <v>949.3</v>
      </c>
      <c r="H988">
        <v>0.08</v>
      </c>
      <c r="I988" t="s">
        <v>1829</v>
      </c>
      <c r="J988">
        <v>1746.712</v>
      </c>
    </row>
    <row r="989" spans="1:10">
      <c r="A989" t="s">
        <v>3404</v>
      </c>
      <c r="B989" s="2">
        <v>45572</v>
      </c>
      <c r="C989" t="s">
        <v>369</v>
      </c>
      <c r="D989" t="s">
        <v>1640</v>
      </c>
      <c r="E989" t="s">
        <v>1757</v>
      </c>
      <c r="F989">
        <v>2</v>
      </c>
      <c r="G989">
        <v>216.02</v>
      </c>
      <c r="H989">
        <v>0.25</v>
      </c>
      <c r="I989" t="s">
        <v>1824</v>
      </c>
      <c r="J989">
        <v>324.02999999999997</v>
      </c>
    </row>
    <row r="990" spans="1:10">
      <c r="A990" t="s">
        <v>3539</v>
      </c>
      <c r="B990" s="2">
        <v>45572</v>
      </c>
      <c r="C990" t="s">
        <v>1443</v>
      </c>
      <c r="D990" t="s">
        <v>1696</v>
      </c>
      <c r="E990" t="s">
        <v>1766</v>
      </c>
      <c r="F990">
        <v>1</v>
      </c>
      <c r="G990">
        <v>492</v>
      </c>
      <c r="H990">
        <v>0.26</v>
      </c>
      <c r="I990" t="s">
        <v>1826</v>
      </c>
      <c r="J990">
        <v>364.08</v>
      </c>
    </row>
    <row r="991" spans="1:10">
      <c r="A991" t="s">
        <v>1968</v>
      </c>
      <c r="B991" s="2">
        <v>45573</v>
      </c>
      <c r="C991" t="s">
        <v>1243</v>
      </c>
      <c r="D991" t="s">
        <v>1680</v>
      </c>
      <c r="E991" t="s">
        <v>1794</v>
      </c>
      <c r="F991">
        <v>2</v>
      </c>
      <c r="G991">
        <v>975.48</v>
      </c>
      <c r="H991">
        <v>0.26</v>
      </c>
      <c r="I991" t="s">
        <v>1829</v>
      </c>
      <c r="J991">
        <v>1443.7103999999999</v>
      </c>
    </row>
    <row r="992" spans="1:10">
      <c r="A992" t="s">
        <v>3367</v>
      </c>
      <c r="B992" s="2">
        <v>45573</v>
      </c>
      <c r="C992" t="s">
        <v>568</v>
      </c>
      <c r="D992" t="s">
        <v>1628</v>
      </c>
      <c r="E992" t="s">
        <v>1776</v>
      </c>
      <c r="F992">
        <v>1</v>
      </c>
      <c r="G992">
        <v>312.81</v>
      </c>
      <c r="H992">
        <v>0.14000000000000001</v>
      </c>
      <c r="I992" t="s">
        <v>1826</v>
      </c>
      <c r="J992">
        <v>269.01659999999998</v>
      </c>
    </row>
    <row r="993" spans="1:10">
      <c r="A993" t="s">
        <v>3572</v>
      </c>
      <c r="B993" s="2">
        <v>45573</v>
      </c>
      <c r="C993" t="s">
        <v>360</v>
      </c>
      <c r="D993" t="s">
        <v>1688</v>
      </c>
      <c r="E993" t="s">
        <v>1769</v>
      </c>
      <c r="F993">
        <v>4</v>
      </c>
      <c r="G993">
        <v>640.91</v>
      </c>
      <c r="H993">
        <v>0.06</v>
      </c>
      <c r="I993" t="s">
        <v>1824</v>
      </c>
      <c r="J993">
        <v>2409.8216000000002</v>
      </c>
    </row>
    <row r="994" spans="1:10">
      <c r="A994" t="s">
        <v>3687</v>
      </c>
      <c r="B994" s="2">
        <v>45573</v>
      </c>
      <c r="C994" t="s">
        <v>684</v>
      </c>
      <c r="D994" t="s">
        <v>1660</v>
      </c>
      <c r="E994" t="s">
        <v>1810</v>
      </c>
      <c r="F994">
        <v>3</v>
      </c>
      <c r="G994">
        <v>439.21</v>
      </c>
      <c r="H994">
        <v>0.28000000000000003</v>
      </c>
      <c r="I994" t="s">
        <v>1829</v>
      </c>
      <c r="J994">
        <v>948.69359999999983</v>
      </c>
    </row>
    <row r="995" spans="1:10">
      <c r="A995" t="s">
        <v>2305</v>
      </c>
      <c r="B995" s="2">
        <v>45574</v>
      </c>
      <c r="C995" t="s">
        <v>1389</v>
      </c>
      <c r="D995" t="s">
        <v>1578</v>
      </c>
      <c r="E995" t="s">
        <v>1786</v>
      </c>
      <c r="F995">
        <v>3</v>
      </c>
      <c r="G995">
        <v>635.13</v>
      </c>
      <c r="H995">
        <v>0.09</v>
      </c>
      <c r="I995" t="s">
        <v>1826</v>
      </c>
      <c r="J995">
        <v>1733.9049</v>
      </c>
    </row>
    <row r="996" spans="1:10">
      <c r="A996" t="s">
        <v>2706</v>
      </c>
      <c r="B996" s="2">
        <v>45575</v>
      </c>
      <c r="C996" t="s">
        <v>422</v>
      </c>
      <c r="D996" t="s">
        <v>1632</v>
      </c>
      <c r="E996" t="s">
        <v>1786</v>
      </c>
      <c r="F996">
        <v>4</v>
      </c>
      <c r="G996">
        <v>194.36</v>
      </c>
      <c r="H996">
        <v>0.18</v>
      </c>
      <c r="I996" t="s">
        <v>1829</v>
      </c>
      <c r="J996">
        <v>637.50080000000014</v>
      </c>
    </row>
    <row r="997" spans="1:10">
      <c r="A997" t="s">
        <v>2818</v>
      </c>
      <c r="B997" s="2">
        <v>45575</v>
      </c>
      <c r="C997" t="s">
        <v>8</v>
      </c>
      <c r="D997" t="s">
        <v>1628</v>
      </c>
      <c r="E997" t="s">
        <v>1779</v>
      </c>
      <c r="F997">
        <v>3</v>
      </c>
      <c r="G997">
        <v>490.02</v>
      </c>
      <c r="H997">
        <v>0.26</v>
      </c>
      <c r="I997" t="s">
        <v>1824</v>
      </c>
      <c r="J997">
        <v>1087.8444</v>
      </c>
    </row>
    <row r="998" spans="1:10">
      <c r="A998" t="s">
        <v>2919</v>
      </c>
      <c r="B998" s="2">
        <v>45575</v>
      </c>
      <c r="C998" t="s">
        <v>538</v>
      </c>
      <c r="D998" t="s">
        <v>1704</v>
      </c>
      <c r="E998" t="s">
        <v>1766</v>
      </c>
      <c r="F998">
        <v>2</v>
      </c>
      <c r="G998">
        <v>845.27</v>
      </c>
      <c r="H998">
        <v>0.18</v>
      </c>
      <c r="I998" t="s">
        <v>1826</v>
      </c>
      <c r="J998">
        <v>1386.2428</v>
      </c>
    </row>
    <row r="999" spans="1:10">
      <c r="A999" t="s">
        <v>2962</v>
      </c>
      <c r="B999" s="2">
        <v>45575</v>
      </c>
      <c r="C999" t="s">
        <v>1124</v>
      </c>
      <c r="D999" t="s">
        <v>1666</v>
      </c>
      <c r="E999" t="s">
        <v>1776</v>
      </c>
      <c r="F999">
        <v>3</v>
      </c>
      <c r="G999">
        <v>180.84</v>
      </c>
      <c r="H999">
        <v>0.03</v>
      </c>
      <c r="I999" t="s">
        <v>1826</v>
      </c>
      <c r="J999">
        <v>526.24439999999993</v>
      </c>
    </row>
    <row r="1000" spans="1:10">
      <c r="A1000" t="s">
        <v>3030</v>
      </c>
      <c r="B1000" s="2">
        <v>45575</v>
      </c>
      <c r="C1000" t="s">
        <v>1074</v>
      </c>
      <c r="D1000" t="s">
        <v>1722</v>
      </c>
      <c r="E1000" t="s">
        <v>1792</v>
      </c>
      <c r="F1000">
        <v>4</v>
      </c>
      <c r="G1000">
        <v>565.51</v>
      </c>
      <c r="H1000">
        <v>0.16</v>
      </c>
      <c r="I1000" t="s">
        <v>1826</v>
      </c>
      <c r="J1000">
        <v>1900.1135999999999</v>
      </c>
    </row>
    <row r="1001" spans="1:10">
      <c r="A1001" t="s">
        <v>2229</v>
      </c>
      <c r="B1001" s="2">
        <v>45576</v>
      </c>
      <c r="C1001" t="s">
        <v>657</v>
      </c>
      <c r="D1001" t="s">
        <v>1690</v>
      </c>
      <c r="E1001" t="s">
        <v>1794</v>
      </c>
      <c r="F1001">
        <v>4</v>
      </c>
      <c r="G1001">
        <v>849.17</v>
      </c>
      <c r="H1001">
        <v>0.12</v>
      </c>
      <c r="I1001" t="s">
        <v>1829</v>
      </c>
      <c r="J1001">
        <v>2989.0783999999999</v>
      </c>
    </row>
    <row r="1002" spans="1:10">
      <c r="A1002" t="s">
        <v>2896</v>
      </c>
      <c r="B1002" s="2">
        <v>45576</v>
      </c>
      <c r="C1002" t="s">
        <v>508</v>
      </c>
      <c r="D1002" t="s">
        <v>1648</v>
      </c>
      <c r="E1002" t="s">
        <v>1761</v>
      </c>
      <c r="F1002">
        <v>4</v>
      </c>
      <c r="G1002">
        <v>694.61</v>
      </c>
      <c r="H1002">
        <v>0.18</v>
      </c>
      <c r="I1002" t="s">
        <v>1829</v>
      </c>
      <c r="J1002">
        <v>2278.3208</v>
      </c>
    </row>
    <row r="1003" spans="1:10">
      <c r="A1003" t="s">
        <v>3138</v>
      </c>
      <c r="B1003" s="2">
        <v>45576</v>
      </c>
      <c r="C1003" t="s">
        <v>1086</v>
      </c>
      <c r="D1003" t="s">
        <v>1610</v>
      </c>
      <c r="E1003" t="s">
        <v>1782</v>
      </c>
      <c r="F1003">
        <v>3</v>
      </c>
      <c r="G1003">
        <v>653.59</v>
      </c>
      <c r="H1003">
        <v>0.17</v>
      </c>
      <c r="I1003" t="s">
        <v>1829</v>
      </c>
      <c r="J1003">
        <v>1627.4391000000001</v>
      </c>
    </row>
    <row r="1004" spans="1:10">
      <c r="A1004" t="s">
        <v>1916</v>
      </c>
      <c r="B1004" s="2">
        <v>45577</v>
      </c>
      <c r="C1004" t="s">
        <v>52</v>
      </c>
      <c r="D1004" t="s">
        <v>1614</v>
      </c>
      <c r="E1004" t="s">
        <v>1810</v>
      </c>
      <c r="F1004">
        <v>2</v>
      </c>
      <c r="G1004">
        <v>350.12</v>
      </c>
      <c r="H1004">
        <v>0.12</v>
      </c>
      <c r="I1004" t="s">
        <v>1829</v>
      </c>
      <c r="J1004">
        <v>616.21119999999996</v>
      </c>
    </row>
    <row r="1005" spans="1:10">
      <c r="A1005" t="s">
        <v>2619</v>
      </c>
      <c r="B1005" s="2">
        <v>45577</v>
      </c>
      <c r="C1005" t="s">
        <v>678</v>
      </c>
      <c r="D1005" t="s">
        <v>1630</v>
      </c>
      <c r="E1005" t="s">
        <v>1810</v>
      </c>
      <c r="F1005">
        <v>2</v>
      </c>
      <c r="G1005">
        <v>602.54999999999995</v>
      </c>
      <c r="H1005">
        <v>0.23</v>
      </c>
      <c r="I1005" t="s">
        <v>1829</v>
      </c>
      <c r="J1005">
        <v>927.92699999999991</v>
      </c>
    </row>
    <row r="1006" spans="1:10">
      <c r="A1006" t="s">
        <v>3220</v>
      </c>
      <c r="B1006" s="2">
        <v>45577</v>
      </c>
      <c r="C1006" t="s">
        <v>746</v>
      </c>
      <c r="D1006" t="s">
        <v>1672</v>
      </c>
      <c r="E1006" t="s">
        <v>1761</v>
      </c>
      <c r="F1006">
        <v>4</v>
      </c>
      <c r="G1006">
        <v>111.66</v>
      </c>
      <c r="H1006">
        <v>0.14000000000000001</v>
      </c>
      <c r="I1006" t="s">
        <v>1824</v>
      </c>
      <c r="J1006">
        <v>384.11040000000003</v>
      </c>
    </row>
    <row r="1007" spans="1:10">
      <c r="A1007" t="s">
        <v>3797</v>
      </c>
      <c r="B1007" s="2">
        <v>45577</v>
      </c>
      <c r="C1007" t="s">
        <v>815</v>
      </c>
      <c r="D1007" t="s">
        <v>1596</v>
      </c>
      <c r="E1007" t="s">
        <v>1789</v>
      </c>
      <c r="F1007">
        <v>1</v>
      </c>
      <c r="G1007">
        <v>412.2</v>
      </c>
      <c r="H1007">
        <v>0.11</v>
      </c>
      <c r="I1007" t="s">
        <v>1824</v>
      </c>
      <c r="J1007">
        <v>366.858</v>
      </c>
    </row>
    <row r="1008" spans="1:10">
      <c r="A1008" t="s">
        <v>2359</v>
      </c>
      <c r="B1008" s="2">
        <v>45578</v>
      </c>
      <c r="C1008" t="s">
        <v>1023</v>
      </c>
      <c r="D1008" t="s">
        <v>1624</v>
      </c>
      <c r="E1008" t="s">
        <v>1779</v>
      </c>
      <c r="F1008">
        <v>2</v>
      </c>
      <c r="G1008">
        <v>358.45</v>
      </c>
      <c r="H1008">
        <v>7.0000000000000007E-2</v>
      </c>
      <c r="I1008" t="s">
        <v>1829</v>
      </c>
      <c r="J1008">
        <v>666.71699999999998</v>
      </c>
    </row>
    <row r="1009" spans="1:10">
      <c r="A1009" t="s">
        <v>2813</v>
      </c>
      <c r="B1009" s="2">
        <v>45578</v>
      </c>
      <c r="C1009" t="s">
        <v>110</v>
      </c>
      <c r="D1009" t="s">
        <v>1598</v>
      </c>
      <c r="E1009" t="s">
        <v>1797</v>
      </c>
      <c r="F1009">
        <v>1</v>
      </c>
      <c r="G1009">
        <v>531.99</v>
      </c>
      <c r="H1009">
        <v>0.17</v>
      </c>
      <c r="I1009" t="s">
        <v>1826</v>
      </c>
      <c r="J1009">
        <v>441.55169999999998</v>
      </c>
    </row>
    <row r="1010" spans="1:10">
      <c r="A1010" t="s">
        <v>2918</v>
      </c>
      <c r="B1010" s="2">
        <v>45578</v>
      </c>
      <c r="C1010" t="s">
        <v>863</v>
      </c>
      <c r="D1010" t="s">
        <v>1570</v>
      </c>
      <c r="E1010" t="s">
        <v>1801</v>
      </c>
      <c r="F1010">
        <v>4</v>
      </c>
      <c r="G1010">
        <v>632.24</v>
      </c>
      <c r="H1010">
        <v>0.25</v>
      </c>
      <c r="I1010" t="s">
        <v>1826</v>
      </c>
      <c r="J1010">
        <v>1896.72</v>
      </c>
    </row>
    <row r="1011" spans="1:10">
      <c r="A1011" t="s">
        <v>1979</v>
      </c>
      <c r="B1011" s="2">
        <v>45579</v>
      </c>
      <c r="C1011" t="s">
        <v>990</v>
      </c>
      <c r="D1011" t="s">
        <v>1570</v>
      </c>
      <c r="E1011" t="s">
        <v>1813</v>
      </c>
      <c r="F1011">
        <v>3</v>
      </c>
      <c r="G1011">
        <v>591.98</v>
      </c>
      <c r="H1011">
        <v>0.16</v>
      </c>
      <c r="I1011" t="s">
        <v>1824</v>
      </c>
      <c r="J1011">
        <v>1491.7896000000001</v>
      </c>
    </row>
    <row r="1012" spans="1:10">
      <c r="A1012" t="s">
        <v>2225</v>
      </c>
      <c r="B1012" s="2">
        <v>45579</v>
      </c>
      <c r="C1012" t="s">
        <v>147</v>
      </c>
      <c r="D1012" t="s">
        <v>1557</v>
      </c>
      <c r="E1012" t="s">
        <v>1804</v>
      </c>
      <c r="F1012">
        <v>2</v>
      </c>
      <c r="G1012">
        <v>733.87</v>
      </c>
      <c r="H1012">
        <v>0.1</v>
      </c>
      <c r="I1012" t="s">
        <v>1826</v>
      </c>
      <c r="J1012">
        <v>1320.9659999999999</v>
      </c>
    </row>
    <row r="1013" spans="1:10">
      <c r="A1013" t="s">
        <v>2822</v>
      </c>
      <c r="B1013" s="2">
        <v>45579</v>
      </c>
      <c r="C1013" t="s">
        <v>1211</v>
      </c>
      <c r="D1013" t="s">
        <v>1644</v>
      </c>
      <c r="E1013" t="s">
        <v>1776</v>
      </c>
      <c r="F1013">
        <v>4</v>
      </c>
      <c r="G1013">
        <v>826.55</v>
      </c>
      <c r="H1013">
        <v>0.28000000000000003</v>
      </c>
      <c r="I1013" t="s">
        <v>1824</v>
      </c>
      <c r="J1013">
        <v>2380.4639999999999</v>
      </c>
    </row>
    <row r="1014" spans="1:10">
      <c r="A1014" t="s">
        <v>2947</v>
      </c>
      <c r="B1014" s="2">
        <v>45579</v>
      </c>
      <c r="C1014" t="s">
        <v>1005</v>
      </c>
      <c r="D1014" t="s">
        <v>1543</v>
      </c>
      <c r="E1014" t="s">
        <v>1769</v>
      </c>
      <c r="F1014">
        <v>3</v>
      </c>
      <c r="G1014">
        <v>819.93</v>
      </c>
      <c r="H1014">
        <v>0.08</v>
      </c>
      <c r="I1014" t="s">
        <v>1826</v>
      </c>
      <c r="J1014">
        <v>2263.0068000000001</v>
      </c>
    </row>
    <row r="1015" spans="1:10">
      <c r="A1015" t="s">
        <v>3343</v>
      </c>
      <c r="B1015" s="2">
        <v>45579</v>
      </c>
      <c r="C1015" t="s">
        <v>1035</v>
      </c>
      <c r="D1015" t="s">
        <v>1676</v>
      </c>
      <c r="E1015" t="s">
        <v>1752</v>
      </c>
      <c r="F1015">
        <v>4</v>
      </c>
      <c r="G1015">
        <v>179.62</v>
      </c>
      <c r="H1015">
        <v>0.05</v>
      </c>
      <c r="I1015" t="s">
        <v>1824</v>
      </c>
      <c r="J1015">
        <v>682.55600000000004</v>
      </c>
    </row>
    <row r="1016" spans="1:10">
      <c r="A1016" t="s">
        <v>3615</v>
      </c>
      <c r="B1016" s="2">
        <v>45579</v>
      </c>
      <c r="C1016" t="s">
        <v>571</v>
      </c>
      <c r="D1016" t="s">
        <v>1724</v>
      </c>
      <c r="E1016" t="s">
        <v>1766</v>
      </c>
      <c r="F1016">
        <v>2</v>
      </c>
      <c r="G1016">
        <v>403.91</v>
      </c>
      <c r="H1016">
        <v>7.0000000000000007E-2</v>
      </c>
      <c r="I1016" t="s">
        <v>1824</v>
      </c>
      <c r="J1016">
        <v>751.27260000000001</v>
      </c>
    </row>
    <row r="1017" spans="1:10">
      <c r="A1017" t="s">
        <v>1924</v>
      </c>
      <c r="B1017" s="2">
        <v>45580</v>
      </c>
      <c r="C1017" t="s">
        <v>449</v>
      </c>
      <c r="D1017" t="s">
        <v>1660</v>
      </c>
      <c r="E1017" t="s">
        <v>1779</v>
      </c>
      <c r="F1017">
        <v>4</v>
      </c>
      <c r="G1017">
        <v>476.28</v>
      </c>
      <c r="H1017">
        <v>0.17</v>
      </c>
      <c r="I1017" t="s">
        <v>1824</v>
      </c>
      <c r="J1017">
        <v>1581.2496000000001</v>
      </c>
    </row>
    <row r="1018" spans="1:10">
      <c r="A1018" t="s">
        <v>2249</v>
      </c>
      <c r="B1018" s="2">
        <v>45580</v>
      </c>
      <c r="C1018" t="s">
        <v>490</v>
      </c>
      <c r="D1018" t="s">
        <v>1686</v>
      </c>
      <c r="E1018" t="s">
        <v>1773</v>
      </c>
      <c r="F1018">
        <v>1</v>
      </c>
      <c r="G1018">
        <v>815.53</v>
      </c>
      <c r="H1018">
        <v>0.3</v>
      </c>
      <c r="I1018" t="s">
        <v>1826</v>
      </c>
      <c r="J1018">
        <v>570.87099999999998</v>
      </c>
    </row>
    <row r="1019" spans="1:10">
      <c r="A1019" t="s">
        <v>2336</v>
      </c>
      <c r="B1019" s="2">
        <v>45580</v>
      </c>
      <c r="C1019" t="s">
        <v>559</v>
      </c>
      <c r="D1019" t="s">
        <v>1604</v>
      </c>
      <c r="E1019" t="s">
        <v>1789</v>
      </c>
      <c r="F1019">
        <v>3</v>
      </c>
      <c r="G1019">
        <v>125.68</v>
      </c>
      <c r="H1019">
        <v>0.26</v>
      </c>
      <c r="I1019" t="s">
        <v>1829</v>
      </c>
      <c r="J1019">
        <v>279.00959999999998</v>
      </c>
    </row>
    <row r="1020" spans="1:10">
      <c r="A1020" t="s">
        <v>2494</v>
      </c>
      <c r="B1020" s="2">
        <v>45581</v>
      </c>
      <c r="C1020" t="s">
        <v>214</v>
      </c>
      <c r="D1020" t="s">
        <v>1674</v>
      </c>
      <c r="E1020" t="s">
        <v>1779</v>
      </c>
      <c r="F1020">
        <v>1</v>
      </c>
      <c r="G1020">
        <v>536.67999999999995</v>
      </c>
      <c r="H1020">
        <v>0.27</v>
      </c>
      <c r="I1020" t="s">
        <v>1824</v>
      </c>
      <c r="J1020">
        <v>391.77640000000002</v>
      </c>
    </row>
    <row r="1021" spans="1:10">
      <c r="A1021" t="s">
        <v>3587</v>
      </c>
      <c r="B1021" s="2">
        <v>45581</v>
      </c>
      <c r="C1021" t="s">
        <v>815</v>
      </c>
      <c r="D1021" t="s">
        <v>1706</v>
      </c>
      <c r="E1021" t="s">
        <v>1813</v>
      </c>
      <c r="F1021">
        <v>2</v>
      </c>
      <c r="G1021">
        <v>60.53</v>
      </c>
      <c r="H1021">
        <v>0.18</v>
      </c>
      <c r="I1021" t="s">
        <v>1824</v>
      </c>
      <c r="J1021">
        <v>99.269200000000012</v>
      </c>
    </row>
    <row r="1022" spans="1:10">
      <c r="A1022" t="s">
        <v>3388</v>
      </c>
      <c r="B1022" s="2">
        <v>45582</v>
      </c>
      <c r="C1022" t="s">
        <v>1214</v>
      </c>
      <c r="D1022" t="s">
        <v>1582</v>
      </c>
      <c r="E1022" t="s">
        <v>1752</v>
      </c>
      <c r="F1022">
        <v>1</v>
      </c>
      <c r="G1022">
        <v>465.63</v>
      </c>
      <c r="H1022">
        <v>0.25</v>
      </c>
      <c r="I1022" t="s">
        <v>1824</v>
      </c>
      <c r="J1022">
        <v>349.22250000000003</v>
      </c>
    </row>
    <row r="1023" spans="1:10">
      <c r="A1023" t="s">
        <v>2124</v>
      </c>
      <c r="B1023" s="2">
        <v>45583</v>
      </c>
      <c r="C1023" t="s">
        <v>241</v>
      </c>
      <c r="D1023" t="s">
        <v>1728</v>
      </c>
      <c r="E1023" t="s">
        <v>1757</v>
      </c>
      <c r="F1023">
        <v>4</v>
      </c>
      <c r="G1023">
        <v>61.98</v>
      </c>
      <c r="H1023">
        <v>0.16</v>
      </c>
      <c r="I1023" t="s">
        <v>1824</v>
      </c>
      <c r="J1023">
        <v>208.25280000000001</v>
      </c>
    </row>
    <row r="1024" spans="1:10">
      <c r="A1024" t="s">
        <v>2433</v>
      </c>
      <c r="B1024" s="2">
        <v>45583</v>
      </c>
      <c r="C1024" t="s">
        <v>1334</v>
      </c>
      <c r="D1024" t="s">
        <v>1722</v>
      </c>
      <c r="E1024" t="s">
        <v>1797</v>
      </c>
      <c r="F1024">
        <v>3</v>
      </c>
      <c r="G1024">
        <v>926.85</v>
      </c>
      <c r="H1024">
        <v>0.18</v>
      </c>
      <c r="I1024" t="s">
        <v>1829</v>
      </c>
      <c r="J1024">
        <v>2280.0509999999999</v>
      </c>
    </row>
    <row r="1025" spans="1:10">
      <c r="A1025" t="s">
        <v>3704</v>
      </c>
      <c r="B1025" s="2">
        <v>45584</v>
      </c>
      <c r="C1025" t="s">
        <v>381</v>
      </c>
      <c r="D1025" t="s">
        <v>1551</v>
      </c>
      <c r="E1025" t="s">
        <v>1779</v>
      </c>
      <c r="F1025">
        <v>3</v>
      </c>
      <c r="G1025">
        <v>604.66</v>
      </c>
      <c r="H1025">
        <v>0.18</v>
      </c>
      <c r="I1025" t="s">
        <v>1829</v>
      </c>
      <c r="J1025">
        <v>1487.4636</v>
      </c>
    </row>
    <row r="1026" spans="1:10">
      <c r="A1026" t="s">
        <v>2469</v>
      </c>
      <c r="B1026" s="2">
        <v>45586</v>
      </c>
      <c r="C1026" t="s">
        <v>502</v>
      </c>
      <c r="D1026" t="s">
        <v>1700</v>
      </c>
      <c r="E1026" t="s">
        <v>1776</v>
      </c>
      <c r="F1026">
        <v>3</v>
      </c>
      <c r="G1026">
        <v>89.78</v>
      </c>
      <c r="H1026">
        <v>0.2</v>
      </c>
      <c r="I1026" t="s">
        <v>1829</v>
      </c>
      <c r="J1026">
        <v>215.47200000000001</v>
      </c>
    </row>
    <row r="1027" spans="1:10">
      <c r="A1027" t="s">
        <v>3327</v>
      </c>
      <c r="B1027" s="2">
        <v>45586</v>
      </c>
      <c r="C1027" t="s">
        <v>1249</v>
      </c>
      <c r="D1027" t="s">
        <v>1678</v>
      </c>
      <c r="E1027" t="s">
        <v>1801</v>
      </c>
      <c r="F1027">
        <v>1</v>
      </c>
      <c r="G1027">
        <v>524</v>
      </c>
      <c r="H1027">
        <v>0.28000000000000003</v>
      </c>
      <c r="I1027" t="s">
        <v>1824</v>
      </c>
      <c r="J1027">
        <v>377.28</v>
      </c>
    </row>
    <row r="1028" spans="1:10">
      <c r="A1028" t="s">
        <v>3664</v>
      </c>
      <c r="B1028" s="2">
        <v>45586</v>
      </c>
      <c r="C1028" t="s">
        <v>1157</v>
      </c>
      <c r="D1028" t="s">
        <v>1616</v>
      </c>
      <c r="E1028" t="s">
        <v>1804</v>
      </c>
      <c r="F1028">
        <v>2</v>
      </c>
      <c r="G1028">
        <v>858.15</v>
      </c>
      <c r="H1028">
        <v>0.03</v>
      </c>
      <c r="I1028" t="s">
        <v>1824</v>
      </c>
      <c r="J1028">
        <v>1664.8109999999999</v>
      </c>
    </row>
    <row r="1029" spans="1:10">
      <c r="A1029" t="s">
        <v>1923</v>
      </c>
      <c r="B1029" s="2">
        <v>45587</v>
      </c>
      <c r="C1029" t="s">
        <v>911</v>
      </c>
      <c r="D1029" t="s">
        <v>1551</v>
      </c>
      <c r="E1029" t="s">
        <v>1766</v>
      </c>
      <c r="F1029">
        <v>3</v>
      </c>
      <c r="G1029">
        <v>751.94</v>
      </c>
      <c r="H1029">
        <v>0.26</v>
      </c>
      <c r="I1029" t="s">
        <v>1826</v>
      </c>
      <c r="J1029">
        <v>1669.3068000000001</v>
      </c>
    </row>
    <row r="1030" spans="1:10">
      <c r="A1030" t="s">
        <v>2980</v>
      </c>
      <c r="B1030" s="2">
        <v>45587</v>
      </c>
      <c r="C1030" t="s">
        <v>97</v>
      </c>
      <c r="D1030" t="s">
        <v>1714</v>
      </c>
      <c r="E1030" t="s">
        <v>1776</v>
      </c>
      <c r="F1030">
        <v>2</v>
      </c>
      <c r="G1030">
        <v>472.18</v>
      </c>
      <c r="H1030">
        <v>0.27</v>
      </c>
      <c r="I1030" t="s">
        <v>1826</v>
      </c>
      <c r="J1030">
        <v>689.38279999999997</v>
      </c>
    </row>
    <row r="1031" spans="1:10">
      <c r="A1031" t="s">
        <v>3274</v>
      </c>
      <c r="B1031" s="2">
        <v>45587</v>
      </c>
      <c r="C1031" t="s">
        <v>414</v>
      </c>
      <c r="D1031" t="s">
        <v>1712</v>
      </c>
      <c r="E1031" t="s">
        <v>1782</v>
      </c>
      <c r="F1031">
        <v>4</v>
      </c>
      <c r="G1031">
        <v>892.28</v>
      </c>
      <c r="H1031">
        <v>0.23</v>
      </c>
      <c r="I1031" t="s">
        <v>1824</v>
      </c>
      <c r="J1031">
        <v>2748.2224000000001</v>
      </c>
    </row>
    <row r="1032" spans="1:10">
      <c r="A1032" t="s">
        <v>1914</v>
      </c>
      <c r="B1032" s="2">
        <v>45588</v>
      </c>
      <c r="C1032" t="s">
        <v>604</v>
      </c>
      <c r="D1032" t="s">
        <v>1624</v>
      </c>
      <c r="E1032" t="s">
        <v>1752</v>
      </c>
      <c r="F1032">
        <v>2</v>
      </c>
      <c r="G1032">
        <v>217.83</v>
      </c>
      <c r="H1032">
        <v>0.14000000000000001</v>
      </c>
      <c r="I1032" t="s">
        <v>1826</v>
      </c>
      <c r="J1032">
        <v>374.66759999999999</v>
      </c>
    </row>
    <row r="1033" spans="1:10">
      <c r="A1033" t="s">
        <v>1881</v>
      </c>
      <c r="B1033" s="2">
        <v>45589</v>
      </c>
      <c r="C1033" t="s">
        <v>1292</v>
      </c>
      <c r="D1033" t="s">
        <v>1646</v>
      </c>
      <c r="E1033" t="s">
        <v>1792</v>
      </c>
      <c r="F1033">
        <v>2</v>
      </c>
      <c r="G1033">
        <v>559.71</v>
      </c>
      <c r="H1033">
        <v>0.3</v>
      </c>
      <c r="I1033" t="s">
        <v>1829</v>
      </c>
      <c r="J1033">
        <v>783.59400000000005</v>
      </c>
    </row>
    <row r="1034" spans="1:10">
      <c r="A1034" t="s">
        <v>1964</v>
      </c>
      <c r="B1034" s="2">
        <v>45589</v>
      </c>
      <c r="C1034" t="s">
        <v>589</v>
      </c>
      <c r="D1034" t="s">
        <v>1742</v>
      </c>
      <c r="E1034" t="s">
        <v>1789</v>
      </c>
      <c r="F1034">
        <v>3</v>
      </c>
      <c r="G1034">
        <v>237.68</v>
      </c>
      <c r="H1034">
        <v>0.1</v>
      </c>
      <c r="I1034" t="s">
        <v>1829</v>
      </c>
      <c r="J1034">
        <v>641.73599999999999</v>
      </c>
    </row>
    <row r="1035" spans="1:10">
      <c r="A1035" t="s">
        <v>3411</v>
      </c>
      <c r="B1035" s="2">
        <v>45589</v>
      </c>
      <c r="C1035" t="s">
        <v>1014</v>
      </c>
      <c r="D1035" t="s">
        <v>1714</v>
      </c>
      <c r="E1035" t="s">
        <v>1801</v>
      </c>
      <c r="F1035">
        <v>1</v>
      </c>
      <c r="G1035">
        <v>140.72</v>
      </c>
      <c r="H1035">
        <v>0</v>
      </c>
      <c r="I1035" t="s">
        <v>1829</v>
      </c>
      <c r="J1035">
        <v>140.72</v>
      </c>
    </row>
    <row r="1036" spans="1:10">
      <c r="A1036" t="s">
        <v>3595</v>
      </c>
      <c r="B1036" s="2">
        <v>45589</v>
      </c>
      <c r="C1036" t="s">
        <v>1254</v>
      </c>
      <c r="D1036" t="s">
        <v>1674</v>
      </c>
      <c r="E1036" t="s">
        <v>1776</v>
      </c>
      <c r="F1036">
        <v>3</v>
      </c>
      <c r="G1036">
        <v>195.89</v>
      </c>
      <c r="H1036">
        <v>0.16</v>
      </c>
      <c r="I1036" t="s">
        <v>1826</v>
      </c>
      <c r="J1036">
        <v>493.64280000000002</v>
      </c>
    </row>
    <row r="1037" spans="1:10">
      <c r="A1037" t="s">
        <v>3739</v>
      </c>
      <c r="B1037" s="2">
        <v>45589</v>
      </c>
      <c r="C1037" t="s">
        <v>44</v>
      </c>
      <c r="D1037" t="s">
        <v>1592</v>
      </c>
      <c r="E1037" t="s">
        <v>1799</v>
      </c>
      <c r="F1037">
        <v>1</v>
      </c>
      <c r="G1037">
        <v>958.44</v>
      </c>
      <c r="H1037">
        <v>0.21</v>
      </c>
      <c r="I1037" t="s">
        <v>1824</v>
      </c>
      <c r="J1037">
        <v>757.16760000000011</v>
      </c>
    </row>
    <row r="1038" spans="1:10">
      <c r="A1038" t="s">
        <v>2466</v>
      </c>
      <c r="B1038" s="2">
        <v>45590</v>
      </c>
      <c r="C1038" t="s">
        <v>1275</v>
      </c>
      <c r="D1038" t="s">
        <v>1740</v>
      </c>
      <c r="E1038" t="s">
        <v>1799</v>
      </c>
      <c r="F1038">
        <v>3</v>
      </c>
      <c r="G1038">
        <v>950.83</v>
      </c>
      <c r="H1038">
        <v>0.06</v>
      </c>
      <c r="I1038" t="s">
        <v>1826</v>
      </c>
      <c r="J1038">
        <v>2681.3406</v>
      </c>
    </row>
    <row r="1039" spans="1:10">
      <c r="A1039" t="s">
        <v>3325</v>
      </c>
      <c r="B1039" s="2">
        <v>45590</v>
      </c>
      <c r="C1039" t="s">
        <v>1431</v>
      </c>
      <c r="D1039" t="s">
        <v>1630</v>
      </c>
      <c r="E1039" t="s">
        <v>1794</v>
      </c>
      <c r="F1039">
        <v>2</v>
      </c>
      <c r="G1039">
        <v>581.19000000000005</v>
      </c>
      <c r="H1039">
        <v>7.0000000000000007E-2</v>
      </c>
      <c r="I1039" t="s">
        <v>1829</v>
      </c>
      <c r="J1039">
        <v>1081.0134</v>
      </c>
    </row>
    <row r="1040" spans="1:10">
      <c r="A1040" t="s">
        <v>3767</v>
      </c>
      <c r="B1040" s="2">
        <v>45590</v>
      </c>
      <c r="C1040" t="s">
        <v>538</v>
      </c>
      <c r="D1040" t="s">
        <v>1662</v>
      </c>
      <c r="E1040" t="s">
        <v>1761</v>
      </c>
      <c r="F1040">
        <v>3</v>
      </c>
      <c r="G1040">
        <v>878.62</v>
      </c>
      <c r="H1040">
        <v>0.05</v>
      </c>
      <c r="I1040" t="s">
        <v>1826</v>
      </c>
      <c r="J1040">
        <v>2504.067</v>
      </c>
    </row>
    <row r="1041" spans="1:10">
      <c r="A1041" t="s">
        <v>2298</v>
      </c>
      <c r="B1041" s="2">
        <v>45591</v>
      </c>
      <c r="C1041" t="s">
        <v>646</v>
      </c>
      <c r="D1041" t="s">
        <v>1622</v>
      </c>
      <c r="E1041" t="s">
        <v>1752</v>
      </c>
      <c r="F1041">
        <v>3</v>
      </c>
      <c r="G1041">
        <v>416.01</v>
      </c>
      <c r="H1041">
        <v>0.02</v>
      </c>
      <c r="I1041" t="s">
        <v>1824</v>
      </c>
      <c r="J1041">
        <v>1223.0694000000001</v>
      </c>
    </row>
    <row r="1042" spans="1:10">
      <c r="A1042" t="s">
        <v>2579</v>
      </c>
      <c r="B1042" s="2">
        <v>45591</v>
      </c>
      <c r="C1042" t="s">
        <v>643</v>
      </c>
      <c r="D1042" t="s">
        <v>1626</v>
      </c>
      <c r="E1042" t="s">
        <v>1807</v>
      </c>
      <c r="F1042">
        <v>1</v>
      </c>
      <c r="G1042">
        <v>623.88</v>
      </c>
      <c r="H1042">
        <v>0.25</v>
      </c>
      <c r="I1042" t="s">
        <v>1824</v>
      </c>
      <c r="J1042">
        <v>467.91</v>
      </c>
    </row>
    <row r="1043" spans="1:10">
      <c r="A1043" t="s">
        <v>2402</v>
      </c>
      <c r="B1043" s="2">
        <v>45592</v>
      </c>
      <c r="C1043" t="s">
        <v>911</v>
      </c>
      <c r="D1043" t="s">
        <v>1690</v>
      </c>
      <c r="E1043" t="s">
        <v>1797</v>
      </c>
      <c r="F1043">
        <v>2</v>
      </c>
      <c r="G1043">
        <v>649.54999999999995</v>
      </c>
      <c r="H1043">
        <v>0.28999999999999998</v>
      </c>
      <c r="I1043" t="s">
        <v>1826</v>
      </c>
      <c r="J1043">
        <v>922.36099999999988</v>
      </c>
    </row>
    <row r="1044" spans="1:10">
      <c r="A1044" t="s">
        <v>2473</v>
      </c>
      <c r="B1044" s="2">
        <v>45592</v>
      </c>
      <c r="C1044" t="s">
        <v>562</v>
      </c>
      <c r="D1044" t="s">
        <v>1586</v>
      </c>
      <c r="E1044" t="s">
        <v>1757</v>
      </c>
      <c r="F1044">
        <v>3</v>
      </c>
      <c r="G1044">
        <v>79.95</v>
      </c>
      <c r="H1044">
        <v>0.2</v>
      </c>
      <c r="I1044" t="s">
        <v>1829</v>
      </c>
      <c r="J1044">
        <v>191.88</v>
      </c>
    </row>
    <row r="1045" spans="1:10">
      <c r="A1045" t="s">
        <v>3624</v>
      </c>
      <c r="B1045" s="2">
        <v>45592</v>
      </c>
      <c r="C1045" t="s">
        <v>1074</v>
      </c>
      <c r="D1045" t="s">
        <v>1624</v>
      </c>
      <c r="E1045" t="s">
        <v>1766</v>
      </c>
      <c r="F1045">
        <v>4</v>
      </c>
      <c r="G1045">
        <v>247.55</v>
      </c>
      <c r="H1045">
        <v>0.05</v>
      </c>
      <c r="I1045" t="s">
        <v>1824</v>
      </c>
      <c r="J1045">
        <v>940.69</v>
      </c>
    </row>
    <row r="1046" spans="1:10">
      <c r="A1046" t="s">
        <v>1857</v>
      </c>
      <c r="B1046" s="2">
        <v>45593</v>
      </c>
      <c r="C1046" t="s">
        <v>1281</v>
      </c>
      <c r="D1046" t="s">
        <v>1654</v>
      </c>
      <c r="E1046" t="s">
        <v>1794</v>
      </c>
      <c r="F1046">
        <v>2</v>
      </c>
      <c r="G1046">
        <v>148.96</v>
      </c>
      <c r="H1046">
        <v>0.03</v>
      </c>
      <c r="I1046" t="s">
        <v>1829</v>
      </c>
      <c r="J1046">
        <v>288.98239999999998</v>
      </c>
    </row>
    <row r="1047" spans="1:10">
      <c r="A1047" t="s">
        <v>2704</v>
      </c>
      <c r="B1047" s="2">
        <v>45593</v>
      </c>
      <c r="C1047" t="s">
        <v>130</v>
      </c>
      <c r="D1047" t="s">
        <v>1732</v>
      </c>
      <c r="E1047" t="s">
        <v>1804</v>
      </c>
      <c r="F1047">
        <v>1</v>
      </c>
      <c r="G1047">
        <v>553.38</v>
      </c>
      <c r="H1047">
        <v>0.21</v>
      </c>
      <c r="I1047" t="s">
        <v>1826</v>
      </c>
      <c r="J1047">
        <v>437.17020000000002</v>
      </c>
    </row>
    <row r="1048" spans="1:10">
      <c r="A1048" t="s">
        <v>2901</v>
      </c>
      <c r="B1048" s="2">
        <v>45593</v>
      </c>
      <c r="C1048" t="s">
        <v>951</v>
      </c>
      <c r="D1048" t="s">
        <v>1716</v>
      </c>
      <c r="E1048" t="s">
        <v>1807</v>
      </c>
      <c r="F1048">
        <v>4</v>
      </c>
      <c r="G1048">
        <v>604.87</v>
      </c>
      <c r="H1048">
        <v>0.28000000000000003</v>
      </c>
      <c r="I1048" t="s">
        <v>1826</v>
      </c>
      <c r="J1048">
        <v>1742.0255999999999</v>
      </c>
    </row>
    <row r="1049" spans="1:10">
      <c r="A1049" t="s">
        <v>1977</v>
      </c>
      <c r="B1049" s="2">
        <v>45594</v>
      </c>
      <c r="C1049" t="s">
        <v>97</v>
      </c>
      <c r="D1049" t="s">
        <v>1574</v>
      </c>
      <c r="E1049" t="s">
        <v>1782</v>
      </c>
      <c r="F1049">
        <v>4</v>
      </c>
      <c r="G1049">
        <v>535.4</v>
      </c>
      <c r="H1049">
        <v>0.26</v>
      </c>
      <c r="I1049" t="s">
        <v>1826</v>
      </c>
      <c r="J1049">
        <v>1584.7840000000001</v>
      </c>
    </row>
    <row r="1050" spans="1:10">
      <c r="A1050" t="s">
        <v>2009</v>
      </c>
      <c r="B1050" s="2">
        <v>45594</v>
      </c>
      <c r="C1050" t="s">
        <v>134</v>
      </c>
      <c r="D1050" t="s">
        <v>1640</v>
      </c>
      <c r="E1050" t="s">
        <v>1766</v>
      </c>
      <c r="F1050">
        <v>1</v>
      </c>
      <c r="G1050">
        <v>547.09</v>
      </c>
      <c r="H1050">
        <v>0.01</v>
      </c>
      <c r="I1050" t="s">
        <v>1826</v>
      </c>
      <c r="J1050">
        <v>541.6191</v>
      </c>
    </row>
    <row r="1051" spans="1:10">
      <c r="A1051" t="s">
        <v>2493</v>
      </c>
      <c r="B1051" s="2">
        <v>45594</v>
      </c>
      <c r="C1051" t="s">
        <v>195</v>
      </c>
      <c r="D1051" t="s">
        <v>1590</v>
      </c>
      <c r="E1051" t="s">
        <v>1752</v>
      </c>
      <c r="F1051">
        <v>1</v>
      </c>
      <c r="G1051">
        <v>242.08</v>
      </c>
      <c r="H1051">
        <v>0.18</v>
      </c>
      <c r="I1051" t="s">
        <v>1826</v>
      </c>
      <c r="J1051">
        <v>198.50559999999999</v>
      </c>
    </row>
    <row r="1052" spans="1:10">
      <c r="A1052" t="s">
        <v>3649</v>
      </c>
      <c r="B1052" s="2">
        <v>45594</v>
      </c>
      <c r="C1052" t="s">
        <v>1044</v>
      </c>
      <c r="D1052" t="s">
        <v>1642</v>
      </c>
      <c r="E1052" t="s">
        <v>1761</v>
      </c>
      <c r="F1052">
        <v>3</v>
      </c>
      <c r="G1052">
        <v>469.33</v>
      </c>
      <c r="H1052">
        <v>0.14000000000000001</v>
      </c>
      <c r="I1052" t="s">
        <v>1826</v>
      </c>
      <c r="J1052">
        <v>1210.8714</v>
      </c>
    </row>
    <row r="1053" spans="1:10">
      <c r="A1053" t="s">
        <v>2764</v>
      </c>
      <c r="B1053" s="2">
        <v>45595</v>
      </c>
      <c r="C1053" t="s">
        <v>1513</v>
      </c>
      <c r="D1053" t="s">
        <v>1672</v>
      </c>
      <c r="E1053" t="s">
        <v>1801</v>
      </c>
      <c r="F1053">
        <v>3</v>
      </c>
      <c r="G1053">
        <v>920.82</v>
      </c>
      <c r="H1053">
        <v>0.1</v>
      </c>
      <c r="I1053" t="s">
        <v>1826</v>
      </c>
      <c r="J1053">
        <v>2486.2139999999999</v>
      </c>
    </row>
    <row r="1054" spans="1:10">
      <c r="A1054" t="s">
        <v>2127</v>
      </c>
      <c r="B1054" s="2">
        <v>45596</v>
      </c>
      <c r="C1054" t="s">
        <v>118</v>
      </c>
      <c r="D1054" t="s">
        <v>1696</v>
      </c>
      <c r="E1054" t="s">
        <v>1792</v>
      </c>
      <c r="F1054">
        <v>3</v>
      </c>
      <c r="G1054">
        <v>803.76</v>
      </c>
      <c r="H1054">
        <v>0.19</v>
      </c>
      <c r="I1054" t="s">
        <v>1829</v>
      </c>
      <c r="J1054">
        <v>1953.1368</v>
      </c>
    </row>
    <row r="1055" spans="1:10">
      <c r="A1055" t="s">
        <v>2923</v>
      </c>
      <c r="B1055" s="2">
        <v>45596</v>
      </c>
      <c r="C1055" t="s">
        <v>261</v>
      </c>
      <c r="D1055" t="s">
        <v>1543</v>
      </c>
      <c r="E1055" t="s">
        <v>1766</v>
      </c>
      <c r="F1055">
        <v>2</v>
      </c>
      <c r="G1055">
        <v>374.42</v>
      </c>
      <c r="H1055">
        <v>0.21</v>
      </c>
      <c r="I1055" t="s">
        <v>1829</v>
      </c>
      <c r="J1055">
        <v>591.58360000000005</v>
      </c>
    </row>
    <row r="1056" spans="1:10">
      <c r="A1056" t="s">
        <v>3682</v>
      </c>
      <c r="B1056" s="2">
        <v>45596</v>
      </c>
      <c r="C1056" t="s">
        <v>1029</v>
      </c>
      <c r="D1056" t="s">
        <v>1696</v>
      </c>
      <c r="E1056" t="s">
        <v>1794</v>
      </c>
      <c r="F1056">
        <v>3</v>
      </c>
      <c r="G1056">
        <v>306.52</v>
      </c>
      <c r="H1056">
        <v>0.01</v>
      </c>
      <c r="I1056" t="s">
        <v>1829</v>
      </c>
      <c r="J1056">
        <v>910.36439999999993</v>
      </c>
    </row>
    <row r="1057" spans="1:10">
      <c r="A1057" t="s">
        <v>1858</v>
      </c>
      <c r="B1057" s="2">
        <v>45597</v>
      </c>
      <c r="C1057" t="s">
        <v>1240</v>
      </c>
      <c r="D1057" t="s">
        <v>1698</v>
      </c>
      <c r="E1057" t="s">
        <v>1782</v>
      </c>
      <c r="F1057">
        <v>4</v>
      </c>
      <c r="G1057">
        <v>313.83</v>
      </c>
      <c r="H1057">
        <v>0.08</v>
      </c>
      <c r="I1057" t="s">
        <v>1824</v>
      </c>
      <c r="J1057">
        <v>1154.8943999999999</v>
      </c>
    </row>
    <row r="1058" spans="1:10">
      <c r="A1058" t="s">
        <v>1951</v>
      </c>
      <c r="B1058" s="2">
        <v>45598</v>
      </c>
      <c r="C1058" t="s">
        <v>1530</v>
      </c>
      <c r="D1058" t="s">
        <v>1562</v>
      </c>
      <c r="E1058" t="s">
        <v>1776</v>
      </c>
      <c r="F1058">
        <v>1</v>
      </c>
      <c r="G1058">
        <v>846.31</v>
      </c>
      <c r="H1058">
        <v>0.05</v>
      </c>
      <c r="I1058" t="s">
        <v>1826</v>
      </c>
      <c r="J1058">
        <v>803.9944999999999</v>
      </c>
    </row>
    <row r="1059" spans="1:10">
      <c r="A1059" t="s">
        <v>2344</v>
      </c>
      <c r="B1059" s="2">
        <v>45598</v>
      </c>
      <c r="C1059" t="s">
        <v>1133</v>
      </c>
      <c r="D1059" t="s">
        <v>1738</v>
      </c>
      <c r="E1059" t="s">
        <v>1779</v>
      </c>
      <c r="F1059">
        <v>3</v>
      </c>
      <c r="G1059">
        <v>268.76</v>
      </c>
      <c r="H1059">
        <v>0.01</v>
      </c>
      <c r="I1059" t="s">
        <v>1826</v>
      </c>
      <c r="J1059">
        <v>798.21719999999993</v>
      </c>
    </row>
    <row r="1060" spans="1:10">
      <c r="A1060" t="s">
        <v>2438</v>
      </c>
      <c r="B1060" s="2">
        <v>45598</v>
      </c>
      <c r="C1060" t="s">
        <v>1481</v>
      </c>
      <c r="D1060" t="s">
        <v>1724</v>
      </c>
      <c r="E1060" t="s">
        <v>1801</v>
      </c>
      <c r="F1060">
        <v>3</v>
      </c>
      <c r="G1060">
        <v>920.61</v>
      </c>
      <c r="H1060">
        <v>0.04</v>
      </c>
      <c r="I1060" t="s">
        <v>1824</v>
      </c>
      <c r="J1060">
        <v>2651.3568</v>
      </c>
    </row>
    <row r="1061" spans="1:10">
      <c r="A1061" t="s">
        <v>2578</v>
      </c>
      <c r="B1061" s="2">
        <v>45598</v>
      </c>
      <c r="C1061" t="s">
        <v>321</v>
      </c>
      <c r="D1061" t="s">
        <v>1666</v>
      </c>
      <c r="E1061" t="s">
        <v>1776</v>
      </c>
      <c r="F1061">
        <v>4</v>
      </c>
      <c r="G1061">
        <v>867.94</v>
      </c>
      <c r="H1061">
        <v>0.26</v>
      </c>
      <c r="I1061" t="s">
        <v>1826</v>
      </c>
      <c r="J1061">
        <v>2569.1024000000002</v>
      </c>
    </row>
    <row r="1062" spans="1:10">
      <c r="A1062" t="s">
        <v>2012</v>
      </c>
      <c r="B1062" s="2">
        <v>45600</v>
      </c>
      <c r="C1062" t="s">
        <v>1400</v>
      </c>
      <c r="D1062" t="s">
        <v>1706</v>
      </c>
      <c r="E1062" t="s">
        <v>1810</v>
      </c>
      <c r="F1062">
        <v>2</v>
      </c>
      <c r="G1062">
        <v>504.26</v>
      </c>
      <c r="H1062">
        <v>0.04</v>
      </c>
      <c r="I1062" t="s">
        <v>1826</v>
      </c>
      <c r="J1062">
        <v>968.17919999999992</v>
      </c>
    </row>
    <row r="1063" spans="1:10">
      <c r="A1063" t="s">
        <v>2024</v>
      </c>
      <c r="B1063" s="2">
        <v>45600</v>
      </c>
      <c r="C1063" t="s">
        <v>1386</v>
      </c>
      <c r="D1063" t="s">
        <v>1710</v>
      </c>
      <c r="E1063" t="s">
        <v>1776</v>
      </c>
      <c r="F1063">
        <v>1</v>
      </c>
      <c r="G1063">
        <v>454.71</v>
      </c>
      <c r="H1063">
        <v>0.16</v>
      </c>
      <c r="I1063" t="s">
        <v>1826</v>
      </c>
      <c r="J1063">
        <v>381.95639999999997</v>
      </c>
    </row>
    <row r="1064" spans="1:10">
      <c r="A1064" t="s">
        <v>2772</v>
      </c>
      <c r="B1064" s="2">
        <v>45600</v>
      </c>
      <c r="C1064" t="s">
        <v>475</v>
      </c>
      <c r="D1064" t="s">
        <v>1618</v>
      </c>
      <c r="E1064" t="s">
        <v>1757</v>
      </c>
      <c r="F1064">
        <v>2</v>
      </c>
      <c r="G1064">
        <v>157.18</v>
      </c>
      <c r="H1064">
        <v>0.15</v>
      </c>
      <c r="I1064" t="s">
        <v>1824</v>
      </c>
      <c r="J1064">
        <v>267.20600000000002</v>
      </c>
    </row>
    <row r="1065" spans="1:10">
      <c r="A1065" t="s">
        <v>1984</v>
      </c>
      <c r="B1065" s="2">
        <v>45601</v>
      </c>
      <c r="C1065" t="s">
        <v>1154</v>
      </c>
      <c r="D1065" t="s">
        <v>1604</v>
      </c>
      <c r="E1065" t="s">
        <v>1792</v>
      </c>
      <c r="F1065">
        <v>2</v>
      </c>
      <c r="G1065">
        <v>60.98</v>
      </c>
      <c r="H1065">
        <v>0.23</v>
      </c>
      <c r="I1065" t="s">
        <v>1826</v>
      </c>
      <c r="J1065">
        <v>93.909199999999998</v>
      </c>
    </row>
    <row r="1066" spans="1:10">
      <c r="A1066" t="s">
        <v>2837</v>
      </c>
      <c r="B1066" s="2">
        <v>45601</v>
      </c>
      <c r="C1066" t="s">
        <v>27</v>
      </c>
      <c r="D1066" t="s">
        <v>1710</v>
      </c>
      <c r="E1066" t="s">
        <v>1773</v>
      </c>
      <c r="F1066">
        <v>2</v>
      </c>
      <c r="G1066">
        <v>358.36</v>
      </c>
      <c r="H1066">
        <v>0.05</v>
      </c>
      <c r="I1066" t="s">
        <v>1826</v>
      </c>
      <c r="J1066">
        <v>680.88400000000001</v>
      </c>
    </row>
    <row r="1067" spans="1:10">
      <c r="A1067" t="s">
        <v>3224</v>
      </c>
      <c r="B1067" s="2">
        <v>45601</v>
      </c>
      <c r="C1067" t="s">
        <v>455</v>
      </c>
      <c r="D1067" t="s">
        <v>1662</v>
      </c>
      <c r="E1067" t="s">
        <v>1789</v>
      </c>
      <c r="F1067">
        <v>4</v>
      </c>
      <c r="G1067">
        <v>559.59</v>
      </c>
      <c r="H1067">
        <v>0.19</v>
      </c>
      <c r="I1067" t="s">
        <v>1829</v>
      </c>
      <c r="J1067">
        <v>1813.0716</v>
      </c>
    </row>
    <row r="1068" spans="1:10">
      <c r="A1068" t="s">
        <v>2393</v>
      </c>
      <c r="B1068" s="2">
        <v>45602</v>
      </c>
      <c r="C1068" t="s">
        <v>1397</v>
      </c>
      <c r="D1068" t="s">
        <v>1674</v>
      </c>
      <c r="E1068" t="s">
        <v>1761</v>
      </c>
      <c r="F1068">
        <v>4</v>
      </c>
      <c r="G1068">
        <v>282.48</v>
      </c>
      <c r="H1068">
        <v>0.11</v>
      </c>
      <c r="I1068" t="s">
        <v>1826</v>
      </c>
      <c r="J1068">
        <v>1005.6288</v>
      </c>
    </row>
    <row r="1069" spans="1:10">
      <c r="A1069" t="s">
        <v>2612</v>
      </c>
      <c r="B1069" s="2">
        <v>45602</v>
      </c>
      <c r="C1069" t="s">
        <v>926</v>
      </c>
      <c r="D1069" t="s">
        <v>1746</v>
      </c>
      <c r="E1069" t="s">
        <v>1766</v>
      </c>
      <c r="F1069">
        <v>3</v>
      </c>
      <c r="G1069">
        <v>761.88</v>
      </c>
      <c r="H1069">
        <v>0.23</v>
      </c>
      <c r="I1069" t="s">
        <v>1826</v>
      </c>
      <c r="J1069">
        <v>1759.9428</v>
      </c>
    </row>
    <row r="1070" spans="1:10">
      <c r="A1070" t="s">
        <v>3013</v>
      </c>
      <c r="B1070" s="2">
        <v>45602</v>
      </c>
      <c r="C1070" t="s">
        <v>1160</v>
      </c>
      <c r="D1070" t="s">
        <v>1584</v>
      </c>
      <c r="E1070" t="s">
        <v>1794</v>
      </c>
      <c r="F1070">
        <v>3</v>
      </c>
      <c r="G1070">
        <v>99.77</v>
      </c>
      <c r="H1070">
        <v>0.01</v>
      </c>
      <c r="I1070" t="s">
        <v>1826</v>
      </c>
      <c r="J1070">
        <v>296.31689999999998</v>
      </c>
    </row>
    <row r="1071" spans="1:10">
      <c r="A1071" t="s">
        <v>3693</v>
      </c>
      <c r="B1071" s="2">
        <v>45602</v>
      </c>
      <c r="C1071" t="s">
        <v>499</v>
      </c>
      <c r="D1071" t="s">
        <v>1676</v>
      </c>
      <c r="E1071" t="s">
        <v>1761</v>
      </c>
      <c r="F1071">
        <v>4</v>
      </c>
      <c r="G1071">
        <v>838.99</v>
      </c>
      <c r="H1071">
        <v>0.16</v>
      </c>
      <c r="I1071" t="s">
        <v>1824</v>
      </c>
      <c r="J1071">
        <v>2819.0064000000002</v>
      </c>
    </row>
    <row r="1072" spans="1:10">
      <c r="A1072" t="s">
        <v>2178</v>
      </c>
      <c r="B1072" s="2">
        <v>45603</v>
      </c>
      <c r="C1072" t="s">
        <v>821</v>
      </c>
      <c r="D1072" t="s">
        <v>1662</v>
      </c>
      <c r="E1072" t="s">
        <v>1786</v>
      </c>
      <c r="F1072">
        <v>4</v>
      </c>
      <c r="G1072">
        <v>488.56</v>
      </c>
      <c r="H1072">
        <v>0.26</v>
      </c>
      <c r="I1072" t="s">
        <v>1829</v>
      </c>
      <c r="J1072">
        <v>1446.1376</v>
      </c>
    </row>
    <row r="1073" spans="1:10">
      <c r="A1073" t="s">
        <v>3237</v>
      </c>
      <c r="B1073" s="2">
        <v>45603</v>
      </c>
      <c r="C1073" t="s">
        <v>1098</v>
      </c>
      <c r="D1073" t="s">
        <v>1660</v>
      </c>
      <c r="E1073" t="s">
        <v>1799</v>
      </c>
      <c r="F1073">
        <v>3</v>
      </c>
      <c r="G1073">
        <v>169.43</v>
      </c>
      <c r="H1073">
        <v>0.19</v>
      </c>
      <c r="I1073" t="s">
        <v>1824</v>
      </c>
      <c r="J1073">
        <v>411.71490000000011</v>
      </c>
    </row>
    <row r="1074" spans="1:10">
      <c r="A1074" t="s">
        <v>2458</v>
      </c>
      <c r="B1074" s="2">
        <v>45605</v>
      </c>
      <c r="C1074" t="s">
        <v>1469</v>
      </c>
      <c r="D1074" t="s">
        <v>1598</v>
      </c>
      <c r="E1074" t="s">
        <v>1792</v>
      </c>
      <c r="F1074">
        <v>2</v>
      </c>
      <c r="G1074">
        <v>151.47</v>
      </c>
      <c r="H1074">
        <v>0.21</v>
      </c>
      <c r="I1074" t="s">
        <v>1826</v>
      </c>
      <c r="J1074">
        <v>239.32259999999999</v>
      </c>
    </row>
    <row r="1075" spans="1:10">
      <c r="A1075" t="s">
        <v>3299</v>
      </c>
      <c r="B1075" s="2">
        <v>45605</v>
      </c>
      <c r="C1075" t="s">
        <v>1260</v>
      </c>
      <c r="D1075" t="s">
        <v>1718</v>
      </c>
      <c r="E1075" t="s">
        <v>1810</v>
      </c>
      <c r="F1075">
        <v>2</v>
      </c>
      <c r="G1075">
        <v>227.97</v>
      </c>
      <c r="H1075">
        <v>0.08</v>
      </c>
      <c r="I1075" t="s">
        <v>1829</v>
      </c>
      <c r="J1075">
        <v>419.46480000000003</v>
      </c>
    </row>
    <row r="1076" spans="1:10">
      <c r="A1076" t="s">
        <v>1871</v>
      </c>
      <c r="B1076" s="2">
        <v>45606</v>
      </c>
      <c r="C1076" t="s">
        <v>1449</v>
      </c>
      <c r="D1076" t="s">
        <v>1666</v>
      </c>
      <c r="E1076" t="s">
        <v>1782</v>
      </c>
      <c r="F1076">
        <v>4</v>
      </c>
      <c r="G1076">
        <v>288.60000000000002</v>
      </c>
      <c r="H1076">
        <v>0.09</v>
      </c>
      <c r="I1076" t="s">
        <v>1826</v>
      </c>
      <c r="J1076">
        <v>1050.5039999999999</v>
      </c>
    </row>
    <row r="1077" spans="1:10">
      <c r="A1077" t="s">
        <v>2075</v>
      </c>
      <c r="B1077" s="2">
        <v>45606</v>
      </c>
      <c r="C1077" t="s">
        <v>100</v>
      </c>
      <c r="D1077" t="s">
        <v>1684</v>
      </c>
      <c r="E1077" t="s">
        <v>1766</v>
      </c>
      <c r="F1077">
        <v>2</v>
      </c>
      <c r="G1077">
        <v>894.58</v>
      </c>
      <c r="H1077">
        <v>0.25</v>
      </c>
      <c r="I1077" t="s">
        <v>1824</v>
      </c>
      <c r="J1077">
        <v>1341.87</v>
      </c>
    </row>
    <row r="1078" spans="1:10">
      <c r="A1078" t="s">
        <v>3382</v>
      </c>
      <c r="B1078" s="2">
        <v>45606</v>
      </c>
      <c r="C1078" t="s">
        <v>1516</v>
      </c>
      <c r="D1078" t="s">
        <v>1620</v>
      </c>
      <c r="E1078" t="s">
        <v>1752</v>
      </c>
      <c r="F1078">
        <v>1</v>
      </c>
      <c r="G1078">
        <v>887.38</v>
      </c>
      <c r="H1078">
        <v>0.01</v>
      </c>
      <c r="I1078" t="s">
        <v>1829</v>
      </c>
      <c r="J1078">
        <v>878.50620000000004</v>
      </c>
    </row>
    <row r="1079" spans="1:10">
      <c r="A1079" t="s">
        <v>3474</v>
      </c>
      <c r="B1079" s="2">
        <v>45606</v>
      </c>
      <c r="C1079" t="s">
        <v>711</v>
      </c>
      <c r="D1079" t="s">
        <v>1626</v>
      </c>
      <c r="E1079" t="s">
        <v>1794</v>
      </c>
      <c r="F1079">
        <v>4</v>
      </c>
      <c r="G1079">
        <v>721.54</v>
      </c>
      <c r="H1079">
        <v>0.21</v>
      </c>
      <c r="I1079" t="s">
        <v>1824</v>
      </c>
      <c r="J1079">
        <v>2280.0664000000002</v>
      </c>
    </row>
    <row r="1080" spans="1:10">
      <c r="A1080" t="s">
        <v>1875</v>
      </c>
      <c r="B1080" s="2">
        <v>45607</v>
      </c>
      <c r="C1080" t="s">
        <v>1304</v>
      </c>
      <c r="D1080" t="s">
        <v>1590</v>
      </c>
      <c r="E1080" t="s">
        <v>1804</v>
      </c>
      <c r="F1080">
        <v>2</v>
      </c>
      <c r="G1080">
        <v>384.66</v>
      </c>
      <c r="H1080">
        <v>0.08</v>
      </c>
      <c r="I1080" t="s">
        <v>1829</v>
      </c>
      <c r="J1080">
        <v>707.77440000000013</v>
      </c>
    </row>
    <row r="1081" spans="1:10">
      <c r="A1081" t="s">
        <v>2051</v>
      </c>
      <c r="B1081" s="2">
        <v>45607</v>
      </c>
      <c r="C1081" t="s">
        <v>255</v>
      </c>
      <c r="D1081" t="s">
        <v>1694</v>
      </c>
      <c r="E1081" t="s">
        <v>1786</v>
      </c>
      <c r="F1081">
        <v>3</v>
      </c>
      <c r="G1081">
        <v>927.6</v>
      </c>
      <c r="H1081">
        <v>0.09</v>
      </c>
      <c r="I1081" t="s">
        <v>1824</v>
      </c>
      <c r="J1081">
        <v>2532.348</v>
      </c>
    </row>
    <row r="1082" spans="1:10">
      <c r="A1082" t="s">
        <v>2646</v>
      </c>
      <c r="B1082" s="2">
        <v>45607</v>
      </c>
      <c r="C1082" t="s">
        <v>36</v>
      </c>
      <c r="D1082" t="s">
        <v>1604</v>
      </c>
      <c r="E1082" t="s">
        <v>1769</v>
      </c>
      <c r="F1082">
        <v>2</v>
      </c>
      <c r="G1082">
        <v>278.16000000000003</v>
      </c>
      <c r="H1082">
        <v>0.22</v>
      </c>
      <c r="I1082" t="s">
        <v>1826</v>
      </c>
      <c r="J1082">
        <v>433.92960000000011</v>
      </c>
    </row>
    <row r="1083" spans="1:10">
      <c r="A1083" t="s">
        <v>3764</v>
      </c>
      <c r="B1083" s="2">
        <v>45607</v>
      </c>
      <c r="C1083" t="s">
        <v>1172</v>
      </c>
      <c r="D1083" t="s">
        <v>1670</v>
      </c>
      <c r="E1083" t="s">
        <v>1807</v>
      </c>
      <c r="F1083">
        <v>2</v>
      </c>
      <c r="G1083">
        <v>352.63</v>
      </c>
      <c r="H1083">
        <v>0.15</v>
      </c>
      <c r="I1083" t="s">
        <v>1826</v>
      </c>
      <c r="J1083">
        <v>599.471</v>
      </c>
    </row>
    <row r="1084" spans="1:10">
      <c r="A1084" t="s">
        <v>3772</v>
      </c>
      <c r="B1084" s="2">
        <v>45607</v>
      </c>
      <c r="C1084" t="s">
        <v>1175</v>
      </c>
      <c r="D1084" t="s">
        <v>1565</v>
      </c>
      <c r="E1084" t="s">
        <v>1797</v>
      </c>
      <c r="F1084">
        <v>4</v>
      </c>
      <c r="G1084">
        <v>243.13</v>
      </c>
      <c r="H1084">
        <v>0.25</v>
      </c>
      <c r="I1084" t="s">
        <v>1829</v>
      </c>
      <c r="J1084">
        <v>729.39</v>
      </c>
    </row>
    <row r="1085" spans="1:10">
      <c r="A1085" t="s">
        <v>3824</v>
      </c>
      <c r="B1085" s="2">
        <v>45607</v>
      </c>
      <c r="C1085" t="s">
        <v>198</v>
      </c>
      <c r="D1085" t="s">
        <v>1670</v>
      </c>
      <c r="E1085" t="s">
        <v>1792</v>
      </c>
      <c r="F1085">
        <v>3</v>
      </c>
      <c r="G1085">
        <v>945.37</v>
      </c>
      <c r="H1085">
        <v>0.05</v>
      </c>
      <c r="I1085" t="s">
        <v>1824</v>
      </c>
      <c r="J1085">
        <v>2694.3045000000002</v>
      </c>
    </row>
    <row r="1086" spans="1:10">
      <c r="A1086" t="s">
        <v>2449</v>
      </c>
      <c r="B1086" s="2">
        <v>45608</v>
      </c>
      <c r="C1086" t="s">
        <v>264</v>
      </c>
      <c r="D1086" t="s">
        <v>1602</v>
      </c>
      <c r="E1086" t="s">
        <v>1799</v>
      </c>
      <c r="F1086">
        <v>4</v>
      </c>
      <c r="G1086">
        <v>757.71</v>
      </c>
      <c r="H1086">
        <v>0.26</v>
      </c>
      <c r="I1086" t="s">
        <v>1829</v>
      </c>
      <c r="J1086">
        <v>2242.8216000000002</v>
      </c>
    </row>
    <row r="1087" spans="1:10">
      <c r="A1087" t="s">
        <v>2687</v>
      </c>
      <c r="B1087" s="2">
        <v>45608</v>
      </c>
      <c r="C1087" t="s">
        <v>1187</v>
      </c>
      <c r="D1087" t="s">
        <v>1684</v>
      </c>
      <c r="E1087" t="s">
        <v>1797</v>
      </c>
      <c r="F1087">
        <v>4</v>
      </c>
      <c r="G1087">
        <v>408.72</v>
      </c>
      <c r="H1087">
        <v>0.16</v>
      </c>
      <c r="I1087" t="s">
        <v>1829</v>
      </c>
      <c r="J1087">
        <v>1373.2991999999999</v>
      </c>
    </row>
    <row r="1088" spans="1:10">
      <c r="A1088" t="s">
        <v>2892</v>
      </c>
      <c r="B1088" s="2">
        <v>45608</v>
      </c>
      <c r="C1088" t="s">
        <v>1307</v>
      </c>
      <c r="D1088" t="s">
        <v>1732</v>
      </c>
      <c r="E1088" t="s">
        <v>1810</v>
      </c>
      <c r="F1088">
        <v>1</v>
      </c>
      <c r="G1088">
        <v>909.04</v>
      </c>
      <c r="H1088">
        <v>0.11</v>
      </c>
      <c r="I1088" t="s">
        <v>1824</v>
      </c>
      <c r="J1088">
        <v>809.04560000000004</v>
      </c>
    </row>
    <row r="1089" spans="1:10">
      <c r="A1089" t="s">
        <v>2968</v>
      </c>
      <c r="B1089" s="2">
        <v>45608</v>
      </c>
      <c r="C1089" t="s">
        <v>937</v>
      </c>
      <c r="D1089" t="s">
        <v>1714</v>
      </c>
      <c r="E1089" t="s">
        <v>1757</v>
      </c>
      <c r="F1089">
        <v>3</v>
      </c>
      <c r="G1089">
        <v>460.93</v>
      </c>
      <c r="H1089">
        <v>0.19</v>
      </c>
      <c r="I1089" t="s">
        <v>1829</v>
      </c>
      <c r="J1089">
        <v>1120.0599</v>
      </c>
    </row>
    <row r="1090" spans="1:10">
      <c r="A1090" t="s">
        <v>1904</v>
      </c>
      <c r="B1090" s="2">
        <v>45609</v>
      </c>
      <c r="C1090" t="s">
        <v>716</v>
      </c>
      <c r="D1090" t="s">
        <v>1714</v>
      </c>
      <c r="E1090" t="s">
        <v>1782</v>
      </c>
      <c r="F1090">
        <v>2</v>
      </c>
      <c r="G1090">
        <v>900.55</v>
      </c>
      <c r="H1090">
        <v>0.16</v>
      </c>
      <c r="I1090" t="s">
        <v>1824</v>
      </c>
      <c r="J1090">
        <v>1512.924</v>
      </c>
    </row>
    <row r="1091" spans="1:10">
      <c r="A1091" t="s">
        <v>2160</v>
      </c>
      <c r="B1091" s="2">
        <v>45609</v>
      </c>
      <c r="C1091" t="s">
        <v>1095</v>
      </c>
      <c r="D1091" t="s">
        <v>1648</v>
      </c>
      <c r="E1091" t="s">
        <v>1773</v>
      </c>
      <c r="F1091">
        <v>2</v>
      </c>
      <c r="G1091">
        <v>613.23</v>
      </c>
      <c r="H1091">
        <v>0.15</v>
      </c>
      <c r="I1091" t="s">
        <v>1826</v>
      </c>
      <c r="J1091">
        <v>1042.491</v>
      </c>
    </row>
    <row r="1092" spans="1:10">
      <c r="A1092" t="s">
        <v>3096</v>
      </c>
      <c r="B1092" s="2">
        <v>45609</v>
      </c>
      <c r="C1092" t="s">
        <v>1249</v>
      </c>
      <c r="D1092" t="s">
        <v>1664</v>
      </c>
      <c r="E1092" t="s">
        <v>1779</v>
      </c>
      <c r="F1092">
        <v>3</v>
      </c>
      <c r="G1092">
        <v>742.45</v>
      </c>
      <c r="H1092">
        <v>0.23</v>
      </c>
      <c r="I1092" t="s">
        <v>1829</v>
      </c>
      <c r="J1092">
        <v>1715.0595000000001</v>
      </c>
    </row>
    <row r="1093" spans="1:10">
      <c r="A1093" t="s">
        <v>2186</v>
      </c>
      <c r="B1093" s="2">
        <v>45610</v>
      </c>
      <c r="C1093" t="s">
        <v>381</v>
      </c>
      <c r="D1093" t="s">
        <v>1724</v>
      </c>
      <c r="E1093" t="s">
        <v>1757</v>
      </c>
      <c r="F1093">
        <v>4</v>
      </c>
      <c r="G1093">
        <v>677.25</v>
      </c>
      <c r="H1093">
        <v>0.14000000000000001</v>
      </c>
      <c r="I1093" t="s">
        <v>1826</v>
      </c>
      <c r="J1093">
        <v>2329.7399999999998</v>
      </c>
    </row>
    <row r="1094" spans="1:10">
      <c r="A1094" t="s">
        <v>3588</v>
      </c>
      <c r="B1094" s="2">
        <v>45610</v>
      </c>
      <c r="C1094" t="s">
        <v>205</v>
      </c>
      <c r="D1094" t="s">
        <v>1716</v>
      </c>
      <c r="E1094" t="s">
        <v>1797</v>
      </c>
      <c r="F1094">
        <v>4</v>
      </c>
      <c r="G1094">
        <v>341.95</v>
      </c>
      <c r="H1094">
        <v>0.25</v>
      </c>
      <c r="I1094" t="s">
        <v>1824</v>
      </c>
      <c r="J1094">
        <v>1025.8499999999999</v>
      </c>
    </row>
    <row r="1095" spans="1:10">
      <c r="A1095" t="s">
        <v>2138</v>
      </c>
      <c r="B1095" s="2">
        <v>45611</v>
      </c>
      <c r="C1095" t="s">
        <v>100</v>
      </c>
      <c r="D1095" t="s">
        <v>1708</v>
      </c>
      <c r="E1095" t="s">
        <v>1807</v>
      </c>
      <c r="F1095">
        <v>2</v>
      </c>
      <c r="G1095">
        <v>588.9</v>
      </c>
      <c r="H1095">
        <v>0.19</v>
      </c>
      <c r="I1095" t="s">
        <v>1826</v>
      </c>
      <c r="J1095">
        <v>954.01800000000003</v>
      </c>
    </row>
    <row r="1096" spans="1:10">
      <c r="A1096" t="s">
        <v>3399</v>
      </c>
      <c r="B1096" s="2">
        <v>45612</v>
      </c>
      <c r="C1096" t="s">
        <v>1343</v>
      </c>
      <c r="D1096" t="s">
        <v>1730</v>
      </c>
      <c r="E1096" t="s">
        <v>1786</v>
      </c>
      <c r="F1096">
        <v>2</v>
      </c>
      <c r="G1096">
        <v>976.83</v>
      </c>
      <c r="H1096">
        <v>0.1</v>
      </c>
      <c r="I1096" t="s">
        <v>1826</v>
      </c>
      <c r="J1096">
        <v>1758.2940000000001</v>
      </c>
    </row>
    <row r="1097" spans="1:10">
      <c r="A1097" t="s">
        <v>1980</v>
      </c>
      <c r="B1097" s="2">
        <v>45613</v>
      </c>
      <c r="C1097" t="s">
        <v>1260</v>
      </c>
      <c r="D1097" t="s">
        <v>1644</v>
      </c>
      <c r="E1097" t="s">
        <v>1761</v>
      </c>
      <c r="F1097">
        <v>1</v>
      </c>
      <c r="G1097">
        <v>345.06</v>
      </c>
      <c r="H1097">
        <v>0.13</v>
      </c>
      <c r="I1097" t="s">
        <v>1829</v>
      </c>
      <c r="J1097">
        <v>300.2022</v>
      </c>
    </row>
    <row r="1098" spans="1:10">
      <c r="A1098" t="s">
        <v>3357</v>
      </c>
      <c r="B1098" s="2">
        <v>45613</v>
      </c>
      <c r="C1098" t="s">
        <v>332</v>
      </c>
      <c r="D1098" t="s">
        <v>1740</v>
      </c>
      <c r="E1098" t="s">
        <v>1766</v>
      </c>
      <c r="F1098">
        <v>4</v>
      </c>
      <c r="G1098">
        <v>933.73</v>
      </c>
      <c r="H1098">
        <v>0.25</v>
      </c>
      <c r="I1098" t="s">
        <v>1826</v>
      </c>
      <c r="J1098">
        <v>2801.19</v>
      </c>
    </row>
    <row r="1099" spans="1:10">
      <c r="A1099" t="s">
        <v>2295</v>
      </c>
      <c r="B1099" s="2">
        <v>45614</v>
      </c>
      <c r="C1099" t="s">
        <v>1469</v>
      </c>
      <c r="D1099" t="s">
        <v>1744</v>
      </c>
      <c r="E1099" t="s">
        <v>1782</v>
      </c>
      <c r="F1099">
        <v>4</v>
      </c>
      <c r="G1099">
        <v>610.6</v>
      </c>
      <c r="H1099">
        <v>0.1</v>
      </c>
      <c r="I1099" t="s">
        <v>1826</v>
      </c>
      <c r="J1099">
        <v>2198.16</v>
      </c>
    </row>
    <row r="1100" spans="1:10">
      <c r="A1100" t="s">
        <v>2685</v>
      </c>
      <c r="B1100" s="2">
        <v>45614</v>
      </c>
      <c r="C1100" t="s">
        <v>461</v>
      </c>
      <c r="D1100" t="s">
        <v>1706</v>
      </c>
      <c r="E1100" t="s">
        <v>1761</v>
      </c>
      <c r="F1100">
        <v>3</v>
      </c>
      <c r="G1100">
        <v>448.55</v>
      </c>
      <c r="H1100">
        <v>0.05</v>
      </c>
      <c r="I1100" t="s">
        <v>1824</v>
      </c>
      <c r="J1100">
        <v>1278.3675000000001</v>
      </c>
    </row>
    <row r="1101" spans="1:10">
      <c r="A1101" t="s">
        <v>2719</v>
      </c>
      <c r="B1101" s="2">
        <v>45614</v>
      </c>
      <c r="C1101" t="s">
        <v>335</v>
      </c>
      <c r="D1101" t="s">
        <v>1612</v>
      </c>
      <c r="E1101" t="s">
        <v>1766</v>
      </c>
      <c r="F1101">
        <v>2</v>
      </c>
      <c r="G1101">
        <v>732.67</v>
      </c>
      <c r="H1101">
        <v>0.24</v>
      </c>
      <c r="I1101" t="s">
        <v>1826</v>
      </c>
      <c r="J1101">
        <v>1113.6584</v>
      </c>
    </row>
    <row r="1102" spans="1:10">
      <c r="A1102" t="s">
        <v>3773</v>
      </c>
      <c r="B1102" s="2">
        <v>45614</v>
      </c>
      <c r="C1102" t="s">
        <v>737</v>
      </c>
      <c r="D1102" t="s">
        <v>1666</v>
      </c>
      <c r="E1102" t="s">
        <v>1792</v>
      </c>
      <c r="F1102">
        <v>2</v>
      </c>
      <c r="G1102">
        <v>410.63</v>
      </c>
      <c r="H1102">
        <v>0.28000000000000003</v>
      </c>
      <c r="I1102" t="s">
        <v>1829</v>
      </c>
      <c r="J1102">
        <v>591.30719999999997</v>
      </c>
    </row>
    <row r="1103" spans="1:10">
      <c r="A1103" t="s">
        <v>2130</v>
      </c>
      <c r="B1103" s="2">
        <v>45615</v>
      </c>
      <c r="C1103" t="s">
        <v>164</v>
      </c>
      <c r="D1103" t="s">
        <v>1650</v>
      </c>
      <c r="E1103" t="s">
        <v>1794</v>
      </c>
      <c r="F1103">
        <v>3</v>
      </c>
      <c r="G1103">
        <v>781.39</v>
      </c>
      <c r="H1103">
        <v>0.12</v>
      </c>
      <c r="I1103" t="s">
        <v>1824</v>
      </c>
      <c r="J1103">
        <v>2062.8696</v>
      </c>
    </row>
    <row r="1104" spans="1:10">
      <c r="A1104" t="s">
        <v>2521</v>
      </c>
      <c r="B1104" s="2">
        <v>45615</v>
      </c>
      <c r="C1104" t="s">
        <v>1101</v>
      </c>
      <c r="D1104" t="s">
        <v>1600</v>
      </c>
      <c r="E1104" t="s">
        <v>1789</v>
      </c>
      <c r="F1104">
        <v>4</v>
      </c>
      <c r="G1104">
        <v>413.48</v>
      </c>
      <c r="H1104">
        <v>0.02</v>
      </c>
      <c r="I1104" t="s">
        <v>1826</v>
      </c>
      <c r="J1104">
        <v>1620.8416</v>
      </c>
    </row>
    <row r="1105" spans="1:10">
      <c r="A1105" t="s">
        <v>3804</v>
      </c>
      <c r="B1105" s="2">
        <v>45615</v>
      </c>
      <c r="C1105" t="s">
        <v>475</v>
      </c>
      <c r="D1105" t="s">
        <v>1618</v>
      </c>
      <c r="E1105" t="s">
        <v>1773</v>
      </c>
      <c r="F1105">
        <v>3</v>
      </c>
      <c r="G1105">
        <v>585.54999999999995</v>
      </c>
      <c r="H1105">
        <v>0.14000000000000001</v>
      </c>
      <c r="I1105" t="s">
        <v>1829</v>
      </c>
      <c r="J1105">
        <v>1510.7190000000001</v>
      </c>
    </row>
    <row r="1106" spans="1:10">
      <c r="A1106" t="s">
        <v>1907</v>
      </c>
      <c r="B1106" s="2">
        <v>45616</v>
      </c>
      <c r="C1106" t="s">
        <v>809</v>
      </c>
      <c r="D1106" t="s">
        <v>1690</v>
      </c>
      <c r="E1106" t="s">
        <v>1786</v>
      </c>
      <c r="F1106">
        <v>1</v>
      </c>
      <c r="G1106">
        <v>363.73</v>
      </c>
      <c r="H1106">
        <v>0.25</v>
      </c>
      <c r="I1106" t="s">
        <v>1826</v>
      </c>
      <c r="J1106">
        <v>272.79750000000001</v>
      </c>
    </row>
    <row r="1107" spans="1:10">
      <c r="A1107" t="s">
        <v>3131</v>
      </c>
      <c r="B1107" s="2">
        <v>45616</v>
      </c>
      <c r="C1107" t="s">
        <v>23</v>
      </c>
      <c r="D1107" t="s">
        <v>1668</v>
      </c>
      <c r="E1107" t="s">
        <v>1810</v>
      </c>
      <c r="F1107">
        <v>1</v>
      </c>
      <c r="G1107">
        <v>146.49</v>
      </c>
      <c r="H1107">
        <v>0.28000000000000003</v>
      </c>
      <c r="I1107" t="s">
        <v>1824</v>
      </c>
      <c r="J1107">
        <v>105.47280000000001</v>
      </c>
    </row>
    <row r="1108" spans="1:10">
      <c r="A1108" t="s">
        <v>1973</v>
      </c>
      <c r="B1108" s="2">
        <v>45617</v>
      </c>
      <c r="C1108" t="s">
        <v>932</v>
      </c>
      <c r="D1108" t="s">
        <v>1712</v>
      </c>
      <c r="E1108" t="s">
        <v>1813</v>
      </c>
      <c r="F1108">
        <v>1</v>
      </c>
      <c r="G1108">
        <v>653.87</v>
      </c>
      <c r="H1108">
        <v>0.14000000000000001</v>
      </c>
      <c r="I1108" t="s">
        <v>1826</v>
      </c>
      <c r="J1108">
        <v>562.32820000000004</v>
      </c>
    </row>
    <row r="1109" spans="1:10">
      <c r="A1109" t="s">
        <v>2018</v>
      </c>
      <c r="B1109" s="2">
        <v>45617</v>
      </c>
      <c r="C1109" t="s">
        <v>1316</v>
      </c>
      <c r="D1109" t="s">
        <v>1732</v>
      </c>
      <c r="E1109" t="s">
        <v>1799</v>
      </c>
      <c r="F1109">
        <v>3</v>
      </c>
      <c r="G1109">
        <v>361.65</v>
      </c>
      <c r="H1109">
        <v>0.15</v>
      </c>
      <c r="I1109" t="s">
        <v>1829</v>
      </c>
      <c r="J1109">
        <v>922.20749999999987</v>
      </c>
    </row>
    <row r="1110" spans="1:10">
      <c r="A1110" t="s">
        <v>2327</v>
      </c>
      <c r="B1110" s="2">
        <v>45617</v>
      </c>
      <c r="C1110" t="s">
        <v>544</v>
      </c>
      <c r="D1110" t="s">
        <v>1568</v>
      </c>
      <c r="E1110" t="s">
        <v>1773</v>
      </c>
      <c r="F1110">
        <v>4</v>
      </c>
      <c r="G1110">
        <v>168.55</v>
      </c>
      <c r="H1110">
        <v>0.15</v>
      </c>
      <c r="I1110" t="s">
        <v>1826</v>
      </c>
      <c r="J1110">
        <v>573.07000000000005</v>
      </c>
    </row>
    <row r="1111" spans="1:10">
      <c r="A1111" t="s">
        <v>3712</v>
      </c>
      <c r="B1111" s="2">
        <v>45617</v>
      </c>
      <c r="C1111" t="s">
        <v>1190</v>
      </c>
      <c r="D1111" t="s">
        <v>1676</v>
      </c>
      <c r="E1111" t="s">
        <v>1801</v>
      </c>
      <c r="F1111">
        <v>2</v>
      </c>
      <c r="G1111">
        <v>558.9</v>
      </c>
      <c r="H1111">
        <v>0.05</v>
      </c>
      <c r="I1111" t="s">
        <v>1829</v>
      </c>
      <c r="J1111">
        <v>1061.9100000000001</v>
      </c>
    </row>
    <row r="1112" spans="1:10">
      <c r="A1112" t="s">
        <v>2020</v>
      </c>
      <c r="B1112" s="2">
        <v>45618</v>
      </c>
      <c r="C1112" t="s">
        <v>1017</v>
      </c>
      <c r="D1112" t="s">
        <v>1646</v>
      </c>
      <c r="E1112" t="s">
        <v>1789</v>
      </c>
      <c r="F1112">
        <v>3</v>
      </c>
      <c r="G1112">
        <v>958.15</v>
      </c>
      <c r="H1112">
        <v>0.24</v>
      </c>
      <c r="I1112" t="s">
        <v>1829</v>
      </c>
      <c r="J1112">
        <v>2184.5819999999999</v>
      </c>
    </row>
    <row r="1113" spans="1:10">
      <c r="A1113" t="s">
        <v>3326</v>
      </c>
      <c r="B1113" s="2">
        <v>45618</v>
      </c>
      <c r="C1113" t="s">
        <v>393</v>
      </c>
      <c r="D1113" t="s">
        <v>1746</v>
      </c>
      <c r="E1113" t="s">
        <v>1792</v>
      </c>
      <c r="F1113">
        <v>1</v>
      </c>
      <c r="G1113">
        <v>736.54</v>
      </c>
      <c r="H1113">
        <v>0.16</v>
      </c>
      <c r="I1113" t="s">
        <v>1826</v>
      </c>
      <c r="J1113">
        <v>618.69359999999995</v>
      </c>
    </row>
    <row r="1114" spans="1:10">
      <c r="A1114" t="s">
        <v>2684</v>
      </c>
      <c r="B1114" s="2">
        <v>45619</v>
      </c>
      <c r="C1114" t="s">
        <v>1121</v>
      </c>
      <c r="D1114" t="s">
        <v>1692</v>
      </c>
      <c r="E1114" t="s">
        <v>1797</v>
      </c>
      <c r="F1114">
        <v>1</v>
      </c>
      <c r="G1114">
        <v>735.1</v>
      </c>
      <c r="H1114">
        <v>0.1</v>
      </c>
      <c r="I1114" t="s">
        <v>1826</v>
      </c>
      <c r="J1114">
        <v>661.59</v>
      </c>
    </row>
    <row r="1115" spans="1:10">
      <c r="A1115" t="s">
        <v>3065</v>
      </c>
      <c r="B1115" s="2">
        <v>45619</v>
      </c>
      <c r="C1115" t="s">
        <v>304</v>
      </c>
      <c r="D1115" t="s">
        <v>1688</v>
      </c>
      <c r="E1115" t="s">
        <v>1786</v>
      </c>
      <c r="F1115">
        <v>4</v>
      </c>
      <c r="G1115">
        <v>930.38</v>
      </c>
      <c r="H1115">
        <v>0</v>
      </c>
      <c r="I1115" t="s">
        <v>1829</v>
      </c>
      <c r="J1115">
        <v>3721.52</v>
      </c>
    </row>
    <row r="1116" spans="1:10">
      <c r="A1116" t="s">
        <v>3123</v>
      </c>
      <c r="B1116" s="2">
        <v>45619</v>
      </c>
      <c r="C1116" t="s">
        <v>773</v>
      </c>
      <c r="D1116" t="s">
        <v>1678</v>
      </c>
      <c r="E1116" t="s">
        <v>1757</v>
      </c>
      <c r="F1116">
        <v>2</v>
      </c>
      <c r="G1116">
        <v>892.46</v>
      </c>
      <c r="H1116">
        <v>7.0000000000000007E-2</v>
      </c>
      <c r="I1116" t="s">
        <v>1826</v>
      </c>
      <c r="J1116">
        <v>1659.9756</v>
      </c>
    </row>
    <row r="1117" spans="1:10">
      <c r="A1117" t="s">
        <v>3359</v>
      </c>
      <c r="B1117" s="2">
        <v>45619</v>
      </c>
      <c r="C1117" t="s">
        <v>1166</v>
      </c>
      <c r="D1117" t="s">
        <v>1666</v>
      </c>
      <c r="E1117" t="s">
        <v>1810</v>
      </c>
      <c r="F1117">
        <v>4</v>
      </c>
      <c r="G1117">
        <v>790.38</v>
      </c>
      <c r="H1117">
        <v>0.22</v>
      </c>
      <c r="I1117" t="s">
        <v>1829</v>
      </c>
      <c r="J1117">
        <v>2465.9856</v>
      </c>
    </row>
    <row r="1118" spans="1:10">
      <c r="A1118" t="s">
        <v>3437</v>
      </c>
      <c r="B1118" s="2">
        <v>45619</v>
      </c>
      <c r="C1118" t="s">
        <v>963</v>
      </c>
      <c r="D1118" t="s">
        <v>1654</v>
      </c>
      <c r="E1118" t="s">
        <v>1761</v>
      </c>
      <c r="F1118">
        <v>4</v>
      </c>
      <c r="G1118">
        <v>456.32</v>
      </c>
      <c r="H1118">
        <v>0.22</v>
      </c>
      <c r="I1118" t="s">
        <v>1829</v>
      </c>
      <c r="J1118">
        <v>1423.7184</v>
      </c>
    </row>
    <row r="1119" spans="1:10">
      <c r="A1119" t="s">
        <v>1859</v>
      </c>
      <c r="B1119" s="2">
        <v>45620</v>
      </c>
      <c r="C1119" t="s">
        <v>1400</v>
      </c>
      <c r="D1119" t="s">
        <v>1572</v>
      </c>
      <c r="E1119" t="s">
        <v>1776</v>
      </c>
      <c r="F1119">
        <v>2</v>
      </c>
      <c r="G1119">
        <v>717.31</v>
      </c>
      <c r="H1119">
        <v>0.15</v>
      </c>
      <c r="I1119" t="s">
        <v>1824</v>
      </c>
      <c r="J1119">
        <v>1219.4269999999999</v>
      </c>
    </row>
    <row r="1120" spans="1:10">
      <c r="A1120" t="s">
        <v>2921</v>
      </c>
      <c r="B1120" s="2">
        <v>45620</v>
      </c>
      <c r="C1120" t="s">
        <v>803</v>
      </c>
      <c r="D1120" t="s">
        <v>1716</v>
      </c>
      <c r="E1120" t="s">
        <v>1801</v>
      </c>
      <c r="F1120">
        <v>1</v>
      </c>
      <c r="G1120">
        <v>907.97</v>
      </c>
      <c r="H1120">
        <v>0.26</v>
      </c>
      <c r="I1120" t="s">
        <v>1829</v>
      </c>
      <c r="J1120">
        <v>671.89779999999996</v>
      </c>
    </row>
    <row r="1121" spans="1:10">
      <c r="A1121" t="s">
        <v>3602</v>
      </c>
      <c r="B1121" s="2">
        <v>45620</v>
      </c>
      <c r="C1121" t="s">
        <v>1032</v>
      </c>
      <c r="D1121" t="s">
        <v>1555</v>
      </c>
      <c r="E1121" t="s">
        <v>1752</v>
      </c>
      <c r="F1121">
        <v>4</v>
      </c>
      <c r="G1121">
        <v>477.83</v>
      </c>
      <c r="H1121">
        <v>0.05</v>
      </c>
      <c r="I1121" t="s">
        <v>1829</v>
      </c>
      <c r="J1121">
        <v>1815.7539999999999</v>
      </c>
    </row>
    <row r="1122" spans="1:10">
      <c r="A1122" t="s">
        <v>2177</v>
      </c>
      <c r="B1122" s="2">
        <v>45621</v>
      </c>
      <c r="C1122" t="s">
        <v>696</v>
      </c>
      <c r="D1122" t="s">
        <v>1572</v>
      </c>
      <c r="E1122" t="s">
        <v>1810</v>
      </c>
      <c r="F1122">
        <v>3</v>
      </c>
      <c r="G1122">
        <v>877.71</v>
      </c>
      <c r="H1122">
        <v>0.12</v>
      </c>
      <c r="I1122" t="s">
        <v>1826</v>
      </c>
      <c r="J1122">
        <v>2317.1543999999999</v>
      </c>
    </row>
    <row r="1123" spans="1:10">
      <c r="A1123" t="s">
        <v>2742</v>
      </c>
      <c r="B1123" s="2">
        <v>45621</v>
      </c>
      <c r="C1123" t="s">
        <v>447</v>
      </c>
      <c r="D1123" t="s">
        <v>1654</v>
      </c>
      <c r="E1123" t="s">
        <v>1773</v>
      </c>
      <c r="F1123">
        <v>3</v>
      </c>
      <c r="G1123">
        <v>214.94</v>
      </c>
      <c r="H1123">
        <v>0.22</v>
      </c>
      <c r="I1123" t="s">
        <v>1829</v>
      </c>
      <c r="J1123">
        <v>502.95960000000002</v>
      </c>
    </row>
    <row r="1124" spans="1:10">
      <c r="A1124" t="s">
        <v>3018</v>
      </c>
      <c r="B1124" s="2">
        <v>45622</v>
      </c>
      <c r="C1124" t="s">
        <v>110</v>
      </c>
      <c r="D1124" t="s">
        <v>1686</v>
      </c>
      <c r="E1124" t="s">
        <v>1807</v>
      </c>
      <c r="F1124">
        <v>4</v>
      </c>
      <c r="G1124">
        <v>477.52</v>
      </c>
      <c r="H1124">
        <v>7.0000000000000007E-2</v>
      </c>
      <c r="I1124" t="s">
        <v>1826</v>
      </c>
      <c r="J1124">
        <v>1776.3743999999999</v>
      </c>
    </row>
    <row r="1125" spans="1:10">
      <c r="A1125" t="s">
        <v>3111</v>
      </c>
      <c r="B1125" s="2">
        <v>45622</v>
      </c>
      <c r="C1125" t="s">
        <v>1023</v>
      </c>
      <c r="D1125" t="s">
        <v>1555</v>
      </c>
      <c r="E1125" t="s">
        <v>1804</v>
      </c>
      <c r="F1125">
        <v>2</v>
      </c>
      <c r="G1125">
        <v>530.54</v>
      </c>
      <c r="H1125">
        <v>0.28000000000000003</v>
      </c>
      <c r="I1125" t="s">
        <v>1829</v>
      </c>
      <c r="J1125">
        <v>763.97759999999994</v>
      </c>
    </row>
    <row r="1126" spans="1:10">
      <c r="A1126" t="s">
        <v>2169</v>
      </c>
      <c r="B1126" s="2">
        <v>45623</v>
      </c>
      <c r="C1126" t="s">
        <v>114</v>
      </c>
      <c r="D1126" t="s">
        <v>1596</v>
      </c>
      <c r="E1126" t="s">
        <v>1813</v>
      </c>
      <c r="F1126">
        <v>3</v>
      </c>
      <c r="G1126">
        <v>794.59</v>
      </c>
      <c r="H1126">
        <v>0.03</v>
      </c>
      <c r="I1126" t="s">
        <v>1826</v>
      </c>
      <c r="J1126">
        <v>2312.2568999999999</v>
      </c>
    </row>
    <row r="1127" spans="1:10">
      <c r="A1127" t="s">
        <v>2634</v>
      </c>
      <c r="B1127" s="2">
        <v>45623</v>
      </c>
      <c r="C1127" t="s">
        <v>719</v>
      </c>
      <c r="D1127" t="s">
        <v>1604</v>
      </c>
      <c r="E1127" t="s">
        <v>1761</v>
      </c>
      <c r="F1127">
        <v>1</v>
      </c>
      <c r="G1127">
        <v>974.47</v>
      </c>
      <c r="H1127">
        <v>0.05</v>
      </c>
      <c r="I1127" t="s">
        <v>1824</v>
      </c>
      <c r="J1127">
        <v>925.74649999999997</v>
      </c>
    </row>
    <row r="1128" spans="1:10">
      <c r="A1128" t="s">
        <v>2128</v>
      </c>
      <c r="B1128" s="2">
        <v>45624</v>
      </c>
      <c r="C1128" t="s">
        <v>1443</v>
      </c>
      <c r="D1128" t="s">
        <v>1698</v>
      </c>
      <c r="E1128" t="s">
        <v>1773</v>
      </c>
      <c r="F1128">
        <v>2</v>
      </c>
      <c r="G1128">
        <v>865.14</v>
      </c>
      <c r="H1128">
        <v>0.2</v>
      </c>
      <c r="I1128" t="s">
        <v>1826</v>
      </c>
      <c r="J1128">
        <v>1384.2239999999999</v>
      </c>
    </row>
    <row r="1129" spans="1:10">
      <c r="A1129" t="s">
        <v>3546</v>
      </c>
      <c r="B1129" s="2">
        <v>45624</v>
      </c>
      <c r="C1129" t="s">
        <v>1340</v>
      </c>
      <c r="D1129" t="s">
        <v>1543</v>
      </c>
      <c r="E1129" t="s">
        <v>1813</v>
      </c>
      <c r="F1129">
        <v>1</v>
      </c>
      <c r="G1129">
        <v>458.97</v>
      </c>
      <c r="H1129">
        <v>0.1</v>
      </c>
      <c r="I1129" t="s">
        <v>1826</v>
      </c>
      <c r="J1129">
        <v>413.07299999999998</v>
      </c>
    </row>
    <row r="1130" spans="1:10">
      <c r="A1130" t="s">
        <v>3747</v>
      </c>
      <c r="B1130" s="2">
        <v>45624</v>
      </c>
      <c r="C1130" t="s">
        <v>1524</v>
      </c>
      <c r="D1130" t="s">
        <v>1706</v>
      </c>
      <c r="E1130" t="s">
        <v>1794</v>
      </c>
      <c r="F1130">
        <v>4</v>
      </c>
      <c r="G1130">
        <v>619.35</v>
      </c>
      <c r="H1130">
        <v>0.3</v>
      </c>
      <c r="I1130" t="s">
        <v>1824</v>
      </c>
      <c r="J1130">
        <v>1734.18</v>
      </c>
    </row>
    <row r="1131" spans="1:10">
      <c r="A1131" t="s">
        <v>2543</v>
      </c>
      <c r="B1131" s="2">
        <v>45625</v>
      </c>
      <c r="C1131" t="s">
        <v>281</v>
      </c>
      <c r="D1131" t="s">
        <v>1702</v>
      </c>
      <c r="E1131" t="s">
        <v>1794</v>
      </c>
      <c r="F1131">
        <v>4</v>
      </c>
      <c r="G1131">
        <v>453.12</v>
      </c>
      <c r="H1131">
        <v>0.23</v>
      </c>
      <c r="I1131" t="s">
        <v>1829</v>
      </c>
      <c r="J1131">
        <v>1395.6096</v>
      </c>
    </row>
    <row r="1132" spans="1:10">
      <c r="A1132" t="s">
        <v>2738</v>
      </c>
      <c r="B1132" s="2">
        <v>45625</v>
      </c>
      <c r="C1132" t="s">
        <v>634</v>
      </c>
      <c r="D1132" t="s">
        <v>1676</v>
      </c>
      <c r="E1132" t="s">
        <v>1779</v>
      </c>
      <c r="F1132">
        <v>2</v>
      </c>
      <c r="G1132">
        <v>747.65</v>
      </c>
      <c r="H1132">
        <v>0.08</v>
      </c>
      <c r="I1132" t="s">
        <v>1824</v>
      </c>
      <c r="J1132">
        <v>1375.6759999999999</v>
      </c>
    </row>
    <row r="1133" spans="1:10">
      <c r="A1133" t="s">
        <v>1899</v>
      </c>
      <c r="B1133" s="2">
        <v>45626</v>
      </c>
      <c r="C1133" t="s">
        <v>147</v>
      </c>
      <c r="D1133" t="s">
        <v>1638</v>
      </c>
      <c r="E1133" t="s">
        <v>1792</v>
      </c>
      <c r="F1133">
        <v>2</v>
      </c>
      <c r="G1133">
        <v>556.42999999999995</v>
      </c>
      <c r="H1133">
        <v>0.13</v>
      </c>
      <c r="I1133" t="s">
        <v>1824</v>
      </c>
      <c r="J1133">
        <v>968.18819999999994</v>
      </c>
    </row>
    <row r="1134" spans="1:10">
      <c r="A1134" t="s">
        <v>1972</v>
      </c>
      <c r="B1134" s="2">
        <v>45626</v>
      </c>
      <c r="C1134" t="s">
        <v>1371</v>
      </c>
      <c r="D1134" t="s">
        <v>1620</v>
      </c>
      <c r="E1134" t="s">
        <v>1813</v>
      </c>
      <c r="F1134">
        <v>3</v>
      </c>
      <c r="G1134">
        <v>584.41</v>
      </c>
      <c r="H1134">
        <v>0</v>
      </c>
      <c r="I1134" t="s">
        <v>1829</v>
      </c>
      <c r="J1134">
        <v>1753.23</v>
      </c>
    </row>
    <row r="1135" spans="1:10">
      <c r="A1135" t="s">
        <v>2269</v>
      </c>
      <c r="B1135" s="2">
        <v>45626</v>
      </c>
      <c r="C1135" t="s">
        <v>532</v>
      </c>
      <c r="D1135" t="s">
        <v>1628</v>
      </c>
      <c r="E1135" t="s">
        <v>1769</v>
      </c>
      <c r="F1135">
        <v>4</v>
      </c>
      <c r="G1135">
        <v>753.49</v>
      </c>
      <c r="H1135">
        <v>0.26</v>
      </c>
      <c r="I1135" t="s">
        <v>1829</v>
      </c>
      <c r="J1135">
        <v>2230.3303999999998</v>
      </c>
    </row>
    <row r="1136" spans="1:10">
      <c r="A1136" t="s">
        <v>2326</v>
      </c>
      <c r="B1136" s="2">
        <v>45627</v>
      </c>
      <c r="C1136" t="s">
        <v>1377</v>
      </c>
      <c r="D1136" t="s">
        <v>1549</v>
      </c>
      <c r="E1136" t="s">
        <v>1769</v>
      </c>
      <c r="F1136">
        <v>4</v>
      </c>
      <c r="G1136">
        <v>106.66</v>
      </c>
      <c r="H1136">
        <v>0.2</v>
      </c>
      <c r="I1136" t="s">
        <v>1829</v>
      </c>
      <c r="J1136">
        <v>341.31200000000001</v>
      </c>
    </row>
    <row r="1137" spans="1:10">
      <c r="A1137" t="s">
        <v>2675</v>
      </c>
      <c r="B1137" s="2">
        <v>45627</v>
      </c>
      <c r="C1137" t="s">
        <v>752</v>
      </c>
      <c r="D1137" t="s">
        <v>1582</v>
      </c>
      <c r="E1137" t="s">
        <v>1799</v>
      </c>
      <c r="F1137">
        <v>4</v>
      </c>
      <c r="G1137">
        <v>329.06</v>
      </c>
      <c r="H1137">
        <v>0.04</v>
      </c>
      <c r="I1137" t="s">
        <v>1829</v>
      </c>
      <c r="J1137">
        <v>1263.5904</v>
      </c>
    </row>
    <row r="1138" spans="1:10">
      <c r="A1138" t="s">
        <v>2231</v>
      </c>
      <c r="B1138" s="2">
        <v>45628</v>
      </c>
      <c r="C1138" t="s">
        <v>1466</v>
      </c>
      <c r="D1138" t="s">
        <v>1698</v>
      </c>
      <c r="E1138" t="s">
        <v>1804</v>
      </c>
      <c r="F1138">
        <v>1</v>
      </c>
      <c r="G1138">
        <v>745.15</v>
      </c>
      <c r="H1138">
        <v>0.25</v>
      </c>
      <c r="I1138" t="s">
        <v>1829</v>
      </c>
      <c r="J1138">
        <v>558.86249999999995</v>
      </c>
    </row>
    <row r="1139" spans="1:10">
      <c r="A1139" t="s">
        <v>2748</v>
      </c>
      <c r="B1139" s="2">
        <v>45628</v>
      </c>
      <c r="C1139" t="s">
        <v>1455</v>
      </c>
      <c r="D1139" t="s">
        <v>1664</v>
      </c>
      <c r="E1139" t="s">
        <v>1776</v>
      </c>
      <c r="F1139">
        <v>1</v>
      </c>
      <c r="G1139">
        <v>127.47</v>
      </c>
      <c r="H1139">
        <v>0.16</v>
      </c>
      <c r="I1139" t="s">
        <v>1829</v>
      </c>
      <c r="J1139">
        <v>107.0748</v>
      </c>
    </row>
    <row r="1140" spans="1:10">
      <c r="A1140" t="s">
        <v>3091</v>
      </c>
      <c r="B1140" s="2">
        <v>45628</v>
      </c>
      <c r="C1140" t="s">
        <v>984</v>
      </c>
      <c r="D1140" t="s">
        <v>1580</v>
      </c>
      <c r="E1140" t="s">
        <v>1813</v>
      </c>
      <c r="F1140">
        <v>4</v>
      </c>
      <c r="G1140">
        <v>295.39999999999998</v>
      </c>
      <c r="H1140">
        <v>0.23</v>
      </c>
      <c r="I1140" t="s">
        <v>1826</v>
      </c>
      <c r="J1140">
        <v>909.83199999999999</v>
      </c>
    </row>
    <row r="1141" spans="1:10">
      <c r="A1141" t="s">
        <v>3440</v>
      </c>
      <c r="B1141" s="2">
        <v>45628</v>
      </c>
      <c r="C1141" t="s">
        <v>191</v>
      </c>
      <c r="D1141" t="s">
        <v>1688</v>
      </c>
      <c r="E1141" t="s">
        <v>1779</v>
      </c>
      <c r="F1141">
        <v>3</v>
      </c>
      <c r="G1141">
        <v>687.66</v>
      </c>
      <c r="H1141">
        <v>0.06</v>
      </c>
      <c r="I1141" t="s">
        <v>1826</v>
      </c>
      <c r="J1141">
        <v>1939.2012</v>
      </c>
    </row>
    <row r="1142" spans="1:10">
      <c r="A1142" t="s">
        <v>3558</v>
      </c>
      <c r="B1142" s="2">
        <v>45628</v>
      </c>
      <c r="C1142" t="s">
        <v>205</v>
      </c>
      <c r="D1142" t="s">
        <v>1680</v>
      </c>
      <c r="E1142" t="s">
        <v>1810</v>
      </c>
      <c r="F1142">
        <v>2</v>
      </c>
      <c r="G1142">
        <v>864.09</v>
      </c>
      <c r="H1142">
        <v>0.06</v>
      </c>
      <c r="I1142" t="s">
        <v>1829</v>
      </c>
      <c r="J1142">
        <v>1624.4892</v>
      </c>
    </row>
    <row r="1143" spans="1:10">
      <c r="A1143" t="s">
        <v>2484</v>
      </c>
      <c r="B1143" s="2">
        <v>45629</v>
      </c>
      <c r="C1143" t="s">
        <v>208</v>
      </c>
      <c r="D1143" t="s">
        <v>1578</v>
      </c>
      <c r="E1143" t="s">
        <v>1776</v>
      </c>
      <c r="F1143">
        <v>2</v>
      </c>
      <c r="G1143">
        <v>884.48</v>
      </c>
      <c r="H1143">
        <v>0</v>
      </c>
      <c r="I1143" t="s">
        <v>1829</v>
      </c>
      <c r="J1143">
        <v>1768.96</v>
      </c>
    </row>
    <row r="1144" spans="1:10">
      <c r="A1144" t="s">
        <v>2792</v>
      </c>
      <c r="B1144" s="2">
        <v>45629</v>
      </c>
      <c r="C1144" t="s">
        <v>517</v>
      </c>
      <c r="D1144" t="s">
        <v>1672</v>
      </c>
      <c r="E1144" t="s">
        <v>1799</v>
      </c>
      <c r="F1144">
        <v>2</v>
      </c>
      <c r="G1144">
        <v>233.33</v>
      </c>
      <c r="H1144">
        <v>0.05</v>
      </c>
      <c r="I1144" t="s">
        <v>1824</v>
      </c>
      <c r="J1144">
        <v>443.327</v>
      </c>
    </row>
    <row r="1145" spans="1:10">
      <c r="A1145" t="s">
        <v>2884</v>
      </c>
      <c r="B1145" s="2">
        <v>45629</v>
      </c>
      <c r="C1145" t="s">
        <v>1368</v>
      </c>
      <c r="D1145" t="s">
        <v>1640</v>
      </c>
      <c r="E1145" t="s">
        <v>1782</v>
      </c>
      <c r="F1145">
        <v>1</v>
      </c>
      <c r="G1145">
        <v>681.72</v>
      </c>
      <c r="H1145">
        <v>0.11</v>
      </c>
      <c r="I1145" t="s">
        <v>1826</v>
      </c>
      <c r="J1145">
        <v>606.73080000000004</v>
      </c>
    </row>
    <row r="1146" spans="1:10">
      <c r="A1146" t="s">
        <v>3315</v>
      </c>
      <c r="B1146" s="2">
        <v>45629</v>
      </c>
      <c r="C1146" t="s">
        <v>1472</v>
      </c>
      <c r="D1146" t="s">
        <v>1604</v>
      </c>
      <c r="E1146" t="s">
        <v>1769</v>
      </c>
      <c r="F1146">
        <v>3</v>
      </c>
      <c r="G1146">
        <v>199.41</v>
      </c>
      <c r="H1146">
        <v>0.16</v>
      </c>
      <c r="I1146" t="s">
        <v>1829</v>
      </c>
      <c r="J1146">
        <v>502.51319999999998</v>
      </c>
    </row>
    <row r="1147" spans="1:10">
      <c r="A1147" t="s">
        <v>2737</v>
      </c>
      <c r="B1147" s="2">
        <v>45630</v>
      </c>
      <c r="C1147" t="s">
        <v>598</v>
      </c>
      <c r="D1147" t="s">
        <v>1622</v>
      </c>
      <c r="E1147" t="s">
        <v>1782</v>
      </c>
      <c r="F1147">
        <v>4</v>
      </c>
      <c r="G1147">
        <v>923.14</v>
      </c>
      <c r="H1147">
        <v>0.15</v>
      </c>
      <c r="I1147" t="s">
        <v>1824</v>
      </c>
      <c r="J1147">
        <v>3138.6759999999999</v>
      </c>
    </row>
    <row r="1148" spans="1:10">
      <c r="A1148" t="s">
        <v>2925</v>
      </c>
      <c r="B1148" s="2">
        <v>45631</v>
      </c>
      <c r="C1148" t="s">
        <v>1443</v>
      </c>
      <c r="D1148" t="s">
        <v>1718</v>
      </c>
      <c r="E1148" t="s">
        <v>1757</v>
      </c>
      <c r="F1148">
        <v>1</v>
      </c>
      <c r="G1148">
        <v>784.46</v>
      </c>
      <c r="H1148">
        <v>0.14000000000000001</v>
      </c>
      <c r="I1148" t="s">
        <v>1829</v>
      </c>
      <c r="J1148">
        <v>674.63560000000007</v>
      </c>
    </row>
    <row r="1149" spans="1:10">
      <c r="A1149" t="s">
        <v>2318</v>
      </c>
      <c r="B1149" s="2">
        <v>45632</v>
      </c>
      <c r="C1149" t="s">
        <v>523</v>
      </c>
      <c r="D1149" t="s">
        <v>1646</v>
      </c>
      <c r="E1149" t="s">
        <v>1779</v>
      </c>
      <c r="F1149">
        <v>2</v>
      </c>
      <c r="G1149">
        <v>955.66</v>
      </c>
      <c r="H1149">
        <v>0.28999999999999998</v>
      </c>
      <c r="I1149" t="s">
        <v>1829</v>
      </c>
      <c r="J1149">
        <v>1357.0372</v>
      </c>
    </row>
    <row r="1150" spans="1:10">
      <c r="A1150" t="s">
        <v>1884</v>
      </c>
      <c r="B1150" s="2">
        <v>45633</v>
      </c>
      <c r="C1150" t="s">
        <v>1257</v>
      </c>
      <c r="D1150" t="s">
        <v>1578</v>
      </c>
      <c r="E1150" t="s">
        <v>1779</v>
      </c>
      <c r="F1150">
        <v>4</v>
      </c>
      <c r="G1150">
        <v>733.42</v>
      </c>
      <c r="H1150">
        <f ca="1">TEXT(H1150,0)</f>
        <v>0</v>
      </c>
      <c r="I1150" t="s">
        <v>1826</v>
      </c>
      <c r="J1150">
        <v>2552.3015999999998</v>
      </c>
    </row>
    <row r="1151" spans="1:10">
      <c r="A1151" t="s">
        <v>2242</v>
      </c>
      <c r="B1151" s="2">
        <v>45633</v>
      </c>
      <c r="C1151" t="s">
        <v>1089</v>
      </c>
      <c r="D1151" t="s">
        <v>1624</v>
      </c>
      <c r="E1151" t="s">
        <v>1807</v>
      </c>
      <c r="F1151">
        <v>2</v>
      </c>
      <c r="G1151">
        <v>839.24</v>
      </c>
      <c r="H1151">
        <v>0.21</v>
      </c>
      <c r="I1151" t="s">
        <v>1826</v>
      </c>
      <c r="J1151">
        <v>1325.9992</v>
      </c>
    </row>
    <row r="1152" spans="1:10">
      <c r="A1152" t="s">
        <v>2343</v>
      </c>
      <c r="B1152" s="2">
        <v>45633</v>
      </c>
      <c r="C1152" t="s">
        <v>304</v>
      </c>
      <c r="D1152" t="s">
        <v>1734</v>
      </c>
      <c r="E1152" t="s">
        <v>1794</v>
      </c>
      <c r="F1152">
        <v>4</v>
      </c>
      <c r="G1152">
        <v>828.35</v>
      </c>
      <c r="H1152">
        <v>0.17</v>
      </c>
      <c r="I1152" t="s">
        <v>1824</v>
      </c>
      <c r="J1152">
        <v>2750.1219999999998</v>
      </c>
    </row>
    <row r="1153" spans="1:10">
      <c r="A1153" t="s">
        <v>2411</v>
      </c>
      <c r="B1153" s="2">
        <v>45633</v>
      </c>
      <c r="C1153" t="s">
        <v>737</v>
      </c>
      <c r="D1153" t="s">
        <v>1702</v>
      </c>
      <c r="E1153" t="s">
        <v>1757</v>
      </c>
      <c r="F1153">
        <v>2</v>
      </c>
      <c r="G1153">
        <v>829.15</v>
      </c>
      <c r="H1153">
        <v>0.11</v>
      </c>
      <c r="I1153" t="s">
        <v>1826</v>
      </c>
      <c r="J1153">
        <v>1475.8869999999999</v>
      </c>
    </row>
    <row r="1154" spans="1:10">
      <c r="A1154" t="s">
        <v>2483</v>
      </c>
      <c r="B1154" s="2">
        <v>45633</v>
      </c>
      <c r="C1154" t="s">
        <v>67</v>
      </c>
      <c r="D1154" t="s">
        <v>1574</v>
      </c>
      <c r="E1154" t="s">
        <v>1766</v>
      </c>
      <c r="F1154">
        <v>3</v>
      </c>
      <c r="G1154">
        <v>706.87</v>
      </c>
      <c r="H1154">
        <v>0.27</v>
      </c>
      <c r="I1154" t="s">
        <v>1824</v>
      </c>
      <c r="J1154">
        <v>1548.0453</v>
      </c>
    </row>
    <row r="1155" spans="1:10">
      <c r="A1155" t="s">
        <v>3251</v>
      </c>
      <c r="B1155" s="2">
        <v>45633</v>
      </c>
      <c r="C1155" t="s">
        <v>1098</v>
      </c>
      <c r="D1155" t="s">
        <v>1664</v>
      </c>
      <c r="E1155" t="s">
        <v>1766</v>
      </c>
      <c r="F1155">
        <v>4</v>
      </c>
      <c r="G1155">
        <v>348.58</v>
      </c>
      <c r="H1155">
        <v>0.16</v>
      </c>
      <c r="I1155" t="s">
        <v>1824</v>
      </c>
      <c r="J1155">
        <v>1171.2288000000001</v>
      </c>
    </row>
    <row r="1156" spans="1:10">
      <c r="A1156" t="s">
        <v>1862</v>
      </c>
      <c r="B1156" s="2">
        <v>45635</v>
      </c>
      <c r="C1156" t="s">
        <v>310</v>
      </c>
      <c r="D1156" t="s">
        <v>1555</v>
      </c>
      <c r="E1156" t="s">
        <v>1779</v>
      </c>
      <c r="F1156">
        <v>3</v>
      </c>
      <c r="G1156">
        <v>559.52</v>
      </c>
      <c r="H1156">
        <v>0.16</v>
      </c>
      <c r="I1156" t="s">
        <v>1826</v>
      </c>
      <c r="J1156">
        <v>1409.9903999999999</v>
      </c>
    </row>
    <row r="1157" spans="1:10">
      <c r="A1157" t="s">
        <v>2430</v>
      </c>
      <c r="B1157" s="2">
        <v>45635</v>
      </c>
      <c r="C1157" t="s">
        <v>1428</v>
      </c>
      <c r="D1157" t="s">
        <v>1576</v>
      </c>
      <c r="E1157" t="s">
        <v>1799</v>
      </c>
      <c r="F1157">
        <v>3</v>
      </c>
      <c r="G1157">
        <v>970.89</v>
      </c>
      <c r="H1157">
        <v>0.11</v>
      </c>
      <c r="I1157" t="s">
        <v>1829</v>
      </c>
      <c r="J1157">
        <v>2592.2763</v>
      </c>
    </row>
    <row r="1158" spans="1:10">
      <c r="A1158" t="s">
        <v>3678</v>
      </c>
      <c r="B1158" s="2">
        <v>45635</v>
      </c>
      <c r="C1158" t="s">
        <v>1160</v>
      </c>
      <c r="D1158" t="s">
        <v>1546</v>
      </c>
      <c r="E1158" t="s">
        <v>1761</v>
      </c>
      <c r="F1158">
        <v>3</v>
      </c>
      <c r="G1158">
        <v>268.95</v>
      </c>
      <c r="H1158">
        <v>0.04</v>
      </c>
      <c r="I1158" t="s">
        <v>1826</v>
      </c>
      <c r="J1158">
        <v>774.57599999999991</v>
      </c>
    </row>
    <row r="1159" spans="1:10">
      <c r="A1159" t="s">
        <v>1841</v>
      </c>
      <c r="B1159" s="2">
        <v>45636</v>
      </c>
      <c r="C1159" t="s">
        <v>1349</v>
      </c>
      <c r="D1159" t="s">
        <v>1620</v>
      </c>
      <c r="E1159" t="s">
        <v>1786</v>
      </c>
      <c r="F1159">
        <f ca="1">TEXT(F1159,0)</f>
        <v>0</v>
      </c>
      <c r="G1159">
        <v>871.34</v>
      </c>
      <c r="H1159">
        <v>0.04</v>
      </c>
      <c r="I1159" t="s">
        <v>1829</v>
      </c>
      <c r="J1159">
        <v>2509.4591999999998</v>
      </c>
    </row>
    <row r="1160" spans="1:10">
      <c r="A1160" t="s">
        <v>1843</v>
      </c>
      <c r="B1160" s="2">
        <v>45637</v>
      </c>
      <c r="C1160" t="s">
        <v>288</v>
      </c>
      <c r="D1160" t="s">
        <v>1602</v>
      </c>
      <c r="E1160" t="s">
        <v>1769</v>
      </c>
      <c r="F1160">
        <v>2</v>
      </c>
      <c r="G1160">
        <v>502.69</v>
      </c>
      <c r="H1160">
        <v>0.23</v>
      </c>
      <c r="I1160" t="s">
        <v>1824</v>
      </c>
      <c r="J1160">
        <v>774.14260000000002</v>
      </c>
    </row>
    <row r="1161" spans="1:10">
      <c r="A1161" t="s">
        <v>2754</v>
      </c>
      <c r="B1161" s="2">
        <v>45637</v>
      </c>
      <c r="C1161" t="s">
        <v>1190</v>
      </c>
      <c r="D1161" t="s">
        <v>1710</v>
      </c>
      <c r="E1161" t="s">
        <v>1757</v>
      </c>
      <c r="F1161">
        <v>3</v>
      </c>
      <c r="G1161">
        <v>138.86000000000001</v>
      </c>
      <c r="H1161">
        <v>0.11</v>
      </c>
      <c r="I1161" t="s">
        <v>1826</v>
      </c>
      <c r="J1161">
        <v>370.75619999999998</v>
      </c>
    </row>
    <row r="1162" spans="1:10">
      <c r="A1162" t="s">
        <v>2787</v>
      </c>
      <c r="B1162" s="2">
        <v>45637</v>
      </c>
      <c r="C1162" t="s">
        <v>1199</v>
      </c>
      <c r="D1162" t="s">
        <v>1650</v>
      </c>
      <c r="E1162" t="s">
        <v>1789</v>
      </c>
      <c r="F1162">
        <v>3</v>
      </c>
      <c r="G1162">
        <v>918.26</v>
      </c>
      <c r="H1162">
        <v>0.17</v>
      </c>
      <c r="I1162" t="s">
        <v>1829</v>
      </c>
      <c r="J1162">
        <v>2286.4674</v>
      </c>
    </row>
    <row r="1163" spans="1:10">
      <c r="A1163" t="s">
        <v>3499</v>
      </c>
      <c r="B1163" s="2">
        <v>45637</v>
      </c>
      <c r="C1163" t="s">
        <v>1107</v>
      </c>
      <c r="D1163" t="s">
        <v>1682</v>
      </c>
      <c r="E1163" t="s">
        <v>1807</v>
      </c>
      <c r="F1163">
        <v>1</v>
      </c>
      <c r="G1163">
        <v>762.55</v>
      </c>
      <c r="H1163">
        <v>0.19</v>
      </c>
      <c r="I1163" t="s">
        <v>1824</v>
      </c>
      <c r="J1163">
        <v>617.66549999999995</v>
      </c>
    </row>
    <row r="1164" spans="1:10">
      <c r="A1164" t="s">
        <v>3229</v>
      </c>
      <c r="B1164" s="2">
        <v>45638</v>
      </c>
      <c r="C1164" t="s">
        <v>526</v>
      </c>
      <c r="D1164" t="s">
        <v>1656</v>
      </c>
      <c r="E1164" t="s">
        <v>1773</v>
      </c>
      <c r="F1164">
        <v>2</v>
      </c>
      <c r="G1164">
        <v>628.83000000000004</v>
      </c>
      <c r="H1164">
        <v>7.0000000000000007E-2</v>
      </c>
      <c r="I1164" t="s">
        <v>1826</v>
      </c>
      <c r="J1164">
        <v>1169.6238000000001</v>
      </c>
    </row>
    <row r="1165" spans="1:10">
      <c r="A1165" t="s">
        <v>3233</v>
      </c>
      <c r="B1165" s="2">
        <v>45638</v>
      </c>
      <c r="C1165" t="s">
        <v>713</v>
      </c>
      <c r="D1165" t="s">
        <v>1560</v>
      </c>
      <c r="E1165" t="s">
        <v>1804</v>
      </c>
      <c r="F1165">
        <v>2</v>
      </c>
      <c r="G1165">
        <v>362.7</v>
      </c>
      <c r="H1165">
        <v>0.09</v>
      </c>
      <c r="I1165" t="s">
        <v>1824</v>
      </c>
      <c r="J1165">
        <v>660.11400000000003</v>
      </c>
    </row>
    <row r="1166" spans="1:10">
      <c r="A1166" t="s">
        <v>2109</v>
      </c>
      <c r="B1166" s="2">
        <v>45639</v>
      </c>
      <c r="C1166" t="s">
        <v>97</v>
      </c>
      <c r="D1166" t="s">
        <v>1565</v>
      </c>
      <c r="E1166" t="s">
        <v>1773</v>
      </c>
      <c r="F1166">
        <v>3</v>
      </c>
      <c r="G1166">
        <v>134.30000000000001</v>
      </c>
      <c r="H1166">
        <v>0.14000000000000001</v>
      </c>
      <c r="I1166" t="s">
        <v>1824</v>
      </c>
      <c r="J1166">
        <v>346.49400000000003</v>
      </c>
    </row>
    <row r="1167" spans="1:10">
      <c r="A1167" t="s">
        <v>2310</v>
      </c>
      <c r="B1167" s="2">
        <v>45639</v>
      </c>
      <c r="C1167" t="s">
        <v>1475</v>
      </c>
      <c r="D1167" t="s">
        <v>1680</v>
      </c>
      <c r="E1167" t="s">
        <v>1807</v>
      </c>
      <c r="F1167">
        <v>1</v>
      </c>
      <c r="G1167">
        <v>440.19</v>
      </c>
      <c r="H1167">
        <v>0.03</v>
      </c>
      <c r="I1167" t="s">
        <v>1826</v>
      </c>
      <c r="J1167">
        <v>426.98430000000002</v>
      </c>
    </row>
    <row r="1168" spans="1:10">
      <c r="A1168" t="s">
        <v>2349</v>
      </c>
      <c r="B1168" s="2">
        <v>45639</v>
      </c>
      <c r="C1168" t="s">
        <v>908</v>
      </c>
      <c r="D1168" t="s">
        <v>1712</v>
      </c>
      <c r="E1168" t="s">
        <v>1752</v>
      </c>
      <c r="F1168">
        <v>4</v>
      </c>
      <c r="G1168">
        <v>854.37</v>
      </c>
      <c r="H1168">
        <v>7.0000000000000007E-2</v>
      </c>
      <c r="I1168" t="s">
        <v>1826</v>
      </c>
      <c r="J1168">
        <v>3178.2564000000002</v>
      </c>
    </row>
    <row r="1169" spans="1:10">
      <c r="A1169" t="s">
        <v>2784</v>
      </c>
      <c r="B1169" s="2">
        <v>45639</v>
      </c>
      <c r="C1169" t="s">
        <v>1334</v>
      </c>
      <c r="D1169" t="s">
        <v>1704</v>
      </c>
      <c r="E1169" t="s">
        <v>1799</v>
      </c>
      <c r="F1169">
        <v>3</v>
      </c>
      <c r="G1169">
        <v>240.51</v>
      </c>
      <c r="H1169">
        <v>7.0000000000000007E-2</v>
      </c>
      <c r="I1169" t="s">
        <v>1824</v>
      </c>
      <c r="J1169">
        <v>671.02289999999994</v>
      </c>
    </row>
    <row r="1170" spans="1:10">
      <c r="A1170" t="s">
        <v>3785</v>
      </c>
      <c r="B1170" s="2">
        <v>45639</v>
      </c>
      <c r="C1170" t="s">
        <v>806</v>
      </c>
      <c r="D1170" t="s">
        <v>1634</v>
      </c>
      <c r="E1170" t="s">
        <v>1792</v>
      </c>
      <c r="F1170">
        <v>2</v>
      </c>
      <c r="G1170">
        <v>249.02</v>
      </c>
      <c r="H1170">
        <v>0.01</v>
      </c>
      <c r="I1170" t="s">
        <v>1829</v>
      </c>
      <c r="J1170">
        <v>493.05959999999999</v>
      </c>
    </row>
    <row r="1171" spans="1:10">
      <c r="A1171" t="s">
        <v>2033</v>
      </c>
      <c r="B1171" s="2">
        <v>45640</v>
      </c>
      <c r="C1171" t="s">
        <v>610</v>
      </c>
      <c r="D1171" t="s">
        <v>1706</v>
      </c>
      <c r="E1171" t="s">
        <v>1766</v>
      </c>
      <c r="F1171">
        <v>1</v>
      </c>
      <c r="G1171">
        <v>127.11</v>
      </c>
      <c r="H1171">
        <v>0.01</v>
      </c>
      <c r="I1171" t="s">
        <v>1826</v>
      </c>
      <c r="J1171">
        <v>125.8389</v>
      </c>
    </row>
    <row r="1172" spans="1:10">
      <c r="A1172" t="s">
        <v>2552</v>
      </c>
      <c r="B1172" s="2">
        <v>45640</v>
      </c>
      <c r="C1172" t="s">
        <v>447</v>
      </c>
      <c r="D1172" t="s">
        <v>1630</v>
      </c>
      <c r="E1172" t="s">
        <v>1792</v>
      </c>
      <c r="F1172">
        <v>3</v>
      </c>
      <c r="G1172">
        <v>28.69</v>
      </c>
      <c r="H1172">
        <v>0.02</v>
      </c>
      <c r="I1172" t="s">
        <v>1824</v>
      </c>
      <c r="J1172">
        <v>84.348600000000005</v>
      </c>
    </row>
    <row r="1173" spans="1:10">
      <c r="A1173" t="s">
        <v>2001</v>
      </c>
      <c r="B1173" s="2">
        <v>45641</v>
      </c>
      <c r="C1173" t="s">
        <v>1178</v>
      </c>
      <c r="D1173" t="s">
        <v>1732</v>
      </c>
      <c r="E1173" t="s">
        <v>1757</v>
      </c>
      <c r="F1173">
        <v>2</v>
      </c>
      <c r="G1173">
        <v>707.65</v>
      </c>
      <c r="H1173">
        <v>0.14000000000000001</v>
      </c>
      <c r="I1173" t="s">
        <v>1824</v>
      </c>
      <c r="J1173">
        <v>1217.1579999999999</v>
      </c>
    </row>
    <row r="1174" spans="1:10">
      <c r="A1174" t="s">
        <v>2927</v>
      </c>
      <c r="B1174" s="2">
        <v>45641</v>
      </c>
      <c r="C1174" t="s">
        <v>387</v>
      </c>
      <c r="D1174" t="s">
        <v>1562</v>
      </c>
      <c r="E1174" t="s">
        <v>1757</v>
      </c>
      <c r="F1174">
        <v>3</v>
      </c>
      <c r="G1174">
        <v>324.29000000000002</v>
      </c>
      <c r="H1174">
        <v>0.16</v>
      </c>
      <c r="I1174" t="s">
        <v>1829</v>
      </c>
      <c r="J1174">
        <v>817.21080000000006</v>
      </c>
    </row>
    <row r="1175" spans="1:10">
      <c r="A1175" t="s">
        <v>2460</v>
      </c>
      <c r="B1175" s="2">
        <v>45642</v>
      </c>
      <c r="C1175" t="s">
        <v>244</v>
      </c>
      <c r="D1175" t="s">
        <v>1582</v>
      </c>
      <c r="E1175" t="s">
        <v>1769</v>
      </c>
      <c r="F1175">
        <v>1</v>
      </c>
      <c r="G1175">
        <v>373.06</v>
      </c>
      <c r="H1175">
        <v>0.11</v>
      </c>
      <c r="I1175" t="s">
        <v>1826</v>
      </c>
      <c r="J1175">
        <v>332.02339999999998</v>
      </c>
    </row>
    <row r="1176" spans="1:10">
      <c r="A1176" t="s">
        <v>2315</v>
      </c>
      <c r="B1176" s="2">
        <v>45644</v>
      </c>
      <c r="C1176" t="s">
        <v>875</v>
      </c>
      <c r="D1176" t="s">
        <v>1620</v>
      </c>
      <c r="E1176" t="s">
        <v>1776</v>
      </c>
      <c r="F1176">
        <v>2</v>
      </c>
      <c r="G1176">
        <v>992.55</v>
      </c>
      <c r="H1176">
        <v>0.28000000000000003</v>
      </c>
      <c r="I1176" t="s">
        <v>1824</v>
      </c>
      <c r="J1176">
        <v>1429.2719999999999</v>
      </c>
    </row>
    <row r="1177" spans="1:10">
      <c r="A1177" t="s">
        <v>2450</v>
      </c>
      <c r="B1177" s="2">
        <v>45644</v>
      </c>
      <c r="C1177" t="s">
        <v>221</v>
      </c>
      <c r="D1177" t="s">
        <v>1736</v>
      </c>
      <c r="E1177" t="s">
        <v>1769</v>
      </c>
      <c r="F1177">
        <v>1</v>
      </c>
      <c r="G1177">
        <v>647.86</v>
      </c>
      <c r="H1177">
        <v>0.05</v>
      </c>
      <c r="I1177" t="s">
        <v>1829</v>
      </c>
      <c r="J1177">
        <v>615.46699999999998</v>
      </c>
    </row>
    <row r="1178" spans="1:10">
      <c r="A1178" t="s">
        <v>2848</v>
      </c>
      <c r="B1178" s="2">
        <v>45644</v>
      </c>
      <c r="C1178" t="s">
        <v>1411</v>
      </c>
      <c r="D1178" t="s">
        <v>1712</v>
      </c>
      <c r="E1178" t="s">
        <v>1804</v>
      </c>
      <c r="F1178">
        <v>1</v>
      </c>
      <c r="G1178">
        <v>756.63</v>
      </c>
      <c r="H1178">
        <v>0.04</v>
      </c>
      <c r="I1178" t="s">
        <v>1826</v>
      </c>
      <c r="J1178">
        <v>726.36479999999995</v>
      </c>
    </row>
    <row r="1179" spans="1:10">
      <c r="A1179" t="s">
        <v>3711</v>
      </c>
      <c r="B1179" s="2">
        <v>45644</v>
      </c>
      <c r="C1179" t="s">
        <v>353</v>
      </c>
      <c r="D1179" t="s">
        <v>1650</v>
      </c>
      <c r="E1179" t="s">
        <v>1794</v>
      </c>
      <c r="F1179">
        <v>1</v>
      </c>
      <c r="G1179">
        <v>891.62</v>
      </c>
      <c r="H1179">
        <v>0.06</v>
      </c>
      <c r="I1179" t="s">
        <v>1826</v>
      </c>
      <c r="J1179">
        <v>838.12279999999998</v>
      </c>
    </row>
    <row r="1180" spans="1:10">
      <c r="A1180" t="s">
        <v>3729</v>
      </c>
      <c r="B1180" s="2">
        <v>45644</v>
      </c>
      <c r="C1180" t="s">
        <v>556</v>
      </c>
      <c r="D1180" t="s">
        <v>1551</v>
      </c>
      <c r="E1180" t="s">
        <v>1752</v>
      </c>
      <c r="F1180">
        <v>3</v>
      </c>
      <c r="G1180">
        <v>476.1</v>
      </c>
      <c r="H1180">
        <v>0.05</v>
      </c>
      <c r="I1180" t="s">
        <v>1829</v>
      </c>
      <c r="J1180">
        <v>1356.885</v>
      </c>
    </row>
    <row r="1181" spans="1:10">
      <c r="A1181" t="s">
        <v>3806</v>
      </c>
      <c r="B1181" s="2">
        <v>45644</v>
      </c>
      <c r="C1181" t="s">
        <v>881</v>
      </c>
      <c r="D1181" t="s">
        <v>1576</v>
      </c>
      <c r="E1181" t="s">
        <v>1769</v>
      </c>
      <c r="F1181">
        <v>2</v>
      </c>
      <c r="G1181">
        <v>353.74</v>
      </c>
      <c r="H1181">
        <v>0.01</v>
      </c>
      <c r="I1181" t="s">
        <v>1824</v>
      </c>
      <c r="J1181">
        <v>700.40520000000004</v>
      </c>
    </row>
    <row r="1182" spans="1:10">
      <c r="A1182" t="s">
        <v>3113</v>
      </c>
      <c r="B1182" s="2">
        <v>45645</v>
      </c>
      <c r="C1182" t="s">
        <v>849</v>
      </c>
      <c r="D1182" t="s">
        <v>1572</v>
      </c>
      <c r="E1182" t="s">
        <v>1782</v>
      </c>
      <c r="F1182">
        <v>3</v>
      </c>
      <c r="G1182">
        <v>906.99</v>
      </c>
      <c r="H1182">
        <v>0.26</v>
      </c>
      <c r="I1182" t="s">
        <v>1829</v>
      </c>
      <c r="J1182">
        <v>2013.5178000000001</v>
      </c>
    </row>
    <row r="1183" spans="1:10">
      <c r="A1183" t="s">
        <v>3313</v>
      </c>
      <c r="B1183" s="2">
        <v>45645</v>
      </c>
      <c r="C1183" t="s">
        <v>1425</v>
      </c>
      <c r="D1183" t="s">
        <v>1658</v>
      </c>
      <c r="E1183" t="s">
        <v>1779</v>
      </c>
      <c r="F1183">
        <v>1</v>
      </c>
      <c r="G1183">
        <v>917.26</v>
      </c>
      <c r="H1183">
        <v>0.05</v>
      </c>
      <c r="I1183" t="s">
        <v>1826</v>
      </c>
      <c r="J1183">
        <v>871.39699999999993</v>
      </c>
    </row>
    <row r="1184" spans="1:10">
      <c r="A1184" t="s">
        <v>2025</v>
      </c>
      <c r="B1184" s="2">
        <v>45646</v>
      </c>
      <c r="C1184" t="s">
        <v>150</v>
      </c>
      <c r="D1184" t="s">
        <v>1680</v>
      </c>
      <c r="E1184" t="s">
        <v>1773</v>
      </c>
      <c r="F1184">
        <v>2</v>
      </c>
      <c r="G1184">
        <v>397.63</v>
      </c>
      <c r="H1184">
        <v>0.26</v>
      </c>
      <c r="I1184" t="s">
        <v>1824</v>
      </c>
      <c r="J1184">
        <v>588.49239999999998</v>
      </c>
    </row>
    <row r="1185" spans="1:10">
      <c r="A1185" t="s">
        <v>2253</v>
      </c>
      <c r="B1185" s="2">
        <v>45646</v>
      </c>
      <c r="C1185" t="s">
        <v>598</v>
      </c>
      <c r="D1185" t="s">
        <v>1674</v>
      </c>
      <c r="E1185" t="s">
        <v>1752</v>
      </c>
      <c r="F1185">
        <v>4</v>
      </c>
      <c r="G1185">
        <v>925.95</v>
      </c>
      <c r="H1185">
        <v>0.16</v>
      </c>
      <c r="I1185" t="s">
        <v>1829</v>
      </c>
      <c r="J1185">
        <v>3111.192</v>
      </c>
    </row>
    <row r="1186" spans="1:10">
      <c r="A1186" t="s">
        <v>2489</v>
      </c>
      <c r="B1186" s="2">
        <v>45646</v>
      </c>
      <c r="C1186" t="s">
        <v>425</v>
      </c>
      <c r="D1186" t="s">
        <v>1592</v>
      </c>
      <c r="E1186" t="s">
        <v>1776</v>
      </c>
      <c r="F1186">
        <v>1</v>
      </c>
      <c r="G1186">
        <v>747.03</v>
      </c>
      <c r="H1186">
        <v>0.01</v>
      </c>
      <c r="I1186" t="s">
        <v>1824</v>
      </c>
      <c r="J1186">
        <v>739.55970000000002</v>
      </c>
    </row>
    <row r="1187" spans="1:10">
      <c r="A1187" t="s">
        <v>3160</v>
      </c>
      <c r="B1187" s="2">
        <v>45646</v>
      </c>
      <c r="C1187" t="s">
        <v>188</v>
      </c>
      <c r="D1187" t="s">
        <v>1638</v>
      </c>
      <c r="E1187" t="s">
        <v>1752</v>
      </c>
      <c r="F1187">
        <v>2</v>
      </c>
      <c r="G1187">
        <v>905.47</v>
      </c>
      <c r="H1187">
        <v>0.2</v>
      </c>
      <c r="I1187" t="s">
        <v>1829</v>
      </c>
      <c r="J1187">
        <v>1448.752</v>
      </c>
    </row>
    <row r="1188" spans="1:10">
      <c r="A1188" t="s">
        <v>2959</v>
      </c>
      <c r="B1188" s="2">
        <v>45647</v>
      </c>
      <c r="C1188" t="s">
        <v>399</v>
      </c>
      <c r="D1188" t="s">
        <v>1622</v>
      </c>
      <c r="E1188" t="s">
        <v>1757</v>
      </c>
      <c r="F1188">
        <v>1</v>
      </c>
      <c r="G1188">
        <v>438.41</v>
      </c>
      <c r="H1188">
        <v>0.09</v>
      </c>
      <c r="I1188" t="s">
        <v>1824</v>
      </c>
      <c r="J1188">
        <v>398.95310000000012</v>
      </c>
    </row>
    <row r="1189" spans="1:10">
      <c r="A1189" t="s">
        <v>2090</v>
      </c>
      <c r="B1189" s="2">
        <v>45648</v>
      </c>
      <c r="C1189" t="s">
        <v>1472</v>
      </c>
      <c r="D1189" t="s">
        <v>1580</v>
      </c>
      <c r="E1189" t="s">
        <v>1792</v>
      </c>
      <c r="F1189">
        <v>4</v>
      </c>
      <c r="G1189">
        <v>640.23</v>
      </c>
      <c r="H1189">
        <v>0.06</v>
      </c>
      <c r="I1189" t="s">
        <v>1829</v>
      </c>
      <c r="J1189">
        <v>2407.2647999999999</v>
      </c>
    </row>
    <row r="1190" spans="1:10">
      <c r="A1190" t="s">
        <v>2568</v>
      </c>
      <c r="B1190" s="2">
        <v>45648</v>
      </c>
      <c r="C1190" t="s">
        <v>1260</v>
      </c>
      <c r="D1190" t="s">
        <v>1584</v>
      </c>
      <c r="E1190" t="s">
        <v>1773</v>
      </c>
      <c r="F1190">
        <v>3</v>
      </c>
      <c r="G1190">
        <v>438.65</v>
      </c>
      <c r="H1190">
        <v>0.28999999999999998</v>
      </c>
      <c r="I1190" t="s">
        <v>1826</v>
      </c>
      <c r="J1190">
        <v>934.32449999999983</v>
      </c>
    </row>
    <row r="1191" spans="1:10">
      <c r="A1191" t="s">
        <v>3807</v>
      </c>
      <c r="B1191" s="2">
        <v>45648</v>
      </c>
      <c r="C1191" t="s">
        <v>842</v>
      </c>
      <c r="D1191" t="s">
        <v>1620</v>
      </c>
      <c r="E1191" t="s">
        <v>1779</v>
      </c>
      <c r="F1191">
        <v>1</v>
      </c>
      <c r="G1191">
        <v>377.52</v>
      </c>
      <c r="H1191">
        <v>0.15</v>
      </c>
      <c r="I1191" t="s">
        <v>1824</v>
      </c>
      <c r="J1191">
        <v>320.892</v>
      </c>
    </row>
    <row r="1192" spans="1:10">
      <c r="A1192" t="s">
        <v>1868</v>
      </c>
      <c r="B1192" s="2">
        <v>45649</v>
      </c>
      <c r="C1192" t="s">
        <v>1053</v>
      </c>
      <c r="D1192" t="s">
        <v>1606</v>
      </c>
      <c r="E1192" t="s">
        <v>1786</v>
      </c>
      <c r="F1192">
        <v>2</v>
      </c>
      <c r="G1192">
        <v>915.15</v>
      </c>
      <c r="H1192">
        <v>0.16</v>
      </c>
      <c r="I1192" t="s">
        <v>1826</v>
      </c>
      <c r="J1192">
        <v>1537.452</v>
      </c>
    </row>
    <row r="1193" spans="1:10">
      <c r="A1193" t="s">
        <v>2404</v>
      </c>
      <c r="B1193" s="2">
        <v>45649</v>
      </c>
      <c r="C1193" t="s">
        <v>722</v>
      </c>
      <c r="D1193" t="s">
        <v>1710</v>
      </c>
      <c r="E1193" t="s">
        <v>1794</v>
      </c>
      <c r="F1193">
        <v>1</v>
      </c>
      <c r="G1193">
        <v>64.94</v>
      </c>
      <c r="H1193">
        <v>0.21</v>
      </c>
      <c r="I1193" t="s">
        <v>1826</v>
      </c>
      <c r="J1193">
        <v>51.302599999999998</v>
      </c>
    </row>
    <row r="1194" spans="1:10">
      <c r="A1194" t="s">
        <v>3226</v>
      </c>
      <c r="B1194" s="2">
        <v>45649</v>
      </c>
      <c r="C1194" t="s">
        <v>1425</v>
      </c>
      <c r="D1194" t="s">
        <v>1708</v>
      </c>
      <c r="E1194" t="s">
        <v>1801</v>
      </c>
      <c r="F1194">
        <v>4</v>
      </c>
      <c r="G1194">
        <v>643.96</v>
      </c>
      <c r="H1194">
        <v>0.16</v>
      </c>
      <c r="I1194" t="s">
        <v>1826</v>
      </c>
      <c r="J1194">
        <v>2163.7055999999998</v>
      </c>
    </row>
    <row r="1195" spans="1:10">
      <c r="A1195" t="s">
        <v>2518</v>
      </c>
      <c r="B1195" s="2">
        <v>45650</v>
      </c>
      <c r="C1195" t="s">
        <v>770</v>
      </c>
      <c r="D1195" t="s">
        <v>1600</v>
      </c>
      <c r="E1195" t="s">
        <v>1813</v>
      </c>
      <c r="F1195">
        <v>2</v>
      </c>
      <c r="G1195">
        <v>800.84</v>
      </c>
      <c r="H1195">
        <v>0.27</v>
      </c>
      <c r="I1195" t="s">
        <v>1829</v>
      </c>
      <c r="J1195">
        <v>1169.2264</v>
      </c>
    </row>
    <row r="1196" spans="1:10">
      <c r="A1196" t="s">
        <v>3009</v>
      </c>
      <c r="B1196" s="2">
        <v>45650</v>
      </c>
      <c r="C1196" t="s">
        <v>1417</v>
      </c>
      <c r="D1196" t="s">
        <v>1672</v>
      </c>
      <c r="E1196" t="s">
        <v>1804</v>
      </c>
      <c r="F1196">
        <v>3</v>
      </c>
      <c r="G1196">
        <v>198.76</v>
      </c>
      <c r="H1196">
        <v>0.28000000000000003</v>
      </c>
      <c r="I1196" t="s">
        <v>1829</v>
      </c>
      <c r="J1196">
        <v>429.32159999999999</v>
      </c>
    </row>
    <row r="1197" spans="1:10">
      <c r="A1197" t="s">
        <v>3133</v>
      </c>
      <c r="B1197" s="2">
        <v>45651</v>
      </c>
      <c r="C1197" t="s">
        <v>118</v>
      </c>
      <c r="D1197" t="s">
        <v>1670</v>
      </c>
      <c r="E1197" t="s">
        <v>1773</v>
      </c>
      <c r="F1197">
        <v>3</v>
      </c>
      <c r="G1197">
        <v>38.07</v>
      </c>
      <c r="H1197">
        <v>0.09</v>
      </c>
      <c r="I1197" t="s">
        <v>1826</v>
      </c>
      <c r="J1197">
        <v>103.9311</v>
      </c>
    </row>
    <row r="1198" spans="1:10">
      <c r="A1198" t="s">
        <v>3745</v>
      </c>
      <c r="B1198" s="2">
        <v>45651</v>
      </c>
      <c r="C1198" t="s">
        <v>353</v>
      </c>
      <c r="D1198" t="s">
        <v>1616</v>
      </c>
      <c r="E1198" t="s">
        <v>1782</v>
      </c>
      <c r="F1198">
        <v>3</v>
      </c>
      <c r="G1198">
        <v>570.12</v>
      </c>
      <c r="H1198">
        <v>0.12</v>
      </c>
      <c r="I1198" t="s">
        <v>1826</v>
      </c>
      <c r="J1198">
        <v>1505.1168</v>
      </c>
    </row>
    <row r="1199" spans="1:10">
      <c r="A1199" t="s">
        <v>2437</v>
      </c>
      <c r="B1199" s="2">
        <v>45652</v>
      </c>
      <c r="C1199" t="s">
        <v>866</v>
      </c>
      <c r="D1199" t="s">
        <v>1616</v>
      </c>
      <c r="E1199" t="s">
        <v>1773</v>
      </c>
      <c r="F1199">
        <v>4</v>
      </c>
      <c r="G1199">
        <v>745.51</v>
      </c>
      <c r="H1199">
        <v>0.05</v>
      </c>
      <c r="I1199" t="s">
        <v>1824</v>
      </c>
      <c r="J1199">
        <v>2832.9380000000001</v>
      </c>
    </row>
    <row r="1200" spans="1:10">
      <c r="A1200" t="s">
        <v>2936</v>
      </c>
      <c r="B1200" s="2">
        <v>45652</v>
      </c>
      <c r="C1200" t="s">
        <v>616</v>
      </c>
      <c r="D1200" t="s">
        <v>1596</v>
      </c>
      <c r="E1200" t="s">
        <v>1813</v>
      </c>
      <c r="F1200">
        <v>3</v>
      </c>
      <c r="G1200">
        <v>631.20000000000005</v>
      </c>
      <c r="H1200">
        <v>0.24</v>
      </c>
      <c r="I1200" t="s">
        <v>1824</v>
      </c>
      <c r="J1200">
        <v>1439.136</v>
      </c>
    </row>
    <row r="1201" spans="1:10">
      <c r="A1201" t="s">
        <v>3613</v>
      </c>
      <c r="B1201" s="2">
        <v>45652</v>
      </c>
      <c r="C1201" t="s">
        <v>1319</v>
      </c>
      <c r="D1201" t="s">
        <v>1560</v>
      </c>
      <c r="E1201" t="s">
        <v>1801</v>
      </c>
      <c r="F1201">
        <v>1</v>
      </c>
      <c r="G1201">
        <v>384.57</v>
      </c>
      <c r="H1201">
        <v>0.06</v>
      </c>
      <c r="I1201" t="s">
        <v>1826</v>
      </c>
      <c r="J1201">
        <v>361.49579999999997</v>
      </c>
    </row>
    <row r="1202" spans="1:10">
      <c r="A1202" t="s">
        <v>2698</v>
      </c>
      <c r="B1202" s="2">
        <v>45653</v>
      </c>
      <c r="C1202" t="s">
        <v>1184</v>
      </c>
      <c r="D1202" t="s">
        <v>1700</v>
      </c>
      <c r="E1202" t="s">
        <v>1776</v>
      </c>
      <c r="F1202">
        <v>4</v>
      </c>
      <c r="G1202">
        <v>282.45</v>
      </c>
      <c r="H1202">
        <v>0.28999999999999998</v>
      </c>
      <c r="I1202" t="s">
        <v>1829</v>
      </c>
      <c r="J1202">
        <v>802.1579999999999</v>
      </c>
    </row>
    <row r="1203" spans="1:10">
      <c r="A1203" t="s">
        <v>2729</v>
      </c>
      <c r="B1203" s="2">
        <v>45653</v>
      </c>
      <c r="C1203" t="s">
        <v>842</v>
      </c>
      <c r="D1203" t="s">
        <v>1582</v>
      </c>
      <c r="E1203" t="s">
        <v>1804</v>
      </c>
      <c r="F1203">
        <v>1</v>
      </c>
      <c r="G1203">
        <v>519.91</v>
      </c>
      <c r="H1203">
        <v>0.05</v>
      </c>
      <c r="I1203" t="s">
        <v>1829</v>
      </c>
      <c r="J1203">
        <v>493.91449999999992</v>
      </c>
    </row>
    <row r="1204" spans="1:10">
      <c r="A1204" t="s">
        <v>2898</v>
      </c>
      <c r="B1204" s="2">
        <v>45653</v>
      </c>
      <c r="C1204" t="s">
        <v>646</v>
      </c>
      <c r="D1204" t="s">
        <v>1590</v>
      </c>
      <c r="E1204" t="s">
        <v>1782</v>
      </c>
      <c r="F1204">
        <v>1</v>
      </c>
      <c r="G1204">
        <v>66.22</v>
      </c>
      <c r="H1204">
        <v>0.02</v>
      </c>
      <c r="I1204" t="s">
        <v>1824</v>
      </c>
      <c r="J1204">
        <v>64.895600000000002</v>
      </c>
    </row>
    <row r="1205" spans="1:10">
      <c r="A1205" t="s">
        <v>2952</v>
      </c>
      <c r="B1205" s="2">
        <v>45653</v>
      </c>
      <c r="C1205" t="s">
        <v>1184</v>
      </c>
      <c r="D1205" t="s">
        <v>1543</v>
      </c>
      <c r="E1205" t="s">
        <v>1807</v>
      </c>
      <c r="F1205">
        <v>3</v>
      </c>
      <c r="G1205">
        <v>241.64</v>
      </c>
      <c r="H1205">
        <v>0.28999999999999998</v>
      </c>
      <c r="I1205" t="s">
        <v>1826</v>
      </c>
      <c r="J1205">
        <v>514.69319999999993</v>
      </c>
    </row>
    <row r="1206" spans="1:10">
      <c r="A1206" t="s">
        <v>3227</v>
      </c>
      <c r="B1206" s="2">
        <v>45653</v>
      </c>
      <c r="C1206" t="s">
        <v>779</v>
      </c>
      <c r="D1206" t="s">
        <v>1596</v>
      </c>
      <c r="E1206" t="s">
        <v>1786</v>
      </c>
      <c r="F1206">
        <v>1</v>
      </c>
      <c r="G1206">
        <v>882.73</v>
      </c>
      <c r="H1206">
        <v>0.1</v>
      </c>
      <c r="I1206" t="s">
        <v>1824</v>
      </c>
      <c r="J1206">
        <v>794.45699999999999</v>
      </c>
    </row>
    <row r="1207" spans="1:10">
      <c r="A1207" t="s">
        <v>2120</v>
      </c>
      <c r="B1207" s="2">
        <v>45654</v>
      </c>
      <c r="C1207" t="s">
        <v>881</v>
      </c>
      <c r="D1207" t="s">
        <v>1586</v>
      </c>
      <c r="E1207" t="s">
        <v>1782</v>
      </c>
      <c r="F1207">
        <v>2</v>
      </c>
      <c r="G1207">
        <v>230.85</v>
      </c>
      <c r="H1207">
        <v>0.18</v>
      </c>
      <c r="I1207" t="s">
        <v>1824</v>
      </c>
      <c r="J1207">
        <v>378.59399999999999</v>
      </c>
    </row>
    <row r="1208" spans="1:10">
      <c r="A1208" t="s">
        <v>2492</v>
      </c>
      <c r="B1208" s="2">
        <v>45654</v>
      </c>
      <c r="C1208" t="s">
        <v>230</v>
      </c>
      <c r="D1208" t="s">
        <v>1622</v>
      </c>
      <c r="E1208" t="s">
        <v>1792</v>
      </c>
      <c r="F1208">
        <v>3</v>
      </c>
      <c r="G1208">
        <v>917.64</v>
      </c>
      <c r="H1208">
        <v>0.24</v>
      </c>
      <c r="I1208" t="s">
        <v>1826</v>
      </c>
      <c r="J1208">
        <v>2092.2192</v>
      </c>
    </row>
    <row r="1209" spans="1:10">
      <c r="A1209" t="s">
        <v>3594</v>
      </c>
      <c r="B1209" s="2">
        <v>45654</v>
      </c>
      <c r="C1209" t="s">
        <v>1516</v>
      </c>
      <c r="D1209" t="s">
        <v>1592</v>
      </c>
      <c r="E1209" t="s">
        <v>1776</v>
      </c>
      <c r="F1209">
        <v>2</v>
      </c>
      <c r="G1209">
        <v>616.42999999999995</v>
      </c>
      <c r="H1209">
        <v>0.02</v>
      </c>
      <c r="I1209" t="s">
        <v>1829</v>
      </c>
      <c r="J1209">
        <v>1208.2028</v>
      </c>
    </row>
    <row r="1210" spans="1:10">
      <c r="A1210" t="s">
        <v>3214</v>
      </c>
      <c r="B1210" s="2">
        <v>45655</v>
      </c>
      <c r="C1210" t="s">
        <v>89</v>
      </c>
      <c r="D1210" t="s">
        <v>1744</v>
      </c>
      <c r="E1210" t="s">
        <v>1813</v>
      </c>
      <c r="F1210">
        <v>3</v>
      </c>
      <c r="G1210">
        <v>34.97</v>
      </c>
      <c r="H1210">
        <v>0.01</v>
      </c>
      <c r="I1210" t="s">
        <v>1824</v>
      </c>
      <c r="J1210">
        <v>103.8609</v>
      </c>
    </row>
    <row r="1211" spans="1:10">
      <c r="A1211" t="s">
        <v>2334</v>
      </c>
      <c r="B1211" s="2">
        <v>45656</v>
      </c>
      <c r="C1211" t="s">
        <v>1151</v>
      </c>
      <c r="D1211" t="s">
        <v>1555</v>
      </c>
      <c r="E1211" t="s">
        <v>1786</v>
      </c>
      <c r="F1211">
        <v>1</v>
      </c>
      <c r="G1211">
        <v>191.6</v>
      </c>
      <c r="H1211">
        <v>0.27</v>
      </c>
      <c r="I1211" t="s">
        <v>1826</v>
      </c>
      <c r="J1211">
        <v>139.86799999999999</v>
      </c>
    </row>
    <row r="1212" spans="1:10">
      <c r="A1212" t="s">
        <v>2544</v>
      </c>
      <c r="B1212" s="2">
        <v>45656</v>
      </c>
      <c r="C1212" t="s">
        <v>1527</v>
      </c>
      <c r="D1212" t="s">
        <v>1614</v>
      </c>
      <c r="E1212" t="s">
        <v>1786</v>
      </c>
      <c r="F1212">
        <v>2</v>
      </c>
      <c r="G1212">
        <v>974.35</v>
      </c>
      <c r="H1212">
        <v>0.15</v>
      </c>
      <c r="I1212" t="s">
        <v>1824</v>
      </c>
      <c r="J1212">
        <v>1656.395</v>
      </c>
    </row>
    <row r="1213" spans="1:10">
      <c r="A1213" t="s">
        <v>3204</v>
      </c>
      <c r="B1213" s="2">
        <v>45656</v>
      </c>
      <c r="C1213" t="s">
        <v>238</v>
      </c>
      <c r="D1213" t="s">
        <v>1642</v>
      </c>
      <c r="E1213" t="s">
        <v>1794</v>
      </c>
      <c r="F1213">
        <v>2</v>
      </c>
      <c r="G1213">
        <v>591.33000000000004</v>
      </c>
      <c r="H1213">
        <v>0.24</v>
      </c>
      <c r="I1213" t="s">
        <v>1824</v>
      </c>
      <c r="J1213">
        <v>898.8216000000001</v>
      </c>
    </row>
    <row r="1214" spans="1:10">
      <c r="A1214" t="s">
        <v>3502</v>
      </c>
      <c r="B1214" s="2">
        <v>45656</v>
      </c>
      <c r="C1214" t="s">
        <v>803</v>
      </c>
      <c r="D1214" t="s">
        <v>1638</v>
      </c>
      <c r="E1214" t="s">
        <v>1799</v>
      </c>
      <c r="F1214">
        <v>2</v>
      </c>
      <c r="G1214">
        <v>984.96</v>
      </c>
      <c r="H1214">
        <v>0.16</v>
      </c>
      <c r="I1214" t="s">
        <v>1826</v>
      </c>
      <c r="J1214">
        <v>1654.7328</v>
      </c>
    </row>
    <row r="1215" spans="1:10">
      <c r="A1215" t="s">
        <v>3608</v>
      </c>
      <c r="B1215" s="2">
        <v>45656</v>
      </c>
      <c r="C1215" t="s">
        <v>360</v>
      </c>
      <c r="D1215" t="s">
        <v>1549</v>
      </c>
      <c r="E1215" t="s">
        <v>1782</v>
      </c>
      <c r="F1215">
        <v>1</v>
      </c>
      <c r="G1215">
        <v>213.74</v>
      </c>
      <c r="H1215">
        <v>7.0000000000000007E-2</v>
      </c>
      <c r="I1215" t="s">
        <v>1829</v>
      </c>
      <c r="J1215">
        <v>198.7782</v>
      </c>
    </row>
    <row r="1216" spans="1:10">
      <c r="A1216" t="s">
        <v>1919</v>
      </c>
      <c r="B1216" s="2">
        <v>45657</v>
      </c>
      <c r="C1216" t="s">
        <v>241</v>
      </c>
      <c r="D1216" t="s">
        <v>1586</v>
      </c>
      <c r="E1216" t="s">
        <v>1769</v>
      </c>
      <c r="F1216">
        <v>2</v>
      </c>
      <c r="G1216">
        <v>327.52</v>
      </c>
      <c r="H1216">
        <v>0.15</v>
      </c>
      <c r="I1216" t="s">
        <v>1826</v>
      </c>
      <c r="J1216">
        <v>556.78399999999999</v>
      </c>
    </row>
    <row r="1217" spans="1:10">
      <c r="A1217" t="s">
        <v>2564</v>
      </c>
      <c r="B1217" s="2">
        <v>45657</v>
      </c>
      <c r="C1217" t="s">
        <v>1139</v>
      </c>
      <c r="D1217" t="s">
        <v>1640</v>
      </c>
      <c r="E1217" t="s">
        <v>1792</v>
      </c>
      <c r="F1217">
        <v>2</v>
      </c>
      <c r="G1217">
        <v>213.69</v>
      </c>
      <c r="H1217">
        <v>0.28000000000000003</v>
      </c>
      <c r="I1217" t="s">
        <v>1826</v>
      </c>
      <c r="J1217">
        <v>307.71359999999999</v>
      </c>
    </row>
    <row r="1218" spans="1:10">
      <c r="A1218" t="s">
        <v>3344</v>
      </c>
      <c r="B1218" s="2">
        <v>45658</v>
      </c>
      <c r="C1218" t="s">
        <v>932</v>
      </c>
      <c r="D1218" t="s">
        <v>1588</v>
      </c>
      <c r="E1218" t="s">
        <v>1810</v>
      </c>
      <c r="F1218">
        <v>4</v>
      </c>
      <c r="G1218">
        <v>558.83000000000004</v>
      </c>
      <c r="H1218">
        <v>0.16</v>
      </c>
      <c r="I1218" t="s">
        <v>1826</v>
      </c>
      <c r="J1218">
        <v>1877.6687999999999</v>
      </c>
    </row>
    <row r="1219" spans="1:10">
      <c r="A1219" t="s">
        <v>3173</v>
      </c>
      <c r="B1219" s="2">
        <v>45659</v>
      </c>
      <c r="C1219" t="s">
        <v>329</v>
      </c>
      <c r="D1219" t="s">
        <v>1638</v>
      </c>
      <c r="E1219" t="s">
        <v>1782</v>
      </c>
      <c r="F1219">
        <v>2</v>
      </c>
      <c r="G1219">
        <v>732.37</v>
      </c>
      <c r="H1219">
        <v>0.22</v>
      </c>
      <c r="I1219" t="s">
        <v>1829</v>
      </c>
      <c r="J1219">
        <v>1142.4972</v>
      </c>
    </row>
    <row r="1220" spans="1:10">
      <c r="A1220" t="s">
        <v>3696</v>
      </c>
      <c r="B1220" s="2">
        <v>45659</v>
      </c>
      <c r="C1220" t="s">
        <v>945</v>
      </c>
      <c r="D1220" t="s">
        <v>1543</v>
      </c>
      <c r="E1220" t="s">
        <v>1807</v>
      </c>
      <c r="F1220">
        <v>2</v>
      </c>
      <c r="G1220">
        <v>310.33</v>
      </c>
      <c r="H1220">
        <v>0.26</v>
      </c>
      <c r="I1220" t="s">
        <v>1824</v>
      </c>
      <c r="J1220">
        <v>459.28840000000002</v>
      </c>
    </row>
    <row r="1221" spans="1:10">
      <c r="A1221" t="s">
        <v>2707</v>
      </c>
      <c r="B1221" s="2">
        <v>45660</v>
      </c>
      <c r="C1221" t="s">
        <v>514</v>
      </c>
      <c r="D1221" t="s">
        <v>1732</v>
      </c>
      <c r="E1221" t="s">
        <v>1757</v>
      </c>
      <c r="F1221">
        <v>3</v>
      </c>
      <c r="G1221">
        <v>476.37</v>
      </c>
      <c r="H1221">
        <v>0.21</v>
      </c>
      <c r="I1221" t="s">
        <v>1829</v>
      </c>
      <c r="J1221">
        <v>1128.9969000000001</v>
      </c>
    </row>
    <row r="1222" spans="1:10">
      <c r="A1222" t="s">
        <v>2103</v>
      </c>
      <c r="B1222" s="2">
        <v>45661</v>
      </c>
      <c r="C1222" t="s">
        <v>1489</v>
      </c>
      <c r="D1222" t="s">
        <v>1702</v>
      </c>
      <c r="E1222" t="s">
        <v>1810</v>
      </c>
      <c r="F1222">
        <v>4</v>
      </c>
      <c r="G1222">
        <v>463.17</v>
      </c>
      <c r="H1222">
        <v>0.06</v>
      </c>
      <c r="I1222" t="s">
        <v>1826</v>
      </c>
      <c r="J1222">
        <v>1741.5192</v>
      </c>
    </row>
    <row r="1223" spans="1:10">
      <c r="A1223" t="s">
        <v>2700</v>
      </c>
      <c r="B1223" s="2">
        <v>45661</v>
      </c>
      <c r="C1223" t="s">
        <v>640</v>
      </c>
      <c r="D1223" t="s">
        <v>1586</v>
      </c>
      <c r="E1223" t="s">
        <v>1766</v>
      </c>
      <c r="F1223">
        <v>1</v>
      </c>
      <c r="G1223">
        <v>270.45</v>
      </c>
      <c r="H1223">
        <v>0.15</v>
      </c>
      <c r="I1223" t="s">
        <v>1829</v>
      </c>
      <c r="J1223">
        <v>229.88249999999999</v>
      </c>
    </row>
    <row r="1224" spans="1:10">
      <c r="A1224" t="s">
        <v>2932</v>
      </c>
      <c r="B1224" s="2">
        <v>45661</v>
      </c>
      <c r="C1224" t="s">
        <v>559</v>
      </c>
      <c r="D1224" t="s">
        <v>1648</v>
      </c>
      <c r="E1224" t="s">
        <v>1757</v>
      </c>
      <c r="F1224">
        <v>3</v>
      </c>
      <c r="G1224">
        <v>326.2</v>
      </c>
      <c r="H1224">
        <v>0.22</v>
      </c>
      <c r="I1224" t="s">
        <v>1829</v>
      </c>
      <c r="J1224">
        <v>763.30799999999999</v>
      </c>
    </row>
    <row r="1225" spans="1:10">
      <c r="A1225" t="s">
        <v>3743</v>
      </c>
      <c r="B1225" s="2">
        <v>45661</v>
      </c>
      <c r="C1225" t="s">
        <v>1437</v>
      </c>
      <c r="D1225" t="s">
        <v>1572</v>
      </c>
      <c r="E1225" t="s">
        <v>1752</v>
      </c>
      <c r="F1225">
        <v>2</v>
      </c>
      <c r="G1225">
        <v>687.35</v>
      </c>
      <c r="H1225">
        <v>0.2</v>
      </c>
      <c r="I1225" t="s">
        <v>1829</v>
      </c>
      <c r="J1225">
        <v>1099.76</v>
      </c>
    </row>
    <row r="1226" spans="1:10">
      <c r="A1226" t="s">
        <v>1958</v>
      </c>
      <c r="B1226" s="2">
        <v>45662</v>
      </c>
      <c r="C1226" t="s">
        <v>547</v>
      </c>
      <c r="D1226" t="s">
        <v>1644</v>
      </c>
      <c r="E1226" t="s">
        <v>1794</v>
      </c>
      <c r="F1226">
        <v>4</v>
      </c>
      <c r="G1226">
        <v>950.04</v>
      </c>
      <c r="H1226">
        <v>0.13</v>
      </c>
      <c r="I1226" t="s">
        <v>1826</v>
      </c>
      <c r="J1226">
        <v>3306.1392000000001</v>
      </c>
    </row>
    <row r="1227" spans="1:10">
      <c r="A1227" t="s">
        <v>2434</v>
      </c>
      <c r="B1227" s="2">
        <v>45662</v>
      </c>
      <c r="C1227" t="s">
        <v>999</v>
      </c>
      <c r="D1227" t="s">
        <v>1568</v>
      </c>
      <c r="E1227" t="s">
        <v>1799</v>
      </c>
      <c r="F1227">
        <v>1</v>
      </c>
      <c r="G1227">
        <v>874.59</v>
      </c>
      <c r="H1227">
        <v>0.28999999999999998</v>
      </c>
      <c r="I1227" t="s">
        <v>1826</v>
      </c>
      <c r="J1227">
        <v>620.95889999999997</v>
      </c>
    </row>
    <row r="1228" spans="1:10">
      <c r="A1228" t="s">
        <v>2144</v>
      </c>
      <c r="B1228" s="2">
        <v>45663</v>
      </c>
      <c r="C1228" t="s">
        <v>318</v>
      </c>
      <c r="D1228" t="s">
        <v>1549</v>
      </c>
      <c r="E1228" t="s">
        <v>1769</v>
      </c>
      <c r="F1228">
        <v>2</v>
      </c>
      <c r="G1228">
        <v>123.19</v>
      </c>
      <c r="H1228">
        <v>0.19</v>
      </c>
      <c r="I1228" t="s">
        <v>1824</v>
      </c>
      <c r="J1228">
        <v>199.56780000000001</v>
      </c>
    </row>
    <row r="1229" spans="1:10">
      <c r="A1229" t="s">
        <v>2778</v>
      </c>
      <c r="B1229" s="2">
        <v>45663</v>
      </c>
      <c r="C1229" t="s">
        <v>887</v>
      </c>
      <c r="D1229" t="s">
        <v>1694</v>
      </c>
      <c r="E1229" t="s">
        <v>1792</v>
      </c>
      <c r="F1229">
        <v>3</v>
      </c>
      <c r="G1229">
        <v>488.37</v>
      </c>
      <c r="H1229">
        <v>0.27</v>
      </c>
      <c r="I1229" t="s">
        <v>1829</v>
      </c>
      <c r="J1229">
        <v>1069.5302999999999</v>
      </c>
    </row>
    <row r="1230" spans="1:10">
      <c r="A1230" t="s">
        <v>3250</v>
      </c>
      <c r="B1230" s="2">
        <v>45664</v>
      </c>
      <c r="C1230" t="s">
        <v>40</v>
      </c>
      <c r="D1230" t="s">
        <v>1574</v>
      </c>
      <c r="E1230" t="s">
        <v>1810</v>
      </c>
      <c r="F1230">
        <v>1</v>
      </c>
      <c r="G1230">
        <v>350.58</v>
      </c>
      <c r="H1230">
        <v>0.03</v>
      </c>
      <c r="I1230" t="s">
        <v>1829</v>
      </c>
      <c r="J1230">
        <v>340.06259999999997</v>
      </c>
    </row>
    <row r="1231" spans="1:10">
      <c r="A1231" t="s">
        <v>3312</v>
      </c>
      <c r="B1231" s="2">
        <v>45664</v>
      </c>
      <c r="C1231" t="s">
        <v>1425</v>
      </c>
      <c r="D1231" t="s">
        <v>1592</v>
      </c>
      <c r="E1231" t="s">
        <v>1799</v>
      </c>
      <c r="F1231">
        <v>1</v>
      </c>
      <c r="G1231">
        <v>588.29999999999995</v>
      </c>
      <c r="H1231">
        <v>0.26</v>
      </c>
      <c r="I1231" t="s">
        <v>1829</v>
      </c>
      <c r="J1231">
        <v>435.34199999999998</v>
      </c>
    </row>
    <row r="1232" spans="1:10">
      <c r="A1232" t="s">
        <v>3345</v>
      </c>
      <c r="B1232" s="2">
        <v>45664</v>
      </c>
      <c r="C1232" t="s">
        <v>568</v>
      </c>
      <c r="D1232" t="s">
        <v>1736</v>
      </c>
      <c r="E1232" t="s">
        <v>1776</v>
      </c>
      <c r="F1232">
        <v>2</v>
      </c>
      <c r="G1232">
        <v>859.74</v>
      </c>
      <c r="H1232">
        <v>0.25</v>
      </c>
      <c r="I1232" t="s">
        <v>1829</v>
      </c>
      <c r="J1232">
        <v>1289.6099999999999</v>
      </c>
    </row>
    <row r="1233" spans="1:10">
      <c r="A1233" t="s">
        <v>3427</v>
      </c>
      <c r="B1233" s="2">
        <v>45664</v>
      </c>
      <c r="C1233" t="s">
        <v>247</v>
      </c>
      <c r="D1233" t="s">
        <v>1578</v>
      </c>
      <c r="E1233" t="s">
        <v>1813</v>
      </c>
      <c r="F1233">
        <v>1</v>
      </c>
      <c r="G1233">
        <v>336.51</v>
      </c>
      <c r="H1233">
        <v>0.11</v>
      </c>
      <c r="I1233" t="s">
        <v>1826</v>
      </c>
      <c r="J1233">
        <v>299.4939</v>
      </c>
    </row>
    <row r="1234" spans="1:10">
      <c r="A1234" t="s">
        <v>3508</v>
      </c>
      <c r="B1234" s="2">
        <v>45664</v>
      </c>
      <c r="C1234" t="s">
        <v>758</v>
      </c>
      <c r="D1234" t="s">
        <v>1690</v>
      </c>
      <c r="E1234" t="s">
        <v>1810</v>
      </c>
      <c r="F1234">
        <v>4</v>
      </c>
      <c r="G1234">
        <v>622.27</v>
      </c>
      <c r="H1234">
        <v>0.02</v>
      </c>
      <c r="I1234" t="s">
        <v>1826</v>
      </c>
      <c r="J1234">
        <v>2439.2984000000001</v>
      </c>
    </row>
    <row r="1235" spans="1:10">
      <c r="A1235" t="s">
        <v>2500</v>
      </c>
      <c r="B1235" s="2">
        <v>45665</v>
      </c>
      <c r="C1235" t="s">
        <v>1458</v>
      </c>
      <c r="D1235" t="s">
        <v>1662</v>
      </c>
      <c r="E1235" t="s">
        <v>1807</v>
      </c>
      <c r="F1235">
        <v>2</v>
      </c>
      <c r="G1235">
        <v>218.11</v>
      </c>
      <c r="H1235">
        <v>0.02</v>
      </c>
      <c r="I1235" t="s">
        <v>1829</v>
      </c>
      <c r="J1235">
        <v>427.49560000000002</v>
      </c>
    </row>
    <row r="1236" spans="1:10">
      <c r="A1236" t="s">
        <v>3794</v>
      </c>
      <c r="B1236" s="2">
        <v>45665</v>
      </c>
      <c r="C1236" t="s">
        <v>93</v>
      </c>
      <c r="D1236" t="s">
        <v>1572</v>
      </c>
      <c r="E1236" t="s">
        <v>1789</v>
      </c>
      <c r="F1236">
        <v>3</v>
      </c>
      <c r="G1236">
        <v>195.31</v>
      </c>
      <c r="H1236">
        <v>0.13</v>
      </c>
      <c r="I1236" t="s">
        <v>1829</v>
      </c>
      <c r="J1236">
        <v>509.75909999999999</v>
      </c>
    </row>
    <row r="1237" spans="1:10">
      <c r="A1237" t="s">
        <v>2052</v>
      </c>
      <c r="B1237" s="2">
        <v>45666</v>
      </c>
      <c r="C1237" t="s">
        <v>849</v>
      </c>
      <c r="D1237" t="s">
        <v>1670</v>
      </c>
      <c r="E1237" t="s">
        <v>1766</v>
      </c>
      <c r="F1237">
        <v>4</v>
      </c>
      <c r="G1237">
        <v>585.04</v>
      </c>
      <c r="H1237">
        <v>0.22</v>
      </c>
      <c r="I1237" t="s">
        <v>1826</v>
      </c>
      <c r="J1237">
        <v>1825.3248000000001</v>
      </c>
    </row>
    <row r="1238" spans="1:10">
      <c r="A1238" t="s">
        <v>2240</v>
      </c>
      <c r="B1238" s="2">
        <v>45666</v>
      </c>
      <c r="C1238" t="s">
        <v>36</v>
      </c>
      <c r="D1238" t="s">
        <v>1734</v>
      </c>
      <c r="E1238" t="s">
        <v>1769</v>
      </c>
      <c r="F1238">
        <v>2</v>
      </c>
      <c r="G1238">
        <v>772.24</v>
      </c>
      <c r="H1238">
        <v>0.22</v>
      </c>
      <c r="I1238" t="s">
        <v>1824</v>
      </c>
      <c r="J1238">
        <v>1204.6944000000001</v>
      </c>
    </row>
    <row r="1239" spans="1:10">
      <c r="A1239" t="s">
        <v>3805</v>
      </c>
      <c r="B1239" s="2">
        <v>45666</v>
      </c>
      <c r="C1239" t="s">
        <v>975</v>
      </c>
      <c r="D1239" t="s">
        <v>1640</v>
      </c>
      <c r="E1239" t="s">
        <v>1797</v>
      </c>
      <c r="F1239">
        <v>2</v>
      </c>
      <c r="G1239">
        <v>635.80999999999995</v>
      </c>
      <c r="H1239">
        <v>0.13</v>
      </c>
      <c r="I1239" t="s">
        <v>1826</v>
      </c>
      <c r="J1239">
        <v>1106.3094000000001</v>
      </c>
    </row>
    <row r="1240" spans="1:10">
      <c r="A1240" t="s">
        <v>2099</v>
      </c>
      <c r="B1240" s="2">
        <v>45667</v>
      </c>
      <c r="C1240" t="s">
        <v>984</v>
      </c>
      <c r="D1240" t="s">
        <v>1696</v>
      </c>
      <c r="E1240" t="s">
        <v>1782</v>
      </c>
      <c r="F1240">
        <v>1</v>
      </c>
      <c r="G1240">
        <v>872.12</v>
      </c>
      <c r="H1240">
        <v>7.0000000000000007E-2</v>
      </c>
      <c r="I1240" t="s">
        <v>1826</v>
      </c>
      <c r="J1240">
        <v>811.07159999999999</v>
      </c>
    </row>
    <row r="1241" spans="1:10">
      <c r="A1241" t="s">
        <v>2800</v>
      </c>
      <c r="B1241" s="2">
        <v>45667</v>
      </c>
      <c r="C1241" t="s">
        <v>1374</v>
      </c>
      <c r="D1241" t="s">
        <v>1568</v>
      </c>
      <c r="E1241" t="s">
        <v>1776</v>
      </c>
      <c r="F1241">
        <v>4</v>
      </c>
      <c r="G1241">
        <v>599.85</v>
      </c>
      <c r="H1241">
        <v>0.25</v>
      </c>
      <c r="I1241" t="s">
        <v>1824</v>
      </c>
      <c r="J1241">
        <v>1799.55</v>
      </c>
    </row>
    <row r="1242" spans="1:10">
      <c r="A1242" t="s">
        <v>3203</v>
      </c>
      <c r="B1242" s="2">
        <v>45667</v>
      </c>
      <c r="C1242" t="s">
        <v>1260</v>
      </c>
      <c r="D1242" t="s">
        <v>1626</v>
      </c>
      <c r="E1242" t="s">
        <v>1769</v>
      </c>
      <c r="F1242">
        <v>4</v>
      </c>
      <c r="G1242">
        <v>995.4</v>
      </c>
      <c r="H1242">
        <v>0.27</v>
      </c>
      <c r="I1242" t="s">
        <v>1824</v>
      </c>
      <c r="J1242">
        <v>2906.5680000000002</v>
      </c>
    </row>
    <row r="1243" spans="1:10">
      <c r="A1243" t="s">
        <v>3409</v>
      </c>
      <c r="B1243" s="2">
        <v>45667</v>
      </c>
      <c r="C1243" t="s">
        <v>1362</v>
      </c>
      <c r="D1243" t="s">
        <v>1700</v>
      </c>
      <c r="E1243" t="s">
        <v>1807</v>
      </c>
      <c r="F1243">
        <v>2</v>
      </c>
      <c r="G1243">
        <v>877.21</v>
      </c>
      <c r="H1243">
        <v>0.1</v>
      </c>
      <c r="I1243" t="s">
        <v>1824</v>
      </c>
      <c r="J1243">
        <v>1578.9780000000001</v>
      </c>
    </row>
    <row r="1244" spans="1:10">
      <c r="A1244" t="s">
        <v>3412</v>
      </c>
      <c r="B1244" s="2">
        <v>45668</v>
      </c>
      <c r="C1244" t="s">
        <v>114</v>
      </c>
      <c r="D1244" t="s">
        <v>1586</v>
      </c>
      <c r="E1244" t="s">
        <v>1776</v>
      </c>
      <c r="F1244">
        <v>2</v>
      </c>
      <c r="G1244">
        <v>764.25</v>
      </c>
      <c r="H1244">
        <v>0.23</v>
      </c>
      <c r="I1244" t="s">
        <v>1826</v>
      </c>
      <c r="J1244">
        <v>1176.9449999999999</v>
      </c>
    </row>
    <row r="1245" spans="1:10">
      <c r="A1245" t="s">
        <v>3497</v>
      </c>
      <c r="B1245" s="2">
        <v>45668</v>
      </c>
      <c r="C1245" t="s">
        <v>690</v>
      </c>
      <c r="D1245" t="s">
        <v>1648</v>
      </c>
      <c r="E1245" t="s">
        <v>1769</v>
      </c>
      <c r="F1245">
        <v>4</v>
      </c>
      <c r="G1245">
        <v>943.36</v>
      </c>
      <c r="H1245">
        <v>0.18</v>
      </c>
      <c r="I1245" t="s">
        <v>1826</v>
      </c>
      <c r="J1245">
        <v>3094.2208000000001</v>
      </c>
    </row>
    <row r="1246" spans="1:10">
      <c r="A1246" t="s">
        <v>3070</v>
      </c>
      <c r="B1246" s="2">
        <v>45669</v>
      </c>
      <c r="C1246" t="s">
        <v>1202</v>
      </c>
      <c r="D1246" t="s">
        <v>1624</v>
      </c>
      <c r="E1246" t="s">
        <v>1807</v>
      </c>
      <c r="F1246">
        <v>4</v>
      </c>
      <c r="G1246">
        <v>347.82</v>
      </c>
      <c r="H1246">
        <v>0.02</v>
      </c>
      <c r="I1246" t="s">
        <v>1829</v>
      </c>
      <c r="J1246">
        <v>1363.4544000000001</v>
      </c>
    </row>
    <row r="1247" spans="1:10">
      <c r="A1247" t="s">
        <v>3473</v>
      </c>
      <c r="B1247" s="2">
        <v>45669</v>
      </c>
      <c r="C1247" t="s">
        <v>452</v>
      </c>
      <c r="D1247" t="s">
        <v>1642</v>
      </c>
      <c r="E1247" t="s">
        <v>1752</v>
      </c>
      <c r="F1247">
        <v>4</v>
      </c>
      <c r="G1247">
        <v>92.35</v>
      </c>
      <c r="H1247">
        <v>0.15</v>
      </c>
      <c r="I1247" t="s">
        <v>1824</v>
      </c>
      <c r="J1247">
        <v>313.99</v>
      </c>
    </row>
    <row r="1248" spans="1:10">
      <c r="A1248" t="s">
        <v>2003</v>
      </c>
      <c r="B1248" s="2">
        <v>45670</v>
      </c>
      <c r="C1248" t="s">
        <v>1533</v>
      </c>
      <c r="D1248" t="s">
        <v>1658</v>
      </c>
      <c r="E1248" t="s">
        <v>1782</v>
      </c>
      <c r="F1248">
        <v>1</v>
      </c>
      <c r="G1248">
        <v>79</v>
      </c>
      <c r="H1248">
        <v>0.04</v>
      </c>
      <c r="I1248" t="s">
        <v>1826</v>
      </c>
      <c r="J1248">
        <v>75.84</v>
      </c>
    </row>
    <row r="1249" spans="1:10">
      <c r="A1249" t="s">
        <v>2265</v>
      </c>
      <c r="B1249" s="2">
        <v>45670</v>
      </c>
      <c r="C1249" t="s">
        <v>350</v>
      </c>
      <c r="D1249" t="s">
        <v>1672</v>
      </c>
      <c r="E1249" t="s">
        <v>1773</v>
      </c>
      <c r="F1249">
        <v>4</v>
      </c>
      <c r="G1249">
        <v>875.41</v>
      </c>
      <c r="H1249">
        <v>0.27</v>
      </c>
      <c r="I1249" t="s">
        <v>1824</v>
      </c>
      <c r="J1249">
        <v>2556.1972000000001</v>
      </c>
    </row>
    <row r="1250" spans="1:10">
      <c r="A1250" t="s">
        <v>2061</v>
      </c>
      <c r="B1250" s="2">
        <v>45671</v>
      </c>
      <c r="C1250" t="s">
        <v>44</v>
      </c>
      <c r="D1250" t="s">
        <v>1736</v>
      </c>
      <c r="E1250" t="s">
        <v>1776</v>
      </c>
      <c r="F1250">
        <v>1</v>
      </c>
      <c r="G1250">
        <v>946.9</v>
      </c>
      <c r="H1250">
        <v>0.28999999999999998</v>
      </c>
      <c r="I1250" t="s">
        <v>1829</v>
      </c>
      <c r="J1250">
        <v>672.29899999999998</v>
      </c>
    </row>
    <row r="1251" spans="1:10">
      <c r="A1251" t="s">
        <v>3082</v>
      </c>
      <c r="B1251" s="2">
        <v>45671</v>
      </c>
      <c r="C1251" t="s">
        <v>1392</v>
      </c>
      <c r="D1251" t="s">
        <v>1674</v>
      </c>
      <c r="E1251" t="s">
        <v>1792</v>
      </c>
      <c r="F1251">
        <v>4</v>
      </c>
      <c r="G1251">
        <v>592.67999999999995</v>
      </c>
      <c r="H1251">
        <v>0.03</v>
      </c>
      <c r="I1251" t="s">
        <v>1824</v>
      </c>
      <c r="J1251">
        <v>2299.5983999999999</v>
      </c>
    </row>
    <row r="1252" spans="1:10">
      <c r="A1252" t="s">
        <v>2148</v>
      </c>
      <c r="B1252" s="2">
        <v>45672</v>
      </c>
      <c r="C1252" t="s">
        <v>341</v>
      </c>
      <c r="D1252" t="s">
        <v>1708</v>
      </c>
      <c r="E1252" t="s">
        <v>1773</v>
      </c>
      <c r="F1252">
        <v>1</v>
      </c>
      <c r="G1252">
        <v>516.62</v>
      </c>
      <c r="H1252">
        <v>0.18</v>
      </c>
      <c r="I1252" t="s">
        <v>1824</v>
      </c>
      <c r="J1252">
        <v>423.62840000000011</v>
      </c>
    </row>
    <row r="1253" spans="1:10">
      <c r="A1253" t="s">
        <v>2730</v>
      </c>
      <c r="B1253" s="2">
        <v>45672</v>
      </c>
      <c r="C1253" t="s">
        <v>490</v>
      </c>
      <c r="D1253" t="s">
        <v>1644</v>
      </c>
      <c r="E1253" t="s">
        <v>1797</v>
      </c>
      <c r="F1253">
        <v>3</v>
      </c>
      <c r="G1253">
        <v>566.16</v>
      </c>
      <c r="H1253">
        <v>0.05</v>
      </c>
      <c r="I1253" t="s">
        <v>1826</v>
      </c>
      <c r="J1253">
        <v>1613.556</v>
      </c>
    </row>
    <row r="1254" spans="1:10">
      <c r="A1254" t="s">
        <v>3352</v>
      </c>
      <c r="B1254" s="2">
        <v>45672</v>
      </c>
      <c r="C1254" t="s">
        <v>604</v>
      </c>
      <c r="D1254" t="s">
        <v>1628</v>
      </c>
      <c r="E1254" t="s">
        <v>1810</v>
      </c>
      <c r="F1254">
        <v>1</v>
      </c>
      <c r="G1254">
        <v>470.34</v>
      </c>
      <c r="H1254">
        <v>0.18</v>
      </c>
      <c r="I1254" t="s">
        <v>1829</v>
      </c>
      <c r="J1254">
        <v>385.67880000000002</v>
      </c>
    </row>
    <row r="1255" spans="1:10">
      <c r="A1255" t="s">
        <v>2487</v>
      </c>
      <c r="B1255" s="2">
        <v>45673</v>
      </c>
      <c r="C1255" t="s">
        <v>211</v>
      </c>
      <c r="D1255" t="s">
        <v>1640</v>
      </c>
      <c r="E1255" t="s">
        <v>1766</v>
      </c>
      <c r="F1255">
        <v>4</v>
      </c>
      <c r="G1255">
        <v>608.97</v>
      </c>
      <c r="H1255">
        <v>0.14000000000000001</v>
      </c>
      <c r="I1255" t="s">
        <v>1829</v>
      </c>
      <c r="J1255">
        <v>2094.8568</v>
      </c>
    </row>
    <row r="1256" spans="1:10">
      <c r="A1256" t="s">
        <v>3158</v>
      </c>
      <c r="B1256" s="2">
        <v>45673</v>
      </c>
      <c r="C1256" t="s">
        <v>214</v>
      </c>
      <c r="D1256" t="s">
        <v>1744</v>
      </c>
      <c r="E1256" t="s">
        <v>1792</v>
      </c>
      <c r="F1256">
        <v>4</v>
      </c>
      <c r="G1256">
        <v>862.67</v>
      </c>
      <c r="H1256">
        <v>0.2</v>
      </c>
      <c r="I1256" t="s">
        <v>1826</v>
      </c>
      <c r="J1256">
        <v>2760.5439999999999</v>
      </c>
    </row>
    <row r="1257" spans="1:10">
      <c r="A1257" t="s">
        <v>3653</v>
      </c>
      <c r="B1257" s="2">
        <v>45673</v>
      </c>
      <c r="C1257" t="s">
        <v>523</v>
      </c>
      <c r="D1257" t="s">
        <v>1676</v>
      </c>
      <c r="E1257" t="s">
        <v>1752</v>
      </c>
      <c r="F1257">
        <v>3</v>
      </c>
      <c r="G1257">
        <v>713.95</v>
      </c>
      <c r="H1257">
        <v>0</v>
      </c>
      <c r="I1257" t="s">
        <v>1824</v>
      </c>
      <c r="J1257">
        <v>2141.85</v>
      </c>
    </row>
    <row r="1258" spans="1:10">
      <c r="A1258" t="s">
        <v>1949</v>
      </c>
      <c r="B1258" s="2">
        <v>45674</v>
      </c>
      <c r="C1258" t="s">
        <v>1466</v>
      </c>
      <c r="D1258" t="s">
        <v>1628</v>
      </c>
      <c r="E1258" t="s">
        <v>1761</v>
      </c>
      <c r="F1258">
        <v>3</v>
      </c>
      <c r="G1258">
        <v>334.6</v>
      </c>
      <c r="H1258">
        <v>0.11</v>
      </c>
      <c r="I1258" t="s">
        <v>1826</v>
      </c>
      <c r="J1258">
        <v>893.38200000000006</v>
      </c>
    </row>
    <row r="1259" spans="1:10">
      <c r="A1259" t="s">
        <v>2549</v>
      </c>
      <c r="B1259" s="2">
        <v>45674</v>
      </c>
      <c r="C1259" t="s">
        <v>1071</v>
      </c>
      <c r="D1259" t="s">
        <v>1630</v>
      </c>
      <c r="E1259" t="s">
        <v>1797</v>
      </c>
      <c r="F1259">
        <v>2</v>
      </c>
      <c r="G1259">
        <v>555.54999999999995</v>
      </c>
      <c r="H1259">
        <v>0.14000000000000001</v>
      </c>
      <c r="I1259" t="s">
        <v>1824</v>
      </c>
      <c r="J1259">
        <v>955.54599999999994</v>
      </c>
    </row>
    <row r="1260" spans="1:10">
      <c r="A1260" t="s">
        <v>3525</v>
      </c>
      <c r="B1260" s="2">
        <v>45675</v>
      </c>
      <c r="C1260" t="s">
        <v>251</v>
      </c>
      <c r="D1260" t="s">
        <v>1602</v>
      </c>
      <c r="E1260" t="s">
        <v>1799</v>
      </c>
      <c r="F1260">
        <v>4</v>
      </c>
      <c r="G1260">
        <v>459.83</v>
      </c>
      <c r="H1260">
        <v>0.12</v>
      </c>
      <c r="I1260" t="s">
        <v>1829</v>
      </c>
      <c r="J1260">
        <v>1618.6016</v>
      </c>
    </row>
    <row r="1261" spans="1:10">
      <c r="A1261" t="s">
        <v>2056</v>
      </c>
      <c r="B1261" s="2">
        <v>45676</v>
      </c>
      <c r="C1261" t="s">
        <v>188</v>
      </c>
      <c r="D1261" t="s">
        <v>1644</v>
      </c>
      <c r="E1261" t="s">
        <v>1797</v>
      </c>
      <c r="F1261">
        <v>3</v>
      </c>
      <c r="G1261">
        <v>449.88</v>
      </c>
      <c r="H1261">
        <v>0.1</v>
      </c>
      <c r="I1261" t="s">
        <v>1826</v>
      </c>
      <c r="J1261">
        <v>1214.6759999999999</v>
      </c>
    </row>
    <row r="1262" spans="1:10">
      <c r="A1262" t="s">
        <v>2337</v>
      </c>
      <c r="B1262" s="2">
        <v>45676</v>
      </c>
      <c r="C1262" t="s">
        <v>1104</v>
      </c>
      <c r="D1262" t="s">
        <v>1634</v>
      </c>
      <c r="E1262" t="s">
        <v>1769</v>
      </c>
      <c r="F1262">
        <v>3</v>
      </c>
      <c r="G1262">
        <v>307.48</v>
      </c>
      <c r="H1262">
        <v>0.24</v>
      </c>
      <c r="I1262" t="s">
        <v>1824</v>
      </c>
      <c r="J1262">
        <v>701.0544000000001</v>
      </c>
    </row>
    <row r="1263" spans="1:10">
      <c r="A1263" t="s">
        <v>3292</v>
      </c>
      <c r="B1263" s="2">
        <v>45676</v>
      </c>
      <c r="C1263" t="s">
        <v>730</v>
      </c>
      <c r="D1263" t="s">
        <v>1646</v>
      </c>
      <c r="E1263" t="s">
        <v>1782</v>
      </c>
      <c r="F1263">
        <v>3</v>
      </c>
      <c r="G1263">
        <v>512.15</v>
      </c>
      <c r="H1263">
        <v>0.12</v>
      </c>
      <c r="I1263" t="s">
        <v>1824</v>
      </c>
      <c r="J1263">
        <v>1352.076</v>
      </c>
    </row>
    <row r="1264" spans="1:10">
      <c r="A1264" t="s">
        <v>1869</v>
      </c>
      <c r="B1264" s="2">
        <v>45677</v>
      </c>
      <c r="C1264" t="s">
        <v>304</v>
      </c>
      <c r="D1264" t="s">
        <v>1614</v>
      </c>
      <c r="E1264" t="s">
        <v>1807</v>
      </c>
      <c r="F1264">
        <f ca="1">TEXT(F1264,0)</f>
        <v>0</v>
      </c>
      <c r="G1264">
        <v>863.11</v>
      </c>
      <c r="H1264">
        <v>0.28000000000000003</v>
      </c>
      <c r="I1264" t="s">
        <v>1826</v>
      </c>
      <c r="J1264">
        <v>1864.3176000000001</v>
      </c>
    </row>
    <row r="1265" spans="1:10">
      <c r="A1265" t="s">
        <v>1879</v>
      </c>
      <c r="B1265" s="2">
        <v>45677</v>
      </c>
      <c r="C1265" t="s">
        <v>1020</v>
      </c>
      <c r="D1265" t="s">
        <v>1588</v>
      </c>
      <c r="E1265" t="s">
        <v>1782</v>
      </c>
      <c r="F1265">
        <v>1</v>
      </c>
      <c r="G1265">
        <v>900.35</v>
      </c>
      <c r="H1265">
        <v>0.13</v>
      </c>
      <c r="I1265" t="s">
        <v>1829</v>
      </c>
      <c r="J1265">
        <v>783.30449999999996</v>
      </c>
    </row>
    <row r="1266" spans="1:10">
      <c r="A1266" t="s">
        <v>1926</v>
      </c>
      <c r="B1266" s="2">
        <v>45677</v>
      </c>
      <c r="C1266" t="s">
        <v>1154</v>
      </c>
      <c r="D1266" t="s">
        <v>1614</v>
      </c>
      <c r="E1266" t="s">
        <v>1773</v>
      </c>
      <c r="F1266">
        <v>2</v>
      </c>
      <c r="G1266">
        <v>401.5</v>
      </c>
      <c r="H1266">
        <v>0.18</v>
      </c>
      <c r="I1266" t="s">
        <v>1824</v>
      </c>
      <c r="J1266">
        <v>658.46</v>
      </c>
    </row>
    <row r="1267" spans="1:10">
      <c r="A1267" t="s">
        <v>2381</v>
      </c>
      <c r="B1267" s="2">
        <v>45677</v>
      </c>
      <c r="C1267" t="s">
        <v>884</v>
      </c>
      <c r="D1267" t="s">
        <v>1724</v>
      </c>
      <c r="E1267" t="s">
        <v>1761</v>
      </c>
      <c r="F1267">
        <v>3</v>
      </c>
      <c r="G1267">
        <v>691.02</v>
      </c>
      <c r="H1267">
        <v>0.12</v>
      </c>
      <c r="I1267" t="s">
        <v>1829</v>
      </c>
      <c r="J1267">
        <v>1824.2927999999999</v>
      </c>
    </row>
    <row r="1268" spans="1:10">
      <c r="A1268" t="s">
        <v>3069</v>
      </c>
      <c r="B1268" s="2">
        <v>45677</v>
      </c>
      <c r="C1268" t="s">
        <v>335</v>
      </c>
      <c r="D1268" t="s">
        <v>1644</v>
      </c>
      <c r="E1268" t="s">
        <v>1797</v>
      </c>
      <c r="F1268">
        <v>1</v>
      </c>
      <c r="G1268">
        <v>161.80000000000001</v>
      </c>
      <c r="H1268">
        <v>0.24</v>
      </c>
      <c r="I1268" t="s">
        <v>1826</v>
      </c>
      <c r="J1268">
        <v>122.968</v>
      </c>
    </row>
    <row r="1269" spans="1:10">
      <c r="A1269" t="s">
        <v>2676</v>
      </c>
      <c r="B1269" s="2">
        <v>45678</v>
      </c>
      <c r="C1269" t="s">
        <v>372</v>
      </c>
      <c r="D1269" t="s">
        <v>1684</v>
      </c>
      <c r="E1269" t="s">
        <v>1792</v>
      </c>
      <c r="F1269">
        <v>1</v>
      </c>
      <c r="G1269">
        <v>935.78</v>
      </c>
      <c r="H1269">
        <v>0.03</v>
      </c>
      <c r="I1269" t="s">
        <v>1826</v>
      </c>
      <c r="J1269">
        <v>907.70659999999998</v>
      </c>
    </row>
    <row r="1270" spans="1:10">
      <c r="A1270" t="s">
        <v>2132</v>
      </c>
      <c r="B1270" s="2">
        <v>45679</v>
      </c>
      <c r="C1270" t="s">
        <v>1481</v>
      </c>
      <c r="D1270" t="s">
        <v>1672</v>
      </c>
      <c r="E1270" t="s">
        <v>1799</v>
      </c>
      <c r="F1270">
        <v>2</v>
      </c>
      <c r="G1270">
        <v>837.76</v>
      </c>
      <c r="H1270">
        <v>0.03</v>
      </c>
      <c r="I1270" t="s">
        <v>1829</v>
      </c>
      <c r="J1270">
        <v>1625.2544</v>
      </c>
    </row>
    <row r="1271" spans="1:10">
      <c r="A1271" t="s">
        <v>2137</v>
      </c>
      <c r="B1271" s="2">
        <v>45679</v>
      </c>
      <c r="C1271" t="s">
        <v>435</v>
      </c>
      <c r="D1271" t="s">
        <v>1708</v>
      </c>
      <c r="E1271" t="s">
        <v>1761</v>
      </c>
      <c r="F1271">
        <v>4</v>
      </c>
      <c r="G1271">
        <v>741.51</v>
      </c>
      <c r="H1271">
        <v>0.09</v>
      </c>
      <c r="I1271" t="s">
        <v>1829</v>
      </c>
      <c r="J1271">
        <v>2699.0963999999999</v>
      </c>
    </row>
    <row r="1272" spans="1:10">
      <c r="A1272" t="s">
        <v>3234</v>
      </c>
      <c r="B1272" s="2">
        <v>45679</v>
      </c>
      <c r="C1272" t="s">
        <v>461</v>
      </c>
      <c r="D1272" t="s">
        <v>1574</v>
      </c>
      <c r="E1272" t="s">
        <v>1761</v>
      </c>
      <c r="F1272">
        <v>1</v>
      </c>
      <c r="G1272">
        <v>908.5</v>
      </c>
      <c r="H1272">
        <v>0.2</v>
      </c>
      <c r="I1272" t="s">
        <v>1829</v>
      </c>
      <c r="J1272">
        <v>726.80000000000007</v>
      </c>
    </row>
    <row r="1273" spans="1:10">
      <c r="A1273" t="s">
        <v>3504</v>
      </c>
      <c r="B1273" s="2">
        <v>45679</v>
      </c>
      <c r="C1273" t="s">
        <v>375</v>
      </c>
      <c r="D1273" t="s">
        <v>1744</v>
      </c>
      <c r="E1273" t="s">
        <v>1782</v>
      </c>
      <c r="F1273">
        <v>1</v>
      </c>
      <c r="G1273">
        <v>343.03</v>
      </c>
      <c r="H1273">
        <v>0.16</v>
      </c>
      <c r="I1273" t="s">
        <v>1824</v>
      </c>
      <c r="J1273">
        <v>288.14519999999999</v>
      </c>
    </row>
    <row r="1274" spans="1:10">
      <c r="A1274" t="s">
        <v>3768</v>
      </c>
      <c r="B1274" s="2">
        <v>45679</v>
      </c>
      <c r="C1274" t="s">
        <v>833</v>
      </c>
      <c r="D1274" t="s">
        <v>1708</v>
      </c>
      <c r="E1274" t="s">
        <v>1789</v>
      </c>
      <c r="F1274">
        <v>4</v>
      </c>
      <c r="G1274">
        <v>87.83</v>
      </c>
      <c r="H1274">
        <v>0.23</v>
      </c>
      <c r="I1274" t="s">
        <v>1826</v>
      </c>
      <c r="J1274">
        <v>270.51639999999998</v>
      </c>
    </row>
    <row r="1275" spans="1:10">
      <c r="A1275" t="s">
        <v>2840</v>
      </c>
      <c r="B1275" s="2">
        <v>45681</v>
      </c>
      <c r="C1275" t="s">
        <v>975</v>
      </c>
      <c r="D1275" t="s">
        <v>1668</v>
      </c>
      <c r="E1275" t="s">
        <v>1797</v>
      </c>
      <c r="F1275">
        <v>2</v>
      </c>
      <c r="G1275">
        <v>92.64</v>
      </c>
      <c r="H1275">
        <v>0.14000000000000001</v>
      </c>
      <c r="I1275" t="s">
        <v>1829</v>
      </c>
      <c r="J1275">
        <v>159.3408</v>
      </c>
    </row>
    <row r="1276" spans="1:10">
      <c r="A1276" t="s">
        <v>3053</v>
      </c>
      <c r="B1276" s="2">
        <v>45681</v>
      </c>
      <c r="C1276" t="s">
        <v>1269</v>
      </c>
      <c r="D1276" t="s">
        <v>1666</v>
      </c>
      <c r="E1276" t="s">
        <v>1786</v>
      </c>
      <c r="F1276">
        <v>2</v>
      </c>
      <c r="G1276">
        <v>107.97</v>
      </c>
      <c r="H1276">
        <v>0.06</v>
      </c>
      <c r="I1276" t="s">
        <v>1824</v>
      </c>
      <c r="J1276">
        <v>202.9836</v>
      </c>
    </row>
    <row r="1277" spans="1:10">
      <c r="A1277" t="s">
        <v>3333</v>
      </c>
      <c r="B1277" s="2">
        <v>45681</v>
      </c>
      <c r="C1277" t="s">
        <v>1154</v>
      </c>
      <c r="D1277" t="s">
        <v>1710</v>
      </c>
      <c r="E1277" t="s">
        <v>1801</v>
      </c>
      <c r="F1277">
        <v>2</v>
      </c>
      <c r="G1277">
        <v>457.83</v>
      </c>
      <c r="H1277">
        <v>0.01</v>
      </c>
      <c r="I1277" t="s">
        <v>1829</v>
      </c>
      <c r="J1277">
        <v>906.50339999999994</v>
      </c>
    </row>
    <row r="1278" spans="1:10">
      <c r="A1278" t="s">
        <v>3662</v>
      </c>
      <c r="B1278" s="2">
        <v>45681</v>
      </c>
      <c r="C1278" t="s">
        <v>833</v>
      </c>
      <c r="D1278" t="s">
        <v>1714</v>
      </c>
      <c r="E1278" t="s">
        <v>1752</v>
      </c>
      <c r="F1278">
        <v>3</v>
      </c>
      <c r="G1278">
        <v>63.96</v>
      </c>
      <c r="H1278">
        <v>0.02</v>
      </c>
      <c r="I1278" t="s">
        <v>1824</v>
      </c>
      <c r="J1278">
        <v>188.04239999999999</v>
      </c>
    </row>
    <row r="1279" spans="1:10">
      <c r="A1279" t="s">
        <v>2790</v>
      </c>
      <c r="B1279" s="2">
        <v>45682</v>
      </c>
      <c r="C1279" t="s">
        <v>384</v>
      </c>
      <c r="D1279" t="s">
        <v>1640</v>
      </c>
      <c r="E1279" t="s">
        <v>1801</v>
      </c>
      <c r="F1279">
        <v>4</v>
      </c>
      <c r="G1279">
        <v>614.99</v>
      </c>
      <c r="H1279">
        <v>0.16</v>
      </c>
      <c r="I1279" t="s">
        <v>1826</v>
      </c>
      <c r="J1279">
        <v>2066.3663999999999</v>
      </c>
    </row>
    <row r="1280" spans="1:10">
      <c r="A1280" t="s">
        <v>2599</v>
      </c>
      <c r="B1280" s="2">
        <v>45683</v>
      </c>
      <c r="C1280" t="s">
        <v>188</v>
      </c>
      <c r="D1280" t="s">
        <v>1700</v>
      </c>
      <c r="E1280" t="s">
        <v>1761</v>
      </c>
      <c r="F1280">
        <v>4</v>
      </c>
      <c r="G1280">
        <v>402.11</v>
      </c>
      <c r="H1280">
        <v>0.14000000000000001</v>
      </c>
      <c r="I1280" t="s">
        <v>1826</v>
      </c>
      <c r="J1280">
        <v>1383.2583999999999</v>
      </c>
    </row>
    <row r="1281" spans="1:10">
      <c r="A1281" t="s">
        <v>3021</v>
      </c>
      <c r="B1281" s="2">
        <v>45684</v>
      </c>
      <c r="C1281" t="s">
        <v>1510</v>
      </c>
      <c r="D1281" t="s">
        <v>1736</v>
      </c>
      <c r="E1281" t="s">
        <v>1792</v>
      </c>
      <c r="F1281">
        <v>3</v>
      </c>
      <c r="G1281">
        <v>845.67</v>
      </c>
      <c r="H1281">
        <v>0.12</v>
      </c>
      <c r="I1281" t="s">
        <v>1829</v>
      </c>
      <c r="J1281">
        <v>2232.5688</v>
      </c>
    </row>
    <row r="1282" spans="1:10">
      <c r="A1282" t="s">
        <v>3550</v>
      </c>
      <c r="B1282" s="2">
        <v>45685</v>
      </c>
      <c r="C1282" t="s">
        <v>1223</v>
      </c>
      <c r="D1282" t="s">
        <v>1602</v>
      </c>
      <c r="E1282" t="s">
        <v>1766</v>
      </c>
      <c r="F1282">
        <v>3</v>
      </c>
      <c r="G1282">
        <v>523.45000000000005</v>
      </c>
      <c r="H1282">
        <v>0.17</v>
      </c>
      <c r="I1282" t="s">
        <v>1824</v>
      </c>
      <c r="J1282">
        <v>1303.3905</v>
      </c>
    </row>
    <row r="1283" spans="1:10">
      <c r="A1283" t="s">
        <v>2010</v>
      </c>
      <c r="B1283" s="2">
        <v>45686</v>
      </c>
      <c r="C1283" t="s">
        <v>1504</v>
      </c>
      <c r="D1283" t="s">
        <v>1726</v>
      </c>
      <c r="E1283" t="s">
        <v>1766</v>
      </c>
      <c r="F1283">
        <v>1</v>
      </c>
      <c r="G1283">
        <v>789.35</v>
      </c>
      <c r="H1283">
        <v>0.14000000000000001</v>
      </c>
      <c r="I1283" t="s">
        <v>1826</v>
      </c>
      <c r="J1283">
        <v>678.84100000000001</v>
      </c>
    </row>
    <row r="1284" spans="1:10">
      <c r="A1284" t="s">
        <v>2915</v>
      </c>
      <c r="B1284" s="2">
        <v>45686</v>
      </c>
      <c r="C1284" t="s">
        <v>153</v>
      </c>
      <c r="D1284" t="s">
        <v>1644</v>
      </c>
      <c r="E1284" t="s">
        <v>1810</v>
      </c>
      <c r="F1284">
        <v>4</v>
      </c>
      <c r="G1284">
        <v>106.23</v>
      </c>
      <c r="H1284">
        <v>0.28000000000000003</v>
      </c>
      <c r="I1284" t="s">
        <v>1829</v>
      </c>
      <c r="J1284">
        <v>305.94240000000002</v>
      </c>
    </row>
    <row r="1285" spans="1:10">
      <c r="A1285" t="s">
        <v>3259</v>
      </c>
      <c r="B1285" s="2">
        <v>45686</v>
      </c>
      <c r="C1285" t="s">
        <v>144</v>
      </c>
      <c r="D1285" t="s">
        <v>1628</v>
      </c>
      <c r="E1285" t="s">
        <v>1757</v>
      </c>
      <c r="F1285">
        <v>3</v>
      </c>
      <c r="G1285">
        <v>765.21</v>
      </c>
      <c r="H1285">
        <v>0.14000000000000001</v>
      </c>
      <c r="I1285" t="s">
        <v>1829</v>
      </c>
      <c r="J1285">
        <v>1974.2418</v>
      </c>
    </row>
    <row r="1286" spans="1:10">
      <c r="A1286" t="s">
        <v>2570</v>
      </c>
      <c r="B1286" s="2">
        <v>45687</v>
      </c>
      <c r="C1286" t="s">
        <v>1449</v>
      </c>
      <c r="D1286" t="s">
        <v>1706</v>
      </c>
      <c r="E1286" t="s">
        <v>1786</v>
      </c>
      <c r="F1286">
        <v>4</v>
      </c>
      <c r="G1286">
        <v>848.47</v>
      </c>
      <c r="H1286">
        <v>0.21</v>
      </c>
      <c r="I1286" t="s">
        <v>1829</v>
      </c>
      <c r="J1286">
        <v>2681.1651999999999</v>
      </c>
    </row>
    <row r="1287" spans="1:10">
      <c r="A1287" t="s">
        <v>2572</v>
      </c>
      <c r="B1287" s="2">
        <v>45687</v>
      </c>
      <c r="C1287" t="s">
        <v>353</v>
      </c>
      <c r="D1287" t="s">
        <v>1596</v>
      </c>
      <c r="E1287" t="s">
        <v>1779</v>
      </c>
      <c r="F1287">
        <v>1</v>
      </c>
      <c r="G1287">
        <v>412.11</v>
      </c>
      <c r="H1287">
        <v>0.23</v>
      </c>
      <c r="I1287" t="s">
        <v>1826</v>
      </c>
      <c r="J1287">
        <v>317.32470000000001</v>
      </c>
    </row>
    <row r="1288" spans="1:10">
      <c r="A1288" t="s">
        <v>2944</v>
      </c>
      <c r="B1288" s="2">
        <v>45687</v>
      </c>
      <c r="C1288" t="s">
        <v>669</v>
      </c>
      <c r="D1288" t="s">
        <v>1692</v>
      </c>
      <c r="E1288" t="s">
        <v>1786</v>
      </c>
      <c r="F1288">
        <v>1</v>
      </c>
      <c r="G1288">
        <v>724.74</v>
      </c>
      <c r="H1288">
        <v>0.15</v>
      </c>
      <c r="I1288" t="s">
        <v>1826</v>
      </c>
      <c r="J1288">
        <v>616.029</v>
      </c>
    </row>
    <row r="1289" spans="1:10">
      <c r="A1289" t="s">
        <v>3782</v>
      </c>
      <c r="B1289" s="2">
        <v>45687</v>
      </c>
      <c r="C1289" t="s">
        <v>538</v>
      </c>
      <c r="D1289" t="s">
        <v>1702</v>
      </c>
      <c r="E1289" t="s">
        <v>1776</v>
      </c>
      <c r="F1289">
        <v>3</v>
      </c>
      <c r="G1289">
        <v>998.58</v>
      </c>
      <c r="H1289">
        <v>0.02</v>
      </c>
      <c r="I1289" t="s">
        <v>1824</v>
      </c>
      <c r="J1289">
        <v>2935.8252000000002</v>
      </c>
    </row>
    <row r="1290" spans="1:10">
      <c r="A1290" t="s">
        <v>2199</v>
      </c>
      <c r="B1290" s="2">
        <v>45688</v>
      </c>
      <c r="C1290" t="s">
        <v>538</v>
      </c>
      <c r="D1290" t="s">
        <v>1742</v>
      </c>
      <c r="E1290" t="s">
        <v>1813</v>
      </c>
      <c r="F1290">
        <v>2</v>
      </c>
      <c r="G1290">
        <v>739.95</v>
      </c>
      <c r="H1290">
        <v>0.1</v>
      </c>
      <c r="I1290" t="s">
        <v>1829</v>
      </c>
      <c r="J1290">
        <v>1331.91</v>
      </c>
    </row>
    <row r="1291" spans="1:10">
      <c r="A1291" t="s">
        <v>2297</v>
      </c>
      <c r="B1291" s="2">
        <v>45688</v>
      </c>
      <c r="C1291" t="s">
        <v>1243</v>
      </c>
      <c r="D1291" t="s">
        <v>1622</v>
      </c>
      <c r="E1291" t="s">
        <v>1797</v>
      </c>
      <c r="F1291">
        <v>1</v>
      </c>
      <c r="G1291">
        <v>546.20000000000005</v>
      </c>
      <c r="H1291">
        <v>0.22</v>
      </c>
      <c r="I1291" t="s">
        <v>1826</v>
      </c>
      <c r="J1291">
        <v>426.03600000000012</v>
      </c>
    </row>
    <row r="1292" spans="1:10">
      <c r="A1292" t="s">
        <v>2397</v>
      </c>
      <c r="B1292" s="2">
        <v>45688</v>
      </c>
      <c r="C1292" t="s">
        <v>902</v>
      </c>
      <c r="D1292" t="s">
        <v>1584</v>
      </c>
      <c r="E1292" t="s">
        <v>1792</v>
      </c>
      <c r="F1292">
        <v>1</v>
      </c>
      <c r="G1292">
        <v>974.52</v>
      </c>
      <c r="H1292">
        <v>0.01</v>
      </c>
      <c r="I1292" t="s">
        <v>1826</v>
      </c>
      <c r="J1292">
        <v>964.77480000000003</v>
      </c>
    </row>
    <row r="1293" spans="1:10">
      <c r="A1293" t="s">
        <v>3363</v>
      </c>
      <c r="B1293" s="2">
        <v>45688</v>
      </c>
      <c r="C1293" t="s">
        <v>1017</v>
      </c>
      <c r="D1293" t="s">
        <v>1565</v>
      </c>
      <c r="E1293" t="s">
        <v>1773</v>
      </c>
      <c r="F1293">
        <v>2</v>
      </c>
      <c r="G1293">
        <v>753.1</v>
      </c>
      <c r="H1293">
        <v>0.19</v>
      </c>
      <c r="I1293" t="s">
        <v>1826</v>
      </c>
      <c r="J1293">
        <v>1220.0219999999999</v>
      </c>
    </row>
    <row r="1294" spans="1:10">
      <c r="A1294" t="s">
        <v>1877</v>
      </c>
      <c r="B1294" s="2">
        <v>45689</v>
      </c>
      <c r="C1294" t="s">
        <v>481</v>
      </c>
      <c r="D1294" t="s">
        <v>1686</v>
      </c>
      <c r="E1294" t="s">
        <v>1779</v>
      </c>
      <c r="F1294">
        <v>3</v>
      </c>
      <c r="G1294">
        <v>76.569999999999993</v>
      </c>
      <c r="H1294">
        <v>0.26</v>
      </c>
      <c r="I1294" t="s">
        <v>1824</v>
      </c>
      <c r="J1294">
        <v>169.9854</v>
      </c>
    </row>
    <row r="1295" spans="1:10">
      <c r="A1295" t="s">
        <v>2488</v>
      </c>
      <c r="B1295" s="2">
        <v>45689</v>
      </c>
      <c r="C1295" t="s">
        <v>1109</v>
      </c>
      <c r="D1295" t="s">
        <v>1670</v>
      </c>
      <c r="E1295" t="s">
        <v>1776</v>
      </c>
      <c r="F1295">
        <v>3</v>
      </c>
      <c r="G1295">
        <v>260.45999999999998</v>
      </c>
      <c r="H1295">
        <v>0.09</v>
      </c>
      <c r="I1295" t="s">
        <v>1824</v>
      </c>
      <c r="J1295">
        <v>711.05579999999986</v>
      </c>
    </row>
    <row r="1296" spans="1:10">
      <c r="A1296" t="s">
        <v>2776</v>
      </c>
      <c r="B1296" s="2">
        <v>45689</v>
      </c>
      <c r="C1296" t="s">
        <v>975</v>
      </c>
      <c r="D1296" t="s">
        <v>1670</v>
      </c>
      <c r="E1296" t="s">
        <v>1773</v>
      </c>
      <c r="F1296">
        <v>4</v>
      </c>
      <c r="G1296">
        <v>372.42</v>
      </c>
      <c r="H1296">
        <v>0.19</v>
      </c>
      <c r="I1296" t="s">
        <v>1824</v>
      </c>
      <c r="J1296">
        <v>1206.6407999999999</v>
      </c>
    </row>
    <row r="1297" spans="1:10">
      <c r="A1297" t="s">
        <v>2993</v>
      </c>
      <c r="B1297" s="2">
        <v>45689</v>
      </c>
      <c r="C1297" t="s">
        <v>224</v>
      </c>
      <c r="D1297" t="s">
        <v>1664</v>
      </c>
      <c r="E1297" t="s">
        <v>1779</v>
      </c>
      <c r="F1297">
        <v>1</v>
      </c>
      <c r="G1297">
        <v>458.69</v>
      </c>
      <c r="H1297">
        <v>0.16</v>
      </c>
      <c r="I1297" t="s">
        <v>1826</v>
      </c>
      <c r="J1297">
        <v>385.2996</v>
      </c>
    </row>
    <row r="1298" spans="1:10">
      <c r="A1298" t="s">
        <v>2767</v>
      </c>
      <c r="B1298" s="2">
        <v>45690</v>
      </c>
      <c r="C1298" t="s">
        <v>295</v>
      </c>
      <c r="D1298" t="s">
        <v>1730</v>
      </c>
      <c r="E1298" t="s">
        <v>1773</v>
      </c>
      <c r="F1298">
        <v>3</v>
      </c>
      <c r="G1298">
        <v>219.96</v>
      </c>
      <c r="H1298">
        <v>0.18</v>
      </c>
      <c r="I1298" t="s">
        <v>1826</v>
      </c>
      <c r="J1298">
        <v>541.10160000000008</v>
      </c>
    </row>
    <row r="1299" spans="1:10">
      <c r="A1299" t="s">
        <v>2894</v>
      </c>
      <c r="B1299" s="2">
        <v>45690</v>
      </c>
      <c r="C1299" t="s">
        <v>230</v>
      </c>
      <c r="D1299" t="s">
        <v>1622</v>
      </c>
      <c r="E1299" t="s">
        <v>1779</v>
      </c>
      <c r="F1299">
        <v>2</v>
      </c>
      <c r="G1299">
        <v>606.35</v>
      </c>
      <c r="H1299">
        <v>0.16</v>
      </c>
      <c r="I1299" t="s">
        <v>1829</v>
      </c>
      <c r="J1299">
        <v>1018.668</v>
      </c>
    </row>
    <row r="1300" spans="1:10">
      <c r="A1300" t="s">
        <v>2686</v>
      </c>
      <c r="B1300" s="2">
        <v>45691</v>
      </c>
      <c r="C1300" t="s">
        <v>221</v>
      </c>
      <c r="D1300" t="s">
        <v>1716</v>
      </c>
      <c r="E1300" t="s">
        <v>1797</v>
      </c>
      <c r="F1300">
        <v>3</v>
      </c>
      <c r="G1300">
        <v>904.96</v>
      </c>
      <c r="H1300">
        <v>7.0000000000000007E-2</v>
      </c>
      <c r="I1300" t="s">
        <v>1829</v>
      </c>
      <c r="J1300">
        <v>2524.8384000000001</v>
      </c>
    </row>
    <row r="1301" spans="1:10">
      <c r="A1301" t="s">
        <v>2989</v>
      </c>
      <c r="B1301" s="2">
        <v>45691</v>
      </c>
      <c r="C1301" t="s">
        <v>776</v>
      </c>
      <c r="D1301" t="s">
        <v>1710</v>
      </c>
      <c r="E1301" t="s">
        <v>1757</v>
      </c>
      <c r="F1301">
        <v>1</v>
      </c>
      <c r="G1301">
        <v>791.83</v>
      </c>
      <c r="H1301">
        <v>0.28000000000000003</v>
      </c>
      <c r="I1301" t="s">
        <v>1826</v>
      </c>
      <c r="J1301">
        <v>570.11760000000004</v>
      </c>
    </row>
    <row r="1302" spans="1:10">
      <c r="A1302" t="s">
        <v>3337</v>
      </c>
      <c r="B1302" s="2">
        <v>45691</v>
      </c>
      <c r="C1302" t="s">
        <v>800</v>
      </c>
      <c r="D1302" t="s">
        <v>1658</v>
      </c>
      <c r="E1302" t="s">
        <v>1797</v>
      </c>
      <c r="F1302">
        <v>1</v>
      </c>
      <c r="G1302">
        <v>170.68</v>
      </c>
      <c r="H1302">
        <v>0.13</v>
      </c>
      <c r="I1302" t="s">
        <v>1826</v>
      </c>
      <c r="J1302">
        <v>148.49160000000001</v>
      </c>
    </row>
    <row r="1303" spans="1:10">
      <c r="A1303" t="s">
        <v>3728</v>
      </c>
      <c r="B1303" s="2">
        <v>45691</v>
      </c>
      <c r="C1303" t="s">
        <v>1405</v>
      </c>
      <c r="D1303" t="s">
        <v>1551</v>
      </c>
      <c r="E1303" t="s">
        <v>1757</v>
      </c>
      <c r="F1303">
        <v>2</v>
      </c>
      <c r="G1303">
        <v>594.63</v>
      </c>
      <c r="H1303">
        <v>0.12</v>
      </c>
      <c r="I1303" t="s">
        <v>1824</v>
      </c>
      <c r="J1303">
        <v>1046.5488</v>
      </c>
    </row>
    <row r="1304" spans="1:10">
      <c r="A1304" t="s">
        <v>3068</v>
      </c>
      <c r="B1304" s="2">
        <v>45692</v>
      </c>
      <c r="C1304" t="s">
        <v>1355</v>
      </c>
      <c r="D1304" t="s">
        <v>1714</v>
      </c>
      <c r="E1304" t="s">
        <v>1801</v>
      </c>
      <c r="F1304">
        <v>1</v>
      </c>
      <c r="G1304">
        <v>860.84</v>
      </c>
      <c r="H1304">
        <v>7.0000000000000007E-2</v>
      </c>
      <c r="I1304" t="s">
        <v>1826</v>
      </c>
      <c r="J1304">
        <v>800.58119999999997</v>
      </c>
    </row>
    <row r="1305" spans="1:10">
      <c r="A1305" t="s">
        <v>2098</v>
      </c>
      <c r="B1305" s="2">
        <v>45693</v>
      </c>
      <c r="C1305" t="s">
        <v>134</v>
      </c>
      <c r="D1305" t="s">
        <v>1594</v>
      </c>
      <c r="E1305" t="s">
        <v>1766</v>
      </c>
      <c r="F1305">
        <v>3</v>
      </c>
      <c r="G1305">
        <v>610.24</v>
      </c>
      <c r="H1305">
        <v>0.17</v>
      </c>
      <c r="I1305" t="s">
        <v>1829</v>
      </c>
      <c r="J1305">
        <v>1519.4975999999999</v>
      </c>
    </row>
    <row r="1306" spans="1:10">
      <c r="A1306" t="s">
        <v>2461</v>
      </c>
      <c r="B1306" s="2">
        <v>45693</v>
      </c>
      <c r="C1306" t="s">
        <v>1278</v>
      </c>
      <c r="D1306" t="s">
        <v>1584</v>
      </c>
      <c r="E1306" t="s">
        <v>1801</v>
      </c>
      <c r="F1306">
        <v>1</v>
      </c>
      <c r="G1306">
        <v>124.98</v>
      </c>
      <c r="H1306">
        <v>7.0000000000000007E-2</v>
      </c>
      <c r="I1306" t="s">
        <v>1829</v>
      </c>
      <c r="J1306">
        <v>116.23139999999999</v>
      </c>
    </row>
    <row r="1307" spans="1:10">
      <c r="A1307" t="s">
        <v>2802</v>
      </c>
      <c r="B1307" s="2">
        <v>45693</v>
      </c>
      <c r="C1307" t="s">
        <v>797</v>
      </c>
      <c r="D1307" t="s">
        <v>1586</v>
      </c>
      <c r="E1307" t="s">
        <v>1789</v>
      </c>
      <c r="F1307">
        <v>2</v>
      </c>
      <c r="G1307">
        <v>466.42</v>
      </c>
      <c r="H1307">
        <v>0.12</v>
      </c>
      <c r="I1307" t="s">
        <v>1826</v>
      </c>
      <c r="J1307">
        <v>820.89920000000006</v>
      </c>
    </row>
    <row r="1308" spans="1:10">
      <c r="A1308" t="s">
        <v>3033</v>
      </c>
      <c r="B1308" s="2">
        <v>45693</v>
      </c>
      <c r="C1308" t="s">
        <v>1104</v>
      </c>
      <c r="D1308" t="s">
        <v>1666</v>
      </c>
      <c r="E1308" t="s">
        <v>1801</v>
      </c>
      <c r="F1308">
        <v>3</v>
      </c>
      <c r="G1308">
        <v>597.46</v>
      </c>
      <c r="H1308">
        <v>0.02</v>
      </c>
      <c r="I1308" t="s">
        <v>1826</v>
      </c>
      <c r="J1308">
        <v>1756.5324000000001</v>
      </c>
    </row>
    <row r="1309" spans="1:10">
      <c r="A1309" t="s">
        <v>3530</v>
      </c>
      <c r="B1309" s="2">
        <v>45693</v>
      </c>
      <c r="C1309" t="s">
        <v>341</v>
      </c>
      <c r="D1309" t="s">
        <v>1586</v>
      </c>
      <c r="E1309" t="s">
        <v>1782</v>
      </c>
      <c r="F1309">
        <v>1</v>
      </c>
      <c r="G1309">
        <v>153.57</v>
      </c>
      <c r="H1309">
        <v>0.01</v>
      </c>
      <c r="I1309" t="s">
        <v>1826</v>
      </c>
      <c r="J1309">
        <v>152.0343</v>
      </c>
    </row>
    <row r="1310" spans="1:10">
      <c r="A1310" t="s">
        <v>2815</v>
      </c>
      <c r="B1310" s="2">
        <v>45694</v>
      </c>
      <c r="C1310" t="s">
        <v>1371</v>
      </c>
      <c r="D1310" t="s">
        <v>1724</v>
      </c>
      <c r="E1310" t="s">
        <v>1789</v>
      </c>
      <c r="F1310">
        <v>1</v>
      </c>
      <c r="G1310">
        <v>66.14</v>
      </c>
      <c r="H1310">
        <v>0.14000000000000001</v>
      </c>
      <c r="I1310" t="s">
        <v>1829</v>
      </c>
      <c r="J1310">
        <v>56.880400000000002</v>
      </c>
    </row>
    <row r="1311" spans="1:10">
      <c r="A1311" t="s">
        <v>2979</v>
      </c>
      <c r="B1311" s="2">
        <v>45694</v>
      </c>
      <c r="C1311" t="s">
        <v>984</v>
      </c>
      <c r="D1311" t="s">
        <v>1624</v>
      </c>
      <c r="E1311" t="s">
        <v>1799</v>
      </c>
      <c r="F1311">
        <v>2</v>
      </c>
      <c r="G1311">
        <v>574.58000000000004</v>
      </c>
      <c r="H1311">
        <v>0.06</v>
      </c>
      <c r="I1311" t="s">
        <v>1824</v>
      </c>
      <c r="J1311">
        <v>1080.2103999999999</v>
      </c>
    </row>
    <row r="1312" spans="1:10">
      <c r="A1312" t="s">
        <v>2367</v>
      </c>
      <c r="B1312" s="2">
        <v>45695</v>
      </c>
      <c r="C1312" t="s">
        <v>1513</v>
      </c>
      <c r="D1312" t="s">
        <v>1632</v>
      </c>
      <c r="E1312" t="s">
        <v>1752</v>
      </c>
      <c r="F1312">
        <v>1</v>
      </c>
      <c r="G1312">
        <v>878.84</v>
      </c>
      <c r="H1312">
        <v>0.28000000000000003</v>
      </c>
      <c r="I1312" t="s">
        <v>1829</v>
      </c>
      <c r="J1312">
        <v>632.76480000000004</v>
      </c>
    </row>
    <row r="1313" spans="1:10">
      <c r="A1313" t="s">
        <v>2372</v>
      </c>
      <c r="B1313" s="2">
        <v>45695</v>
      </c>
      <c r="C1313" t="s">
        <v>1181</v>
      </c>
      <c r="D1313" t="s">
        <v>1568</v>
      </c>
      <c r="E1313" t="s">
        <v>1776</v>
      </c>
      <c r="F1313">
        <v>3</v>
      </c>
      <c r="G1313">
        <v>370.93</v>
      </c>
      <c r="H1313">
        <v>0</v>
      </c>
      <c r="I1313" t="s">
        <v>1824</v>
      </c>
      <c r="J1313">
        <v>1112.79</v>
      </c>
    </row>
    <row r="1314" spans="1:10">
      <c r="A1314" t="s">
        <v>2666</v>
      </c>
      <c r="B1314" s="2">
        <v>45695</v>
      </c>
      <c r="C1314" t="s">
        <v>381</v>
      </c>
      <c r="D1314" t="s">
        <v>1644</v>
      </c>
      <c r="E1314" t="s">
        <v>1789</v>
      </c>
      <c r="F1314">
        <v>4</v>
      </c>
      <c r="G1314">
        <v>751.63</v>
      </c>
      <c r="H1314">
        <v>0.28000000000000003</v>
      </c>
      <c r="I1314" t="s">
        <v>1829</v>
      </c>
      <c r="J1314">
        <v>2164.6943999999999</v>
      </c>
    </row>
    <row r="1315" spans="1:10">
      <c r="A1315" t="s">
        <v>2922</v>
      </c>
      <c r="B1315" s="2">
        <v>45695</v>
      </c>
      <c r="C1315" t="s">
        <v>849</v>
      </c>
      <c r="D1315" t="s">
        <v>1588</v>
      </c>
      <c r="E1315" t="s">
        <v>1794</v>
      </c>
      <c r="F1315">
        <v>1</v>
      </c>
      <c r="G1315">
        <v>99.35</v>
      </c>
      <c r="H1315">
        <v>0.08</v>
      </c>
      <c r="I1315" t="s">
        <v>1829</v>
      </c>
      <c r="J1315">
        <v>91.402000000000001</v>
      </c>
    </row>
    <row r="1316" spans="1:10">
      <c r="A1316" t="s">
        <v>3591</v>
      </c>
      <c r="B1316" s="2">
        <v>45695</v>
      </c>
      <c r="C1316" t="s">
        <v>175</v>
      </c>
      <c r="D1316" t="s">
        <v>1598</v>
      </c>
      <c r="E1316" t="s">
        <v>1752</v>
      </c>
      <c r="F1316">
        <v>2</v>
      </c>
      <c r="G1316">
        <v>596.84</v>
      </c>
      <c r="H1316">
        <v>0.01</v>
      </c>
      <c r="I1316" t="s">
        <v>1826</v>
      </c>
      <c r="J1316">
        <v>1181.7431999999999</v>
      </c>
    </row>
    <row r="1317" spans="1:10">
      <c r="A1317" t="s">
        <v>2721</v>
      </c>
      <c r="B1317" s="2">
        <v>45696</v>
      </c>
      <c r="C1317" t="s">
        <v>372</v>
      </c>
      <c r="D1317" t="s">
        <v>1662</v>
      </c>
      <c r="E1317" t="s">
        <v>1766</v>
      </c>
      <c r="F1317">
        <v>1</v>
      </c>
      <c r="G1317">
        <v>38.950000000000003</v>
      </c>
      <c r="H1317">
        <v>0.28000000000000003</v>
      </c>
      <c r="I1317" t="s">
        <v>1824</v>
      </c>
      <c r="J1317">
        <v>28.044</v>
      </c>
    </row>
    <row r="1318" spans="1:10">
      <c r="A1318" t="s">
        <v>2360</v>
      </c>
      <c r="B1318" s="2">
        <v>45697</v>
      </c>
      <c r="C1318" t="s">
        <v>657</v>
      </c>
      <c r="D1318" t="s">
        <v>1722</v>
      </c>
      <c r="E1318" t="s">
        <v>1786</v>
      </c>
      <c r="F1318">
        <v>1</v>
      </c>
      <c r="G1318">
        <v>972.06</v>
      </c>
      <c r="H1318">
        <v>0.3</v>
      </c>
      <c r="I1318" t="s">
        <v>1829</v>
      </c>
      <c r="J1318">
        <v>680.44199999999989</v>
      </c>
    </row>
    <row r="1319" spans="1:10">
      <c r="A1319" t="s">
        <v>2645</v>
      </c>
      <c r="B1319" s="2">
        <v>45697</v>
      </c>
      <c r="C1319" t="s">
        <v>996</v>
      </c>
      <c r="D1319" t="s">
        <v>1696</v>
      </c>
      <c r="E1319" t="s">
        <v>1752</v>
      </c>
      <c r="F1319">
        <v>1</v>
      </c>
      <c r="G1319">
        <v>719.94</v>
      </c>
      <c r="H1319">
        <v>0.23</v>
      </c>
      <c r="I1319" t="s">
        <v>1829</v>
      </c>
      <c r="J1319">
        <v>554.35380000000009</v>
      </c>
    </row>
    <row r="1320" spans="1:10">
      <c r="A1320" t="s">
        <v>2657</v>
      </c>
      <c r="B1320" s="2">
        <v>45698</v>
      </c>
      <c r="C1320" t="s">
        <v>59</v>
      </c>
      <c r="D1320" t="s">
        <v>1700</v>
      </c>
      <c r="E1320" t="s">
        <v>1797</v>
      </c>
      <c r="F1320">
        <v>4</v>
      </c>
      <c r="G1320">
        <v>528.23</v>
      </c>
      <c r="H1320">
        <v>0.15</v>
      </c>
      <c r="I1320" t="s">
        <v>1829</v>
      </c>
      <c r="J1320">
        <v>1795.982</v>
      </c>
    </row>
    <row r="1321" spans="1:10">
      <c r="A1321" t="s">
        <v>2259</v>
      </c>
      <c r="B1321" s="2">
        <v>45699</v>
      </c>
      <c r="C1321" t="s">
        <v>399</v>
      </c>
      <c r="D1321" t="s">
        <v>1666</v>
      </c>
      <c r="E1321" t="s">
        <v>1761</v>
      </c>
      <c r="F1321">
        <v>2</v>
      </c>
      <c r="G1321">
        <v>64.7</v>
      </c>
      <c r="H1321">
        <v>0</v>
      </c>
      <c r="I1321" t="s">
        <v>1824</v>
      </c>
      <c r="J1321">
        <v>129.4</v>
      </c>
    </row>
    <row r="1322" spans="1:10">
      <c r="A1322" t="s">
        <v>2777</v>
      </c>
      <c r="B1322" s="2">
        <v>45699</v>
      </c>
      <c r="C1322" t="s">
        <v>517</v>
      </c>
      <c r="D1322" t="s">
        <v>1674</v>
      </c>
      <c r="E1322" t="s">
        <v>1813</v>
      </c>
      <c r="F1322">
        <v>4</v>
      </c>
      <c r="G1322">
        <v>286.27999999999997</v>
      </c>
      <c r="H1322">
        <v>0.28000000000000003</v>
      </c>
      <c r="I1322" t="s">
        <v>1826</v>
      </c>
      <c r="J1322">
        <v>824.48639999999989</v>
      </c>
    </row>
    <row r="1323" spans="1:10">
      <c r="A1323" t="s">
        <v>2303</v>
      </c>
      <c r="B1323" s="2">
        <v>45700</v>
      </c>
      <c r="C1323" t="s">
        <v>1446</v>
      </c>
      <c r="D1323" t="s">
        <v>1640</v>
      </c>
      <c r="E1323" t="s">
        <v>1807</v>
      </c>
      <c r="F1323">
        <v>1</v>
      </c>
      <c r="G1323">
        <v>708.88</v>
      </c>
      <c r="H1323">
        <v>0.09</v>
      </c>
      <c r="I1323" t="s">
        <v>1824</v>
      </c>
      <c r="J1323">
        <v>645.08080000000007</v>
      </c>
    </row>
    <row r="1324" spans="1:10">
      <c r="A1324" t="s">
        <v>2678</v>
      </c>
      <c r="B1324" s="2">
        <v>45700</v>
      </c>
      <c r="C1324" t="s">
        <v>827</v>
      </c>
      <c r="D1324" t="s">
        <v>1574</v>
      </c>
      <c r="E1324" t="s">
        <v>1810</v>
      </c>
      <c r="F1324">
        <v>4</v>
      </c>
      <c r="G1324">
        <v>266.98</v>
      </c>
      <c r="H1324">
        <v>0.16</v>
      </c>
      <c r="I1324" t="s">
        <v>1824</v>
      </c>
      <c r="J1324">
        <v>897.05280000000005</v>
      </c>
    </row>
    <row r="1325" spans="1:10">
      <c r="A1325" t="s">
        <v>2693</v>
      </c>
      <c r="B1325" s="2">
        <v>45700</v>
      </c>
      <c r="C1325" t="s">
        <v>419</v>
      </c>
      <c r="D1325" t="s">
        <v>1614</v>
      </c>
      <c r="E1325" t="s">
        <v>1801</v>
      </c>
      <c r="F1325">
        <v>2</v>
      </c>
      <c r="G1325">
        <v>667.17</v>
      </c>
      <c r="H1325">
        <v>0.1</v>
      </c>
      <c r="I1325" t="s">
        <v>1826</v>
      </c>
      <c r="J1325">
        <v>1200.9059999999999</v>
      </c>
    </row>
    <row r="1326" spans="1:10">
      <c r="A1326" t="s">
        <v>2497</v>
      </c>
      <c r="B1326" s="2">
        <v>45701</v>
      </c>
      <c r="C1326" t="s">
        <v>63</v>
      </c>
      <c r="D1326" t="s">
        <v>1630</v>
      </c>
      <c r="E1326" t="s">
        <v>1786</v>
      </c>
      <c r="F1326">
        <v>4</v>
      </c>
      <c r="G1326">
        <v>682.11</v>
      </c>
      <c r="H1326">
        <v>0.14000000000000001</v>
      </c>
      <c r="I1326" t="s">
        <v>1824</v>
      </c>
      <c r="J1326">
        <v>2346.4584</v>
      </c>
    </row>
    <row r="1327" spans="1:10">
      <c r="A1327" t="s">
        <v>2933</v>
      </c>
      <c r="B1327" s="2">
        <v>45701</v>
      </c>
      <c r="C1327" t="s">
        <v>1414</v>
      </c>
      <c r="D1327" t="s">
        <v>1582</v>
      </c>
      <c r="E1327" t="s">
        <v>1813</v>
      </c>
      <c r="F1327">
        <v>1</v>
      </c>
      <c r="G1327">
        <v>244.25</v>
      </c>
      <c r="H1327">
        <v>0.09</v>
      </c>
      <c r="I1327" t="s">
        <v>1826</v>
      </c>
      <c r="J1327">
        <v>222.26750000000001</v>
      </c>
    </row>
    <row r="1328" spans="1:10">
      <c r="A1328" t="s">
        <v>3551</v>
      </c>
      <c r="B1328" s="2">
        <v>45701</v>
      </c>
      <c r="C1328" t="s">
        <v>48</v>
      </c>
      <c r="D1328" t="s">
        <v>1730</v>
      </c>
      <c r="E1328" t="s">
        <v>1810</v>
      </c>
      <c r="F1328">
        <v>3</v>
      </c>
      <c r="G1328">
        <v>482.2</v>
      </c>
      <c r="H1328">
        <v>0.23</v>
      </c>
      <c r="I1328" t="s">
        <v>1829</v>
      </c>
      <c r="J1328">
        <v>1113.8820000000001</v>
      </c>
    </row>
    <row r="1329" spans="1:10">
      <c r="A1329" t="s">
        <v>2416</v>
      </c>
      <c r="B1329" s="2">
        <v>45702</v>
      </c>
      <c r="C1329" t="s">
        <v>470</v>
      </c>
      <c r="D1329" t="s">
        <v>1586</v>
      </c>
      <c r="E1329" t="s">
        <v>1810</v>
      </c>
      <c r="F1329">
        <v>4</v>
      </c>
      <c r="G1329">
        <v>573.37</v>
      </c>
      <c r="H1329">
        <v>0.04</v>
      </c>
      <c r="I1329" t="s">
        <v>1829</v>
      </c>
      <c r="J1329">
        <v>2201.7408</v>
      </c>
    </row>
    <row r="1330" spans="1:10">
      <c r="A1330" t="s">
        <v>2696</v>
      </c>
      <c r="B1330" s="2">
        <v>45702</v>
      </c>
      <c r="C1330" t="s">
        <v>134</v>
      </c>
      <c r="D1330" t="s">
        <v>1580</v>
      </c>
      <c r="E1330" t="s">
        <v>1782</v>
      </c>
      <c r="F1330">
        <v>3</v>
      </c>
      <c r="G1330">
        <v>459.57</v>
      </c>
      <c r="H1330">
        <v>0.1</v>
      </c>
      <c r="I1330" t="s">
        <v>1829</v>
      </c>
      <c r="J1330">
        <v>1240.8389999999999</v>
      </c>
    </row>
    <row r="1331" spans="1:10">
      <c r="A1331" t="s">
        <v>2907</v>
      </c>
      <c r="B1331" s="2">
        <v>45702</v>
      </c>
      <c r="C1331" t="s">
        <v>1298</v>
      </c>
      <c r="D1331" t="s">
        <v>1636</v>
      </c>
      <c r="E1331" t="s">
        <v>1766</v>
      </c>
      <c r="F1331">
        <v>1</v>
      </c>
      <c r="G1331">
        <v>793.21</v>
      </c>
      <c r="H1331">
        <v>0.09</v>
      </c>
      <c r="I1331" t="s">
        <v>1824</v>
      </c>
      <c r="J1331">
        <v>721.8211</v>
      </c>
    </row>
    <row r="1332" spans="1:10">
      <c r="A1332" t="s">
        <v>3545</v>
      </c>
      <c r="B1332" s="2">
        <v>45702</v>
      </c>
      <c r="C1332" t="s">
        <v>40</v>
      </c>
      <c r="D1332" t="s">
        <v>1658</v>
      </c>
      <c r="E1332" t="s">
        <v>1794</v>
      </c>
      <c r="F1332">
        <v>1</v>
      </c>
      <c r="G1332">
        <v>846.3</v>
      </c>
      <c r="H1332">
        <v>0.14000000000000001</v>
      </c>
      <c r="I1332" t="s">
        <v>1826</v>
      </c>
      <c r="J1332">
        <v>727.81799999999998</v>
      </c>
    </row>
    <row r="1333" spans="1:10">
      <c r="A1333" t="s">
        <v>3777</v>
      </c>
      <c r="B1333" s="2">
        <v>45702</v>
      </c>
      <c r="C1333" t="s">
        <v>205</v>
      </c>
      <c r="D1333" t="s">
        <v>1672</v>
      </c>
      <c r="E1333" t="s">
        <v>1792</v>
      </c>
      <c r="F1333">
        <v>2</v>
      </c>
      <c r="G1333">
        <v>527.91</v>
      </c>
      <c r="H1333">
        <v>0.02</v>
      </c>
      <c r="I1333" t="s">
        <v>1824</v>
      </c>
      <c r="J1333">
        <v>1034.7036000000001</v>
      </c>
    </row>
    <row r="1334" spans="1:10">
      <c r="A1334" t="s">
        <v>2889</v>
      </c>
      <c r="B1334" s="2">
        <v>45704</v>
      </c>
      <c r="C1334" t="s">
        <v>716</v>
      </c>
      <c r="D1334" t="s">
        <v>1616</v>
      </c>
      <c r="E1334" t="s">
        <v>1779</v>
      </c>
      <c r="F1334">
        <v>4</v>
      </c>
      <c r="G1334">
        <v>36.72</v>
      </c>
      <c r="H1334">
        <v>7.0000000000000007E-2</v>
      </c>
      <c r="I1334" t="s">
        <v>1829</v>
      </c>
      <c r="J1334">
        <v>136.5984</v>
      </c>
    </row>
    <row r="1335" spans="1:10">
      <c r="A1335" t="s">
        <v>3657</v>
      </c>
      <c r="B1335" s="2">
        <v>45704</v>
      </c>
      <c r="C1335" t="s">
        <v>23</v>
      </c>
      <c r="D1335" t="s">
        <v>1696</v>
      </c>
      <c r="E1335" t="s">
        <v>1801</v>
      </c>
      <c r="F1335">
        <v>2</v>
      </c>
      <c r="G1335">
        <v>25.3</v>
      </c>
      <c r="H1335">
        <v>0.21</v>
      </c>
      <c r="I1335" t="s">
        <v>1824</v>
      </c>
      <c r="J1335">
        <v>39.973999999999997</v>
      </c>
    </row>
    <row r="1336" spans="1:10">
      <c r="A1336" t="s">
        <v>3733</v>
      </c>
      <c r="B1336" s="2">
        <v>45704</v>
      </c>
      <c r="C1336" t="s">
        <v>815</v>
      </c>
      <c r="D1336" t="s">
        <v>1700</v>
      </c>
      <c r="E1336" t="s">
        <v>1766</v>
      </c>
      <c r="F1336">
        <v>4</v>
      </c>
      <c r="G1336">
        <v>849.29</v>
      </c>
      <c r="H1336">
        <v>0.26</v>
      </c>
      <c r="I1336" t="s">
        <v>1824</v>
      </c>
      <c r="J1336">
        <v>2513.8984</v>
      </c>
    </row>
    <row r="1337" spans="1:10">
      <c r="A1337" t="s">
        <v>1938</v>
      </c>
      <c r="B1337" s="2">
        <v>45705</v>
      </c>
      <c r="C1337" t="s">
        <v>314</v>
      </c>
      <c r="D1337" t="s">
        <v>1700</v>
      </c>
      <c r="E1337" t="s">
        <v>1797</v>
      </c>
      <c r="F1337">
        <v>3</v>
      </c>
      <c r="G1337">
        <v>948.69</v>
      </c>
      <c r="H1337">
        <v>0.28999999999999998</v>
      </c>
      <c r="I1337" t="s">
        <v>1824</v>
      </c>
      <c r="J1337">
        <v>2020.7097000000001</v>
      </c>
    </row>
    <row r="1338" spans="1:10">
      <c r="A1338" t="s">
        <v>3019</v>
      </c>
      <c r="B1338" s="2">
        <v>45705</v>
      </c>
      <c r="C1338" t="s">
        <v>827</v>
      </c>
      <c r="D1338" t="s">
        <v>1730</v>
      </c>
      <c r="E1338" t="s">
        <v>1776</v>
      </c>
      <c r="F1338">
        <v>3</v>
      </c>
      <c r="G1338">
        <v>242.58</v>
      </c>
      <c r="H1338">
        <v>0.25</v>
      </c>
      <c r="I1338" t="s">
        <v>1824</v>
      </c>
      <c r="J1338">
        <v>545.80500000000006</v>
      </c>
    </row>
    <row r="1339" spans="1:10">
      <c r="A1339" t="s">
        <v>3590</v>
      </c>
      <c r="B1339" s="2">
        <v>45705</v>
      </c>
      <c r="C1339" t="s">
        <v>402</v>
      </c>
      <c r="D1339" t="s">
        <v>1604</v>
      </c>
      <c r="E1339" t="s">
        <v>1807</v>
      </c>
      <c r="F1339">
        <v>2</v>
      </c>
      <c r="G1339">
        <v>289.14</v>
      </c>
      <c r="H1339">
        <v>0.12</v>
      </c>
      <c r="I1339" t="s">
        <v>1829</v>
      </c>
      <c r="J1339">
        <v>508.88639999999998</v>
      </c>
    </row>
    <row r="1340" spans="1:10">
      <c r="A1340" t="s">
        <v>1880</v>
      </c>
      <c r="B1340" s="2">
        <v>45706</v>
      </c>
      <c r="C1340" t="s">
        <v>341</v>
      </c>
      <c r="D1340" t="s">
        <v>1628</v>
      </c>
      <c r="E1340" t="s">
        <v>1789</v>
      </c>
      <c r="F1340">
        <v>4</v>
      </c>
      <c r="G1340">
        <v>428.09</v>
      </c>
      <c r="H1340">
        <v>7.0000000000000007E-2</v>
      </c>
      <c r="I1340" t="s">
        <v>1824</v>
      </c>
      <c r="J1340">
        <v>1592.4947999999999</v>
      </c>
    </row>
    <row r="1341" spans="1:10">
      <c r="A1341" t="s">
        <v>2082</v>
      </c>
      <c r="B1341" s="2">
        <v>45706</v>
      </c>
      <c r="C1341" t="s">
        <v>1452</v>
      </c>
      <c r="D1341" t="s">
        <v>1582</v>
      </c>
      <c r="E1341" t="s">
        <v>1789</v>
      </c>
      <c r="F1341">
        <v>2</v>
      </c>
      <c r="G1341">
        <v>71.77</v>
      </c>
      <c r="H1341">
        <v>0.22</v>
      </c>
      <c r="I1341" t="s">
        <v>1824</v>
      </c>
      <c r="J1341">
        <v>111.96120000000001</v>
      </c>
    </row>
    <row r="1342" spans="1:10">
      <c r="A1342" t="s">
        <v>2191</v>
      </c>
      <c r="B1342" s="2">
        <v>45706</v>
      </c>
      <c r="C1342" t="s">
        <v>281</v>
      </c>
      <c r="D1342" t="s">
        <v>1590</v>
      </c>
      <c r="E1342" t="s">
        <v>1813</v>
      </c>
      <c r="F1342">
        <v>2</v>
      </c>
      <c r="G1342">
        <v>99.1</v>
      </c>
      <c r="H1342">
        <v>0.2</v>
      </c>
      <c r="I1342" t="s">
        <v>1826</v>
      </c>
      <c r="J1342">
        <v>158.56</v>
      </c>
    </row>
    <row r="1343" spans="1:10">
      <c r="A1343" t="s">
        <v>2236</v>
      </c>
      <c r="B1343" s="2">
        <v>45706</v>
      </c>
      <c r="C1343" t="s">
        <v>1220</v>
      </c>
      <c r="D1343" t="s">
        <v>1606</v>
      </c>
      <c r="E1343" t="s">
        <v>1813</v>
      </c>
      <c r="F1343">
        <v>4</v>
      </c>
      <c r="G1343">
        <v>349.84</v>
      </c>
      <c r="H1343">
        <v>0.11</v>
      </c>
      <c r="I1343" t="s">
        <v>1824</v>
      </c>
      <c r="J1343">
        <v>1245.4304</v>
      </c>
    </row>
    <row r="1344" spans="1:10">
      <c r="A1344" t="s">
        <v>2755</v>
      </c>
      <c r="B1344" s="2">
        <v>45706</v>
      </c>
      <c r="C1344" t="s">
        <v>532</v>
      </c>
      <c r="D1344" t="s">
        <v>1592</v>
      </c>
      <c r="E1344" t="s">
        <v>1752</v>
      </c>
      <c r="F1344">
        <v>1</v>
      </c>
      <c r="G1344">
        <v>588.92999999999995</v>
      </c>
      <c r="H1344">
        <v>0.03</v>
      </c>
      <c r="I1344" t="s">
        <v>1829</v>
      </c>
      <c r="J1344">
        <v>571.26209999999992</v>
      </c>
    </row>
    <row r="1345" spans="1:10">
      <c r="A1345" t="s">
        <v>3481</v>
      </c>
      <c r="B1345" s="2">
        <v>45708</v>
      </c>
      <c r="C1345" t="s">
        <v>130</v>
      </c>
      <c r="D1345" t="s">
        <v>1668</v>
      </c>
      <c r="E1345" t="s">
        <v>1786</v>
      </c>
      <c r="F1345">
        <v>2</v>
      </c>
      <c r="G1345">
        <v>666.49</v>
      </c>
      <c r="H1345">
        <v>0.06</v>
      </c>
      <c r="I1345" t="s">
        <v>1824</v>
      </c>
      <c r="J1345">
        <v>1253.0011999999999</v>
      </c>
    </row>
    <row r="1346" spans="1:10">
      <c r="A1346" t="s">
        <v>2271</v>
      </c>
      <c r="B1346" s="2">
        <v>45709</v>
      </c>
      <c r="C1346" t="s">
        <v>1083</v>
      </c>
      <c r="D1346" t="s">
        <v>1592</v>
      </c>
      <c r="E1346" t="s">
        <v>1786</v>
      </c>
      <c r="F1346">
        <v>4</v>
      </c>
      <c r="G1346">
        <v>164.02</v>
      </c>
      <c r="H1346">
        <v>0.01</v>
      </c>
      <c r="I1346" t="s">
        <v>1826</v>
      </c>
      <c r="J1346">
        <v>649.51920000000007</v>
      </c>
    </row>
    <row r="1347" spans="1:10">
      <c r="A1347" t="s">
        <v>2405</v>
      </c>
      <c r="B1347" s="2">
        <v>45709</v>
      </c>
      <c r="C1347" t="s">
        <v>464</v>
      </c>
      <c r="D1347" t="s">
        <v>1626</v>
      </c>
      <c r="E1347" t="s">
        <v>1779</v>
      </c>
      <c r="F1347">
        <v>2</v>
      </c>
      <c r="G1347">
        <v>507.66</v>
      </c>
      <c r="H1347">
        <v>0</v>
      </c>
      <c r="I1347" t="s">
        <v>1829</v>
      </c>
      <c r="J1347">
        <v>1015.32</v>
      </c>
    </row>
    <row r="1348" spans="1:10">
      <c r="A1348" t="s">
        <v>3117</v>
      </c>
      <c r="B1348" s="2">
        <v>45709</v>
      </c>
      <c r="C1348" t="s">
        <v>381</v>
      </c>
      <c r="D1348" t="s">
        <v>1604</v>
      </c>
      <c r="E1348" t="s">
        <v>1807</v>
      </c>
      <c r="F1348">
        <v>4</v>
      </c>
      <c r="G1348">
        <v>377.18</v>
      </c>
      <c r="H1348">
        <v>0.24</v>
      </c>
      <c r="I1348" t="s">
        <v>1826</v>
      </c>
      <c r="J1348">
        <v>1146.6271999999999</v>
      </c>
    </row>
    <row r="1349" spans="1:10">
      <c r="A1349" t="s">
        <v>3273</v>
      </c>
      <c r="B1349" s="2">
        <v>45709</v>
      </c>
      <c r="C1349" t="s">
        <v>255</v>
      </c>
      <c r="D1349" t="s">
        <v>1610</v>
      </c>
      <c r="E1349" t="s">
        <v>1810</v>
      </c>
      <c r="F1349">
        <v>2</v>
      </c>
      <c r="G1349">
        <v>46.39</v>
      </c>
      <c r="H1349">
        <v>7.0000000000000007E-2</v>
      </c>
      <c r="I1349" t="s">
        <v>1824</v>
      </c>
      <c r="J1349">
        <v>86.285399999999996</v>
      </c>
    </row>
    <row r="1350" spans="1:10">
      <c r="A1350" t="s">
        <v>3463</v>
      </c>
      <c r="B1350" s="2">
        <v>45709</v>
      </c>
      <c r="C1350" t="s">
        <v>378</v>
      </c>
      <c r="D1350" t="s">
        <v>1555</v>
      </c>
      <c r="E1350" t="s">
        <v>1789</v>
      </c>
      <c r="F1350">
        <v>2</v>
      </c>
      <c r="G1350">
        <v>824.91</v>
      </c>
      <c r="H1350">
        <v>0.09</v>
      </c>
      <c r="I1350" t="s">
        <v>1824</v>
      </c>
      <c r="J1350">
        <v>1501.3362</v>
      </c>
    </row>
    <row r="1351" spans="1:10">
      <c r="A1351" t="s">
        <v>3548</v>
      </c>
      <c r="B1351" s="2">
        <v>45709</v>
      </c>
      <c r="C1351" t="s">
        <v>1304</v>
      </c>
      <c r="D1351" t="s">
        <v>1664</v>
      </c>
      <c r="E1351" t="s">
        <v>1752</v>
      </c>
      <c r="F1351">
        <v>3</v>
      </c>
      <c r="G1351">
        <v>130.41</v>
      </c>
      <c r="H1351">
        <v>0.14000000000000001</v>
      </c>
      <c r="I1351" t="s">
        <v>1826</v>
      </c>
      <c r="J1351">
        <v>336.45780000000002</v>
      </c>
    </row>
    <row r="1352" spans="1:10">
      <c r="A1352" t="s">
        <v>1853</v>
      </c>
      <c r="B1352" s="2">
        <v>45710</v>
      </c>
      <c r="C1352" t="s">
        <v>654</v>
      </c>
      <c r="D1352" t="s">
        <v>1702</v>
      </c>
      <c r="E1352" t="s">
        <v>1782</v>
      </c>
      <c r="F1352">
        <v>3</v>
      </c>
      <c r="G1352">
        <v>815.49</v>
      </c>
      <c r="H1352">
        <v>0.17</v>
      </c>
      <c r="I1352" t="s">
        <v>1824</v>
      </c>
      <c r="J1352">
        <v>2030.5700999999999</v>
      </c>
    </row>
    <row r="1353" spans="1:10">
      <c r="A1353" t="s">
        <v>2007</v>
      </c>
      <c r="B1353" s="2">
        <v>45710</v>
      </c>
      <c r="C1353" t="s">
        <v>1425</v>
      </c>
      <c r="D1353" t="s">
        <v>1614</v>
      </c>
      <c r="E1353" t="s">
        <v>1797</v>
      </c>
      <c r="F1353">
        <v>3</v>
      </c>
      <c r="G1353">
        <v>53.92</v>
      </c>
      <c r="H1353">
        <v>0.15</v>
      </c>
      <c r="I1353" t="s">
        <v>1826</v>
      </c>
      <c r="J1353">
        <v>137.49600000000001</v>
      </c>
    </row>
    <row r="1354" spans="1:10">
      <c r="A1354" t="s">
        <v>2789</v>
      </c>
      <c r="B1354" s="2">
        <v>45710</v>
      </c>
      <c r="C1354" t="s">
        <v>490</v>
      </c>
      <c r="D1354" t="s">
        <v>1634</v>
      </c>
      <c r="E1354" t="s">
        <v>1776</v>
      </c>
      <c r="F1354">
        <v>1</v>
      </c>
      <c r="G1354">
        <v>824.32</v>
      </c>
      <c r="H1354">
        <v>0.18</v>
      </c>
      <c r="I1354" t="s">
        <v>1824</v>
      </c>
      <c r="J1354">
        <v>675.94240000000013</v>
      </c>
    </row>
    <row r="1355" spans="1:10">
      <c r="A1355" t="s">
        <v>3681</v>
      </c>
      <c r="B1355" s="2">
        <v>45710</v>
      </c>
      <c r="C1355" t="s">
        <v>978</v>
      </c>
      <c r="D1355" t="s">
        <v>1586</v>
      </c>
      <c r="E1355" t="s">
        <v>1789</v>
      </c>
      <c r="F1355">
        <v>3</v>
      </c>
      <c r="G1355">
        <v>569.98</v>
      </c>
      <c r="H1355">
        <v>0.05</v>
      </c>
      <c r="I1355" t="s">
        <v>1824</v>
      </c>
      <c r="J1355">
        <v>1624.443</v>
      </c>
    </row>
    <row r="1356" spans="1:10">
      <c r="A1356" t="s">
        <v>2193</v>
      </c>
      <c r="B1356" s="2">
        <v>45711</v>
      </c>
      <c r="C1356" t="s">
        <v>307</v>
      </c>
      <c r="D1356" t="s">
        <v>1716</v>
      </c>
      <c r="E1356" t="s">
        <v>1769</v>
      </c>
      <c r="F1356">
        <v>3</v>
      </c>
      <c r="G1356">
        <v>944.64</v>
      </c>
      <c r="H1356">
        <v>0.26</v>
      </c>
      <c r="I1356" t="s">
        <v>1824</v>
      </c>
      <c r="J1356">
        <v>2097.1008000000002</v>
      </c>
    </row>
    <row r="1357" spans="1:10">
      <c r="A1357" t="s">
        <v>2291</v>
      </c>
      <c r="B1357" s="2">
        <v>45711</v>
      </c>
      <c r="C1357" t="s">
        <v>1260</v>
      </c>
      <c r="D1357" t="s">
        <v>1640</v>
      </c>
      <c r="E1357" t="s">
        <v>1786</v>
      </c>
      <c r="F1357">
        <v>1</v>
      </c>
      <c r="G1357">
        <v>83.83</v>
      </c>
      <c r="H1357">
        <v>0.05</v>
      </c>
      <c r="I1357" t="s">
        <v>1824</v>
      </c>
      <c r="J1357">
        <v>79.638499999999993</v>
      </c>
    </row>
    <row r="1358" spans="1:10">
      <c r="A1358" t="s">
        <v>2369</v>
      </c>
      <c r="B1358" s="2">
        <v>45711</v>
      </c>
      <c r="C1358" t="s">
        <v>1047</v>
      </c>
      <c r="D1358" t="s">
        <v>1618</v>
      </c>
      <c r="E1358" t="s">
        <v>1776</v>
      </c>
      <c r="F1358">
        <v>1</v>
      </c>
      <c r="G1358">
        <v>763.34</v>
      </c>
      <c r="H1358">
        <v>0.11</v>
      </c>
      <c r="I1358" t="s">
        <v>1829</v>
      </c>
      <c r="J1358">
        <v>679.37260000000003</v>
      </c>
    </row>
    <row r="1359" spans="1:10">
      <c r="A1359" t="s">
        <v>2468</v>
      </c>
      <c r="B1359" s="2">
        <v>45711</v>
      </c>
      <c r="C1359" t="s">
        <v>493</v>
      </c>
      <c r="D1359" t="s">
        <v>1728</v>
      </c>
      <c r="E1359" t="s">
        <v>1757</v>
      </c>
      <c r="F1359">
        <v>3</v>
      </c>
      <c r="G1359">
        <v>853.32</v>
      </c>
      <c r="H1359">
        <v>7.0000000000000007E-2</v>
      </c>
      <c r="I1359" t="s">
        <v>1829</v>
      </c>
      <c r="J1359">
        <v>2380.7628</v>
      </c>
    </row>
    <row r="1360" spans="1:10">
      <c r="A1360" t="s">
        <v>2189</v>
      </c>
      <c r="B1360" s="2">
        <v>45712</v>
      </c>
      <c r="C1360" t="s">
        <v>1050</v>
      </c>
      <c r="D1360" t="s">
        <v>1640</v>
      </c>
      <c r="E1360" t="s">
        <v>1761</v>
      </c>
      <c r="F1360">
        <v>1</v>
      </c>
      <c r="G1360">
        <v>669.53</v>
      </c>
      <c r="H1360">
        <v>0.2</v>
      </c>
      <c r="I1360" t="s">
        <v>1824</v>
      </c>
      <c r="J1360">
        <v>535.62400000000002</v>
      </c>
    </row>
    <row r="1361" spans="1:10">
      <c r="A1361" t="s">
        <v>2088</v>
      </c>
      <c r="B1361" s="2">
        <v>45713</v>
      </c>
      <c r="C1361" t="s">
        <v>681</v>
      </c>
      <c r="D1361" t="s">
        <v>1632</v>
      </c>
      <c r="E1361" t="s">
        <v>1779</v>
      </c>
      <c r="F1361">
        <v>3</v>
      </c>
      <c r="G1361">
        <v>553.12</v>
      </c>
      <c r="H1361">
        <v>0.28000000000000003</v>
      </c>
      <c r="I1361" t="s">
        <v>1829</v>
      </c>
      <c r="J1361">
        <v>1194.7392</v>
      </c>
    </row>
    <row r="1362" spans="1:10">
      <c r="A1362" t="s">
        <v>2292</v>
      </c>
      <c r="B1362" s="2">
        <v>45713</v>
      </c>
      <c r="C1362" t="s">
        <v>36</v>
      </c>
      <c r="D1362" t="s">
        <v>1724</v>
      </c>
      <c r="E1362" t="s">
        <v>1804</v>
      </c>
      <c r="F1362">
        <v>3</v>
      </c>
      <c r="G1362">
        <v>649.95000000000005</v>
      </c>
      <c r="H1362">
        <v>0.28000000000000003</v>
      </c>
      <c r="I1362" t="s">
        <v>1829</v>
      </c>
      <c r="J1362">
        <v>1403.8920000000001</v>
      </c>
    </row>
    <row r="1363" spans="1:10">
      <c r="A1363" t="s">
        <v>2726</v>
      </c>
      <c r="B1363" s="2">
        <v>45713</v>
      </c>
      <c r="C1363" t="s">
        <v>381</v>
      </c>
      <c r="D1363" t="s">
        <v>1672</v>
      </c>
      <c r="E1363" t="s">
        <v>1779</v>
      </c>
      <c r="F1363">
        <v>4</v>
      </c>
      <c r="G1363">
        <v>46.97</v>
      </c>
      <c r="H1363">
        <v>0.26</v>
      </c>
      <c r="I1363" t="s">
        <v>1826</v>
      </c>
      <c r="J1363">
        <v>139.03120000000001</v>
      </c>
    </row>
    <row r="1364" spans="1:10">
      <c r="A1364" t="s">
        <v>3742</v>
      </c>
      <c r="B1364" s="2">
        <v>45714</v>
      </c>
      <c r="C1364" t="s">
        <v>304</v>
      </c>
      <c r="D1364" t="s">
        <v>1746</v>
      </c>
      <c r="E1364" t="s">
        <v>1786</v>
      </c>
      <c r="F1364">
        <v>4</v>
      </c>
      <c r="G1364">
        <v>261.73</v>
      </c>
      <c r="H1364">
        <v>0.1</v>
      </c>
      <c r="I1364" t="s">
        <v>1826</v>
      </c>
      <c r="J1364">
        <v>942.22800000000007</v>
      </c>
    </row>
    <row r="1365" spans="1:10">
      <c r="A1365" t="s">
        <v>2388</v>
      </c>
      <c r="B1365" s="2">
        <v>45715</v>
      </c>
      <c r="C1365" t="s">
        <v>110</v>
      </c>
      <c r="D1365" t="s">
        <v>1546</v>
      </c>
      <c r="E1365" t="s">
        <v>1761</v>
      </c>
      <c r="F1365">
        <v>4</v>
      </c>
      <c r="G1365">
        <v>204.8</v>
      </c>
      <c r="H1365">
        <v>0.03</v>
      </c>
      <c r="I1365" t="s">
        <v>1826</v>
      </c>
      <c r="J1365">
        <v>794.62400000000002</v>
      </c>
    </row>
    <row r="1366" spans="1:10">
      <c r="A1366" t="s">
        <v>3534</v>
      </c>
      <c r="B1366" s="2">
        <v>45715</v>
      </c>
      <c r="C1366" t="s">
        <v>195</v>
      </c>
      <c r="D1366" t="s">
        <v>1648</v>
      </c>
      <c r="E1366" t="s">
        <v>1769</v>
      </c>
      <c r="F1366">
        <v>3</v>
      </c>
      <c r="G1366">
        <v>766.47</v>
      </c>
      <c r="H1366">
        <v>0.18</v>
      </c>
      <c r="I1366" t="s">
        <v>1824</v>
      </c>
      <c r="J1366">
        <v>1885.5162</v>
      </c>
    </row>
    <row r="1367" spans="1:10">
      <c r="A1367" t="s">
        <v>1887</v>
      </c>
      <c r="B1367" s="2">
        <v>45716</v>
      </c>
      <c r="C1367" t="s">
        <v>767</v>
      </c>
      <c r="D1367" t="s">
        <v>1586</v>
      </c>
      <c r="E1367" t="s">
        <v>1779</v>
      </c>
      <c r="F1367">
        <v>1</v>
      </c>
      <c r="G1367">
        <v>374.92</v>
      </c>
      <c r="H1367">
        <v>0.18</v>
      </c>
      <c r="I1367" t="s">
        <v>1826</v>
      </c>
      <c r="J1367">
        <v>307.43439999999998</v>
      </c>
    </row>
    <row r="1368" spans="1:10">
      <c r="A1368" t="s">
        <v>2427</v>
      </c>
      <c r="B1368" s="2">
        <v>45716</v>
      </c>
      <c r="C1368" t="s">
        <v>369</v>
      </c>
      <c r="D1368" t="s">
        <v>1660</v>
      </c>
      <c r="E1368" t="s">
        <v>1757</v>
      </c>
      <c r="F1368">
        <v>4</v>
      </c>
      <c r="G1368">
        <v>165.37</v>
      </c>
      <c r="H1368">
        <v>0.28999999999999998</v>
      </c>
      <c r="I1368" t="s">
        <v>1824</v>
      </c>
      <c r="J1368">
        <v>469.6508</v>
      </c>
    </row>
    <row r="1369" spans="1:10">
      <c r="A1369" t="s">
        <v>2565</v>
      </c>
      <c r="B1369" s="2">
        <v>45716</v>
      </c>
      <c r="C1369" t="s">
        <v>241</v>
      </c>
      <c r="D1369" t="s">
        <v>1588</v>
      </c>
      <c r="E1369" t="s">
        <v>1782</v>
      </c>
      <c r="F1369">
        <v>4</v>
      </c>
      <c r="G1369">
        <v>618.83000000000004</v>
      </c>
      <c r="H1369">
        <v>0.08</v>
      </c>
      <c r="I1369" t="s">
        <v>1826</v>
      </c>
      <c r="J1369">
        <v>2277.2944000000002</v>
      </c>
    </row>
    <row r="1370" spans="1:10">
      <c r="A1370" t="s">
        <v>3670</v>
      </c>
      <c r="B1370" s="2">
        <v>45716</v>
      </c>
      <c r="C1370" t="s">
        <v>657</v>
      </c>
      <c r="D1370" t="s">
        <v>1634</v>
      </c>
      <c r="E1370" t="s">
        <v>1773</v>
      </c>
      <c r="F1370">
        <v>2</v>
      </c>
      <c r="G1370">
        <v>549.91999999999996</v>
      </c>
      <c r="H1370">
        <v>0.28000000000000003</v>
      </c>
      <c r="I1370" t="s">
        <v>1824</v>
      </c>
      <c r="J1370">
        <v>791.88479999999993</v>
      </c>
    </row>
    <row r="1371" spans="1:10">
      <c r="A1371" t="s">
        <v>2083</v>
      </c>
      <c r="B1371" s="2">
        <v>45717</v>
      </c>
      <c r="C1371" t="s">
        <v>63</v>
      </c>
      <c r="D1371" t="s">
        <v>1596</v>
      </c>
      <c r="E1371" t="s">
        <v>1757</v>
      </c>
      <c r="F1371">
        <v>2</v>
      </c>
      <c r="G1371">
        <v>679.86</v>
      </c>
      <c r="H1371">
        <v>0.22</v>
      </c>
      <c r="I1371" t="s">
        <v>1829</v>
      </c>
      <c r="J1371">
        <v>1060.5816</v>
      </c>
    </row>
    <row r="1372" spans="1:10">
      <c r="A1372" t="s">
        <v>2624</v>
      </c>
      <c r="B1372" s="2">
        <v>45717</v>
      </c>
      <c r="C1372" t="s">
        <v>347</v>
      </c>
      <c r="D1372" t="s">
        <v>1584</v>
      </c>
      <c r="E1372" t="s">
        <v>1786</v>
      </c>
      <c r="F1372">
        <v>1</v>
      </c>
      <c r="G1372">
        <v>423.48</v>
      </c>
      <c r="H1372">
        <v>0.18</v>
      </c>
      <c r="I1372" t="s">
        <v>1826</v>
      </c>
      <c r="J1372">
        <v>347.25360000000012</v>
      </c>
    </row>
    <row r="1373" spans="1:10">
      <c r="A1373" t="s">
        <v>3136</v>
      </c>
      <c r="B1373" s="2">
        <v>45717</v>
      </c>
      <c r="C1373" t="s">
        <v>1220</v>
      </c>
      <c r="D1373" t="s">
        <v>1648</v>
      </c>
      <c r="E1373" t="s">
        <v>1794</v>
      </c>
      <c r="F1373">
        <v>2</v>
      </c>
      <c r="G1373">
        <v>520.45000000000005</v>
      </c>
      <c r="H1373">
        <v>0.11</v>
      </c>
      <c r="I1373" t="s">
        <v>1829</v>
      </c>
      <c r="J1373">
        <v>926.40100000000007</v>
      </c>
    </row>
    <row r="1374" spans="1:10">
      <c r="A1374" t="s">
        <v>1967</v>
      </c>
      <c r="B1374" s="2">
        <v>45718</v>
      </c>
      <c r="C1374" t="s">
        <v>396</v>
      </c>
      <c r="D1374" t="s">
        <v>1642</v>
      </c>
      <c r="E1374" t="s">
        <v>1752</v>
      </c>
      <c r="F1374">
        <v>1</v>
      </c>
      <c r="G1374">
        <v>503.95</v>
      </c>
      <c r="H1374">
        <v>0.26</v>
      </c>
      <c r="I1374" t="s">
        <v>1829</v>
      </c>
      <c r="J1374">
        <v>372.923</v>
      </c>
    </row>
    <row r="1375" spans="1:10">
      <c r="A1375" t="s">
        <v>2428</v>
      </c>
      <c r="B1375" s="2">
        <v>45718</v>
      </c>
      <c r="C1375" t="s">
        <v>1181</v>
      </c>
      <c r="D1375" t="s">
        <v>1557</v>
      </c>
      <c r="E1375" t="s">
        <v>1789</v>
      </c>
      <c r="F1375">
        <v>3</v>
      </c>
      <c r="G1375">
        <v>483.06</v>
      </c>
      <c r="H1375">
        <v>0.05</v>
      </c>
      <c r="I1375" t="s">
        <v>1824</v>
      </c>
      <c r="J1375">
        <v>1376.721</v>
      </c>
    </row>
    <row r="1376" spans="1:10">
      <c r="A1376" t="s">
        <v>2591</v>
      </c>
      <c r="B1376" s="2">
        <v>45718</v>
      </c>
      <c r="C1376" t="s">
        <v>1466</v>
      </c>
      <c r="D1376" t="s">
        <v>1584</v>
      </c>
      <c r="E1376" t="s">
        <v>1776</v>
      </c>
      <c r="F1376">
        <v>4</v>
      </c>
      <c r="G1376">
        <v>186.24</v>
      </c>
      <c r="H1376">
        <v>0.23</v>
      </c>
      <c r="I1376" t="s">
        <v>1824</v>
      </c>
      <c r="J1376">
        <v>573.61920000000009</v>
      </c>
    </row>
    <row r="1377" spans="1:10">
      <c r="A1377" t="s">
        <v>3295</v>
      </c>
      <c r="B1377" s="2">
        <v>45718</v>
      </c>
      <c r="C1377" t="s">
        <v>1124</v>
      </c>
      <c r="D1377" t="s">
        <v>1698</v>
      </c>
      <c r="E1377" t="s">
        <v>1779</v>
      </c>
      <c r="F1377">
        <v>3</v>
      </c>
      <c r="G1377">
        <v>582.1</v>
      </c>
      <c r="H1377">
        <v>0.12</v>
      </c>
      <c r="I1377" t="s">
        <v>1826</v>
      </c>
      <c r="J1377">
        <v>1536.7439999999999</v>
      </c>
    </row>
    <row r="1378" spans="1:10">
      <c r="A1378" t="s">
        <v>3609</v>
      </c>
      <c r="B1378" s="2">
        <v>45718</v>
      </c>
      <c r="C1378" t="s">
        <v>514</v>
      </c>
      <c r="D1378" t="s">
        <v>1658</v>
      </c>
      <c r="E1378" t="s">
        <v>1804</v>
      </c>
      <c r="F1378">
        <v>4</v>
      </c>
      <c r="G1378">
        <v>613.16999999999996</v>
      </c>
      <c r="H1378">
        <v>0.26</v>
      </c>
      <c r="I1378" t="s">
        <v>1824</v>
      </c>
      <c r="J1378">
        <v>1814.9831999999999</v>
      </c>
    </row>
    <row r="1379" spans="1:10">
      <c r="A1379" t="s">
        <v>2857</v>
      </c>
      <c r="B1379" s="2">
        <v>45719</v>
      </c>
      <c r="C1379" t="s">
        <v>872</v>
      </c>
      <c r="D1379" t="s">
        <v>1636</v>
      </c>
      <c r="E1379" t="s">
        <v>1769</v>
      </c>
      <c r="F1379">
        <v>1</v>
      </c>
      <c r="G1379">
        <v>34.51</v>
      </c>
      <c r="H1379">
        <v>0.04</v>
      </c>
      <c r="I1379" t="s">
        <v>1829</v>
      </c>
      <c r="J1379">
        <v>33.129600000000003</v>
      </c>
    </row>
    <row r="1380" spans="1:10">
      <c r="A1380" t="s">
        <v>2851</v>
      </c>
      <c r="B1380" s="2">
        <v>45720</v>
      </c>
      <c r="C1380" t="s">
        <v>224</v>
      </c>
      <c r="D1380" t="s">
        <v>1582</v>
      </c>
      <c r="E1380" t="s">
        <v>1782</v>
      </c>
      <c r="F1380">
        <v>1</v>
      </c>
      <c r="G1380">
        <v>234.06</v>
      </c>
      <c r="H1380">
        <v>0.11</v>
      </c>
      <c r="I1380" t="s">
        <v>1826</v>
      </c>
      <c r="J1380">
        <v>208.3134</v>
      </c>
    </row>
    <row r="1381" spans="1:10">
      <c r="A1381" t="s">
        <v>2877</v>
      </c>
      <c r="B1381" s="2">
        <v>45720</v>
      </c>
      <c r="C1381" t="s">
        <v>1533</v>
      </c>
      <c r="D1381" t="s">
        <v>1636</v>
      </c>
      <c r="E1381" t="s">
        <v>1782</v>
      </c>
      <c r="F1381">
        <v>3</v>
      </c>
      <c r="G1381">
        <v>961.4</v>
      </c>
      <c r="H1381">
        <v>0.02</v>
      </c>
      <c r="I1381" t="s">
        <v>1826</v>
      </c>
      <c r="J1381">
        <v>2826.5160000000001</v>
      </c>
    </row>
    <row r="1382" spans="1:10">
      <c r="A1382" t="s">
        <v>3691</v>
      </c>
      <c r="B1382" s="2">
        <v>45720</v>
      </c>
      <c r="C1382" t="s">
        <v>1478</v>
      </c>
      <c r="D1382" t="s">
        <v>1570</v>
      </c>
      <c r="E1382" t="s">
        <v>1757</v>
      </c>
      <c r="F1382">
        <v>4</v>
      </c>
      <c r="G1382">
        <v>972.14</v>
      </c>
      <c r="H1382">
        <v>0.25</v>
      </c>
      <c r="I1382" t="s">
        <v>1824</v>
      </c>
      <c r="J1382">
        <v>2916.42</v>
      </c>
    </row>
    <row r="1383" spans="1:10">
      <c r="A1383" t="s">
        <v>3759</v>
      </c>
      <c r="B1383" s="2">
        <v>45720</v>
      </c>
      <c r="C1383" t="s">
        <v>758</v>
      </c>
      <c r="D1383" t="s">
        <v>1596</v>
      </c>
      <c r="E1383" t="s">
        <v>1776</v>
      </c>
      <c r="F1383">
        <v>3</v>
      </c>
      <c r="G1383">
        <v>447.38</v>
      </c>
      <c r="H1383">
        <v>0.03</v>
      </c>
      <c r="I1383" t="s">
        <v>1824</v>
      </c>
      <c r="J1383">
        <v>1301.8758</v>
      </c>
    </row>
    <row r="1384" spans="1:10">
      <c r="A1384" t="s">
        <v>2111</v>
      </c>
      <c r="B1384" s="2">
        <v>45721</v>
      </c>
      <c r="C1384" t="s">
        <v>727</v>
      </c>
      <c r="D1384" t="s">
        <v>1586</v>
      </c>
      <c r="E1384" t="s">
        <v>1779</v>
      </c>
      <c r="F1384">
        <v>2</v>
      </c>
      <c r="G1384">
        <v>350.12</v>
      </c>
      <c r="H1384">
        <v>0.21</v>
      </c>
      <c r="I1384" t="s">
        <v>1829</v>
      </c>
      <c r="J1384">
        <v>553.18960000000004</v>
      </c>
    </row>
    <row r="1385" spans="1:10">
      <c r="A1385" t="s">
        <v>2477</v>
      </c>
      <c r="B1385" s="2">
        <v>45721</v>
      </c>
      <c r="C1385" t="s">
        <v>502</v>
      </c>
      <c r="D1385" t="s">
        <v>1690</v>
      </c>
      <c r="E1385" t="s">
        <v>1757</v>
      </c>
      <c r="F1385">
        <v>1</v>
      </c>
      <c r="G1385">
        <v>888.05</v>
      </c>
      <c r="H1385">
        <v>0.2</v>
      </c>
      <c r="I1385" t="s">
        <v>1826</v>
      </c>
      <c r="J1385">
        <v>710.44</v>
      </c>
    </row>
    <row r="1386" spans="1:10">
      <c r="A1386" t="s">
        <v>3455</v>
      </c>
      <c r="B1386" s="2">
        <v>45721</v>
      </c>
      <c r="C1386" t="s">
        <v>1193</v>
      </c>
      <c r="D1386" t="s">
        <v>1688</v>
      </c>
      <c r="E1386" t="s">
        <v>1804</v>
      </c>
      <c r="F1386">
        <v>1</v>
      </c>
      <c r="G1386">
        <v>505.83</v>
      </c>
      <c r="H1386">
        <v>0.14000000000000001</v>
      </c>
      <c r="I1386" t="s">
        <v>1829</v>
      </c>
      <c r="J1386">
        <v>435.0138</v>
      </c>
    </row>
    <row r="1387" spans="1:10">
      <c r="A1387" t="s">
        <v>3616</v>
      </c>
      <c r="B1387" s="2">
        <v>45721</v>
      </c>
      <c r="C1387" t="s">
        <v>278</v>
      </c>
      <c r="D1387" t="s">
        <v>1582</v>
      </c>
      <c r="E1387" t="s">
        <v>1799</v>
      </c>
      <c r="F1387">
        <v>1</v>
      </c>
      <c r="G1387">
        <v>878.69</v>
      </c>
      <c r="H1387">
        <v>0.3</v>
      </c>
      <c r="I1387" t="s">
        <v>1826</v>
      </c>
      <c r="J1387">
        <v>615.08299999999997</v>
      </c>
    </row>
    <row r="1388" spans="1:10">
      <c r="A1388" t="s">
        <v>3659</v>
      </c>
      <c r="B1388" s="2">
        <v>45721</v>
      </c>
      <c r="C1388" t="s">
        <v>890</v>
      </c>
      <c r="D1388" t="s">
        <v>1668</v>
      </c>
      <c r="E1388" t="s">
        <v>1792</v>
      </c>
      <c r="F1388">
        <v>4</v>
      </c>
      <c r="G1388">
        <v>861.55</v>
      </c>
      <c r="H1388">
        <v>0.12</v>
      </c>
      <c r="I1388" t="s">
        <v>1824</v>
      </c>
      <c r="J1388">
        <v>3032.6559999999999</v>
      </c>
    </row>
    <row r="1389" spans="1:10">
      <c r="A1389" t="s">
        <v>2961</v>
      </c>
      <c r="B1389" s="2">
        <v>45722</v>
      </c>
      <c r="C1389" t="s">
        <v>1319</v>
      </c>
      <c r="D1389" t="s">
        <v>1726</v>
      </c>
      <c r="E1389" t="s">
        <v>1776</v>
      </c>
      <c r="F1389">
        <v>4</v>
      </c>
      <c r="G1389">
        <v>630.21</v>
      </c>
      <c r="H1389">
        <v>0.14000000000000001</v>
      </c>
      <c r="I1389" t="s">
        <v>1829</v>
      </c>
      <c r="J1389">
        <v>2167.9223999999999</v>
      </c>
    </row>
    <row r="1390" spans="1:10">
      <c r="A1390" t="s">
        <v>2992</v>
      </c>
      <c r="B1390" s="2">
        <v>45722</v>
      </c>
      <c r="C1390" t="s">
        <v>1518</v>
      </c>
      <c r="D1390" t="s">
        <v>1586</v>
      </c>
      <c r="E1390" t="s">
        <v>1799</v>
      </c>
      <c r="F1390">
        <v>1</v>
      </c>
      <c r="G1390">
        <v>90.72</v>
      </c>
      <c r="H1390">
        <v>0.1</v>
      </c>
      <c r="I1390" t="s">
        <v>1826</v>
      </c>
      <c r="J1390">
        <v>81.647999999999996</v>
      </c>
    </row>
    <row r="1391" spans="1:10">
      <c r="A1391" t="s">
        <v>3694</v>
      </c>
      <c r="B1391" s="2">
        <v>45722</v>
      </c>
      <c r="C1391" t="s">
        <v>461</v>
      </c>
      <c r="D1391" t="s">
        <v>1570</v>
      </c>
      <c r="E1391" t="s">
        <v>1807</v>
      </c>
      <c r="F1391">
        <v>4</v>
      </c>
      <c r="G1391">
        <v>838.7</v>
      </c>
      <c r="H1391">
        <v>0.21</v>
      </c>
      <c r="I1391" t="s">
        <v>1829</v>
      </c>
      <c r="J1391">
        <v>2650.2919999999999</v>
      </c>
    </row>
    <row r="1392" spans="1:10">
      <c r="A1392" t="s">
        <v>1955</v>
      </c>
      <c r="B1392" s="2">
        <v>45723</v>
      </c>
      <c r="C1392" t="s">
        <v>993</v>
      </c>
      <c r="D1392" t="s">
        <v>1546</v>
      </c>
      <c r="E1392" t="s">
        <v>1804</v>
      </c>
      <c r="F1392">
        <v>1</v>
      </c>
      <c r="G1392">
        <v>783.25</v>
      </c>
      <c r="H1392">
        <v>0.3</v>
      </c>
      <c r="I1392" t="s">
        <v>1824</v>
      </c>
      <c r="J1392">
        <v>548.27499999999998</v>
      </c>
    </row>
    <row r="1393" spans="1:10">
      <c r="A1393" t="s">
        <v>2190</v>
      </c>
      <c r="B1393" s="2">
        <v>45723</v>
      </c>
      <c r="C1393" t="s">
        <v>702</v>
      </c>
      <c r="D1393" t="s">
        <v>1618</v>
      </c>
      <c r="E1393" t="s">
        <v>1810</v>
      </c>
      <c r="F1393">
        <v>1</v>
      </c>
      <c r="G1393">
        <v>213.69</v>
      </c>
      <c r="H1393">
        <v>0.28000000000000003</v>
      </c>
      <c r="I1393" t="s">
        <v>1829</v>
      </c>
      <c r="J1393">
        <v>153.85679999999999</v>
      </c>
    </row>
    <row r="1394" spans="1:10">
      <c r="A1394" t="s">
        <v>3287</v>
      </c>
      <c r="B1394" s="2">
        <v>45723</v>
      </c>
      <c r="C1394" t="s">
        <v>1260</v>
      </c>
      <c r="D1394" t="s">
        <v>1574</v>
      </c>
      <c r="E1394" t="s">
        <v>1789</v>
      </c>
      <c r="F1394">
        <v>1</v>
      </c>
      <c r="G1394">
        <v>120.57</v>
      </c>
      <c r="H1394">
        <v>0.06</v>
      </c>
      <c r="I1394" t="s">
        <v>1826</v>
      </c>
      <c r="J1394">
        <v>113.33580000000001</v>
      </c>
    </row>
    <row r="1395" spans="1:10">
      <c r="A1395" t="s">
        <v>2713</v>
      </c>
      <c r="B1395" s="2">
        <v>45724</v>
      </c>
      <c r="C1395" t="s">
        <v>1059</v>
      </c>
      <c r="D1395" t="s">
        <v>1580</v>
      </c>
      <c r="E1395" t="s">
        <v>1789</v>
      </c>
      <c r="F1395">
        <v>2</v>
      </c>
      <c r="G1395">
        <v>693.61</v>
      </c>
      <c r="H1395">
        <v>0.15</v>
      </c>
      <c r="I1395" t="s">
        <v>1826</v>
      </c>
      <c r="J1395">
        <v>1179.1369999999999</v>
      </c>
    </row>
    <row r="1396" spans="1:10">
      <c r="A1396" t="s">
        <v>3379</v>
      </c>
      <c r="B1396" s="2">
        <v>45724</v>
      </c>
      <c r="C1396" t="s">
        <v>1184</v>
      </c>
      <c r="D1396" t="s">
        <v>1584</v>
      </c>
      <c r="E1396" t="s">
        <v>1799</v>
      </c>
      <c r="F1396">
        <v>4</v>
      </c>
      <c r="G1396">
        <v>317.11</v>
      </c>
      <c r="H1396">
        <v>0.16</v>
      </c>
      <c r="I1396" t="s">
        <v>1826</v>
      </c>
      <c r="J1396">
        <v>1065.4896000000001</v>
      </c>
    </row>
    <row r="1397" spans="1:10">
      <c r="A1397" t="s">
        <v>2026</v>
      </c>
      <c r="B1397" s="2">
        <v>45725</v>
      </c>
      <c r="C1397" t="s">
        <v>565</v>
      </c>
      <c r="D1397" t="s">
        <v>1714</v>
      </c>
      <c r="E1397" t="s">
        <v>1776</v>
      </c>
      <c r="F1397">
        <v>3</v>
      </c>
      <c r="G1397">
        <v>748.56</v>
      </c>
      <c r="H1397">
        <v>0.26</v>
      </c>
      <c r="I1397" t="s">
        <v>1826</v>
      </c>
      <c r="J1397">
        <v>1661.8032000000001</v>
      </c>
    </row>
    <row r="1398" spans="1:10">
      <c r="A1398" t="s">
        <v>2258</v>
      </c>
      <c r="B1398" s="2">
        <v>45725</v>
      </c>
      <c r="C1398" t="s">
        <v>75</v>
      </c>
      <c r="D1398" t="s">
        <v>1630</v>
      </c>
      <c r="E1398" t="s">
        <v>1766</v>
      </c>
      <c r="F1398">
        <v>3</v>
      </c>
      <c r="G1398">
        <v>482.58</v>
      </c>
      <c r="H1398">
        <v>0.28000000000000003</v>
      </c>
      <c r="I1398" t="s">
        <v>1826</v>
      </c>
      <c r="J1398">
        <v>1042.3728000000001</v>
      </c>
    </row>
    <row r="1399" spans="1:10">
      <c r="A1399" t="s">
        <v>2841</v>
      </c>
      <c r="B1399" s="2">
        <v>45725</v>
      </c>
      <c r="C1399" t="s">
        <v>794</v>
      </c>
      <c r="D1399" t="s">
        <v>1672</v>
      </c>
      <c r="E1399" t="s">
        <v>1769</v>
      </c>
      <c r="F1399">
        <v>4</v>
      </c>
      <c r="G1399">
        <v>139.05000000000001</v>
      </c>
      <c r="H1399">
        <v>0.28999999999999998</v>
      </c>
      <c r="I1399" t="s">
        <v>1829</v>
      </c>
      <c r="J1399">
        <v>394.90199999999999</v>
      </c>
    </row>
    <row r="1400" spans="1:10">
      <c r="A1400" t="s">
        <v>2948</v>
      </c>
      <c r="B1400" s="2">
        <v>45725</v>
      </c>
      <c r="C1400" t="s">
        <v>932</v>
      </c>
      <c r="D1400" t="s">
        <v>1632</v>
      </c>
      <c r="E1400" t="s">
        <v>1752</v>
      </c>
      <c r="F1400">
        <v>2</v>
      </c>
      <c r="G1400">
        <v>700.95</v>
      </c>
      <c r="H1400">
        <v>0.18</v>
      </c>
      <c r="I1400" t="s">
        <v>1824</v>
      </c>
      <c r="J1400">
        <v>1149.558</v>
      </c>
    </row>
    <row r="1401" spans="1:10">
      <c r="A1401" t="s">
        <v>2314</v>
      </c>
      <c r="B1401" s="2">
        <v>45726</v>
      </c>
      <c r="C1401" t="s">
        <v>1260</v>
      </c>
      <c r="D1401" t="s">
        <v>1694</v>
      </c>
      <c r="E1401" t="s">
        <v>1797</v>
      </c>
      <c r="F1401">
        <v>4</v>
      </c>
      <c r="G1401">
        <v>922.69</v>
      </c>
      <c r="H1401">
        <v>0.16</v>
      </c>
      <c r="I1401" t="s">
        <v>1824</v>
      </c>
      <c r="J1401">
        <v>3100.2384000000002</v>
      </c>
    </row>
    <row r="1402" spans="1:10">
      <c r="A1402" t="s">
        <v>2399</v>
      </c>
      <c r="B1402" s="2">
        <v>45726</v>
      </c>
      <c r="C1402" t="s">
        <v>1193</v>
      </c>
      <c r="D1402" t="s">
        <v>1700</v>
      </c>
      <c r="E1402" t="s">
        <v>1813</v>
      </c>
      <c r="F1402">
        <v>4</v>
      </c>
      <c r="G1402">
        <v>158.46</v>
      </c>
      <c r="H1402">
        <v>0.09</v>
      </c>
      <c r="I1402" t="s">
        <v>1826</v>
      </c>
      <c r="J1402">
        <v>576.7944</v>
      </c>
    </row>
    <row r="1403" spans="1:10">
      <c r="A1403" t="s">
        <v>2167</v>
      </c>
      <c r="B1403" s="2">
        <v>45727</v>
      </c>
      <c r="C1403" t="s">
        <v>505</v>
      </c>
      <c r="D1403" t="s">
        <v>1570</v>
      </c>
      <c r="E1403" t="s">
        <v>1801</v>
      </c>
      <c r="F1403">
        <v>3</v>
      </c>
      <c r="G1403">
        <v>121.64</v>
      </c>
      <c r="H1403">
        <v>7.0000000000000007E-2</v>
      </c>
      <c r="I1403" t="s">
        <v>1826</v>
      </c>
      <c r="J1403">
        <v>339.37560000000002</v>
      </c>
    </row>
    <row r="1404" spans="1:10">
      <c r="A1404" t="s">
        <v>2860</v>
      </c>
      <c r="B1404" s="2">
        <v>45727</v>
      </c>
      <c r="C1404" t="s">
        <v>332</v>
      </c>
      <c r="D1404" t="s">
        <v>1704</v>
      </c>
      <c r="E1404" t="s">
        <v>1766</v>
      </c>
      <c r="F1404">
        <v>3</v>
      </c>
      <c r="G1404">
        <v>461.03</v>
      </c>
      <c r="H1404">
        <v>0.11</v>
      </c>
      <c r="I1404" t="s">
        <v>1826</v>
      </c>
      <c r="J1404">
        <v>1230.9501</v>
      </c>
    </row>
    <row r="1405" spans="1:10">
      <c r="A1405" t="s">
        <v>2664</v>
      </c>
      <c r="B1405" s="2">
        <v>45728</v>
      </c>
      <c r="C1405" t="s">
        <v>275</v>
      </c>
      <c r="D1405" t="s">
        <v>1604</v>
      </c>
      <c r="E1405" t="s">
        <v>1804</v>
      </c>
      <c r="F1405">
        <v>2</v>
      </c>
      <c r="G1405">
        <v>619.12</v>
      </c>
      <c r="H1405">
        <v>0.28000000000000003</v>
      </c>
      <c r="I1405" t="s">
        <v>1829</v>
      </c>
      <c r="J1405">
        <v>891.53279999999995</v>
      </c>
    </row>
    <row r="1406" spans="1:10">
      <c r="A1406" t="s">
        <v>1987</v>
      </c>
      <c r="B1406" s="2">
        <v>45729</v>
      </c>
      <c r="C1406" t="s">
        <v>218</v>
      </c>
      <c r="D1406" t="s">
        <v>1688</v>
      </c>
      <c r="E1406" t="s">
        <v>1752</v>
      </c>
      <c r="F1406">
        <v>1</v>
      </c>
      <c r="G1406">
        <v>479.58</v>
      </c>
      <c r="H1406">
        <v>0.05</v>
      </c>
      <c r="I1406" t="s">
        <v>1826</v>
      </c>
      <c r="J1406">
        <v>455.60099999999989</v>
      </c>
    </row>
    <row r="1407" spans="1:10">
      <c r="A1407" t="s">
        <v>2047</v>
      </c>
      <c r="B1407" s="2">
        <v>45729</v>
      </c>
      <c r="C1407" t="s">
        <v>353</v>
      </c>
      <c r="D1407" t="s">
        <v>1600</v>
      </c>
      <c r="E1407" t="s">
        <v>1799</v>
      </c>
      <c r="F1407">
        <v>4</v>
      </c>
      <c r="G1407">
        <v>652.28</v>
      </c>
      <c r="H1407">
        <v>0.15</v>
      </c>
      <c r="I1407" t="s">
        <v>1824</v>
      </c>
      <c r="J1407">
        <v>2217.752</v>
      </c>
    </row>
    <row r="1408" spans="1:10">
      <c r="A1408" t="s">
        <v>2073</v>
      </c>
      <c r="B1408" s="2">
        <v>45729</v>
      </c>
      <c r="C1408" t="s">
        <v>1349</v>
      </c>
      <c r="D1408" t="s">
        <v>1736</v>
      </c>
      <c r="E1408" t="s">
        <v>1794</v>
      </c>
      <c r="F1408">
        <v>1</v>
      </c>
      <c r="G1408">
        <v>809.45</v>
      </c>
      <c r="H1408">
        <v>0.09</v>
      </c>
      <c r="I1408" t="s">
        <v>1829</v>
      </c>
      <c r="J1408">
        <v>736.59950000000003</v>
      </c>
    </row>
    <row r="1409" spans="1:10">
      <c r="A1409" t="s">
        <v>3015</v>
      </c>
      <c r="B1409" s="2">
        <v>45729</v>
      </c>
      <c r="C1409" t="s">
        <v>1417</v>
      </c>
      <c r="D1409" t="s">
        <v>1600</v>
      </c>
      <c r="E1409" t="s">
        <v>1773</v>
      </c>
      <c r="F1409">
        <v>1</v>
      </c>
      <c r="G1409">
        <v>429.25</v>
      </c>
      <c r="H1409">
        <v>0.28999999999999998</v>
      </c>
      <c r="I1409" t="s">
        <v>1824</v>
      </c>
      <c r="J1409">
        <v>304.76749999999998</v>
      </c>
    </row>
    <row r="1410" spans="1:10">
      <c r="A1410" t="s">
        <v>2791</v>
      </c>
      <c r="B1410" s="2">
        <v>45730</v>
      </c>
      <c r="C1410" t="s">
        <v>441</v>
      </c>
      <c r="D1410" t="s">
        <v>1672</v>
      </c>
      <c r="E1410" t="s">
        <v>1752</v>
      </c>
      <c r="F1410">
        <v>4</v>
      </c>
      <c r="G1410">
        <v>189.21</v>
      </c>
      <c r="H1410">
        <v>0.06</v>
      </c>
      <c r="I1410" t="s">
        <v>1829</v>
      </c>
      <c r="J1410">
        <v>711.42959999999994</v>
      </c>
    </row>
    <row r="1411" spans="1:10">
      <c r="A1411" t="s">
        <v>3701</v>
      </c>
      <c r="B1411" s="2">
        <v>45730</v>
      </c>
      <c r="C1411" t="s">
        <v>127</v>
      </c>
      <c r="D1411" t="s">
        <v>1668</v>
      </c>
      <c r="E1411" t="s">
        <v>1794</v>
      </c>
      <c r="F1411">
        <v>2</v>
      </c>
      <c r="G1411">
        <v>396.9</v>
      </c>
      <c r="H1411">
        <v>0.18</v>
      </c>
      <c r="I1411" t="s">
        <v>1826</v>
      </c>
      <c r="J1411">
        <v>650.91600000000005</v>
      </c>
    </row>
    <row r="1412" spans="1:10">
      <c r="A1412" t="s">
        <v>3815</v>
      </c>
      <c r="B1412" s="2">
        <v>45730</v>
      </c>
      <c r="C1412" t="s">
        <v>298</v>
      </c>
      <c r="D1412" t="s">
        <v>1676</v>
      </c>
      <c r="E1412" t="s">
        <v>1752</v>
      </c>
      <c r="F1412">
        <v>2</v>
      </c>
      <c r="G1412">
        <v>358.87</v>
      </c>
      <c r="H1412">
        <v>0.24</v>
      </c>
      <c r="I1412" t="s">
        <v>1824</v>
      </c>
      <c r="J1412">
        <v>545.48239999999998</v>
      </c>
    </row>
    <row r="1413" spans="1:10">
      <c r="A1413" t="s">
        <v>2060</v>
      </c>
      <c r="B1413" s="2">
        <v>45731</v>
      </c>
      <c r="C1413" t="s">
        <v>1053</v>
      </c>
      <c r="D1413" t="s">
        <v>1656</v>
      </c>
      <c r="E1413" t="s">
        <v>1752</v>
      </c>
      <c r="F1413">
        <v>1</v>
      </c>
      <c r="G1413">
        <v>447.16</v>
      </c>
      <c r="H1413">
        <v>0.22</v>
      </c>
      <c r="I1413" t="s">
        <v>1829</v>
      </c>
      <c r="J1413">
        <v>348.78480000000002</v>
      </c>
    </row>
    <row r="1414" spans="1:10">
      <c r="A1414" t="s">
        <v>2255</v>
      </c>
      <c r="B1414" s="2">
        <v>45731</v>
      </c>
      <c r="C1414" t="s">
        <v>604</v>
      </c>
      <c r="D1414" t="s">
        <v>1560</v>
      </c>
      <c r="E1414" t="s">
        <v>1769</v>
      </c>
      <c r="F1414">
        <v>4</v>
      </c>
      <c r="G1414">
        <v>149.83000000000001</v>
      </c>
      <c r="H1414">
        <v>0.02</v>
      </c>
      <c r="I1414" t="s">
        <v>1824</v>
      </c>
      <c r="J1414">
        <v>587.33360000000005</v>
      </c>
    </row>
    <row r="1415" spans="1:10">
      <c r="A1415" t="s">
        <v>3702</v>
      </c>
      <c r="B1415" s="2">
        <v>45731</v>
      </c>
      <c r="C1415" t="s">
        <v>1400</v>
      </c>
      <c r="D1415" t="s">
        <v>1744</v>
      </c>
      <c r="E1415" t="s">
        <v>1761</v>
      </c>
      <c r="F1415">
        <v>1</v>
      </c>
      <c r="G1415">
        <v>176.84</v>
      </c>
      <c r="H1415">
        <v>0.19</v>
      </c>
      <c r="I1415" t="s">
        <v>1824</v>
      </c>
      <c r="J1415">
        <v>143.24039999999999</v>
      </c>
    </row>
    <row r="1416" spans="1:10">
      <c r="A1416" t="s">
        <v>2196</v>
      </c>
      <c r="B1416" s="2">
        <v>45733</v>
      </c>
      <c r="C1416" t="s">
        <v>353</v>
      </c>
      <c r="D1416" t="s">
        <v>1592</v>
      </c>
      <c r="E1416" t="s">
        <v>1810</v>
      </c>
      <c r="F1416">
        <v>1</v>
      </c>
      <c r="G1416">
        <v>678.2</v>
      </c>
      <c r="H1416">
        <v>0.14000000000000001</v>
      </c>
      <c r="I1416" t="s">
        <v>1824</v>
      </c>
      <c r="J1416">
        <v>583.25200000000007</v>
      </c>
    </row>
    <row r="1417" spans="1:10">
      <c r="A1417" t="s">
        <v>2845</v>
      </c>
      <c r="B1417" s="2">
        <v>45733</v>
      </c>
      <c r="C1417" t="s">
        <v>1107</v>
      </c>
      <c r="D1417" t="s">
        <v>1638</v>
      </c>
      <c r="E1417" t="s">
        <v>1769</v>
      </c>
      <c r="F1417">
        <v>2</v>
      </c>
      <c r="G1417">
        <v>825.04</v>
      </c>
      <c r="H1417">
        <v>0.2</v>
      </c>
      <c r="I1417" t="s">
        <v>1824</v>
      </c>
      <c r="J1417">
        <v>1320.0640000000001</v>
      </c>
    </row>
    <row r="1418" spans="1:10">
      <c r="A1418" t="s">
        <v>3212</v>
      </c>
      <c r="B1418" s="2">
        <v>45733</v>
      </c>
      <c r="C1418" t="s">
        <v>1400</v>
      </c>
      <c r="D1418" t="s">
        <v>1588</v>
      </c>
      <c r="E1418" t="s">
        <v>1799</v>
      </c>
      <c r="F1418">
        <v>2</v>
      </c>
      <c r="G1418">
        <v>740.57</v>
      </c>
      <c r="H1418">
        <v>0.06</v>
      </c>
      <c r="I1418" t="s">
        <v>1824</v>
      </c>
      <c r="J1418">
        <v>1392.2716</v>
      </c>
    </row>
    <row r="1419" spans="1:10">
      <c r="A1419" t="s">
        <v>3308</v>
      </c>
      <c r="B1419" s="2">
        <v>45733</v>
      </c>
      <c r="C1419" t="s">
        <v>399</v>
      </c>
      <c r="D1419" t="s">
        <v>1658</v>
      </c>
      <c r="E1419" t="s">
        <v>1810</v>
      </c>
      <c r="F1419">
        <v>3</v>
      </c>
      <c r="G1419">
        <v>471.27</v>
      </c>
      <c r="H1419">
        <v>0.27</v>
      </c>
      <c r="I1419" t="s">
        <v>1829</v>
      </c>
      <c r="J1419">
        <v>1032.0813000000001</v>
      </c>
    </row>
    <row r="1420" spans="1:10">
      <c r="A1420" t="s">
        <v>2633</v>
      </c>
      <c r="B1420" s="2">
        <v>45734</v>
      </c>
      <c r="C1420" t="s">
        <v>568</v>
      </c>
      <c r="D1420" t="s">
        <v>1724</v>
      </c>
      <c r="E1420" t="s">
        <v>1801</v>
      </c>
      <c r="F1420">
        <v>2</v>
      </c>
      <c r="G1420">
        <v>315.27</v>
      </c>
      <c r="H1420">
        <v>0.23</v>
      </c>
      <c r="I1420" t="s">
        <v>1824</v>
      </c>
      <c r="J1420">
        <v>485.51580000000001</v>
      </c>
    </row>
    <row r="1421" spans="1:10">
      <c r="A1421" t="s">
        <v>2653</v>
      </c>
      <c r="B1421" s="2">
        <v>45734</v>
      </c>
      <c r="C1421" t="s">
        <v>369</v>
      </c>
      <c r="D1421" t="s">
        <v>1610</v>
      </c>
      <c r="E1421" t="s">
        <v>1766</v>
      </c>
      <c r="F1421">
        <v>1</v>
      </c>
      <c r="G1421">
        <v>36.799999999999997</v>
      </c>
      <c r="H1421">
        <v>0.18</v>
      </c>
      <c r="I1421" t="s">
        <v>1824</v>
      </c>
      <c r="J1421">
        <v>30.175999999999998</v>
      </c>
    </row>
    <row r="1422" spans="1:10">
      <c r="A1422" t="s">
        <v>3531</v>
      </c>
      <c r="B1422" s="2">
        <v>45734</v>
      </c>
      <c r="C1422" t="s">
        <v>809</v>
      </c>
      <c r="D1422" t="s">
        <v>1634</v>
      </c>
      <c r="E1422" t="s">
        <v>1810</v>
      </c>
      <c r="F1422">
        <v>3</v>
      </c>
      <c r="G1422">
        <v>962.98</v>
      </c>
      <c r="H1422">
        <v>0.21</v>
      </c>
      <c r="I1422" t="s">
        <v>1824</v>
      </c>
      <c r="J1422">
        <v>2282.2626</v>
      </c>
    </row>
    <row r="1423" spans="1:10">
      <c r="A1423" t="s">
        <v>2096</v>
      </c>
      <c r="B1423" s="2">
        <v>45735</v>
      </c>
      <c r="C1423" t="s">
        <v>360</v>
      </c>
      <c r="D1423" t="s">
        <v>1726</v>
      </c>
      <c r="E1423" t="s">
        <v>1794</v>
      </c>
      <c r="F1423">
        <v>4</v>
      </c>
      <c r="G1423">
        <v>461.83</v>
      </c>
      <c r="H1423">
        <v>0.28000000000000003</v>
      </c>
      <c r="I1423" t="s">
        <v>1826</v>
      </c>
      <c r="J1423">
        <v>1330.0704000000001</v>
      </c>
    </row>
    <row r="1424" spans="1:10">
      <c r="A1424" t="s">
        <v>2339</v>
      </c>
      <c r="B1424" s="2">
        <v>45735</v>
      </c>
      <c r="C1424" t="s">
        <v>1142</v>
      </c>
      <c r="D1424" t="s">
        <v>1638</v>
      </c>
      <c r="E1424" t="s">
        <v>1804</v>
      </c>
      <c r="F1424">
        <v>1</v>
      </c>
      <c r="G1424">
        <v>853.12</v>
      </c>
      <c r="H1424">
        <v>0.19</v>
      </c>
      <c r="I1424" t="s">
        <v>1829</v>
      </c>
      <c r="J1424">
        <v>691.02719999999999</v>
      </c>
    </row>
    <row r="1425" spans="1:10">
      <c r="A1425" t="s">
        <v>3482</v>
      </c>
      <c r="B1425" s="2">
        <v>45735</v>
      </c>
      <c r="C1425" t="s">
        <v>1419</v>
      </c>
      <c r="D1425" t="s">
        <v>1578</v>
      </c>
      <c r="E1425" t="s">
        <v>1769</v>
      </c>
      <c r="F1425">
        <v>3</v>
      </c>
      <c r="G1425">
        <v>471.19</v>
      </c>
      <c r="H1425">
        <v>0.28000000000000003</v>
      </c>
      <c r="I1425" t="s">
        <v>1829</v>
      </c>
      <c r="J1425">
        <v>1017.7704</v>
      </c>
    </row>
    <row r="1426" spans="1:10">
      <c r="A1426" t="s">
        <v>3614</v>
      </c>
      <c r="B1426" s="2">
        <v>45735</v>
      </c>
      <c r="C1426" t="s">
        <v>684</v>
      </c>
      <c r="D1426" t="s">
        <v>1562</v>
      </c>
      <c r="E1426" t="s">
        <v>1797</v>
      </c>
      <c r="F1426">
        <v>2</v>
      </c>
      <c r="G1426">
        <v>194.09</v>
      </c>
      <c r="H1426">
        <v>0.18</v>
      </c>
      <c r="I1426" t="s">
        <v>1826</v>
      </c>
      <c r="J1426">
        <v>318.30759999999998</v>
      </c>
    </row>
    <row r="1427" spans="1:10">
      <c r="A1427" t="s">
        <v>2266</v>
      </c>
      <c r="B1427" s="2">
        <v>45736</v>
      </c>
      <c r="C1427" t="s">
        <v>40</v>
      </c>
      <c r="D1427" t="s">
        <v>1718</v>
      </c>
      <c r="E1427" t="s">
        <v>1752</v>
      </c>
      <c r="F1427">
        <v>2</v>
      </c>
      <c r="G1427">
        <v>226.43</v>
      </c>
      <c r="H1427">
        <v>0.03</v>
      </c>
      <c r="I1427" t="s">
        <v>1824</v>
      </c>
      <c r="J1427">
        <v>439.27420000000001</v>
      </c>
    </row>
    <row r="1428" spans="1:10">
      <c r="A1428" t="s">
        <v>2891</v>
      </c>
      <c r="B1428" s="2">
        <v>45736</v>
      </c>
      <c r="C1428" t="s">
        <v>100</v>
      </c>
      <c r="D1428" t="s">
        <v>1628</v>
      </c>
      <c r="E1428" t="s">
        <v>1757</v>
      </c>
      <c r="F1428">
        <v>2</v>
      </c>
      <c r="G1428">
        <v>994.29</v>
      </c>
      <c r="H1428">
        <v>0.01</v>
      </c>
      <c r="I1428" t="s">
        <v>1826</v>
      </c>
      <c r="J1428">
        <v>1968.6941999999999</v>
      </c>
    </row>
    <row r="1429" spans="1:10">
      <c r="A1429" t="s">
        <v>3547</v>
      </c>
      <c r="B1429" s="2">
        <v>45736</v>
      </c>
      <c r="C1429" t="s">
        <v>917</v>
      </c>
      <c r="D1429" t="s">
        <v>1634</v>
      </c>
      <c r="E1429" t="s">
        <v>1779</v>
      </c>
      <c r="F1429">
        <v>2</v>
      </c>
      <c r="G1429">
        <v>536.61</v>
      </c>
      <c r="H1429">
        <v>0.14000000000000001</v>
      </c>
      <c r="I1429" t="s">
        <v>1824</v>
      </c>
      <c r="J1429">
        <v>922.9692</v>
      </c>
    </row>
    <row r="1430" spans="1:10">
      <c r="A1430" t="s">
        <v>3629</v>
      </c>
      <c r="B1430" s="2">
        <v>45736</v>
      </c>
      <c r="C1430" t="s">
        <v>134</v>
      </c>
      <c r="D1430" t="s">
        <v>1590</v>
      </c>
      <c r="E1430" t="s">
        <v>1794</v>
      </c>
      <c r="F1430">
        <v>3</v>
      </c>
      <c r="G1430">
        <v>587.12</v>
      </c>
      <c r="H1430">
        <v>0.3</v>
      </c>
      <c r="I1430" t="s">
        <v>1824</v>
      </c>
      <c r="J1430">
        <v>1232.952</v>
      </c>
    </row>
    <row r="1431" spans="1:10">
      <c r="A1431" t="s">
        <v>2804</v>
      </c>
      <c r="B1431" s="2">
        <v>45737</v>
      </c>
      <c r="C1431" t="s">
        <v>942</v>
      </c>
      <c r="D1431" t="s">
        <v>1586</v>
      </c>
      <c r="E1431" t="s">
        <v>1797</v>
      </c>
      <c r="F1431">
        <v>3</v>
      </c>
      <c r="G1431">
        <v>677.46</v>
      </c>
      <c r="H1431">
        <v>0.05</v>
      </c>
      <c r="I1431" t="s">
        <v>1824</v>
      </c>
      <c r="J1431">
        <v>1930.761</v>
      </c>
    </row>
    <row r="1432" spans="1:10">
      <c r="A1432" t="s">
        <v>1935</v>
      </c>
      <c r="B1432" s="2">
        <v>45738</v>
      </c>
      <c r="C1432" t="s">
        <v>696</v>
      </c>
      <c r="D1432" t="s">
        <v>1730</v>
      </c>
      <c r="E1432" t="s">
        <v>1752</v>
      </c>
      <c r="F1432">
        <v>3</v>
      </c>
      <c r="G1432">
        <v>376.46</v>
      </c>
      <c r="H1432">
        <v>0.09</v>
      </c>
      <c r="I1432" t="s">
        <v>1829</v>
      </c>
      <c r="J1432">
        <v>1027.7357999999999</v>
      </c>
    </row>
    <row r="1433" spans="1:10">
      <c r="A1433" t="s">
        <v>3168</v>
      </c>
      <c r="B1433" s="2">
        <v>45738</v>
      </c>
      <c r="C1433" t="s">
        <v>1130</v>
      </c>
      <c r="D1433" t="s">
        <v>1648</v>
      </c>
      <c r="E1433" t="s">
        <v>1766</v>
      </c>
      <c r="F1433">
        <v>3</v>
      </c>
      <c r="G1433">
        <v>721.94</v>
      </c>
      <c r="H1433">
        <v>0.26</v>
      </c>
      <c r="I1433" t="s">
        <v>1824</v>
      </c>
      <c r="J1433">
        <v>1602.7067999999999</v>
      </c>
    </row>
    <row r="1434" spans="1:10">
      <c r="A1434" t="s">
        <v>3549</v>
      </c>
      <c r="B1434" s="2">
        <v>45738</v>
      </c>
      <c r="C1434" t="s">
        <v>1524</v>
      </c>
      <c r="D1434" t="s">
        <v>1726</v>
      </c>
      <c r="E1434" t="s">
        <v>1794</v>
      </c>
      <c r="F1434">
        <v>4</v>
      </c>
      <c r="G1434">
        <v>706.67</v>
      </c>
      <c r="H1434">
        <v>0.01</v>
      </c>
      <c r="I1434" t="s">
        <v>1824</v>
      </c>
      <c r="J1434">
        <v>2798.4132</v>
      </c>
    </row>
    <row r="1435" spans="1:10">
      <c r="A1435" t="s">
        <v>3101</v>
      </c>
      <c r="B1435" s="2">
        <v>45739</v>
      </c>
      <c r="C1435" t="s">
        <v>713</v>
      </c>
      <c r="D1435" t="s">
        <v>1738</v>
      </c>
      <c r="E1435" t="s">
        <v>1794</v>
      </c>
      <c r="F1435">
        <v>4</v>
      </c>
      <c r="G1435">
        <v>816.29</v>
      </c>
      <c r="H1435">
        <v>0.24</v>
      </c>
      <c r="I1435" t="s">
        <v>1826</v>
      </c>
      <c r="J1435">
        <v>2481.5216</v>
      </c>
    </row>
    <row r="1436" spans="1:10">
      <c r="A1436" t="s">
        <v>3316</v>
      </c>
      <c r="B1436" s="2">
        <v>45739</v>
      </c>
      <c r="C1436" t="s">
        <v>85</v>
      </c>
      <c r="D1436" t="s">
        <v>1656</v>
      </c>
      <c r="E1436" t="s">
        <v>1786</v>
      </c>
      <c r="F1436">
        <v>1</v>
      </c>
      <c r="G1436">
        <v>687.91</v>
      </c>
      <c r="H1436">
        <v>0.25</v>
      </c>
      <c r="I1436" t="s">
        <v>1824</v>
      </c>
      <c r="J1436">
        <v>515.9325</v>
      </c>
    </row>
    <row r="1437" spans="1:10">
      <c r="A1437" t="s">
        <v>3457</v>
      </c>
      <c r="B1437" s="2">
        <v>45739</v>
      </c>
      <c r="C1437" t="s">
        <v>1527</v>
      </c>
      <c r="D1437" t="s">
        <v>1560</v>
      </c>
      <c r="E1437" t="s">
        <v>1779</v>
      </c>
      <c r="F1437">
        <v>2</v>
      </c>
      <c r="G1437">
        <v>784.26</v>
      </c>
      <c r="H1437">
        <v>0.23</v>
      </c>
      <c r="I1437" t="s">
        <v>1826</v>
      </c>
      <c r="J1437">
        <v>1207.7603999999999</v>
      </c>
    </row>
    <row r="1438" spans="1:10">
      <c r="A1438" t="s">
        <v>2577</v>
      </c>
      <c r="B1438" s="2">
        <v>45740</v>
      </c>
      <c r="C1438" t="s">
        <v>1038</v>
      </c>
      <c r="D1438" t="s">
        <v>1692</v>
      </c>
      <c r="E1438" t="s">
        <v>1792</v>
      </c>
      <c r="F1438">
        <v>2</v>
      </c>
      <c r="G1438">
        <v>838.59</v>
      </c>
      <c r="H1438">
        <v>0.18</v>
      </c>
      <c r="I1438" t="s">
        <v>1829</v>
      </c>
      <c r="J1438">
        <v>1375.2876000000001</v>
      </c>
    </row>
    <row r="1439" spans="1:10">
      <c r="A1439" t="s">
        <v>2798</v>
      </c>
      <c r="B1439" s="2">
        <v>45740</v>
      </c>
      <c r="C1439" t="s">
        <v>1263</v>
      </c>
      <c r="D1439" t="s">
        <v>1551</v>
      </c>
      <c r="E1439" t="s">
        <v>1804</v>
      </c>
      <c r="F1439">
        <v>1</v>
      </c>
      <c r="G1439">
        <v>402.47</v>
      </c>
      <c r="H1439">
        <v>0.19</v>
      </c>
      <c r="I1439" t="s">
        <v>1826</v>
      </c>
      <c r="J1439">
        <v>326.00070000000011</v>
      </c>
    </row>
    <row r="1440" spans="1:10">
      <c r="A1440" t="s">
        <v>2835</v>
      </c>
      <c r="B1440" s="2">
        <v>45740</v>
      </c>
      <c r="C1440" t="s">
        <v>356</v>
      </c>
      <c r="D1440" t="s">
        <v>1562</v>
      </c>
      <c r="E1440" t="s">
        <v>1782</v>
      </c>
      <c r="F1440">
        <v>4</v>
      </c>
      <c r="G1440">
        <v>56.37</v>
      </c>
      <c r="H1440">
        <v>0.17</v>
      </c>
      <c r="I1440" t="s">
        <v>1824</v>
      </c>
      <c r="J1440">
        <v>187.14840000000001</v>
      </c>
    </row>
    <row r="1441" spans="1:10">
      <c r="A1441" t="s">
        <v>3058</v>
      </c>
      <c r="B1441" s="2">
        <v>45740</v>
      </c>
      <c r="C1441" t="s">
        <v>896</v>
      </c>
      <c r="D1441" t="s">
        <v>1688</v>
      </c>
      <c r="E1441" t="s">
        <v>1807</v>
      </c>
      <c r="F1441">
        <v>3</v>
      </c>
      <c r="G1441">
        <v>190.04</v>
      </c>
      <c r="H1441">
        <v>7.0000000000000007E-2</v>
      </c>
      <c r="I1441" t="s">
        <v>1826</v>
      </c>
      <c r="J1441">
        <v>530.21159999999998</v>
      </c>
    </row>
    <row r="1442" spans="1:10">
      <c r="A1442" t="s">
        <v>3679</v>
      </c>
      <c r="B1442" s="2">
        <v>45740</v>
      </c>
      <c r="C1442" t="s">
        <v>963</v>
      </c>
      <c r="D1442" t="s">
        <v>1555</v>
      </c>
      <c r="E1442" t="s">
        <v>1769</v>
      </c>
      <c r="F1442">
        <v>1</v>
      </c>
      <c r="G1442">
        <v>47.47</v>
      </c>
      <c r="H1442">
        <v>0.28000000000000003</v>
      </c>
      <c r="I1442" t="s">
        <v>1824</v>
      </c>
      <c r="J1442">
        <v>34.178400000000003</v>
      </c>
    </row>
    <row r="1443" spans="1:10">
      <c r="A1443" t="s">
        <v>3714</v>
      </c>
      <c r="B1443" s="2">
        <v>45740</v>
      </c>
      <c r="C1443" t="s">
        <v>923</v>
      </c>
      <c r="D1443" t="s">
        <v>1551</v>
      </c>
      <c r="E1443" t="s">
        <v>1782</v>
      </c>
      <c r="F1443">
        <v>4</v>
      </c>
      <c r="G1443">
        <v>625.13</v>
      </c>
      <c r="H1443">
        <v>0.06</v>
      </c>
      <c r="I1443" t="s">
        <v>1824</v>
      </c>
      <c r="J1443">
        <v>2350.4888000000001</v>
      </c>
    </row>
    <row r="1444" spans="1:10">
      <c r="A1444" t="s">
        <v>2629</v>
      </c>
      <c r="B1444" s="2">
        <v>45741</v>
      </c>
      <c r="C1444" t="s">
        <v>1047</v>
      </c>
      <c r="D1444" t="s">
        <v>1730</v>
      </c>
      <c r="E1444" t="s">
        <v>1766</v>
      </c>
      <c r="F1444">
        <v>2</v>
      </c>
      <c r="G1444">
        <v>727.18</v>
      </c>
      <c r="H1444">
        <v>0.22</v>
      </c>
      <c r="I1444" t="s">
        <v>1826</v>
      </c>
      <c r="J1444">
        <v>1134.4007999999999</v>
      </c>
    </row>
    <row r="1445" spans="1:10">
      <c r="A1445" t="s">
        <v>3627</v>
      </c>
      <c r="B1445" s="2">
        <v>45741</v>
      </c>
      <c r="C1445" t="s">
        <v>1295</v>
      </c>
      <c r="D1445" t="s">
        <v>1582</v>
      </c>
      <c r="E1445" t="s">
        <v>1804</v>
      </c>
      <c r="F1445">
        <v>3</v>
      </c>
      <c r="G1445">
        <v>123.74</v>
      </c>
      <c r="H1445">
        <v>0.23</v>
      </c>
      <c r="I1445" t="s">
        <v>1826</v>
      </c>
      <c r="J1445">
        <v>285.83940000000001</v>
      </c>
    </row>
    <row r="1446" spans="1:10">
      <c r="A1446" t="s">
        <v>2027</v>
      </c>
      <c r="B1446" s="2">
        <v>45742</v>
      </c>
      <c r="C1446" t="s">
        <v>487</v>
      </c>
      <c r="D1446" t="s">
        <v>1614</v>
      </c>
      <c r="E1446" t="s">
        <v>1769</v>
      </c>
      <c r="F1446">
        <v>1</v>
      </c>
      <c r="G1446">
        <v>885.72</v>
      </c>
      <c r="H1446">
        <v>0.15</v>
      </c>
      <c r="I1446" t="s">
        <v>1824</v>
      </c>
      <c r="J1446">
        <v>752.86199999999997</v>
      </c>
    </row>
    <row r="1447" spans="1:10">
      <c r="A1447" t="s">
        <v>2087</v>
      </c>
      <c r="B1447" s="2">
        <v>45742</v>
      </c>
      <c r="C1447" t="s">
        <v>1047</v>
      </c>
      <c r="D1447" t="s">
        <v>1543</v>
      </c>
      <c r="E1447" t="s">
        <v>1782</v>
      </c>
      <c r="F1447">
        <v>4</v>
      </c>
      <c r="G1447">
        <v>849.21</v>
      </c>
      <c r="H1447">
        <v>7.0000000000000007E-2</v>
      </c>
      <c r="I1447" t="s">
        <v>1824</v>
      </c>
      <c r="J1447">
        <v>3159.0612000000001</v>
      </c>
    </row>
    <row r="1448" spans="1:10">
      <c r="A1448" t="s">
        <v>2216</v>
      </c>
      <c r="B1448" s="2">
        <v>45742</v>
      </c>
      <c r="C1448" t="s">
        <v>321</v>
      </c>
      <c r="D1448" t="s">
        <v>1662</v>
      </c>
      <c r="E1448" t="s">
        <v>1766</v>
      </c>
      <c r="F1448">
        <v>4</v>
      </c>
      <c r="G1448">
        <v>995.55</v>
      </c>
      <c r="H1448">
        <v>0.19</v>
      </c>
      <c r="I1448" t="s">
        <v>1826</v>
      </c>
      <c r="J1448">
        <v>3225.5819999999999</v>
      </c>
    </row>
    <row r="1449" spans="1:10">
      <c r="A1449" t="s">
        <v>3000</v>
      </c>
      <c r="B1449" s="2">
        <v>45742</v>
      </c>
      <c r="C1449" t="s">
        <v>1437</v>
      </c>
      <c r="D1449" t="s">
        <v>1700</v>
      </c>
      <c r="E1449" t="s">
        <v>1761</v>
      </c>
      <c r="F1449">
        <v>4</v>
      </c>
      <c r="G1449">
        <v>934.79</v>
      </c>
      <c r="H1449">
        <v>0.08</v>
      </c>
      <c r="I1449" t="s">
        <v>1826</v>
      </c>
      <c r="J1449">
        <v>3440.0272</v>
      </c>
    </row>
    <row r="1450" spans="1:10">
      <c r="A1450" t="s">
        <v>3210</v>
      </c>
      <c r="B1450" s="2">
        <v>45742</v>
      </c>
      <c r="C1450" t="s">
        <v>127</v>
      </c>
      <c r="D1450" t="s">
        <v>1642</v>
      </c>
      <c r="E1450" t="s">
        <v>1792</v>
      </c>
      <c r="F1450">
        <v>1</v>
      </c>
      <c r="G1450">
        <v>713.63</v>
      </c>
      <c r="H1450">
        <v>0.28000000000000003</v>
      </c>
      <c r="I1450" t="s">
        <v>1829</v>
      </c>
      <c r="J1450">
        <v>513.81359999999995</v>
      </c>
    </row>
    <row r="1451" spans="1:10">
      <c r="A1451" t="s">
        <v>3441</v>
      </c>
      <c r="B1451" s="2">
        <v>45742</v>
      </c>
      <c r="C1451" t="s">
        <v>711</v>
      </c>
      <c r="D1451" t="s">
        <v>1634</v>
      </c>
      <c r="E1451" t="s">
        <v>1786</v>
      </c>
      <c r="F1451">
        <v>4</v>
      </c>
      <c r="G1451">
        <v>639.05999999999995</v>
      </c>
      <c r="H1451">
        <v>0.12</v>
      </c>
      <c r="I1451" t="s">
        <v>1826</v>
      </c>
      <c r="J1451">
        <v>2249.4911999999999</v>
      </c>
    </row>
    <row r="1452" spans="1:10">
      <c r="A1452" t="s">
        <v>3467</v>
      </c>
      <c r="B1452" s="2">
        <v>45742</v>
      </c>
      <c r="C1452" t="s">
        <v>800</v>
      </c>
      <c r="D1452" t="s">
        <v>1660</v>
      </c>
      <c r="E1452" t="s">
        <v>1752</v>
      </c>
      <c r="F1452">
        <v>4</v>
      </c>
      <c r="G1452">
        <v>827.39</v>
      </c>
      <c r="H1452">
        <v>0.06</v>
      </c>
      <c r="I1452" t="s">
        <v>1829</v>
      </c>
      <c r="J1452">
        <v>3110.9863999999998</v>
      </c>
    </row>
    <row r="1453" spans="1:10">
      <c r="A1453" t="s">
        <v>2203</v>
      </c>
      <c r="B1453" s="2">
        <v>45744</v>
      </c>
      <c r="C1453" t="s">
        <v>1405</v>
      </c>
      <c r="D1453" t="s">
        <v>1714</v>
      </c>
      <c r="E1453" t="s">
        <v>1789</v>
      </c>
      <c r="F1453">
        <v>1</v>
      </c>
      <c r="G1453">
        <v>995.52</v>
      </c>
      <c r="H1453">
        <v>0.22</v>
      </c>
      <c r="I1453" t="s">
        <v>1826</v>
      </c>
      <c r="J1453">
        <v>776.50559999999996</v>
      </c>
    </row>
    <row r="1454" spans="1:10">
      <c r="A1454" t="s">
        <v>3222</v>
      </c>
      <c r="B1454" s="2">
        <v>45744</v>
      </c>
      <c r="C1454" t="s">
        <v>1464</v>
      </c>
      <c r="D1454" t="s">
        <v>1726</v>
      </c>
      <c r="E1454" t="s">
        <v>1786</v>
      </c>
      <c r="F1454">
        <v>1</v>
      </c>
      <c r="G1454">
        <v>317.14999999999998</v>
      </c>
      <c r="H1454">
        <v>0.24</v>
      </c>
      <c r="I1454" t="s">
        <v>1829</v>
      </c>
      <c r="J1454">
        <v>241.03399999999999</v>
      </c>
    </row>
    <row r="1455" spans="1:10">
      <c r="A1455" t="s">
        <v>3574</v>
      </c>
      <c r="B1455" s="2">
        <v>45744</v>
      </c>
      <c r="C1455" t="s">
        <v>1428</v>
      </c>
      <c r="D1455" t="s">
        <v>1610</v>
      </c>
      <c r="E1455" t="s">
        <v>1801</v>
      </c>
      <c r="F1455">
        <v>2</v>
      </c>
      <c r="G1455">
        <v>31.28</v>
      </c>
      <c r="H1455">
        <v>0.2</v>
      </c>
      <c r="I1455" t="s">
        <v>1829</v>
      </c>
      <c r="J1455">
        <v>50.048000000000002</v>
      </c>
    </row>
    <row r="1456" spans="1:10">
      <c r="A1456" t="s">
        <v>1981</v>
      </c>
      <c r="B1456" s="2">
        <v>45745</v>
      </c>
      <c r="C1456" t="s">
        <v>969</v>
      </c>
      <c r="D1456" t="s">
        <v>1734</v>
      </c>
      <c r="E1456" t="s">
        <v>1794</v>
      </c>
      <c r="F1456">
        <v>4</v>
      </c>
      <c r="G1456">
        <v>986.41</v>
      </c>
      <c r="H1456">
        <v>0.22</v>
      </c>
      <c r="I1456" t="s">
        <v>1824</v>
      </c>
      <c r="J1456">
        <v>3077.5992000000001</v>
      </c>
    </row>
    <row r="1457" spans="1:10">
      <c r="A1457" t="s">
        <v>2307</v>
      </c>
      <c r="B1457" s="2">
        <v>45745</v>
      </c>
      <c r="C1457" t="s">
        <v>604</v>
      </c>
      <c r="D1457" t="s">
        <v>1604</v>
      </c>
      <c r="E1457" t="s">
        <v>1757</v>
      </c>
      <c r="F1457">
        <v>3</v>
      </c>
      <c r="G1457">
        <v>205.34</v>
      </c>
      <c r="H1457">
        <v>0.25</v>
      </c>
      <c r="I1457" t="s">
        <v>1824</v>
      </c>
      <c r="J1457">
        <v>462.01499999999999</v>
      </c>
    </row>
    <row r="1458" spans="1:10">
      <c r="A1458" t="s">
        <v>2590</v>
      </c>
      <c r="B1458" s="2">
        <v>45745</v>
      </c>
      <c r="C1458" t="s">
        <v>1260</v>
      </c>
      <c r="D1458" t="s">
        <v>1596</v>
      </c>
      <c r="E1458" t="s">
        <v>1766</v>
      </c>
      <c r="F1458">
        <v>1</v>
      </c>
      <c r="G1458">
        <v>387.99</v>
      </c>
      <c r="H1458">
        <v>0.3</v>
      </c>
      <c r="I1458" t="s">
        <v>1824</v>
      </c>
      <c r="J1458">
        <v>271.59300000000002</v>
      </c>
    </row>
    <row r="1459" spans="1:10">
      <c r="A1459" t="s">
        <v>2620</v>
      </c>
      <c r="B1459" s="2">
        <v>45745</v>
      </c>
      <c r="C1459" t="s">
        <v>547</v>
      </c>
      <c r="D1459" t="s">
        <v>1632</v>
      </c>
      <c r="E1459" t="s">
        <v>1752</v>
      </c>
      <c r="F1459">
        <v>3</v>
      </c>
      <c r="G1459">
        <v>846.19</v>
      </c>
      <c r="H1459">
        <v>0.09</v>
      </c>
      <c r="I1459" t="s">
        <v>1829</v>
      </c>
      <c r="J1459">
        <v>2310.0987</v>
      </c>
    </row>
    <row r="1460" spans="1:10">
      <c r="A1460" t="s">
        <v>3552</v>
      </c>
      <c r="B1460" s="2">
        <v>45745</v>
      </c>
      <c r="C1460" t="s">
        <v>428</v>
      </c>
      <c r="D1460" t="s">
        <v>1674</v>
      </c>
      <c r="E1460" t="s">
        <v>1773</v>
      </c>
      <c r="F1460">
        <v>4</v>
      </c>
      <c r="G1460">
        <v>688.86</v>
      </c>
      <c r="H1460">
        <v>0.02</v>
      </c>
      <c r="I1460" t="s">
        <v>1829</v>
      </c>
      <c r="J1460">
        <v>2700.3312000000001</v>
      </c>
    </row>
    <row r="1461" spans="1:10">
      <c r="A1461" t="s">
        <v>2081</v>
      </c>
      <c r="B1461" s="2">
        <v>45746</v>
      </c>
      <c r="C1461" t="s">
        <v>172</v>
      </c>
      <c r="D1461" t="s">
        <v>1546</v>
      </c>
      <c r="E1461" t="s">
        <v>1786</v>
      </c>
      <c r="F1461">
        <v>3</v>
      </c>
      <c r="G1461">
        <v>546.96</v>
      </c>
      <c r="H1461">
        <v>0.19</v>
      </c>
      <c r="I1461" t="s">
        <v>1824</v>
      </c>
      <c r="J1461">
        <v>1329.1128000000001</v>
      </c>
    </row>
    <row r="1462" spans="1:10">
      <c r="A1462" t="s">
        <v>2958</v>
      </c>
      <c r="B1462" s="2">
        <v>45746</v>
      </c>
      <c r="C1462" t="s">
        <v>975</v>
      </c>
      <c r="D1462" t="s">
        <v>1672</v>
      </c>
      <c r="E1462" t="s">
        <v>1797</v>
      </c>
      <c r="F1462">
        <v>4</v>
      </c>
      <c r="G1462">
        <v>267.36</v>
      </c>
      <c r="H1462">
        <v>0.27</v>
      </c>
      <c r="I1462" t="s">
        <v>1826</v>
      </c>
      <c r="J1462">
        <v>780.69119999999998</v>
      </c>
    </row>
    <row r="1463" spans="1:10">
      <c r="A1463" t="s">
        <v>2571</v>
      </c>
      <c r="B1463" s="2">
        <v>45747</v>
      </c>
      <c r="C1463" t="s">
        <v>631</v>
      </c>
      <c r="D1463" t="s">
        <v>1682</v>
      </c>
      <c r="E1463" t="s">
        <v>1782</v>
      </c>
      <c r="F1463">
        <v>1</v>
      </c>
      <c r="G1463">
        <v>664.87</v>
      </c>
      <c r="H1463">
        <v>0.08</v>
      </c>
      <c r="I1463" t="s">
        <v>1826</v>
      </c>
      <c r="J1463">
        <v>611.68040000000008</v>
      </c>
    </row>
    <row r="1464" spans="1:10">
      <c r="A1464" t="s">
        <v>2175</v>
      </c>
      <c r="B1464" s="2">
        <v>45748</v>
      </c>
      <c r="C1464" t="s">
        <v>984</v>
      </c>
      <c r="D1464" t="s">
        <v>1602</v>
      </c>
      <c r="E1464" t="s">
        <v>1797</v>
      </c>
      <c r="F1464">
        <v>2</v>
      </c>
      <c r="G1464">
        <v>563.29999999999995</v>
      </c>
      <c r="H1464">
        <v>0.26</v>
      </c>
      <c r="I1464" t="s">
        <v>1824</v>
      </c>
      <c r="J1464">
        <v>833.68399999999997</v>
      </c>
    </row>
    <row r="1465" spans="1:10">
      <c r="A1465" t="s">
        <v>2495</v>
      </c>
      <c r="B1465" s="2">
        <v>45748</v>
      </c>
      <c r="C1465" t="s">
        <v>338</v>
      </c>
      <c r="D1465" t="s">
        <v>1606</v>
      </c>
      <c r="E1465" t="s">
        <v>1769</v>
      </c>
      <c r="F1465">
        <v>2</v>
      </c>
      <c r="G1465">
        <v>145.18</v>
      </c>
      <c r="H1465">
        <v>0.26</v>
      </c>
      <c r="I1465" t="s">
        <v>1826</v>
      </c>
      <c r="J1465">
        <v>214.8664</v>
      </c>
    </row>
    <row r="1466" spans="1:10">
      <c r="A1466" t="s">
        <v>2715</v>
      </c>
      <c r="B1466" s="2">
        <v>45749</v>
      </c>
      <c r="C1466" t="s">
        <v>1190</v>
      </c>
      <c r="D1466" t="s">
        <v>1594</v>
      </c>
      <c r="E1466" t="s">
        <v>1769</v>
      </c>
      <c r="F1466">
        <v>3</v>
      </c>
      <c r="G1466">
        <v>70.97</v>
      </c>
      <c r="H1466">
        <v>0.06</v>
      </c>
      <c r="I1466" t="s">
        <v>1829</v>
      </c>
      <c r="J1466">
        <v>200.1354</v>
      </c>
    </row>
    <row r="1467" spans="1:10">
      <c r="A1467" t="s">
        <v>3114</v>
      </c>
      <c r="B1467" s="2">
        <v>45749</v>
      </c>
      <c r="C1467" t="s">
        <v>258</v>
      </c>
      <c r="D1467" t="s">
        <v>1708</v>
      </c>
      <c r="E1467" t="s">
        <v>1807</v>
      </c>
      <c r="F1467">
        <v>4</v>
      </c>
      <c r="G1467">
        <v>408.76</v>
      </c>
      <c r="H1467">
        <v>0.12</v>
      </c>
      <c r="I1467" t="s">
        <v>1829</v>
      </c>
      <c r="J1467">
        <v>1438.8352</v>
      </c>
    </row>
    <row r="1468" spans="1:10">
      <c r="A1468" t="s">
        <v>3416</v>
      </c>
      <c r="B1468" s="2">
        <v>45749</v>
      </c>
      <c r="C1468" t="s">
        <v>1275</v>
      </c>
      <c r="D1468" t="s">
        <v>1614</v>
      </c>
      <c r="E1468" t="s">
        <v>1813</v>
      </c>
      <c r="F1468">
        <v>4</v>
      </c>
      <c r="G1468">
        <v>62.25</v>
      </c>
      <c r="H1468">
        <v>0.11</v>
      </c>
      <c r="I1468" t="s">
        <v>1826</v>
      </c>
      <c r="J1468">
        <v>221.61</v>
      </c>
    </row>
    <row r="1469" spans="1:10">
      <c r="A1469" t="s">
        <v>2028</v>
      </c>
      <c r="B1469" s="2">
        <v>45750</v>
      </c>
      <c r="C1469" t="s">
        <v>381</v>
      </c>
      <c r="D1469" t="s">
        <v>1672</v>
      </c>
      <c r="E1469" t="s">
        <v>1757</v>
      </c>
      <c r="F1469">
        <v>4</v>
      </c>
      <c r="G1469">
        <v>408.07</v>
      </c>
      <c r="H1469">
        <v>0.28000000000000003</v>
      </c>
      <c r="I1469" t="s">
        <v>1829</v>
      </c>
      <c r="J1469">
        <v>1175.2416000000001</v>
      </c>
    </row>
    <row r="1470" spans="1:10">
      <c r="A1470" t="s">
        <v>2097</v>
      </c>
      <c r="B1470" s="2">
        <v>45750</v>
      </c>
      <c r="C1470" t="s">
        <v>458</v>
      </c>
      <c r="D1470" t="s">
        <v>1688</v>
      </c>
      <c r="E1470" t="s">
        <v>1782</v>
      </c>
      <c r="F1470">
        <v>2</v>
      </c>
      <c r="G1470">
        <v>105.15</v>
      </c>
      <c r="H1470">
        <v>0.06</v>
      </c>
      <c r="I1470" t="s">
        <v>1824</v>
      </c>
      <c r="J1470">
        <v>197.68199999999999</v>
      </c>
    </row>
    <row r="1471" spans="1:10">
      <c r="A1471" t="s">
        <v>2513</v>
      </c>
      <c r="B1471" s="2">
        <v>45750</v>
      </c>
      <c r="C1471" t="s">
        <v>663</v>
      </c>
      <c r="D1471" t="s">
        <v>1722</v>
      </c>
      <c r="E1471" t="s">
        <v>1769</v>
      </c>
      <c r="F1471">
        <v>1</v>
      </c>
      <c r="G1471">
        <v>979.28</v>
      </c>
      <c r="H1471">
        <v>0.2</v>
      </c>
      <c r="I1471" t="s">
        <v>1826</v>
      </c>
      <c r="J1471">
        <v>783.42399999999998</v>
      </c>
    </row>
    <row r="1472" spans="1:10">
      <c r="A1472" t="s">
        <v>1962</v>
      </c>
      <c r="B1472" s="2">
        <v>45751</v>
      </c>
      <c r="C1472" t="s">
        <v>1095</v>
      </c>
      <c r="D1472" t="s">
        <v>1690</v>
      </c>
      <c r="E1472" t="s">
        <v>1786</v>
      </c>
      <c r="F1472">
        <v>3</v>
      </c>
      <c r="G1472">
        <v>849.36</v>
      </c>
      <c r="H1472">
        <v>0.03</v>
      </c>
      <c r="I1472" t="s">
        <v>1824</v>
      </c>
      <c r="J1472">
        <v>2471.6376</v>
      </c>
    </row>
    <row r="1473" spans="1:10">
      <c r="A1473" t="s">
        <v>2380</v>
      </c>
      <c r="B1473" s="2">
        <v>45752</v>
      </c>
      <c r="C1473" t="s">
        <v>860</v>
      </c>
      <c r="D1473" t="s">
        <v>1586</v>
      </c>
      <c r="E1473" t="s">
        <v>1801</v>
      </c>
      <c r="F1473">
        <v>3</v>
      </c>
      <c r="G1473">
        <v>543.22</v>
      </c>
      <c r="H1473">
        <v>0.05</v>
      </c>
      <c r="I1473" t="s">
        <v>1829</v>
      </c>
      <c r="J1473">
        <v>1548.1769999999999</v>
      </c>
    </row>
    <row r="1474" spans="1:10">
      <c r="A1474" t="s">
        <v>2540</v>
      </c>
      <c r="B1474" s="2">
        <v>45752</v>
      </c>
      <c r="C1474" t="s">
        <v>1187</v>
      </c>
      <c r="D1474" t="s">
        <v>1744</v>
      </c>
      <c r="E1474" t="s">
        <v>1799</v>
      </c>
      <c r="F1474">
        <v>4</v>
      </c>
      <c r="G1474">
        <v>912.61</v>
      </c>
      <c r="H1474">
        <v>0.14000000000000001</v>
      </c>
      <c r="I1474" t="s">
        <v>1824</v>
      </c>
      <c r="J1474">
        <v>3139.3784000000001</v>
      </c>
    </row>
    <row r="1475" spans="1:10">
      <c r="A1475" t="s">
        <v>2597</v>
      </c>
      <c r="B1475" s="2">
        <v>45752</v>
      </c>
      <c r="C1475" t="s">
        <v>791</v>
      </c>
      <c r="D1475" t="s">
        <v>1568</v>
      </c>
      <c r="E1475" t="s">
        <v>1769</v>
      </c>
      <c r="F1475">
        <v>1</v>
      </c>
      <c r="G1475">
        <v>768.25</v>
      </c>
      <c r="H1475">
        <v>0.18</v>
      </c>
      <c r="I1475" t="s">
        <v>1824</v>
      </c>
      <c r="J1475">
        <v>629.96500000000003</v>
      </c>
    </row>
    <row r="1476" spans="1:10">
      <c r="A1476" t="s">
        <v>3672</v>
      </c>
      <c r="B1476" s="2">
        <v>45752</v>
      </c>
      <c r="C1476" t="s">
        <v>1160</v>
      </c>
      <c r="D1476" t="s">
        <v>1549</v>
      </c>
      <c r="E1476" t="s">
        <v>1782</v>
      </c>
      <c r="F1476">
        <v>3</v>
      </c>
      <c r="G1476">
        <v>591.9</v>
      </c>
      <c r="H1476">
        <v>0.27</v>
      </c>
      <c r="I1476" t="s">
        <v>1824</v>
      </c>
      <c r="J1476">
        <v>1296.261</v>
      </c>
    </row>
    <row r="1477" spans="1:10">
      <c r="A1477" t="s">
        <v>2008</v>
      </c>
      <c r="B1477" s="2">
        <v>45753</v>
      </c>
      <c r="C1477" t="s">
        <v>1235</v>
      </c>
      <c r="D1477" t="s">
        <v>1616</v>
      </c>
      <c r="E1477" t="s">
        <v>1752</v>
      </c>
      <c r="F1477">
        <v>4</v>
      </c>
      <c r="G1477">
        <v>741.88</v>
      </c>
      <c r="H1477">
        <v>0.02</v>
      </c>
      <c r="I1477" t="s">
        <v>1829</v>
      </c>
      <c r="J1477">
        <v>2908.1696000000002</v>
      </c>
    </row>
    <row r="1478" spans="1:10">
      <c r="A1478" t="s">
        <v>2955</v>
      </c>
      <c r="B1478" s="2">
        <v>45753</v>
      </c>
      <c r="C1478" t="s">
        <v>1166</v>
      </c>
      <c r="D1478" t="s">
        <v>1616</v>
      </c>
      <c r="E1478" t="s">
        <v>1757</v>
      </c>
      <c r="F1478">
        <v>3</v>
      </c>
      <c r="G1478">
        <v>848.48</v>
      </c>
      <c r="H1478">
        <v>0</v>
      </c>
      <c r="I1478" t="s">
        <v>1829</v>
      </c>
      <c r="J1478">
        <v>2545.44</v>
      </c>
    </row>
    <row r="1479" spans="1:10">
      <c r="A1479" t="s">
        <v>3254</v>
      </c>
      <c r="B1479" s="2">
        <v>45753</v>
      </c>
      <c r="C1479" t="s">
        <v>640</v>
      </c>
      <c r="D1479" t="s">
        <v>1576</v>
      </c>
      <c r="E1479" t="s">
        <v>1789</v>
      </c>
      <c r="F1479">
        <v>3</v>
      </c>
      <c r="G1479">
        <v>696.74</v>
      </c>
      <c r="H1479">
        <v>0.13</v>
      </c>
      <c r="I1479" t="s">
        <v>1829</v>
      </c>
      <c r="J1479">
        <v>1818.4914000000001</v>
      </c>
    </row>
    <row r="1480" spans="1:10">
      <c r="A1480" t="s">
        <v>2046</v>
      </c>
      <c r="B1480" s="2">
        <v>45754</v>
      </c>
      <c r="C1480" t="s">
        <v>275</v>
      </c>
      <c r="D1480" t="s">
        <v>1580</v>
      </c>
      <c r="E1480" t="s">
        <v>1810</v>
      </c>
      <c r="F1480">
        <v>3</v>
      </c>
      <c r="G1480">
        <v>434.55</v>
      </c>
      <c r="H1480">
        <v>0.08</v>
      </c>
      <c r="I1480" t="s">
        <v>1829</v>
      </c>
      <c r="J1480">
        <v>1199.3579999999999</v>
      </c>
    </row>
    <row r="1481" spans="1:10">
      <c r="A1481" t="s">
        <v>2067</v>
      </c>
      <c r="B1481" s="2">
        <v>45754</v>
      </c>
      <c r="C1481" t="s">
        <v>1466</v>
      </c>
      <c r="D1481" t="s">
        <v>1580</v>
      </c>
      <c r="E1481" t="s">
        <v>1813</v>
      </c>
      <c r="F1481">
        <v>1</v>
      </c>
      <c r="G1481">
        <v>922.78</v>
      </c>
      <c r="H1481">
        <v>0.28999999999999998</v>
      </c>
      <c r="I1481" t="s">
        <v>1829</v>
      </c>
      <c r="J1481">
        <v>655.17379999999991</v>
      </c>
    </row>
    <row r="1482" spans="1:10">
      <c r="A1482" t="s">
        <v>2323</v>
      </c>
      <c r="B1482" s="2">
        <v>45754</v>
      </c>
      <c r="C1482" t="s">
        <v>628</v>
      </c>
      <c r="D1482" t="s">
        <v>1684</v>
      </c>
      <c r="E1482" t="s">
        <v>1804</v>
      </c>
      <c r="F1482">
        <v>1</v>
      </c>
      <c r="G1482">
        <v>414.97</v>
      </c>
      <c r="H1482">
        <v>0.22</v>
      </c>
      <c r="I1482" t="s">
        <v>1826</v>
      </c>
      <c r="J1482">
        <v>323.67660000000001</v>
      </c>
    </row>
    <row r="1483" spans="1:10">
      <c r="A1483" t="s">
        <v>1913</v>
      </c>
      <c r="B1483" s="2">
        <v>45755</v>
      </c>
      <c r="C1483" t="s">
        <v>1029</v>
      </c>
      <c r="D1483" t="s">
        <v>1546</v>
      </c>
      <c r="E1483" t="s">
        <v>1789</v>
      </c>
      <c r="F1483">
        <v>3</v>
      </c>
      <c r="G1483">
        <v>964.39</v>
      </c>
      <c r="H1483">
        <v>0.04</v>
      </c>
      <c r="I1483" t="s">
        <v>1824</v>
      </c>
      <c r="J1483">
        <v>2777.4432000000002</v>
      </c>
    </row>
    <row r="1484" spans="1:10">
      <c r="A1484" t="s">
        <v>2542</v>
      </c>
      <c r="B1484" s="2">
        <v>45755</v>
      </c>
      <c r="C1484" t="s">
        <v>881</v>
      </c>
      <c r="D1484" t="s">
        <v>1736</v>
      </c>
      <c r="E1484" t="s">
        <v>1801</v>
      </c>
      <c r="F1484">
        <v>4</v>
      </c>
      <c r="G1484">
        <v>603.52</v>
      </c>
      <c r="H1484">
        <v>0.25</v>
      </c>
      <c r="I1484" t="s">
        <v>1824</v>
      </c>
      <c r="J1484">
        <v>1810.56</v>
      </c>
    </row>
    <row r="1485" spans="1:10">
      <c r="A1485" t="s">
        <v>2665</v>
      </c>
      <c r="B1485" s="2">
        <v>45755</v>
      </c>
      <c r="C1485" t="s">
        <v>693</v>
      </c>
      <c r="D1485" t="s">
        <v>1722</v>
      </c>
      <c r="E1485" t="s">
        <v>1752</v>
      </c>
      <c r="F1485">
        <v>3</v>
      </c>
      <c r="G1485">
        <v>693.42</v>
      </c>
      <c r="H1485">
        <v>0.08</v>
      </c>
      <c r="I1485" t="s">
        <v>1826</v>
      </c>
      <c r="J1485">
        <v>1913.8391999999999</v>
      </c>
    </row>
    <row r="1486" spans="1:10">
      <c r="A1486" t="s">
        <v>3241</v>
      </c>
      <c r="B1486" s="2">
        <v>45755</v>
      </c>
      <c r="C1486" t="s">
        <v>490</v>
      </c>
      <c r="D1486" t="s">
        <v>1666</v>
      </c>
      <c r="E1486" t="s">
        <v>1792</v>
      </c>
      <c r="F1486">
        <v>4</v>
      </c>
      <c r="G1486">
        <v>511.43</v>
      </c>
      <c r="H1486">
        <v>0.18</v>
      </c>
      <c r="I1486" t="s">
        <v>1829</v>
      </c>
      <c r="J1486">
        <v>1677.4903999999999</v>
      </c>
    </row>
    <row r="1487" spans="1:10">
      <c r="A1487" t="s">
        <v>1965</v>
      </c>
      <c r="B1487" s="2">
        <v>45756</v>
      </c>
      <c r="C1487" t="s">
        <v>1059</v>
      </c>
      <c r="D1487" t="s">
        <v>1690</v>
      </c>
      <c r="E1487" t="s">
        <v>1799</v>
      </c>
      <c r="F1487">
        <v>4</v>
      </c>
      <c r="G1487">
        <v>715.85</v>
      </c>
      <c r="H1487">
        <v>0.25</v>
      </c>
      <c r="I1487" t="s">
        <v>1826</v>
      </c>
      <c r="J1487">
        <v>2147.5500000000002</v>
      </c>
    </row>
    <row r="1488" spans="1:10">
      <c r="A1488" t="s">
        <v>2155</v>
      </c>
      <c r="B1488" s="2">
        <v>45756</v>
      </c>
      <c r="C1488" t="s">
        <v>1014</v>
      </c>
      <c r="D1488" t="s">
        <v>1557</v>
      </c>
      <c r="E1488" t="s">
        <v>1752</v>
      </c>
      <c r="F1488">
        <v>4</v>
      </c>
      <c r="G1488">
        <v>24.72</v>
      </c>
      <c r="H1488">
        <v>0.28000000000000003</v>
      </c>
      <c r="I1488" t="s">
        <v>1824</v>
      </c>
      <c r="J1488">
        <v>71.193599999999989</v>
      </c>
    </row>
    <row r="1489" spans="1:10">
      <c r="A1489" t="s">
        <v>2201</v>
      </c>
      <c r="B1489" s="2">
        <v>45756</v>
      </c>
      <c r="C1489" t="s">
        <v>172</v>
      </c>
      <c r="D1489" t="s">
        <v>1565</v>
      </c>
      <c r="E1489" t="s">
        <v>1794</v>
      </c>
      <c r="F1489">
        <v>1</v>
      </c>
      <c r="G1489">
        <v>306.36</v>
      </c>
      <c r="H1489">
        <v>0.01</v>
      </c>
      <c r="I1489" t="s">
        <v>1826</v>
      </c>
      <c r="J1489">
        <v>303.29640000000001</v>
      </c>
    </row>
    <row r="1490" spans="1:10">
      <c r="A1490" t="s">
        <v>2563</v>
      </c>
      <c r="B1490" s="2">
        <v>45756</v>
      </c>
      <c r="C1490" t="s">
        <v>1310</v>
      </c>
      <c r="D1490" t="s">
        <v>1565</v>
      </c>
      <c r="E1490" t="s">
        <v>1769</v>
      </c>
      <c r="F1490">
        <v>2</v>
      </c>
      <c r="G1490">
        <v>492.5</v>
      </c>
      <c r="H1490">
        <v>0.3</v>
      </c>
      <c r="I1490" t="s">
        <v>1826</v>
      </c>
      <c r="J1490">
        <v>689.5</v>
      </c>
    </row>
    <row r="1491" spans="1:10">
      <c r="A1491" t="s">
        <v>3263</v>
      </c>
      <c r="B1491" s="2">
        <v>45756</v>
      </c>
      <c r="C1491" t="s">
        <v>1422</v>
      </c>
      <c r="D1491" t="s">
        <v>1680</v>
      </c>
      <c r="E1491" t="s">
        <v>1757</v>
      </c>
      <c r="F1491">
        <v>1</v>
      </c>
      <c r="G1491">
        <v>209.93</v>
      </c>
      <c r="H1491">
        <v>0.21</v>
      </c>
      <c r="I1491" t="s">
        <v>1824</v>
      </c>
      <c r="J1491">
        <v>165.84469999999999</v>
      </c>
    </row>
    <row r="1492" spans="1:10">
      <c r="A1492" t="s">
        <v>2106</v>
      </c>
      <c r="B1492" s="2">
        <v>45757</v>
      </c>
      <c r="C1492" t="s">
        <v>414</v>
      </c>
      <c r="D1492" t="s">
        <v>1672</v>
      </c>
      <c r="E1492" t="s">
        <v>1782</v>
      </c>
      <c r="F1492">
        <v>1</v>
      </c>
      <c r="G1492">
        <v>329.31</v>
      </c>
      <c r="H1492">
        <v>0.09</v>
      </c>
      <c r="I1492" t="s">
        <v>1824</v>
      </c>
      <c r="J1492">
        <v>299.6721</v>
      </c>
    </row>
    <row r="1493" spans="1:10">
      <c r="A1493" t="s">
        <v>3191</v>
      </c>
      <c r="B1493" s="2">
        <v>45757</v>
      </c>
      <c r="C1493" t="s">
        <v>214</v>
      </c>
      <c r="D1493" t="s">
        <v>1684</v>
      </c>
      <c r="E1493" t="s">
        <v>1807</v>
      </c>
      <c r="F1493">
        <v>4</v>
      </c>
      <c r="G1493">
        <v>255.67</v>
      </c>
      <c r="H1493">
        <v>0.17</v>
      </c>
      <c r="I1493" t="s">
        <v>1824</v>
      </c>
      <c r="J1493">
        <v>848.82439999999997</v>
      </c>
    </row>
    <row r="1494" spans="1:10">
      <c r="A1494" t="s">
        <v>3414</v>
      </c>
      <c r="B1494" s="2">
        <v>45757</v>
      </c>
      <c r="C1494" t="s">
        <v>496</v>
      </c>
      <c r="D1494" t="s">
        <v>1592</v>
      </c>
      <c r="E1494" t="s">
        <v>1782</v>
      </c>
      <c r="F1494">
        <v>4</v>
      </c>
      <c r="G1494">
        <v>565.37</v>
      </c>
      <c r="H1494">
        <v>7.0000000000000007E-2</v>
      </c>
      <c r="I1494" t="s">
        <v>1826</v>
      </c>
      <c r="J1494">
        <v>2103.1763999999998</v>
      </c>
    </row>
    <row r="1495" spans="1:10">
      <c r="A1495" t="s">
        <v>3633</v>
      </c>
      <c r="B1495" s="2">
        <v>45757</v>
      </c>
      <c r="C1495" t="s">
        <v>490</v>
      </c>
      <c r="D1495" t="s">
        <v>1736</v>
      </c>
      <c r="E1495" t="s">
        <v>1789</v>
      </c>
      <c r="F1495">
        <v>4</v>
      </c>
      <c r="G1495">
        <v>33.630000000000003</v>
      </c>
      <c r="H1495">
        <v>0.05</v>
      </c>
      <c r="I1495" t="s">
        <v>1824</v>
      </c>
      <c r="J1495">
        <v>127.794</v>
      </c>
    </row>
    <row r="1496" spans="1:10">
      <c r="A1496" t="s">
        <v>2811</v>
      </c>
      <c r="B1496" s="2">
        <v>45758</v>
      </c>
      <c r="C1496" t="s">
        <v>208</v>
      </c>
      <c r="D1496" t="s">
        <v>1546</v>
      </c>
      <c r="E1496" t="s">
        <v>1792</v>
      </c>
      <c r="F1496">
        <v>4</v>
      </c>
      <c r="G1496">
        <v>880.26</v>
      </c>
      <c r="H1496">
        <v>0.11</v>
      </c>
      <c r="I1496" t="s">
        <v>1829</v>
      </c>
      <c r="J1496">
        <v>3133.7256000000002</v>
      </c>
    </row>
    <row r="1497" spans="1:10">
      <c r="A1497" t="s">
        <v>3272</v>
      </c>
      <c r="B1497" s="2">
        <v>45758</v>
      </c>
      <c r="C1497" t="s">
        <v>402</v>
      </c>
      <c r="D1497" t="s">
        <v>1549</v>
      </c>
      <c r="E1497" t="s">
        <v>1801</v>
      </c>
      <c r="F1497">
        <v>4</v>
      </c>
      <c r="G1497">
        <v>601.5</v>
      </c>
      <c r="H1497">
        <v>0.18</v>
      </c>
      <c r="I1497" t="s">
        <v>1824</v>
      </c>
      <c r="J1497">
        <v>1972.92</v>
      </c>
    </row>
    <row r="1498" spans="1:10">
      <c r="A1498" t="s">
        <v>3606</v>
      </c>
      <c r="B1498" s="2">
        <v>45758</v>
      </c>
      <c r="C1498" t="s">
        <v>514</v>
      </c>
      <c r="D1498" t="s">
        <v>1553</v>
      </c>
      <c r="E1498" t="s">
        <v>1810</v>
      </c>
      <c r="F1498">
        <v>4</v>
      </c>
      <c r="G1498">
        <v>299.45999999999998</v>
      </c>
      <c r="H1498">
        <v>0.18</v>
      </c>
      <c r="I1498" t="s">
        <v>1829</v>
      </c>
      <c r="J1498">
        <v>982.22879999999998</v>
      </c>
    </row>
    <row r="1499" spans="1:10">
      <c r="A1499" t="s">
        <v>2608</v>
      </c>
      <c r="B1499" s="2">
        <v>45759</v>
      </c>
      <c r="C1499" t="s">
        <v>1292</v>
      </c>
      <c r="D1499" t="s">
        <v>1744</v>
      </c>
      <c r="E1499" t="s">
        <v>1779</v>
      </c>
      <c r="F1499">
        <v>4</v>
      </c>
      <c r="G1499">
        <v>107.08</v>
      </c>
      <c r="H1499">
        <v>0.27</v>
      </c>
      <c r="I1499" t="s">
        <v>1829</v>
      </c>
      <c r="J1499">
        <v>312.67360000000002</v>
      </c>
    </row>
    <row r="1500" spans="1:10">
      <c r="A1500" t="s">
        <v>3503</v>
      </c>
      <c r="B1500" s="2">
        <v>45759</v>
      </c>
      <c r="C1500" t="s">
        <v>1077</v>
      </c>
      <c r="D1500" t="s">
        <v>1624</v>
      </c>
      <c r="E1500" t="s">
        <v>1794</v>
      </c>
      <c r="F1500">
        <v>1</v>
      </c>
      <c r="G1500">
        <v>21.14</v>
      </c>
      <c r="H1500">
        <v>0.06</v>
      </c>
      <c r="I1500" t="s">
        <v>1829</v>
      </c>
      <c r="J1500">
        <v>19.871600000000001</v>
      </c>
    </row>
    <row r="1501" spans="1:10">
      <c r="A1501" t="s">
        <v>2550</v>
      </c>
      <c r="B1501" s="2">
        <v>45760</v>
      </c>
      <c r="C1501" t="s">
        <v>803</v>
      </c>
      <c r="D1501" t="s">
        <v>1680</v>
      </c>
      <c r="E1501" t="s">
        <v>1804</v>
      </c>
      <c r="F1501">
        <v>4</v>
      </c>
      <c r="G1501">
        <v>805.99</v>
      </c>
      <c r="H1501">
        <v>0.06</v>
      </c>
      <c r="I1501" t="s">
        <v>1824</v>
      </c>
      <c r="J1501">
        <v>3030.5223999999998</v>
      </c>
    </row>
    <row r="1502" spans="1:10">
      <c r="A1502" t="s">
        <v>2655</v>
      </c>
      <c r="B1502" s="2">
        <v>45760</v>
      </c>
      <c r="C1502" t="s">
        <v>321</v>
      </c>
      <c r="D1502" t="s">
        <v>1588</v>
      </c>
      <c r="E1502" t="s">
        <v>1810</v>
      </c>
      <c r="F1502">
        <v>1</v>
      </c>
      <c r="G1502">
        <v>27.83</v>
      </c>
      <c r="H1502">
        <v>0.3</v>
      </c>
      <c r="I1502" t="s">
        <v>1826</v>
      </c>
      <c r="J1502">
        <v>19.481000000000002</v>
      </c>
    </row>
    <row r="1503" spans="1:10">
      <c r="A1503" t="s">
        <v>3236</v>
      </c>
      <c r="B1503" s="2">
        <v>45760</v>
      </c>
      <c r="C1503" t="s">
        <v>487</v>
      </c>
      <c r="D1503" t="s">
        <v>1618</v>
      </c>
      <c r="E1503" t="s">
        <v>1769</v>
      </c>
      <c r="F1503">
        <v>2</v>
      </c>
      <c r="G1503">
        <v>326.85000000000002</v>
      </c>
      <c r="H1503">
        <v>0.17</v>
      </c>
      <c r="I1503" t="s">
        <v>1829</v>
      </c>
      <c r="J1503">
        <v>542.57100000000003</v>
      </c>
    </row>
    <row r="1504" spans="1:10">
      <c r="A1504" t="s">
        <v>3731</v>
      </c>
      <c r="B1504" s="2">
        <v>45760</v>
      </c>
      <c r="C1504" t="s">
        <v>582</v>
      </c>
      <c r="D1504" t="s">
        <v>1698</v>
      </c>
      <c r="E1504" t="s">
        <v>1794</v>
      </c>
      <c r="F1504">
        <v>1</v>
      </c>
      <c r="G1504">
        <v>979.49</v>
      </c>
      <c r="H1504">
        <v>0.19</v>
      </c>
      <c r="I1504" t="s">
        <v>1829</v>
      </c>
      <c r="J1504">
        <v>793.38690000000008</v>
      </c>
    </row>
    <row r="1505" spans="1:10">
      <c r="A1505" t="s">
        <v>2783</v>
      </c>
      <c r="B1505" s="2">
        <v>45761</v>
      </c>
      <c r="C1505" t="s">
        <v>616</v>
      </c>
      <c r="D1505" t="s">
        <v>1620</v>
      </c>
      <c r="E1505" t="s">
        <v>1782</v>
      </c>
      <c r="F1505">
        <v>1</v>
      </c>
      <c r="G1505">
        <v>579.69000000000005</v>
      </c>
      <c r="H1505">
        <v>0.02</v>
      </c>
      <c r="I1505" t="s">
        <v>1824</v>
      </c>
      <c r="J1505">
        <v>568.09620000000007</v>
      </c>
    </row>
    <row r="1506" spans="1:10">
      <c r="A1506" t="s">
        <v>3512</v>
      </c>
      <c r="B1506" s="2">
        <v>45761</v>
      </c>
      <c r="C1506" t="s">
        <v>1112</v>
      </c>
      <c r="D1506" t="s">
        <v>1574</v>
      </c>
      <c r="E1506" t="s">
        <v>1799</v>
      </c>
      <c r="F1506">
        <v>2</v>
      </c>
      <c r="G1506">
        <v>859.47</v>
      </c>
      <c r="H1506">
        <v>0.01</v>
      </c>
      <c r="I1506" t="s">
        <v>1824</v>
      </c>
      <c r="J1506">
        <v>1701.7506000000001</v>
      </c>
    </row>
    <row r="1507" spans="1:10">
      <c r="A1507" t="s">
        <v>3668</v>
      </c>
      <c r="B1507" s="2">
        <v>45761</v>
      </c>
      <c r="C1507" t="s">
        <v>1092</v>
      </c>
      <c r="D1507" t="s">
        <v>1618</v>
      </c>
      <c r="E1507" t="s">
        <v>1797</v>
      </c>
      <c r="F1507">
        <v>2</v>
      </c>
      <c r="G1507">
        <v>873.94</v>
      </c>
      <c r="H1507">
        <v>0.14000000000000001</v>
      </c>
      <c r="I1507" t="s">
        <v>1829</v>
      </c>
      <c r="J1507">
        <v>1503.1768</v>
      </c>
    </row>
    <row r="1508" spans="1:10">
      <c r="A1508" t="s">
        <v>2335</v>
      </c>
      <c r="B1508" s="2">
        <v>45762</v>
      </c>
      <c r="C1508" t="s">
        <v>981</v>
      </c>
      <c r="D1508" t="s">
        <v>1704</v>
      </c>
      <c r="E1508" t="s">
        <v>1794</v>
      </c>
      <c r="F1508">
        <v>2</v>
      </c>
      <c r="G1508">
        <v>616.97</v>
      </c>
      <c r="H1508">
        <v>0.22</v>
      </c>
      <c r="I1508" t="s">
        <v>1824</v>
      </c>
      <c r="J1508">
        <v>962.47320000000002</v>
      </c>
    </row>
    <row r="1509" spans="1:10">
      <c r="A1509" t="s">
        <v>2596</v>
      </c>
      <c r="B1509" s="2">
        <v>45762</v>
      </c>
      <c r="C1509" t="s">
        <v>255</v>
      </c>
      <c r="D1509" t="s">
        <v>1598</v>
      </c>
      <c r="E1509" t="s">
        <v>1807</v>
      </c>
      <c r="F1509">
        <v>3</v>
      </c>
      <c r="G1509">
        <v>852.72</v>
      </c>
      <c r="H1509">
        <v>0.16</v>
      </c>
      <c r="I1509" t="s">
        <v>1824</v>
      </c>
      <c r="J1509">
        <v>2148.8544000000002</v>
      </c>
    </row>
    <row r="1510" spans="1:10">
      <c r="A1510" t="s">
        <v>2019</v>
      </c>
      <c r="B1510" s="2">
        <v>45763</v>
      </c>
      <c r="C1510" t="s">
        <v>541</v>
      </c>
      <c r="D1510" t="s">
        <v>1560</v>
      </c>
      <c r="E1510" t="s">
        <v>1769</v>
      </c>
      <c r="F1510">
        <v>1</v>
      </c>
      <c r="G1510">
        <v>271.76</v>
      </c>
      <c r="H1510">
        <v>0.03</v>
      </c>
      <c r="I1510" t="s">
        <v>1824</v>
      </c>
      <c r="J1510">
        <v>263.60719999999998</v>
      </c>
    </row>
    <row r="1511" spans="1:10">
      <c r="A1511" t="s">
        <v>2187</v>
      </c>
      <c r="B1511" s="2">
        <v>45763</v>
      </c>
      <c r="C1511" t="s">
        <v>363</v>
      </c>
      <c r="D1511" t="s">
        <v>1744</v>
      </c>
      <c r="E1511" t="s">
        <v>1792</v>
      </c>
      <c r="F1511">
        <v>1</v>
      </c>
      <c r="G1511">
        <v>645.48</v>
      </c>
      <c r="H1511">
        <v>0.26</v>
      </c>
      <c r="I1511" t="s">
        <v>1829</v>
      </c>
      <c r="J1511">
        <v>477.65519999999998</v>
      </c>
    </row>
    <row r="1512" spans="1:10">
      <c r="A1512" t="s">
        <v>2462</v>
      </c>
      <c r="B1512" s="2">
        <v>45763</v>
      </c>
      <c r="C1512" t="s">
        <v>866</v>
      </c>
      <c r="D1512" t="s">
        <v>1694</v>
      </c>
      <c r="E1512" t="s">
        <v>1813</v>
      </c>
      <c r="F1512">
        <v>4</v>
      </c>
      <c r="G1512">
        <v>221.49</v>
      </c>
      <c r="H1512">
        <v>0.26</v>
      </c>
      <c r="I1512" t="s">
        <v>1826</v>
      </c>
      <c r="J1512">
        <v>655.61040000000003</v>
      </c>
    </row>
    <row r="1513" spans="1:10">
      <c r="A1513" t="s">
        <v>3281</v>
      </c>
      <c r="B1513" s="2">
        <v>45763</v>
      </c>
      <c r="C1513" t="s">
        <v>758</v>
      </c>
      <c r="D1513" t="s">
        <v>1580</v>
      </c>
      <c r="E1513" t="s">
        <v>1799</v>
      </c>
      <c r="F1513">
        <v>4</v>
      </c>
      <c r="G1513">
        <v>761.35</v>
      </c>
      <c r="H1513">
        <v>0.08</v>
      </c>
      <c r="I1513" t="s">
        <v>1824</v>
      </c>
      <c r="J1513">
        <v>2801.768</v>
      </c>
    </row>
    <row r="1514" spans="1:10">
      <c r="A1514" t="s">
        <v>2151</v>
      </c>
      <c r="B1514" s="2">
        <v>45764</v>
      </c>
      <c r="C1514" t="s">
        <v>63</v>
      </c>
      <c r="D1514" t="s">
        <v>1622</v>
      </c>
      <c r="E1514" t="s">
        <v>1766</v>
      </c>
      <c r="F1514">
        <v>3</v>
      </c>
      <c r="G1514">
        <v>361.11</v>
      </c>
      <c r="H1514">
        <v>0.06</v>
      </c>
      <c r="I1514" t="s">
        <v>1824</v>
      </c>
      <c r="J1514">
        <v>1018.3302</v>
      </c>
    </row>
    <row r="1515" spans="1:10">
      <c r="A1515" t="s">
        <v>2610</v>
      </c>
      <c r="B1515" s="2">
        <v>45764</v>
      </c>
      <c r="C1515" t="s">
        <v>1178</v>
      </c>
      <c r="D1515" t="s">
        <v>1688</v>
      </c>
      <c r="E1515" t="s">
        <v>1810</v>
      </c>
      <c r="F1515">
        <v>1</v>
      </c>
      <c r="G1515">
        <v>914.75</v>
      </c>
      <c r="H1515">
        <v>0.1</v>
      </c>
      <c r="I1515" t="s">
        <v>1829</v>
      </c>
      <c r="J1515">
        <v>823.27499999999998</v>
      </c>
    </row>
    <row r="1516" spans="1:10">
      <c r="A1516" t="s">
        <v>2957</v>
      </c>
      <c r="B1516" s="2">
        <v>45764</v>
      </c>
      <c r="C1516" t="s">
        <v>541</v>
      </c>
      <c r="D1516" t="s">
        <v>1654</v>
      </c>
      <c r="E1516" t="s">
        <v>1792</v>
      </c>
      <c r="F1516">
        <v>3</v>
      </c>
      <c r="G1516">
        <v>269.83999999999997</v>
      </c>
      <c r="H1516">
        <v>0.05</v>
      </c>
      <c r="I1516" t="s">
        <v>1826</v>
      </c>
      <c r="J1516">
        <v>769.04399999999998</v>
      </c>
    </row>
    <row r="1517" spans="1:10">
      <c r="A1517" t="s">
        <v>2420</v>
      </c>
      <c r="B1517" s="2">
        <v>45765</v>
      </c>
      <c r="C1517" t="s">
        <v>651</v>
      </c>
      <c r="D1517" t="s">
        <v>1746</v>
      </c>
      <c r="E1517" t="s">
        <v>1761</v>
      </c>
      <c r="F1517">
        <v>1</v>
      </c>
      <c r="G1517">
        <v>71.709999999999994</v>
      </c>
      <c r="H1517">
        <v>0.23</v>
      </c>
      <c r="I1517" t="s">
        <v>1829</v>
      </c>
      <c r="J1517">
        <v>55.216700000000003</v>
      </c>
    </row>
    <row r="1518" spans="1:10">
      <c r="A1518" t="s">
        <v>2445</v>
      </c>
      <c r="B1518" s="2">
        <v>45765</v>
      </c>
      <c r="C1518" t="s">
        <v>1452</v>
      </c>
      <c r="D1518" t="s">
        <v>1742</v>
      </c>
      <c r="E1518" t="s">
        <v>1797</v>
      </c>
      <c r="F1518">
        <v>2</v>
      </c>
      <c r="G1518">
        <v>394.5</v>
      </c>
      <c r="H1518">
        <v>0.28999999999999998</v>
      </c>
      <c r="I1518" t="s">
        <v>1829</v>
      </c>
      <c r="J1518">
        <v>560.18999999999994</v>
      </c>
    </row>
    <row r="1519" spans="1:10">
      <c r="A1519" t="s">
        <v>3335</v>
      </c>
      <c r="B1519" s="2">
        <v>45765</v>
      </c>
      <c r="C1519" t="s">
        <v>785</v>
      </c>
      <c r="D1519" t="s">
        <v>1728</v>
      </c>
      <c r="E1519" t="s">
        <v>1752</v>
      </c>
      <c r="F1519">
        <v>3</v>
      </c>
      <c r="G1519">
        <v>65.569999999999993</v>
      </c>
      <c r="H1519">
        <v>0.3</v>
      </c>
      <c r="I1519" t="s">
        <v>1829</v>
      </c>
      <c r="J1519">
        <v>137.697</v>
      </c>
    </row>
    <row r="1520" spans="1:10">
      <c r="A1520" t="s">
        <v>2348</v>
      </c>
      <c r="B1520" s="2">
        <v>45766</v>
      </c>
      <c r="C1520" t="s">
        <v>833</v>
      </c>
      <c r="D1520" t="s">
        <v>1632</v>
      </c>
      <c r="E1520" t="s">
        <v>1761</v>
      </c>
      <c r="F1520">
        <v>2</v>
      </c>
      <c r="G1520">
        <v>42.97</v>
      </c>
      <c r="H1520">
        <v>0.18</v>
      </c>
      <c r="I1520" t="s">
        <v>1826</v>
      </c>
      <c r="J1520">
        <v>70.470799999999997</v>
      </c>
    </row>
    <row r="1521" spans="1:10">
      <c r="A1521" t="s">
        <v>2689</v>
      </c>
      <c r="B1521" s="2">
        <v>45767</v>
      </c>
      <c r="C1521" t="s">
        <v>663</v>
      </c>
      <c r="D1521" t="s">
        <v>1608</v>
      </c>
      <c r="E1521" t="s">
        <v>1776</v>
      </c>
      <c r="F1521">
        <v>1</v>
      </c>
      <c r="G1521">
        <v>649.22</v>
      </c>
      <c r="H1521">
        <v>0.03</v>
      </c>
      <c r="I1521" t="s">
        <v>1829</v>
      </c>
      <c r="J1521">
        <v>629.74340000000007</v>
      </c>
    </row>
    <row r="1522" spans="1:10">
      <c r="A1522" t="s">
        <v>2074</v>
      </c>
      <c r="B1522" s="2">
        <v>45768</v>
      </c>
      <c r="C1522" t="s">
        <v>301</v>
      </c>
      <c r="D1522" t="s">
        <v>1638</v>
      </c>
      <c r="E1522" t="s">
        <v>1786</v>
      </c>
      <c r="F1522">
        <v>3</v>
      </c>
      <c r="G1522">
        <v>499.12</v>
      </c>
      <c r="H1522">
        <v>0.05</v>
      </c>
      <c r="I1522" t="s">
        <v>1826</v>
      </c>
      <c r="J1522">
        <v>1422.492</v>
      </c>
    </row>
    <row r="1523" spans="1:10">
      <c r="A1523" t="s">
        <v>2419</v>
      </c>
      <c r="B1523" s="2">
        <v>45769</v>
      </c>
      <c r="C1523" t="s">
        <v>205</v>
      </c>
      <c r="D1523" t="s">
        <v>1604</v>
      </c>
      <c r="E1523" t="s">
        <v>1797</v>
      </c>
      <c r="F1523">
        <v>4</v>
      </c>
      <c r="G1523">
        <v>951.09</v>
      </c>
      <c r="H1523">
        <v>0.14000000000000001</v>
      </c>
      <c r="I1523" t="s">
        <v>1829</v>
      </c>
      <c r="J1523">
        <v>3271.7496000000001</v>
      </c>
    </row>
    <row r="1524" spans="1:10">
      <c r="A1524" t="s">
        <v>2683</v>
      </c>
      <c r="B1524" s="2">
        <v>45769</v>
      </c>
      <c r="C1524" t="s">
        <v>990</v>
      </c>
      <c r="D1524" t="s">
        <v>1734</v>
      </c>
      <c r="E1524" t="s">
        <v>1789</v>
      </c>
      <c r="F1524">
        <v>4</v>
      </c>
      <c r="G1524">
        <v>370.5</v>
      </c>
      <c r="H1524">
        <v>0.13</v>
      </c>
      <c r="I1524" t="s">
        <v>1826</v>
      </c>
      <c r="J1524">
        <v>1289.3399999999999</v>
      </c>
    </row>
    <row r="1525" spans="1:10">
      <c r="A1525" t="s">
        <v>3446</v>
      </c>
      <c r="B1525" s="2">
        <v>45769</v>
      </c>
      <c r="C1525" t="s">
        <v>1101</v>
      </c>
      <c r="D1525" t="s">
        <v>1662</v>
      </c>
      <c r="E1525" t="s">
        <v>1766</v>
      </c>
      <c r="F1525">
        <v>2</v>
      </c>
      <c r="G1525">
        <v>422.13</v>
      </c>
      <c r="H1525">
        <v>0.28000000000000003</v>
      </c>
      <c r="I1525" t="s">
        <v>1824</v>
      </c>
      <c r="J1525">
        <v>607.86720000000003</v>
      </c>
    </row>
    <row r="1526" spans="1:10">
      <c r="A1526" t="s">
        <v>2691</v>
      </c>
      <c r="B1526" s="2">
        <v>45770</v>
      </c>
      <c r="C1526" t="s">
        <v>794</v>
      </c>
      <c r="D1526" t="s">
        <v>1634</v>
      </c>
      <c r="E1526" t="s">
        <v>1782</v>
      </c>
      <c r="F1526">
        <v>3</v>
      </c>
      <c r="G1526">
        <v>924.15</v>
      </c>
      <c r="H1526">
        <v>0.1</v>
      </c>
      <c r="I1526" t="s">
        <v>1826</v>
      </c>
      <c r="J1526">
        <v>2495.2049999999999</v>
      </c>
    </row>
    <row r="1527" spans="1:10">
      <c r="A1527" t="s">
        <v>2751</v>
      </c>
      <c r="B1527" s="2">
        <v>45770</v>
      </c>
      <c r="C1527" t="s">
        <v>1437</v>
      </c>
      <c r="D1527" t="s">
        <v>1616</v>
      </c>
      <c r="E1527" t="s">
        <v>1810</v>
      </c>
      <c r="F1527">
        <v>4</v>
      </c>
      <c r="G1527">
        <v>953.98</v>
      </c>
      <c r="H1527">
        <v>0.16</v>
      </c>
      <c r="I1527" t="s">
        <v>1824</v>
      </c>
      <c r="J1527">
        <v>3205.3728000000001</v>
      </c>
    </row>
    <row r="1528" spans="1:10">
      <c r="A1528" t="s">
        <v>3789</v>
      </c>
      <c r="B1528" s="2">
        <v>45770</v>
      </c>
      <c r="C1528" t="s">
        <v>1368</v>
      </c>
      <c r="D1528" t="s">
        <v>1666</v>
      </c>
      <c r="E1528" t="s">
        <v>1813</v>
      </c>
      <c r="F1528">
        <v>4</v>
      </c>
      <c r="G1528">
        <v>835.61</v>
      </c>
      <c r="H1528">
        <v>0.03</v>
      </c>
      <c r="I1528" t="s">
        <v>1824</v>
      </c>
      <c r="J1528">
        <v>3242.1668</v>
      </c>
    </row>
    <row r="1529" spans="1:10">
      <c r="A1529" t="s">
        <v>2805</v>
      </c>
      <c r="B1529" s="2">
        <v>45771</v>
      </c>
      <c r="C1529" t="s">
        <v>1032</v>
      </c>
      <c r="D1529" t="s">
        <v>1590</v>
      </c>
      <c r="E1529" t="s">
        <v>1757</v>
      </c>
      <c r="F1529">
        <v>3</v>
      </c>
      <c r="G1529">
        <v>614.63</v>
      </c>
      <c r="H1529">
        <v>0.06</v>
      </c>
      <c r="I1529" t="s">
        <v>1826</v>
      </c>
      <c r="J1529">
        <v>1733.2565999999999</v>
      </c>
    </row>
    <row r="1530" spans="1:10">
      <c r="A1530" t="s">
        <v>3064</v>
      </c>
      <c r="B1530" s="2">
        <v>45771</v>
      </c>
      <c r="C1530" t="s">
        <v>634</v>
      </c>
      <c r="D1530" t="s">
        <v>1714</v>
      </c>
      <c r="E1530" t="s">
        <v>1782</v>
      </c>
      <c r="F1530">
        <v>2</v>
      </c>
      <c r="G1530">
        <v>327.25</v>
      </c>
      <c r="H1530">
        <v>0.19</v>
      </c>
      <c r="I1530" t="s">
        <v>1826</v>
      </c>
      <c r="J1530">
        <v>530.14499999999998</v>
      </c>
    </row>
    <row r="1531" spans="1:10">
      <c r="A1531" t="s">
        <v>2332</v>
      </c>
      <c r="B1531" s="2">
        <v>45772</v>
      </c>
      <c r="C1531" t="s">
        <v>164</v>
      </c>
      <c r="D1531" t="s">
        <v>1726</v>
      </c>
      <c r="E1531" t="s">
        <v>1761</v>
      </c>
      <c r="F1531">
        <v>3</v>
      </c>
      <c r="G1531">
        <v>21.59</v>
      </c>
      <c r="H1531">
        <v>0.16</v>
      </c>
      <c r="I1531" t="s">
        <v>1829</v>
      </c>
      <c r="J1531">
        <v>54.406799999999997</v>
      </c>
    </row>
    <row r="1532" spans="1:10">
      <c r="A1532" t="s">
        <v>2439</v>
      </c>
      <c r="B1532" s="2">
        <v>45772</v>
      </c>
      <c r="C1532" t="s">
        <v>1319</v>
      </c>
      <c r="D1532" t="s">
        <v>1698</v>
      </c>
      <c r="E1532" t="s">
        <v>1789</v>
      </c>
      <c r="F1532">
        <v>4</v>
      </c>
      <c r="G1532">
        <v>659.03</v>
      </c>
      <c r="H1532">
        <v>0.15</v>
      </c>
      <c r="I1532" t="s">
        <v>1824</v>
      </c>
      <c r="J1532">
        <v>2240.7020000000002</v>
      </c>
    </row>
    <row r="1533" spans="1:10">
      <c r="A1533" t="s">
        <v>2621</v>
      </c>
      <c r="B1533" s="2">
        <v>45772</v>
      </c>
      <c r="C1533" t="s">
        <v>1026</v>
      </c>
      <c r="D1533" t="s">
        <v>1686</v>
      </c>
      <c r="E1533" t="s">
        <v>1782</v>
      </c>
      <c r="F1533">
        <v>1</v>
      </c>
      <c r="G1533">
        <v>506.73</v>
      </c>
      <c r="H1533">
        <v>0.28999999999999998</v>
      </c>
      <c r="I1533" t="s">
        <v>1824</v>
      </c>
      <c r="J1533">
        <v>359.7783</v>
      </c>
    </row>
    <row r="1534" spans="1:10">
      <c r="A1534" t="s">
        <v>3099</v>
      </c>
      <c r="B1534" s="2">
        <v>45772</v>
      </c>
      <c r="C1534" t="s">
        <v>887</v>
      </c>
      <c r="D1534" t="s">
        <v>1744</v>
      </c>
      <c r="E1534" t="s">
        <v>1782</v>
      </c>
      <c r="F1534">
        <v>3</v>
      </c>
      <c r="G1534">
        <v>992.81</v>
      </c>
      <c r="H1534">
        <v>0.04</v>
      </c>
      <c r="I1534" t="s">
        <v>1826</v>
      </c>
      <c r="J1534">
        <v>2859.2928000000002</v>
      </c>
    </row>
    <row r="1535" spans="1:10">
      <c r="A1535" t="s">
        <v>3329</v>
      </c>
      <c r="B1535" s="2">
        <v>45772</v>
      </c>
      <c r="C1535" t="s">
        <v>827</v>
      </c>
      <c r="D1535" t="s">
        <v>1590</v>
      </c>
      <c r="E1535" t="s">
        <v>1789</v>
      </c>
      <c r="F1535">
        <v>1</v>
      </c>
      <c r="G1535">
        <v>251.99</v>
      </c>
      <c r="H1535">
        <v>0.09</v>
      </c>
      <c r="I1535" t="s">
        <v>1824</v>
      </c>
      <c r="J1535">
        <v>229.3109</v>
      </c>
    </row>
    <row r="1536" spans="1:10">
      <c r="A1536" t="s">
        <v>2085</v>
      </c>
      <c r="B1536" s="2">
        <v>45773</v>
      </c>
      <c r="C1536" t="s">
        <v>794</v>
      </c>
      <c r="D1536" t="s">
        <v>1618</v>
      </c>
      <c r="E1536" t="s">
        <v>1761</v>
      </c>
      <c r="F1536">
        <v>2</v>
      </c>
      <c r="G1536">
        <v>355.3</v>
      </c>
      <c r="H1536">
        <f ca="1">TEXT(H1536,0)</f>
        <v>0</v>
      </c>
      <c r="I1536" t="s">
        <v>1826</v>
      </c>
      <c r="J1536">
        <v>589.798</v>
      </c>
    </row>
    <row r="1537" spans="1:10">
      <c r="A1537" t="s">
        <v>2739</v>
      </c>
      <c r="B1537" s="2">
        <v>45773</v>
      </c>
      <c r="C1537" t="s">
        <v>384</v>
      </c>
      <c r="D1537" t="s">
        <v>1632</v>
      </c>
      <c r="E1537" t="s">
        <v>1779</v>
      </c>
      <c r="F1537">
        <v>3</v>
      </c>
      <c r="G1537">
        <v>94.55</v>
      </c>
      <c r="H1537">
        <v>0.13</v>
      </c>
      <c r="I1537" t="s">
        <v>1829</v>
      </c>
      <c r="J1537">
        <v>246.77549999999999</v>
      </c>
    </row>
    <row r="1538" spans="1:10">
      <c r="A1538" t="s">
        <v>2862</v>
      </c>
      <c r="B1538" s="2">
        <v>45773</v>
      </c>
      <c r="C1538" t="s">
        <v>884</v>
      </c>
      <c r="D1538" t="s">
        <v>1594</v>
      </c>
      <c r="E1538" t="s">
        <v>1757</v>
      </c>
      <c r="F1538">
        <v>3</v>
      </c>
      <c r="G1538">
        <v>688.76</v>
      </c>
      <c r="H1538">
        <v>0.12</v>
      </c>
      <c r="I1538" t="s">
        <v>1826</v>
      </c>
      <c r="J1538">
        <v>1818.3263999999999</v>
      </c>
    </row>
    <row r="1539" spans="1:10">
      <c r="A1539" t="s">
        <v>3822</v>
      </c>
      <c r="B1539" s="2">
        <v>45773</v>
      </c>
      <c r="C1539" t="s">
        <v>538</v>
      </c>
      <c r="D1539" t="s">
        <v>1618</v>
      </c>
      <c r="E1539" t="s">
        <v>1782</v>
      </c>
      <c r="F1539">
        <v>3</v>
      </c>
      <c r="G1539">
        <v>875.99</v>
      </c>
      <c r="H1539">
        <v>0.09</v>
      </c>
      <c r="I1539" t="s">
        <v>1826</v>
      </c>
      <c r="J1539">
        <v>2391.4526999999998</v>
      </c>
    </row>
    <row r="1540" spans="1:10">
      <c r="A1540" t="s">
        <v>2350</v>
      </c>
      <c r="B1540" s="2">
        <v>45774</v>
      </c>
      <c r="C1540" t="s">
        <v>356</v>
      </c>
      <c r="D1540" t="s">
        <v>1596</v>
      </c>
      <c r="E1540" t="s">
        <v>1804</v>
      </c>
      <c r="F1540">
        <v>2</v>
      </c>
      <c r="G1540">
        <v>409.52</v>
      </c>
      <c r="H1540">
        <v>0.06</v>
      </c>
      <c r="I1540" t="s">
        <v>1829</v>
      </c>
      <c r="J1540">
        <v>769.8975999999999</v>
      </c>
    </row>
    <row r="1541" spans="1:10">
      <c r="A1541" t="s">
        <v>3132</v>
      </c>
      <c r="B1541" s="2">
        <v>45774</v>
      </c>
      <c r="C1541" t="s">
        <v>472</v>
      </c>
      <c r="D1541" t="s">
        <v>1624</v>
      </c>
      <c r="E1541" t="s">
        <v>1801</v>
      </c>
      <c r="F1541">
        <v>2</v>
      </c>
      <c r="G1541">
        <v>235.39</v>
      </c>
      <c r="H1541">
        <v>0.27</v>
      </c>
      <c r="I1541" t="s">
        <v>1829</v>
      </c>
      <c r="J1541">
        <v>343.6694</v>
      </c>
    </row>
    <row r="1542" spans="1:10">
      <c r="A1542" t="s">
        <v>3405</v>
      </c>
      <c r="B1542" s="2">
        <v>45774</v>
      </c>
      <c r="C1542" t="s">
        <v>124</v>
      </c>
      <c r="D1542" t="s">
        <v>1610</v>
      </c>
      <c r="E1542" t="s">
        <v>1789</v>
      </c>
      <c r="F1542">
        <v>2</v>
      </c>
      <c r="G1542">
        <v>613.47</v>
      </c>
      <c r="H1542">
        <v>0.02</v>
      </c>
      <c r="I1542" t="s">
        <v>1826</v>
      </c>
      <c r="J1542">
        <v>1202.4012</v>
      </c>
    </row>
    <row r="1543" spans="1:10">
      <c r="A1543" t="s">
        <v>2016</v>
      </c>
      <c r="B1543" s="2">
        <v>45775</v>
      </c>
      <c r="C1543" t="s">
        <v>1050</v>
      </c>
      <c r="D1543" t="s">
        <v>1690</v>
      </c>
      <c r="E1543" t="s">
        <v>1786</v>
      </c>
      <c r="F1543">
        <v>3</v>
      </c>
      <c r="G1543">
        <v>444.55</v>
      </c>
      <c r="H1543">
        <v>0.14000000000000001</v>
      </c>
      <c r="I1543" t="s">
        <v>1826</v>
      </c>
      <c r="J1543">
        <v>1146.9390000000001</v>
      </c>
    </row>
    <row r="1544" spans="1:10">
      <c r="A1544" t="s">
        <v>3365</v>
      </c>
      <c r="B1544" s="2">
        <v>45775</v>
      </c>
      <c r="C1544" t="s">
        <v>264</v>
      </c>
      <c r="D1544" t="s">
        <v>1578</v>
      </c>
      <c r="E1544" t="s">
        <v>1794</v>
      </c>
      <c r="F1544">
        <v>4</v>
      </c>
      <c r="G1544">
        <v>935.98</v>
      </c>
      <c r="H1544">
        <v>0.11</v>
      </c>
      <c r="I1544" t="s">
        <v>1826</v>
      </c>
      <c r="J1544">
        <v>3332.0888</v>
      </c>
    </row>
    <row r="1545" spans="1:10">
      <c r="A1545" t="s">
        <v>2827</v>
      </c>
      <c r="B1545" s="2">
        <v>45776</v>
      </c>
      <c r="C1545" t="s">
        <v>198</v>
      </c>
      <c r="D1545" t="s">
        <v>1686</v>
      </c>
      <c r="E1545" t="s">
        <v>1799</v>
      </c>
      <c r="F1545">
        <v>4</v>
      </c>
      <c r="G1545">
        <v>593.84</v>
      </c>
      <c r="H1545">
        <v>0.24</v>
      </c>
      <c r="I1545" t="s">
        <v>1826</v>
      </c>
      <c r="J1545">
        <v>1805.2736</v>
      </c>
    </row>
    <row r="1546" spans="1:10">
      <c r="A1546" t="s">
        <v>1950</v>
      </c>
      <c r="B1546" s="2">
        <v>45777</v>
      </c>
      <c r="C1546" t="s">
        <v>314</v>
      </c>
      <c r="D1546" t="s">
        <v>1576</v>
      </c>
      <c r="E1546" t="s">
        <v>1766</v>
      </c>
      <c r="F1546">
        <v>2</v>
      </c>
      <c r="G1546">
        <v>44.35</v>
      </c>
      <c r="H1546">
        <v>0.2</v>
      </c>
      <c r="I1546" t="s">
        <v>1829</v>
      </c>
      <c r="J1546">
        <v>70.960000000000008</v>
      </c>
    </row>
    <row r="1547" spans="1:10">
      <c r="A1547" t="s">
        <v>3438</v>
      </c>
      <c r="B1547" s="2">
        <v>45777</v>
      </c>
      <c r="C1547" t="s">
        <v>1304</v>
      </c>
      <c r="D1547" t="s">
        <v>1616</v>
      </c>
      <c r="E1547" t="s">
        <v>1752</v>
      </c>
      <c r="F1547">
        <v>1</v>
      </c>
      <c r="G1547">
        <v>905.5</v>
      </c>
      <c r="H1547">
        <v>0.28999999999999998</v>
      </c>
      <c r="I1547" t="s">
        <v>1829</v>
      </c>
      <c r="J1547">
        <v>642.90499999999997</v>
      </c>
    </row>
    <row r="1548" spans="1:10">
      <c r="A1548" t="s">
        <v>2472</v>
      </c>
      <c r="B1548" s="2">
        <v>45778</v>
      </c>
      <c r="C1548" t="s">
        <v>1422</v>
      </c>
      <c r="D1548" t="s">
        <v>1702</v>
      </c>
      <c r="E1548" t="s">
        <v>1797</v>
      </c>
      <c r="F1548">
        <v>3</v>
      </c>
      <c r="G1548">
        <v>865.96</v>
      </c>
      <c r="H1548">
        <v>0.12</v>
      </c>
      <c r="I1548" t="s">
        <v>1826</v>
      </c>
      <c r="J1548">
        <v>2286.1343999999999</v>
      </c>
    </row>
    <row r="1549" spans="1:10">
      <c r="A1549" t="s">
        <v>2576</v>
      </c>
      <c r="B1549" s="2">
        <v>45778</v>
      </c>
      <c r="C1549" t="s">
        <v>794</v>
      </c>
      <c r="D1549" t="s">
        <v>1616</v>
      </c>
      <c r="E1549" t="s">
        <v>1766</v>
      </c>
      <c r="F1549">
        <v>3</v>
      </c>
      <c r="G1549">
        <v>35.159999999999997</v>
      </c>
      <c r="H1549">
        <v>0.04</v>
      </c>
      <c r="I1549" t="s">
        <v>1829</v>
      </c>
      <c r="J1549">
        <v>101.2608</v>
      </c>
    </row>
    <row r="1550" spans="1:10">
      <c r="A1550" t="s">
        <v>2614</v>
      </c>
      <c r="B1550" s="2">
        <v>45778</v>
      </c>
      <c r="C1550" t="s">
        <v>1464</v>
      </c>
      <c r="D1550" t="s">
        <v>1694</v>
      </c>
      <c r="E1550" t="s">
        <v>1769</v>
      </c>
      <c r="F1550">
        <v>4</v>
      </c>
      <c r="G1550">
        <v>753</v>
      </c>
      <c r="H1550">
        <v>0.28000000000000003</v>
      </c>
      <c r="I1550" t="s">
        <v>1829</v>
      </c>
      <c r="J1550">
        <v>2168.64</v>
      </c>
    </row>
    <row r="1551" spans="1:10">
      <c r="A1551" t="s">
        <v>2630</v>
      </c>
      <c r="B1551" s="2">
        <v>45778</v>
      </c>
      <c r="C1551" t="s">
        <v>966</v>
      </c>
      <c r="D1551" t="s">
        <v>1555</v>
      </c>
      <c r="E1551" t="s">
        <v>1789</v>
      </c>
      <c r="F1551">
        <v>2</v>
      </c>
      <c r="G1551">
        <v>516.02</v>
      </c>
      <c r="H1551">
        <v>0.19</v>
      </c>
      <c r="I1551" t="s">
        <v>1829</v>
      </c>
      <c r="J1551">
        <v>835.95240000000001</v>
      </c>
    </row>
    <row r="1552" spans="1:10">
      <c r="A1552" t="s">
        <v>2749</v>
      </c>
      <c r="B1552" s="2">
        <v>45778</v>
      </c>
      <c r="C1552" t="s">
        <v>1211</v>
      </c>
      <c r="D1552" t="s">
        <v>1702</v>
      </c>
      <c r="E1552" t="s">
        <v>1799</v>
      </c>
      <c r="F1552">
        <v>3</v>
      </c>
      <c r="G1552">
        <v>212.87</v>
      </c>
      <c r="H1552">
        <v>0.18</v>
      </c>
      <c r="I1552" t="s">
        <v>1824</v>
      </c>
      <c r="J1552">
        <v>523.66020000000003</v>
      </c>
    </row>
    <row r="1553" spans="1:10">
      <c r="A1553" t="s">
        <v>3533</v>
      </c>
      <c r="B1553" s="2">
        <v>45778</v>
      </c>
      <c r="C1553" t="s">
        <v>1355</v>
      </c>
      <c r="D1553" t="s">
        <v>1682</v>
      </c>
      <c r="E1553" t="s">
        <v>1789</v>
      </c>
      <c r="F1553">
        <v>4</v>
      </c>
      <c r="G1553">
        <v>359.71</v>
      </c>
      <c r="H1553">
        <v>0.05</v>
      </c>
      <c r="I1553" t="s">
        <v>1826</v>
      </c>
      <c r="J1553">
        <v>1366.8979999999999</v>
      </c>
    </row>
    <row r="1554" spans="1:10">
      <c r="A1554" t="s">
        <v>2863</v>
      </c>
      <c r="B1554" s="2">
        <v>45779</v>
      </c>
      <c r="C1554" t="s">
        <v>532</v>
      </c>
      <c r="D1554" t="s">
        <v>1634</v>
      </c>
      <c r="E1554" t="s">
        <v>1786</v>
      </c>
      <c r="F1554">
        <v>2</v>
      </c>
      <c r="G1554">
        <v>257.77999999999997</v>
      </c>
      <c r="H1554">
        <v>0.05</v>
      </c>
      <c r="I1554" t="s">
        <v>1824</v>
      </c>
      <c r="J1554">
        <v>489.78199999999993</v>
      </c>
    </row>
    <row r="1555" spans="1:10">
      <c r="A1555" t="s">
        <v>3261</v>
      </c>
      <c r="B1555" s="2">
        <v>45779</v>
      </c>
      <c r="C1555" t="s">
        <v>1371</v>
      </c>
      <c r="D1555" t="s">
        <v>1602</v>
      </c>
      <c r="E1555" t="s">
        <v>1752</v>
      </c>
      <c r="F1555">
        <v>1</v>
      </c>
      <c r="G1555">
        <v>640.92999999999995</v>
      </c>
      <c r="H1555">
        <v>0.19</v>
      </c>
      <c r="I1555" t="s">
        <v>1826</v>
      </c>
      <c r="J1555">
        <v>519.15329999999994</v>
      </c>
    </row>
    <row r="1556" spans="1:10">
      <c r="A1556" t="s">
        <v>2070</v>
      </c>
      <c r="B1556" s="2">
        <v>45780</v>
      </c>
      <c r="C1556" t="s">
        <v>654</v>
      </c>
      <c r="D1556" t="s">
        <v>1576</v>
      </c>
      <c r="E1556" t="s">
        <v>1752</v>
      </c>
      <c r="F1556">
        <v>4</v>
      </c>
      <c r="G1556">
        <v>452.67</v>
      </c>
      <c r="H1556">
        <v>0.28000000000000003</v>
      </c>
      <c r="I1556" t="s">
        <v>1826</v>
      </c>
      <c r="J1556">
        <v>1303.6895999999999</v>
      </c>
    </row>
    <row r="1557" spans="1:10">
      <c r="A1557" t="s">
        <v>2214</v>
      </c>
      <c r="B1557" s="2">
        <v>45780</v>
      </c>
      <c r="C1557" t="s">
        <v>8</v>
      </c>
      <c r="D1557" t="s">
        <v>1674</v>
      </c>
      <c r="E1557" t="s">
        <v>1804</v>
      </c>
      <c r="F1557">
        <v>1</v>
      </c>
      <c r="G1557">
        <v>664.71</v>
      </c>
      <c r="H1557">
        <v>0.1</v>
      </c>
      <c r="I1557" t="s">
        <v>1826</v>
      </c>
      <c r="J1557">
        <v>598.23900000000003</v>
      </c>
    </row>
    <row r="1558" spans="1:10">
      <c r="A1558" t="s">
        <v>3722</v>
      </c>
      <c r="B1558" s="2">
        <v>45780</v>
      </c>
      <c r="C1558" t="s">
        <v>1346</v>
      </c>
      <c r="D1558" t="s">
        <v>1574</v>
      </c>
      <c r="E1558" t="s">
        <v>1782</v>
      </c>
      <c r="F1558">
        <v>4</v>
      </c>
      <c r="G1558">
        <v>729.31</v>
      </c>
      <c r="H1558">
        <v>0.03</v>
      </c>
      <c r="I1558" t="s">
        <v>1824</v>
      </c>
      <c r="J1558">
        <v>2829.7228</v>
      </c>
    </row>
    <row r="1559" spans="1:10">
      <c r="A1559" t="s">
        <v>3779</v>
      </c>
      <c r="B1559" s="2">
        <v>45780</v>
      </c>
      <c r="C1559" t="s">
        <v>295</v>
      </c>
      <c r="D1559" t="s">
        <v>1660</v>
      </c>
      <c r="E1559" t="s">
        <v>1807</v>
      </c>
      <c r="F1559">
        <v>2</v>
      </c>
      <c r="G1559">
        <v>981.35</v>
      </c>
      <c r="H1559">
        <v>0.16</v>
      </c>
      <c r="I1559" t="s">
        <v>1826</v>
      </c>
      <c r="J1559">
        <v>1648.6679999999999</v>
      </c>
    </row>
    <row r="1560" spans="1:10">
      <c r="A1560" t="s">
        <v>1834</v>
      </c>
      <c r="B1560" s="2">
        <v>45781</v>
      </c>
      <c r="C1560" t="s">
        <v>616</v>
      </c>
      <c r="D1560" t="s">
        <v>1746</v>
      </c>
      <c r="E1560" t="s">
        <v>1773</v>
      </c>
      <c r="F1560">
        <f ca="1">TEXT(F1560,0)</f>
        <v>0</v>
      </c>
      <c r="G1560">
        <v>448.25</v>
      </c>
      <c r="H1560">
        <v>7.0000000000000007E-2</v>
      </c>
      <c r="I1560" t="s">
        <v>1826</v>
      </c>
      <c r="J1560">
        <v>1250.6175000000001</v>
      </c>
    </row>
    <row r="1561" spans="1:10">
      <c r="A1561" t="s">
        <v>2491</v>
      </c>
      <c r="B1561" s="2">
        <v>45781</v>
      </c>
      <c r="C1561" t="s">
        <v>185</v>
      </c>
      <c r="D1561" t="s">
        <v>1738</v>
      </c>
      <c r="E1561" t="s">
        <v>1799</v>
      </c>
      <c r="F1561">
        <v>4</v>
      </c>
      <c r="G1561">
        <v>20.09</v>
      </c>
      <c r="H1561">
        <v>0.16</v>
      </c>
      <c r="I1561" t="s">
        <v>1826</v>
      </c>
      <c r="J1561">
        <v>67.502399999999994</v>
      </c>
    </row>
    <row r="1562" spans="1:10">
      <c r="A1562" t="s">
        <v>2867</v>
      </c>
      <c r="B1562" s="2">
        <v>45781</v>
      </c>
      <c r="C1562" t="s">
        <v>978</v>
      </c>
      <c r="D1562" t="s">
        <v>1582</v>
      </c>
      <c r="E1562" t="s">
        <v>1782</v>
      </c>
      <c r="F1562">
        <v>2</v>
      </c>
      <c r="G1562">
        <v>485.25</v>
      </c>
      <c r="H1562">
        <v>0.28000000000000003</v>
      </c>
      <c r="I1562" t="s">
        <v>1824</v>
      </c>
      <c r="J1562">
        <v>698.76</v>
      </c>
    </row>
    <row r="1563" spans="1:10">
      <c r="A1563" t="s">
        <v>3361</v>
      </c>
      <c r="B1563" s="2">
        <v>45781</v>
      </c>
      <c r="C1563" t="s">
        <v>153</v>
      </c>
      <c r="D1563" t="s">
        <v>1570</v>
      </c>
      <c r="E1563" t="s">
        <v>1804</v>
      </c>
      <c r="F1563">
        <v>3</v>
      </c>
      <c r="G1563">
        <v>866.78</v>
      </c>
      <c r="H1563">
        <v>0.27</v>
      </c>
      <c r="I1563" t="s">
        <v>1826</v>
      </c>
      <c r="J1563">
        <v>1898.2482</v>
      </c>
    </row>
    <row r="1564" spans="1:10">
      <c r="A1564" t="s">
        <v>2559</v>
      </c>
      <c r="B1564" s="2">
        <v>45783</v>
      </c>
      <c r="C1564" t="s">
        <v>1038</v>
      </c>
      <c r="D1564" t="s">
        <v>1632</v>
      </c>
      <c r="E1564" t="s">
        <v>1776</v>
      </c>
      <c r="F1564">
        <v>4</v>
      </c>
      <c r="G1564">
        <v>758.27</v>
      </c>
      <c r="H1564">
        <v>0.05</v>
      </c>
      <c r="I1564" t="s">
        <v>1826</v>
      </c>
      <c r="J1564">
        <v>2881.4259999999999</v>
      </c>
    </row>
    <row r="1565" spans="1:10">
      <c r="A1565" t="s">
        <v>2793</v>
      </c>
      <c r="B1565" s="2">
        <v>45783</v>
      </c>
      <c r="C1565" t="s">
        <v>794</v>
      </c>
      <c r="D1565" t="s">
        <v>1626</v>
      </c>
      <c r="E1565" t="s">
        <v>1810</v>
      </c>
      <c r="F1565">
        <v>3</v>
      </c>
      <c r="G1565">
        <v>529.89</v>
      </c>
      <c r="H1565">
        <v>0.21</v>
      </c>
      <c r="I1565" t="s">
        <v>1824</v>
      </c>
      <c r="J1565">
        <v>1255.8393000000001</v>
      </c>
    </row>
    <row r="1566" spans="1:10">
      <c r="A1566" t="s">
        <v>2874</v>
      </c>
      <c r="B1566" s="2">
        <v>45783</v>
      </c>
      <c r="C1566" t="s">
        <v>821</v>
      </c>
      <c r="D1566" t="s">
        <v>1604</v>
      </c>
      <c r="E1566" t="s">
        <v>1752</v>
      </c>
      <c r="F1566">
        <v>1</v>
      </c>
      <c r="G1566">
        <v>143.69999999999999</v>
      </c>
      <c r="H1566">
        <v>0.19</v>
      </c>
      <c r="I1566" t="s">
        <v>1826</v>
      </c>
      <c r="J1566">
        <v>116.39700000000001</v>
      </c>
    </row>
    <row r="1567" spans="1:10">
      <c r="A1567" t="s">
        <v>3040</v>
      </c>
      <c r="B1567" s="2">
        <v>45783</v>
      </c>
      <c r="C1567" t="s">
        <v>550</v>
      </c>
      <c r="D1567" t="s">
        <v>1662</v>
      </c>
      <c r="E1567" t="s">
        <v>1786</v>
      </c>
      <c r="F1567">
        <v>4</v>
      </c>
      <c r="G1567">
        <v>64.06</v>
      </c>
      <c r="H1567">
        <v>0.26</v>
      </c>
      <c r="I1567" t="s">
        <v>1824</v>
      </c>
      <c r="J1567">
        <v>189.61760000000001</v>
      </c>
    </row>
    <row r="1568" spans="1:10">
      <c r="A1568" t="s">
        <v>2727</v>
      </c>
      <c r="B1568" s="2">
        <v>45784</v>
      </c>
      <c r="C1568" t="s">
        <v>607</v>
      </c>
      <c r="D1568" t="s">
        <v>1640</v>
      </c>
      <c r="E1568" t="s">
        <v>1761</v>
      </c>
      <c r="F1568">
        <v>2</v>
      </c>
      <c r="G1568">
        <v>71.48</v>
      </c>
      <c r="H1568">
        <v>0.14000000000000001</v>
      </c>
      <c r="I1568" t="s">
        <v>1829</v>
      </c>
      <c r="J1568">
        <v>122.9456</v>
      </c>
    </row>
    <row r="1569" spans="1:10">
      <c r="A1569" t="s">
        <v>1934</v>
      </c>
      <c r="B1569" s="2">
        <v>45785</v>
      </c>
      <c r="C1569" t="s">
        <v>160</v>
      </c>
      <c r="D1569" t="s">
        <v>1592</v>
      </c>
      <c r="E1569" t="s">
        <v>1797</v>
      </c>
      <c r="F1569">
        <v>3</v>
      </c>
      <c r="G1569">
        <v>815.3</v>
      </c>
      <c r="H1569">
        <v>0.03</v>
      </c>
      <c r="I1569" t="s">
        <v>1824</v>
      </c>
      <c r="J1569">
        <v>2372.5230000000001</v>
      </c>
    </row>
    <row r="1570" spans="1:10">
      <c r="A1570" t="s">
        <v>3054</v>
      </c>
      <c r="B1570" s="2">
        <v>45785</v>
      </c>
      <c r="C1570" t="s">
        <v>40</v>
      </c>
      <c r="D1570" t="s">
        <v>1555</v>
      </c>
      <c r="E1570" t="s">
        <v>1799</v>
      </c>
      <c r="F1570">
        <v>1</v>
      </c>
      <c r="G1570">
        <v>38.880000000000003</v>
      </c>
      <c r="H1570">
        <v>0.16</v>
      </c>
      <c r="I1570" t="s">
        <v>1829</v>
      </c>
      <c r="J1570">
        <v>32.659199999999998</v>
      </c>
    </row>
    <row r="1571" spans="1:10">
      <c r="A1571" t="s">
        <v>3200</v>
      </c>
      <c r="B1571" s="2">
        <v>45785</v>
      </c>
      <c r="C1571" t="s">
        <v>690</v>
      </c>
      <c r="D1571" t="s">
        <v>1632</v>
      </c>
      <c r="E1571" t="s">
        <v>1813</v>
      </c>
      <c r="F1571">
        <v>4</v>
      </c>
      <c r="G1571">
        <v>150.47999999999999</v>
      </c>
      <c r="H1571">
        <v>0.09</v>
      </c>
      <c r="I1571" t="s">
        <v>1824</v>
      </c>
      <c r="J1571">
        <v>547.74720000000002</v>
      </c>
    </row>
    <row r="1572" spans="1:10">
      <c r="A1572" t="s">
        <v>2582</v>
      </c>
      <c r="B1572" s="2">
        <v>45786</v>
      </c>
      <c r="C1572" t="s">
        <v>672</v>
      </c>
      <c r="D1572" t="s">
        <v>1557</v>
      </c>
      <c r="E1572" t="s">
        <v>1779</v>
      </c>
      <c r="F1572">
        <v>2</v>
      </c>
      <c r="G1572">
        <v>257.95999999999998</v>
      </c>
      <c r="H1572">
        <v>0.21</v>
      </c>
      <c r="I1572" t="s">
        <v>1826</v>
      </c>
      <c r="J1572">
        <v>407.57679999999999</v>
      </c>
    </row>
    <row r="1573" spans="1:10">
      <c r="A1573" t="s">
        <v>3067</v>
      </c>
      <c r="B1573" s="2">
        <v>45786</v>
      </c>
      <c r="C1573" t="s">
        <v>258</v>
      </c>
      <c r="D1573" t="s">
        <v>1580</v>
      </c>
      <c r="E1573" t="s">
        <v>1804</v>
      </c>
      <c r="F1573">
        <v>2</v>
      </c>
      <c r="G1573">
        <v>126.02</v>
      </c>
      <c r="H1573">
        <v>0.09</v>
      </c>
      <c r="I1573" t="s">
        <v>1829</v>
      </c>
      <c r="J1573">
        <v>229.35640000000001</v>
      </c>
    </row>
    <row r="1574" spans="1:10">
      <c r="A1574" t="s">
        <v>3107</v>
      </c>
      <c r="B1574" s="2">
        <v>45787</v>
      </c>
      <c r="C1574" t="s">
        <v>1513</v>
      </c>
      <c r="D1574" t="s">
        <v>1646</v>
      </c>
      <c r="E1574" t="s">
        <v>1801</v>
      </c>
      <c r="F1574">
        <v>3</v>
      </c>
      <c r="G1574">
        <v>225.14</v>
      </c>
      <c r="H1574">
        <v>0.15</v>
      </c>
      <c r="I1574" t="s">
        <v>1829</v>
      </c>
      <c r="J1574">
        <v>574.10699999999997</v>
      </c>
    </row>
    <row r="1575" spans="1:10">
      <c r="A1575" t="s">
        <v>3323</v>
      </c>
      <c r="B1575" s="2">
        <v>45787</v>
      </c>
      <c r="C1575" t="s">
        <v>978</v>
      </c>
      <c r="D1575" t="s">
        <v>1696</v>
      </c>
      <c r="E1575" t="s">
        <v>1810</v>
      </c>
      <c r="F1575">
        <v>1</v>
      </c>
      <c r="G1575">
        <v>478.08</v>
      </c>
      <c r="H1575">
        <v>7.0000000000000007E-2</v>
      </c>
      <c r="I1575" t="s">
        <v>1829</v>
      </c>
      <c r="J1575">
        <v>444.61439999999988</v>
      </c>
    </row>
    <row r="1576" spans="1:10">
      <c r="A1576" t="s">
        <v>3475</v>
      </c>
      <c r="B1576" s="2">
        <v>45787</v>
      </c>
      <c r="C1576" t="s">
        <v>202</v>
      </c>
      <c r="D1576" t="s">
        <v>1624</v>
      </c>
      <c r="E1576" t="s">
        <v>1786</v>
      </c>
      <c r="F1576">
        <v>1</v>
      </c>
      <c r="G1576">
        <v>228.69</v>
      </c>
      <c r="H1576">
        <v>0.14000000000000001</v>
      </c>
      <c r="I1576" t="s">
        <v>1824</v>
      </c>
      <c r="J1576">
        <v>196.67339999999999</v>
      </c>
    </row>
    <row r="1577" spans="1:10">
      <c r="A1577" t="s">
        <v>3146</v>
      </c>
      <c r="B1577" s="2">
        <v>45788</v>
      </c>
      <c r="C1577" t="s">
        <v>1374</v>
      </c>
      <c r="D1577" t="s">
        <v>1656</v>
      </c>
      <c r="E1577" t="s">
        <v>1766</v>
      </c>
      <c r="F1577">
        <v>3</v>
      </c>
      <c r="G1577">
        <v>477.05</v>
      </c>
      <c r="H1577">
        <v>0.05</v>
      </c>
      <c r="I1577" t="s">
        <v>1826</v>
      </c>
      <c r="J1577">
        <v>1359.5925</v>
      </c>
    </row>
    <row r="1578" spans="1:10">
      <c r="A1578" t="s">
        <v>3278</v>
      </c>
      <c r="B1578" s="2">
        <v>45788</v>
      </c>
      <c r="C1578" t="s">
        <v>384</v>
      </c>
      <c r="D1578" t="s">
        <v>1744</v>
      </c>
      <c r="E1578" t="s">
        <v>1797</v>
      </c>
      <c r="F1578">
        <v>3</v>
      </c>
      <c r="G1578">
        <v>758.87</v>
      </c>
      <c r="H1578">
        <v>0.11</v>
      </c>
      <c r="I1578" t="s">
        <v>1826</v>
      </c>
      <c r="J1578">
        <v>2026.1829</v>
      </c>
    </row>
    <row r="1579" spans="1:10">
      <c r="A1579" t="s">
        <v>2218</v>
      </c>
      <c r="B1579" s="2">
        <v>45789</v>
      </c>
      <c r="C1579" t="s">
        <v>514</v>
      </c>
      <c r="D1579" t="s">
        <v>1704</v>
      </c>
      <c r="E1579" t="s">
        <v>1776</v>
      </c>
      <c r="F1579">
        <v>3</v>
      </c>
      <c r="G1579">
        <v>362.11</v>
      </c>
      <c r="H1579">
        <v>0.23</v>
      </c>
      <c r="I1579" t="s">
        <v>1829</v>
      </c>
      <c r="J1579">
        <v>836.47409999999991</v>
      </c>
    </row>
    <row r="1580" spans="1:10">
      <c r="A1580" t="s">
        <v>3394</v>
      </c>
      <c r="B1580" s="2">
        <v>45789</v>
      </c>
      <c r="C1580" t="s">
        <v>1292</v>
      </c>
      <c r="D1580" t="s">
        <v>1557</v>
      </c>
      <c r="E1580" t="s">
        <v>1789</v>
      </c>
      <c r="F1580">
        <v>4</v>
      </c>
      <c r="G1580">
        <v>458.58</v>
      </c>
      <c r="H1580">
        <v>0.28999999999999998</v>
      </c>
      <c r="I1580" t="s">
        <v>1829</v>
      </c>
      <c r="J1580">
        <v>1302.3671999999999</v>
      </c>
    </row>
    <row r="1581" spans="1:10">
      <c r="A1581" t="s">
        <v>3506</v>
      </c>
      <c r="B1581" s="2">
        <v>45790</v>
      </c>
      <c r="C1581" t="s">
        <v>82</v>
      </c>
      <c r="D1581" t="s">
        <v>1686</v>
      </c>
      <c r="E1581" t="s">
        <v>1813</v>
      </c>
      <c r="F1581">
        <v>3</v>
      </c>
      <c r="G1581">
        <v>74.66</v>
      </c>
      <c r="H1581">
        <v>0.03</v>
      </c>
      <c r="I1581" t="s">
        <v>1826</v>
      </c>
      <c r="J1581">
        <v>217.26060000000001</v>
      </c>
    </row>
    <row r="1582" spans="1:10">
      <c r="A1582" t="s">
        <v>2940</v>
      </c>
      <c r="B1582" s="2">
        <v>45791</v>
      </c>
      <c r="C1582" t="s">
        <v>1437</v>
      </c>
      <c r="D1582" t="s">
        <v>1722</v>
      </c>
      <c r="E1582" t="s">
        <v>1761</v>
      </c>
      <c r="F1582">
        <v>2</v>
      </c>
      <c r="G1582">
        <v>121.52</v>
      </c>
      <c r="H1582">
        <v>0.18</v>
      </c>
      <c r="I1582" t="s">
        <v>1829</v>
      </c>
      <c r="J1582">
        <v>199.2928</v>
      </c>
    </row>
    <row r="1583" spans="1:10">
      <c r="A1583" t="s">
        <v>2455</v>
      </c>
      <c r="B1583" s="2">
        <v>45792</v>
      </c>
      <c r="C1583" t="s">
        <v>1133</v>
      </c>
      <c r="D1583" t="s">
        <v>1714</v>
      </c>
      <c r="E1583" t="s">
        <v>1752</v>
      </c>
      <c r="F1583">
        <v>1</v>
      </c>
      <c r="G1583">
        <v>92.83</v>
      </c>
      <c r="H1583">
        <v>0.26</v>
      </c>
      <c r="I1583" t="s">
        <v>1826</v>
      </c>
      <c r="J1583">
        <v>68.694199999999995</v>
      </c>
    </row>
    <row r="1584" spans="1:10">
      <c r="A1584" t="s">
        <v>3573</v>
      </c>
      <c r="B1584" s="2">
        <v>45792</v>
      </c>
      <c r="C1584" t="s">
        <v>164</v>
      </c>
      <c r="D1584" t="s">
        <v>1676</v>
      </c>
      <c r="E1584" t="s">
        <v>1792</v>
      </c>
      <c r="F1584">
        <v>3</v>
      </c>
      <c r="G1584">
        <v>773.86</v>
      </c>
      <c r="H1584">
        <v>0.22</v>
      </c>
      <c r="I1584" t="s">
        <v>1824</v>
      </c>
      <c r="J1584">
        <v>1810.8324</v>
      </c>
    </row>
    <row r="1585" spans="1:10">
      <c r="A1585" t="s">
        <v>2363</v>
      </c>
      <c r="B1585" s="2">
        <v>45793</v>
      </c>
      <c r="C1585" t="s">
        <v>815</v>
      </c>
      <c r="D1585" t="s">
        <v>1692</v>
      </c>
      <c r="E1585" t="s">
        <v>1761</v>
      </c>
      <c r="F1585">
        <v>2</v>
      </c>
      <c r="G1585">
        <v>245.52</v>
      </c>
      <c r="H1585">
        <v>0.11</v>
      </c>
      <c r="I1585" t="s">
        <v>1829</v>
      </c>
      <c r="J1585">
        <v>437.0256</v>
      </c>
    </row>
    <row r="1586" spans="1:10">
      <c r="A1586" t="s">
        <v>2613</v>
      </c>
      <c r="B1586" s="2">
        <v>45793</v>
      </c>
      <c r="C1586" t="s">
        <v>585</v>
      </c>
      <c r="D1586" t="s">
        <v>1622</v>
      </c>
      <c r="E1586" t="s">
        <v>1813</v>
      </c>
      <c r="F1586">
        <v>4</v>
      </c>
      <c r="G1586">
        <v>122.87</v>
      </c>
      <c r="H1586">
        <v>0.13</v>
      </c>
      <c r="I1586" t="s">
        <v>1824</v>
      </c>
      <c r="J1586">
        <v>427.58760000000001</v>
      </c>
    </row>
    <row r="1587" spans="1:10">
      <c r="A1587" t="s">
        <v>3762</v>
      </c>
      <c r="B1587" s="2">
        <v>45793</v>
      </c>
      <c r="C1587" t="s">
        <v>344</v>
      </c>
      <c r="D1587" t="s">
        <v>1680</v>
      </c>
      <c r="E1587" t="s">
        <v>1757</v>
      </c>
      <c r="F1587">
        <v>1</v>
      </c>
      <c r="G1587">
        <v>338.83</v>
      </c>
      <c r="H1587">
        <v>0.19</v>
      </c>
      <c r="I1587" t="s">
        <v>1826</v>
      </c>
      <c r="J1587">
        <v>274.45229999999998</v>
      </c>
    </row>
    <row r="1588" spans="1:10">
      <c r="A1588" t="s">
        <v>3766</v>
      </c>
      <c r="B1588" s="2">
        <v>45793</v>
      </c>
      <c r="C1588" t="s">
        <v>1516</v>
      </c>
      <c r="D1588" t="s">
        <v>1744</v>
      </c>
      <c r="E1588" t="s">
        <v>1766</v>
      </c>
      <c r="F1588">
        <v>3</v>
      </c>
      <c r="G1588">
        <v>212.08</v>
      </c>
      <c r="H1588">
        <v>7.0000000000000007E-2</v>
      </c>
      <c r="I1588" t="s">
        <v>1824</v>
      </c>
      <c r="J1588">
        <v>591.70319999999992</v>
      </c>
    </row>
    <row r="1589" spans="1:10">
      <c r="A1589" t="s">
        <v>3795</v>
      </c>
      <c r="B1589" s="2">
        <v>45793</v>
      </c>
      <c r="C1589" t="s">
        <v>481</v>
      </c>
      <c r="D1589" t="s">
        <v>1624</v>
      </c>
      <c r="E1589" t="s">
        <v>1782</v>
      </c>
      <c r="F1589">
        <v>1</v>
      </c>
      <c r="G1589">
        <v>91.38</v>
      </c>
      <c r="H1589">
        <v>0.14000000000000001</v>
      </c>
      <c r="I1589" t="s">
        <v>1824</v>
      </c>
      <c r="J1589">
        <v>78.586799999999997</v>
      </c>
    </row>
    <row r="1590" spans="1:10">
      <c r="A1590" t="s">
        <v>3803</v>
      </c>
      <c r="B1590" s="2">
        <v>45793</v>
      </c>
      <c r="C1590" t="s">
        <v>1142</v>
      </c>
      <c r="D1590" t="s">
        <v>1606</v>
      </c>
      <c r="E1590" t="s">
        <v>1761</v>
      </c>
      <c r="F1590">
        <v>1</v>
      </c>
      <c r="G1590">
        <v>722.57</v>
      </c>
      <c r="H1590">
        <v>0.18</v>
      </c>
      <c r="I1590" t="s">
        <v>1824</v>
      </c>
      <c r="J1590">
        <v>592.50740000000008</v>
      </c>
    </row>
    <row r="1591" spans="1:10">
      <c r="A1591" t="s">
        <v>2609</v>
      </c>
      <c r="B1591" s="2">
        <v>45794</v>
      </c>
      <c r="C1591" t="s">
        <v>1461</v>
      </c>
      <c r="D1591" t="s">
        <v>1746</v>
      </c>
      <c r="E1591" t="s">
        <v>1810</v>
      </c>
      <c r="F1591">
        <v>1</v>
      </c>
      <c r="G1591">
        <v>873.18</v>
      </c>
      <c r="H1591">
        <v>0.03</v>
      </c>
      <c r="I1591" t="s">
        <v>1829</v>
      </c>
      <c r="J1591">
        <v>846.98459999999989</v>
      </c>
    </row>
    <row r="1592" spans="1:10">
      <c r="A1592" t="s">
        <v>3695</v>
      </c>
      <c r="B1592" s="2">
        <v>45794</v>
      </c>
      <c r="C1592" t="s">
        <v>1304</v>
      </c>
      <c r="D1592" t="s">
        <v>1696</v>
      </c>
      <c r="E1592" t="s">
        <v>1782</v>
      </c>
      <c r="F1592">
        <v>3</v>
      </c>
      <c r="G1592">
        <v>943.24</v>
      </c>
      <c r="H1592">
        <v>0.21</v>
      </c>
      <c r="I1592" t="s">
        <v>1824</v>
      </c>
      <c r="J1592">
        <v>2235.4787999999999</v>
      </c>
    </row>
    <row r="1593" spans="1:10">
      <c r="A1593" t="s">
        <v>3793</v>
      </c>
      <c r="B1593" s="2">
        <v>45794</v>
      </c>
      <c r="C1593" t="s">
        <v>127</v>
      </c>
      <c r="D1593" t="s">
        <v>1682</v>
      </c>
      <c r="E1593" t="s">
        <v>1792</v>
      </c>
      <c r="F1593">
        <v>2</v>
      </c>
      <c r="G1593">
        <v>924.73</v>
      </c>
      <c r="H1593">
        <v>0.28999999999999998</v>
      </c>
      <c r="I1593" t="s">
        <v>1826</v>
      </c>
      <c r="J1593">
        <v>1313.1166000000001</v>
      </c>
    </row>
    <row r="1594" spans="1:10">
      <c r="A1594" t="s">
        <v>1997</v>
      </c>
      <c r="B1594" s="2">
        <v>45795</v>
      </c>
      <c r="C1594" t="s">
        <v>579</v>
      </c>
      <c r="D1594" t="s">
        <v>1646</v>
      </c>
      <c r="E1594" t="s">
        <v>1792</v>
      </c>
      <c r="F1594">
        <v>1</v>
      </c>
      <c r="G1594">
        <v>325.08</v>
      </c>
      <c r="H1594">
        <v>0.26</v>
      </c>
      <c r="I1594" t="s">
        <v>1826</v>
      </c>
      <c r="J1594">
        <v>240.5592</v>
      </c>
    </row>
    <row r="1595" spans="1:10">
      <c r="A1595" t="s">
        <v>2541</v>
      </c>
      <c r="B1595" s="2">
        <v>45795</v>
      </c>
      <c r="C1595" t="s">
        <v>872</v>
      </c>
      <c r="D1595" t="s">
        <v>1642</v>
      </c>
      <c r="E1595" t="s">
        <v>1779</v>
      </c>
      <c r="F1595">
        <v>3</v>
      </c>
      <c r="G1595">
        <v>79.77</v>
      </c>
      <c r="H1595">
        <v>0.09</v>
      </c>
      <c r="I1595" t="s">
        <v>1824</v>
      </c>
      <c r="J1595">
        <v>217.77209999999999</v>
      </c>
    </row>
    <row r="1596" spans="1:10">
      <c r="A1596" t="s">
        <v>3432</v>
      </c>
      <c r="B1596" s="2">
        <v>45795</v>
      </c>
      <c r="C1596" t="s">
        <v>681</v>
      </c>
      <c r="D1596" t="s">
        <v>1632</v>
      </c>
      <c r="E1596" t="s">
        <v>1782</v>
      </c>
      <c r="F1596">
        <v>3</v>
      </c>
      <c r="G1596">
        <v>779.5</v>
      </c>
      <c r="H1596">
        <v>0.02</v>
      </c>
      <c r="I1596" t="s">
        <v>1824</v>
      </c>
      <c r="J1596">
        <v>2291.73</v>
      </c>
    </row>
    <row r="1597" spans="1:10">
      <c r="A1597" t="s">
        <v>3770</v>
      </c>
      <c r="B1597" s="2">
        <v>45795</v>
      </c>
      <c r="C1597" t="s">
        <v>335</v>
      </c>
      <c r="D1597" t="s">
        <v>1624</v>
      </c>
      <c r="E1597" t="s">
        <v>1761</v>
      </c>
      <c r="F1597">
        <v>3</v>
      </c>
      <c r="G1597">
        <v>410.04</v>
      </c>
      <c r="H1597">
        <v>0.09</v>
      </c>
      <c r="I1597" t="s">
        <v>1829</v>
      </c>
      <c r="J1597">
        <v>1119.4092000000001</v>
      </c>
    </row>
    <row r="1598" spans="1:10">
      <c r="A1598" t="s">
        <v>2134</v>
      </c>
      <c r="B1598" s="2">
        <v>45796</v>
      </c>
      <c r="C1598" t="s">
        <v>1475</v>
      </c>
      <c r="D1598" t="s">
        <v>1696</v>
      </c>
      <c r="E1598" t="s">
        <v>1757</v>
      </c>
      <c r="F1598">
        <v>4</v>
      </c>
      <c r="G1598">
        <v>396.53</v>
      </c>
      <c r="H1598">
        <v>7.0000000000000007E-2</v>
      </c>
      <c r="I1598" t="s">
        <v>1826</v>
      </c>
      <c r="J1598">
        <v>1475.0916</v>
      </c>
    </row>
    <row r="1599" spans="1:10">
      <c r="A1599" t="s">
        <v>2283</v>
      </c>
      <c r="B1599" s="2">
        <v>45796</v>
      </c>
      <c r="C1599" t="s">
        <v>737</v>
      </c>
      <c r="D1599" t="s">
        <v>1652</v>
      </c>
      <c r="E1599" t="s">
        <v>1786</v>
      </c>
      <c r="F1599">
        <v>2</v>
      </c>
      <c r="G1599">
        <v>810.17</v>
      </c>
      <c r="H1599">
        <v>0.27</v>
      </c>
      <c r="I1599" t="s">
        <v>1824</v>
      </c>
      <c r="J1599">
        <v>1182.8481999999999</v>
      </c>
    </row>
    <row r="1600" spans="1:10">
      <c r="A1600" t="s">
        <v>2736</v>
      </c>
      <c r="B1600" s="2">
        <v>45796</v>
      </c>
      <c r="C1600" t="s">
        <v>687</v>
      </c>
      <c r="D1600" t="s">
        <v>1682</v>
      </c>
      <c r="E1600" t="s">
        <v>1773</v>
      </c>
      <c r="F1600">
        <v>2</v>
      </c>
      <c r="G1600">
        <v>491.26</v>
      </c>
      <c r="H1600">
        <v>0.14000000000000001</v>
      </c>
      <c r="I1600" t="s">
        <v>1829</v>
      </c>
      <c r="J1600">
        <v>844.96719999999993</v>
      </c>
    </row>
    <row r="1601" spans="1:10">
      <c r="A1601" t="s">
        <v>3290</v>
      </c>
      <c r="B1601" s="2">
        <v>45796</v>
      </c>
      <c r="C1601" t="s">
        <v>1160</v>
      </c>
      <c r="D1601" t="s">
        <v>1640</v>
      </c>
      <c r="E1601" t="s">
        <v>1769</v>
      </c>
      <c r="F1601">
        <v>1</v>
      </c>
      <c r="G1601">
        <v>695.26</v>
      </c>
      <c r="H1601">
        <v>0.23</v>
      </c>
      <c r="I1601" t="s">
        <v>1826</v>
      </c>
      <c r="J1601">
        <v>535.35019999999997</v>
      </c>
    </row>
    <row r="1602" spans="1:10">
      <c r="A1602" t="s">
        <v>3680</v>
      </c>
      <c r="B1602" s="2">
        <v>45796</v>
      </c>
      <c r="C1602" t="s">
        <v>821</v>
      </c>
      <c r="D1602" t="s">
        <v>1614</v>
      </c>
      <c r="E1602" t="s">
        <v>1807</v>
      </c>
      <c r="F1602">
        <v>3</v>
      </c>
      <c r="G1602">
        <v>858.81</v>
      </c>
      <c r="H1602">
        <v>7.0000000000000007E-2</v>
      </c>
      <c r="I1602" t="s">
        <v>1824</v>
      </c>
      <c r="J1602">
        <v>2396.0799000000002</v>
      </c>
    </row>
    <row r="1603" spans="1:10">
      <c r="A1603" t="s">
        <v>2301</v>
      </c>
      <c r="B1603" s="2">
        <v>45797</v>
      </c>
      <c r="C1603" t="s">
        <v>553</v>
      </c>
      <c r="D1603" t="s">
        <v>1710</v>
      </c>
      <c r="E1603" t="s">
        <v>1789</v>
      </c>
      <c r="F1603">
        <v>2</v>
      </c>
      <c r="G1603">
        <v>145.26</v>
      </c>
      <c r="H1603">
        <v>0.19</v>
      </c>
      <c r="I1603" t="s">
        <v>1826</v>
      </c>
      <c r="J1603">
        <v>235.3212</v>
      </c>
    </row>
    <row r="1604" spans="1:10">
      <c r="A1604" t="s">
        <v>2886</v>
      </c>
      <c r="B1604" s="2">
        <v>45797</v>
      </c>
      <c r="C1604" t="s">
        <v>637</v>
      </c>
      <c r="D1604" t="s">
        <v>1722</v>
      </c>
      <c r="E1604" t="s">
        <v>1794</v>
      </c>
      <c r="F1604">
        <v>2</v>
      </c>
      <c r="G1604">
        <v>816.22</v>
      </c>
      <c r="H1604">
        <v>0.27</v>
      </c>
      <c r="I1604" t="s">
        <v>1824</v>
      </c>
      <c r="J1604">
        <v>1191.6812</v>
      </c>
    </row>
    <row r="1605" spans="1:10">
      <c r="A1605" t="s">
        <v>3029</v>
      </c>
      <c r="B1605" s="2">
        <v>45797</v>
      </c>
      <c r="C1605" t="s">
        <v>1181</v>
      </c>
      <c r="D1605" t="s">
        <v>1578</v>
      </c>
      <c r="E1605" t="s">
        <v>1810</v>
      </c>
      <c r="F1605">
        <v>3</v>
      </c>
      <c r="G1605">
        <v>197.93</v>
      </c>
      <c r="H1605">
        <v>0</v>
      </c>
      <c r="I1605" t="s">
        <v>1829</v>
      </c>
      <c r="J1605">
        <v>593.79</v>
      </c>
    </row>
    <row r="1606" spans="1:10">
      <c r="A1606" t="s">
        <v>3580</v>
      </c>
      <c r="B1606" s="2">
        <v>45797</v>
      </c>
      <c r="C1606" t="s">
        <v>574</v>
      </c>
      <c r="D1606" t="s">
        <v>1570</v>
      </c>
      <c r="E1606" t="s">
        <v>1794</v>
      </c>
      <c r="F1606">
        <v>1</v>
      </c>
      <c r="G1606">
        <v>470.18</v>
      </c>
      <c r="H1606">
        <v>0.19</v>
      </c>
      <c r="I1606" t="s">
        <v>1826</v>
      </c>
      <c r="J1606">
        <v>380.84580000000011</v>
      </c>
    </row>
    <row r="1607" spans="1:10">
      <c r="A1607" t="s">
        <v>3713</v>
      </c>
      <c r="B1607" s="2">
        <v>45797</v>
      </c>
      <c r="C1607" t="s">
        <v>1104</v>
      </c>
      <c r="D1607" t="s">
        <v>1546</v>
      </c>
      <c r="E1607" t="s">
        <v>1766</v>
      </c>
      <c r="F1607">
        <v>2</v>
      </c>
      <c r="G1607">
        <v>99.04</v>
      </c>
      <c r="H1607">
        <v>0.26</v>
      </c>
      <c r="I1607" t="s">
        <v>1829</v>
      </c>
      <c r="J1607">
        <v>146.57919999999999</v>
      </c>
    </row>
    <row r="1608" spans="1:10">
      <c r="A1608" t="s">
        <v>3771</v>
      </c>
      <c r="B1608" s="2">
        <v>45797</v>
      </c>
      <c r="C1608" t="s">
        <v>455</v>
      </c>
      <c r="D1608" t="s">
        <v>1736</v>
      </c>
      <c r="E1608" t="s">
        <v>1807</v>
      </c>
      <c r="F1608">
        <v>1</v>
      </c>
      <c r="G1608">
        <v>355.31</v>
      </c>
      <c r="H1608">
        <v>0.27</v>
      </c>
      <c r="I1608" t="s">
        <v>1824</v>
      </c>
      <c r="J1608">
        <v>259.37630000000001</v>
      </c>
    </row>
    <row r="1609" spans="1:10">
      <c r="A1609" t="s">
        <v>1937</v>
      </c>
      <c r="B1609" s="2">
        <v>45798</v>
      </c>
      <c r="C1609" t="s">
        <v>414</v>
      </c>
      <c r="D1609" t="s">
        <v>1728</v>
      </c>
      <c r="E1609" t="s">
        <v>1766</v>
      </c>
      <c r="F1609">
        <v>2</v>
      </c>
      <c r="G1609">
        <v>845.71</v>
      </c>
      <c r="H1609">
        <v>0.01</v>
      </c>
      <c r="I1609" t="s">
        <v>1826</v>
      </c>
      <c r="J1609">
        <v>1674.5057999999999</v>
      </c>
    </row>
    <row r="1610" spans="1:10">
      <c r="A1610" t="s">
        <v>1978</v>
      </c>
      <c r="B1610" s="2">
        <v>45798</v>
      </c>
      <c r="C1610" t="s">
        <v>779</v>
      </c>
      <c r="D1610" t="s">
        <v>1686</v>
      </c>
      <c r="E1610" t="s">
        <v>1813</v>
      </c>
      <c r="F1610">
        <v>2</v>
      </c>
      <c r="G1610">
        <v>108.74</v>
      </c>
      <c r="H1610">
        <v>0.11</v>
      </c>
      <c r="I1610" t="s">
        <v>1826</v>
      </c>
      <c r="J1610">
        <v>193.55719999999999</v>
      </c>
    </row>
    <row r="1611" spans="1:10">
      <c r="A1611" t="s">
        <v>2104</v>
      </c>
      <c r="B1611" s="2">
        <v>45798</v>
      </c>
      <c r="C1611" t="s">
        <v>996</v>
      </c>
      <c r="D1611" t="s">
        <v>1598</v>
      </c>
      <c r="E1611" t="s">
        <v>1779</v>
      </c>
      <c r="F1611">
        <v>4</v>
      </c>
      <c r="G1611">
        <v>285.82</v>
      </c>
      <c r="H1611">
        <v>0.18</v>
      </c>
      <c r="I1611" t="s">
        <v>1826</v>
      </c>
      <c r="J1611">
        <v>937.4896</v>
      </c>
    </row>
    <row r="1612" spans="1:10">
      <c r="A1612" t="s">
        <v>2412</v>
      </c>
      <c r="B1612" s="2">
        <v>45798</v>
      </c>
      <c r="C1612" t="s">
        <v>842</v>
      </c>
      <c r="D1612" t="s">
        <v>1744</v>
      </c>
      <c r="E1612" t="s">
        <v>1766</v>
      </c>
      <c r="F1612">
        <v>2</v>
      </c>
      <c r="G1612">
        <v>481.86</v>
      </c>
      <c r="H1612">
        <v>0.1</v>
      </c>
      <c r="I1612" t="s">
        <v>1829</v>
      </c>
      <c r="J1612">
        <v>867.34800000000007</v>
      </c>
    </row>
    <row r="1613" spans="1:10">
      <c r="A1613" t="s">
        <v>3195</v>
      </c>
      <c r="B1613" s="2">
        <v>45798</v>
      </c>
      <c r="C1613" t="s">
        <v>32</v>
      </c>
      <c r="D1613" t="s">
        <v>1618</v>
      </c>
      <c r="E1613" t="s">
        <v>1779</v>
      </c>
      <c r="F1613">
        <v>4</v>
      </c>
      <c r="G1613">
        <v>185.67</v>
      </c>
      <c r="H1613">
        <v>0.21</v>
      </c>
      <c r="I1613" t="s">
        <v>1826</v>
      </c>
      <c r="J1613">
        <v>586.71719999999993</v>
      </c>
    </row>
    <row r="1614" spans="1:10">
      <c r="A1614" t="s">
        <v>3490</v>
      </c>
      <c r="B1614" s="2">
        <v>45798</v>
      </c>
      <c r="C1614" t="s">
        <v>511</v>
      </c>
      <c r="D1614" t="s">
        <v>1626</v>
      </c>
      <c r="E1614" t="s">
        <v>1799</v>
      </c>
      <c r="F1614">
        <v>3</v>
      </c>
      <c r="G1614">
        <v>343.97</v>
      </c>
      <c r="H1614">
        <v>0.04</v>
      </c>
      <c r="I1614" t="s">
        <v>1829</v>
      </c>
      <c r="J1614">
        <v>990.6336</v>
      </c>
    </row>
    <row r="1615" spans="1:10">
      <c r="A1615" t="s">
        <v>2731</v>
      </c>
      <c r="B1615" s="2">
        <v>45799</v>
      </c>
      <c r="C1615" t="s">
        <v>1223</v>
      </c>
      <c r="D1615" t="s">
        <v>1652</v>
      </c>
      <c r="E1615" t="s">
        <v>1789</v>
      </c>
      <c r="F1615">
        <v>2</v>
      </c>
      <c r="G1615">
        <v>295.12</v>
      </c>
      <c r="H1615">
        <v>0.09</v>
      </c>
      <c r="I1615" t="s">
        <v>1829</v>
      </c>
      <c r="J1615">
        <v>537.11840000000007</v>
      </c>
    </row>
    <row r="1616" spans="1:10">
      <c r="A1616" t="s">
        <v>1903</v>
      </c>
      <c r="B1616" s="2">
        <v>45800</v>
      </c>
      <c r="C1616" t="s">
        <v>40</v>
      </c>
      <c r="D1616" t="s">
        <v>1682</v>
      </c>
      <c r="E1616" t="s">
        <v>1801</v>
      </c>
      <c r="F1616">
        <v>1</v>
      </c>
      <c r="G1616">
        <v>687.82</v>
      </c>
      <c r="H1616">
        <v>0.27</v>
      </c>
      <c r="I1616" t="s">
        <v>1829</v>
      </c>
      <c r="J1616">
        <v>502.10860000000002</v>
      </c>
    </row>
    <row r="1617" spans="1:10">
      <c r="A1617" t="s">
        <v>1837</v>
      </c>
      <c r="B1617" s="2">
        <v>45801</v>
      </c>
      <c r="C1617" t="s">
        <v>1008</v>
      </c>
      <c r="D1617" t="s">
        <v>1626</v>
      </c>
      <c r="E1617" t="s">
        <v>1757</v>
      </c>
      <c r="F1617">
        <v>4</v>
      </c>
      <c r="G1617">
        <v>286.92</v>
      </c>
      <c r="H1617">
        <v>0.17</v>
      </c>
      <c r="I1617" t="s">
        <v>1824</v>
      </c>
      <c r="J1617">
        <v>952.57439999999997</v>
      </c>
    </row>
    <row r="1618" spans="1:10">
      <c r="A1618" t="s">
        <v>2475</v>
      </c>
      <c r="B1618" s="2">
        <v>45801</v>
      </c>
      <c r="C1618" t="s">
        <v>1252</v>
      </c>
      <c r="D1618" t="s">
        <v>1590</v>
      </c>
      <c r="E1618" t="s">
        <v>1752</v>
      </c>
      <c r="F1618">
        <v>2</v>
      </c>
      <c r="G1618">
        <v>347.95</v>
      </c>
      <c r="H1618">
        <v>0.13</v>
      </c>
      <c r="I1618" t="s">
        <v>1829</v>
      </c>
      <c r="J1618">
        <v>605.43299999999999</v>
      </c>
    </row>
    <row r="1619" spans="1:10">
      <c r="A1619" t="s">
        <v>2714</v>
      </c>
      <c r="B1619" s="2">
        <v>45801</v>
      </c>
      <c r="C1619" t="s">
        <v>1434</v>
      </c>
      <c r="D1619" t="s">
        <v>1682</v>
      </c>
      <c r="E1619" t="s">
        <v>1782</v>
      </c>
      <c r="F1619">
        <v>2</v>
      </c>
      <c r="G1619">
        <v>995.11</v>
      </c>
      <c r="H1619">
        <v>0.13</v>
      </c>
      <c r="I1619" t="s">
        <v>1826</v>
      </c>
      <c r="J1619">
        <v>1731.4914000000001</v>
      </c>
    </row>
    <row r="1620" spans="1:10">
      <c r="A1620" t="s">
        <v>2095</v>
      </c>
      <c r="B1620" s="2">
        <v>45803</v>
      </c>
      <c r="C1620" t="s">
        <v>711</v>
      </c>
      <c r="D1620" t="s">
        <v>1622</v>
      </c>
      <c r="E1620" t="s">
        <v>1752</v>
      </c>
      <c r="F1620">
        <v>4</v>
      </c>
      <c r="G1620">
        <v>747.01</v>
      </c>
      <c r="H1620">
        <v>0.13</v>
      </c>
      <c r="I1620" t="s">
        <v>1826</v>
      </c>
      <c r="J1620">
        <v>2599.5947999999999</v>
      </c>
    </row>
    <row r="1621" spans="1:10">
      <c r="A1621" t="s">
        <v>2531</v>
      </c>
      <c r="B1621" s="2">
        <v>45803</v>
      </c>
      <c r="C1621" t="s">
        <v>508</v>
      </c>
      <c r="D1621" t="s">
        <v>1596</v>
      </c>
      <c r="E1621" t="s">
        <v>1810</v>
      </c>
      <c r="F1621">
        <v>4</v>
      </c>
      <c r="G1621">
        <v>757.9</v>
      </c>
      <c r="H1621">
        <v>0.22</v>
      </c>
      <c r="I1621" t="s">
        <v>1826</v>
      </c>
      <c r="J1621">
        <v>2364.6480000000001</v>
      </c>
    </row>
    <row r="1622" spans="1:10">
      <c r="A1622" t="s">
        <v>2765</v>
      </c>
      <c r="B1622" s="2">
        <v>45803</v>
      </c>
      <c r="C1622" t="s">
        <v>963</v>
      </c>
      <c r="D1622" t="s">
        <v>1604</v>
      </c>
      <c r="E1622" t="s">
        <v>1757</v>
      </c>
      <c r="F1622">
        <v>1</v>
      </c>
      <c r="G1622">
        <v>182.28</v>
      </c>
      <c r="H1622">
        <v>0.15</v>
      </c>
      <c r="I1622" t="s">
        <v>1829</v>
      </c>
      <c r="J1622">
        <v>154.93799999999999</v>
      </c>
    </row>
    <row r="1623" spans="1:10">
      <c r="A1623" t="s">
        <v>3202</v>
      </c>
      <c r="B1623" s="2">
        <v>45803</v>
      </c>
      <c r="C1623" t="s">
        <v>571</v>
      </c>
      <c r="D1623" t="s">
        <v>1570</v>
      </c>
      <c r="E1623" t="s">
        <v>1776</v>
      </c>
      <c r="F1623">
        <v>1</v>
      </c>
      <c r="G1623">
        <v>56.59</v>
      </c>
      <c r="H1623">
        <v>0.15</v>
      </c>
      <c r="I1623" t="s">
        <v>1826</v>
      </c>
      <c r="J1623">
        <v>48.101500000000001</v>
      </c>
    </row>
    <row r="1624" spans="1:10">
      <c r="A1624" t="s">
        <v>3435</v>
      </c>
      <c r="B1624" s="2">
        <v>45803</v>
      </c>
      <c r="C1624" t="s">
        <v>75</v>
      </c>
      <c r="D1624" t="s">
        <v>1742</v>
      </c>
      <c r="E1624" t="s">
        <v>1766</v>
      </c>
      <c r="F1624">
        <v>4</v>
      </c>
      <c r="G1624">
        <v>44.07</v>
      </c>
      <c r="H1624">
        <v>0.28999999999999998</v>
      </c>
      <c r="I1624" t="s">
        <v>1829</v>
      </c>
      <c r="J1624">
        <v>125.1588</v>
      </c>
    </row>
    <row r="1625" spans="1:10">
      <c r="A1625" t="s">
        <v>2392</v>
      </c>
      <c r="B1625" s="2">
        <v>45804</v>
      </c>
      <c r="C1625" t="s">
        <v>1449</v>
      </c>
      <c r="D1625" t="s">
        <v>1640</v>
      </c>
      <c r="E1625" t="s">
        <v>1797</v>
      </c>
      <c r="F1625">
        <v>4</v>
      </c>
      <c r="G1625">
        <v>354.12</v>
      </c>
      <c r="H1625">
        <v>0.06</v>
      </c>
      <c r="I1625" t="s">
        <v>1826</v>
      </c>
      <c r="J1625">
        <v>1331.4911999999999</v>
      </c>
    </row>
    <row r="1626" spans="1:10">
      <c r="A1626" t="s">
        <v>2456</v>
      </c>
      <c r="B1626" s="2">
        <v>45804</v>
      </c>
      <c r="C1626" t="s">
        <v>1304</v>
      </c>
      <c r="D1626" t="s">
        <v>1562</v>
      </c>
      <c r="E1626" t="s">
        <v>1766</v>
      </c>
      <c r="F1626">
        <v>4</v>
      </c>
      <c r="G1626">
        <v>432.29</v>
      </c>
      <c r="H1626">
        <v>0.16</v>
      </c>
      <c r="I1626" t="s">
        <v>1829</v>
      </c>
      <c r="J1626">
        <v>1452.4944</v>
      </c>
    </row>
    <row r="1627" spans="1:10">
      <c r="A1627" t="s">
        <v>2600</v>
      </c>
      <c r="B1627" s="2">
        <v>45804</v>
      </c>
      <c r="C1627" t="s">
        <v>1269</v>
      </c>
      <c r="D1627" t="s">
        <v>1716</v>
      </c>
      <c r="E1627" t="s">
        <v>1807</v>
      </c>
      <c r="F1627">
        <v>3</v>
      </c>
      <c r="G1627">
        <v>846.31</v>
      </c>
      <c r="H1627">
        <v>0.18</v>
      </c>
      <c r="I1627" t="s">
        <v>1829</v>
      </c>
      <c r="J1627">
        <v>2081.9225999999999</v>
      </c>
    </row>
    <row r="1628" spans="1:10">
      <c r="A1628" t="s">
        <v>3255</v>
      </c>
      <c r="B1628" s="2">
        <v>45804</v>
      </c>
      <c r="C1628" t="s">
        <v>785</v>
      </c>
      <c r="D1628" t="s">
        <v>1736</v>
      </c>
      <c r="E1628" t="s">
        <v>1797</v>
      </c>
      <c r="F1628">
        <v>2</v>
      </c>
      <c r="G1628">
        <v>822.59</v>
      </c>
      <c r="H1628">
        <v>0.22</v>
      </c>
      <c r="I1628" t="s">
        <v>1826</v>
      </c>
      <c r="J1628">
        <v>1283.2403999999999</v>
      </c>
    </row>
    <row r="1629" spans="1:10">
      <c r="A1629" t="s">
        <v>2823</v>
      </c>
      <c r="B1629" s="2">
        <v>45805</v>
      </c>
      <c r="C1629" t="s">
        <v>625</v>
      </c>
      <c r="D1629" t="s">
        <v>1602</v>
      </c>
      <c r="E1629" t="s">
        <v>1766</v>
      </c>
      <c r="F1629">
        <v>3</v>
      </c>
      <c r="G1629">
        <v>530.16999999999996</v>
      </c>
      <c r="H1629">
        <v>0.18</v>
      </c>
      <c r="I1629" t="s">
        <v>1826</v>
      </c>
      <c r="J1629">
        <v>1304.2182</v>
      </c>
    </row>
    <row r="1630" spans="1:10">
      <c r="A1630" t="s">
        <v>2275</v>
      </c>
      <c r="B1630" s="2">
        <v>45806</v>
      </c>
      <c r="C1630" t="s">
        <v>261</v>
      </c>
      <c r="D1630" t="s">
        <v>1714</v>
      </c>
      <c r="E1630" t="s">
        <v>1799</v>
      </c>
      <c r="F1630">
        <v>2</v>
      </c>
      <c r="G1630">
        <v>541.39</v>
      </c>
      <c r="H1630">
        <v>0.03</v>
      </c>
      <c r="I1630" t="s">
        <v>1829</v>
      </c>
      <c r="J1630">
        <v>1050.2965999999999</v>
      </c>
    </row>
    <row r="1631" spans="1:10">
      <c r="A1631" t="s">
        <v>2425</v>
      </c>
      <c r="B1631" s="2">
        <v>45806</v>
      </c>
      <c r="C1631" t="s">
        <v>1065</v>
      </c>
      <c r="D1631" t="s">
        <v>1565</v>
      </c>
      <c r="E1631" t="s">
        <v>1761</v>
      </c>
      <c r="F1631">
        <v>2</v>
      </c>
      <c r="G1631">
        <v>823.03</v>
      </c>
      <c r="H1631">
        <v>0.18</v>
      </c>
      <c r="I1631" t="s">
        <v>1826</v>
      </c>
      <c r="J1631">
        <v>1349.7692</v>
      </c>
    </row>
    <row r="1632" spans="1:10">
      <c r="A1632" t="s">
        <v>2872</v>
      </c>
      <c r="B1632" s="2">
        <v>45806</v>
      </c>
      <c r="C1632" t="s">
        <v>842</v>
      </c>
      <c r="D1632" t="s">
        <v>1732</v>
      </c>
      <c r="E1632" t="s">
        <v>1792</v>
      </c>
      <c r="F1632">
        <v>1</v>
      </c>
      <c r="G1632">
        <v>209.39</v>
      </c>
      <c r="H1632">
        <v>0.28000000000000003</v>
      </c>
      <c r="I1632" t="s">
        <v>1826</v>
      </c>
      <c r="J1632">
        <v>150.76079999999999</v>
      </c>
    </row>
    <row r="1633" spans="1:10">
      <c r="A1633" t="s">
        <v>3304</v>
      </c>
      <c r="B1633" s="2">
        <v>45806</v>
      </c>
      <c r="C1633" t="s">
        <v>295</v>
      </c>
      <c r="D1633" t="s">
        <v>1594</v>
      </c>
      <c r="E1633" t="s">
        <v>1792</v>
      </c>
      <c r="F1633">
        <v>1</v>
      </c>
      <c r="G1633">
        <v>588.61</v>
      </c>
      <c r="H1633">
        <v>0.1</v>
      </c>
      <c r="I1633" t="s">
        <v>1826</v>
      </c>
      <c r="J1633">
        <v>529.74900000000002</v>
      </c>
    </row>
    <row r="1634" spans="1:10">
      <c r="A1634" t="s">
        <v>3470</v>
      </c>
      <c r="B1634" s="2">
        <v>45806</v>
      </c>
      <c r="C1634" t="s">
        <v>1513</v>
      </c>
      <c r="D1634" t="s">
        <v>1549</v>
      </c>
      <c r="E1634" t="s">
        <v>1789</v>
      </c>
      <c r="F1634">
        <v>1</v>
      </c>
      <c r="G1634">
        <v>948.33</v>
      </c>
      <c r="H1634">
        <v>0.11</v>
      </c>
      <c r="I1634" t="s">
        <v>1824</v>
      </c>
      <c r="J1634">
        <v>844.01370000000009</v>
      </c>
    </row>
    <row r="1635" spans="1:10">
      <c r="A1635" t="s">
        <v>3783</v>
      </c>
      <c r="B1635" s="2">
        <v>45806</v>
      </c>
      <c r="C1635" t="s">
        <v>1408</v>
      </c>
      <c r="D1635" t="s">
        <v>1622</v>
      </c>
      <c r="E1635" t="s">
        <v>1786</v>
      </c>
      <c r="F1635">
        <v>3</v>
      </c>
      <c r="G1635">
        <v>765.12</v>
      </c>
      <c r="H1635">
        <v>0.18</v>
      </c>
      <c r="I1635" t="s">
        <v>1824</v>
      </c>
      <c r="J1635">
        <v>1882.1952000000001</v>
      </c>
    </row>
    <row r="1636" spans="1:10">
      <c r="A1636" t="s">
        <v>3809</v>
      </c>
      <c r="B1636" s="2">
        <v>45806</v>
      </c>
      <c r="C1636" t="s">
        <v>654</v>
      </c>
      <c r="D1636" t="s">
        <v>1608</v>
      </c>
      <c r="E1636" t="s">
        <v>1773</v>
      </c>
      <c r="F1636">
        <v>1</v>
      </c>
      <c r="G1636">
        <v>563.01</v>
      </c>
      <c r="H1636">
        <v>0.1</v>
      </c>
      <c r="I1636" t="s">
        <v>1824</v>
      </c>
      <c r="J1636">
        <v>506.709</v>
      </c>
    </row>
    <row r="1637" spans="1:10">
      <c r="A1637" t="s">
        <v>2037</v>
      </c>
      <c r="B1637" s="2">
        <v>45807</v>
      </c>
      <c r="C1637" t="s">
        <v>59</v>
      </c>
      <c r="D1637" t="s">
        <v>1602</v>
      </c>
      <c r="E1637" t="s">
        <v>1782</v>
      </c>
      <c r="F1637">
        <v>3</v>
      </c>
      <c r="G1637">
        <v>681.01</v>
      </c>
      <c r="H1637">
        <v>0.27</v>
      </c>
      <c r="I1637" t="s">
        <v>1829</v>
      </c>
      <c r="J1637">
        <v>1491.4119000000001</v>
      </c>
    </row>
    <row r="1638" spans="1:10">
      <c r="A1638" t="s">
        <v>2093</v>
      </c>
      <c r="B1638" s="2">
        <v>45807</v>
      </c>
      <c r="C1638" t="s">
        <v>411</v>
      </c>
      <c r="D1638" t="s">
        <v>1714</v>
      </c>
      <c r="E1638" t="s">
        <v>1779</v>
      </c>
      <c r="F1638">
        <v>2</v>
      </c>
      <c r="G1638">
        <v>467.75</v>
      </c>
      <c r="H1638">
        <v>0.26</v>
      </c>
      <c r="I1638" t="s">
        <v>1824</v>
      </c>
      <c r="J1638">
        <v>692.27</v>
      </c>
    </row>
    <row r="1639" spans="1:10">
      <c r="A1639" t="s">
        <v>2251</v>
      </c>
      <c r="B1639" s="2">
        <v>45807</v>
      </c>
      <c r="C1639" t="s">
        <v>1472</v>
      </c>
      <c r="D1639" t="s">
        <v>1722</v>
      </c>
      <c r="E1639" t="s">
        <v>1786</v>
      </c>
      <c r="F1639">
        <v>2</v>
      </c>
      <c r="G1639">
        <v>209.96</v>
      </c>
      <c r="H1639">
        <v>0</v>
      </c>
      <c r="I1639" t="s">
        <v>1824</v>
      </c>
      <c r="J1639">
        <v>419.92</v>
      </c>
    </row>
    <row r="1640" spans="1:10">
      <c r="A1640" t="s">
        <v>2744</v>
      </c>
      <c r="B1640" s="2">
        <v>45807</v>
      </c>
      <c r="C1640" t="s">
        <v>255</v>
      </c>
      <c r="D1640" t="s">
        <v>1574</v>
      </c>
      <c r="E1640" t="s">
        <v>1766</v>
      </c>
      <c r="F1640">
        <v>2</v>
      </c>
      <c r="G1640">
        <v>183.85</v>
      </c>
      <c r="H1640">
        <v>0.14000000000000001</v>
      </c>
      <c r="I1640" t="s">
        <v>1826</v>
      </c>
      <c r="J1640">
        <v>316.22199999999998</v>
      </c>
    </row>
    <row r="1641" spans="1:10">
      <c r="A1641" t="s">
        <v>3248</v>
      </c>
      <c r="B1641" s="2">
        <v>45807</v>
      </c>
      <c r="C1641" t="s">
        <v>1238</v>
      </c>
      <c r="D1641" t="s">
        <v>1728</v>
      </c>
      <c r="E1641" t="s">
        <v>1757</v>
      </c>
      <c r="F1641">
        <v>2</v>
      </c>
      <c r="G1641">
        <v>410</v>
      </c>
      <c r="H1641">
        <v>0.13</v>
      </c>
      <c r="I1641" t="s">
        <v>1829</v>
      </c>
      <c r="J1641">
        <v>713.4</v>
      </c>
    </row>
    <row r="1642" spans="1:10">
      <c r="A1642" t="s">
        <v>3417</v>
      </c>
      <c r="B1642" s="2">
        <v>45807</v>
      </c>
      <c r="C1642" t="s">
        <v>107</v>
      </c>
      <c r="D1642" t="s">
        <v>1738</v>
      </c>
      <c r="E1642" t="s">
        <v>1789</v>
      </c>
      <c r="F1642">
        <v>1</v>
      </c>
      <c r="G1642">
        <v>749.78</v>
      </c>
      <c r="H1642">
        <v>0.03</v>
      </c>
      <c r="I1642" t="s">
        <v>1824</v>
      </c>
      <c r="J1642">
        <v>727.28659999999991</v>
      </c>
    </row>
    <row r="1643" spans="1:10">
      <c r="A1643" t="s">
        <v>2062</v>
      </c>
      <c r="B1643" s="2">
        <v>45809</v>
      </c>
      <c r="C1643" t="s">
        <v>562</v>
      </c>
      <c r="D1643" t="s">
        <v>1582</v>
      </c>
      <c r="E1643" t="s">
        <v>1752</v>
      </c>
      <c r="F1643">
        <v>4</v>
      </c>
      <c r="G1643">
        <v>469.68</v>
      </c>
      <c r="H1643">
        <v>0.19</v>
      </c>
      <c r="I1643" t="s">
        <v>1824</v>
      </c>
      <c r="J1643">
        <v>1521.7632000000001</v>
      </c>
    </row>
    <row r="1644" spans="1:10">
      <c r="A1644" t="s">
        <v>2654</v>
      </c>
      <c r="B1644" s="2">
        <v>45809</v>
      </c>
      <c r="C1644" t="s">
        <v>1115</v>
      </c>
      <c r="D1644" t="s">
        <v>1724</v>
      </c>
      <c r="E1644" t="s">
        <v>1776</v>
      </c>
      <c r="F1644">
        <v>1</v>
      </c>
      <c r="G1644">
        <v>539.37</v>
      </c>
      <c r="H1644">
        <v>0.14000000000000001</v>
      </c>
      <c r="I1644" t="s">
        <v>1824</v>
      </c>
      <c r="J1644">
        <v>463.85820000000001</v>
      </c>
    </row>
    <row r="1645" spans="1:10">
      <c r="A1645" t="s">
        <v>3039</v>
      </c>
      <c r="B1645" s="2">
        <v>45809</v>
      </c>
      <c r="C1645" t="s">
        <v>797</v>
      </c>
      <c r="D1645" t="s">
        <v>1692</v>
      </c>
      <c r="E1645" t="s">
        <v>1769</v>
      </c>
      <c r="F1645">
        <v>1</v>
      </c>
      <c r="G1645">
        <v>41.39</v>
      </c>
      <c r="H1645">
        <v>0.01</v>
      </c>
      <c r="I1645" t="s">
        <v>1824</v>
      </c>
      <c r="J1645">
        <v>40.976100000000002</v>
      </c>
    </row>
    <row r="1646" spans="1:10">
      <c r="A1646" t="s">
        <v>2409</v>
      </c>
      <c r="B1646" s="2">
        <v>45810</v>
      </c>
      <c r="C1646" t="s">
        <v>481</v>
      </c>
      <c r="D1646" t="s">
        <v>1746</v>
      </c>
      <c r="E1646" t="s">
        <v>1789</v>
      </c>
      <c r="F1646">
        <v>3</v>
      </c>
      <c r="G1646">
        <v>53.83</v>
      </c>
      <c r="H1646">
        <v>0.24</v>
      </c>
      <c r="I1646" t="s">
        <v>1824</v>
      </c>
      <c r="J1646">
        <v>122.7324</v>
      </c>
    </row>
    <row r="1647" spans="1:10">
      <c r="A1647" t="s">
        <v>3112</v>
      </c>
      <c r="B1647" s="2">
        <v>45810</v>
      </c>
      <c r="C1647" t="s">
        <v>1142</v>
      </c>
      <c r="D1647" t="s">
        <v>1543</v>
      </c>
      <c r="E1647" t="s">
        <v>1804</v>
      </c>
      <c r="F1647">
        <v>3</v>
      </c>
      <c r="G1647">
        <v>279.45</v>
      </c>
      <c r="H1647">
        <v>0.15</v>
      </c>
      <c r="I1647" t="s">
        <v>1829</v>
      </c>
      <c r="J1647">
        <v>712.59749999999985</v>
      </c>
    </row>
    <row r="1648" spans="1:10">
      <c r="A1648" t="s">
        <v>2264</v>
      </c>
      <c r="B1648" s="2">
        <v>45811</v>
      </c>
      <c r="C1648" t="s">
        <v>532</v>
      </c>
      <c r="D1648" t="s">
        <v>1686</v>
      </c>
      <c r="E1648" t="s">
        <v>1799</v>
      </c>
      <c r="F1648">
        <v>2</v>
      </c>
      <c r="G1648">
        <v>527.05999999999995</v>
      </c>
      <c r="H1648">
        <v>0.17</v>
      </c>
      <c r="I1648" t="s">
        <v>1826</v>
      </c>
      <c r="J1648">
        <v>874.91959999999983</v>
      </c>
    </row>
    <row r="1649" spans="1:10">
      <c r="A1649" t="s">
        <v>2276</v>
      </c>
      <c r="B1649" s="2">
        <v>45811</v>
      </c>
      <c r="C1649" t="s">
        <v>1469</v>
      </c>
      <c r="D1649" t="s">
        <v>1700</v>
      </c>
      <c r="E1649" t="s">
        <v>1804</v>
      </c>
      <c r="F1649">
        <v>3</v>
      </c>
      <c r="G1649">
        <v>761.8</v>
      </c>
      <c r="H1649">
        <v>0.06</v>
      </c>
      <c r="I1649" t="s">
        <v>1829</v>
      </c>
      <c r="J1649">
        <v>2148.2759999999989</v>
      </c>
    </row>
    <row r="1650" spans="1:10">
      <c r="A1650" t="s">
        <v>2313</v>
      </c>
      <c r="B1650" s="2">
        <v>45811</v>
      </c>
      <c r="C1650" t="s">
        <v>1092</v>
      </c>
      <c r="D1650" t="s">
        <v>1626</v>
      </c>
      <c r="E1650" t="s">
        <v>1779</v>
      </c>
      <c r="F1650">
        <v>4</v>
      </c>
      <c r="G1650">
        <v>284.44</v>
      </c>
      <c r="H1650">
        <v>0.02</v>
      </c>
      <c r="I1650" t="s">
        <v>1824</v>
      </c>
      <c r="J1650">
        <v>1115.0047999999999</v>
      </c>
    </row>
    <row r="1651" spans="1:10">
      <c r="A1651" t="s">
        <v>2983</v>
      </c>
      <c r="B1651" s="2">
        <v>45811</v>
      </c>
      <c r="C1651" t="s">
        <v>740</v>
      </c>
      <c r="D1651" t="s">
        <v>1704</v>
      </c>
      <c r="E1651" t="s">
        <v>1779</v>
      </c>
      <c r="F1651">
        <v>3</v>
      </c>
      <c r="G1651">
        <v>744.9</v>
      </c>
      <c r="H1651">
        <v>0.27</v>
      </c>
      <c r="I1651" t="s">
        <v>1826</v>
      </c>
      <c r="J1651">
        <v>1631.3309999999999</v>
      </c>
    </row>
    <row r="1652" spans="1:10">
      <c r="A1652" t="s">
        <v>3010</v>
      </c>
      <c r="B1652" s="2">
        <v>45811</v>
      </c>
      <c r="C1652" t="s">
        <v>727</v>
      </c>
      <c r="D1652" t="s">
        <v>1674</v>
      </c>
      <c r="E1652" t="s">
        <v>1766</v>
      </c>
      <c r="F1652">
        <v>2</v>
      </c>
      <c r="G1652">
        <v>975.72</v>
      </c>
      <c r="H1652">
        <v>0.16</v>
      </c>
      <c r="I1652" t="s">
        <v>1829</v>
      </c>
      <c r="J1652">
        <v>1639.2095999999999</v>
      </c>
    </row>
    <row r="1653" spans="1:10">
      <c r="A1653" t="s">
        <v>2005</v>
      </c>
      <c r="B1653" s="2">
        <v>45812</v>
      </c>
      <c r="C1653" t="s">
        <v>295</v>
      </c>
      <c r="D1653" t="s">
        <v>1638</v>
      </c>
      <c r="E1653" t="s">
        <v>1752</v>
      </c>
      <c r="F1653">
        <v>2</v>
      </c>
      <c r="G1653">
        <v>522.16999999999996</v>
      </c>
      <c r="H1653">
        <v>0.27</v>
      </c>
      <c r="I1653" t="s">
        <v>1824</v>
      </c>
      <c r="J1653">
        <v>762.36819999999989</v>
      </c>
    </row>
    <row r="1654" spans="1:10">
      <c r="A1654" t="s">
        <v>2728</v>
      </c>
      <c r="B1654" s="2">
        <v>45812</v>
      </c>
      <c r="C1654" t="s">
        <v>8</v>
      </c>
      <c r="D1654" t="s">
        <v>1660</v>
      </c>
      <c r="E1654" t="s">
        <v>1813</v>
      </c>
      <c r="F1654">
        <v>2</v>
      </c>
      <c r="G1654">
        <v>404.08</v>
      </c>
      <c r="H1654">
        <v>7.0000000000000007E-2</v>
      </c>
      <c r="I1654" t="s">
        <v>1824</v>
      </c>
      <c r="J1654">
        <v>751.58879999999988</v>
      </c>
    </row>
    <row r="1655" spans="1:10">
      <c r="A1655" t="s">
        <v>2129</v>
      </c>
      <c r="B1655" s="2">
        <v>45813</v>
      </c>
      <c r="C1655" t="s">
        <v>347</v>
      </c>
      <c r="D1655" t="s">
        <v>1610</v>
      </c>
      <c r="E1655" t="s">
        <v>1786</v>
      </c>
      <c r="F1655">
        <v>2</v>
      </c>
      <c r="G1655">
        <v>916.49</v>
      </c>
      <c r="H1655">
        <v>0.3</v>
      </c>
      <c r="I1655" t="s">
        <v>1829</v>
      </c>
      <c r="J1655">
        <v>1283.086</v>
      </c>
    </row>
    <row r="1656" spans="1:10">
      <c r="A1656" t="s">
        <v>2241</v>
      </c>
      <c r="B1656" s="2">
        <v>45813</v>
      </c>
      <c r="C1656" t="s">
        <v>181</v>
      </c>
      <c r="D1656" t="s">
        <v>1688</v>
      </c>
      <c r="E1656" t="s">
        <v>1799</v>
      </c>
      <c r="F1656">
        <v>1</v>
      </c>
      <c r="G1656">
        <v>108.27</v>
      </c>
      <c r="H1656">
        <v>0.1</v>
      </c>
      <c r="I1656" t="s">
        <v>1829</v>
      </c>
      <c r="J1656">
        <v>97.442999999999998</v>
      </c>
    </row>
    <row r="1657" spans="1:10">
      <c r="A1657" t="s">
        <v>2263</v>
      </c>
      <c r="B1657" s="2">
        <v>45813</v>
      </c>
      <c r="C1657" t="s">
        <v>809</v>
      </c>
      <c r="D1657" t="s">
        <v>1628</v>
      </c>
      <c r="E1657" t="s">
        <v>1807</v>
      </c>
      <c r="F1657">
        <v>3</v>
      </c>
      <c r="G1657">
        <v>551.22</v>
      </c>
      <c r="H1657">
        <v>0.12</v>
      </c>
      <c r="I1657" t="s">
        <v>1826</v>
      </c>
      <c r="J1657">
        <v>1455.2208000000001</v>
      </c>
    </row>
    <row r="1658" spans="1:10">
      <c r="A1658" t="s">
        <v>3269</v>
      </c>
      <c r="B1658" s="2">
        <v>45814</v>
      </c>
      <c r="C1658" t="s">
        <v>1492</v>
      </c>
      <c r="D1658" t="s">
        <v>1742</v>
      </c>
      <c r="E1658" t="s">
        <v>1789</v>
      </c>
      <c r="F1658">
        <v>3</v>
      </c>
      <c r="G1658">
        <v>679.38</v>
      </c>
      <c r="H1658">
        <v>0.3</v>
      </c>
      <c r="I1658" t="s">
        <v>1829</v>
      </c>
      <c r="J1658">
        <v>1426.6980000000001</v>
      </c>
    </row>
    <row r="1659" spans="1:10">
      <c r="A1659" t="s">
        <v>3644</v>
      </c>
      <c r="B1659" s="2">
        <v>45814</v>
      </c>
      <c r="C1659" t="s">
        <v>467</v>
      </c>
      <c r="D1659" t="s">
        <v>1600</v>
      </c>
      <c r="E1659" t="s">
        <v>1773</v>
      </c>
      <c r="F1659">
        <v>4</v>
      </c>
      <c r="G1659">
        <v>282.18</v>
      </c>
      <c r="H1659">
        <v>0.13</v>
      </c>
      <c r="I1659" t="s">
        <v>1829</v>
      </c>
      <c r="J1659">
        <v>981.9864</v>
      </c>
    </row>
    <row r="1660" spans="1:10">
      <c r="A1660" t="s">
        <v>3769</v>
      </c>
      <c r="B1660" s="2">
        <v>45814</v>
      </c>
      <c r="C1660" t="s">
        <v>875</v>
      </c>
      <c r="D1660" t="s">
        <v>1660</v>
      </c>
      <c r="E1660" t="s">
        <v>1786</v>
      </c>
      <c r="F1660">
        <v>3</v>
      </c>
      <c r="G1660">
        <v>442.64</v>
      </c>
      <c r="H1660">
        <v>0.15</v>
      </c>
      <c r="I1660" t="s">
        <v>1829</v>
      </c>
      <c r="J1660">
        <v>1128.732</v>
      </c>
    </row>
    <row r="1661" spans="1:10">
      <c r="A1661" t="s">
        <v>2158</v>
      </c>
      <c r="B1661" s="2">
        <v>45815</v>
      </c>
      <c r="C1661" t="s">
        <v>455</v>
      </c>
      <c r="D1661" t="s">
        <v>1620</v>
      </c>
      <c r="E1661" t="s">
        <v>1769</v>
      </c>
      <c r="F1661">
        <v>3</v>
      </c>
      <c r="G1661">
        <v>399.42</v>
      </c>
      <c r="H1661">
        <v>0.02</v>
      </c>
      <c r="I1661" t="s">
        <v>1824</v>
      </c>
      <c r="J1661">
        <v>1174.2947999999999</v>
      </c>
    </row>
    <row r="1662" spans="1:10">
      <c r="A1662" t="s">
        <v>2920</v>
      </c>
      <c r="B1662" s="2">
        <v>45816</v>
      </c>
      <c r="C1662" t="s">
        <v>1527</v>
      </c>
      <c r="D1662" t="s">
        <v>1722</v>
      </c>
      <c r="E1662" t="s">
        <v>1797</v>
      </c>
      <c r="F1662">
        <v>1</v>
      </c>
      <c r="G1662">
        <v>575.94000000000005</v>
      </c>
      <c r="H1662">
        <v>0.17</v>
      </c>
      <c r="I1662" t="s">
        <v>1824</v>
      </c>
      <c r="J1662">
        <v>478.03019999999998</v>
      </c>
    </row>
    <row r="1663" spans="1:10">
      <c r="A1663" t="s">
        <v>2228</v>
      </c>
      <c r="B1663" s="2">
        <v>45817</v>
      </c>
      <c r="C1663" t="s">
        <v>937</v>
      </c>
      <c r="D1663" t="s">
        <v>1576</v>
      </c>
      <c r="E1663" t="s">
        <v>1789</v>
      </c>
      <c r="F1663">
        <v>1</v>
      </c>
      <c r="G1663">
        <v>753.39</v>
      </c>
      <c r="H1663">
        <v>0.04</v>
      </c>
      <c r="I1663" t="s">
        <v>1829</v>
      </c>
      <c r="J1663">
        <v>723.25439999999992</v>
      </c>
    </row>
    <row r="1664" spans="1:10">
      <c r="A1664" t="s">
        <v>2953</v>
      </c>
      <c r="B1664" s="2">
        <v>45817</v>
      </c>
      <c r="C1664" t="s">
        <v>1487</v>
      </c>
      <c r="D1664" t="s">
        <v>1608</v>
      </c>
      <c r="E1664" t="s">
        <v>1789</v>
      </c>
      <c r="F1664">
        <v>2</v>
      </c>
      <c r="G1664">
        <v>47.86</v>
      </c>
      <c r="H1664">
        <v>0.03</v>
      </c>
      <c r="I1664" t="s">
        <v>1826</v>
      </c>
      <c r="J1664">
        <v>92.848399999999998</v>
      </c>
    </row>
    <row r="1665" spans="1:10">
      <c r="A1665" t="s">
        <v>2871</v>
      </c>
      <c r="B1665" s="2">
        <v>45818</v>
      </c>
      <c r="C1665" t="s">
        <v>1533</v>
      </c>
      <c r="D1665" t="s">
        <v>1608</v>
      </c>
      <c r="E1665" t="s">
        <v>1769</v>
      </c>
      <c r="F1665">
        <v>3</v>
      </c>
      <c r="G1665">
        <v>272.27</v>
      </c>
      <c r="H1665">
        <v>0.01</v>
      </c>
      <c r="I1665" t="s">
        <v>1824</v>
      </c>
      <c r="J1665">
        <v>808.64189999999996</v>
      </c>
    </row>
    <row r="1666" spans="1:10">
      <c r="A1666" t="s">
        <v>3374</v>
      </c>
      <c r="B1666" s="2">
        <v>45819</v>
      </c>
      <c r="C1666" t="s">
        <v>381</v>
      </c>
      <c r="D1666" t="s">
        <v>1736</v>
      </c>
      <c r="E1666" t="s">
        <v>1779</v>
      </c>
      <c r="F1666">
        <v>3</v>
      </c>
      <c r="G1666">
        <v>99.67</v>
      </c>
      <c r="H1666">
        <v>0.17</v>
      </c>
      <c r="I1666" t="s">
        <v>1824</v>
      </c>
      <c r="J1666">
        <v>248.17830000000001</v>
      </c>
    </row>
    <row r="1667" spans="1:10">
      <c r="A1667" t="s">
        <v>3527</v>
      </c>
      <c r="B1667" s="2">
        <v>45819</v>
      </c>
      <c r="C1667" t="s">
        <v>1425</v>
      </c>
      <c r="D1667" t="s">
        <v>1730</v>
      </c>
      <c r="E1667" t="s">
        <v>1813</v>
      </c>
      <c r="F1667">
        <v>3</v>
      </c>
      <c r="G1667">
        <v>811.16</v>
      </c>
      <c r="H1667">
        <v>0.1</v>
      </c>
      <c r="I1667" t="s">
        <v>1829</v>
      </c>
      <c r="J1667">
        <v>2190.1320000000001</v>
      </c>
    </row>
    <row r="1668" spans="1:10">
      <c r="A1668" t="s">
        <v>3780</v>
      </c>
      <c r="B1668" s="2">
        <v>45819</v>
      </c>
      <c r="C1668" t="s">
        <v>722</v>
      </c>
      <c r="D1668" t="s">
        <v>1666</v>
      </c>
      <c r="E1668" t="s">
        <v>1766</v>
      </c>
      <c r="F1668">
        <v>1</v>
      </c>
      <c r="G1668">
        <v>913.99</v>
      </c>
      <c r="H1668">
        <v>0.14000000000000001</v>
      </c>
      <c r="I1668" t="s">
        <v>1824</v>
      </c>
      <c r="J1668">
        <v>786.03139999999996</v>
      </c>
    </row>
    <row r="1669" spans="1:10">
      <c r="A1669" t="s">
        <v>2601</v>
      </c>
      <c r="B1669" s="2">
        <v>45821</v>
      </c>
      <c r="C1669" t="s">
        <v>559</v>
      </c>
      <c r="D1669" t="s">
        <v>1736</v>
      </c>
      <c r="E1669" t="s">
        <v>1799</v>
      </c>
      <c r="F1669">
        <v>1</v>
      </c>
      <c r="G1669">
        <v>269.94</v>
      </c>
      <c r="H1669">
        <v>7.0000000000000007E-2</v>
      </c>
      <c r="I1669" t="s">
        <v>1829</v>
      </c>
      <c r="J1669">
        <v>251.04419999999999</v>
      </c>
    </row>
    <row r="1670" spans="1:10">
      <c r="A1670" t="s">
        <v>2971</v>
      </c>
      <c r="B1670" s="2">
        <v>45821</v>
      </c>
      <c r="C1670" t="s">
        <v>1340</v>
      </c>
      <c r="D1670" t="s">
        <v>1580</v>
      </c>
      <c r="E1670" t="s">
        <v>1797</v>
      </c>
      <c r="F1670">
        <v>4</v>
      </c>
      <c r="G1670">
        <v>254.71</v>
      </c>
      <c r="H1670">
        <v>0.2</v>
      </c>
      <c r="I1670" t="s">
        <v>1829</v>
      </c>
      <c r="J1670">
        <v>815.07200000000012</v>
      </c>
    </row>
    <row r="1671" spans="1:10">
      <c r="A1671" t="s">
        <v>3336</v>
      </c>
      <c r="B1671" s="2">
        <v>45821</v>
      </c>
      <c r="C1671" t="s">
        <v>535</v>
      </c>
      <c r="D1671" t="s">
        <v>1664</v>
      </c>
      <c r="E1671" t="s">
        <v>1807</v>
      </c>
      <c r="F1671">
        <v>3</v>
      </c>
      <c r="G1671">
        <v>622.98</v>
      </c>
      <c r="H1671">
        <v>0.28000000000000003</v>
      </c>
      <c r="I1671" t="s">
        <v>1826</v>
      </c>
      <c r="J1671">
        <v>1345.6368</v>
      </c>
    </row>
    <row r="1672" spans="1:10">
      <c r="A1672" t="s">
        <v>2379</v>
      </c>
      <c r="B1672" s="2">
        <v>45822</v>
      </c>
      <c r="C1672" t="s">
        <v>214</v>
      </c>
      <c r="D1672" t="s">
        <v>1624</v>
      </c>
      <c r="E1672" t="s">
        <v>1799</v>
      </c>
      <c r="F1672">
        <v>2</v>
      </c>
      <c r="G1672">
        <v>833.64</v>
      </c>
      <c r="H1672">
        <v>0.24</v>
      </c>
      <c r="I1672" t="s">
        <v>1826</v>
      </c>
      <c r="J1672">
        <v>1267.1328000000001</v>
      </c>
    </row>
    <row r="1673" spans="1:10">
      <c r="A1673" t="s">
        <v>3324</v>
      </c>
      <c r="B1673" s="2">
        <v>45822</v>
      </c>
      <c r="C1673" t="s">
        <v>678</v>
      </c>
      <c r="D1673" t="s">
        <v>1666</v>
      </c>
      <c r="E1673" t="s">
        <v>1779</v>
      </c>
      <c r="F1673">
        <v>2</v>
      </c>
      <c r="G1673">
        <v>958.64</v>
      </c>
      <c r="H1673">
        <v>0.2</v>
      </c>
      <c r="I1673" t="s">
        <v>1826</v>
      </c>
      <c r="J1673">
        <v>1533.8240000000001</v>
      </c>
    </row>
    <row r="1674" spans="1:10">
      <c r="A1674" t="s">
        <v>2143</v>
      </c>
      <c r="B1674" s="2">
        <v>45823</v>
      </c>
      <c r="C1674" t="s">
        <v>1086</v>
      </c>
      <c r="D1674" t="s">
        <v>1636</v>
      </c>
      <c r="E1674" t="s">
        <v>1810</v>
      </c>
      <c r="F1674">
        <v>1</v>
      </c>
      <c r="G1674">
        <v>459.42</v>
      </c>
      <c r="H1674">
        <v>0.28000000000000003</v>
      </c>
      <c r="I1674" t="s">
        <v>1829</v>
      </c>
      <c r="J1674">
        <v>330.7824</v>
      </c>
    </row>
    <row r="1675" spans="1:10">
      <c r="A1675" t="s">
        <v>2194</v>
      </c>
      <c r="B1675" s="2">
        <v>45823</v>
      </c>
      <c r="C1675" t="s">
        <v>1452</v>
      </c>
      <c r="D1675" t="s">
        <v>1734</v>
      </c>
      <c r="E1675" t="s">
        <v>1794</v>
      </c>
      <c r="F1675">
        <v>2</v>
      </c>
      <c r="G1675">
        <v>121.7</v>
      </c>
      <c r="H1675">
        <v>0.06</v>
      </c>
      <c r="I1675" t="s">
        <v>1829</v>
      </c>
      <c r="J1675">
        <v>228.79599999999999</v>
      </c>
    </row>
    <row r="1676" spans="1:10">
      <c r="A1676" t="s">
        <v>2237</v>
      </c>
      <c r="B1676" s="2">
        <v>45823</v>
      </c>
      <c r="C1676" t="s">
        <v>168</v>
      </c>
      <c r="D1676" t="s">
        <v>1626</v>
      </c>
      <c r="E1676" t="s">
        <v>1794</v>
      </c>
      <c r="F1676">
        <v>1</v>
      </c>
      <c r="G1676">
        <v>770.87</v>
      </c>
      <c r="H1676">
        <v>0.1</v>
      </c>
      <c r="I1676" t="s">
        <v>1829</v>
      </c>
      <c r="J1676">
        <v>693.78300000000002</v>
      </c>
    </row>
    <row r="1677" spans="1:10">
      <c r="A1677" t="s">
        <v>2844</v>
      </c>
      <c r="B1677" s="2">
        <v>45823</v>
      </c>
      <c r="C1677" t="s">
        <v>422</v>
      </c>
      <c r="D1677" t="s">
        <v>1652</v>
      </c>
      <c r="E1677" t="s">
        <v>1776</v>
      </c>
      <c r="F1677">
        <v>3</v>
      </c>
      <c r="G1677">
        <v>593.62</v>
      </c>
      <c r="H1677">
        <v>0.08</v>
      </c>
      <c r="I1677" t="s">
        <v>1824</v>
      </c>
      <c r="J1677">
        <v>1638.3912</v>
      </c>
    </row>
    <row r="1678" spans="1:10">
      <c r="A1678" t="s">
        <v>3055</v>
      </c>
      <c r="B1678" s="2">
        <v>45823</v>
      </c>
      <c r="C1678" t="s">
        <v>284</v>
      </c>
      <c r="D1678" t="s">
        <v>1580</v>
      </c>
      <c r="E1678" t="s">
        <v>1807</v>
      </c>
      <c r="F1678">
        <v>3</v>
      </c>
      <c r="G1678">
        <v>484.39</v>
      </c>
      <c r="H1678">
        <v>0.28999999999999998</v>
      </c>
      <c r="I1678" t="s">
        <v>1829</v>
      </c>
      <c r="J1678">
        <v>1031.7507000000001</v>
      </c>
    </row>
    <row r="1679" spans="1:10">
      <c r="A1679" t="s">
        <v>3110</v>
      </c>
      <c r="B1679" s="2">
        <v>45823</v>
      </c>
      <c r="C1679" t="s">
        <v>1181</v>
      </c>
      <c r="D1679" t="s">
        <v>1656</v>
      </c>
      <c r="E1679" t="s">
        <v>1782</v>
      </c>
      <c r="F1679">
        <v>2</v>
      </c>
      <c r="G1679">
        <v>623.20000000000005</v>
      </c>
      <c r="H1679">
        <v>0.14000000000000001</v>
      </c>
      <c r="I1679" t="s">
        <v>1829</v>
      </c>
      <c r="J1679">
        <v>1071.904</v>
      </c>
    </row>
    <row r="1680" spans="1:10">
      <c r="A1680" t="s">
        <v>3541</v>
      </c>
      <c r="B1680" s="2">
        <v>45823</v>
      </c>
      <c r="C1680" t="s">
        <v>1343</v>
      </c>
      <c r="D1680" t="s">
        <v>1572</v>
      </c>
      <c r="E1680" t="s">
        <v>1757</v>
      </c>
      <c r="F1680">
        <v>1</v>
      </c>
      <c r="G1680">
        <v>120.83</v>
      </c>
      <c r="H1680">
        <v>0.08</v>
      </c>
      <c r="I1680" t="s">
        <v>1824</v>
      </c>
      <c r="J1680">
        <v>111.1636</v>
      </c>
    </row>
    <row r="1681" spans="1:10">
      <c r="A1681" t="s">
        <v>2245</v>
      </c>
      <c r="B1681" s="2">
        <v>45824</v>
      </c>
      <c r="C1681" t="s">
        <v>1295</v>
      </c>
      <c r="D1681" t="s">
        <v>1730</v>
      </c>
      <c r="E1681" t="s">
        <v>1813</v>
      </c>
      <c r="F1681">
        <v>2</v>
      </c>
      <c r="G1681">
        <v>782.11</v>
      </c>
      <c r="H1681">
        <v>0.17</v>
      </c>
      <c r="I1681" t="s">
        <v>1826</v>
      </c>
      <c r="J1681">
        <v>1298.3026</v>
      </c>
    </row>
    <row r="1682" spans="1:10">
      <c r="A1682" t="s">
        <v>2545</v>
      </c>
      <c r="B1682" s="2">
        <v>45824</v>
      </c>
      <c r="C1682" t="s">
        <v>1466</v>
      </c>
      <c r="D1682" t="s">
        <v>1738</v>
      </c>
      <c r="E1682" t="s">
        <v>1807</v>
      </c>
      <c r="F1682">
        <v>4</v>
      </c>
      <c r="G1682">
        <v>52.35</v>
      </c>
      <c r="H1682">
        <v>0.23</v>
      </c>
      <c r="I1682" t="s">
        <v>1829</v>
      </c>
      <c r="J1682">
        <v>161.238</v>
      </c>
    </row>
    <row r="1683" spans="1:10">
      <c r="A1683" t="s">
        <v>2546</v>
      </c>
      <c r="B1683" s="2">
        <v>45824</v>
      </c>
      <c r="C1683" t="s">
        <v>1157</v>
      </c>
      <c r="D1683" t="s">
        <v>1678</v>
      </c>
      <c r="E1683" t="s">
        <v>1807</v>
      </c>
      <c r="F1683">
        <v>3</v>
      </c>
      <c r="G1683">
        <v>681.58</v>
      </c>
      <c r="H1683">
        <v>0.23</v>
      </c>
      <c r="I1683" t="s">
        <v>1824</v>
      </c>
      <c r="J1683">
        <v>1574.4498000000001</v>
      </c>
    </row>
    <row r="1684" spans="1:10">
      <c r="A1684" t="s">
        <v>2762</v>
      </c>
      <c r="B1684" s="2">
        <v>45824</v>
      </c>
      <c r="C1684" t="s">
        <v>1196</v>
      </c>
      <c r="D1684" t="s">
        <v>1674</v>
      </c>
      <c r="E1684" t="s">
        <v>1797</v>
      </c>
      <c r="F1684">
        <v>3</v>
      </c>
      <c r="G1684">
        <v>953.74</v>
      </c>
      <c r="H1684">
        <v>0.04</v>
      </c>
      <c r="I1684" t="s">
        <v>1824</v>
      </c>
      <c r="J1684">
        <v>2746.7712000000001</v>
      </c>
    </row>
    <row r="1685" spans="1:10">
      <c r="A1685" t="s">
        <v>2916</v>
      </c>
      <c r="B1685" s="2">
        <v>45824</v>
      </c>
      <c r="C1685" t="s">
        <v>1023</v>
      </c>
      <c r="D1685" t="s">
        <v>1680</v>
      </c>
      <c r="E1685" t="s">
        <v>1773</v>
      </c>
      <c r="F1685">
        <v>2</v>
      </c>
      <c r="G1685">
        <v>769.48</v>
      </c>
      <c r="H1685">
        <v>0.11</v>
      </c>
      <c r="I1685" t="s">
        <v>1826</v>
      </c>
      <c r="J1685">
        <v>1369.6744000000001</v>
      </c>
    </row>
    <row r="1686" spans="1:10">
      <c r="A1686" t="s">
        <v>2975</v>
      </c>
      <c r="B1686" s="2">
        <v>45824</v>
      </c>
      <c r="C1686" t="s">
        <v>449</v>
      </c>
      <c r="D1686" t="s">
        <v>1600</v>
      </c>
      <c r="E1686" t="s">
        <v>1782</v>
      </c>
      <c r="F1686">
        <v>3</v>
      </c>
      <c r="G1686">
        <v>922.56</v>
      </c>
      <c r="H1686">
        <v>0.18</v>
      </c>
      <c r="I1686" t="s">
        <v>1826</v>
      </c>
      <c r="J1686">
        <v>2269.4976000000001</v>
      </c>
    </row>
    <row r="1687" spans="1:10">
      <c r="A1687" t="s">
        <v>3155</v>
      </c>
      <c r="B1687" s="2">
        <v>45824</v>
      </c>
      <c r="C1687" t="s">
        <v>719</v>
      </c>
      <c r="D1687" t="s">
        <v>1700</v>
      </c>
      <c r="E1687" t="s">
        <v>1807</v>
      </c>
      <c r="F1687">
        <v>4</v>
      </c>
      <c r="G1687">
        <v>661.39</v>
      </c>
      <c r="H1687">
        <v>7.0000000000000007E-2</v>
      </c>
      <c r="I1687" t="s">
        <v>1824</v>
      </c>
      <c r="J1687">
        <v>2460.3708000000001</v>
      </c>
    </row>
    <row r="1688" spans="1:10">
      <c r="A1688" t="s">
        <v>3715</v>
      </c>
      <c r="B1688" s="2">
        <v>45824</v>
      </c>
      <c r="C1688" t="s">
        <v>144</v>
      </c>
      <c r="D1688" t="s">
        <v>1628</v>
      </c>
      <c r="E1688" t="s">
        <v>1810</v>
      </c>
      <c r="F1688">
        <v>4</v>
      </c>
      <c r="G1688">
        <v>38.380000000000003</v>
      </c>
      <c r="H1688">
        <v>0.16</v>
      </c>
      <c r="I1688" t="s">
        <v>1829</v>
      </c>
      <c r="J1688">
        <v>128.95679999999999</v>
      </c>
    </row>
    <row r="1689" spans="1:10">
      <c r="A1689" t="s">
        <v>3757</v>
      </c>
      <c r="B1689" s="2">
        <v>45825</v>
      </c>
      <c r="C1689" t="s">
        <v>1316</v>
      </c>
      <c r="D1689" t="s">
        <v>1714</v>
      </c>
      <c r="E1689" t="s">
        <v>1807</v>
      </c>
      <c r="F1689">
        <v>3</v>
      </c>
      <c r="G1689">
        <v>63.36</v>
      </c>
      <c r="H1689">
        <v>0.28999999999999998</v>
      </c>
      <c r="I1689" t="s">
        <v>1829</v>
      </c>
      <c r="J1689">
        <v>134.95679999999999</v>
      </c>
    </row>
    <row r="1690" spans="1:10">
      <c r="A1690" t="s">
        <v>2089</v>
      </c>
      <c r="B1690" s="2">
        <v>45826</v>
      </c>
      <c r="C1690" t="s">
        <v>896</v>
      </c>
      <c r="D1690" t="s">
        <v>1730</v>
      </c>
      <c r="E1690" t="s">
        <v>1786</v>
      </c>
      <c r="F1690">
        <v>2</v>
      </c>
      <c r="G1690">
        <v>903.08</v>
      </c>
      <c r="H1690">
        <v>0.18</v>
      </c>
      <c r="I1690" t="s">
        <v>1829</v>
      </c>
      <c r="J1690">
        <v>1481.0512000000001</v>
      </c>
    </row>
    <row r="1691" spans="1:10">
      <c r="A1691" t="s">
        <v>2119</v>
      </c>
      <c r="B1691" s="2">
        <v>45826</v>
      </c>
      <c r="C1691" t="s">
        <v>724</v>
      </c>
      <c r="D1691" t="s">
        <v>1626</v>
      </c>
      <c r="E1691" t="s">
        <v>1782</v>
      </c>
      <c r="F1691">
        <v>4</v>
      </c>
      <c r="G1691">
        <v>139.94</v>
      </c>
      <c r="H1691">
        <v>0.24</v>
      </c>
      <c r="I1691" t="s">
        <v>1824</v>
      </c>
      <c r="J1691">
        <v>425.41759999999999</v>
      </c>
    </row>
    <row r="1692" spans="1:10">
      <c r="A1692" t="s">
        <v>1960</v>
      </c>
      <c r="B1692" s="2">
        <v>45827</v>
      </c>
      <c r="C1692" t="s">
        <v>657</v>
      </c>
      <c r="D1692" t="s">
        <v>1722</v>
      </c>
      <c r="E1692" t="s">
        <v>1801</v>
      </c>
      <c r="F1692">
        <v>4</v>
      </c>
      <c r="G1692">
        <v>72.63</v>
      </c>
      <c r="H1692">
        <v>0.06</v>
      </c>
      <c r="I1692" t="s">
        <v>1826</v>
      </c>
      <c r="J1692">
        <v>273.08879999999999</v>
      </c>
    </row>
    <row r="1693" spans="1:10">
      <c r="A1693" t="s">
        <v>1840</v>
      </c>
      <c r="B1693" s="2">
        <v>45829</v>
      </c>
      <c r="C1693" t="s">
        <v>1092</v>
      </c>
      <c r="D1693" t="s">
        <v>1596</v>
      </c>
      <c r="E1693" t="s">
        <v>1801</v>
      </c>
      <c r="F1693">
        <v>4</v>
      </c>
      <c r="G1693">
        <v>403.47</v>
      </c>
      <c r="H1693">
        <v>0.28999999999999998</v>
      </c>
      <c r="I1693" t="s">
        <v>1826</v>
      </c>
      <c r="J1693">
        <v>1145.8548000000001</v>
      </c>
    </row>
    <row r="1694" spans="1:10">
      <c r="A1694" t="s">
        <v>2108</v>
      </c>
      <c r="B1694" s="2">
        <v>45829</v>
      </c>
      <c r="C1694" t="s">
        <v>836</v>
      </c>
      <c r="D1694" t="s">
        <v>1570</v>
      </c>
      <c r="E1694" t="s">
        <v>1797</v>
      </c>
      <c r="F1694">
        <v>3</v>
      </c>
      <c r="G1694">
        <v>697.13</v>
      </c>
      <c r="H1694">
        <v>0.25</v>
      </c>
      <c r="I1694" t="s">
        <v>1829</v>
      </c>
      <c r="J1694">
        <v>1568.5425</v>
      </c>
    </row>
    <row r="1695" spans="1:10">
      <c r="A1695" t="s">
        <v>3266</v>
      </c>
      <c r="B1695" s="2">
        <v>45829</v>
      </c>
      <c r="C1695" t="s">
        <v>1109</v>
      </c>
      <c r="D1695" t="s">
        <v>1688</v>
      </c>
      <c r="E1695" t="s">
        <v>1799</v>
      </c>
      <c r="F1695">
        <v>2</v>
      </c>
      <c r="G1695">
        <v>424.53</v>
      </c>
      <c r="H1695">
        <v>0.14000000000000001</v>
      </c>
      <c r="I1695" t="s">
        <v>1829</v>
      </c>
      <c r="J1695">
        <v>730.19159999999999</v>
      </c>
    </row>
    <row r="1696" spans="1:10">
      <c r="A1696" t="s">
        <v>3454</v>
      </c>
      <c r="B1696" s="2">
        <v>45829</v>
      </c>
      <c r="C1696" t="s">
        <v>261</v>
      </c>
      <c r="D1696" t="s">
        <v>1616</v>
      </c>
      <c r="E1696" t="s">
        <v>1786</v>
      </c>
      <c r="F1696">
        <v>3</v>
      </c>
      <c r="G1696">
        <v>109.5</v>
      </c>
      <c r="H1696">
        <v>0.06</v>
      </c>
      <c r="I1696" t="s">
        <v>1829</v>
      </c>
      <c r="J1696">
        <v>308.79000000000002</v>
      </c>
    </row>
    <row r="1697" spans="1:10">
      <c r="A1697" t="s">
        <v>3262</v>
      </c>
      <c r="B1697" s="2">
        <v>45830</v>
      </c>
      <c r="C1697" t="s">
        <v>576</v>
      </c>
      <c r="D1697" t="s">
        <v>1720</v>
      </c>
      <c r="E1697" t="s">
        <v>1789</v>
      </c>
      <c r="F1697">
        <v>2</v>
      </c>
      <c r="G1697">
        <v>611.25</v>
      </c>
      <c r="H1697">
        <v>0.22</v>
      </c>
      <c r="I1697" t="s">
        <v>1824</v>
      </c>
      <c r="J1697">
        <v>953.55000000000007</v>
      </c>
    </row>
    <row r="1698" spans="1:10">
      <c r="A1698" t="s">
        <v>3603</v>
      </c>
      <c r="B1698" s="2">
        <v>45831</v>
      </c>
      <c r="C1698" t="s">
        <v>559</v>
      </c>
      <c r="D1698" t="s">
        <v>1632</v>
      </c>
      <c r="E1698" t="s">
        <v>1794</v>
      </c>
      <c r="F1698">
        <v>3</v>
      </c>
      <c r="G1698">
        <v>605.83000000000004</v>
      </c>
      <c r="H1698">
        <v>0.28000000000000003</v>
      </c>
      <c r="I1698" t="s">
        <v>1829</v>
      </c>
      <c r="J1698">
        <v>1308.5927999999999</v>
      </c>
    </row>
    <row r="1699" spans="1:10">
      <c r="A1699" t="s">
        <v>3692</v>
      </c>
      <c r="B1699" s="2">
        <v>45831</v>
      </c>
      <c r="C1699" t="s">
        <v>335</v>
      </c>
      <c r="D1699" t="s">
        <v>1634</v>
      </c>
      <c r="E1699" t="s">
        <v>1769</v>
      </c>
      <c r="F1699">
        <v>3</v>
      </c>
      <c r="G1699">
        <v>523.66</v>
      </c>
      <c r="H1699">
        <v>0.27</v>
      </c>
      <c r="I1699" t="s">
        <v>1826</v>
      </c>
      <c r="J1699">
        <v>1146.8154</v>
      </c>
    </row>
    <row r="1700" spans="1:10">
      <c r="A1700" t="s">
        <v>2523</v>
      </c>
      <c r="B1700" s="2">
        <v>45832</v>
      </c>
      <c r="C1700" t="s">
        <v>472</v>
      </c>
      <c r="D1700" t="s">
        <v>1578</v>
      </c>
      <c r="E1700" t="s">
        <v>1810</v>
      </c>
      <c r="F1700">
        <v>2</v>
      </c>
      <c r="G1700">
        <v>669.12</v>
      </c>
      <c r="H1700">
        <v>0.22</v>
      </c>
      <c r="I1700" t="s">
        <v>1824</v>
      </c>
      <c r="J1700">
        <v>1043.8271999999999</v>
      </c>
    </row>
    <row r="1701" spans="1:10">
      <c r="A1701" t="s">
        <v>2987</v>
      </c>
      <c r="B1701" s="2">
        <v>45832</v>
      </c>
      <c r="C1701" t="s">
        <v>893</v>
      </c>
      <c r="D1701" t="s">
        <v>1586</v>
      </c>
      <c r="E1701" t="s">
        <v>1813</v>
      </c>
      <c r="F1701">
        <v>4</v>
      </c>
      <c r="G1701">
        <v>58.92</v>
      </c>
      <c r="H1701">
        <v>0.18</v>
      </c>
      <c r="I1701" t="s">
        <v>1824</v>
      </c>
      <c r="J1701">
        <v>193.2576</v>
      </c>
    </row>
    <row r="1702" spans="1:10">
      <c r="A1702" t="s">
        <v>3640</v>
      </c>
      <c r="B1702" s="2">
        <v>45832</v>
      </c>
      <c r="C1702" t="s">
        <v>402</v>
      </c>
      <c r="D1702" t="s">
        <v>1572</v>
      </c>
      <c r="E1702" t="s">
        <v>1752</v>
      </c>
      <c r="F1702">
        <v>1</v>
      </c>
      <c r="G1702">
        <v>281.83</v>
      </c>
      <c r="H1702">
        <v>0.16</v>
      </c>
      <c r="I1702" t="s">
        <v>1829</v>
      </c>
      <c r="J1702">
        <v>236.7372</v>
      </c>
    </row>
    <row r="1703" spans="1:10">
      <c r="A1703" t="s">
        <v>2830</v>
      </c>
      <c r="B1703" s="2">
        <v>45834</v>
      </c>
      <c r="C1703" t="s">
        <v>948</v>
      </c>
      <c r="D1703" t="s">
        <v>1543</v>
      </c>
      <c r="E1703" t="s">
        <v>1807</v>
      </c>
      <c r="F1703">
        <v>1</v>
      </c>
      <c r="G1703">
        <v>522.69000000000005</v>
      </c>
      <c r="H1703">
        <v>0.06</v>
      </c>
      <c r="I1703" t="s">
        <v>1829</v>
      </c>
      <c r="J1703">
        <v>491.32860000000011</v>
      </c>
    </row>
    <row r="1704" spans="1:10">
      <c r="A1704" t="s">
        <v>2091</v>
      </c>
      <c r="B1704" s="2">
        <v>45836</v>
      </c>
      <c r="C1704" t="s">
        <v>478</v>
      </c>
      <c r="D1704" t="s">
        <v>1590</v>
      </c>
      <c r="E1704" t="s">
        <v>1776</v>
      </c>
      <c r="F1704">
        <v>1</v>
      </c>
      <c r="G1704">
        <v>518</v>
      </c>
      <c r="H1704">
        <v>0.25</v>
      </c>
      <c r="I1704" t="s">
        <v>1824</v>
      </c>
      <c r="J1704">
        <v>388.5</v>
      </c>
    </row>
    <row r="1705" spans="1:10">
      <c r="A1705" t="s">
        <v>2235</v>
      </c>
      <c r="B1705" s="2">
        <v>45837</v>
      </c>
      <c r="C1705" t="s">
        <v>1029</v>
      </c>
      <c r="D1705" t="s">
        <v>1578</v>
      </c>
      <c r="E1705" t="s">
        <v>1804</v>
      </c>
      <c r="F1705">
        <v>4</v>
      </c>
      <c r="G1705">
        <v>370.63</v>
      </c>
      <c r="H1705">
        <v>0.08</v>
      </c>
      <c r="I1705" t="s">
        <v>1824</v>
      </c>
      <c r="J1705">
        <v>1363.9184</v>
      </c>
    </row>
    <row r="1706" spans="1:10">
      <c r="A1706" t="s">
        <v>2626</v>
      </c>
      <c r="B1706" s="2">
        <v>45837</v>
      </c>
      <c r="C1706" t="s">
        <v>1190</v>
      </c>
      <c r="D1706" t="s">
        <v>1632</v>
      </c>
      <c r="E1706" t="s">
        <v>1810</v>
      </c>
      <c r="F1706">
        <v>2</v>
      </c>
      <c r="G1706">
        <v>953.26</v>
      </c>
      <c r="H1706">
        <v>0.1</v>
      </c>
      <c r="I1706" t="s">
        <v>1829</v>
      </c>
      <c r="J1706">
        <v>1715.8679999999999</v>
      </c>
    </row>
    <row r="1707" spans="1:10">
      <c r="A1707" t="s">
        <v>2843</v>
      </c>
      <c r="B1707" s="2">
        <v>45837</v>
      </c>
      <c r="C1707" t="s">
        <v>1368</v>
      </c>
      <c r="D1707" t="s">
        <v>1616</v>
      </c>
      <c r="E1707" t="s">
        <v>1804</v>
      </c>
      <c r="F1707">
        <v>4</v>
      </c>
      <c r="G1707">
        <v>115.42</v>
      </c>
      <c r="H1707">
        <v>0.03</v>
      </c>
      <c r="I1707" t="s">
        <v>1829</v>
      </c>
      <c r="J1707">
        <v>447.82960000000003</v>
      </c>
    </row>
    <row r="1708" spans="1:10">
      <c r="A1708" t="s">
        <v>3167</v>
      </c>
      <c r="B1708" s="2">
        <v>45837</v>
      </c>
      <c r="C1708" t="s">
        <v>1371</v>
      </c>
      <c r="D1708" t="s">
        <v>1734</v>
      </c>
      <c r="E1708" t="s">
        <v>1779</v>
      </c>
      <c r="F1708">
        <v>4</v>
      </c>
      <c r="G1708">
        <v>763.34</v>
      </c>
      <c r="H1708">
        <v>7.0000000000000007E-2</v>
      </c>
      <c r="I1708" t="s">
        <v>1826</v>
      </c>
      <c r="J1708">
        <v>2839.6248000000001</v>
      </c>
    </row>
    <row r="1709" spans="1:10">
      <c r="A1709" t="s">
        <v>3144</v>
      </c>
      <c r="B1709" s="2">
        <v>45838</v>
      </c>
      <c r="C1709" t="s">
        <v>818</v>
      </c>
      <c r="D1709" t="s">
        <v>1644</v>
      </c>
      <c r="E1709" t="s">
        <v>1779</v>
      </c>
      <c r="F1709">
        <v>2</v>
      </c>
      <c r="G1709">
        <v>271.39999999999998</v>
      </c>
      <c r="H1709">
        <v>0.17</v>
      </c>
      <c r="I1709" t="s">
        <v>1826</v>
      </c>
      <c r="J1709">
        <v>450.52399999999989</v>
      </c>
    </row>
    <row r="1710" spans="1:10">
      <c r="A1710" t="s">
        <v>3372</v>
      </c>
      <c r="B1710" s="2">
        <v>45839</v>
      </c>
      <c r="C1710" t="s">
        <v>341</v>
      </c>
      <c r="D1710" t="s">
        <v>1724</v>
      </c>
      <c r="E1710" t="s">
        <v>1757</v>
      </c>
      <c r="F1710">
        <v>1</v>
      </c>
      <c r="G1710">
        <v>149.56</v>
      </c>
      <c r="H1710">
        <v>0.09</v>
      </c>
      <c r="I1710" t="s">
        <v>1824</v>
      </c>
      <c r="J1710">
        <v>136.09960000000001</v>
      </c>
    </row>
    <row r="1711" spans="1:10">
      <c r="A1711" t="s">
        <v>3500</v>
      </c>
      <c r="B1711" s="2">
        <v>45839</v>
      </c>
      <c r="C1711" t="s">
        <v>1077</v>
      </c>
      <c r="D1711" t="s">
        <v>1696</v>
      </c>
      <c r="E1711" t="s">
        <v>1810</v>
      </c>
      <c r="F1711">
        <v>2</v>
      </c>
      <c r="G1711">
        <v>464.43</v>
      </c>
      <c r="H1711">
        <v>0.24</v>
      </c>
      <c r="I1711" t="s">
        <v>1829</v>
      </c>
      <c r="J1711">
        <v>705.93360000000007</v>
      </c>
    </row>
    <row r="1712" spans="1:10">
      <c r="A1712" t="s">
        <v>3758</v>
      </c>
      <c r="B1712" s="2">
        <v>45839</v>
      </c>
      <c r="C1712" t="s">
        <v>1524</v>
      </c>
      <c r="D1712" t="s">
        <v>1704</v>
      </c>
      <c r="E1712" t="s">
        <v>1782</v>
      </c>
      <c r="F1712">
        <v>2</v>
      </c>
      <c r="G1712">
        <v>552.49</v>
      </c>
      <c r="H1712">
        <v>0.1</v>
      </c>
      <c r="I1712" t="s">
        <v>1824</v>
      </c>
      <c r="J1712">
        <v>994.48200000000008</v>
      </c>
    </row>
    <row r="1713" spans="1:10">
      <c r="A1713" t="s">
        <v>2146</v>
      </c>
      <c r="B1713" s="2">
        <v>45840</v>
      </c>
      <c r="C1713" t="s">
        <v>1044</v>
      </c>
      <c r="D1713" t="s">
        <v>1612</v>
      </c>
      <c r="E1713" t="s">
        <v>1769</v>
      </c>
      <c r="F1713">
        <v>3</v>
      </c>
      <c r="G1713">
        <v>601.92999999999995</v>
      </c>
      <c r="H1713">
        <v>0.14000000000000001</v>
      </c>
      <c r="I1713" t="s">
        <v>1824</v>
      </c>
      <c r="J1713">
        <v>1552.9793999999999</v>
      </c>
    </row>
    <row r="1714" spans="1:10">
      <c r="A1714" t="s">
        <v>2384</v>
      </c>
      <c r="B1714" s="2">
        <v>45840</v>
      </c>
      <c r="C1714" t="s">
        <v>372</v>
      </c>
      <c r="D1714" t="s">
        <v>1574</v>
      </c>
      <c r="E1714" t="s">
        <v>1797</v>
      </c>
      <c r="F1714">
        <v>4</v>
      </c>
      <c r="G1714">
        <v>539.48</v>
      </c>
      <c r="H1714">
        <v>0.28000000000000003</v>
      </c>
      <c r="I1714" t="s">
        <v>1829</v>
      </c>
      <c r="J1714">
        <v>1553.7023999999999</v>
      </c>
    </row>
    <row r="1715" spans="1:10">
      <c r="A1715" t="s">
        <v>3650</v>
      </c>
      <c r="B1715" s="2">
        <v>45840</v>
      </c>
      <c r="C1715" t="s">
        <v>681</v>
      </c>
      <c r="D1715" t="s">
        <v>1562</v>
      </c>
      <c r="E1715" t="s">
        <v>1782</v>
      </c>
      <c r="F1715">
        <v>4</v>
      </c>
      <c r="G1715">
        <v>836.23</v>
      </c>
      <c r="H1715">
        <v>0.12</v>
      </c>
      <c r="I1715" t="s">
        <v>1824</v>
      </c>
      <c r="J1715">
        <v>2943.5295999999998</v>
      </c>
    </row>
    <row r="1716" spans="1:10">
      <c r="A1716" t="s">
        <v>2650</v>
      </c>
      <c r="B1716" s="2">
        <v>45841</v>
      </c>
      <c r="C1716" t="s">
        <v>195</v>
      </c>
      <c r="D1716" t="s">
        <v>1570</v>
      </c>
      <c r="E1716" t="s">
        <v>1769</v>
      </c>
      <c r="F1716">
        <v>4</v>
      </c>
      <c r="G1716">
        <v>780.07</v>
      </c>
      <c r="H1716">
        <v>0.03</v>
      </c>
      <c r="I1716" t="s">
        <v>1824</v>
      </c>
      <c r="J1716">
        <v>3026.6716000000001</v>
      </c>
    </row>
    <row r="1717" spans="1:10">
      <c r="A1717" t="s">
        <v>2768</v>
      </c>
      <c r="B1717" s="2">
        <v>45841</v>
      </c>
      <c r="C1717" t="s">
        <v>1458</v>
      </c>
      <c r="D1717" t="s">
        <v>1690</v>
      </c>
      <c r="E1717" t="s">
        <v>1810</v>
      </c>
      <c r="F1717">
        <v>3</v>
      </c>
      <c r="G1717">
        <v>385.74</v>
      </c>
      <c r="H1717">
        <v>0.27</v>
      </c>
      <c r="I1717" t="s">
        <v>1824</v>
      </c>
      <c r="J1717">
        <v>844.77059999999994</v>
      </c>
    </row>
    <row r="1718" spans="1:10">
      <c r="A1718" t="s">
        <v>2133</v>
      </c>
      <c r="B1718" s="2">
        <v>45842</v>
      </c>
      <c r="C1718" t="s">
        <v>1395</v>
      </c>
      <c r="D1718" t="s">
        <v>1728</v>
      </c>
      <c r="E1718" t="s">
        <v>1757</v>
      </c>
      <c r="F1718">
        <v>3</v>
      </c>
      <c r="G1718">
        <v>135.94</v>
      </c>
      <c r="H1718">
        <v>0.2</v>
      </c>
      <c r="I1718" t="s">
        <v>1824</v>
      </c>
      <c r="J1718">
        <v>326.25599999999997</v>
      </c>
    </row>
    <row r="1719" spans="1:10">
      <c r="A1719" t="s">
        <v>2370</v>
      </c>
      <c r="B1719" s="2">
        <v>45842</v>
      </c>
      <c r="C1719" t="s">
        <v>553</v>
      </c>
      <c r="D1719" t="s">
        <v>1666</v>
      </c>
      <c r="E1719" t="s">
        <v>1810</v>
      </c>
      <c r="F1719">
        <v>3</v>
      </c>
      <c r="G1719">
        <v>178.22</v>
      </c>
      <c r="H1719">
        <v>0.15</v>
      </c>
      <c r="I1719" t="s">
        <v>1829</v>
      </c>
      <c r="J1719">
        <v>454.46100000000001</v>
      </c>
    </row>
    <row r="1720" spans="1:10">
      <c r="A1720" t="s">
        <v>2422</v>
      </c>
      <c r="B1720" s="2">
        <v>45842</v>
      </c>
      <c r="C1720" t="s">
        <v>660</v>
      </c>
      <c r="D1720" t="s">
        <v>1704</v>
      </c>
      <c r="E1720" t="s">
        <v>1782</v>
      </c>
      <c r="F1720">
        <v>4</v>
      </c>
      <c r="G1720">
        <v>870.18</v>
      </c>
      <c r="H1720">
        <v>0.13</v>
      </c>
      <c r="I1720" t="s">
        <v>1829</v>
      </c>
      <c r="J1720">
        <v>3028.2264</v>
      </c>
    </row>
    <row r="1721" spans="1:10">
      <c r="A1721" t="s">
        <v>2503</v>
      </c>
      <c r="B1721" s="2">
        <v>45842</v>
      </c>
      <c r="C1721" t="s">
        <v>585</v>
      </c>
      <c r="D1721" t="s">
        <v>1666</v>
      </c>
      <c r="E1721" t="s">
        <v>1799</v>
      </c>
      <c r="F1721">
        <v>2</v>
      </c>
      <c r="G1721">
        <v>37.21</v>
      </c>
      <c r="H1721">
        <v>0.19</v>
      </c>
      <c r="I1721" t="s">
        <v>1824</v>
      </c>
      <c r="J1721">
        <v>60.280200000000008</v>
      </c>
    </row>
    <row r="1722" spans="1:10">
      <c r="A1722" t="s">
        <v>2928</v>
      </c>
      <c r="B1722" s="2">
        <v>45842</v>
      </c>
      <c r="C1722" t="s">
        <v>478</v>
      </c>
      <c r="D1722" t="s">
        <v>1578</v>
      </c>
      <c r="E1722" t="s">
        <v>1766</v>
      </c>
      <c r="F1722">
        <v>4</v>
      </c>
      <c r="G1722">
        <v>243.92</v>
      </c>
      <c r="H1722">
        <v>0.02</v>
      </c>
      <c r="I1722" t="s">
        <v>1826</v>
      </c>
      <c r="J1722">
        <v>956.16639999999995</v>
      </c>
    </row>
    <row r="1723" spans="1:10">
      <c r="A1723" t="s">
        <v>3575</v>
      </c>
      <c r="B1723" s="2">
        <v>45842</v>
      </c>
      <c r="C1723" t="s">
        <v>1166</v>
      </c>
      <c r="D1723" t="s">
        <v>1712</v>
      </c>
      <c r="E1723" t="s">
        <v>1776</v>
      </c>
      <c r="F1723">
        <v>4</v>
      </c>
      <c r="G1723">
        <v>389.22</v>
      </c>
      <c r="H1723">
        <v>0.18</v>
      </c>
      <c r="I1723" t="s">
        <v>1824</v>
      </c>
      <c r="J1723">
        <v>1276.6415999999999</v>
      </c>
    </row>
    <row r="1724" spans="1:10">
      <c r="A1724" t="s">
        <v>3660</v>
      </c>
      <c r="B1724" s="2">
        <v>45842</v>
      </c>
      <c r="C1724" t="s">
        <v>1127</v>
      </c>
      <c r="D1724" t="s">
        <v>1634</v>
      </c>
      <c r="E1724" t="s">
        <v>1773</v>
      </c>
      <c r="F1724">
        <v>3</v>
      </c>
      <c r="G1724">
        <v>56.17</v>
      </c>
      <c r="H1724">
        <v>0.01</v>
      </c>
      <c r="I1724" t="s">
        <v>1829</v>
      </c>
      <c r="J1724">
        <v>166.82490000000001</v>
      </c>
    </row>
    <row r="1725" spans="1:10">
      <c r="A1725" t="s">
        <v>1846</v>
      </c>
      <c r="B1725" s="2">
        <v>45843</v>
      </c>
      <c r="C1725" t="s">
        <v>487</v>
      </c>
      <c r="D1725" t="s">
        <v>1692</v>
      </c>
      <c r="E1725" t="s">
        <v>1807</v>
      </c>
      <c r="F1725">
        <v>3</v>
      </c>
      <c r="G1725">
        <v>986.04</v>
      </c>
      <c r="H1725">
        <v>0.27</v>
      </c>
      <c r="I1725" t="s">
        <v>1829</v>
      </c>
      <c r="J1725">
        <v>2159.4276</v>
      </c>
    </row>
    <row r="1726" spans="1:10">
      <c r="A1726" t="s">
        <v>2391</v>
      </c>
      <c r="B1726" s="2">
        <v>45843</v>
      </c>
      <c r="C1726" t="s">
        <v>502</v>
      </c>
      <c r="D1726" t="s">
        <v>1728</v>
      </c>
      <c r="E1726" t="s">
        <v>1794</v>
      </c>
      <c r="F1726">
        <v>1</v>
      </c>
      <c r="G1726">
        <v>780.16</v>
      </c>
      <c r="H1726">
        <v>0.02</v>
      </c>
      <c r="I1726" t="s">
        <v>1829</v>
      </c>
      <c r="J1726">
        <v>764.55679999999995</v>
      </c>
    </row>
    <row r="1727" spans="1:10">
      <c r="A1727" t="s">
        <v>3494</v>
      </c>
      <c r="B1727" s="2">
        <v>45843</v>
      </c>
      <c r="C1727" t="s">
        <v>1011</v>
      </c>
      <c r="D1727" t="s">
        <v>1636</v>
      </c>
      <c r="E1727" t="s">
        <v>1786</v>
      </c>
      <c r="F1727">
        <v>4</v>
      </c>
      <c r="G1727">
        <v>791.65</v>
      </c>
      <c r="H1727">
        <v>0.06</v>
      </c>
      <c r="I1727" t="s">
        <v>1829</v>
      </c>
      <c r="J1727">
        <v>2976.6039999999998</v>
      </c>
    </row>
    <row r="1728" spans="1:10">
      <c r="A1728" t="s">
        <v>3560</v>
      </c>
      <c r="B1728" s="2">
        <v>45843</v>
      </c>
      <c r="C1728" t="s">
        <v>660</v>
      </c>
      <c r="D1728" t="s">
        <v>1620</v>
      </c>
      <c r="E1728" t="s">
        <v>1797</v>
      </c>
      <c r="F1728">
        <v>2</v>
      </c>
      <c r="G1728">
        <v>208.09</v>
      </c>
      <c r="H1728">
        <v>0.27</v>
      </c>
      <c r="I1728" t="s">
        <v>1824</v>
      </c>
      <c r="J1728">
        <v>303.81139999999999</v>
      </c>
    </row>
    <row r="1729" spans="1:10">
      <c r="A1729" t="s">
        <v>2224</v>
      </c>
      <c r="B1729" s="2">
        <v>45844</v>
      </c>
      <c r="C1729" t="s">
        <v>672</v>
      </c>
      <c r="D1729" t="s">
        <v>1736</v>
      </c>
      <c r="E1729" t="s">
        <v>1794</v>
      </c>
      <c r="F1729">
        <v>2</v>
      </c>
      <c r="G1729">
        <v>308.7</v>
      </c>
      <c r="H1729">
        <v>0.2</v>
      </c>
      <c r="I1729" t="s">
        <v>1826</v>
      </c>
      <c r="J1729">
        <v>493.92</v>
      </c>
    </row>
    <row r="1730" spans="1:10">
      <c r="A1730" t="s">
        <v>2644</v>
      </c>
      <c r="B1730" s="2">
        <v>45844</v>
      </c>
      <c r="C1730" t="s">
        <v>356</v>
      </c>
      <c r="D1730" t="s">
        <v>1736</v>
      </c>
      <c r="E1730" t="s">
        <v>1752</v>
      </c>
      <c r="F1730">
        <v>2</v>
      </c>
      <c r="G1730">
        <v>698.94</v>
      </c>
      <c r="H1730">
        <v>0.06</v>
      </c>
      <c r="I1730" t="s">
        <v>1824</v>
      </c>
      <c r="J1730">
        <v>1314.0072</v>
      </c>
    </row>
    <row r="1731" spans="1:10">
      <c r="A1731" t="s">
        <v>3820</v>
      </c>
      <c r="B1731" s="2">
        <v>45844</v>
      </c>
      <c r="C1731" t="s">
        <v>1458</v>
      </c>
      <c r="D1731" t="s">
        <v>1716</v>
      </c>
      <c r="E1731" t="s">
        <v>1782</v>
      </c>
      <c r="F1731">
        <v>1</v>
      </c>
      <c r="G1731">
        <v>905.23</v>
      </c>
      <c r="H1731">
        <v>0</v>
      </c>
      <c r="I1731" t="s">
        <v>1824</v>
      </c>
      <c r="J1731">
        <v>905.23</v>
      </c>
    </row>
    <row r="1732" spans="1:10">
      <c r="A1732" t="s">
        <v>2849</v>
      </c>
      <c r="B1732" s="2">
        <v>45845</v>
      </c>
      <c r="C1732" t="s">
        <v>85</v>
      </c>
      <c r="D1732" t="s">
        <v>1734</v>
      </c>
      <c r="E1732" t="s">
        <v>1779</v>
      </c>
      <c r="F1732">
        <v>3</v>
      </c>
      <c r="G1732">
        <v>159.76</v>
      </c>
      <c r="H1732">
        <v>0.22</v>
      </c>
      <c r="I1732" t="s">
        <v>1824</v>
      </c>
      <c r="J1732">
        <v>373.83839999999998</v>
      </c>
    </row>
    <row r="1733" spans="1:10">
      <c r="A1733" t="s">
        <v>3510</v>
      </c>
      <c r="B1733" s="2">
        <v>45845</v>
      </c>
      <c r="C1733" t="s">
        <v>59</v>
      </c>
      <c r="D1733" t="s">
        <v>1672</v>
      </c>
      <c r="E1733" t="s">
        <v>1797</v>
      </c>
      <c r="F1733">
        <v>4</v>
      </c>
      <c r="G1733">
        <v>676.58</v>
      </c>
      <c r="H1733">
        <v>0.23</v>
      </c>
      <c r="I1733" t="s">
        <v>1829</v>
      </c>
      <c r="J1733">
        <v>2083.8663999999999</v>
      </c>
    </row>
    <row r="1734" spans="1:10">
      <c r="A1734" t="s">
        <v>2072</v>
      </c>
      <c r="B1734" s="2">
        <v>45846</v>
      </c>
      <c r="C1734" t="s">
        <v>1080</v>
      </c>
      <c r="D1734" t="s">
        <v>1696</v>
      </c>
      <c r="E1734" t="s">
        <v>1779</v>
      </c>
      <c r="F1734">
        <v>2</v>
      </c>
      <c r="G1734">
        <v>130.47999999999999</v>
      </c>
      <c r="H1734">
        <v>0.23</v>
      </c>
      <c r="I1734" t="s">
        <v>1826</v>
      </c>
      <c r="J1734">
        <v>200.9392</v>
      </c>
    </row>
    <row r="1735" spans="1:10">
      <c r="A1735" t="s">
        <v>3076</v>
      </c>
      <c r="B1735" s="2">
        <v>45847</v>
      </c>
      <c r="C1735" t="s">
        <v>144</v>
      </c>
      <c r="D1735" t="s">
        <v>1557</v>
      </c>
      <c r="E1735" t="s">
        <v>1782</v>
      </c>
      <c r="F1735">
        <v>1</v>
      </c>
      <c r="G1735">
        <v>98.27</v>
      </c>
      <c r="H1735">
        <v>0.16</v>
      </c>
      <c r="I1735" t="s">
        <v>1826</v>
      </c>
      <c r="J1735">
        <v>82.54679999999999</v>
      </c>
    </row>
    <row r="1736" spans="1:10">
      <c r="A1736" t="s">
        <v>3264</v>
      </c>
      <c r="B1736" s="2">
        <v>45847</v>
      </c>
      <c r="C1736" t="s">
        <v>387</v>
      </c>
      <c r="D1736" t="s">
        <v>1746</v>
      </c>
      <c r="E1736" t="s">
        <v>1789</v>
      </c>
      <c r="F1736">
        <v>3</v>
      </c>
      <c r="G1736">
        <v>130.38999999999999</v>
      </c>
      <c r="H1736">
        <v>0.24</v>
      </c>
      <c r="I1736" t="s">
        <v>1826</v>
      </c>
      <c r="J1736">
        <v>297.28919999999999</v>
      </c>
    </row>
    <row r="1737" spans="1:10">
      <c r="A1737" t="s">
        <v>3756</v>
      </c>
      <c r="B1737" s="2">
        <v>45847</v>
      </c>
      <c r="C1737" t="s">
        <v>948</v>
      </c>
      <c r="D1737" t="s">
        <v>1644</v>
      </c>
      <c r="E1737" t="s">
        <v>1786</v>
      </c>
      <c r="F1737">
        <v>1</v>
      </c>
      <c r="G1737">
        <v>841.53</v>
      </c>
      <c r="H1737">
        <v>0.15</v>
      </c>
      <c r="I1737" t="s">
        <v>1824</v>
      </c>
      <c r="J1737">
        <v>715.30049999999994</v>
      </c>
    </row>
    <row r="1738" spans="1:10">
      <c r="A1738" t="s">
        <v>1915</v>
      </c>
      <c r="B1738" s="2">
        <v>45848</v>
      </c>
      <c r="C1738" t="s">
        <v>484</v>
      </c>
      <c r="D1738" t="s">
        <v>1582</v>
      </c>
      <c r="E1738" t="s">
        <v>1757</v>
      </c>
      <c r="F1738">
        <v>4</v>
      </c>
      <c r="G1738">
        <v>187.71</v>
      </c>
      <c r="H1738">
        <v>0.06</v>
      </c>
      <c r="I1738" t="s">
        <v>1829</v>
      </c>
      <c r="J1738">
        <v>705.78959999999995</v>
      </c>
    </row>
    <row r="1739" spans="1:10">
      <c r="A1739" t="s">
        <v>2732</v>
      </c>
      <c r="B1739" s="2">
        <v>45848</v>
      </c>
      <c r="C1739" t="s">
        <v>384</v>
      </c>
      <c r="D1739" t="s">
        <v>1616</v>
      </c>
      <c r="E1739" t="s">
        <v>1792</v>
      </c>
      <c r="F1739">
        <v>2</v>
      </c>
      <c r="G1739">
        <v>414.18</v>
      </c>
      <c r="H1739">
        <v>0.25</v>
      </c>
      <c r="I1739" t="s">
        <v>1826</v>
      </c>
      <c r="J1739">
        <v>621.27</v>
      </c>
    </row>
    <row r="1740" spans="1:10">
      <c r="A1740" t="s">
        <v>1896</v>
      </c>
      <c r="B1740" s="2">
        <v>45849</v>
      </c>
      <c r="C1740" t="s">
        <v>218</v>
      </c>
      <c r="D1740" t="s">
        <v>1668</v>
      </c>
      <c r="E1740" t="s">
        <v>1773</v>
      </c>
      <c r="F1740">
        <v>3</v>
      </c>
      <c r="G1740">
        <v>92.24</v>
      </c>
      <c r="H1740">
        <v>0.28000000000000003</v>
      </c>
      <c r="I1740" t="s">
        <v>1829</v>
      </c>
      <c r="J1740">
        <f>F1740*G1740*(1-H1740)</f>
        <v>199.23839999999998</v>
      </c>
    </row>
    <row r="1741" spans="1:10">
      <c r="A1741" t="s">
        <v>3041</v>
      </c>
      <c r="B1741" s="2">
        <v>45849</v>
      </c>
      <c r="C1741" t="s">
        <v>1086</v>
      </c>
      <c r="D1741" t="s">
        <v>1640</v>
      </c>
      <c r="E1741" t="s">
        <v>1786</v>
      </c>
      <c r="F1741">
        <v>2</v>
      </c>
      <c r="G1741">
        <v>152.25</v>
      </c>
      <c r="H1741">
        <v>0.13</v>
      </c>
      <c r="I1741" t="s">
        <v>1824</v>
      </c>
      <c r="J1741">
        <v>264.91500000000002</v>
      </c>
    </row>
    <row r="1742" spans="1:10">
      <c r="A1742" t="s">
        <v>3317</v>
      </c>
      <c r="B1742" s="2">
        <v>45849</v>
      </c>
      <c r="C1742" t="s">
        <v>153</v>
      </c>
      <c r="D1742" t="s">
        <v>1690</v>
      </c>
      <c r="E1742" t="s">
        <v>1761</v>
      </c>
      <c r="F1742">
        <v>3</v>
      </c>
      <c r="G1742">
        <v>769.62</v>
      </c>
      <c r="H1742">
        <v>0.09</v>
      </c>
      <c r="I1742" t="s">
        <v>1826</v>
      </c>
      <c r="J1742">
        <v>2101.0626000000002</v>
      </c>
    </row>
    <row r="1743" spans="1:10">
      <c r="A1743" t="s">
        <v>3366</v>
      </c>
      <c r="B1743" s="2">
        <v>45849</v>
      </c>
      <c r="C1743" t="s">
        <v>1492</v>
      </c>
      <c r="D1743" t="s">
        <v>1700</v>
      </c>
      <c r="E1743" t="s">
        <v>1804</v>
      </c>
      <c r="F1743">
        <v>1</v>
      </c>
      <c r="G1743">
        <v>539.9</v>
      </c>
      <c r="H1743">
        <v>7.0000000000000007E-2</v>
      </c>
      <c r="I1743" t="s">
        <v>1824</v>
      </c>
      <c r="J1743">
        <v>502.10700000000003</v>
      </c>
    </row>
    <row r="1744" spans="1:10">
      <c r="A1744" t="s">
        <v>3421</v>
      </c>
      <c r="B1744" s="2">
        <v>45849</v>
      </c>
      <c r="C1744" t="s">
        <v>1452</v>
      </c>
      <c r="D1744" t="s">
        <v>1634</v>
      </c>
      <c r="E1744" t="s">
        <v>1757</v>
      </c>
      <c r="F1744">
        <v>1</v>
      </c>
      <c r="G1744">
        <v>135.87</v>
      </c>
      <c r="H1744">
        <v>0.23</v>
      </c>
      <c r="I1744" t="s">
        <v>1826</v>
      </c>
      <c r="J1744">
        <v>104.6199</v>
      </c>
    </row>
    <row r="1745" spans="1:10">
      <c r="A1745" t="s">
        <v>3750</v>
      </c>
      <c r="B1745" s="2">
        <v>45849</v>
      </c>
      <c r="C1745" t="s">
        <v>1346</v>
      </c>
      <c r="D1745" t="s">
        <v>1608</v>
      </c>
      <c r="E1745" t="s">
        <v>1761</v>
      </c>
      <c r="F1745">
        <v>1</v>
      </c>
      <c r="G1745">
        <v>788.45</v>
      </c>
      <c r="H1745">
        <v>0.28999999999999998</v>
      </c>
      <c r="I1745" t="s">
        <v>1826</v>
      </c>
      <c r="J1745">
        <v>559.79949999999997</v>
      </c>
    </row>
    <row r="1746" spans="1:10">
      <c r="A1746" t="s">
        <v>1832</v>
      </c>
      <c r="B1746" s="2">
        <v>45850</v>
      </c>
      <c r="C1746" t="s">
        <v>75</v>
      </c>
      <c r="D1746" t="s">
        <v>1660</v>
      </c>
      <c r="E1746" t="s">
        <v>1769</v>
      </c>
      <c r="F1746">
        <v>2</v>
      </c>
      <c r="G1746">
        <v>785.31</v>
      </c>
      <c r="H1746">
        <v>0.15</v>
      </c>
      <c r="I1746" t="s">
        <v>1826</v>
      </c>
      <c r="J1746">
        <v>1335.027</v>
      </c>
    </row>
    <row r="1747" spans="1:10">
      <c r="A1747" t="s">
        <v>2880</v>
      </c>
      <c r="B1747" s="2">
        <v>45850</v>
      </c>
      <c r="C1747" t="s">
        <v>1355</v>
      </c>
      <c r="D1747" t="s">
        <v>1618</v>
      </c>
      <c r="E1747" t="s">
        <v>1794</v>
      </c>
      <c r="F1747">
        <v>3</v>
      </c>
      <c r="G1747">
        <v>471.31</v>
      </c>
      <c r="H1747">
        <v>0</v>
      </c>
      <c r="I1747" t="s">
        <v>1826</v>
      </c>
      <c r="J1747">
        <v>1413.93</v>
      </c>
    </row>
    <row r="1748" spans="1:10">
      <c r="A1748" t="s">
        <v>3521</v>
      </c>
      <c r="B1748" s="2">
        <v>45850</v>
      </c>
      <c r="C1748" t="s">
        <v>301</v>
      </c>
      <c r="D1748" t="s">
        <v>1568</v>
      </c>
      <c r="E1748" t="s">
        <v>1779</v>
      </c>
      <c r="F1748">
        <v>1</v>
      </c>
      <c r="G1748">
        <v>66.86</v>
      </c>
      <c r="H1748">
        <v>0.22</v>
      </c>
      <c r="I1748" t="s">
        <v>1829</v>
      </c>
      <c r="J1748">
        <v>52.150799999999997</v>
      </c>
    </row>
    <row r="1749" spans="1:10">
      <c r="A1749" t="s">
        <v>1936</v>
      </c>
      <c r="B1749" s="2">
        <v>45851</v>
      </c>
      <c r="C1749" t="s">
        <v>40</v>
      </c>
      <c r="D1749" t="s">
        <v>1632</v>
      </c>
      <c r="E1749" t="s">
        <v>1782</v>
      </c>
      <c r="F1749">
        <v>4</v>
      </c>
      <c r="G1749">
        <v>239.83</v>
      </c>
      <c r="H1749">
        <v>0.08</v>
      </c>
      <c r="I1749" t="s">
        <v>1824</v>
      </c>
      <c r="J1749">
        <v>882.57440000000008</v>
      </c>
    </row>
    <row r="1750" spans="1:10">
      <c r="A1750" t="s">
        <v>1989</v>
      </c>
      <c r="B1750" s="2">
        <v>45851</v>
      </c>
      <c r="C1750" t="s">
        <v>278</v>
      </c>
      <c r="D1750" t="s">
        <v>1612</v>
      </c>
      <c r="E1750" t="s">
        <v>1757</v>
      </c>
      <c r="F1750">
        <v>1</v>
      </c>
      <c r="G1750">
        <v>488.31</v>
      </c>
      <c r="H1750">
        <v>0.03</v>
      </c>
      <c r="I1750" t="s">
        <v>1826</v>
      </c>
      <c r="J1750">
        <v>473.66070000000002</v>
      </c>
    </row>
    <row r="1751" spans="1:10">
      <c r="A1751" t="s">
        <v>2308</v>
      </c>
      <c r="B1751" s="2">
        <v>45851</v>
      </c>
      <c r="C1751" t="s">
        <v>1301</v>
      </c>
      <c r="D1751" t="s">
        <v>1606</v>
      </c>
      <c r="E1751" t="s">
        <v>1782</v>
      </c>
      <c r="F1751">
        <v>2</v>
      </c>
      <c r="G1751">
        <v>756.8</v>
      </c>
      <c r="H1751">
        <v>0.15</v>
      </c>
      <c r="I1751" t="s">
        <v>1824</v>
      </c>
      <c r="J1751">
        <v>1286.56</v>
      </c>
    </row>
    <row r="1752" spans="1:10">
      <c r="A1752" t="s">
        <v>2376</v>
      </c>
      <c r="B1752" s="2">
        <v>45851</v>
      </c>
      <c r="C1752" t="s">
        <v>1095</v>
      </c>
      <c r="D1752" t="s">
        <v>1590</v>
      </c>
      <c r="E1752" t="s">
        <v>1804</v>
      </c>
      <c r="F1752">
        <v>4</v>
      </c>
      <c r="G1752">
        <v>714.89</v>
      </c>
      <c r="H1752">
        <v>0.15</v>
      </c>
      <c r="I1752" t="s">
        <v>1824</v>
      </c>
      <c r="J1752">
        <v>2430.6260000000002</v>
      </c>
    </row>
    <row r="1753" spans="1:10">
      <c r="A1753" t="s">
        <v>3403</v>
      </c>
      <c r="B1753" s="2">
        <v>45851</v>
      </c>
      <c r="C1753" t="s">
        <v>360</v>
      </c>
      <c r="D1753" t="s">
        <v>1588</v>
      </c>
      <c r="E1753" t="s">
        <v>1794</v>
      </c>
      <c r="F1753">
        <v>4</v>
      </c>
      <c r="G1753">
        <v>659.17</v>
      </c>
      <c r="H1753">
        <v>0.12</v>
      </c>
      <c r="I1753" t="s">
        <v>1824</v>
      </c>
      <c r="J1753">
        <v>2320.2784000000001</v>
      </c>
    </row>
    <row r="1754" spans="1:10">
      <c r="A1754" t="s">
        <v>3501</v>
      </c>
      <c r="B1754" s="2">
        <v>45851</v>
      </c>
      <c r="C1754" t="s">
        <v>75</v>
      </c>
      <c r="D1754" t="s">
        <v>1676</v>
      </c>
      <c r="E1754" t="s">
        <v>1810</v>
      </c>
      <c r="F1754">
        <v>1</v>
      </c>
      <c r="G1754">
        <v>711.08</v>
      </c>
      <c r="H1754">
        <v>0.24</v>
      </c>
      <c r="I1754" t="s">
        <v>1826</v>
      </c>
      <c r="J1754">
        <v>540.42079999999999</v>
      </c>
    </row>
    <row r="1755" spans="1:10">
      <c r="A1755" t="s">
        <v>2248</v>
      </c>
      <c r="B1755" s="2">
        <v>45853</v>
      </c>
      <c r="C1755" t="s">
        <v>1062</v>
      </c>
      <c r="D1755" t="s">
        <v>1574</v>
      </c>
      <c r="E1755" t="s">
        <v>1801</v>
      </c>
      <c r="F1755">
        <v>1</v>
      </c>
      <c r="G1755">
        <v>206.45</v>
      </c>
      <c r="H1755">
        <v>0.15</v>
      </c>
      <c r="I1755" t="s">
        <v>1826</v>
      </c>
      <c r="J1755">
        <v>175.48249999999999</v>
      </c>
    </row>
    <row r="1756" spans="1:10">
      <c r="A1756" t="s">
        <v>3666</v>
      </c>
      <c r="B1756" s="2">
        <v>45853</v>
      </c>
      <c r="C1756" t="s">
        <v>1328</v>
      </c>
      <c r="D1756" t="s">
        <v>1714</v>
      </c>
      <c r="E1756" t="s">
        <v>1794</v>
      </c>
      <c r="F1756">
        <v>1</v>
      </c>
      <c r="G1756">
        <v>163.19999999999999</v>
      </c>
      <c r="H1756">
        <v>0.22</v>
      </c>
      <c r="I1756" t="s">
        <v>1826</v>
      </c>
      <c r="J1756">
        <v>127.29600000000001</v>
      </c>
    </row>
    <row r="1757" spans="1:10">
      <c r="A1757" t="s">
        <v>1886</v>
      </c>
      <c r="B1757" s="2">
        <v>45854</v>
      </c>
      <c r="C1757" t="s">
        <v>1269</v>
      </c>
      <c r="D1757" t="s">
        <v>1610</v>
      </c>
      <c r="E1757" t="s">
        <v>1789</v>
      </c>
      <c r="F1757">
        <v>1</v>
      </c>
      <c r="G1757">
        <v>198.83</v>
      </c>
      <c r="H1757">
        <v>0.09</v>
      </c>
      <c r="I1757" t="s">
        <v>1829</v>
      </c>
      <c r="J1757">
        <v>180.93530000000001</v>
      </c>
    </row>
    <row r="1758" spans="1:10">
      <c r="A1758" t="s">
        <v>2042</v>
      </c>
      <c r="B1758" s="2">
        <v>45854</v>
      </c>
      <c r="C1758" t="s">
        <v>514</v>
      </c>
      <c r="D1758" t="s">
        <v>1692</v>
      </c>
      <c r="E1758" t="s">
        <v>1782</v>
      </c>
      <c r="F1758">
        <v>3</v>
      </c>
      <c r="G1758">
        <v>141.6</v>
      </c>
      <c r="H1758">
        <v>0.08</v>
      </c>
      <c r="I1758" t="s">
        <v>1829</v>
      </c>
      <c r="J1758">
        <v>390.81599999999997</v>
      </c>
    </row>
    <row r="1759" spans="1:10">
      <c r="A1759" t="s">
        <v>2973</v>
      </c>
      <c r="B1759" s="2">
        <v>45854</v>
      </c>
      <c r="C1759" t="s">
        <v>711</v>
      </c>
      <c r="D1759" t="s">
        <v>1730</v>
      </c>
      <c r="E1759" t="s">
        <v>1752</v>
      </c>
      <c r="F1759">
        <v>2</v>
      </c>
      <c r="G1759">
        <v>844.31</v>
      </c>
      <c r="H1759">
        <v>7.0000000000000007E-2</v>
      </c>
      <c r="I1759" t="s">
        <v>1826</v>
      </c>
      <c r="J1759">
        <v>1570.4166</v>
      </c>
    </row>
    <row r="1760" spans="1:10">
      <c r="A1760" t="s">
        <v>3163</v>
      </c>
      <c r="B1760" s="2">
        <v>45854</v>
      </c>
      <c r="C1760" t="s">
        <v>366</v>
      </c>
      <c r="D1760" t="s">
        <v>1553</v>
      </c>
      <c r="E1760" t="s">
        <v>1807</v>
      </c>
      <c r="F1760">
        <v>2</v>
      </c>
      <c r="G1760">
        <v>892.88</v>
      </c>
      <c r="H1760">
        <v>0.17</v>
      </c>
      <c r="I1760" t="s">
        <v>1826</v>
      </c>
      <c r="J1760">
        <v>1482.1808000000001</v>
      </c>
    </row>
    <row r="1761" spans="1:10">
      <c r="A1761" t="s">
        <v>2362</v>
      </c>
      <c r="B1761" s="2">
        <v>45855</v>
      </c>
      <c r="C1761" t="s">
        <v>990</v>
      </c>
      <c r="D1761" t="s">
        <v>1676</v>
      </c>
      <c r="E1761" t="s">
        <v>1773</v>
      </c>
      <c r="F1761">
        <v>4</v>
      </c>
      <c r="G1761">
        <v>839.65</v>
      </c>
      <c r="H1761">
        <v>0.26</v>
      </c>
      <c r="I1761" t="s">
        <v>1829</v>
      </c>
      <c r="J1761">
        <v>2485.364</v>
      </c>
    </row>
    <row r="1762" spans="1:10">
      <c r="A1762" t="s">
        <v>3166</v>
      </c>
      <c r="B1762" s="2">
        <v>45855</v>
      </c>
      <c r="C1762" t="s">
        <v>1360</v>
      </c>
      <c r="D1762" t="s">
        <v>1588</v>
      </c>
      <c r="E1762" t="s">
        <v>1757</v>
      </c>
      <c r="F1762">
        <v>3</v>
      </c>
      <c r="G1762">
        <v>684.22</v>
      </c>
      <c r="H1762">
        <v>0.09</v>
      </c>
      <c r="I1762" t="s">
        <v>1824</v>
      </c>
      <c r="J1762">
        <v>1867.9205999999999</v>
      </c>
    </row>
    <row r="1763" spans="1:10">
      <c r="A1763" t="s">
        <v>3279</v>
      </c>
      <c r="B1763" s="2">
        <v>45855</v>
      </c>
      <c r="C1763" t="s">
        <v>1449</v>
      </c>
      <c r="D1763" t="s">
        <v>1660</v>
      </c>
      <c r="E1763" t="s">
        <v>1794</v>
      </c>
      <c r="F1763">
        <v>3</v>
      </c>
      <c r="G1763">
        <v>560.52</v>
      </c>
      <c r="H1763">
        <v>0.17</v>
      </c>
      <c r="I1763" t="s">
        <v>1824</v>
      </c>
      <c r="J1763">
        <v>1395.6948</v>
      </c>
    </row>
    <row r="1764" spans="1:10">
      <c r="A1764" t="s">
        <v>2116</v>
      </c>
      <c r="B1764" s="2">
        <v>45856</v>
      </c>
      <c r="C1764" t="s">
        <v>1295</v>
      </c>
      <c r="D1764" t="s">
        <v>1742</v>
      </c>
      <c r="E1764" t="s">
        <v>1801</v>
      </c>
      <c r="F1764">
        <v>4</v>
      </c>
      <c r="G1764">
        <v>493.8</v>
      </c>
      <c r="H1764">
        <v>0.24</v>
      </c>
      <c r="I1764" t="s">
        <v>1829</v>
      </c>
      <c r="J1764">
        <v>1501.152</v>
      </c>
    </row>
    <row r="1765" spans="1:10">
      <c r="A1765" t="s">
        <v>2188</v>
      </c>
      <c r="B1765" s="2">
        <v>45856</v>
      </c>
      <c r="C1765" t="s">
        <v>1127</v>
      </c>
      <c r="D1765" t="s">
        <v>1694</v>
      </c>
      <c r="E1765" t="s">
        <v>1761</v>
      </c>
      <c r="F1765">
        <v>2</v>
      </c>
      <c r="G1765">
        <v>934</v>
      </c>
      <c r="H1765">
        <v>0.3</v>
      </c>
      <c r="I1765" t="s">
        <v>1829</v>
      </c>
      <c r="J1765">
        <v>1307.5999999999999</v>
      </c>
    </row>
    <row r="1766" spans="1:10">
      <c r="A1766" t="s">
        <v>2352</v>
      </c>
      <c r="B1766" s="2">
        <v>45856</v>
      </c>
      <c r="C1766" t="s">
        <v>735</v>
      </c>
      <c r="D1766" t="s">
        <v>1553</v>
      </c>
      <c r="E1766" t="s">
        <v>1782</v>
      </c>
      <c r="F1766">
        <v>1</v>
      </c>
      <c r="G1766">
        <v>728.84</v>
      </c>
      <c r="H1766">
        <v>0.28000000000000003</v>
      </c>
      <c r="I1766" t="s">
        <v>1826</v>
      </c>
      <c r="J1766">
        <v>524.76480000000004</v>
      </c>
    </row>
    <row r="1767" spans="1:10">
      <c r="A1767" t="s">
        <v>2517</v>
      </c>
      <c r="B1767" s="2">
        <v>45857</v>
      </c>
      <c r="C1767" t="s">
        <v>428</v>
      </c>
      <c r="D1767" t="s">
        <v>1592</v>
      </c>
      <c r="E1767" t="s">
        <v>1761</v>
      </c>
      <c r="F1767">
        <v>2</v>
      </c>
      <c r="G1767">
        <v>419.25</v>
      </c>
      <c r="H1767">
        <v>0.17</v>
      </c>
      <c r="I1767" t="s">
        <v>1826</v>
      </c>
      <c r="J1767">
        <v>695.95499999999993</v>
      </c>
    </row>
    <row r="1768" spans="1:10">
      <c r="A1768" t="s">
        <v>2803</v>
      </c>
      <c r="B1768" s="2">
        <v>45857</v>
      </c>
      <c r="C1768" t="s">
        <v>353</v>
      </c>
      <c r="D1768" t="s">
        <v>1610</v>
      </c>
      <c r="E1768" t="s">
        <v>1773</v>
      </c>
      <c r="F1768">
        <v>4</v>
      </c>
      <c r="G1768">
        <v>540.69000000000005</v>
      </c>
      <c r="H1768">
        <v>0.09</v>
      </c>
      <c r="I1768" t="s">
        <v>1829</v>
      </c>
      <c r="J1768">
        <v>1968.1116</v>
      </c>
    </row>
    <row r="1769" spans="1:10">
      <c r="A1769" t="s">
        <v>3186</v>
      </c>
      <c r="B1769" s="2">
        <v>45858</v>
      </c>
      <c r="C1769" t="s">
        <v>59</v>
      </c>
      <c r="D1769" t="s">
        <v>1638</v>
      </c>
      <c r="E1769" t="s">
        <v>1810</v>
      </c>
      <c r="F1769">
        <v>1</v>
      </c>
      <c r="G1769">
        <v>459.89</v>
      </c>
      <c r="H1769">
        <v>0.18</v>
      </c>
      <c r="I1769" t="s">
        <v>1829</v>
      </c>
      <c r="J1769">
        <v>377.10980000000001</v>
      </c>
    </row>
    <row r="1770" spans="1:10">
      <c r="A1770" t="s">
        <v>2501</v>
      </c>
      <c r="B1770" s="2">
        <v>45859</v>
      </c>
      <c r="C1770" t="s">
        <v>214</v>
      </c>
      <c r="D1770" t="s">
        <v>1546</v>
      </c>
      <c r="E1770" t="s">
        <v>1776</v>
      </c>
      <c r="F1770">
        <v>4</v>
      </c>
      <c r="G1770">
        <v>845.58</v>
      </c>
      <c r="H1770">
        <v>0.06</v>
      </c>
      <c r="I1770" t="s">
        <v>1826</v>
      </c>
      <c r="J1770">
        <v>3179.3807999999999</v>
      </c>
    </row>
    <row r="1771" spans="1:10">
      <c r="A1771" t="s">
        <v>2257</v>
      </c>
      <c r="B1771" s="2">
        <v>45860</v>
      </c>
      <c r="C1771" t="s">
        <v>338</v>
      </c>
      <c r="D1771" t="s">
        <v>1682</v>
      </c>
      <c r="E1771" t="s">
        <v>1776</v>
      </c>
      <c r="F1771">
        <v>2</v>
      </c>
      <c r="G1771">
        <v>849.8</v>
      </c>
      <c r="H1771">
        <v>0.06</v>
      </c>
      <c r="I1771" t="s">
        <v>1829</v>
      </c>
      <c r="J1771">
        <v>1597.624</v>
      </c>
    </row>
    <row r="1772" spans="1:10">
      <c r="A1772" t="s">
        <v>2680</v>
      </c>
      <c r="B1772" s="2">
        <v>45860</v>
      </c>
      <c r="C1772" t="s">
        <v>1136</v>
      </c>
      <c r="D1772" t="s">
        <v>1660</v>
      </c>
      <c r="E1772" t="s">
        <v>1752</v>
      </c>
      <c r="F1772">
        <v>3</v>
      </c>
      <c r="G1772">
        <v>247.41</v>
      </c>
      <c r="H1772">
        <v>0.05</v>
      </c>
      <c r="I1772" t="s">
        <v>1829</v>
      </c>
      <c r="J1772">
        <v>705.11850000000004</v>
      </c>
    </row>
    <row r="1773" spans="1:10">
      <c r="A1773" t="s">
        <v>3338</v>
      </c>
      <c r="B1773" s="2">
        <v>45860</v>
      </c>
      <c r="C1773" t="s">
        <v>344</v>
      </c>
      <c r="D1773" t="s">
        <v>1560</v>
      </c>
      <c r="E1773" t="s">
        <v>1782</v>
      </c>
      <c r="F1773">
        <v>4</v>
      </c>
      <c r="G1773">
        <v>797.83</v>
      </c>
      <c r="H1773">
        <v>0.08</v>
      </c>
      <c r="I1773" t="s">
        <v>1824</v>
      </c>
      <c r="J1773">
        <v>2936.0144</v>
      </c>
    </row>
    <row r="1774" spans="1:10">
      <c r="A1774" t="s">
        <v>3493</v>
      </c>
      <c r="B1774" s="2">
        <v>45860</v>
      </c>
      <c r="C1774" t="s">
        <v>984</v>
      </c>
      <c r="D1774" t="s">
        <v>1720</v>
      </c>
      <c r="E1774" t="s">
        <v>1757</v>
      </c>
      <c r="F1774">
        <v>1</v>
      </c>
      <c r="G1774">
        <v>119.04</v>
      </c>
      <c r="H1774">
        <v>0.13</v>
      </c>
      <c r="I1774" t="s">
        <v>1829</v>
      </c>
      <c r="J1774">
        <v>103.56480000000001</v>
      </c>
    </row>
    <row r="1775" spans="1:10">
      <c r="A1775" t="s">
        <v>3656</v>
      </c>
      <c r="B1775" s="2">
        <v>45860</v>
      </c>
      <c r="C1775" t="s">
        <v>948</v>
      </c>
      <c r="D1775" t="s">
        <v>1678</v>
      </c>
      <c r="E1775" t="s">
        <v>1799</v>
      </c>
      <c r="F1775">
        <v>4</v>
      </c>
      <c r="G1775">
        <v>611.91999999999996</v>
      </c>
      <c r="H1775">
        <v>0.2</v>
      </c>
      <c r="I1775" t="s">
        <v>1826</v>
      </c>
      <c r="J1775">
        <v>1958.144</v>
      </c>
    </row>
    <row r="1776" spans="1:10">
      <c r="A1776" t="s">
        <v>2065</v>
      </c>
      <c r="B1776" s="2">
        <v>45861</v>
      </c>
      <c r="C1776" t="s">
        <v>702</v>
      </c>
      <c r="D1776" t="s">
        <v>1720</v>
      </c>
      <c r="E1776" t="s">
        <v>1782</v>
      </c>
      <c r="F1776">
        <v>3</v>
      </c>
      <c r="G1776">
        <v>91.7</v>
      </c>
      <c r="H1776">
        <v>0.08</v>
      </c>
      <c r="I1776" t="s">
        <v>1829</v>
      </c>
      <c r="J1776">
        <v>253.09200000000001</v>
      </c>
    </row>
    <row r="1777" spans="1:10">
      <c r="A1777" t="s">
        <v>2866</v>
      </c>
      <c r="B1777" s="2">
        <v>45861</v>
      </c>
      <c r="C1777" t="s">
        <v>20</v>
      </c>
      <c r="D1777" t="s">
        <v>1698</v>
      </c>
      <c r="E1777" t="s">
        <v>1807</v>
      </c>
      <c r="F1777">
        <v>3</v>
      </c>
      <c r="G1777">
        <v>202.07</v>
      </c>
      <c r="H1777">
        <v>0.23</v>
      </c>
      <c r="I1777" t="s">
        <v>1826</v>
      </c>
      <c r="J1777">
        <v>466.78170000000011</v>
      </c>
    </row>
    <row r="1778" spans="1:10">
      <c r="A1778" t="s">
        <v>2966</v>
      </c>
      <c r="B1778" s="2">
        <v>45861</v>
      </c>
      <c r="C1778" t="s">
        <v>592</v>
      </c>
      <c r="D1778" t="s">
        <v>1616</v>
      </c>
      <c r="E1778" t="s">
        <v>1801</v>
      </c>
      <c r="F1778">
        <v>2</v>
      </c>
      <c r="G1778">
        <v>696.61</v>
      </c>
      <c r="H1778">
        <v>0.17</v>
      </c>
      <c r="I1778" t="s">
        <v>1826</v>
      </c>
      <c r="J1778">
        <v>1156.3725999999999</v>
      </c>
    </row>
    <row r="1779" spans="1:10">
      <c r="A1779" t="s">
        <v>3092</v>
      </c>
      <c r="B1779" s="2">
        <v>45861</v>
      </c>
      <c r="C1779" t="s">
        <v>314</v>
      </c>
      <c r="D1779" t="s">
        <v>1736</v>
      </c>
      <c r="E1779" t="s">
        <v>1773</v>
      </c>
      <c r="F1779">
        <v>1</v>
      </c>
      <c r="G1779">
        <v>252.18</v>
      </c>
      <c r="H1779">
        <v>0.23</v>
      </c>
      <c r="I1779" t="s">
        <v>1826</v>
      </c>
      <c r="J1779">
        <v>194.17859999999999</v>
      </c>
    </row>
    <row r="1780" spans="1:10">
      <c r="A1780" t="s">
        <v>3738</v>
      </c>
      <c r="B1780" s="2">
        <v>45861</v>
      </c>
      <c r="C1780" t="s">
        <v>884</v>
      </c>
      <c r="D1780" t="s">
        <v>1732</v>
      </c>
      <c r="E1780" t="s">
        <v>1776</v>
      </c>
      <c r="F1780">
        <v>1</v>
      </c>
      <c r="G1780">
        <v>882.03</v>
      </c>
      <c r="H1780">
        <v>0.04</v>
      </c>
      <c r="I1780" t="s">
        <v>1829</v>
      </c>
      <c r="J1780">
        <v>846.74879999999996</v>
      </c>
    </row>
    <row r="1781" spans="1:10">
      <c r="A1781" t="s">
        <v>3035</v>
      </c>
      <c r="B1781" s="2">
        <v>45862</v>
      </c>
      <c r="C1781" t="s">
        <v>205</v>
      </c>
      <c r="D1781" t="s">
        <v>1608</v>
      </c>
      <c r="E1781" t="s">
        <v>1769</v>
      </c>
      <c r="F1781">
        <v>4</v>
      </c>
      <c r="G1781">
        <v>153.94999999999999</v>
      </c>
      <c r="H1781">
        <v>0.11</v>
      </c>
      <c r="I1781" t="s">
        <v>1826</v>
      </c>
      <c r="J1781">
        <v>548.06200000000001</v>
      </c>
    </row>
    <row r="1782" spans="1:10">
      <c r="A1782" t="s">
        <v>3342</v>
      </c>
      <c r="B1782" s="2">
        <v>45862</v>
      </c>
      <c r="C1782" t="s">
        <v>124</v>
      </c>
      <c r="D1782" t="s">
        <v>1652</v>
      </c>
      <c r="E1782" t="s">
        <v>1810</v>
      </c>
      <c r="F1782">
        <v>3</v>
      </c>
      <c r="G1782">
        <v>634.45000000000005</v>
      </c>
      <c r="H1782">
        <v>0.17</v>
      </c>
      <c r="I1782" t="s">
        <v>1826</v>
      </c>
      <c r="J1782">
        <v>1579.7805000000001</v>
      </c>
    </row>
    <row r="1783" spans="1:10">
      <c r="A1783" t="s">
        <v>3495</v>
      </c>
      <c r="B1783" s="2">
        <v>45862</v>
      </c>
      <c r="C1783" t="s">
        <v>198</v>
      </c>
      <c r="D1783" t="s">
        <v>1576</v>
      </c>
      <c r="E1783" t="s">
        <v>1761</v>
      </c>
      <c r="F1783">
        <v>2</v>
      </c>
      <c r="G1783">
        <v>414.86</v>
      </c>
      <c r="H1783">
        <v>0.23</v>
      </c>
      <c r="I1783" t="s">
        <v>1824</v>
      </c>
      <c r="J1783">
        <v>638.88440000000003</v>
      </c>
    </row>
    <row r="1784" spans="1:10">
      <c r="A1784" t="s">
        <v>3559</v>
      </c>
      <c r="B1784" s="2">
        <v>45862</v>
      </c>
      <c r="C1784" t="s">
        <v>23</v>
      </c>
      <c r="D1784" t="s">
        <v>1572</v>
      </c>
      <c r="E1784" t="s">
        <v>1786</v>
      </c>
      <c r="F1784">
        <v>1</v>
      </c>
      <c r="G1784">
        <v>437.65</v>
      </c>
      <c r="H1784">
        <v>0.02</v>
      </c>
      <c r="I1784" t="s">
        <v>1826</v>
      </c>
      <c r="J1784">
        <v>428.89699999999999</v>
      </c>
    </row>
    <row r="1785" spans="1:10">
      <c r="A1785" t="s">
        <v>3661</v>
      </c>
      <c r="B1785" s="2">
        <v>45862</v>
      </c>
      <c r="C1785" t="s">
        <v>849</v>
      </c>
      <c r="D1785" t="s">
        <v>1578</v>
      </c>
      <c r="E1785" t="s">
        <v>1813</v>
      </c>
      <c r="F1785">
        <v>1</v>
      </c>
      <c r="G1785">
        <v>582.29</v>
      </c>
      <c r="H1785">
        <v>0.2</v>
      </c>
      <c r="I1785" t="s">
        <v>1824</v>
      </c>
      <c r="J1785">
        <v>465.83199999999999</v>
      </c>
    </row>
    <row r="1786" spans="1:10">
      <c r="A1786" t="s">
        <v>2057</v>
      </c>
      <c r="B1786" s="2">
        <v>45863</v>
      </c>
      <c r="C1786" t="s">
        <v>875</v>
      </c>
      <c r="D1786" t="s">
        <v>1686</v>
      </c>
      <c r="E1786" t="s">
        <v>1794</v>
      </c>
      <c r="F1786">
        <v>4</v>
      </c>
      <c r="G1786">
        <v>383.74</v>
      </c>
      <c r="H1786">
        <v>0.01</v>
      </c>
      <c r="I1786" t="s">
        <v>1824</v>
      </c>
      <c r="J1786">
        <v>1519.6104</v>
      </c>
    </row>
    <row r="1787" spans="1:10">
      <c r="A1787" t="s">
        <v>2239</v>
      </c>
      <c r="B1787" s="2">
        <v>45863</v>
      </c>
      <c r="C1787" t="s">
        <v>610</v>
      </c>
      <c r="D1787" t="s">
        <v>1680</v>
      </c>
      <c r="E1787" t="s">
        <v>1786</v>
      </c>
      <c r="F1787">
        <v>1</v>
      </c>
      <c r="G1787">
        <v>87.78</v>
      </c>
      <c r="H1787">
        <v>0.06</v>
      </c>
      <c r="I1787" t="s">
        <v>1824</v>
      </c>
      <c r="J1787">
        <v>82.513199999999998</v>
      </c>
    </row>
    <row r="1788" spans="1:10">
      <c r="A1788" t="s">
        <v>2319</v>
      </c>
      <c r="B1788" s="2">
        <v>45863</v>
      </c>
      <c r="C1788" t="s">
        <v>1395</v>
      </c>
      <c r="D1788" t="s">
        <v>1692</v>
      </c>
      <c r="E1788" t="s">
        <v>1752</v>
      </c>
      <c r="F1788">
        <v>2</v>
      </c>
      <c r="G1788">
        <v>488.02</v>
      </c>
      <c r="H1788">
        <v>0.27</v>
      </c>
      <c r="I1788" t="s">
        <v>1826</v>
      </c>
      <c r="J1788">
        <v>712.50919999999996</v>
      </c>
    </row>
    <row r="1789" spans="1:10">
      <c r="A1789" t="s">
        <v>3571</v>
      </c>
      <c r="B1789" s="2">
        <v>45863</v>
      </c>
      <c r="C1789" t="s">
        <v>914</v>
      </c>
      <c r="D1789" t="s">
        <v>1668</v>
      </c>
      <c r="E1789" t="s">
        <v>1801</v>
      </c>
      <c r="F1789">
        <v>1</v>
      </c>
      <c r="G1789">
        <v>145.96</v>
      </c>
      <c r="H1789">
        <v>0.3</v>
      </c>
      <c r="I1789" t="s">
        <v>1824</v>
      </c>
      <c r="J1789">
        <v>102.172</v>
      </c>
    </row>
    <row r="1790" spans="1:10">
      <c r="A1790" t="s">
        <v>3605</v>
      </c>
      <c r="B1790" s="2">
        <v>45863</v>
      </c>
      <c r="C1790" t="s">
        <v>1166</v>
      </c>
      <c r="D1790" t="s">
        <v>1568</v>
      </c>
      <c r="E1790" t="s">
        <v>1779</v>
      </c>
      <c r="F1790">
        <v>4</v>
      </c>
      <c r="G1790">
        <v>499.02</v>
      </c>
      <c r="H1790">
        <v>0.06</v>
      </c>
      <c r="I1790" t="s">
        <v>1824</v>
      </c>
      <c r="J1790">
        <v>1876.3152</v>
      </c>
    </row>
    <row r="1791" spans="1:10">
      <c r="A1791" t="s">
        <v>3781</v>
      </c>
      <c r="B1791" s="2">
        <v>45863</v>
      </c>
      <c r="C1791" t="s">
        <v>55</v>
      </c>
      <c r="D1791" t="s">
        <v>1680</v>
      </c>
      <c r="E1791" t="s">
        <v>1782</v>
      </c>
      <c r="F1791">
        <v>4</v>
      </c>
      <c r="G1791">
        <v>270.69</v>
      </c>
      <c r="H1791">
        <v>0.18</v>
      </c>
      <c r="I1791" t="s">
        <v>1826</v>
      </c>
      <c r="J1791">
        <v>887.86320000000001</v>
      </c>
    </row>
    <row r="1792" spans="1:10">
      <c r="A1792" t="s">
        <v>2299</v>
      </c>
      <c r="B1792" s="2">
        <v>45864</v>
      </c>
      <c r="C1792" t="s">
        <v>1199</v>
      </c>
      <c r="D1792" t="s">
        <v>1696</v>
      </c>
      <c r="E1792" t="s">
        <v>1789</v>
      </c>
      <c r="F1792">
        <v>1</v>
      </c>
      <c r="G1792">
        <v>30.94</v>
      </c>
      <c r="H1792">
        <v>0.21</v>
      </c>
      <c r="I1792" t="s">
        <v>1829</v>
      </c>
      <c r="J1792">
        <v>24.442599999999999</v>
      </c>
    </row>
    <row r="1793" spans="1:10">
      <c r="A1793" t="s">
        <v>3310</v>
      </c>
      <c r="B1793" s="2">
        <v>45864</v>
      </c>
      <c r="C1793" t="s">
        <v>1492</v>
      </c>
      <c r="D1793" t="s">
        <v>1738</v>
      </c>
      <c r="E1793" t="s">
        <v>1801</v>
      </c>
      <c r="F1793">
        <v>4</v>
      </c>
      <c r="G1793">
        <v>918.1</v>
      </c>
      <c r="H1793">
        <v>0.19</v>
      </c>
      <c r="I1793" t="s">
        <v>1829</v>
      </c>
      <c r="J1793">
        <v>2974.6439999999998</v>
      </c>
    </row>
    <row r="1794" spans="1:10">
      <c r="A1794" t="s">
        <v>3332</v>
      </c>
      <c r="B1794" s="2">
        <v>45864</v>
      </c>
      <c r="C1794" t="s">
        <v>1446</v>
      </c>
      <c r="D1794" t="s">
        <v>1618</v>
      </c>
      <c r="E1794" t="s">
        <v>1782</v>
      </c>
      <c r="F1794">
        <v>4</v>
      </c>
      <c r="G1794">
        <v>480.75</v>
      </c>
      <c r="H1794">
        <v>0.02</v>
      </c>
      <c r="I1794" t="s">
        <v>1824</v>
      </c>
      <c r="J1794">
        <v>1884.54</v>
      </c>
    </row>
    <row r="1795" spans="1:10">
      <c r="A1795" t="s">
        <v>1993</v>
      </c>
      <c r="B1795" s="2">
        <v>45866</v>
      </c>
      <c r="C1795" t="s">
        <v>1289</v>
      </c>
      <c r="D1795" t="s">
        <v>1706</v>
      </c>
      <c r="E1795" t="s">
        <v>1779</v>
      </c>
      <c r="F1795">
        <v>4</v>
      </c>
      <c r="G1795">
        <v>422.09</v>
      </c>
      <c r="H1795">
        <v>0.04</v>
      </c>
      <c r="I1795" t="s">
        <v>1824</v>
      </c>
      <c r="J1795">
        <v>1620.8255999999999</v>
      </c>
    </row>
    <row r="1796" spans="1:10">
      <c r="A1796" t="s">
        <v>2917</v>
      </c>
      <c r="B1796" s="2">
        <v>45867</v>
      </c>
      <c r="C1796" t="s">
        <v>815</v>
      </c>
      <c r="D1796" t="s">
        <v>1662</v>
      </c>
      <c r="E1796" t="s">
        <v>1797</v>
      </c>
      <c r="F1796">
        <v>2</v>
      </c>
      <c r="G1796">
        <v>714.21</v>
      </c>
      <c r="H1796">
        <v>0.14000000000000001</v>
      </c>
      <c r="I1796" t="s">
        <v>1824</v>
      </c>
      <c r="J1796">
        <v>1228.4412</v>
      </c>
    </row>
    <row r="1797" spans="1:10">
      <c r="A1797" t="s">
        <v>2105</v>
      </c>
      <c r="B1797" s="2">
        <v>45868</v>
      </c>
      <c r="C1797" t="s">
        <v>1026</v>
      </c>
      <c r="D1797" t="s">
        <v>1622</v>
      </c>
      <c r="E1797" t="s">
        <v>1792</v>
      </c>
      <c r="F1797">
        <v>3</v>
      </c>
      <c r="G1797">
        <v>995.38</v>
      </c>
      <c r="H1797">
        <v>0.1</v>
      </c>
      <c r="I1797" t="s">
        <v>1826</v>
      </c>
      <c r="J1797">
        <v>2687.5259999999998</v>
      </c>
    </row>
    <row r="1798" spans="1:10">
      <c r="A1798" t="s">
        <v>3215</v>
      </c>
      <c r="B1798" s="2">
        <v>45868</v>
      </c>
      <c r="C1798" t="s">
        <v>960</v>
      </c>
      <c r="D1798" t="s">
        <v>1632</v>
      </c>
      <c r="E1798" t="s">
        <v>1804</v>
      </c>
      <c r="F1798">
        <v>1</v>
      </c>
      <c r="G1798">
        <v>653.91</v>
      </c>
      <c r="H1798">
        <v>0.3</v>
      </c>
      <c r="I1798" t="s">
        <v>1826</v>
      </c>
      <c r="J1798">
        <v>457.73700000000002</v>
      </c>
    </row>
    <row r="1799" spans="1:10">
      <c r="A1799" t="s">
        <v>3450</v>
      </c>
      <c r="B1799" s="2">
        <v>45868</v>
      </c>
      <c r="C1799" t="s">
        <v>1101</v>
      </c>
      <c r="D1799" t="s">
        <v>1720</v>
      </c>
      <c r="E1799" t="s">
        <v>1804</v>
      </c>
      <c r="F1799">
        <v>4</v>
      </c>
      <c r="G1799">
        <v>164.93</v>
      </c>
      <c r="H1799">
        <v>0.11</v>
      </c>
      <c r="I1799" t="s">
        <v>1824</v>
      </c>
      <c r="J1799">
        <v>587.1508</v>
      </c>
    </row>
    <row r="1800" spans="1:10">
      <c r="A1800" t="s">
        <v>1835</v>
      </c>
      <c r="B1800" s="2">
        <v>45869</v>
      </c>
      <c r="C1800" t="s">
        <v>1431</v>
      </c>
      <c r="D1800" t="s">
        <v>1614</v>
      </c>
      <c r="E1800" t="s">
        <v>1752</v>
      </c>
      <c r="F1800">
        <v>2</v>
      </c>
      <c r="G1800">
        <v>873.17</v>
      </c>
      <c r="H1800">
        <v>0.23</v>
      </c>
      <c r="I1800" t="s">
        <v>1826</v>
      </c>
      <c r="J1800">
        <v>1344.6818000000001</v>
      </c>
    </row>
    <row r="1801" spans="1:10">
      <c r="A1801" t="s">
        <v>2741</v>
      </c>
      <c r="B1801" s="2">
        <v>45869</v>
      </c>
      <c r="C1801" t="s">
        <v>1495</v>
      </c>
      <c r="D1801" t="s">
        <v>1686</v>
      </c>
      <c r="E1801" t="s">
        <v>1776</v>
      </c>
      <c r="F1801">
        <v>2</v>
      </c>
      <c r="G1801">
        <v>354.09</v>
      </c>
      <c r="H1801">
        <v>0.12</v>
      </c>
      <c r="I1801" t="s">
        <v>1829</v>
      </c>
      <c r="J1801">
        <v>623.19839999999999</v>
      </c>
    </row>
    <row r="1802" spans="1:10">
      <c r="A1802" t="s">
        <v>2924</v>
      </c>
      <c r="B1802" s="2">
        <v>45869</v>
      </c>
      <c r="C1802" t="s">
        <v>1481</v>
      </c>
      <c r="D1802" t="s">
        <v>1578</v>
      </c>
      <c r="E1802" t="s">
        <v>1801</v>
      </c>
      <c r="F1802">
        <v>3</v>
      </c>
      <c r="G1802">
        <v>248.43</v>
      </c>
      <c r="H1802">
        <v>0.24</v>
      </c>
      <c r="I1802" t="s">
        <v>1829</v>
      </c>
      <c r="J1802">
        <v>566.42039999999997</v>
      </c>
    </row>
    <row r="1803" spans="1:10">
      <c r="A1803" t="s">
        <v>3059</v>
      </c>
      <c r="B1803" s="2">
        <v>45869</v>
      </c>
      <c r="C1803" t="s">
        <v>881</v>
      </c>
      <c r="D1803" t="s">
        <v>1560</v>
      </c>
      <c r="E1803" t="s">
        <v>1801</v>
      </c>
      <c r="F1803">
        <v>3</v>
      </c>
      <c r="G1803">
        <v>754.02</v>
      </c>
      <c r="H1803">
        <v>0.1</v>
      </c>
      <c r="I1803" t="s">
        <v>1829</v>
      </c>
      <c r="J1803">
        <v>2035.854</v>
      </c>
    </row>
    <row r="1804" spans="1:10">
      <c r="A1804" t="s">
        <v>3205</v>
      </c>
      <c r="B1804" s="2">
        <v>45869</v>
      </c>
      <c r="C1804" t="s">
        <v>1181</v>
      </c>
      <c r="D1804" t="s">
        <v>1644</v>
      </c>
      <c r="E1804" t="s">
        <v>1807</v>
      </c>
      <c r="F1804">
        <v>2</v>
      </c>
      <c r="G1804">
        <v>204.89</v>
      </c>
      <c r="H1804">
        <v>0.24</v>
      </c>
      <c r="I1804" t="s">
        <v>1824</v>
      </c>
      <c r="J1804">
        <v>311.43279999999999</v>
      </c>
    </row>
    <row r="1805" spans="1:10">
      <c r="A1805" t="s">
        <v>2618</v>
      </c>
      <c r="B1805" s="2">
        <v>45870</v>
      </c>
      <c r="C1805" t="s">
        <v>1443</v>
      </c>
      <c r="D1805" t="s">
        <v>1586</v>
      </c>
      <c r="E1805" t="s">
        <v>1801</v>
      </c>
      <c r="F1805">
        <v>1</v>
      </c>
      <c r="G1805">
        <v>512.16</v>
      </c>
      <c r="H1805">
        <v>0.02</v>
      </c>
      <c r="I1805" t="s">
        <v>1829</v>
      </c>
      <c r="J1805">
        <v>501.91680000000002</v>
      </c>
    </row>
    <row r="1806" spans="1:10">
      <c r="A1806" t="s">
        <v>2123</v>
      </c>
      <c r="B1806" s="2">
        <v>45871</v>
      </c>
      <c r="C1806" t="s">
        <v>628</v>
      </c>
      <c r="D1806" t="s">
        <v>1582</v>
      </c>
      <c r="E1806" t="s">
        <v>1757</v>
      </c>
      <c r="F1806">
        <v>4</v>
      </c>
      <c r="G1806">
        <v>353.67</v>
      </c>
      <c r="H1806">
        <v>0.03</v>
      </c>
      <c r="I1806" t="s">
        <v>1829</v>
      </c>
      <c r="J1806">
        <v>1372.2396000000001</v>
      </c>
    </row>
    <row r="1807" spans="1:10">
      <c r="A1807" t="s">
        <v>2908</v>
      </c>
      <c r="B1807" s="2">
        <v>45871</v>
      </c>
      <c r="C1807" t="s">
        <v>951</v>
      </c>
      <c r="D1807" t="s">
        <v>1714</v>
      </c>
      <c r="E1807" t="s">
        <v>1794</v>
      </c>
      <c r="F1807">
        <v>3</v>
      </c>
      <c r="G1807">
        <v>435.61</v>
      </c>
      <c r="H1807">
        <v>0.03</v>
      </c>
      <c r="I1807" t="s">
        <v>1826</v>
      </c>
      <c r="J1807">
        <v>1267.6251</v>
      </c>
    </row>
    <row r="1808" spans="1:10">
      <c r="A1808" t="s">
        <v>3177</v>
      </c>
      <c r="B1808" s="2">
        <v>45872</v>
      </c>
      <c r="C1808" t="s">
        <v>722</v>
      </c>
      <c r="D1808" t="s">
        <v>1732</v>
      </c>
      <c r="E1808" t="s">
        <v>1799</v>
      </c>
      <c r="F1808">
        <v>3</v>
      </c>
      <c r="G1808">
        <v>972.58</v>
      </c>
      <c r="H1808">
        <v>0.28000000000000003</v>
      </c>
      <c r="I1808" t="s">
        <v>1829</v>
      </c>
      <c r="J1808">
        <v>2100.7728000000002</v>
      </c>
    </row>
    <row r="1809" spans="1:10">
      <c r="A1809" t="s">
        <v>2679</v>
      </c>
      <c r="B1809" s="2">
        <v>45873</v>
      </c>
      <c r="C1809" t="s">
        <v>1266</v>
      </c>
      <c r="D1809" t="s">
        <v>1688</v>
      </c>
      <c r="E1809" t="s">
        <v>1801</v>
      </c>
      <c r="F1809">
        <v>3</v>
      </c>
      <c r="G1809">
        <v>360.18</v>
      </c>
      <c r="H1809">
        <v>0.03</v>
      </c>
      <c r="I1809" t="s">
        <v>1824</v>
      </c>
      <c r="J1809">
        <v>1048.1238000000001</v>
      </c>
    </row>
    <row r="1810" spans="1:10">
      <c r="A1810" t="s">
        <v>2883</v>
      </c>
      <c r="B1810" s="2">
        <v>45873</v>
      </c>
      <c r="C1810" t="s">
        <v>247</v>
      </c>
      <c r="D1810" t="s">
        <v>1568</v>
      </c>
      <c r="E1810" t="s">
        <v>1766</v>
      </c>
      <c r="F1810">
        <v>3</v>
      </c>
      <c r="G1810">
        <v>900.63</v>
      </c>
      <c r="H1810">
        <v>0.11</v>
      </c>
      <c r="I1810" t="s">
        <v>1829</v>
      </c>
      <c r="J1810">
        <v>2404.6821</v>
      </c>
    </row>
    <row r="1811" spans="1:10">
      <c r="A1811" t="s">
        <v>3223</v>
      </c>
      <c r="B1811" s="2">
        <v>45873</v>
      </c>
      <c r="C1811" t="s">
        <v>1124</v>
      </c>
      <c r="D1811" t="s">
        <v>1724</v>
      </c>
      <c r="E1811" t="s">
        <v>1757</v>
      </c>
      <c r="F1811">
        <v>3</v>
      </c>
      <c r="G1811">
        <v>642.94000000000005</v>
      </c>
      <c r="H1811">
        <v>0.05</v>
      </c>
      <c r="I1811" t="s">
        <v>1829</v>
      </c>
      <c r="J1811">
        <v>1832.3789999999999</v>
      </c>
    </row>
    <row r="1812" spans="1:10">
      <c r="A1812" t="s">
        <v>2682</v>
      </c>
      <c r="B1812" s="2">
        <v>45874</v>
      </c>
      <c r="C1812" t="s">
        <v>1289</v>
      </c>
      <c r="D1812" t="s">
        <v>1632</v>
      </c>
      <c r="E1812" t="s">
        <v>1769</v>
      </c>
      <c r="F1812">
        <v>1</v>
      </c>
      <c r="G1812">
        <v>913.98</v>
      </c>
      <c r="H1812">
        <v>0.27</v>
      </c>
      <c r="I1812" t="s">
        <v>1826</v>
      </c>
      <c r="J1812">
        <v>667.20539999999994</v>
      </c>
    </row>
    <row r="1813" spans="1:10">
      <c r="A1813" t="s">
        <v>1839</v>
      </c>
      <c r="B1813" s="2">
        <v>45875</v>
      </c>
      <c r="C1813" t="s">
        <v>1371</v>
      </c>
      <c r="D1813" t="s">
        <v>1616</v>
      </c>
      <c r="E1813" t="s">
        <v>1804</v>
      </c>
      <c r="F1813">
        <v>2</v>
      </c>
      <c r="G1813">
        <v>316.89999999999998</v>
      </c>
      <c r="H1813">
        <v>0.3</v>
      </c>
      <c r="I1813" t="s">
        <v>1826</v>
      </c>
      <c r="J1813">
        <v>443.66</v>
      </c>
    </row>
    <row r="1814" spans="1:10">
      <c r="A1814" t="s">
        <v>2300</v>
      </c>
      <c r="B1814" s="2">
        <v>45875</v>
      </c>
      <c r="C1814" t="s">
        <v>654</v>
      </c>
      <c r="D1814" t="s">
        <v>1664</v>
      </c>
      <c r="E1814" t="s">
        <v>1804</v>
      </c>
      <c r="F1814">
        <v>3</v>
      </c>
      <c r="G1814">
        <v>666.39</v>
      </c>
      <c r="H1814">
        <v>0.21</v>
      </c>
      <c r="I1814" t="s">
        <v>1829</v>
      </c>
      <c r="J1814">
        <v>1579.3443</v>
      </c>
    </row>
    <row r="1815" spans="1:10">
      <c r="A1815" t="s">
        <v>2616</v>
      </c>
      <c r="B1815" s="2">
        <v>45875</v>
      </c>
      <c r="C1815" t="s">
        <v>1425</v>
      </c>
      <c r="D1815" t="s">
        <v>1712</v>
      </c>
      <c r="E1815" t="s">
        <v>1789</v>
      </c>
      <c r="F1815">
        <v>2</v>
      </c>
      <c r="G1815">
        <v>807.1</v>
      </c>
      <c r="H1815">
        <v>0.28999999999999998</v>
      </c>
      <c r="I1815" t="s">
        <v>1824</v>
      </c>
      <c r="J1815">
        <v>1146.0820000000001</v>
      </c>
    </row>
    <row r="1816" spans="1:10">
      <c r="A1816" t="s">
        <v>2816</v>
      </c>
      <c r="B1816" s="2">
        <v>45875</v>
      </c>
      <c r="C1816" t="s">
        <v>281</v>
      </c>
      <c r="D1816" t="s">
        <v>1588</v>
      </c>
      <c r="E1816" t="s">
        <v>1786</v>
      </c>
      <c r="F1816">
        <v>3</v>
      </c>
      <c r="G1816">
        <v>955.82</v>
      </c>
      <c r="H1816">
        <v>0.16</v>
      </c>
      <c r="I1816" t="s">
        <v>1829</v>
      </c>
      <c r="J1816">
        <v>2408.6664000000001</v>
      </c>
    </row>
    <row r="1817" spans="1:10">
      <c r="A1817" t="s">
        <v>3246</v>
      </c>
      <c r="B1817" s="2">
        <v>45875</v>
      </c>
      <c r="C1817" t="s">
        <v>511</v>
      </c>
      <c r="D1817" t="s">
        <v>1654</v>
      </c>
      <c r="E1817" t="s">
        <v>1813</v>
      </c>
      <c r="F1817">
        <v>2</v>
      </c>
      <c r="G1817">
        <v>664.5</v>
      </c>
      <c r="H1817">
        <v>0.23</v>
      </c>
      <c r="I1817" t="s">
        <v>1824</v>
      </c>
      <c r="J1817">
        <v>1023.33</v>
      </c>
    </row>
    <row r="1818" spans="1:10">
      <c r="A1818" t="s">
        <v>3472</v>
      </c>
      <c r="B1818" s="2">
        <v>45875</v>
      </c>
      <c r="C1818" t="s">
        <v>160</v>
      </c>
      <c r="D1818" t="s">
        <v>1608</v>
      </c>
      <c r="E1818" t="s">
        <v>1766</v>
      </c>
      <c r="F1818">
        <v>2</v>
      </c>
      <c r="G1818">
        <v>379.28</v>
      </c>
      <c r="H1818">
        <v>0.26</v>
      </c>
      <c r="I1818" t="s">
        <v>1824</v>
      </c>
      <c r="J1818">
        <v>561.33439999999996</v>
      </c>
    </row>
    <row r="1819" spans="1:10">
      <c r="A1819" t="s">
        <v>3623</v>
      </c>
      <c r="B1819" s="2">
        <v>45875</v>
      </c>
      <c r="C1819" t="s">
        <v>304</v>
      </c>
      <c r="D1819" t="s">
        <v>1746</v>
      </c>
      <c r="E1819" t="s">
        <v>1804</v>
      </c>
      <c r="F1819">
        <v>4</v>
      </c>
      <c r="G1819">
        <v>820.78</v>
      </c>
      <c r="H1819">
        <v>0.25</v>
      </c>
      <c r="I1819" t="s">
        <v>1824</v>
      </c>
      <c r="J1819">
        <v>2462.34</v>
      </c>
    </row>
    <row r="1820" spans="1:10">
      <c r="A1820" t="s">
        <v>2079</v>
      </c>
      <c r="B1820" s="2">
        <v>45876</v>
      </c>
      <c r="C1820" t="s">
        <v>770</v>
      </c>
      <c r="D1820" t="s">
        <v>1732</v>
      </c>
      <c r="E1820" t="s">
        <v>1810</v>
      </c>
      <c r="F1820">
        <v>2</v>
      </c>
      <c r="G1820">
        <v>239.92</v>
      </c>
      <c r="H1820">
        <v>0.16</v>
      </c>
      <c r="I1820" t="s">
        <v>1824</v>
      </c>
      <c r="J1820">
        <v>403.06560000000002</v>
      </c>
    </row>
    <row r="1821" spans="1:10">
      <c r="A1821" t="s">
        <v>2515</v>
      </c>
      <c r="B1821" s="2">
        <v>45876</v>
      </c>
      <c r="C1821" t="s">
        <v>20</v>
      </c>
      <c r="D1821" t="s">
        <v>1656</v>
      </c>
      <c r="E1821" t="s">
        <v>1773</v>
      </c>
      <c r="F1821">
        <v>1</v>
      </c>
      <c r="G1821">
        <v>692.75</v>
      </c>
      <c r="H1821">
        <v>0.11</v>
      </c>
      <c r="I1821" t="s">
        <v>1829</v>
      </c>
      <c r="J1821">
        <v>616.54750000000001</v>
      </c>
    </row>
    <row r="1822" spans="1:10">
      <c r="A1822" t="s">
        <v>2640</v>
      </c>
      <c r="B1822" s="2">
        <v>45876</v>
      </c>
      <c r="C1822" t="s">
        <v>911</v>
      </c>
      <c r="D1822" t="s">
        <v>1686</v>
      </c>
      <c r="E1822" t="s">
        <v>1813</v>
      </c>
      <c r="F1822">
        <v>4</v>
      </c>
      <c r="G1822">
        <v>373.49</v>
      </c>
      <c r="H1822">
        <v>0.16</v>
      </c>
      <c r="I1822" t="s">
        <v>1829</v>
      </c>
      <c r="J1822">
        <v>1254.9264000000001</v>
      </c>
    </row>
    <row r="1823" spans="1:10">
      <c r="A1823" t="s">
        <v>2712</v>
      </c>
      <c r="B1823" s="2">
        <v>45876</v>
      </c>
      <c r="C1823" t="s">
        <v>657</v>
      </c>
      <c r="D1823" t="s">
        <v>1610</v>
      </c>
      <c r="E1823" t="s">
        <v>1789</v>
      </c>
      <c r="F1823">
        <v>3</v>
      </c>
      <c r="G1823">
        <v>465.4</v>
      </c>
      <c r="H1823">
        <v>0.28999999999999998</v>
      </c>
      <c r="I1823" t="s">
        <v>1829</v>
      </c>
      <c r="J1823">
        <v>991.30199999999979</v>
      </c>
    </row>
    <row r="1824" spans="1:10">
      <c r="A1824" t="s">
        <v>3098</v>
      </c>
      <c r="B1824" s="2">
        <v>45876</v>
      </c>
      <c r="C1824" t="s">
        <v>1281</v>
      </c>
      <c r="D1824" t="s">
        <v>1606</v>
      </c>
      <c r="E1824" t="s">
        <v>1779</v>
      </c>
      <c r="F1824">
        <v>3</v>
      </c>
      <c r="G1824">
        <v>310.36</v>
      </c>
      <c r="H1824">
        <v>0.14000000000000001</v>
      </c>
      <c r="I1824" t="s">
        <v>1829</v>
      </c>
      <c r="J1824">
        <v>800.72879999999998</v>
      </c>
    </row>
    <row r="1825" spans="1:10">
      <c r="A1825" t="s">
        <v>3108</v>
      </c>
      <c r="B1825" s="2">
        <v>45876</v>
      </c>
      <c r="C1825" t="s">
        <v>1011</v>
      </c>
      <c r="D1825" t="s">
        <v>1606</v>
      </c>
      <c r="E1825" t="s">
        <v>1813</v>
      </c>
      <c r="F1825">
        <v>1</v>
      </c>
      <c r="G1825">
        <v>654.17999999999995</v>
      </c>
      <c r="H1825">
        <v>0.19</v>
      </c>
      <c r="I1825" t="s">
        <v>1826</v>
      </c>
      <c r="J1825">
        <v>529.88580000000002</v>
      </c>
    </row>
    <row r="1826" spans="1:10">
      <c r="A1826" t="s">
        <v>2651</v>
      </c>
      <c r="B1826" s="2">
        <v>45877</v>
      </c>
      <c r="C1826" t="s">
        <v>1328</v>
      </c>
      <c r="D1826" t="s">
        <v>1622</v>
      </c>
      <c r="E1826" t="s">
        <v>1801</v>
      </c>
      <c r="F1826">
        <v>4</v>
      </c>
      <c r="G1826">
        <v>184.57</v>
      </c>
      <c r="H1826">
        <v>0.28000000000000003</v>
      </c>
      <c r="I1826" t="s">
        <v>1824</v>
      </c>
      <c r="J1826">
        <v>531.5616</v>
      </c>
    </row>
    <row r="1827" spans="1:10">
      <c r="A1827" t="s">
        <v>3622</v>
      </c>
      <c r="B1827" s="2">
        <v>45877</v>
      </c>
      <c r="C1827" t="s">
        <v>666</v>
      </c>
      <c r="D1827" t="s">
        <v>1654</v>
      </c>
      <c r="E1827" t="s">
        <v>1776</v>
      </c>
      <c r="F1827">
        <v>1</v>
      </c>
      <c r="G1827">
        <v>952.73</v>
      </c>
      <c r="H1827">
        <v>0.17</v>
      </c>
      <c r="I1827" t="s">
        <v>1824</v>
      </c>
      <c r="J1827">
        <v>790.76589999999999</v>
      </c>
    </row>
    <row r="1828" spans="1:10">
      <c r="A1828" t="s">
        <v>1861</v>
      </c>
      <c r="B1828" s="2">
        <v>45878</v>
      </c>
      <c r="C1828" t="s">
        <v>708</v>
      </c>
      <c r="D1828" t="s">
        <v>1580</v>
      </c>
      <c r="E1828" t="s">
        <v>1766</v>
      </c>
      <c r="F1828">
        <v>4</v>
      </c>
      <c r="G1828">
        <v>109.36</v>
      </c>
      <c r="H1828">
        <v>0.19</v>
      </c>
      <c r="I1828" t="s">
        <v>1829</v>
      </c>
      <c r="J1828">
        <v>354.32639999999998</v>
      </c>
    </row>
    <row r="1829" spans="1:10">
      <c r="A1829" t="s">
        <v>1974</v>
      </c>
      <c r="B1829" s="2">
        <v>45878</v>
      </c>
      <c r="C1829" t="s">
        <v>1516</v>
      </c>
      <c r="D1829" t="s">
        <v>1722</v>
      </c>
      <c r="E1829" t="s">
        <v>1752</v>
      </c>
      <c r="F1829">
        <v>1</v>
      </c>
      <c r="G1829">
        <v>652.03</v>
      </c>
      <c r="H1829">
        <v>0.27</v>
      </c>
      <c r="I1829" t="s">
        <v>1824</v>
      </c>
      <c r="J1829">
        <v>475.9819</v>
      </c>
    </row>
    <row r="1830" spans="1:10">
      <c r="A1830" t="s">
        <v>2876</v>
      </c>
      <c r="B1830" s="2">
        <v>45878</v>
      </c>
      <c r="C1830" t="s">
        <v>417</v>
      </c>
      <c r="D1830" t="s">
        <v>1578</v>
      </c>
      <c r="E1830" t="s">
        <v>1813</v>
      </c>
      <c r="F1830">
        <v>1</v>
      </c>
      <c r="G1830">
        <v>151.66</v>
      </c>
      <c r="H1830">
        <v>0.16</v>
      </c>
      <c r="I1830" t="s">
        <v>1829</v>
      </c>
      <c r="J1830">
        <v>127.3944</v>
      </c>
    </row>
    <row r="1831" spans="1:10">
      <c r="A1831" t="s">
        <v>2904</v>
      </c>
      <c r="B1831" s="2">
        <v>45878</v>
      </c>
      <c r="C1831" t="s">
        <v>1286</v>
      </c>
      <c r="D1831" t="s">
        <v>1553</v>
      </c>
      <c r="E1831" t="s">
        <v>1792</v>
      </c>
      <c r="F1831">
        <v>1</v>
      </c>
      <c r="G1831">
        <v>769.4</v>
      </c>
      <c r="H1831">
        <v>0.16</v>
      </c>
      <c r="I1831" t="s">
        <v>1824</v>
      </c>
      <c r="J1831">
        <v>646.29599999999994</v>
      </c>
    </row>
    <row r="1832" spans="1:10">
      <c r="A1832" t="s">
        <v>3093</v>
      </c>
      <c r="B1832" s="2">
        <v>45878</v>
      </c>
      <c r="C1832" t="s">
        <v>511</v>
      </c>
      <c r="D1832" t="s">
        <v>1742</v>
      </c>
      <c r="E1832" t="s">
        <v>1794</v>
      </c>
      <c r="F1832">
        <v>4</v>
      </c>
      <c r="G1832">
        <v>792.1</v>
      </c>
      <c r="H1832">
        <v>0.19</v>
      </c>
      <c r="I1832" t="s">
        <v>1829</v>
      </c>
      <c r="J1832">
        <v>2566.404</v>
      </c>
    </row>
    <row r="1833" spans="1:10">
      <c r="A1833" t="s">
        <v>2145</v>
      </c>
      <c r="B1833" s="2">
        <v>45879</v>
      </c>
      <c r="C1833" t="s">
        <v>1121</v>
      </c>
      <c r="D1833" t="s">
        <v>1658</v>
      </c>
      <c r="E1833" t="s">
        <v>1813</v>
      </c>
      <c r="F1833">
        <v>1</v>
      </c>
      <c r="G1833">
        <v>222.95</v>
      </c>
      <c r="H1833">
        <v>0.02</v>
      </c>
      <c r="I1833" t="s">
        <v>1826</v>
      </c>
      <c r="J1833">
        <v>218.49100000000001</v>
      </c>
    </row>
    <row r="1834" spans="1:10">
      <c r="A1834" t="s">
        <v>2059</v>
      </c>
      <c r="B1834" s="2">
        <v>45880</v>
      </c>
      <c r="C1834" t="s">
        <v>52</v>
      </c>
      <c r="D1834" t="s">
        <v>1706</v>
      </c>
      <c r="E1834" t="s">
        <v>1773</v>
      </c>
      <c r="F1834">
        <v>1</v>
      </c>
      <c r="G1834">
        <v>989.63</v>
      </c>
      <c r="H1834">
        <v>0.05</v>
      </c>
      <c r="I1834" t="s">
        <v>1826</v>
      </c>
      <c r="J1834">
        <v>940.1484999999999</v>
      </c>
    </row>
    <row r="1835" spans="1:10">
      <c r="A1835" t="s">
        <v>2766</v>
      </c>
      <c r="B1835" s="2">
        <v>45880</v>
      </c>
      <c r="C1835" t="s">
        <v>1377</v>
      </c>
      <c r="D1835" t="s">
        <v>1610</v>
      </c>
      <c r="E1835" t="s">
        <v>1804</v>
      </c>
      <c r="F1835">
        <v>3</v>
      </c>
      <c r="G1835">
        <v>938.68</v>
      </c>
      <c r="H1835">
        <v>0.14000000000000001</v>
      </c>
      <c r="I1835" t="s">
        <v>1824</v>
      </c>
      <c r="J1835">
        <v>2421.7944000000002</v>
      </c>
    </row>
    <row r="1836" spans="1:10">
      <c r="A1836" t="s">
        <v>3050</v>
      </c>
      <c r="B1836" s="2">
        <v>45880</v>
      </c>
      <c r="C1836" t="s">
        <v>782</v>
      </c>
      <c r="D1836" t="s">
        <v>1700</v>
      </c>
      <c r="E1836" t="s">
        <v>1776</v>
      </c>
      <c r="F1836">
        <v>4</v>
      </c>
      <c r="G1836">
        <v>218.01</v>
      </c>
      <c r="H1836">
        <v>0.06</v>
      </c>
      <c r="I1836" t="s">
        <v>1824</v>
      </c>
      <c r="J1836">
        <v>819.71759999999995</v>
      </c>
    </row>
    <row r="1837" spans="1:10">
      <c r="A1837" t="s">
        <v>3567</v>
      </c>
      <c r="B1837" s="2">
        <v>45880</v>
      </c>
      <c r="C1837" t="s">
        <v>48</v>
      </c>
      <c r="D1837" t="s">
        <v>1740</v>
      </c>
      <c r="E1837" t="s">
        <v>1761</v>
      </c>
      <c r="F1837">
        <v>2</v>
      </c>
      <c r="G1837">
        <v>939.66</v>
      </c>
      <c r="H1837">
        <v>0.14000000000000001</v>
      </c>
      <c r="I1837" t="s">
        <v>1826</v>
      </c>
      <c r="J1837">
        <v>1616.2152000000001</v>
      </c>
    </row>
    <row r="1838" spans="1:10">
      <c r="A1838" t="s">
        <v>3751</v>
      </c>
      <c r="B1838" s="2">
        <v>45880</v>
      </c>
      <c r="C1838" t="s">
        <v>1127</v>
      </c>
      <c r="D1838" t="s">
        <v>1618</v>
      </c>
      <c r="E1838" t="s">
        <v>1794</v>
      </c>
      <c r="F1838">
        <v>2</v>
      </c>
      <c r="G1838">
        <v>338.81</v>
      </c>
      <c r="H1838">
        <v>7.0000000000000007E-2</v>
      </c>
      <c r="I1838" t="s">
        <v>1829</v>
      </c>
      <c r="J1838">
        <v>630.1866</v>
      </c>
    </row>
    <row r="1839" spans="1:10">
      <c r="A1839" t="s">
        <v>2364</v>
      </c>
      <c r="B1839" s="2">
        <v>45881</v>
      </c>
      <c r="C1839" t="s">
        <v>1211</v>
      </c>
      <c r="D1839" t="s">
        <v>1712</v>
      </c>
      <c r="E1839" t="s">
        <v>1782</v>
      </c>
      <c r="F1839">
        <v>3</v>
      </c>
      <c r="G1839">
        <v>787.91</v>
      </c>
      <c r="H1839">
        <v>0.06</v>
      </c>
      <c r="I1839" t="s">
        <v>1826</v>
      </c>
      <c r="J1839">
        <v>2221.9061999999999</v>
      </c>
    </row>
    <row r="1840" spans="1:10">
      <c r="A1840" t="s">
        <v>2985</v>
      </c>
      <c r="B1840" s="2">
        <v>45881</v>
      </c>
      <c r="C1840" t="s">
        <v>1086</v>
      </c>
      <c r="D1840" t="s">
        <v>1728</v>
      </c>
      <c r="E1840" t="s">
        <v>1804</v>
      </c>
      <c r="F1840">
        <v>1</v>
      </c>
      <c r="G1840">
        <v>269.25</v>
      </c>
      <c r="H1840">
        <v>0.14000000000000001</v>
      </c>
      <c r="I1840" t="s">
        <v>1826</v>
      </c>
      <c r="J1840">
        <v>231.55500000000001</v>
      </c>
    </row>
    <row r="1841" spans="1:10">
      <c r="A1841" t="s">
        <v>3792</v>
      </c>
      <c r="B1841" s="2">
        <v>45881</v>
      </c>
      <c r="C1841" t="s">
        <v>134</v>
      </c>
      <c r="D1841" t="s">
        <v>1702</v>
      </c>
      <c r="E1841" t="s">
        <v>1776</v>
      </c>
      <c r="F1841">
        <v>1</v>
      </c>
      <c r="G1841">
        <v>918.87</v>
      </c>
      <c r="H1841">
        <v>0.11</v>
      </c>
      <c r="I1841" t="s">
        <v>1826</v>
      </c>
      <c r="J1841">
        <v>817.79430000000002</v>
      </c>
    </row>
    <row r="1842" spans="1:10">
      <c r="A1842" t="s">
        <v>2446</v>
      </c>
      <c r="B1842" s="2">
        <v>45882</v>
      </c>
      <c r="C1842" t="s">
        <v>408</v>
      </c>
      <c r="D1842" t="s">
        <v>1742</v>
      </c>
      <c r="E1842" t="s">
        <v>1779</v>
      </c>
      <c r="F1842">
        <v>3</v>
      </c>
      <c r="G1842">
        <v>411.25</v>
      </c>
      <c r="H1842">
        <v>0.05</v>
      </c>
      <c r="I1842" t="s">
        <v>1824</v>
      </c>
      <c r="J1842">
        <v>1172.0625</v>
      </c>
    </row>
    <row r="1843" spans="1:10">
      <c r="A1843" t="s">
        <v>2903</v>
      </c>
      <c r="B1843" s="2">
        <v>45882</v>
      </c>
      <c r="C1843" t="s">
        <v>470</v>
      </c>
      <c r="D1843" t="s">
        <v>1690</v>
      </c>
      <c r="E1843" t="s">
        <v>1804</v>
      </c>
      <c r="F1843">
        <v>3</v>
      </c>
      <c r="G1843">
        <v>575.24</v>
      </c>
      <c r="H1843">
        <v>0.12</v>
      </c>
      <c r="I1843" t="s">
        <v>1829</v>
      </c>
      <c r="J1843">
        <v>1518.6335999999999</v>
      </c>
    </row>
    <row r="1844" spans="1:10">
      <c r="A1844" t="s">
        <v>1983</v>
      </c>
      <c r="B1844" s="2">
        <v>45883</v>
      </c>
      <c r="C1844" t="s">
        <v>347</v>
      </c>
      <c r="D1844" t="s">
        <v>1658</v>
      </c>
      <c r="E1844" t="s">
        <v>1773</v>
      </c>
      <c r="F1844">
        <v>1</v>
      </c>
      <c r="G1844">
        <v>83.1</v>
      </c>
      <c r="H1844">
        <v>0.04</v>
      </c>
      <c r="I1844" t="s">
        <v>1826</v>
      </c>
      <c r="J1844">
        <v>79.775999999999996</v>
      </c>
    </row>
    <row r="1845" spans="1:10">
      <c r="A1845" t="s">
        <v>2031</v>
      </c>
      <c r="B1845" s="2">
        <v>45883</v>
      </c>
      <c r="C1845" t="s">
        <v>1355</v>
      </c>
      <c r="D1845" t="s">
        <v>1724</v>
      </c>
      <c r="E1845" t="s">
        <v>1773</v>
      </c>
      <c r="F1845">
        <v>1</v>
      </c>
      <c r="G1845">
        <v>479.93</v>
      </c>
      <c r="H1845">
        <v>0.22</v>
      </c>
      <c r="I1845" t="s">
        <v>1824</v>
      </c>
      <c r="J1845">
        <v>374.34539999999998</v>
      </c>
    </row>
    <row r="1846" spans="1:10">
      <c r="A1846" t="s">
        <v>3145</v>
      </c>
      <c r="B1846" s="2">
        <v>45883</v>
      </c>
      <c r="C1846" t="s">
        <v>559</v>
      </c>
      <c r="D1846" t="s">
        <v>1626</v>
      </c>
      <c r="E1846" t="s">
        <v>1782</v>
      </c>
      <c r="F1846">
        <v>4</v>
      </c>
      <c r="G1846">
        <v>708.19</v>
      </c>
      <c r="H1846">
        <v>0.1</v>
      </c>
      <c r="I1846" t="s">
        <v>1826</v>
      </c>
      <c r="J1846">
        <v>2549.4839999999999</v>
      </c>
    </row>
    <row r="1847" spans="1:10">
      <c r="A1847" t="s">
        <v>3673</v>
      </c>
      <c r="B1847" s="2">
        <v>45883</v>
      </c>
      <c r="C1847" t="s">
        <v>1172</v>
      </c>
      <c r="D1847" t="s">
        <v>1592</v>
      </c>
      <c r="E1847" t="s">
        <v>1789</v>
      </c>
      <c r="F1847">
        <v>2</v>
      </c>
      <c r="G1847">
        <v>523.14</v>
      </c>
      <c r="H1847">
        <v>0.13</v>
      </c>
      <c r="I1847" t="s">
        <v>1826</v>
      </c>
      <c r="J1847">
        <v>910.2636</v>
      </c>
    </row>
    <row r="1848" spans="1:10">
      <c r="A1848" t="s">
        <v>3746</v>
      </c>
      <c r="B1848" s="2">
        <v>45883</v>
      </c>
      <c r="C1848" t="s">
        <v>893</v>
      </c>
      <c r="D1848" t="s">
        <v>1702</v>
      </c>
      <c r="E1848" t="s">
        <v>1813</v>
      </c>
      <c r="F1848">
        <v>3</v>
      </c>
      <c r="G1848">
        <v>401.87</v>
      </c>
      <c r="H1848">
        <v>0.28999999999999998</v>
      </c>
      <c r="I1848" t="s">
        <v>1829</v>
      </c>
      <c r="J1848">
        <v>855.98310000000004</v>
      </c>
    </row>
    <row r="1849" spans="1:10">
      <c r="A1849" t="s">
        <v>1952</v>
      </c>
      <c r="B1849" s="2">
        <v>45884</v>
      </c>
      <c r="C1849" t="s">
        <v>449</v>
      </c>
      <c r="D1849" t="s">
        <v>1618</v>
      </c>
      <c r="E1849" t="s">
        <v>1794</v>
      </c>
      <c r="F1849">
        <v>1</v>
      </c>
      <c r="G1849">
        <v>996.48</v>
      </c>
      <c r="H1849">
        <v>7.0000000000000007E-2</v>
      </c>
      <c r="I1849" t="s">
        <v>1829</v>
      </c>
      <c r="J1849">
        <v>926.7263999999999</v>
      </c>
    </row>
    <row r="1850" spans="1:10">
      <c r="A1850" t="s">
        <v>1969</v>
      </c>
      <c r="B1850" s="2">
        <v>45884</v>
      </c>
      <c r="C1850" t="s">
        <v>1249</v>
      </c>
      <c r="D1850" t="s">
        <v>1616</v>
      </c>
      <c r="E1850" t="s">
        <v>1804</v>
      </c>
      <c r="F1850">
        <v>4</v>
      </c>
      <c r="G1850">
        <v>450.12</v>
      </c>
      <c r="H1850">
        <v>0.28999999999999998</v>
      </c>
      <c r="I1850" t="s">
        <v>1829</v>
      </c>
      <c r="J1850">
        <v>1278.3407999999999</v>
      </c>
    </row>
    <row r="1851" spans="1:10">
      <c r="A1851" t="s">
        <v>1906</v>
      </c>
      <c r="B1851" s="2">
        <v>45885</v>
      </c>
      <c r="C1851" t="s">
        <v>582</v>
      </c>
      <c r="D1851" t="s">
        <v>1652</v>
      </c>
      <c r="E1851" t="s">
        <v>1782</v>
      </c>
      <c r="F1851">
        <v>1</v>
      </c>
      <c r="G1851">
        <v>442.27</v>
      </c>
      <c r="H1851">
        <v>0.06</v>
      </c>
      <c r="I1851" t="s">
        <v>1829</v>
      </c>
      <c r="J1851">
        <v>415.73379999999997</v>
      </c>
    </row>
    <row r="1852" spans="1:10">
      <c r="A1852" t="s">
        <v>2004</v>
      </c>
      <c r="B1852" s="2">
        <v>45885</v>
      </c>
      <c r="C1852" t="s">
        <v>244</v>
      </c>
      <c r="D1852" t="s">
        <v>1736</v>
      </c>
      <c r="E1852" t="s">
        <v>1773</v>
      </c>
      <c r="F1852">
        <v>4</v>
      </c>
      <c r="G1852">
        <v>638.91</v>
      </c>
      <c r="H1852">
        <v>0</v>
      </c>
      <c r="I1852" t="s">
        <v>1829</v>
      </c>
      <c r="J1852">
        <v>2555.64</v>
      </c>
    </row>
    <row r="1853" spans="1:10">
      <c r="A1853" t="s">
        <v>3453</v>
      </c>
      <c r="B1853" s="2">
        <v>45885</v>
      </c>
      <c r="C1853" t="s">
        <v>496</v>
      </c>
      <c r="D1853" t="s">
        <v>1543</v>
      </c>
      <c r="E1853" t="s">
        <v>1804</v>
      </c>
      <c r="F1853">
        <v>3</v>
      </c>
      <c r="G1853">
        <v>60.26</v>
      </c>
      <c r="H1853">
        <v>0.04</v>
      </c>
      <c r="I1853" t="s">
        <v>1824</v>
      </c>
      <c r="J1853">
        <v>173.5488</v>
      </c>
    </row>
    <row r="1854" spans="1:10">
      <c r="A1854" t="s">
        <v>1948</v>
      </c>
      <c r="B1854" s="2">
        <v>45886</v>
      </c>
      <c r="C1854" t="s">
        <v>1062</v>
      </c>
      <c r="D1854" t="s">
        <v>1648</v>
      </c>
      <c r="E1854" t="s">
        <v>1779</v>
      </c>
      <c r="F1854">
        <v>2</v>
      </c>
      <c r="G1854">
        <v>197.76</v>
      </c>
      <c r="H1854">
        <v>0.04</v>
      </c>
      <c r="I1854" t="s">
        <v>1824</v>
      </c>
      <c r="J1854">
        <v>379.69920000000002</v>
      </c>
    </row>
    <row r="1855" spans="1:10">
      <c r="A1855" t="s">
        <v>3578</v>
      </c>
      <c r="B1855" s="2">
        <v>45886</v>
      </c>
      <c r="C1855" t="s">
        <v>195</v>
      </c>
      <c r="D1855" t="s">
        <v>1572</v>
      </c>
      <c r="E1855" t="s">
        <v>1769</v>
      </c>
      <c r="F1855">
        <v>4</v>
      </c>
      <c r="G1855">
        <v>676.14</v>
      </c>
      <c r="H1855">
        <v>0.11</v>
      </c>
      <c r="I1855" t="s">
        <v>1829</v>
      </c>
      <c r="J1855">
        <v>2407.0583999999999</v>
      </c>
    </row>
    <row r="1856" spans="1:10">
      <c r="A1856" t="s">
        <v>3699</v>
      </c>
      <c r="B1856" s="2">
        <v>45886</v>
      </c>
      <c r="C1856" t="s">
        <v>144</v>
      </c>
      <c r="D1856" t="s">
        <v>1670</v>
      </c>
      <c r="E1856" t="s">
        <v>1801</v>
      </c>
      <c r="F1856">
        <v>3</v>
      </c>
      <c r="G1856">
        <v>259.98</v>
      </c>
      <c r="H1856">
        <v>7.0000000000000007E-2</v>
      </c>
      <c r="I1856" t="s">
        <v>1829</v>
      </c>
      <c r="J1856">
        <v>725.3442</v>
      </c>
    </row>
    <row r="1857" spans="1:10">
      <c r="A1857" t="s">
        <v>3800</v>
      </c>
      <c r="B1857" s="2">
        <v>45886</v>
      </c>
      <c r="C1857" t="s">
        <v>461</v>
      </c>
      <c r="D1857" t="s">
        <v>1654</v>
      </c>
      <c r="E1857" t="s">
        <v>1779</v>
      </c>
      <c r="F1857">
        <v>2</v>
      </c>
      <c r="G1857">
        <v>842.89</v>
      </c>
      <c r="H1857">
        <v>0.25</v>
      </c>
      <c r="I1857" t="s">
        <v>1829</v>
      </c>
      <c r="J1857">
        <v>1264.335</v>
      </c>
    </row>
    <row r="1858" spans="1:10">
      <c r="A1858" t="s">
        <v>3813</v>
      </c>
      <c r="B1858" s="2">
        <v>45886</v>
      </c>
      <c r="C1858" t="s">
        <v>1389</v>
      </c>
      <c r="D1858" t="s">
        <v>1662</v>
      </c>
      <c r="E1858" t="s">
        <v>1813</v>
      </c>
      <c r="F1858">
        <v>1</v>
      </c>
      <c r="G1858">
        <v>120.02</v>
      </c>
      <c r="H1858">
        <v>0.26</v>
      </c>
      <c r="I1858" t="s">
        <v>1824</v>
      </c>
      <c r="J1858">
        <v>88.814799999999991</v>
      </c>
    </row>
    <row r="1859" spans="1:10">
      <c r="A1859" t="s">
        <v>3424</v>
      </c>
      <c r="B1859" s="2">
        <v>45887</v>
      </c>
      <c r="C1859" t="s">
        <v>565</v>
      </c>
      <c r="D1859" t="s">
        <v>1624</v>
      </c>
      <c r="E1859" t="s">
        <v>1807</v>
      </c>
      <c r="F1859">
        <v>3</v>
      </c>
      <c r="G1859">
        <v>453.19</v>
      </c>
      <c r="H1859">
        <v>0.08</v>
      </c>
      <c r="I1859" t="s">
        <v>1829</v>
      </c>
      <c r="J1859">
        <v>1250.8044</v>
      </c>
    </row>
    <row r="1860" spans="1:10">
      <c r="A1860" t="s">
        <v>3565</v>
      </c>
      <c r="B1860" s="2">
        <v>45887</v>
      </c>
      <c r="C1860" t="s">
        <v>996</v>
      </c>
      <c r="D1860" t="s">
        <v>1740</v>
      </c>
      <c r="E1860" t="s">
        <v>1752</v>
      </c>
      <c r="F1860">
        <v>3</v>
      </c>
      <c r="G1860">
        <v>330.98</v>
      </c>
      <c r="H1860">
        <v>0.11</v>
      </c>
      <c r="I1860" t="s">
        <v>1824</v>
      </c>
      <c r="J1860">
        <v>883.71660000000008</v>
      </c>
    </row>
    <row r="1861" spans="1:10">
      <c r="A1861" t="s">
        <v>2939</v>
      </c>
      <c r="B1861" s="2">
        <v>45888</v>
      </c>
      <c r="C1861" t="s">
        <v>338</v>
      </c>
      <c r="D1861" t="s">
        <v>1730</v>
      </c>
      <c r="E1861" t="s">
        <v>1773</v>
      </c>
      <c r="F1861">
        <v>3</v>
      </c>
      <c r="G1861">
        <v>629.58000000000004</v>
      </c>
      <c r="H1861">
        <v>0.05</v>
      </c>
      <c r="I1861" t="s">
        <v>1824</v>
      </c>
      <c r="J1861">
        <v>1794.3030000000001</v>
      </c>
    </row>
    <row r="1862" spans="1:10">
      <c r="A1862" t="s">
        <v>1897</v>
      </c>
      <c r="B1862" s="2">
        <v>45889</v>
      </c>
      <c r="C1862" t="s">
        <v>559</v>
      </c>
      <c r="D1862" t="s">
        <v>1692</v>
      </c>
      <c r="E1862" t="s">
        <v>1757</v>
      </c>
      <c r="F1862">
        <v>2</v>
      </c>
      <c r="G1862">
        <v>668.3</v>
      </c>
      <c r="H1862">
        <v>7.0000000000000007E-2</v>
      </c>
      <c r="I1862" t="s">
        <v>1824</v>
      </c>
      <c r="J1862">
        <v>1243.038</v>
      </c>
    </row>
    <row r="1863" spans="1:10">
      <c r="A1863" t="s">
        <v>2113</v>
      </c>
      <c r="B1863" s="2">
        <v>45889</v>
      </c>
      <c r="C1863" t="s">
        <v>1053</v>
      </c>
      <c r="D1863" t="s">
        <v>1624</v>
      </c>
      <c r="E1863" t="s">
        <v>1776</v>
      </c>
      <c r="F1863">
        <v>4</v>
      </c>
      <c r="G1863">
        <v>766.03</v>
      </c>
      <c r="H1863">
        <v>0.28999999999999998</v>
      </c>
      <c r="I1863" t="s">
        <v>1826</v>
      </c>
      <c r="J1863">
        <v>2175.5252</v>
      </c>
    </row>
    <row r="1864" spans="1:10">
      <c r="A1864" t="s">
        <v>2261</v>
      </c>
      <c r="B1864" s="2">
        <v>45889</v>
      </c>
      <c r="C1864" t="s">
        <v>914</v>
      </c>
      <c r="D1864" t="s">
        <v>1551</v>
      </c>
      <c r="E1864" t="s">
        <v>1786</v>
      </c>
      <c r="F1864">
        <v>4</v>
      </c>
      <c r="G1864">
        <v>758.49</v>
      </c>
      <c r="H1864">
        <v>0.16</v>
      </c>
      <c r="I1864" t="s">
        <v>1829</v>
      </c>
      <c r="J1864">
        <v>2548.5264000000002</v>
      </c>
    </row>
    <row r="1865" spans="1:10">
      <c r="A1865" t="s">
        <v>2329</v>
      </c>
      <c r="B1865" s="2">
        <v>45889</v>
      </c>
      <c r="C1865" t="s">
        <v>40</v>
      </c>
      <c r="D1865" t="s">
        <v>1656</v>
      </c>
      <c r="E1865" t="s">
        <v>1757</v>
      </c>
      <c r="F1865">
        <v>2</v>
      </c>
      <c r="G1865">
        <v>355.41</v>
      </c>
      <c r="H1865">
        <v>0.13</v>
      </c>
      <c r="I1865" t="s">
        <v>1829</v>
      </c>
      <c r="J1865">
        <v>618.41340000000002</v>
      </c>
    </row>
    <row r="1866" spans="1:10">
      <c r="A1866" t="s">
        <v>3087</v>
      </c>
      <c r="B1866" s="2">
        <v>45889</v>
      </c>
      <c r="C1866" t="s">
        <v>520</v>
      </c>
      <c r="D1866" t="s">
        <v>1668</v>
      </c>
      <c r="E1866" t="s">
        <v>1789</v>
      </c>
      <c r="F1866">
        <v>3</v>
      </c>
      <c r="G1866">
        <v>118.25</v>
      </c>
      <c r="H1866">
        <v>0.26</v>
      </c>
      <c r="I1866" t="s">
        <v>1826</v>
      </c>
      <c r="J1866">
        <v>262.51499999999999</v>
      </c>
    </row>
    <row r="1867" spans="1:10">
      <c r="A1867" t="s">
        <v>2157</v>
      </c>
      <c r="B1867" s="2">
        <v>45890</v>
      </c>
      <c r="C1867" t="s">
        <v>821</v>
      </c>
      <c r="D1867" t="s">
        <v>1684</v>
      </c>
      <c r="E1867" t="s">
        <v>1786</v>
      </c>
      <c r="F1867">
        <v>1</v>
      </c>
      <c r="G1867">
        <v>78.5</v>
      </c>
      <c r="H1867">
        <v>0.17</v>
      </c>
      <c r="I1867" t="s">
        <v>1829</v>
      </c>
      <c r="J1867">
        <v>65.155000000000001</v>
      </c>
    </row>
    <row r="1868" spans="1:10">
      <c r="A1868" t="s">
        <v>2365</v>
      </c>
      <c r="B1868" s="2">
        <v>45890</v>
      </c>
      <c r="C1868" t="s">
        <v>202</v>
      </c>
      <c r="D1868" t="s">
        <v>1698</v>
      </c>
      <c r="E1868" t="s">
        <v>1769</v>
      </c>
      <c r="F1868">
        <v>2</v>
      </c>
      <c r="G1868">
        <v>709.17</v>
      </c>
      <c r="H1868">
        <v>0.22</v>
      </c>
      <c r="I1868" t="s">
        <v>1824</v>
      </c>
      <c r="J1868">
        <v>1106.3052</v>
      </c>
    </row>
    <row r="1869" spans="1:10">
      <c r="A1869" t="s">
        <v>2639</v>
      </c>
      <c r="B1869" s="2">
        <v>45890</v>
      </c>
      <c r="C1869" t="s">
        <v>1050</v>
      </c>
      <c r="D1869" t="s">
        <v>1656</v>
      </c>
      <c r="E1869" t="s">
        <v>1789</v>
      </c>
      <c r="F1869">
        <v>4</v>
      </c>
      <c r="G1869">
        <v>250.64</v>
      </c>
      <c r="H1869">
        <v>0.1</v>
      </c>
      <c r="I1869" t="s">
        <v>1826</v>
      </c>
      <c r="J1869">
        <v>902.30399999999997</v>
      </c>
    </row>
    <row r="1870" spans="1:10">
      <c r="A1870" t="s">
        <v>3289</v>
      </c>
      <c r="B1870" s="2">
        <v>45890</v>
      </c>
      <c r="C1870" t="s">
        <v>565</v>
      </c>
      <c r="D1870" t="s">
        <v>1600</v>
      </c>
      <c r="E1870" t="s">
        <v>1761</v>
      </c>
      <c r="F1870">
        <v>2</v>
      </c>
      <c r="G1870">
        <v>182.89</v>
      </c>
      <c r="H1870">
        <v>0.11</v>
      </c>
      <c r="I1870" t="s">
        <v>1824</v>
      </c>
      <c r="J1870">
        <v>325.54419999999999</v>
      </c>
    </row>
    <row r="1871" spans="1:10">
      <c r="A1871" t="s">
        <v>1932</v>
      </c>
      <c r="B1871" s="2">
        <v>45891</v>
      </c>
      <c r="C1871" t="s">
        <v>857</v>
      </c>
      <c r="D1871" t="s">
        <v>1586</v>
      </c>
      <c r="E1871" t="s">
        <v>1810</v>
      </c>
      <c r="F1871">
        <v>3</v>
      </c>
      <c r="G1871">
        <v>551.72</v>
      </c>
      <c r="H1871">
        <v>0.03</v>
      </c>
      <c r="I1871" t="s">
        <v>1829</v>
      </c>
      <c r="J1871">
        <v>1605.5052000000001</v>
      </c>
    </row>
    <row r="1872" spans="1:10">
      <c r="A1872" t="s">
        <v>2159</v>
      </c>
      <c r="B1872" s="2">
        <v>45891</v>
      </c>
      <c r="C1872" t="s">
        <v>307</v>
      </c>
      <c r="D1872" t="s">
        <v>1610</v>
      </c>
      <c r="E1872" t="s">
        <v>1813</v>
      </c>
      <c r="F1872">
        <v>3</v>
      </c>
      <c r="G1872">
        <v>455.82</v>
      </c>
      <c r="H1872">
        <v>0.01</v>
      </c>
      <c r="I1872" t="s">
        <v>1826</v>
      </c>
      <c r="J1872">
        <v>1353.7854</v>
      </c>
    </row>
    <row r="1873" spans="1:10">
      <c r="A1873" t="s">
        <v>2421</v>
      </c>
      <c r="B1873" s="2">
        <v>45891</v>
      </c>
      <c r="C1873" t="s">
        <v>574</v>
      </c>
      <c r="D1873" t="s">
        <v>1588</v>
      </c>
      <c r="E1873" t="s">
        <v>1779</v>
      </c>
      <c r="F1873">
        <v>4</v>
      </c>
      <c r="G1873">
        <v>894.93</v>
      </c>
      <c r="H1873">
        <v>0.05</v>
      </c>
      <c r="I1873" t="s">
        <v>1829</v>
      </c>
      <c r="J1873">
        <v>3400.733999999999</v>
      </c>
    </row>
    <row r="1874" spans="1:10">
      <c r="A1874" t="s">
        <v>2213</v>
      </c>
      <c r="B1874" s="2">
        <v>45892</v>
      </c>
      <c r="C1874" t="s">
        <v>244</v>
      </c>
      <c r="D1874" t="s">
        <v>1708</v>
      </c>
      <c r="E1874" t="s">
        <v>1789</v>
      </c>
      <c r="F1874">
        <v>4</v>
      </c>
      <c r="G1874">
        <v>773.81</v>
      </c>
      <c r="H1874">
        <v>0.08</v>
      </c>
      <c r="I1874" t="s">
        <v>1829</v>
      </c>
      <c r="J1874">
        <v>2847.6208000000001</v>
      </c>
    </row>
    <row r="1875" spans="1:10">
      <c r="A1875" t="s">
        <v>2785</v>
      </c>
      <c r="B1875" s="2">
        <v>45893</v>
      </c>
      <c r="C1875" t="s">
        <v>1193</v>
      </c>
      <c r="D1875" t="s">
        <v>1598</v>
      </c>
      <c r="E1875" t="s">
        <v>1799</v>
      </c>
      <c r="F1875">
        <v>2</v>
      </c>
      <c r="G1875">
        <v>855.4</v>
      </c>
      <c r="H1875">
        <v>0.08</v>
      </c>
      <c r="I1875" t="s">
        <v>1829</v>
      </c>
      <c r="J1875">
        <v>1573.9359999999999</v>
      </c>
    </row>
    <row r="1876" spans="1:10">
      <c r="A1876" t="s">
        <v>3072</v>
      </c>
      <c r="B1876" s="2">
        <v>45893</v>
      </c>
      <c r="C1876" t="s">
        <v>32</v>
      </c>
      <c r="D1876" t="s">
        <v>1672</v>
      </c>
      <c r="E1876" t="s">
        <v>1752</v>
      </c>
      <c r="F1876">
        <v>1</v>
      </c>
      <c r="G1876">
        <v>147.96</v>
      </c>
      <c r="H1876">
        <v>0.24</v>
      </c>
      <c r="I1876" t="s">
        <v>1829</v>
      </c>
      <c r="J1876">
        <v>112.4496</v>
      </c>
    </row>
    <row r="1877" spans="1:10">
      <c r="A1877" t="s">
        <v>3268</v>
      </c>
      <c r="B1877" s="2">
        <v>45893</v>
      </c>
      <c r="C1877" t="s">
        <v>523</v>
      </c>
      <c r="D1877" t="s">
        <v>1600</v>
      </c>
      <c r="E1877" t="s">
        <v>1786</v>
      </c>
      <c r="F1877">
        <v>4</v>
      </c>
      <c r="G1877">
        <v>896.91</v>
      </c>
      <c r="H1877">
        <v>0.1</v>
      </c>
      <c r="I1877" t="s">
        <v>1824</v>
      </c>
      <c r="J1877">
        <v>3228.8760000000002</v>
      </c>
    </row>
    <row r="1878" spans="1:10">
      <c r="A1878" t="s">
        <v>3355</v>
      </c>
      <c r="B1878" s="2">
        <v>45893</v>
      </c>
      <c r="C1878" t="s">
        <v>137</v>
      </c>
      <c r="D1878" t="s">
        <v>1630</v>
      </c>
      <c r="E1878" t="s">
        <v>1813</v>
      </c>
      <c r="F1878">
        <v>2</v>
      </c>
      <c r="G1878">
        <v>392.45</v>
      </c>
      <c r="H1878">
        <v>0.04</v>
      </c>
      <c r="I1878" t="s">
        <v>1826</v>
      </c>
      <c r="J1878">
        <v>753.50399999999991</v>
      </c>
    </row>
    <row r="1879" spans="1:10">
      <c r="A1879" t="s">
        <v>1878</v>
      </c>
      <c r="B1879" s="2">
        <v>45894</v>
      </c>
      <c r="C1879" t="s">
        <v>499</v>
      </c>
      <c r="D1879" t="s">
        <v>1726</v>
      </c>
      <c r="E1879" t="s">
        <v>1776</v>
      </c>
      <c r="F1879">
        <v>3</v>
      </c>
      <c r="G1879">
        <f ca="1">INT(J1879/(F1879*(1-H1879)))</f>
        <v>162</v>
      </c>
      <c r="H1879">
        <f ca="1">TEXT(H1879,0)</f>
        <v>0</v>
      </c>
      <c r="I1879" t="s">
        <v>1824</v>
      </c>
      <c r="J1879">
        <v>486.06330000000003</v>
      </c>
    </row>
    <row r="1880" spans="1:10">
      <c r="A1880" t="s">
        <v>3179</v>
      </c>
      <c r="B1880" s="2">
        <v>45894</v>
      </c>
      <c r="C1880" t="s">
        <v>1246</v>
      </c>
      <c r="D1880" t="s">
        <v>1736</v>
      </c>
      <c r="E1880" t="s">
        <v>1801</v>
      </c>
      <c r="F1880">
        <v>1</v>
      </c>
      <c r="G1880">
        <v>509.63</v>
      </c>
      <c r="H1880">
        <v>0.27</v>
      </c>
      <c r="I1880" t="s">
        <v>1829</v>
      </c>
      <c r="J1880">
        <v>372.0299</v>
      </c>
    </row>
    <row r="1881" spans="1:10">
      <c r="A1881" t="s">
        <v>2357</v>
      </c>
      <c r="B1881" s="2">
        <v>45895</v>
      </c>
      <c r="C1881" t="s">
        <v>589</v>
      </c>
      <c r="D1881" t="s">
        <v>1632</v>
      </c>
      <c r="E1881" t="s">
        <v>1782</v>
      </c>
      <c r="F1881">
        <v>4</v>
      </c>
      <c r="G1881">
        <v>727.49</v>
      </c>
      <c r="H1881">
        <v>0.11</v>
      </c>
      <c r="I1881" t="s">
        <v>1824</v>
      </c>
      <c r="J1881">
        <v>2589.8643999999999</v>
      </c>
    </row>
    <row r="1882" spans="1:10">
      <c r="A1882" t="s">
        <v>2718</v>
      </c>
      <c r="B1882" s="2">
        <v>45895</v>
      </c>
      <c r="C1882" t="s">
        <v>767</v>
      </c>
      <c r="D1882" t="s">
        <v>1732</v>
      </c>
      <c r="E1882" t="s">
        <v>1752</v>
      </c>
      <c r="F1882">
        <v>1</v>
      </c>
      <c r="G1882">
        <v>533.79999999999995</v>
      </c>
      <c r="H1882">
        <v>0.27</v>
      </c>
      <c r="I1882" t="s">
        <v>1829</v>
      </c>
      <c r="J1882">
        <v>389.67399999999998</v>
      </c>
    </row>
    <row r="1883" spans="1:10">
      <c r="A1883" t="s">
        <v>3291</v>
      </c>
      <c r="B1883" s="2">
        <v>45895</v>
      </c>
      <c r="C1883" t="s">
        <v>114</v>
      </c>
      <c r="D1883" t="s">
        <v>1606</v>
      </c>
      <c r="E1883" t="s">
        <v>1776</v>
      </c>
      <c r="F1883">
        <v>2</v>
      </c>
      <c r="G1883">
        <v>408.8</v>
      </c>
      <c r="H1883">
        <v>0.17</v>
      </c>
      <c r="I1883" t="s">
        <v>1829</v>
      </c>
      <c r="J1883">
        <v>678.60799999999995</v>
      </c>
    </row>
    <row r="1884" spans="1:10">
      <c r="A1884" t="s">
        <v>3349</v>
      </c>
      <c r="B1884" s="2">
        <v>45895</v>
      </c>
      <c r="C1884" t="s">
        <v>1056</v>
      </c>
      <c r="D1884" t="s">
        <v>1696</v>
      </c>
      <c r="E1884" t="s">
        <v>1799</v>
      </c>
      <c r="F1884">
        <v>2</v>
      </c>
      <c r="G1884">
        <v>611.21</v>
      </c>
      <c r="H1884">
        <v>0.22</v>
      </c>
      <c r="I1884" t="s">
        <v>1829</v>
      </c>
      <c r="J1884">
        <v>953.48760000000004</v>
      </c>
    </row>
    <row r="1885" spans="1:10">
      <c r="A1885" t="s">
        <v>1895</v>
      </c>
      <c r="B1885" s="2">
        <v>45897</v>
      </c>
      <c r="C1885" t="s">
        <v>1313</v>
      </c>
      <c r="D1885" t="s">
        <v>1574</v>
      </c>
      <c r="E1885" t="s">
        <v>1804</v>
      </c>
      <c r="F1885">
        <v>4</v>
      </c>
      <c r="G1885">
        <v>561.24</v>
      </c>
      <c r="H1885">
        <v>0.24</v>
      </c>
      <c r="I1885" t="s">
        <v>1824</v>
      </c>
      <c r="J1885">
        <v>1706.1695999999999</v>
      </c>
    </row>
    <row r="1886" spans="1:10">
      <c r="A1886" t="s">
        <v>3012</v>
      </c>
      <c r="B1886" s="2">
        <v>45897</v>
      </c>
      <c r="C1886" t="s">
        <v>314</v>
      </c>
      <c r="D1886" t="s">
        <v>1656</v>
      </c>
      <c r="E1886" t="s">
        <v>1794</v>
      </c>
      <c r="F1886">
        <v>4</v>
      </c>
      <c r="G1886">
        <v>705.12</v>
      </c>
      <c r="H1886">
        <v>0.15</v>
      </c>
      <c r="I1886" t="s">
        <v>1826</v>
      </c>
      <c r="J1886">
        <v>2397.4079999999999</v>
      </c>
    </row>
    <row r="1887" spans="1:10">
      <c r="A1887" t="s">
        <v>3401</v>
      </c>
      <c r="B1887" s="2">
        <v>45897</v>
      </c>
      <c r="C1887" t="s">
        <v>1059</v>
      </c>
      <c r="D1887" t="s">
        <v>1682</v>
      </c>
      <c r="E1887" t="s">
        <v>1797</v>
      </c>
      <c r="F1887">
        <v>1</v>
      </c>
      <c r="G1887">
        <v>470.55</v>
      </c>
      <c r="H1887">
        <v>0.23</v>
      </c>
      <c r="I1887" t="s">
        <v>1826</v>
      </c>
      <c r="J1887">
        <v>362.32350000000002</v>
      </c>
    </row>
    <row r="1888" spans="1:10">
      <c r="A1888" t="s">
        <v>3581</v>
      </c>
      <c r="B1888" s="2">
        <v>45898</v>
      </c>
      <c r="C1888" t="s">
        <v>740</v>
      </c>
      <c r="D1888" t="s">
        <v>1680</v>
      </c>
      <c r="E1888" t="s">
        <v>1792</v>
      </c>
      <c r="F1888">
        <v>1</v>
      </c>
      <c r="G1888">
        <v>891.79</v>
      </c>
      <c r="H1888">
        <v>0.03</v>
      </c>
      <c r="I1888" t="s">
        <v>1824</v>
      </c>
      <c r="J1888">
        <v>865.03629999999998</v>
      </c>
    </row>
    <row r="1889" spans="1:10">
      <c r="A1889" t="s">
        <v>2328</v>
      </c>
      <c r="B1889" s="2">
        <v>45899</v>
      </c>
      <c r="C1889" t="s">
        <v>1501</v>
      </c>
      <c r="D1889" t="s">
        <v>1636</v>
      </c>
      <c r="E1889" t="s">
        <v>1761</v>
      </c>
      <c r="F1889">
        <v>1</v>
      </c>
      <c r="G1889">
        <v>230.53</v>
      </c>
      <c r="H1889">
        <v>0.06</v>
      </c>
      <c r="I1889" t="s">
        <v>1829</v>
      </c>
      <c r="J1889">
        <v>216.69820000000001</v>
      </c>
    </row>
    <row r="1890" spans="1:10">
      <c r="A1890" t="s">
        <v>2996</v>
      </c>
      <c r="B1890" s="2">
        <v>45900</v>
      </c>
      <c r="C1890" t="s">
        <v>1077</v>
      </c>
      <c r="D1890" t="s">
        <v>1572</v>
      </c>
      <c r="E1890" t="s">
        <v>1799</v>
      </c>
      <c r="F1890">
        <v>1</v>
      </c>
      <c r="G1890">
        <v>424.83</v>
      </c>
      <c r="H1890">
        <v>0.05</v>
      </c>
      <c r="I1890" t="s">
        <v>1829</v>
      </c>
      <c r="J1890">
        <v>403.58850000000001</v>
      </c>
    </row>
    <row r="1891" spans="1:10">
      <c r="A1891" t="s">
        <v>3282</v>
      </c>
      <c r="B1891" s="2">
        <v>45900</v>
      </c>
      <c r="C1891" t="s">
        <v>592</v>
      </c>
      <c r="D1891" t="s">
        <v>1682</v>
      </c>
      <c r="E1891" t="s">
        <v>1810</v>
      </c>
      <c r="F1891">
        <v>2</v>
      </c>
      <c r="G1891">
        <v>947.56</v>
      </c>
      <c r="H1891">
        <v>0.02</v>
      </c>
      <c r="I1891" t="s">
        <v>1829</v>
      </c>
      <c r="J1891">
        <v>1857.2175999999999</v>
      </c>
    </row>
    <row r="1892" spans="1:10">
      <c r="A1892" t="s">
        <v>2595</v>
      </c>
      <c r="B1892" s="2">
        <v>45902</v>
      </c>
      <c r="C1892" t="s">
        <v>369</v>
      </c>
      <c r="D1892" t="s">
        <v>1622</v>
      </c>
      <c r="E1892" t="s">
        <v>1776</v>
      </c>
      <c r="F1892">
        <v>2</v>
      </c>
      <c r="G1892">
        <v>365.91</v>
      </c>
      <c r="H1892">
        <v>0.14000000000000001</v>
      </c>
      <c r="I1892" t="s">
        <v>1829</v>
      </c>
      <c r="J1892">
        <v>629.36520000000007</v>
      </c>
    </row>
    <row r="1893" spans="1:10">
      <c r="A1893" t="s">
        <v>3134</v>
      </c>
      <c r="B1893" s="2">
        <v>45902</v>
      </c>
      <c r="C1893" t="s">
        <v>1254</v>
      </c>
      <c r="D1893" t="s">
        <v>1616</v>
      </c>
      <c r="E1893" t="s">
        <v>1769</v>
      </c>
      <c r="F1893">
        <v>2</v>
      </c>
      <c r="G1893">
        <v>511.7</v>
      </c>
      <c r="H1893">
        <v>0.12</v>
      </c>
      <c r="I1893" t="s">
        <v>1829</v>
      </c>
      <c r="J1893">
        <v>900.59199999999998</v>
      </c>
    </row>
    <row r="1894" spans="1:10">
      <c r="A1894" t="s">
        <v>3410</v>
      </c>
      <c r="B1894" s="2">
        <v>45902</v>
      </c>
      <c r="C1894" t="s">
        <v>1002</v>
      </c>
      <c r="D1894" t="s">
        <v>1704</v>
      </c>
      <c r="E1894" t="s">
        <v>1773</v>
      </c>
      <c r="F1894">
        <v>2</v>
      </c>
      <c r="G1894">
        <v>479.77</v>
      </c>
      <c r="H1894">
        <v>0.21</v>
      </c>
      <c r="I1894" t="s">
        <v>1826</v>
      </c>
      <c r="J1894">
        <v>758.03660000000002</v>
      </c>
    </row>
    <row r="1895" spans="1:10">
      <c r="A1895" t="s">
        <v>3652</v>
      </c>
      <c r="B1895" s="2">
        <v>45903</v>
      </c>
      <c r="C1895" t="s">
        <v>411</v>
      </c>
      <c r="D1895" t="s">
        <v>1660</v>
      </c>
      <c r="E1895" t="s">
        <v>1804</v>
      </c>
      <c r="F1895">
        <v>3</v>
      </c>
      <c r="G1895">
        <v>753.47</v>
      </c>
      <c r="H1895">
        <v>0.25</v>
      </c>
      <c r="I1895" t="s">
        <v>1826</v>
      </c>
      <c r="J1895">
        <v>1695.3074999999999</v>
      </c>
    </row>
    <row r="1896" spans="1:10">
      <c r="A1896" t="s">
        <v>2022</v>
      </c>
      <c r="B1896" s="2">
        <v>45904</v>
      </c>
      <c r="C1896" t="s">
        <v>1431</v>
      </c>
      <c r="D1896" t="s">
        <v>1662</v>
      </c>
      <c r="E1896" t="s">
        <v>1804</v>
      </c>
      <c r="F1896">
        <v>4</v>
      </c>
      <c r="G1896">
        <v>689.67</v>
      </c>
      <c r="H1896">
        <v>0.05</v>
      </c>
      <c r="I1896" t="s">
        <v>1829</v>
      </c>
      <c r="J1896">
        <v>2620.7460000000001</v>
      </c>
    </row>
    <row r="1897" spans="1:10">
      <c r="A1897" t="s">
        <v>3688</v>
      </c>
      <c r="B1897" s="2">
        <v>45904</v>
      </c>
      <c r="C1897" t="s">
        <v>414</v>
      </c>
      <c r="D1897" t="s">
        <v>1680</v>
      </c>
      <c r="E1897" t="s">
        <v>1776</v>
      </c>
      <c r="F1897">
        <v>1</v>
      </c>
      <c r="G1897">
        <v>126.92</v>
      </c>
      <c r="H1897">
        <v>0.24</v>
      </c>
      <c r="I1897" t="s">
        <v>1829</v>
      </c>
      <c r="J1897">
        <v>96.459199999999996</v>
      </c>
    </row>
    <row r="1898" spans="1:10">
      <c r="A1898" t="s">
        <v>3045</v>
      </c>
      <c r="B1898" s="2">
        <v>45905</v>
      </c>
      <c r="C1898" t="s">
        <v>124</v>
      </c>
      <c r="D1898" t="s">
        <v>1618</v>
      </c>
      <c r="E1898" t="s">
        <v>1801</v>
      </c>
      <c r="F1898">
        <v>4</v>
      </c>
      <c r="G1898">
        <v>642.04999999999995</v>
      </c>
      <c r="H1898">
        <v>0.25</v>
      </c>
      <c r="I1898" t="s">
        <v>1824</v>
      </c>
      <c r="J1898">
        <v>1926.15</v>
      </c>
    </row>
    <row r="1899" spans="1:10">
      <c r="A1899" t="s">
        <v>3334</v>
      </c>
      <c r="B1899" s="2">
        <v>45905</v>
      </c>
      <c r="C1899" t="s">
        <v>547</v>
      </c>
      <c r="D1899" t="s">
        <v>1644</v>
      </c>
      <c r="E1899" t="s">
        <v>1799</v>
      </c>
      <c r="F1899">
        <v>1</v>
      </c>
      <c r="G1899">
        <v>994.63</v>
      </c>
      <c r="H1899">
        <v>0.28000000000000003</v>
      </c>
      <c r="I1899" t="s">
        <v>1824</v>
      </c>
      <c r="J1899">
        <v>716.1336</v>
      </c>
    </row>
    <row r="1900" spans="1:10">
      <c r="A1900" t="s">
        <v>2280</v>
      </c>
      <c r="B1900" s="2">
        <v>45906</v>
      </c>
      <c r="C1900" t="s">
        <v>304</v>
      </c>
      <c r="D1900" t="s">
        <v>1684</v>
      </c>
      <c r="E1900" t="s">
        <v>1782</v>
      </c>
      <c r="F1900">
        <v>3</v>
      </c>
      <c r="G1900">
        <v>811.96</v>
      </c>
      <c r="H1900">
        <v>0.28999999999999998</v>
      </c>
      <c r="I1900" t="s">
        <v>1824</v>
      </c>
      <c r="J1900">
        <v>1729.4748</v>
      </c>
    </row>
    <row r="1901" spans="1:10">
      <c r="A1901" t="s">
        <v>2868</v>
      </c>
      <c r="B1901" s="2">
        <v>45906</v>
      </c>
      <c r="C1901" t="s">
        <v>568</v>
      </c>
      <c r="D1901" t="s">
        <v>1698</v>
      </c>
      <c r="E1901" t="s">
        <v>1789</v>
      </c>
      <c r="F1901">
        <v>4</v>
      </c>
      <c r="G1901">
        <v>552.38</v>
      </c>
      <c r="H1901">
        <v>0.1</v>
      </c>
      <c r="I1901" t="s">
        <v>1826</v>
      </c>
      <c r="J1901">
        <v>1988.568</v>
      </c>
    </row>
    <row r="1902" spans="1:10">
      <c r="A1902" t="s">
        <v>3139</v>
      </c>
      <c r="B1902" s="2">
        <v>45906</v>
      </c>
      <c r="C1902" t="s">
        <v>93</v>
      </c>
      <c r="D1902" t="s">
        <v>1600</v>
      </c>
      <c r="E1902" t="s">
        <v>1810</v>
      </c>
      <c r="F1902">
        <v>1</v>
      </c>
      <c r="G1902">
        <v>179.77</v>
      </c>
      <c r="H1902">
        <v>0.23</v>
      </c>
      <c r="I1902" t="s">
        <v>1829</v>
      </c>
      <c r="J1902">
        <v>138.4229</v>
      </c>
    </row>
    <row r="1903" spans="1:10">
      <c r="A1903" t="s">
        <v>3257</v>
      </c>
      <c r="B1903" s="2">
        <v>45906</v>
      </c>
      <c r="C1903" t="s">
        <v>1383</v>
      </c>
      <c r="D1903" t="s">
        <v>1632</v>
      </c>
      <c r="E1903" t="s">
        <v>1807</v>
      </c>
      <c r="F1903">
        <v>1</v>
      </c>
      <c r="G1903">
        <v>361.09</v>
      </c>
      <c r="H1903">
        <v>0.06</v>
      </c>
      <c r="I1903" t="s">
        <v>1826</v>
      </c>
      <c r="J1903">
        <v>339.42459999999988</v>
      </c>
    </row>
    <row r="1904" spans="1:10">
      <c r="A1904" t="s">
        <v>1929</v>
      </c>
      <c r="B1904" s="2">
        <v>45907</v>
      </c>
      <c r="C1904" t="s">
        <v>601</v>
      </c>
      <c r="D1904" t="s">
        <v>1616</v>
      </c>
      <c r="E1904" t="s">
        <v>1769</v>
      </c>
      <c r="F1904">
        <v>4</v>
      </c>
      <c r="G1904">
        <v>925.19</v>
      </c>
      <c r="H1904">
        <v>0.19</v>
      </c>
      <c r="I1904" t="s">
        <v>1826</v>
      </c>
      <c r="J1904">
        <v>2997.615600000001</v>
      </c>
    </row>
    <row r="1905" spans="1:10">
      <c r="A1905" t="s">
        <v>2211</v>
      </c>
      <c r="B1905" s="2">
        <v>45907</v>
      </c>
      <c r="C1905" t="s">
        <v>687</v>
      </c>
      <c r="D1905" t="s">
        <v>1624</v>
      </c>
      <c r="E1905" t="s">
        <v>1776</v>
      </c>
      <c r="F1905">
        <v>4</v>
      </c>
      <c r="G1905">
        <v>960.38</v>
      </c>
      <c r="H1905">
        <v>0.15</v>
      </c>
      <c r="I1905" t="s">
        <v>1829</v>
      </c>
      <c r="J1905">
        <v>3265.2919999999999</v>
      </c>
    </row>
    <row r="1906" spans="1:10">
      <c r="A1906" t="s">
        <v>2510</v>
      </c>
      <c r="B1906" s="2">
        <v>45907</v>
      </c>
      <c r="C1906" t="s">
        <v>631</v>
      </c>
      <c r="D1906" t="s">
        <v>1640</v>
      </c>
      <c r="E1906" t="s">
        <v>1782</v>
      </c>
      <c r="F1906">
        <v>4</v>
      </c>
      <c r="G1906">
        <v>442.54</v>
      </c>
      <c r="H1906">
        <v>0.06</v>
      </c>
      <c r="I1906" t="s">
        <v>1824</v>
      </c>
      <c r="J1906">
        <v>1663.9503999999999</v>
      </c>
    </row>
    <row r="1907" spans="1:10">
      <c r="A1907" t="s">
        <v>3752</v>
      </c>
      <c r="B1907" s="2">
        <v>45907</v>
      </c>
      <c r="C1907" t="s">
        <v>110</v>
      </c>
      <c r="D1907" t="s">
        <v>1576</v>
      </c>
      <c r="E1907" t="s">
        <v>1773</v>
      </c>
      <c r="F1907">
        <v>4</v>
      </c>
      <c r="G1907">
        <v>94.48</v>
      </c>
      <c r="H1907">
        <v>0.06</v>
      </c>
      <c r="I1907" t="s">
        <v>1829</v>
      </c>
      <c r="J1907">
        <v>355.2448</v>
      </c>
    </row>
    <row r="1908" spans="1:10">
      <c r="A1908" t="s">
        <v>1850</v>
      </c>
      <c r="B1908" s="2">
        <v>45908</v>
      </c>
      <c r="C1908" t="s">
        <v>613</v>
      </c>
      <c r="D1908" t="s">
        <v>1682</v>
      </c>
      <c r="E1908" t="s">
        <v>1776</v>
      </c>
      <c r="F1908">
        <v>3</v>
      </c>
      <c r="G1908">
        <v>77.599999999999994</v>
      </c>
      <c r="H1908">
        <v>7.0000000000000007E-2</v>
      </c>
      <c r="I1908" t="s">
        <v>1824</v>
      </c>
      <c r="J1908">
        <v>216.50399999999999</v>
      </c>
    </row>
    <row r="1909" spans="1:10">
      <c r="A1909" t="s">
        <v>2836</v>
      </c>
      <c r="B1909" s="2">
        <v>45908</v>
      </c>
      <c r="C1909" t="s">
        <v>681</v>
      </c>
      <c r="D1909" t="s">
        <v>1706</v>
      </c>
      <c r="E1909" t="s">
        <v>1786</v>
      </c>
      <c r="F1909">
        <v>4</v>
      </c>
      <c r="G1909">
        <v>202.59</v>
      </c>
      <c r="H1909">
        <v>0.06</v>
      </c>
      <c r="I1909" t="s">
        <v>1829</v>
      </c>
      <c r="J1909">
        <v>761.73839999999996</v>
      </c>
    </row>
    <row r="1910" spans="1:10">
      <c r="A1910" t="s">
        <v>3062</v>
      </c>
      <c r="B1910" s="2">
        <v>45908</v>
      </c>
      <c r="C1910" t="s">
        <v>767</v>
      </c>
      <c r="D1910" t="s">
        <v>1720</v>
      </c>
      <c r="E1910" t="s">
        <v>1779</v>
      </c>
      <c r="F1910">
        <v>1</v>
      </c>
      <c r="G1910">
        <v>729.05</v>
      </c>
      <c r="H1910">
        <v>0.06</v>
      </c>
      <c r="I1910" t="s">
        <v>1829</v>
      </c>
      <c r="J1910">
        <v>685.3069999999999</v>
      </c>
    </row>
    <row r="1911" spans="1:10">
      <c r="A1911" t="s">
        <v>2247</v>
      </c>
      <c r="B1911" s="2">
        <v>45909</v>
      </c>
      <c r="C1911" t="s">
        <v>160</v>
      </c>
      <c r="D1911" t="s">
        <v>1718</v>
      </c>
      <c r="E1911" t="s">
        <v>1776</v>
      </c>
      <c r="F1911">
        <v>3</v>
      </c>
      <c r="G1911">
        <v>522.78</v>
      </c>
      <c r="H1911">
        <v>0.25</v>
      </c>
      <c r="I1911" t="s">
        <v>1826</v>
      </c>
      <c r="J1911">
        <v>1176.2550000000001</v>
      </c>
    </row>
    <row r="1912" spans="1:10">
      <c r="A1912" t="s">
        <v>3690</v>
      </c>
      <c r="B1912" s="2">
        <v>45909</v>
      </c>
      <c r="C1912" t="s">
        <v>1071</v>
      </c>
      <c r="D1912" t="s">
        <v>1632</v>
      </c>
      <c r="E1912" t="s">
        <v>1792</v>
      </c>
      <c r="F1912">
        <v>2</v>
      </c>
      <c r="G1912">
        <v>271.88</v>
      </c>
      <c r="H1912">
        <v>0.11</v>
      </c>
      <c r="I1912" t="s">
        <v>1829</v>
      </c>
      <c r="J1912">
        <v>483.94639999999998</v>
      </c>
    </row>
    <row r="1913" spans="1:10">
      <c r="A1913" t="s">
        <v>1959</v>
      </c>
      <c r="B1913" s="2">
        <v>45910</v>
      </c>
      <c r="C1913" t="s">
        <v>1035</v>
      </c>
      <c r="D1913" t="s">
        <v>1662</v>
      </c>
      <c r="E1913" t="s">
        <v>1769</v>
      </c>
      <c r="F1913">
        <v>2</v>
      </c>
      <c r="G1913">
        <v>267.19</v>
      </c>
      <c r="H1913">
        <v>7.0000000000000007E-2</v>
      </c>
      <c r="I1913" t="s">
        <v>1824</v>
      </c>
      <c r="J1913">
        <v>496.97340000000003</v>
      </c>
    </row>
    <row r="1914" spans="1:10">
      <c r="A1914" t="s">
        <v>2753</v>
      </c>
      <c r="B1914" s="2">
        <v>45910</v>
      </c>
      <c r="C1914" t="s">
        <v>616</v>
      </c>
      <c r="D1914" t="s">
        <v>1700</v>
      </c>
      <c r="E1914" t="s">
        <v>1810</v>
      </c>
      <c r="F1914">
        <v>1</v>
      </c>
      <c r="G1914">
        <v>533.04999999999995</v>
      </c>
      <c r="H1914">
        <v>0.11</v>
      </c>
      <c r="I1914" t="s">
        <v>1826</v>
      </c>
      <c r="J1914">
        <v>474.41449999999998</v>
      </c>
    </row>
    <row r="1915" spans="1:10">
      <c r="A1915" t="s">
        <v>2949</v>
      </c>
      <c r="B1915" s="2">
        <v>45910</v>
      </c>
      <c r="C1915" t="s">
        <v>478</v>
      </c>
      <c r="D1915" t="s">
        <v>1582</v>
      </c>
      <c r="E1915" t="s">
        <v>1799</v>
      </c>
      <c r="F1915">
        <v>2</v>
      </c>
      <c r="G1915">
        <v>456.38</v>
      </c>
      <c r="H1915">
        <v>0.12</v>
      </c>
      <c r="I1915" t="s">
        <v>1824</v>
      </c>
      <c r="J1915">
        <v>803.22879999999998</v>
      </c>
    </row>
    <row r="1916" spans="1:10">
      <c r="A1916" t="s">
        <v>3181</v>
      </c>
      <c r="B1916" s="2">
        <v>45910</v>
      </c>
      <c r="C1916" t="s">
        <v>292</v>
      </c>
      <c r="D1916" t="s">
        <v>1726</v>
      </c>
      <c r="E1916" t="s">
        <v>1801</v>
      </c>
      <c r="F1916">
        <v>3</v>
      </c>
      <c r="G1916">
        <v>882.05</v>
      </c>
      <c r="H1916">
        <v>0.06</v>
      </c>
      <c r="I1916" t="s">
        <v>1826</v>
      </c>
      <c r="J1916">
        <v>2487.3809999999989</v>
      </c>
    </row>
    <row r="1917" spans="1:10">
      <c r="A1917" t="s">
        <v>2325</v>
      </c>
      <c r="B1917" s="2">
        <v>45911</v>
      </c>
      <c r="C1917" t="s">
        <v>55</v>
      </c>
      <c r="D1917" t="s">
        <v>1610</v>
      </c>
      <c r="E1917" t="s">
        <v>1807</v>
      </c>
      <c r="F1917">
        <v>1</v>
      </c>
      <c r="G1917">
        <v>659.27</v>
      </c>
      <c r="H1917">
        <v>0.15</v>
      </c>
      <c r="I1917" t="s">
        <v>1826</v>
      </c>
      <c r="J1917">
        <v>560.37950000000001</v>
      </c>
    </row>
    <row r="1918" spans="1:10">
      <c r="A1918" t="s">
        <v>2296</v>
      </c>
      <c r="B1918" s="2">
        <v>45912</v>
      </c>
      <c r="C1918" t="s">
        <v>275</v>
      </c>
      <c r="D1918" t="s">
        <v>1604</v>
      </c>
      <c r="E1918" t="s">
        <v>1810</v>
      </c>
      <c r="F1918">
        <v>1</v>
      </c>
      <c r="G1918">
        <v>514.19000000000005</v>
      </c>
      <c r="H1918">
        <v>0.2</v>
      </c>
      <c r="I1918" t="s">
        <v>1824</v>
      </c>
      <c r="J1918">
        <v>411.35200000000009</v>
      </c>
    </row>
    <row r="1919" spans="1:10">
      <c r="A1919" t="s">
        <v>3063</v>
      </c>
      <c r="B1919" s="2">
        <v>45912</v>
      </c>
      <c r="C1919" t="s">
        <v>458</v>
      </c>
      <c r="D1919" t="s">
        <v>1728</v>
      </c>
      <c r="E1919" t="s">
        <v>1797</v>
      </c>
      <c r="F1919">
        <v>1</v>
      </c>
      <c r="G1919">
        <v>822.6</v>
      </c>
      <c r="H1919">
        <v>0.28999999999999998</v>
      </c>
      <c r="I1919" t="s">
        <v>1826</v>
      </c>
      <c r="J1919">
        <v>584.04599999999994</v>
      </c>
    </row>
    <row r="1920" spans="1:10">
      <c r="A1920" t="s">
        <v>3462</v>
      </c>
      <c r="B1920" s="2">
        <v>45912</v>
      </c>
      <c r="C1920" t="s">
        <v>185</v>
      </c>
      <c r="D1920" t="s">
        <v>1684</v>
      </c>
      <c r="E1920" t="s">
        <v>1797</v>
      </c>
      <c r="F1920">
        <v>4</v>
      </c>
      <c r="G1920">
        <v>463.16</v>
      </c>
      <c r="H1920">
        <v>0.27</v>
      </c>
      <c r="I1920" t="s">
        <v>1826</v>
      </c>
      <c r="J1920">
        <v>1352.4272000000001</v>
      </c>
    </row>
    <row r="1921" spans="1:10">
      <c r="A1921" t="s">
        <v>1842</v>
      </c>
      <c r="B1921" s="2">
        <v>45913</v>
      </c>
      <c r="C1921" t="s">
        <v>878</v>
      </c>
      <c r="D1921" t="s">
        <v>1678</v>
      </c>
      <c r="E1921" t="s">
        <v>1813</v>
      </c>
      <c r="F1921">
        <v>2</v>
      </c>
      <c r="G1921">
        <v>451.98</v>
      </c>
      <c r="H1921">
        <v>0.25</v>
      </c>
      <c r="I1921" t="s">
        <v>1824</v>
      </c>
      <c r="J1921">
        <v>677.97</v>
      </c>
    </row>
    <row r="1922" spans="1:10">
      <c r="A1922" t="s">
        <v>1890</v>
      </c>
      <c r="B1922" s="2">
        <v>45914</v>
      </c>
      <c r="C1922" t="s">
        <v>815</v>
      </c>
      <c r="D1922" t="s">
        <v>1654</v>
      </c>
      <c r="E1922" t="s">
        <v>1789</v>
      </c>
      <c r="F1922">
        <v>3</v>
      </c>
      <c r="G1922">
        <v>480.06</v>
      </c>
      <c r="H1922">
        <v>0.01</v>
      </c>
      <c r="I1922" t="s">
        <v>1824</v>
      </c>
      <c r="J1922">
        <f>F1922*G1922*(1-H1922)</f>
        <v>1425.7782</v>
      </c>
    </row>
    <row r="1923" spans="1:10">
      <c r="A1923" t="s">
        <v>2486</v>
      </c>
      <c r="B1923" s="2">
        <v>45914</v>
      </c>
      <c r="C1923" t="s">
        <v>595</v>
      </c>
      <c r="D1923" t="s">
        <v>1728</v>
      </c>
      <c r="E1923" t="s">
        <v>1810</v>
      </c>
      <c r="F1923">
        <v>3</v>
      </c>
      <c r="G1923">
        <v>107.44</v>
      </c>
      <c r="H1923">
        <v>0.27</v>
      </c>
      <c r="I1923" t="s">
        <v>1826</v>
      </c>
      <c r="J1923">
        <v>235.2936</v>
      </c>
    </row>
    <row r="1924" spans="1:10">
      <c r="A1924" t="s">
        <v>2662</v>
      </c>
      <c r="B1924" s="2">
        <v>45914</v>
      </c>
      <c r="C1924" t="s">
        <v>999</v>
      </c>
      <c r="D1924" t="s">
        <v>1712</v>
      </c>
      <c r="E1924" t="s">
        <v>1766</v>
      </c>
      <c r="F1924">
        <v>1</v>
      </c>
      <c r="G1924">
        <v>867.32</v>
      </c>
      <c r="H1924">
        <v>0.28999999999999998</v>
      </c>
      <c r="I1924" t="s">
        <v>1826</v>
      </c>
      <c r="J1924">
        <v>615.79719999999998</v>
      </c>
    </row>
    <row r="1925" spans="1:10">
      <c r="A1925" t="s">
        <v>2810</v>
      </c>
      <c r="B1925" s="2">
        <v>45914</v>
      </c>
      <c r="C1925" t="s">
        <v>1510</v>
      </c>
      <c r="D1925" t="s">
        <v>1606</v>
      </c>
      <c r="E1925" t="s">
        <v>1769</v>
      </c>
      <c r="F1925">
        <v>4</v>
      </c>
      <c r="G1925">
        <v>465.42</v>
      </c>
      <c r="H1925">
        <v>0.26</v>
      </c>
      <c r="I1925" t="s">
        <v>1829</v>
      </c>
      <c r="J1925">
        <v>1377.6432</v>
      </c>
    </row>
    <row r="1926" spans="1:10">
      <c r="A1926" t="s">
        <v>3193</v>
      </c>
      <c r="B1926" s="2">
        <v>45914</v>
      </c>
      <c r="C1926" t="s">
        <v>945</v>
      </c>
      <c r="D1926" t="s">
        <v>1594</v>
      </c>
      <c r="E1926" t="s">
        <v>1807</v>
      </c>
      <c r="F1926">
        <v>3</v>
      </c>
      <c r="G1926">
        <v>373.35</v>
      </c>
      <c r="H1926">
        <v>0.2</v>
      </c>
      <c r="I1926" t="s">
        <v>1829</v>
      </c>
      <c r="J1926">
        <v>896.04000000000019</v>
      </c>
    </row>
    <row r="1927" spans="1:10">
      <c r="A1927" t="s">
        <v>2050</v>
      </c>
      <c r="B1927" s="2">
        <v>45915</v>
      </c>
      <c r="C1927" t="s">
        <v>344</v>
      </c>
      <c r="D1927" t="s">
        <v>1678</v>
      </c>
      <c r="E1927" t="s">
        <v>1776</v>
      </c>
      <c r="F1927">
        <v>3</v>
      </c>
      <c r="G1927">
        <v>548.19000000000005</v>
      </c>
      <c r="H1927">
        <v>0.12</v>
      </c>
      <c r="I1927" t="s">
        <v>1824</v>
      </c>
      <c r="J1927">
        <v>1447.2216000000001</v>
      </c>
    </row>
    <row r="1928" spans="1:10">
      <c r="A1928" t="s">
        <v>2172</v>
      </c>
      <c r="B1928" s="2">
        <v>45915</v>
      </c>
      <c r="C1928" t="s">
        <v>227</v>
      </c>
      <c r="D1928" t="s">
        <v>1650</v>
      </c>
      <c r="E1928" t="s">
        <v>1782</v>
      </c>
      <c r="F1928">
        <v>3</v>
      </c>
      <c r="G1928">
        <v>564.94000000000005</v>
      </c>
      <c r="H1928">
        <v>0.22</v>
      </c>
      <c r="I1928" t="s">
        <v>1829</v>
      </c>
      <c r="J1928">
        <v>1321.9595999999999</v>
      </c>
    </row>
    <row r="1929" spans="1:10">
      <c r="A1929" t="s">
        <v>3611</v>
      </c>
      <c r="B1929" s="2">
        <v>45915</v>
      </c>
      <c r="C1929" t="s">
        <v>1026</v>
      </c>
      <c r="D1929" t="s">
        <v>1682</v>
      </c>
      <c r="E1929" t="s">
        <v>1797</v>
      </c>
      <c r="F1929">
        <v>3</v>
      </c>
      <c r="G1929">
        <v>115.39</v>
      </c>
      <c r="H1929">
        <v>0.02</v>
      </c>
      <c r="I1929" t="s">
        <v>1826</v>
      </c>
      <c r="J1929">
        <v>339.2466</v>
      </c>
    </row>
    <row r="1930" spans="1:10">
      <c r="A1930" t="s">
        <v>1953</v>
      </c>
      <c r="B1930" s="2">
        <v>45916</v>
      </c>
      <c r="C1930" t="s">
        <v>881</v>
      </c>
      <c r="D1930" t="s">
        <v>1734</v>
      </c>
      <c r="E1930" t="s">
        <v>1776</v>
      </c>
      <c r="F1930">
        <v>3</v>
      </c>
      <c r="G1930">
        <v>949.19</v>
      </c>
      <c r="H1930">
        <v>0.03</v>
      </c>
      <c r="I1930" t="s">
        <v>1829</v>
      </c>
      <c r="J1930">
        <v>2762.1428999999998</v>
      </c>
    </row>
    <row r="1931" spans="1:10">
      <c r="A1931" t="s">
        <v>2573</v>
      </c>
      <c r="B1931" s="2">
        <v>45916</v>
      </c>
      <c r="C1931" t="s">
        <v>422</v>
      </c>
      <c r="D1931" t="s">
        <v>1736</v>
      </c>
      <c r="E1931" t="s">
        <v>1757</v>
      </c>
      <c r="F1931">
        <v>1</v>
      </c>
      <c r="G1931">
        <v>126.09</v>
      </c>
      <c r="H1931">
        <v>0.05</v>
      </c>
      <c r="I1931" t="s">
        <v>1829</v>
      </c>
      <c r="J1931">
        <v>119.7855</v>
      </c>
    </row>
    <row r="1932" spans="1:10">
      <c r="A1932" t="s">
        <v>3518</v>
      </c>
      <c r="B1932" s="2">
        <v>45916</v>
      </c>
      <c r="C1932" t="s">
        <v>1226</v>
      </c>
      <c r="D1932" t="s">
        <v>1708</v>
      </c>
      <c r="E1932" t="s">
        <v>1766</v>
      </c>
      <c r="F1932">
        <v>4</v>
      </c>
      <c r="G1932">
        <v>983.98</v>
      </c>
      <c r="H1932">
        <v>0.11</v>
      </c>
      <c r="I1932" t="s">
        <v>1829</v>
      </c>
      <c r="J1932">
        <v>3502.9688000000001</v>
      </c>
    </row>
    <row r="1933" spans="1:10">
      <c r="A1933" t="s">
        <v>3584</v>
      </c>
      <c r="B1933" s="2">
        <v>45916</v>
      </c>
      <c r="C1933" t="s">
        <v>278</v>
      </c>
      <c r="D1933" t="s">
        <v>1620</v>
      </c>
      <c r="E1933" t="s">
        <v>1752</v>
      </c>
      <c r="F1933">
        <v>2</v>
      </c>
      <c r="G1933">
        <v>324.18</v>
      </c>
      <c r="H1933">
        <v>0.06</v>
      </c>
      <c r="I1933" t="s">
        <v>1829</v>
      </c>
      <c r="J1933">
        <v>609.45839999999998</v>
      </c>
    </row>
    <row r="1934" spans="1:10">
      <c r="A1934" t="s">
        <v>3717</v>
      </c>
      <c r="B1934" s="2">
        <v>45916</v>
      </c>
      <c r="C1934" t="s">
        <v>1411</v>
      </c>
      <c r="D1934" t="s">
        <v>1710</v>
      </c>
      <c r="E1934" t="s">
        <v>1813</v>
      </c>
      <c r="F1934">
        <v>3</v>
      </c>
      <c r="G1934">
        <v>825.33</v>
      </c>
      <c r="H1934">
        <v>0.21</v>
      </c>
      <c r="I1934" t="s">
        <v>1824</v>
      </c>
      <c r="J1934">
        <v>1956.0320999999999</v>
      </c>
    </row>
    <row r="1935" spans="1:10">
      <c r="A1935" t="s">
        <v>2066</v>
      </c>
      <c r="B1935" s="2">
        <v>45917</v>
      </c>
      <c r="C1935" t="s">
        <v>127</v>
      </c>
      <c r="D1935" t="s">
        <v>1672</v>
      </c>
      <c r="E1935" t="s">
        <v>1794</v>
      </c>
      <c r="F1935">
        <v>3</v>
      </c>
      <c r="G1935">
        <v>741.33</v>
      </c>
      <c r="H1935">
        <v>0.03</v>
      </c>
      <c r="I1935" t="s">
        <v>1824</v>
      </c>
      <c r="J1935">
        <v>2157.2703000000001</v>
      </c>
    </row>
    <row r="1936" spans="1:10">
      <c r="A1936" t="s">
        <v>2574</v>
      </c>
      <c r="B1936" s="2">
        <v>45917</v>
      </c>
      <c r="C1936" t="s">
        <v>648</v>
      </c>
      <c r="D1936" t="s">
        <v>1682</v>
      </c>
      <c r="E1936" t="s">
        <v>1789</v>
      </c>
      <c r="F1936">
        <v>4</v>
      </c>
      <c r="G1936">
        <v>602.39</v>
      </c>
      <c r="H1936">
        <v>0.19</v>
      </c>
      <c r="I1936" t="s">
        <v>1829</v>
      </c>
      <c r="J1936">
        <v>1951.7436</v>
      </c>
    </row>
    <row r="1937" spans="1:10">
      <c r="A1937" t="s">
        <v>1986</v>
      </c>
      <c r="B1937" s="2">
        <v>45918</v>
      </c>
      <c r="C1937" t="s">
        <v>89</v>
      </c>
      <c r="D1937" t="s">
        <v>1688</v>
      </c>
      <c r="E1937" t="s">
        <v>1810</v>
      </c>
      <c r="F1937">
        <v>2</v>
      </c>
      <c r="G1937">
        <v>623.38</v>
      </c>
      <c r="H1937">
        <v>0.13</v>
      </c>
      <c r="I1937" t="s">
        <v>1824</v>
      </c>
      <c r="J1937">
        <v>1084.6812</v>
      </c>
    </row>
    <row r="1938" spans="1:10">
      <c r="A1938" t="s">
        <v>2733</v>
      </c>
      <c r="B1938" s="2">
        <v>45918</v>
      </c>
      <c r="C1938" t="s">
        <v>854</v>
      </c>
      <c r="D1938" t="s">
        <v>1664</v>
      </c>
      <c r="E1938" t="s">
        <v>1782</v>
      </c>
      <c r="F1938">
        <v>2</v>
      </c>
      <c r="G1938">
        <v>433.75</v>
      </c>
      <c r="H1938">
        <v>0</v>
      </c>
      <c r="I1938" t="s">
        <v>1824</v>
      </c>
      <c r="J1938">
        <v>867.5</v>
      </c>
    </row>
    <row r="1939" spans="1:10">
      <c r="A1939" t="s">
        <v>2832</v>
      </c>
      <c r="B1939" s="2">
        <v>45918</v>
      </c>
      <c r="C1939" t="s">
        <v>314</v>
      </c>
      <c r="D1939" t="s">
        <v>1594</v>
      </c>
      <c r="E1939" t="s">
        <v>1807</v>
      </c>
      <c r="F1939">
        <v>3</v>
      </c>
      <c r="G1939">
        <v>644.73</v>
      </c>
      <c r="H1939">
        <v>0.01</v>
      </c>
      <c r="I1939" t="s">
        <v>1829</v>
      </c>
      <c r="J1939">
        <v>1914.8480999999999</v>
      </c>
    </row>
    <row r="1940" spans="1:10">
      <c r="A1940" t="s">
        <v>2311</v>
      </c>
      <c r="B1940" s="2">
        <v>45919</v>
      </c>
      <c r="C1940" t="s">
        <v>181</v>
      </c>
      <c r="D1940" t="s">
        <v>1553</v>
      </c>
      <c r="E1940" t="s">
        <v>1761</v>
      </c>
      <c r="F1940">
        <v>2</v>
      </c>
      <c r="G1940">
        <v>409</v>
      </c>
      <c r="H1940">
        <v>0.17</v>
      </c>
      <c r="I1940" t="s">
        <v>1824</v>
      </c>
      <c r="J1940">
        <v>678.93999999999994</v>
      </c>
    </row>
    <row r="1941" spans="1:10">
      <c r="A1941" t="s">
        <v>3024</v>
      </c>
      <c r="B1941" s="2">
        <v>45919</v>
      </c>
      <c r="C1941" t="s">
        <v>347</v>
      </c>
      <c r="D1941" t="s">
        <v>1740</v>
      </c>
      <c r="E1941" t="s">
        <v>1761</v>
      </c>
      <c r="F1941">
        <v>3</v>
      </c>
      <c r="G1941">
        <v>583.52</v>
      </c>
      <c r="H1941">
        <v>7.0000000000000007E-2</v>
      </c>
      <c r="I1941" t="s">
        <v>1826</v>
      </c>
      <c r="J1941">
        <v>1628.0208</v>
      </c>
    </row>
    <row r="1942" spans="1:10">
      <c r="A1942" t="s">
        <v>2163</v>
      </c>
      <c r="B1942" s="2">
        <v>45921</v>
      </c>
      <c r="C1942" t="s">
        <v>314</v>
      </c>
      <c r="D1942" t="s">
        <v>1562</v>
      </c>
      <c r="E1942" t="s">
        <v>1786</v>
      </c>
      <c r="F1942">
        <v>1</v>
      </c>
      <c r="G1942">
        <v>125</v>
      </c>
      <c r="H1942">
        <v>0.23</v>
      </c>
      <c r="I1942" t="s">
        <v>1824</v>
      </c>
      <c r="J1942">
        <v>96.25</v>
      </c>
    </row>
    <row r="1943" spans="1:10">
      <c r="A1943" t="s">
        <v>2246</v>
      </c>
      <c r="B1943" s="2">
        <v>45921</v>
      </c>
      <c r="C1943" t="s">
        <v>1395</v>
      </c>
      <c r="D1943" t="s">
        <v>1628</v>
      </c>
      <c r="E1943" t="s">
        <v>1792</v>
      </c>
      <c r="F1943">
        <v>2</v>
      </c>
      <c r="G1943">
        <v>74.63</v>
      </c>
      <c r="H1943">
        <v>0.01</v>
      </c>
      <c r="I1943" t="s">
        <v>1826</v>
      </c>
      <c r="J1943">
        <v>147.76740000000001</v>
      </c>
    </row>
    <row r="1944" spans="1:10">
      <c r="A1944" t="s">
        <v>2435</v>
      </c>
      <c r="B1944" s="2">
        <v>45921</v>
      </c>
      <c r="C1944" t="s">
        <v>1449</v>
      </c>
      <c r="D1944" t="s">
        <v>1578</v>
      </c>
      <c r="E1944" t="s">
        <v>1757</v>
      </c>
      <c r="F1944">
        <v>4</v>
      </c>
      <c r="G1944">
        <v>479.11</v>
      </c>
      <c r="H1944">
        <v>0.24</v>
      </c>
      <c r="I1944" t="s">
        <v>1826</v>
      </c>
      <c r="J1944">
        <v>1456.4944</v>
      </c>
    </row>
    <row r="1945" spans="1:10">
      <c r="A1945" t="s">
        <v>3165</v>
      </c>
      <c r="B1945" s="2">
        <v>45921</v>
      </c>
      <c r="C1945" t="s">
        <v>1199</v>
      </c>
      <c r="D1945" t="s">
        <v>1708</v>
      </c>
      <c r="E1945" t="s">
        <v>1761</v>
      </c>
      <c r="F1945">
        <v>4</v>
      </c>
      <c r="G1945">
        <v>806.99</v>
      </c>
      <c r="H1945">
        <v>0.06</v>
      </c>
      <c r="I1945" t="s">
        <v>1824</v>
      </c>
      <c r="J1945">
        <v>3034.2824000000001</v>
      </c>
    </row>
    <row r="1946" spans="1:10">
      <c r="A1946" t="s">
        <v>3406</v>
      </c>
      <c r="B1946" s="2">
        <v>45921</v>
      </c>
      <c r="C1946" t="s">
        <v>350</v>
      </c>
      <c r="D1946" t="s">
        <v>1664</v>
      </c>
      <c r="E1946" t="s">
        <v>1794</v>
      </c>
      <c r="F1946">
        <v>2</v>
      </c>
      <c r="G1946">
        <v>485.17</v>
      </c>
      <c r="H1946">
        <v>0.11</v>
      </c>
      <c r="I1946" t="s">
        <v>1826</v>
      </c>
      <c r="J1946">
        <v>863.60260000000005</v>
      </c>
    </row>
    <row r="1947" spans="1:10">
      <c r="A1947" t="s">
        <v>3744</v>
      </c>
      <c r="B1947" s="2">
        <v>45921</v>
      </c>
      <c r="C1947" t="s">
        <v>675</v>
      </c>
      <c r="D1947" t="s">
        <v>1716</v>
      </c>
      <c r="E1947" t="s">
        <v>1782</v>
      </c>
      <c r="F1947">
        <v>2</v>
      </c>
      <c r="G1947">
        <v>30.14</v>
      </c>
      <c r="H1947">
        <v>0.21</v>
      </c>
      <c r="I1947" t="s">
        <v>1824</v>
      </c>
      <c r="J1947">
        <v>47.621200000000002</v>
      </c>
    </row>
    <row r="1948" spans="1:10">
      <c r="A1948" t="s">
        <v>3339</v>
      </c>
      <c r="B1948" s="2">
        <v>45922</v>
      </c>
      <c r="C1948" t="s">
        <v>350</v>
      </c>
      <c r="D1948" t="s">
        <v>1549</v>
      </c>
      <c r="E1948" t="s">
        <v>1804</v>
      </c>
      <c r="F1948">
        <v>1</v>
      </c>
      <c r="G1948">
        <v>372.75</v>
      </c>
      <c r="H1948">
        <v>0.12</v>
      </c>
      <c r="I1948" t="s">
        <v>1824</v>
      </c>
      <c r="J1948">
        <v>328.02</v>
      </c>
    </row>
    <row r="1949" spans="1:10">
      <c r="A1949" t="s">
        <v>1854</v>
      </c>
      <c r="B1949" s="2">
        <v>45923</v>
      </c>
      <c r="C1949" t="s">
        <v>499</v>
      </c>
      <c r="D1949" t="s">
        <v>1574</v>
      </c>
      <c r="E1949" t="s">
        <v>1761</v>
      </c>
      <c r="F1949">
        <v>2</v>
      </c>
      <c r="G1949">
        <v>74.209999999999994</v>
      </c>
      <c r="H1949">
        <v>0.11</v>
      </c>
      <c r="I1949" t="s">
        <v>1826</v>
      </c>
      <c r="J1949">
        <v>132.09379999999999</v>
      </c>
    </row>
    <row r="1950" spans="1:10">
      <c r="A1950" t="s">
        <v>2447</v>
      </c>
      <c r="B1950" s="2">
        <v>45923</v>
      </c>
      <c r="C1950" t="s">
        <v>1107</v>
      </c>
      <c r="D1950" t="s">
        <v>1644</v>
      </c>
      <c r="E1950" t="s">
        <v>1761</v>
      </c>
      <c r="F1950">
        <v>4</v>
      </c>
      <c r="G1950">
        <v>395.45</v>
      </c>
      <c r="H1950">
        <v>0.01</v>
      </c>
      <c r="I1950" t="s">
        <v>1824</v>
      </c>
      <c r="J1950">
        <v>1565.982</v>
      </c>
    </row>
    <row r="1951" spans="1:10">
      <c r="A1951" t="s">
        <v>2982</v>
      </c>
      <c r="B1951" s="2">
        <v>45923</v>
      </c>
      <c r="C1951" t="s">
        <v>100</v>
      </c>
      <c r="D1951" t="s">
        <v>1592</v>
      </c>
      <c r="E1951" t="s">
        <v>1779</v>
      </c>
      <c r="F1951">
        <v>3</v>
      </c>
      <c r="G1951">
        <v>235.41</v>
      </c>
      <c r="H1951">
        <v>0.15</v>
      </c>
      <c r="I1951" t="s">
        <v>1826</v>
      </c>
      <c r="J1951">
        <v>600.29549999999995</v>
      </c>
    </row>
    <row r="1952" spans="1:10">
      <c r="A1952" t="s">
        <v>2152</v>
      </c>
      <c r="B1952" s="2">
        <v>45924</v>
      </c>
      <c r="C1952" t="s">
        <v>616</v>
      </c>
      <c r="D1952" t="s">
        <v>1574</v>
      </c>
      <c r="E1952" t="s">
        <v>1757</v>
      </c>
      <c r="F1952">
        <v>2</v>
      </c>
      <c r="G1952">
        <v>610.37</v>
      </c>
      <c r="H1952">
        <v>0.1</v>
      </c>
      <c r="I1952" t="s">
        <v>1826</v>
      </c>
      <c r="J1952">
        <v>1098.6659999999999</v>
      </c>
    </row>
    <row r="1953" spans="1:10">
      <c r="A1953" t="s">
        <v>2304</v>
      </c>
      <c r="B1953" s="2">
        <v>45924</v>
      </c>
      <c r="C1953" t="s">
        <v>969</v>
      </c>
      <c r="D1953" t="s">
        <v>1608</v>
      </c>
      <c r="E1953" t="s">
        <v>1761</v>
      </c>
      <c r="F1953">
        <v>1</v>
      </c>
      <c r="G1953">
        <v>790.73</v>
      </c>
      <c r="H1953">
        <v>0.24</v>
      </c>
      <c r="I1953" t="s">
        <v>1826</v>
      </c>
      <c r="J1953">
        <v>600.95479999999998</v>
      </c>
    </row>
    <row r="1954" spans="1:10">
      <c r="A1954" t="s">
        <v>2978</v>
      </c>
      <c r="B1954" s="2">
        <v>45924</v>
      </c>
      <c r="C1954" t="s">
        <v>1478</v>
      </c>
      <c r="D1954" t="s">
        <v>1678</v>
      </c>
      <c r="E1954" t="s">
        <v>1766</v>
      </c>
      <c r="F1954">
        <v>3</v>
      </c>
      <c r="G1954">
        <v>258.06</v>
      </c>
      <c r="H1954">
        <v>0</v>
      </c>
      <c r="I1954" t="s">
        <v>1826</v>
      </c>
      <c r="J1954">
        <v>774.18000000000006</v>
      </c>
    </row>
    <row r="1955" spans="1:10">
      <c r="A1955" t="s">
        <v>1941</v>
      </c>
      <c r="B1955" s="2">
        <v>45925</v>
      </c>
      <c r="C1955" t="s">
        <v>821</v>
      </c>
      <c r="D1955" t="s">
        <v>1718</v>
      </c>
      <c r="E1955" t="s">
        <v>1779</v>
      </c>
      <c r="F1955">
        <v>4</v>
      </c>
      <c r="G1955">
        <v>930.85</v>
      </c>
      <c r="H1955">
        <v>0.13</v>
      </c>
      <c r="I1955" t="s">
        <v>1826</v>
      </c>
      <c r="J1955">
        <v>3239.3580000000002</v>
      </c>
    </row>
    <row r="1956" spans="1:10">
      <c r="A1956" t="s">
        <v>2078</v>
      </c>
      <c r="B1956" s="2">
        <v>45925</v>
      </c>
      <c r="C1956" t="s">
        <v>1389</v>
      </c>
      <c r="D1956" t="s">
        <v>1744</v>
      </c>
      <c r="E1956" t="s">
        <v>1813</v>
      </c>
      <c r="F1956">
        <v>1</v>
      </c>
      <c r="G1956">
        <v>549.52</v>
      </c>
      <c r="H1956">
        <v>0.1</v>
      </c>
      <c r="I1956" t="s">
        <v>1826</v>
      </c>
      <c r="J1956">
        <v>494.56799999999998</v>
      </c>
    </row>
    <row r="1957" spans="1:10">
      <c r="A1957" t="s">
        <v>2444</v>
      </c>
      <c r="B1957" s="2">
        <v>45925</v>
      </c>
      <c r="C1957" t="s">
        <v>275</v>
      </c>
      <c r="D1957" t="s">
        <v>1608</v>
      </c>
      <c r="E1957" t="s">
        <v>1804</v>
      </c>
      <c r="F1957">
        <v>1</v>
      </c>
      <c r="G1957">
        <v>703.16</v>
      </c>
      <c r="H1957">
        <v>0.28999999999999998</v>
      </c>
      <c r="I1957" t="s">
        <v>1824</v>
      </c>
      <c r="J1957">
        <v>499.24360000000001</v>
      </c>
    </row>
    <row r="1958" spans="1:10">
      <c r="A1958" t="s">
        <v>2820</v>
      </c>
      <c r="B1958" s="2">
        <v>45926</v>
      </c>
      <c r="C1958" t="s">
        <v>1035</v>
      </c>
      <c r="D1958" t="s">
        <v>1746</v>
      </c>
      <c r="E1958" t="s">
        <v>1797</v>
      </c>
      <c r="F1958">
        <v>2</v>
      </c>
      <c r="G1958">
        <v>314.39999999999998</v>
      </c>
      <c r="H1958">
        <v>7.0000000000000007E-2</v>
      </c>
      <c r="I1958" t="s">
        <v>1826</v>
      </c>
      <c r="J1958">
        <v>584.78399999999988</v>
      </c>
    </row>
    <row r="1959" spans="1:10">
      <c r="A1959" t="s">
        <v>3371</v>
      </c>
      <c r="B1959" s="2">
        <v>45926</v>
      </c>
      <c r="C1959" t="s">
        <v>675</v>
      </c>
      <c r="D1959" t="s">
        <v>1740</v>
      </c>
      <c r="E1959" t="s">
        <v>1766</v>
      </c>
      <c r="F1959">
        <v>2</v>
      </c>
      <c r="G1959">
        <v>644.97</v>
      </c>
      <c r="H1959">
        <v>0.24</v>
      </c>
      <c r="I1959" t="s">
        <v>1829</v>
      </c>
      <c r="J1959">
        <v>980.35440000000006</v>
      </c>
    </row>
    <row r="1960" spans="1:10">
      <c r="A1960" t="s">
        <v>1889</v>
      </c>
      <c r="B1960" s="2">
        <v>45927</v>
      </c>
      <c r="C1960" t="s">
        <v>435</v>
      </c>
      <c r="D1960" t="s">
        <v>1726</v>
      </c>
      <c r="E1960" t="s">
        <v>1794</v>
      </c>
      <c r="F1960">
        <v>2</v>
      </c>
      <c r="G1960">
        <v>121.37</v>
      </c>
      <c r="H1960">
        <v>0.05</v>
      </c>
      <c r="I1960" t="s">
        <v>1824</v>
      </c>
      <c r="J1960">
        <v>230.60300000000001</v>
      </c>
    </row>
    <row r="1961" spans="1:10">
      <c r="A1961" t="s">
        <v>3174</v>
      </c>
      <c r="B1961" s="2">
        <v>45927</v>
      </c>
      <c r="C1961" t="s">
        <v>547</v>
      </c>
      <c r="D1961" t="s">
        <v>1656</v>
      </c>
      <c r="E1961" t="s">
        <v>1804</v>
      </c>
      <c r="F1961">
        <v>3</v>
      </c>
      <c r="G1961">
        <v>183.44</v>
      </c>
      <c r="H1961">
        <v>0.28000000000000003</v>
      </c>
      <c r="I1961" t="s">
        <v>1829</v>
      </c>
      <c r="J1961">
        <v>396.23039999999992</v>
      </c>
    </row>
    <row r="1962" spans="1:10">
      <c r="A1962" t="s">
        <v>3364</v>
      </c>
      <c r="B1962" s="2">
        <v>45927</v>
      </c>
      <c r="C1962" t="s">
        <v>40</v>
      </c>
      <c r="D1962" t="s">
        <v>1656</v>
      </c>
      <c r="E1962" t="s">
        <v>1807</v>
      </c>
      <c r="F1962">
        <v>2</v>
      </c>
      <c r="G1962">
        <v>700.91</v>
      </c>
      <c r="H1962">
        <v>0.1</v>
      </c>
      <c r="I1962" t="s">
        <v>1826</v>
      </c>
      <c r="J1962">
        <v>1261.6379999999999</v>
      </c>
    </row>
    <row r="1963" spans="1:10">
      <c r="A1963" t="s">
        <v>3358</v>
      </c>
      <c r="B1963" s="2">
        <v>45928</v>
      </c>
      <c r="C1963" t="s">
        <v>520</v>
      </c>
      <c r="D1963" t="s">
        <v>1718</v>
      </c>
      <c r="E1963" t="s">
        <v>1804</v>
      </c>
      <c r="F1963">
        <v>3</v>
      </c>
      <c r="G1963">
        <v>615.30999999999995</v>
      </c>
      <c r="H1963">
        <v>0.14000000000000001</v>
      </c>
      <c r="I1963" t="s">
        <v>1826</v>
      </c>
      <c r="J1963">
        <v>1587.4998000000001</v>
      </c>
    </row>
    <row r="1964" spans="1:10">
      <c r="A1964" t="s">
        <v>2223</v>
      </c>
      <c r="B1964" s="2">
        <v>45929</v>
      </c>
      <c r="C1964" t="s">
        <v>559</v>
      </c>
      <c r="D1964" t="s">
        <v>1590</v>
      </c>
      <c r="E1964" t="s">
        <v>1797</v>
      </c>
      <c r="F1964">
        <v>3</v>
      </c>
      <c r="G1964">
        <v>977.47</v>
      </c>
      <c r="H1964">
        <v>0.05</v>
      </c>
      <c r="I1964" t="s">
        <v>1824</v>
      </c>
      <c r="J1964">
        <v>2785.7894999999999</v>
      </c>
    </row>
    <row r="1965" spans="1:10">
      <c r="A1965" t="s">
        <v>2268</v>
      </c>
      <c r="B1965" s="2">
        <v>45929</v>
      </c>
      <c r="C1965" t="s">
        <v>1050</v>
      </c>
      <c r="D1965" t="s">
        <v>1570</v>
      </c>
      <c r="E1965" t="s">
        <v>1801</v>
      </c>
      <c r="F1965">
        <v>2</v>
      </c>
      <c r="G1965">
        <v>298.01</v>
      </c>
      <c r="H1965">
        <v>0.05</v>
      </c>
      <c r="I1965" t="s">
        <v>1824</v>
      </c>
      <c r="J1965">
        <v>566.21899999999994</v>
      </c>
    </row>
    <row r="1966" spans="1:10">
      <c r="A1966" t="s">
        <v>3285</v>
      </c>
      <c r="B1966" s="2">
        <v>45929</v>
      </c>
      <c r="C1966" t="s">
        <v>1495</v>
      </c>
      <c r="D1966" t="s">
        <v>1626</v>
      </c>
      <c r="E1966" t="s">
        <v>1761</v>
      </c>
      <c r="F1966">
        <v>3</v>
      </c>
      <c r="G1966">
        <v>824.75</v>
      </c>
      <c r="H1966">
        <v>0.23</v>
      </c>
      <c r="I1966" t="s">
        <v>1824</v>
      </c>
      <c r="J1966">
        <v>1905.1724999999999</v>
      </c>
    </row>
    <row r="1967" spans="1:10">
      <c r="A1967" t="s">
        <v>3476</v>
      </c>
      <c r="B1967" s="2">
        <v>45929</v>
      </c>
      <c r="C1967" t="s">
        <v>1112</v>
      </c>
      <c r="D1967" t="s">
        <v>1654</v>
      </c>
      <c r="E1967" t="s">
        <v>1789</v>
      </c>
      <c r="F1967">
        <v>1</v>
      </c>
      <c r="G1967">
        <v>899.09</v>
      </c>
      <c r="H1967">
        <v>0.2</v>
      </c>
      <c r="I1967" t="s">
        <v>1826</v>
      </c>
      <c r="J1967">
        <v>719.27200000000005</v>
      </c>
    </row>
    <row r="1968" spans="1:10">
      <c r="A1968" t="s">
        <v>2724</v>
      </c>
      <c r="B1968" s="2">
        <v>45930</v>
      </c>
      <c r="C1968" t="s">
        <v>1437</v>
      </c>
      <c r="D1968" t="s">
        <v>1736</v>
      </c>
      <c r="E1968" t="s">
        <v>1794</v>
      </c>
      <c r="F1968">
        <v>2</v>
      </c>
      <c r="G1968">
        <v>451.33</v>
      </c>
      <c r="H1968">
        <v>0.23</v>
      </c>
      <c r="I1968" t="s">
        <v>1829</v>
      </c>
      <c r="J1968">
        <v>695.04819999999995</v>
      </c>
    </row>
    <row r="1969" spans="1:10">
      <c r="A1969" t="s">
        <v>3642</v>
      </c>
      <c r="B1969" s="2">
        <v>45930</v>
      </c>
      <c r="C1969" t="s">
        <v>1246</v>
      </c>
      <c r="D1969" t="s">
        <v>1740</v>
      </c>
      <c r="E1969" t="s">
        <v>1761</v>
      </c>
      <c r="F1969">
        <v>4</v>
      </c>
      <c r="G1969">
        <v>827.09</v>
      </c>
      <c r="H1969">
        <v>0.3</v>
      </c>
      <c r="I1969" t="s">
        <v>1824</v>
      </c>
      <c r="J1969">
        <v>2315.8519999999999</v>
      </c>
    </row>
    <row r="1970" spans="1:10">
      <c r="A1970" t="s">
        <v>2101</v>
      </c>
      <c r="B1970" s="2">
        <v>45932</v>
      </c>
      <c r="C1970" t="s">
        <v>1163</v>
      </c>
      <c r="D1970" t="s">
        <v>1656</v>
      </c>
      <c r="E1970" t="s">
        <v>1799</v>
      </c>
      <c r="F1970">
        <v>1</v>
      </c>
      <c r="G1970">
        <v>606.01</v>
      </c>
      <c r="H1970">
        <v>0.04</v>
      </c>
      <c r="I1970" t="s">
        <v>1826</v>
      </c>
      <c r="J1970">
        <v>581.76959999999997</v>
      </c>
    </row>
    <row r="1971" spans="1:10">
      <c r="A1971" t="s">
        <v>2717</v>
      </c>
      <c r="B1971" s="2">
        <v>45932</v>
      </c>
      <c r="C1971" t="s">
        <v>990</v>
      </c>
      <c r="D1971" t="s">
        <v>1720</v>
      </c>
      <c r="E1971" t="s">
        <v>1804</v>
      </c>
      <c r="F1971">
        <v>2</v>
      </c>
      <c r="G1971">
        <v>215.59</v>
      </c>
      <c r="H1971">
        <v>0.18</v>
      </c>
      <c r="I1971" t="s">
        <v>1824</v>
      </c>
      <c r="J1971">
        <v>353.56760000000003</v>
      </c>
    </row>
    <row r="1972" spans="1:10">
      <c r="A1972" t="s">
        <v>3001</v>
      </c>
      <c r="B1972" s="2">
        <v>45932</v>
      </c>
      <c r="C1972" t="s">
        <v>85</v>
      </c>
      <c r="D1972" t="s">
        <v>1668</v>
      </c>
      <c r="E1972" t="s">
        <v>1757</v>
      </c>
      <c r="F1972">
        <v>2</v>
      </c>
      <c r="G1972">
        <v>424.54</v>
      </c>
      <c r="H1972">
        <v>0.24</v>
      </c>
      <c r="I1972" t="s">
        <v>1826</v>
      </c>
      <c r="J1972">
        <v>645.30080000000009</v>
      </c>
    </row>
    <row r="1973" spans="1:10">
      <c r="A1973" t="s">
        <v>2649</v>
      </c>
      <c r="B1973" s="2">
        <v>45933</v>
      </c>
      <c r="C1973" t="s">
        <v>1365</v>
      </c>
      <c r="D1973" t="s">
        <v>1636</v>
      </c>
      <c r="E1973" t="s">
        <v>1757</v>
      </c>
      <c r="F1973">
        <v>4</v>
      </c>
      <c r="G1973">
        <v>415.02</v>
      </c>
      <c r="H1973">
        <v>0.01</v>
      </c>
      <c r="I1973" t="s">
        <v>1826</v>
      </c>
      <c r="J1973">
        <v>1643.4792</v>
      </c>
    </row>
    <row r="1974" spans="1:10">
      <c r="A1974" t="s">
        <v>3051</v>
      </c>
      <c r="B1974" s="2">
        <v>45933</v>
      </c>
      <c r="C1974" t="s">
        <v>708</v>
      </c>
      <c r="D1974" t="s">
        <v>1732</v>
      </c>
      <c r="E1974" t="s">
        <v>1810</v>
      </c>
      <c r="F1974">
        <v>2</v>
      </c>
      <c r="G1974">
        <v>682.7</v>
      </c>
      <c r="H1974">
        <v>0.13</v>
      </c>
      <c r="I1974" t="s">
        <v>1824</v>
      </c>
      <c r="J1974">
        <v>1187.8979999999999</v>
      </c>
    </row>
    <row r="1975" spans="1:10">
      <c r="A1975" t="s">
        <v>3384</v>
      </c>
      <c r="B1975" s="2">
        <v>45934</v>
      </c>
      <c r="C1975" t="s">
        <v>93</v>
      </c>
      <c r="D1975" t="s">
        <v>1640</v>
      </c>
      <c r="E1975" t="s">
        <v>1752</v>
      </c>
      <c r="F1975">
        <v>2</v>
      </c>
      <c r="G1975">
        <v>157.91</v>
      </c>
      <c r="H1975">
        <v>0.09</v>
      </c>
      <c r="I1975" t="s">
        <v>1829</v>
      </c>
      <c r="J1975">
        <v>287.39620000000002</v>
      </c>
    </row>
    <row r="1976" spans="1:10">
      <c r="A1976" t="s">
        <v>3787</v>
      </c>
      <c r="B1976" s="2">
        <v>45934</v>
      </c>
      <c r="C1976" t="s">
        <v>375</v>
      </c>
      <c r="D1976" t="s">
        <v>1596</v>
      </c>
      <c r="E1976" t="s">
        <v>1769</v>
      </c>
      <c r="F1976">
        <v>2</v>
      </c>
      <c r="G1976">
        <v>92.94</v>
      </c>
      <c r="H1976">
        <v>0.12</v>
      </c>
      <c r="I1976" t="s">
        <v>1824</v>
      </c>
      <c r="J1976">
        <v>163.5744</v>
      </c>
    </row>
    <row r="1977" spans="1:10">
      <c r="A1977" t="s">
        <v>3643</v>
      </c>
      <c r="B1977" s="2">
        <v>45935</v>
      </c>
      <c r="C1977" t="s">
        <v>684</v>
      </c>
      <c r="D1977" t="s">
        <v>1606</v>
      </c>
      <c r="E1977" t="s">
        <v>1769</v>
      </c>
      <c r="F1977">
        <v>2</v>
      </c>
      <c r="G1977">
        <v>823.36</v>
      </c>
      <c r="H1977">
        <v>0.23</v>
      </c>
      <c r="I1977" t="s">
        <v>1824</v>
      </c>
      <c r="J1977">
        <v>1267.9744000000001</v>
      </c>
    </row>
    <row r="1978" spans="1:10">
      <c r="A1978" t="s">
        <v>2672</v>
      </c>
      <c r="B1978" s="2">
        <v>45936</v>
      </c>
      <c r="C1978" t="s">
        <v>1452</v>
      </c>
      <c r="D1978" t="s">
        <v>1656</v>
      </c>
      <c r="E1978" t="s">
        <v>1766</v>
      </c>
      <c r="F1978">
        <v>3</v>
      </c>
      <c r="G1978">
        <v>582.57000000000005</v>
      </c>
      <c r="H1978">
        <v>0.11</v>
      </c>
      <c r="I1978" t="s">
        <v>1826</v>
      </c>
      <c r="J1978">
        <v>1555.4619</v>
      </c>
    </row>
    <row r="1979" spans="1:10">
      <c r="A1979" t="s">
        <v>3017</v>
      </c>
      <c r="B1979" s="2">
        <v>45936</v>
      </c>
      <c r="C1979" t="s">
        <v>857</v>
      </c>
      <c r="D1979" t="s">
        <v>1666</v>
      </c>
      <c r="E1979" t="s">
        <v>1799</v>
      </c>
      <c r="F1979">
        <v>2</v>
      </c>
      <c r="G1979">
        <v>579.52</v>
      </c>
      <c r="H1979">
        <v>0.01</v>
      </c>
      <c r="I1979" t="s">
        <v>1826</v>
      </c>
      <c r="J1979">
        <v>1147.4495999999999</v>
      </c>
    </row>
    <row r="1980" spans="1:10">
      <c r="A1980" t="s">
        <v>3162</v>
      </c>
      <c r="B1980" s="2">
        <v>45936</v>
      </c>
      <c r="C1980" t="s">
        <v>1214</v>
      </c>
      <c r="D1980" t="s">
        <v>1698</v>
      </c>
      <c r="E1980" t="s">
        <v>1752</v>
      </c>
      <c r="F1980">
        <v>3</v>
      </c>
      <c r="G1980">
        <v>580.45000000000005</v>
      </c>
      <c r="H1980">
        <v>0</v>
      </c>
      <c r="I1980" t="s">
        <v>1826</v>
      </c>
      <c r="J1980">
        <v>1741.35</v>
      </c>
    </row>
    <row r="1981" spans="1:10">
      <c r="A1981" t="s">
        <v>3164</v>
      </c>
      <c r="B1981" s="2">
        <v>45936</v>
      </c>
      <c r="C1981" t="s">
        <v>329</v>
      </c>
      <c r="D1981" t="s">
        <v>1628</v>
      </c>
      <c r="E1981" t="s">
        <v>1810</v>
      </c>
      <c r="F1981">
        <v>2</v>
      </c>
      <c r="G1981">
        <v>356.28</v>
      </c>
      <c r="H1981">
        <v>0.11</v>
      </c>
      <c r="I1981" t="s">
        <v>1829</v>
      </c>
      <c r="J1981">
        <v>634.17840000000001</v>
      </c>
    </row>
    <row r="1982" spans="1:10">
      <c r="A1982" t="s">
        <v>3247</v>
      </c>
      <c r="B1982" s="2">
        <v>45936</v>
      </c>
      <c r="C1982" t="s">
        <v>1160</v>
      </c>
      <c r="D1982" t="s">
        <v>1638</v>
      </c>
      <c r="E1982" t="s">
        <v>1789</v>
      </c>
      <c r="F1982">
        <v>4</v>
      </c>
      <c r="G1982">
        <v>557.51</v>
      </c>
      <c r="H1982">
        <v>0.11</v>
      </c>
      <c r="I1982" t="s">
        <v>1824</v>
      </c>
      <c r="J1982">
        <v>1984.7356</v>
      </c>
    </row>
    <row r="1983" spans="1:10">
      <c r="A1983" t="s">
        <v>3346</v>
      </c>
      <c r="B1983" s="2">
        <v>45936</v>
      </c>
      <c r="C1983" t="s">
        <v>375</v>
      </c>
      <c r="D1983" t="s">
        <v>1678</v>
      </c>
      <c r="E1983" t="s">
        <v>1804</v>
      </c>
      <c r="F1983">
        <v>3</v>
      </c>
      <c r="G1983">
        <v>578.47</v>
      </c>
      <c r="H1983">
        <v>0.06</v>
      </c>
      <c r="I1983" t="s">
        <v>1829</v>
      </c>
      <c r="J1983">
        <v>1631.2854</v>
      </c>
    </row>
    <row r="1984" spans="1:10">
      <c r="A1984" t="s">
        <v>2290</v>
      </c>
      <c r="B1984" s="2">
        <v>45938</v>
      </c>
      <c r="C1984" t="s">
        <v>948</v>
      </c>
      <c r="D1984" t="s">
        <v>1620</v>
      </c>
      <c r="E1984" t="s">
        <v>1799</v>
      </c>
      <c r="F1984">
        <v>1</v>
      </c>
      <c r="G1984">
        <v>850.83</v>
      </c>
      <c r="H1984">
        <v>0.28000000000000003</v>
      </c>
      <c r="I1984" t="s">
        <v>1826</v>
      </c>
      <c r="J1984">
        <v>612.59760000000006</v>
      </c>
    </row>
    <row r="1985" spans="1:10">
      <c r="A1985" t="s">
        <v>2273</v>
      </c>
      <c r="B1985" s="2">
        <v>45939</v>
      </c>
      <c r="C1985" t="s">
        <v>809</v>
      </c>
      <c r="D1985" t="s">
        <v>1662</v>
      </c>
      <c r="E1985" t="s">
        <v>1797</v>
      </c>
      <c r="F1985">
        <v>3</v>
      </c>
      <c r="G1985">
        <v>628.17999999999995</v>
      </c>
      <c r="H1985">
        <v>0.26</v>
      </c>
      <c r="I1985" t="s">
        <v>1824</v>
      </c>
      <c r="J1985">
        <v>1394.5596</v>
      </c>
    </row>
    <row r="1986" spans="1:10">
      <c r="A1986" t="s">
        <v>2525</v>
      </c>
      <c r="B1986" s="2">
        <v>45939</v>
      </c>
      <c r="C1986" t="s">
        <v>221</v>
      </c>
      <c r="D1986" t="s">
        <v>1594</v>
      </c>
      <c r="E1986" t="s">
        <v>1813</v>
      </c>
      <c r="F1986">
        <v>3</v>
      </c>
      <c r="G1986">
        <v>648.33000000000004</v>
      </c>
      <c r="H1986">
        <v>0.2</v>
      </c>
      <c r="I1986" t="s">
        <v>1829</v>
      </c>
      <c r="J1986">
        <v>1555.992</v>
      </c>
    </row>
    <row r="1987" spans="1:10">
      <c r="A1987" t="s">
        <v>2536</v>
      </c>
      <c r="B1987" s="2">
        <v>45939</v>
      </c>
      <c r="C1987" t="s">
        <v>435</v>
      </c>
      <c r="D1987" t="s">
        <v>1610</v>
      </c>
      <c r="E1987" t="s">
        <v>1799</v>
      </c>
      <c r="F1987">
        <v>4</v>
      </c>
      <c r="G1987">
        <v>471.89</v>
      </c>
      <c r="H1987">
        <v>0.12</v>
      </c>
      <c r="I1987" t="s">
        <v>1829</v>
      </c>
      <c r="J1987">
        <v>1661.0527999999999</v>
      </c>
    </row>
    <row r="1988" spans="1:10">
      <c r="A1988" t="s">
        <v>2171</v>
      </c>
      <c r="B1988" s="2">
        <v>45940</v>
      </c>
      <c r="C1988" t="s">
        <v>911</v>
      </c>
      <c r="D1988" t="s">
        <v>1648</v>
      </c>
      <c r="E1988" t="s">
        <v>1752</v>
      </c>
      <c r="F1988">
        <v>2</v>
      </c>
      <c r="G1988">
        <v>660.81</v>
      </c>
      <c r="H1988">
        <v>0.18</v>
      </c>
      <c r="I1988" t="s">
        <v>1824</v>
      </c>
      <c r="J1988">
        <v>1083.7284</v>
      </c>
    </row>
    <row r="1989" spans="1:10">
      <c r="A1989" t="s">
        <v>2378</v>
      </c>
      <c r="B1989" s="2">
        <v>45940</v>
      </c>
      <c r="C1989" t="s">
        <v>114</v>
      </c>
      <c r="D1989" t="s">
        <v>1732</v>
      </c>
      <c r="E1989" t="s">
        <v>1792</v>
      </c>
      <c r="F1989">
        <v>3</v>
      </c>
      <c r="G1989">
        <v>862.18</v>
      </c>
      <c r="H1989">
        <v>0.22</v>
      </c>
      <c r="I1989" t="s">
        <v>1826</v>
      </c>
      <c r="J1989">
        <v>2017.5011999999999</v>
      </c>
    </row>
    <row r="1990" spans="1:10">
      <c r="A1990" t="s">
        <v>2964</v>
      </c>
      <c r="B1990" s="2">
        <v>45940</v>
      </c>
      <c r="C1990" t="s">
        <v>103</v>
      </c>
      <c r="D1990" t="s">
        <v>1650</v>
      </c>
      <c r="E1990" t="s">
        <v>1776</v>
      </c>
      <c r="F1990">
        <v>1</v>
      </c>
      <c r="G1990">
        <v>629.09</v>
      </c>
      <c r="H1990">
        <v>0.02</v>
      </c>
      <c r="I1990" t="s">
        <v>1824</v>
      </c>
      <c r="J1990">
        <v>616.50819999999999</v>
      </c>
    </row>
    <row r="1991" spans="1:10">
      <c r="A1991" t="s">
        <v>2575</v>
      </c>
      <c r="B1991" s="2">
        <v>45941</v>
      </c>
      <c r="C1991" t="s">
        <v>1023</v>
      </c>
      <c r="D1991" t="s">
        <v>1712</v>
      </c>
      <c r="E1991" t="s">
        <v>1766</v>
      </c>
      <c r="F1991">
        <v>3</v>
      </c>
      <c r="G1991">
        <v>447.69</v>
      </c>
      <c r="H1991">
        <v>0.02</v>
      </c>
      <c r="I1991" t="s">
        <v>1829</v>
      </c>
      <c r="J1991">
        <v>1316.2085999999999</v>
      </c>
    </row>
    <row r="1992" spans="1:10">
      <c r="A1992" t="s">
        <v>3630</v>
      </c>
      <c r="B1992" s="2">
        <v>45941</v>
      </c>
      <c r="C1992" t="s">
        <v>773</v>
      </c>
      <c r="D1992" t="s">
        <v>1598</v>
      </c>
      <c r="E1992" t="s">
        <v>1810</v>
      </c>
      <c r="F1992">
        <v>1</v>
      </c>
      <c r="G1992">
        <v>401.18</v>
      </c>
      <c r="H1992">
        <v>0.15</v>
      </c>
      <c r="I1992" t="s">
        <v>1829</v>
      </c>
      <c r="J1992">
        <v>341.00299999999999</v>
      </c>
    </row>
    <row r="1993" spans="1:10">
      <c r="A1993" t="s">
        <v>1900</v>
      </c>
      <c r="B1993" s="2">
        <v>45942</v>
      </c>
      <c r="C1993" t="s">
        <v>869</v>
      </c>
      <c r="D1993" t="s">
        <v>1588</v>
      </c>
      <c r="E1993" t="s">
        <v>1782</v>
      </c>
      <c r="F1993">
        <v>1</v>
      </c>
      <c r="G1993">
        <v>184.98</v>
      </c>
      <c r="H1993">
        <v>0.1</v>
      </c>
      <c r="I1993" t="s">
        <v>1829</v>
      </c>
      <c r="J1993">
        <v>166.482</v>
      </c>
    </row>
    <row r="1994" spans="1:10">
      <c r="A1994" t="s">
        <v>2038</v>
      </c>
      <c r="B1994" s="2">
        <v>45942</v>
      </c>
      <c r="C1994" t="s">
        <v>1368</v>
      </c>
      <c r="D1994" t="s">
        <v>1660</v>
      </c>
      <c r="E1994" t="s">
        <v>1813</v>
      </c>
      <c r="F1994">
        <v>4</v>
      </c>
      <c r="G1994">
        <v>119.83</v>
      </c>
      <c r="H1994">
        <v>0.13</v>
      </c>
      <c r="I1994" t="s">
        <v>1824</v>
      </c>
      <c r="J1994">
        <v>417.00839999999999</v>
      </c>
    </row>
    <row r="1995" spans="1:10">
      <c r="A1995" t="s">
        <v>2244</v>
      </c>
      <c r="B1995" s="2">
        <v>45942</v>
      </c>
      <c r="C1995" t="s">
        <v>1240</v>
      </c>
      <c r="D1995" t="s">
        <v>1672</v>
      </c>
      <c r="E1995" t="s">
        <v>1799</v>
      </c>
      <c r="F1995">
        <v>3</v>
      </c>
      <c r="G1995">
        <v>969.83</v>
      </c>
      <c r="H1995">
        <v>0.02</v>
      </c>
      <c r="I1995" t="s">
        <v>1824</v>
      </c>
      <c r="J1995">
        <v>2851.3002000000001</v>
      </c>
    </row>
    <row r="1996" spans="1:10">
      <c r="A1996" t="s">
        <v>2512</v>
      </c>
      <c r="B1996" s="2">
        <v>45942</v>
      </c>
      <c r="C1996" t="s">
        <v>846</v>
      </c>
      <c r="D1996" t="s">
        <v>1730</v>
      </c>
      <c r="E1996" t="s">
        <v>1786</v>
      </c>
      <c r="F1996">
        <v>4</v>
      </c>
      <c r="G1996">
        <v>547.21</v>
      </c>
      <c r="H1996">
        <v>0.25</v>
      </c>
      <c r="I1996" t="s">
        <v>1824</v>
      </c>
      <c r="J1996">
        <v>1641.63</v>
      </c>
    </row>
    <row r="1997" spans="1:10">
      <c r="A1997" t="s">
        <v>2040</v>
      </c>
      <c r="B1997" s="2">
        <v>45943</v>
      </c>
      <c r="C1997" t="s">
        <v>651</v>
      </c>
      <c r="D1997" t="s">
        <v>1644</v>
      </c>
      <c r="E1997" t="s">
        <v>1804</v>
      </c>
      <c r="F1997">
        <v>1</v>
      </c>
      <c r="G1997">
        <v>775.84</v>
      </c>
      <c r="H1997">
        <v>0.26</v>
      </c>
      <c r="I1997" t="s">
        <v>1824</v>
      </c>
      <c r="J1997">
        <v>574.12160000000006</v>
      </c>
    </row>
    <row r="1998" spans="1:10">
      <c r="A1998" t="s">
        <v>2330</v>
      </c>
      <c r="B1998" s="2">
        <v>45943</v>
      </c>
      <c r="C1998" t="s">
        <v>556</v>
      </c>
      <c r="D1998" t="s">
        <v>1642</v>
      </c>
      <c r="E1998" t="s">
        <v>1761</v>
      </c>
      <c r="F1998">
        <v>3</v>
      </c>
      <c r="G1998">
        <v>843.44</v>
      </c>
      <c r="H1998">
        <v>0.22</v>
      </c>
      <c r="I1998" t="s">
        <v>1824</v>
      </c>
      <c r="J1998">
        <v>1973.6496</v>
      </c>
    </row>
    <row r="1999" spans="1:10">
      <c r="A1999" t="s">
        <v>2418</v>
      </c>
      <c r="B1999" s="2">
        <v>45943</v>
      </c>
      <c r="C1999" t="s">
        <v>1211</v>
      </c>
      <c r="D1999" t="s">
        <v>1732</v>
      </c>
      <c r="E1999" t="s">
        <v>1807</v>
      </c>
      <c r="F1999">
        <v>3</v>
      </c>
      <c r="G1999">
        <v>259.74</v>
      </c>
      <c r="H1999">
        <v>0.24</v>
      </c>
      <c r="I1999" t="s">
        <v>1824</v>
      </c>
      <c r="J1999">
        <v>592.20720000000006</v>
      </c>
    </row>
    <row r="2000" spans="1:10">
      <c r="A2000" t="s">
        <v>3283</v>
      </c>
      <c r="B2000" s="2">
        <v>45943</v>
      </c>
      <c r="C2000" t="s">
        <v>764</v>
      </c>
      <c r="D2000" t="s">
        <v>1634</v>
      </c>
      <c r="E2000" t="s">
        <v>1810</v>
      </c>
      <c r="F2000">
        <v>4</v>
      </c>
      <c r="G2000">
        <v>975.47</v>
      </c>
      <c r="H2000">
        <v>0.04</v>
      </c>
      <c r="I2000" t="s">
        <v>1824</v>
      </c>
      <c r="J2000">
        <v>3745.8047999999999</v>
      </c>
    </row>
    <row r="2001" spans="1:10">
      <c r="A2001" t="s">
        <v>3391</v>
      </c>
      <c r="B2001" s="2">
        <v>45943</v>
      </c>
      <c r="C2001" t="s">
        <v>1175</v>
      </c>
      <c r="D2001" t="s">
        <v>1576</v>
      </c>
      <c r="E2001" t="s">
        <v>1789</v>
      </c>
      <c r="F2001">
        <v>2</v>
      </c>
      <c r="G2001">
        <v>675.65</v>
      </c>
      <c r="H2001">
        <v>0.2</v>
      </c>
      <c r="I2001" t="s">
        <v>1829</v>
      </c>
      <c r="J2001">
        <v>1081.04</v>
      </c>
    </row>
  </sheetData>
  <autoFilter ref="A1:J2001" xr:uid="{00000000-0001-0000-0300-000000000000}">
    <sortState xmlns:xlrd2="http://schemas.microsoft.com/office/spreadsheetml/2017/richdata2" ref="A2:J2001">
      <sortCondition ref="B1:B2001"/>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BA8C-DE9E-1D47-A26D-68C08AEBC1DE}">
  <dimension ref="A1:H501"/>
  <sheetViews>
    <sheetView workbookViewId="0">
      <selection activeCell="H18" sqref="H18"/>
    </sheetView>
  </sheetViews>
  <sheetFormatPr baseColWidth="10" defaultColWidth="8.83203125" defaultRowHeight="15"/>
  <cols>
    <col min="1" max="1" width="16.1640625" bestFit="1" customWidth="1"/>
    <col min="2" max="2" width="16.1640625" customWidth="1"/>
    <col min="3" max="3" width="9.1640625" bestFit="1" customWidth="1"/>
    <col min="4" max="4" width="12" bestFit="1" customWidth="1"/>
    <col min="5" max="5" width="19.1640625" bestFit="1" customWidth="1"/>
    <col min="6" max="6" width="16.1640625" customWidth="1"/>
    <col min="7" max="7" width="19.6640625" bestFit="1" customWidth="1"/>
    <col min="8" max="8" width="15.5" customWidth="1"/>
  </cols>
  <sheetData>
    <row r="1" spans="1:8">
      <c r="A1" s="74" t="s">
        <v>0</v>
      </c>
      <c r="B1" s="74" t="s">
        <v>1</v>
      </c>
      <c r="C1" s="74" t="s">
        <v>2</v>
      </c>
      <c r="D1" s="74" t="s">
        <v>3</v>
      </c>
      <c r="E1" s="74" t="s">
        <v>4</v>
      </c>
      <c r="F1" s="74" t="s">
        <v>5</v>
      </c>
      <c r="G1" s="74" t="s">
        <v>6</v>
      </c>
      <c r="H1" s="74" t="s">
        <v>7</v>
      </c>
    </row>
    <row r="2" spans="1:8">
      <c r="A2" t="s">
        <v>8</v>
      </c>
      <c r="B2" t="s">
        <v>3981</v>
      </c>
      <c r="C2">
        <v>55</v>
      </c>
      <c r="D2" t="s">
        <v>9</v>
      </c>
      <c r="E2" t="s">
        <v>10</v>
      </c>
      <c r="F2" t="s">
        <v>11</v>
      </c>
      <c r="G2" t="s">
        <v>12</v>
      </c>
      <c r="H2" t="str">
        <f>IF(C2&gt;=50,"Platinum",IF(C2&gt;=35,"Silver","Bronze"))</f>
        <v>Platinum</v>
      </c>
    </row>
    <row r="3" spans="1:8">
      <c r="A3" t="s">
        <v>14</v>
      </c>
      <c r="B3" t="s">
        <v>15</v>
      </c>
      <c r="C3">
        <v>26</v>
      </c>
      <c r="D3" t="s">
        <v>16</v>
      </c>
      <c r="E3" t="s">
        <v>17</v>
      </c>
      <c r="F3" t="s">
        <v>18</v>
      </c>
      <c r="G3" t="s">
        <v>12</v>
      </c>
      <c r="H3" t="str">
        <f t="shared" ref="H3:H65" si="0">IF(C3&gt;=50,"Platinum",IF(C3&gt;=35,"Silver","Bronze"))</f>
        <v>Bronze</v>
      </c>
    </row>
    <row r="4" spans="1:8">
      <c r="A4" t="s">
        <v>20</v>
      </c>
      <c r="B4" t="s">
        <v>3982</v>
      </c>
      <c r="C4">
        <v>29</v>
      </c>
      <c r="D4" t="s">
        <v>16</v>
      </c>
      <c r="E4" t="s">
        <v>21</v>
      </c>
      <c r="F4" t="s">
        <v>22</v>
      </c>
      <c r="G4" t="s">
        <v>12</v>
      </c>
      <c r="H4" t="str">
        <f t="shared" si="0"/>
        <v>Bronze</v>
      </c>
    </row>
    <row r="5" spans="1:8">
      <c r="A5" t="s">
        <v>23</v>
      </c>
      <c r="B5" t="s">
        <v>3983</v>
      </c>
      <c r="C5">
        <v>59</v>
      </c>
      <c r="D5" t="s">
        <v>16</v>
      </c>
      <c r="E5" t="s">
        <v>24</v>
      </c>
      <c r="F5" t="s">
        <v>25</v>
      </c>
      <c r="G5" t="s">
        <v>12</v>
      </c>
      <c r="H5" t="str">
        <f t="shared" si="0"/>
        <v>Platinum</v>
      </c>
    </row>
    <row r="6" spans="1:8">
      <c r="A6" t="s">
        <v>27</v>
      </c>
      <c r="B6" t="s">
        <v>28</v>
      </c>
      <c r="C6">
        <v>64</v>
      </c>
      <c r="D6" t="s">
        <v>16</v>
      </c>
      <c r="E6" t="s">
        <v>29</v>
      </c>
      <c r="F6" t="s">
        <v>30</v>
      </c>
      <c r="G6" t="s">
        <v>12</v>
      </c>
      <c r="H6" t="str">
        <f t="shared" si="0"/>
        <v>Platinum</v>
      </c>
    </row>
    <row r="7" spans="1:8">
      <c r="A7" t="s">
        <v>32</v>
      </c>
      <c r="B7" t="s">
        <v>33</v>
      </c>
      <c r="C7">
        <v>24</v>
      </c>
      <c r="D7" t="s">
        <v>9</v>
      </c>
      <c r="E7" t="s">
        <v>34</v>
      </c>
      <c r="F7" t="s">
        <v>35</v>
      </c>
      <c r="G7" t="s">
        <v>12</v>
      </c>
      <c r="H7" t="str">
        <f t="shared" si="0"/>
        <v>Bronze</v>
      </c>
    </row>
    <row r="8" spans="1:8">
      <c r="A8" t="s">
        <v>36</v>
      </c>
      <c r="B8" t="s">
        <v>37</v>
      </c>
      <c r="C8">
        <v>29</v>
      </c>
      <c r="D8" t="s">
        <v>16</v>
      </c>
      <c r="E8" t="s">
        <v>38</v>
      </c>
      <c r="F8" t="s">
        <v>39</v>
      </c>
      <c r="G8" t="s">
        <v>12</v>
      </c>
      <c r="H8" t="str">
        <f t="shared" si="0"/>
        <v>Bronze</v>
      </c>
    </row>
    <row r="9" spans="1:8">
      <c r="A9" t="s">
        <v>40</v>
      </c>
      <c r="B9" t="s">
        <v>41</v>
      </c>
      <c r="C9">
        <v>29</v>
      </c>
      <c r="D9" t="s">
        <v>16</v>
      </c>
      <c r="E9" t="s">
        <v>42</v>
      </c>
      <c r="F9" t="s">
        <v>43</v>
      </c>
      <c r="G9" t="s">
        <v>12</v>
      </c>
      <c r="H9" t="str">
        <f t="shared" si="0"/>
        <v>Bronze</v>
      </c>
    </row>
    <row r="10" spans="1:8">
      <c r="A10" t="s">
        <v>44</v>
      </c>
      <c r="B10" t="s">
        <v>45</v>
      </c>
      <c r="C10">
        <v>53</v>
      </c>
      <c r="D10" t="s">
        <v>16</v>
      </c>
      <c r="E10" t="s">
        <v>46</v>
      </c>
      <c r="F10" t="s">
        <v>47</v>
      </c>
      <c r="G10" t="s">
        <v>12</v>
      </c>
      <c r="H10" t="str">
        <f t="shared" si="0"/>
        <v>Platinum</v>
      </c>
    </row>
    <row r="11" spans="1:8">
      <c r="A11" t="s">
        <v>48</v>
      </c>
      <c r="B11" t="s">
        <v>49</v>
      </c>
      <c r="C11">
        <v>64</v>
      </c>
      <c r="D11" t="s">
        <v>9</v>
      </c>
      <c r="E11" t="s">
        <v>50</v>
      </c>
      <c r="F11" t="s">
        <v>51</v>
      </c>
      <c r="G11" t="s">
        <v>12</v>
      </c>
      <c r="H11" t="str">
        <f t="shared" si="0"/>
        <v>Platinum</v>
      </c>
    </row>
    <row r="12" spans="1:8">
      <c r="A12" t="s">
        <v>52</v>
      </c>
      <c r="B12" t="s">
        <v>53</v>
      </c>
      <c r="C12">
        <v>53</v>
      </c>
      <c r="D12" t="s">
        <v>9</v>
      </c>
      <c r="E12" t="s">
        <v>54</v>
      </c>
      <c r="F12" t="s">
        <v>51</v>
      </c>
      <c r="G12" t="s">
        <v>12</v>
      </c>
      <c r="H12" t="str">
        <f t="shared" si="0"/>
        <v>Platinum</v>
      </c>
    </row>
    <row r="13" spans="1:8">
      <c r="A13" t="s">
        <v>55</v>
      </c>
      <c r="B13" t="s">
        <v>56</v>
      </c>
      <c r="C13">
        <v>28</v>
      </c>
      <c r="D13" t="s">
        <v>16</v>
      </c>
      <c r="E13" t="s">
        <v>57</v>
      </c>
      <c r="F13" t="s">
        <v>58</v>
      </c>
      <c r="G13" t="s">
        <v>12</v>
      </c>
      <c r="H13" t="str">
        <f t="shared" si="0"/>
        <v>Bronze</v>
      </c>
    </row>
    <row r="14" spans="1:8">
      <c r="A14" t="s">
        <v>59</v>
      </c>
      <c r="B14" t="s">
        <v>60</v>
      </c>
      <c r="C14">
        <v>55</v>
      </c>
      <c r="D14" t="s">
        <v>16</v>
      </c>
      <c r="E14" t="s">
        <v>61</v>
      </c>
      <c r="F14" t="s">
        <v>62</v>
      </c>
      <c r="G14" t="s">
        <v>12</v>
      </c>
      <c r="H14" t="str">
        <f t="shared" si="0"/>
        <v>Platinum</v>
      </c>
    </row>
    <row r="15" spans="1:8">
      <c r="A15" t="s">
        <v>63</v>
      </c>
      <c r="B15" t="s">
        <v>64</v>
      </c>
      <c r="C15">
        <v>32</v>
      </c>
      <c r="D15" t="s">
        <v>16</v>
      </c>
      <c r="E15" t="s">
        <v>65</v>
      </c>
      <c r="F15" t="s">
        <v>66</v>
      </c>
      <c r="G15" t="s">
        <v>12</v>
      </c>
      <c r="H15" t="str">
        <f t="shared" si="0"/>
        <v>Bronze</v>
      </c>
    </row>
    <row r="16" spans="1:8">
      <c r="A16" t="s">
        <v>67</v>
      </c>
      <c r="B16" t="s">
        <v>68</v>
      </c>
      <c r="C16">
        <v>53</v>
      </c>
      <c r="D16" t="s">
        <v>16</v>
      </c>
      <c r="E16" t="s">
        <v>69</v>
      </c>
      <c r="F16" t="s">
        <v>70</v>
      </c>
      <c r="G16" t="s">
        <v>12</v>
      </c>
      <c r="H16" t="str">
        <f t="shared" si="0"/>
        <v>Platinum</v>
      </c>
    </row>
    <row r="17" spans="1:8">
      <c r="A17" t="s">
        <v>71</v>
      </c>
      <c r="B17" t="s">
        <v>72</v>
      </c>
      <c r="C17">
        <v>49</v>
      </c>
      <c r="D17" t="s">
        <v>16</v>
      </c>
      <c r="E17" t="s">
        <v>73</v>
      </c>
      <c r="F17" t="s">
        <v>74</v>
      </c>
      <c r="G17" t="s">
        <v>12</v>
      </c>
      <c r="H17" t="str">
        <f t="shared" si="0"/>
        <v>Silver</v>
      </c>
    </row>
    <row r="18" spans="1:8">
      <c r="A18" t="s">
        <v>75</v>
      </c>
      <c r="B18" t="s">
        <v>76</v>
      </c>
      <c r="C18">
        <v>24</v>
      </c>
      <c r="D18" t="s">
        <v>16</v>
      </c>
      <c r="E18" t="s">
        <v>77</v>
      </c>
      <c r="F18" t="s">
        <v>51</v>
      </c>
      <c r="G18" t="s">
        <v>12</v>
      </c>
      <c r="H18" t="str">
        <f t="shared" si="0"/>
        <v>Bronze</v>
      </c>
    </row>
    <row r="19" spans="1:8">
      <c r="A19" t="s">
        <v>78</v>
      </c>
      <c r="B19" t="s">
        <v>79</v>
      </c>
      <c r="C19">
        <v>60</v>
      </c>
      <c r="D19" t="s">
        <v>16</v>
      </c>
      <c r="E19" t="s">
        <v>80</v>
      </c>
      <c r="F19" t="s">
        <v>81</v>
      </c>
      <c r="G19" t="s">
        <v>12</v>
      </c>
      <c r="H19" t="str">
        <f t="shared" si="0"/>
        <v>Platinum</v>
      </c>
    </row>
    <row r="20" spans="1:8">
      <c r="A20" t="s">
        <v>82</v>
      </c>
      <c r="B20" t="s">
        <v>83</v>
      </c>
      <c r="C20">
        <v>43</v>
      </c>
      <c r="D20" t="s">
        <v>9</v>
      </c>
      <c r="E20" t="s">
        <v>84</v>
      </c>
      <c r="F20" t="s">
        <v>62</v>
      </c>
      <c r="G20" t="s">
        <v>12</v>
      </c>
      <c r="H20" t="str">
        <f t="shared" si="0"/>
        <v>Silver</v>
      </c>
    </row>
    <row r="21" spans="1:8">
      <c r="A21" t="s">
        <v>85</v>
      </c>
      <c r="B21" t="s">
        <v>86</v>
      </c>
      <c r="C21">
        <v>46</v>
      </c>
      <c r="D21" t="s">
        <v>16</v>
      </c>
      <c r="E21" t="s">
        <v>87</v>
      </c>
      <c r="F21" t="s">
        <v>88</v>
      </c>
      <c r="G21" t="s">
        <v>12</v>
      </c>
      <c r="H21" t="str">
        <f t="shared" si="0"/>
        <v>Silver</v>
      </c>
    </row>
    <row r="22" spans="1:8">
      <c r="A22" t="s">
        <v>89</v>
      </c>
      <c r="B22" t="s">
        <v>90</v>
      </c>
      <c r="C22">
        <v>59</v>
      </c>
      <c r="D22" t="s">
        <v>9</v>
      </c>
      <c r="E22" t="s">
        <v>91</v>
      </c>
      <c r="F22" t="s">
        <v>92</v>
      </c>
      <c r="G22" t="s">
        <v>12</v>
      </c>
      <c r="H22" t="str">
        <f t="shared" si="0"/>
        <v>Platinum</v>
      </c>
    </row>
    <row r="23" spans="1:8">
      <c r="A23" t="s">
        <v>93</v>
      </c>
      <c r="B23" t="s">
        <v>94</v>
      </c>
      <c r="C23">
        <v>36</v>
      </c>
      <c r="D23" t="s">
        <v>16</v>
      </c>
      <c r="E23" t="s">
        <v>95</v>
      </c>
      <c r="F23" t="s">
        <v>96</v>
      </c>
      <c r="G23" t="s">
        <v>12</v>
      </c>
      <c r="H23" t="str">
        <f t="shared" si="0"/>
        <v>Silver</v>
      </c>
    </row>
    <row r="24" spans="1:8">
      <c r="A24" t="s">
        <v>97</v>
      </c>
      <c r="B24" t="s">
        <v>3984</v>
      </c>
      <c r="C24">
        <v>33</v>
      </c>
      <c r="D24" t="s">
        <v>16</v>
      </c>
      <c r="E24" t="s">
        <v>98</v>
      </c>
      <c r="F24" t="s">
        <v>99</v>
      </c>
      <c r="G24" t="s">
        <v>12</v>
      </c>
      <c r="H24" t="str">
        <f t="shared" si="0"/>
        <v>Bronze</v>
      </c>
    </row>
    <row r="25" spans="1:8">
      <c r="A25" t="s">
        <v>100</v>
      </c>
      <c r="B25" t="s">
        <v>101</v>
      </c>
      <c r="C25">
        <v>52</v>
      </c>
      <c r="D25" t="s">
        <v>16</v>
      </c>
      <c r="E25" t="s">
        <v>102</v>
      </c>
      <c r="F25" t="s">
        <v>35</v>
      </c>
      <c r="G25" t="s">
        <v>12</v>
      </c>
      <c r="H25" t="str">
        <f t="shared" si="0"/>
        <v>Platinum</v>
      </c>
    </row>
    <row r="26" spans="1:8">
      <c r="A26" t="s">
        <v>103</v>
      </c>
      <c r="B26" t="s">
        <v>104</v>
      </c>
      <c r="C26">
        <v>40</v>
      </c>
      <c r="D26" t="s">
        <v>9</v>
      </c>
      <c r="E26" t="s">
        <v>105</v>
      </c>
      <c r="F26" t="s">
        <v>106</v>
      </c>
      <c r="G26" t="s">
        <v>12</v>
      </c>
      <c r="H26" t="str">
        <f t="shared" si="0"/>
        <v>Silver</v>
      </c>
    </row>
    <row r="27" spans="1:8">
      <c r="A27" t="s">
        <v>107</v>
      </c>
      <c r="B27" t="s">
        <v>108</v>
      </c>
      <c r="C27">
        <v>59</v>
      </c>
      <c r="D27" t="s">
        <v>16</v>
      </c>
      <c r="E27" t="s">
        <v>109</v>
      </c>
      <c r="F27" t="s">
        <v>30</v>
      </c>
      <c r="G27" t="s">
        <v>12</v>
      </c>
      <c r="H27" t="str">
        <f t="shared" si="0"/>
        <v>Platinum</v>
      </c>
    </row>
    <row r="28" spans="1:8">
      <c r="A28" t="s">
        <v>110</v>
      </c>
      <c r="B28" t="s">
        <v>111</v>
      </c>
      <c r="C28">
        <v>18</v>
      </c>
      <c r="D28" t="s">
        <v>16</v>
      </c>
      <c r="E28" t="s">
        <v>112</v>
      </c>
      <c r="F28" t="s">
        <v>113</v>
      </c>
      <c r="G28" t="s">
        <v>12</v>
      </c>
      <c r="H28" t="str">
        <f t="shared" si="0"/>
        <v>Bronze</v>
      </c>
    </row>
    <row r="29" spans="1:8">
      <c r="A29" t="s">
        <v>114</v>
      </c>
      <c r="B29" t="s">
        <v>115</v>
      </c>
      <c r="C29">
        <v>31</v>
      </c>
      <c r="D29" t="s">
        <v>9</v>
      </c>
      <c r="E29" t="s">
        <v>116</v>
      </c>
      <c r="F29" t="s">
        <v>117</v>
      </c>
      <c r="G29" t="s">
        <v>12</v>
      </c>
      <c r="H29" t="str">
        <f t="shared" si="0"/>
        <v>Bronze</v>
      </c>
    </row>
    <row r="30" spans="1:8">
      <c r="A30" t="s">
        <v>118</v>
      </c>
      <c r="B30" t="s">
        <v>119</v>
      </c>
      <c r="C30">
        <v>27</v>
      </c>
      <c r="D30" t="s">
        <v>16</v>
      </c>
      <c r="E30" t="s">
        <v>120</v>
      </c>
      <c r="F30" t="s">
        <v>88</v>
      </c>
      <c r="G30" t="s">
        <v>12</v>
      </c>
      <c r="H30" t="str">
        <f t="shared" si="0"/>
        <v>Bronze</v>
      </c>
    </row>
    <row r="31" spans="1:8">
      <c r="A31" t="s">
        <v>121</v>
      </c>
      <c r="B31" t="s">
        <v>122</v>
      </c>
      <c r="C31">
        <v>54</v>
      </c>
      <c r="D31" t="s">
        <v>16</v>
      </c>
      <c r="E31" t="s">
        <v>123</v>
      </c>
      <c r="F31" t="s">
        <v>30</v>
      </c>
      <c r="G31" t="s">
        <v>12</v>
      </c>
      <c r="H31" t="str">
        <f t="shared" si="0"/>
        <v>Platinum</v>
      </c>
    </row>
    <row r="32" spans="1:8">
      <c r="A32" t="s">
        <v>124</v>
      </c>
      <c r="B32" t="s">
        <v>125</v>
      </c>
      <c r="C32">
        <v>64</v>
      </c>
      <c r="D32" t="s">
        <v>16</v>
      </c>
      <c r="E32" t="s">
        <v>126</v>
      </c>
      <c r="F32" t="s">
        <v>51</v>
      </c>
      <c r="G32" t="s">
        <v>12</v>
      </c>
      <c r="H32" t="str">
        <f t="shared" si="0"/>
        <v>Platinum</v>
      </c>
    </row>
    <row r="33" spans="1:8">
      <c r="A33" t="s">
        <v>127</v>
      </c>
      <c r="B33" t="s">
        <v>128</v>
      </c>
      <c r="C33">
        <v>41</v>
      </c>
      <c r="D33" t="s">
        <v>9</v>
      </c>
      <c r="E33" t="s">
        <v>129</v>
      </c>
      <c r="F33" t="s">
        <v>35</v>
      </c>
      <c r="G33" t="s">
        <v>12</v>
      </c>
      <c r="H33" t="str">
        <f t="shared" si="0"/>
        <v>Silver</v>
      </c>
    </row>
    <row r="34" spans="1:8">
      <c r="A34" t="s">
        <v>130</v>
      </c>
      <c r="B34" t="s">
        <v>131</v>
      </c>
      <c r="C34">
        <v>48</v>
      </c>
      <c r="D34" t="s">
        <v>16</v>
      </c>
      <c r="E34" t="s">
        <v>132</v>
      </c>
      <c r="F34" t="s">
        <v>133</v>
      </c>
      <c r="G34" t="s">
        <v>12</v>
      </c>
      <c r="H34" t="str">
        <f t="shared" si="0"/>
        <v>Silver</v>
      </c>
    </row>
    <row r="35" spans="1:8">
      <c r="A35" t="s">
        <v>134</v>
      </c>
      <c r="B35" t="s">
        <v>3985</v>
      </c>
      <c r="C35">
        <v>25</v>
      </c>
      <c r="D35" t="s">
        <v>9</v>
      </c>
      <c r="E35" t="s">
        <v>136</v>
      </c>
      <c r="F35" t="s">
        <v>96</v>
      </c>
      <c r="G35" t="s">
        <v>12</v>
      </c>
      <c r="H35" t="str">
        <f t="shared" si="0"/>
        <v>Bronze</v>
      </c>
    </row>
    <row r="36" spans="1:8">
      <c r="A36" t="s">
        <v>137</v>
      </c>
      <c r="B36" t="s">
        <v>138</v>
      </c>
      <c r="C36">
        <v>27</v>
      </c>
      <c r="D36" t="s">
        <v>16</v>
      </c>
      <c r="E36" t="s">
        <v>139</v>
      </c>
      <c r="F36" t="s">
        <v>140</v>
      </c>
      <c r="G36" t="s">
        <v>12</v>
      </c>
      <c r="H36" t="str">
        <f t="shared" si="0"/>
        <v>Bronze</v>
      </c>
    </row>
    <row r="37" spans="1:8">
      <c r="A37" t="s">
        <v>141</v>
      </c>
      <c r="B37" t="s">
        <v>142</v>
      </c>
      <c r="C37">
        <v>52</v>
      </c>
      <c r="D37" t="s">
        <v>9</v>
      </c>
      <c r="E37" t="s">
        <v>143</v>
      </c>
      <c r="F37" t="s">
        <v>18</v>
      </c>
      <c r="G37" t="s">
        <v>12</v>
      </c>
      <c r="H37" t="str">
        <f t="shared" si="0"/>
        <v>Platinum</v>
      </c>
    </row>
    <row r="38" spans="1:8">
      <c r="A38" t="s">
        <v>144</v>
      </c>
      <c r="B38" t="s">
        <v>145</v>
      </c>
      <c r="C38">
        <v>20</v>
      </c>
      <c r="D38" t="s">
        <v>16</v>
      </c>
      <c r="E38" t="s">
        <v>146</v>
      </c>
      <c r="F38" t="s">
        <v>81</v>
      </c>
      <c r="G38" t="s">
        <v>12</v>
      </c>
      <c r="H38" t="str">
        <f t="shared" si="0"/>
        <v>Bronze</v>
      </c>
    </row>
    <row r="39" spans="1:8">
      <c r="A39" t="s">
        <v>147</v>
      </c>
      <c r="B39" t="s">
        <v>148</v>
      </c>
      <c r="C39">
        <v>27</v>
      </c>
      <c r="D39" t="s">
        <v>16</v>
      </c>
      <c r="E39" t="s">
        <v>149</v>
      </c>
      <c r="F39" t="s">
        <v>39</v>
      </c>
      <c r="G39" t="s">
        <v>12</v>
      </c>
      <c r="H39" t="str">
        <f t="shared" si="0"/>
        <v>Bronze</v>
      </c>
    </row>
    <row r="40" spans="1:8">
      <c r="A40" t="s">
        <v>150</v>
      </c>
      <c r="B40" t="s">
        <v>151</v>
      </c>
      <c r="C40">
        <v>35</v>
      </c>
      <c r="D40" t="s">
        <v>16</v>
      </c>
      <c r="E40" t="s">
        <v>152</v>
      </c>
      <c r="F40" t="s">
        <v>18</v>
      </c>
      <c r="G40" t="s">
        <v>12</v>
      </c>
      <c r="H40" t="str">
        <f t="shared" si="0"/>
        <v>Silver</v>
      </c>
    </row>
    <row r="41" spans="1:8">
      <c r="A41" t="s">
        <v>153</v>
      </c>
      <c r="B41" t="s">
        <v>154</v>
      </c>
      <c r="C41">
        <v>55</v>
      </c>
      <c r="D41" t="s">
        <v>16</v>
      </c>
      <c r="E41" t="s">
        <v>155</v>
      </c>
      <c r="F41" t="s">
        <v>156</v>
      </c>
      <c r="G41" t="s">
        <v>12</v>
      </c>
      <c r="H41" t="str">
        <f t="shared" si="0"/>
        <v>Platinum</v>
      </c>
    </row>
    <row r="42" spans="1:8">
      <c r="A42" t="s">
        <v>157</v>
      </c>
      <c r="B42" t="s">
        <v>158</v>
      </c>
      <c r="C42">
        <v>50</v>
      </c>
      <c r="D42" t="s">
        <v>9</v>
      </c>
      <c r="E42" t="s">
        <v>159</v>
      </c>
      <c r="F42" t="s">
        <v>62</v>
      </c>
      <c r="G42" t="s">
        <v>12</v>
      </c>
      <c r="H42" t="str">
        <f t="shared" si="0"/>
        <v>Platinum</v>
      </c>
    </row>
    <row r="43" spans="1:8">
      <c r="A43" t="s">
        <v>160</v>
      </c>
      <c r="B43" t="s">
        <v>161</v>
      </c>
      <c r="C43">
        <v>21</v>
      </c>
      <c r="D43" t="s">
        <v>9</v>
      </c>
      <c r="E43" t="s">
        <v>162</v>
      </c>
      <c r="F43" t="s">
        <v>163</v>
      </c>
      <c r="G43" t="s">
        <v>12</v>
      </c>
      <c r="H43" t="str">
        <f t="shared" si="0"/>
        <v>Bronze</v>
      </c>
    </row>
    <row r="44" spans="1:8">
      <c r="A44" t="s">
        <v>164</v>
      </c>
      <c r="B44" t="s">
        <v>165</v>
      </c>
      <c r="C44">
        <v>19</v>
      </c>
      <c r="D44" t="s">
        <v>9</v>
      </c>
      <c r="E44" t="s">
        <v>166</v>
      </c>
      <c r="F44" t="s">
        <v>167</v>
      </c>
      <c r="G44" t="s">
        <v>12</v>
      </c>
      <c r="H44" t="str">
        <f t="shared" si="0"/>
        <v>Bronze</v>
      </c>
    </row>
    <row r="45" spans="1:8">
      <c r="A45" t="s">
        <v>168</v>
      </c>
      <c r="B45" t="s">
        <v>169</v>
      </c>
      <c r="C45">
        <v>45</v>
      </c>
      <c r="D45" t="s">
        <v>9</v>
      </c>
      <c r="E45" t="s">
        <v>170</v>
      </c>
      <c r="F45" t="s">
        <v>171</v>
      </c>
      <c r="G45" t="s">
        <v>12</v>
      </c>
      <c r="H45" t="str">
        <f t="shared" si="0"/>
        <v>Silver</v>
      </c>
    </row>
    <row r="46" spans="1:8">
      <c r="A46" t="s">
        <v>172</v>
      </c>
      <c r="B46" t="s">
        <v>173</v>
      </c>
      <c r="C46">
        <v>34</v>
      </c>
      <c r="D46" t="s">
        <v>9</v>
      </c>
      <c r="E46" t="s">
        <v>174</v>
      </c>
      <c r="F46" t="s">
        <v>99</v>
      </c>
      <c r="G46" t="s">
        <v>12</v>
      </c>
      <c r="H46" t="str">
        <f t="shared" si="0"/>
        <v>Bronze</v>
      </c>
    </row>
    <row r="47" spans="1:8">
      <c r="A47" t="s">
        <v>175</v>
      </c>
      <c r="B47" t="s">
        <v>3986</v>
      </c>
      <c r="C47">
        <v>54</v>
      </c>
      <c r="D47" t="s">
        <v>9</v>
      </c>
      <c r="E47" t="s">
        <v>177</v>
      </c>
      <c r="F47" t="s">
        <v>133</v>
      </c>
      <c r="G47" t="s">
        <v>12</v>
      </c>
      <c r="H47" t="str">
        <f t="shared" si="0"/>
        <v>Platinum</v>
      </c>
    </row>
    <row r="48" spans="1:8">
      <c r="A48" t="s">
        <v>178</v>
      </c>
      <c r="B48" t="s">
        <v>3987</v>
      </c>
      <c r="C48">
        <v>55</v>
      </c>
      <c r="D48" t="s">
        <v>16</v>
      </c>
      <c r="E48" t="s">
        <v>180</v>
      </c>
      <c r="F48" t="s">
        <v>25</v>
      </c>
      <c r="G48" t="s">
        <v>12</v>
      </c>
      <c r="H48" t="str">
        <f t="shared" si="0"/>
        <v>Platinum</v>
      </c>
    </row>
    <row r="49" spans="1:8">
      <c r="A49" t="s">
        <v>181</v>
      </c>
      <c r="B49" t="s">
        <v>182</v>
      </c>
      <c r="C49">
        <v>54</v>
      </c>
      <c r="D49" t="s">
        <v>16</v>
      </c>
      <c r="E49" t="s">
        <v>183</v>
      </c>
      <c r="F49" t="s">
        <v>184</v>
      </c>
      <c r="G49" t="s">
        <v>12</v>
      </c>
      <c r="H49" t="str">
        <f t="shared" si="0"/>
        <v>Platinum</v>
      </c>
    </row>
    <row r="50" spans="1:8">
      <c r="A50" t="s">
        <v>185</v>
      </c>
      <c r="B50" t="s">
        <v>186</v>
      </c>
      <c r="C50">
        <v>54</v>
      </c>
      <c r="D50" t="s">
        <v>9</v>
      </c>
      <c r="E50" t="s">
        <v>187</v>
      </c>
      <c r="F50" t="s">
        <v>11</v>
      </c>
      <c r="G50" t="s">
        <v>12</v>
      </c>
      <c r="H50" t="str">
        <f t="shared" si="0"/>
        <v>Platinum</v>
      </c>
    </row>
    <row r="51" spans="1:8">
      <c r="A51" t="s">
        <v>188</v>
      </c>
      <c r="B51" t="s">
        <v>189</v>
      </c>
      <c r="C51">
        <v>45</v>
      </c>
      <c r="D51" t="s">
        <v>16</v>
      </c>
      <c r="E51" t="s">
        <v>190</v>
      </c>
      <c r="F51" t="s">
        <v>25</v>
      </c>
      <c r="G51" t="s">
        <v>12</v>
      </c>
      <c r="H51" t="str">
        <f t="shared" si="0"/>
        <v>Silver</v>
      </c>
    </row>
    <row r="52" spans="1:8">
      <c r="A52" t="s">
        <v>191</v>
      </c>
      <c r="B52" t="s">
        <v>192</v>
      </c>
      <c r="C52">
        <v>61</v>
      </c>
      <c r="D52" t="s">
        <v>16</v>
      </c>
      <c r="E52" t="s">
        <v>193</v>
      </c>
      <c r="F52" t="s">
        <v>194</v>
      </c>
      <c r="G52" t="s">
        <v>12</v>
      </c>
      <c r="H52" t="str">
        <f t="shared" si="0"/>
        <v>Platinum</v>
      </c>
    </row>
    <row r="53" spans="1:8">
      <c r="A53" t="s">
        <v>195</v>
      </c>
      <c r="B53" t="s">
        <v>196</v>
      </c>
      <c r="C53">
        <v>23</v>
      </c>
      <c r="D53" t="s">
        <v>16</v>
      </c>
      <c r="E53" t="s">
        <v>197</v>
      </c>
      <c r="F53" t="s">
        <v>43</v>
      </c>
      <c r="G53" t="s">
        <v>12</v>
      </c>
      <c r="H53" t="str">
        <f t="shared" si="0"/>
        <v>Bronze</v>
      </c>
    </row>
    <row r="54" spans="1:8">
      <c r="A54" t="s">
        <v>198</v>
      </c>
      <c r="B54" t="s">
        <v>199</v>
      </c>
      <c r="C54">
        <v>55</v>
      </c>
      <c r="D54" t="s">
        <v>9</v>
      </c>
      <c r="E54" t="s">
        <v>200</v>
      </c>
      <c r="F54" t="s">
        <v>201</v>
      </c>
      <c r="G54" t="s">
        <v>12</v>
      </c>
      <c r="H54" t="str">
        <f t="shared" si="0"/>
        <v>Platinum</v>
      </c>
    </row>
    <row r="55" spans="1:8">
      <c r="A55" t="s">
        <v>202</v>
      </c>
      <c r="B55" t="s">
        <v>203</v>
      </c>
      <c r="C55">
        <v>37</v>
      </c>
      <c r="D55" t="s">
        <v>16</v>
      </c>
      <c r="E55" t="s">
        <v>204</v>
      </c>
      <c r="F55" t="s">
        <v>156</v>
      </c>
      <c r="G55" t="s">
        <v>12</v>
      </c>
      <c r="H55" t="str">
        <f t="shared" si="0"/>
        <v>Silver</v>
      </c>
    </row>
    <row r="56" spans="1:8">
      <c r="A56" t="s">
        <v>205</v>
      </c>
      <c r="B56" t="s">
        <v>206</v>
      </c>
      <c r="C56">
        <v>24</v>
      </c>
      <c r="D56" t="s">
        <v>9</v>
      </c>
      <c r="E56" t="s">
        <v>207</v>
      </c>
      <c r="F56" t="s">
        <v>96</v>
      </c>
      <c r="G56" t="s">
        <v>12</v>
      </c>
      <c r="H56" t="str">
        <f t="shared" si="0"/>
        <v>Bronze</v>
      </c>
    </row>
    <row r="57" spans="1:8">
      <c r="A57" t="s">
        <v>208</v>
      </c>
      <c r="B57" t="s">
        <v>209</v>
      </c>
      <c r="C57">
        <v>56</v>
      </c>
      <c r="D57" t="s">
        <v>16</v>
      </c>
      <c r="E57" t="s">
        <v>210</v>
      </c>
      <c r="F57" t="s">
        <v>201</v>
      </c>
      <c r="G57" t="s">
        <v>12</v>
      </c>
      <c r="H57" t="str">
        <f t="shared" si="0"/>
        <v>Platinum</v>
      </c>
    </row>
    <row r="58" spans="1:8">
      <c r="A58" t="s">
        <v>211</v>
      </c>
      <c r="B58" t="s">
        <v>212</v>
      </c>
      <c r="C58">
        <v>49</v>
      </c>
      <c r="D58" t="s">
        <v>16</v>
      </c>
      <c r="E58" t="s">
        <v>213</v>
      </c>
      <c r="F58" t="s">
        <v>51</v>
      </c>
      <c r="G58" t="s">
        <v>12</v>
      </c>
      <c r="H58" t="str">
        <f t="shared" si="0"/>
        <v>Silver</v>
      </c>
    </row>
    <row r="59" spans="1:8">
      <c r="A59" t="s">
        <v>214</v>
      </c>
      <c r="B59" t="s">
        <v>215</v>
      </c>
      <c r="C59">
        <v>43</v>
      </c>
      <c r="D59" t="s">
        <v>16</v>
      </c>
      <c r="E59" t="s">
        <v>216</v>
      </c>
      <c r="F59" t="s">
        <v>217</v>
      </c>
      <c r="G59" t="s">
        <v>12</v>
      </c>
      <c r="H59" t="str">
        <f t="shared" si="0"/>
        <v>Silver</v>
      </c>
    </row>
    <row r="60" spans="1:8">
      <c r="A60" t="s">
        <v>218</v>
      </c>
      <c r="B60" t="s">
        <v>219</v>
      </c>
      <c r="C60">
        <v>51</v>
      </c>
      <c r="D60" t="s">
        <v>9</v>
      </c>
      <c r="E60" t="s">
        <v>220</v>
      </c>
      <c r="F60" t="s">
        <v>140</v>
      </c>
      <c r="G60" t="s">
        <v>12</v>
      </c>
      <c r="H60" t="str">
        <f t="shared" si="0"/>
        <v>Platinum</v>
      </c>
    </row>
    <row r="61" spans="1:8">
      <c r="A61" t="s">
        <v>221</v>
      </c>
      <c r="B61" t="s">
        <v>222</v>
      </c>
      <c r="C61">
        <v>53</v>
      </c>
      <c r="D61" t="s">
        <v>9</v>
      </c>
      <c r="E61" t="s">
        <v>223</v>
      </c>
      <c r="F61" t="s">
        <v>66</v>
      </c>
      <c r="G61" t="s">
        <v>12</v>
      </c>
      <c r="H61" t="str">
        <f t="shared" si="0"/>
        <v>Platinum</v>
      </c>
    </row>
    <row r="62" spans="1:8">
      <c r="A62" t="s">
        <v>224</v>
      </c>
      <c r="B62" t="s">
        <v>225</v>
      </c>
      <c r="C62">
        <v>22</v>
      </c>
      <c r="D62" t="s">
        <v>16</v>
      </c>
      <c r="E62" t="s">
        <v>226</v>
      </c>
      <c r="F62" t="s">
        <v>163</v>
      </c>
      <c r="G62" t="s">
        <v>12</v>
      </c>
      <c r="H62" t="str">
        <f t="shared" si="0"/>
        <v>Bronze</v>
      </c>
    </row>
    <row r="63" spans="1:8">
      <c r="A63" t="s">
        <v>227</v>
      </c>
      <c r="B63" t="s">
        <v>228</v>
      </c>
      <c r="C63">
        <v>23</v>
      </c>
      <c r="D63" t="s">
        <v>9</v>
      </c>
      <c r="E63" t="s">
        <v>229</v>
      </c>
      <c r="F63" t="s">
        <v>113</v>
      </c>
      <c r="G63" t="s">
        <v>12</v>
      </c>
      <c r="H63" t="str">
        <f t="shared" si="0"/>
        <v>Bronze</v>
      </c>
    </row>
    <row r="64" spans="1:8">
      <c r="A64" t="s">
        <v>230</v>
      </c>
      <c r="B64" t="s">
        <v>231</v>
      </c>
      <c r="C64">
        <v>50</v>
      </c>
      <c r="D64" t="s">
        <v>9</v>
      </c>
      <c r="E64" t="s">
        <v>232</v>
      </c>
      <c r="F64" t="s">
        <v>233</v>
      </c>
      <c r="G64" t="s">
        <v>12</v>
      </c>
      <c r="H64" t="str">
        <f t="shared" si="0"/>
        <v>Platinum</v>
      </c>
    </row>
    <row r="65" spans="1:8">
      <c r="A65" t="s">
        <v>234</v>
      </c>
      <c r="B65" t="s">
        <v>235</v>
      </c>
      <c r="C65">
        <v>51</v>
      </c>
      <c r="D65" t="s">
        <v>9</v>
      </c>
      <c r="E65" t="s">
        <v>236</v>
      </c>
      <c r="F65" t="s">
        <v>237</v>
      </c>
      <c r="G65" t="s">
        <v>12</v>
      </c>
      <c r="H65" t="str">
        <f t="shared" si="0"/>
        <v>Platinum</v>
      </c>
    </row>
    <row r="66" spans="1:8">
      <c r="A66" t="s">
        <v>238</v>
      </c>
      <c r="B66" t="s">
        <v>239</v>
      </c>
      <c r="C66">
        <v>33</v>
      </c>
      <c r="D66" t="s">
        <v>9</v>
      </c>
      <c r="E66" t="s">
        <v>240</v>
      </c>
      <c r="F66" t="s">
        <v>133</v>
      </c>
      <c r="G66" t="s">
        <v>12</v>
      </c>
      <c r="H66" t="str">
        <f t="shared" ref="H66:H129" si="1">IF(C66&gt;=50,"Platinum",IF(C66&gt;=35,"Silver","Bronze"))</f>
        <v>Bronze</v>
      </c>
    </row>
    <row r="67" spans="1:8">
      <c r="A67" t="s">
        <v>241</v>
      </c>
      <c r="B67" t="s">
        <v>242</v>
      </c>
      <c r="C67">
        <v>21</v>
      </c>
      <c r="D67" t="s">
        <v>16</v>
      </c>
      <c r="E67" t="s">
        <v>243</v>
      </c>
      <c r="F67" t="s">
        <v>184</v>
      </c>
      <c r="G67" t="s">
        <v>12</v>
      </c>
      <c r="H67" t="str">
        <f t="shared" si="1"/>
        <v>Bronze</v>
      </c>
    </row>
    <row r="68" spans="1:8">
      <c r="A68" t="s">
        <v>244</v>
      </c>
      <c r="B68" t="s">
        <v>245</v>
      </c>
      <c r="C68">
        <v>27</v>
      </c>
      <c r="D68" t="s">
        <v>16</v>
      </c>
      <c r="E68" t="s">
        <v>246</v>
      </c>
      <c r="F68" t="s">
        <v>47</v>
      </c>
      <c r="G68" t="s">
        <v>12</v>
      </c>
      <c r="H68" t="str">
        <f t="shared" si="1"/>
        <v>Bronze</v>
      </c>
    </row>
    <row r="69" spans="1:8">
      <c r="A69" t="s">
        <v>247</v>
      </c>
      <c r="B69" t="s">
        <v>248</v>
      </c>
      <c r="C69">
        <v>58</v>
      </c>
      <c r="D69" t="s">
        <v>9</v>
      </c>
      <c r="E69" t="s">
        <v>249</v>
      </c>
      <c r="F69" t="s">
        <v>250</v>
      </c>
      <c r="G69" t="s">
        <v>12</v>
      </c>
      <c r="H69" t="str">
        <f t="shared" si="1"/>
        <v>Platinum</v>
      </c>
    </row>
    <row r="70" spans="1:8">
      <c r="A70" t="s">
        <v>251</v>
      </c>
      <c r="B70" t="s">
        <v>252</v>
      </c>
      <c r="C70">
        <v>24</v>
      </c>
      <c r="D70" t="s">
        <v>16</v>
      </c>
      <c r="E70" t="s">
        <v>253</v>
      </c>
      <c r="F70" t="s">
        <v>254</v>
      </c>
      <c r="G70" t="s">
        <v>12</v>
      </c>
      <c r="H70" t="str">
        <f t="shared" si="1"/>
        <v>Bronze</v>
      </c>
    </row>
    <row r="71" spans="1:8">
      <c r="A71" t="s">
        <v>255</v>
      </c>
      <c r="B71" t="s">
        <v>256</v>
      </c>
      <c r="C71">
        <v>24</v>
      </c>
      <c r="D71" t="s">
        <v>16</v>
      </c>
      <c r="E71" t="s">
        <v>257</v>
      </c>
      <c r="F71" t="s">
        <v>88</v>
      </c>
      <c r="G71" t="s">
        <v>12</v>
      </c>
      <c r="H71" t="str">
        <f t="shared" si="1"/>
        <v>Bronze</v>
      </c>
    </row>
    <row r="72" spans="1:8">
      <c r="A72" t="s">
        <v>258</v>
      </c>
      <c r="B72" t="s">
        <v>259</v>
      </c>
      <c r="C72">
        <v>29</v>
      </c>
      <c r="D72" t="s">
        <v>16</v>
      </c>
      <c r="E72" t="s">
        <v>260</v>
      </c>
      <c r="F72" t="s">
        <v>233</v>
      </c>
      <c r="G72" t="s">
        <v>12</v>
      </c>
      <c r="H72" t="str">
        <f t="shared" si="1"/>
        <v>Bronze</v>
      </c>
    </row>
    <row r="73" spans="1:8">
      <c r="A73" t="s">
        <v>261</v>
      </c>
      <c r="B73" t="s">
        <v>262</v>
      </c>
      <c r="C73">
        <v>61</v>
      </c>
      <c r="D73" t="s">
        <v>16</v>
      </c>
      <c r="E73" t="s">
        <v>263</v>
      </c>
      <c r="F73" t="s">
        <v>233</v>
      </c>
      <c r="G73" t="s">
        <v>12</v>
      </c>
      <c r="H73" t="str">
        <f t="shared" si="1"/>
        <v>Platinum</v>
      </c>
    </row>
    <row r="74" spans="1:8">
      <c r="A74" t="s">
        <v>264</v>
      </c>
      <c r="B74" t="s">
        <v>265</v>
      </c>
      <c r="C74">
        <v>39</v>
      </c>
      <c r="D74" t="s">
        <v>16</v>
      </c>
      <c r="E74" t="s">
        <v>266</v>
      </c>
      <c r="F74" t="s">
        <v>267</v>
      </c>
      <c r="G74" t="s">
        <v>12</v>
      </c>
      <c r="H74" t="str">
        <f t="shared" si="1"/>
        <v>Silver</v>
      </c>
    </row>
    <row r="75" spans="1:8">
      <c r="A75" t="s">
        <v>268</v>
      </c>
      <c r="B75" t="s">
        <v>269</v>
      </c>
      <c r="C75">
        <v>56</v>
      </c>
      <c r="D75" t="s">
        <v>16</v>
      </c>
      <c r="E75" t="s">
        <v>270</v>
      </c>
      <c r="F75" t="s">
        <v>43</v>
      </c>
      <c r="G75" t="s">
        <v>12</v>
      </c>
      <c r="H75" t="str">
        <f t="shared" si="1"/>
        <v>Platinum</v>
      </c>
    </row>
    <row r="76" spans="1:8">
      <c r="A76" t="s">
        <v>271</v>
      </c>
      <c r="B76" t="s">
        <v>272</v>
      </c>
      <c r="C76">
        <v>58</v>
      </c>
      <c r="D76" t="s">
        <v>9</v>
      </c>
      <c r="E76" t="s">
        <v>273</v>
      </c>
      <c r="F76" t="s">
        <v>274</v>
      </c>
      <c r="G76" t="s">
        <v>12</v>
      </c>
      <c r="H76" t="str">
        <f t="shared" si="1"/>
        <v>Platinum</v>
      </c>
    </row>
    <row r="77" spans="1:8">
      <c r="A77" t="s">
        <v>275</v>
      </c>
      <c r="B77" t="s">
        <v>276</v>
      </c>
      <c r="C77">
        <v>61</v>
      </c>
      <c r="D77" t="s">
        <v>16</v>
      </c>
      <c r="E77" t="s">
        <v>277</v>
      </c>
      <c r="F77" t="s">
        <v>30</v>
      </c>
      <c r="G77" t="s">
        <v>12</v>
      </c>
      <c r="H77" t="str">
        <f t="shared" si="1"/>
        <v>Platinum</v>
      </c>
    </row>
    <row r="78" spans="1:8">
      <c r="A78" t="s">
        <v>278</v>
      </c>
      <c r="B78" t="s">
        <v>279</v>
      </c>
      <c r="C78">
        <v>37</v>
      </c>
      <c r="D78" t="s">
        <v>9</v>
      </c>
      <c r="E78" t="s">
        <v>280</v>
      </c>
      <c r="F78" t="s">
        <v>96</v>
      </c>
      <c r="G78" t="s">
        <v>12</v>
      </c>
      <c r="H78" t="str">
        <f t="shared" si="1"/>
        <v>Silver</v>
      </c>
    </row>
    <row r="79" spans="1:8">
      <c r="A79" t="s">
        <v>281</v>
      </c>
      <c r="B79" t="s">
        <v>282</v>
      </c>
      <c r="C79">
        <v>29</v>
      </c>
      <c r="D79" t="s">
        <v>9</v>
      </c>
      <c r="E79" t="s">
        <v>283</v>
      </c>
      <c r="F79" t="s">
        <v>171</v>
      </c>
      <c r="G79" t="s">
        <v>12</v>
      </c>
      <c r="H79" t="str">
        <f t="shared" si="1"/>
        <v>Bronze</v>
      </c>
    </row>
    <row r="80" spans="1:8">
      <c r="A80" t="s">
        <v>284</v>
      </c>
      <c r="B80" t="s">
        <v>285</v>
      </c>
      <c r="C80">
        <v>21</v>
      </c>
      <c r="D80" t="s">
        <v>9</v>
      </c>
      <c r="E80" t="s">
        <v>286</v>
      </c>
      <c r="F80" t="s">
        <v>287</v>
      </c>
      <c r="G80" t="s">
        <v>12</v>
      </c>
      <c r="H80" t="str">
        <f t="shared" si="1"/>
        <v>Bronze</v>
      </c>
    </row>
    <row r="81" spans="1:8">
      <c r="A81" t="s">
        <v>288</v>
      </c>
      <c r="B81" t="s">
        <v>289</v>
      </c>
      <c r="C81">
        <v>22</v>
      </c>
      <c r="D81" t="s">
        <v>16</v>
      </c>
      <c r="E81" t="s">
        <v>290</v>
      </c>
      <c r="F81" t="s">
        <v>291</v>
      </c>
      <c r="G81" t="s">
        <v>12</v>
      </c>
      <c r="H81" t="str">
        <f t="shared" si="1"/>
        <v>Bronze</v>
      </c>
    </row>
    <row r="82" spans="1:8">
      <c r="A82" t="s">
        <v>292</v>
      </c>
      <c r="B82" t="s">
        <v>293</v>
      </c>
      <c r="C82">
        <v>61</v>
      </c>
      <c r="D82" t="s">
        <v>16</v>
      </c>
      <c r="E82" t="s">
        <v>294</v>
      </c>
      <c r="F82" t="s">
        <v>233</v>
      </c>
      <c r="G82" t="s">
        <v>12</v>
      </c>
      <c r="H82" t="str">
        <f t="shared" si="1"/>
        <v>Platinum</v>
      </c>
    </row>
    <row r="83" spans="1:8">
      <c r="A83" t="s">
        <v>295</v>
      </c>
      <c r="B83" t="s">
        <v>296</v>
      </c>
      <c r="C83">
        <v>34</v>
      </c>
      <c r="D83" t="s">
        <v>16</v>
      </c>
      <c r="E83" t="s">
        <v>297</v>
      </c>
      <c r="F83" t="s">
        <v>133</v>
      </c>
      <c r="G83" t="s">
        <v>12</v>
      </c>
      <c r="H83" t="str">
        <f t="shared" si="1"/>
        <v>Bronze</v>
      </c>
    </row>
    <row r="84" spans="1:8">
      <c r="A84" t="s">
        <v>298</v>
      </c>
      <c r="B84" t="s">
        <v>299</v>
      </c>
      <c r="C84">
        <v>53</v>
      </c>
      <c r="D84" t="s">
        <v>9</v>
      </c>
      <c r="E84" t="s">
        <v>300</v>
      </c>
      <c r="F84" t="s">
        <v>250</v>
      </c>
      <c r="G84" t="s">
        <v>12</v>
      </c>
      <c r="H84" t="str">
        <f t="shared" si="1"/>
        <v>Platinum</v>
      </c>
    </row>
    <row r="85" spans="1:8">
      <c r="A85" t="s">
        <v>301</v>
      </c>
      <c r="B85" t="s">
        <v>302</v>
      </c>
      <c r="C85">
        <v>48</v>
      </c>
      <c r="D85" t="s">
        <v>16</v>
      </c>
      <c r="E85" t="s">
        <v>303</v>
      </c>
      <c r="F85" t="s">
        <v>81</v>
      </c>
      <c r="G85" t="s">
        <v>12</v>
      </c>
      <c r="H85" t="str">
        <f t="shared" si="1"/>
        <v>Silver</v>
      </c>
    </row>
    <row r="86" spans="1:8">
      <c r="A86" t="s">
        <v>304</v>
      </c>
      <c r="B86" t="s">
        <v>305</v>
      </c>
      <c r="C86">
        <v>26</v>
      </c>
      <c r="D86" t="s">
        <v>16</v>
      </c>
      <c r="E86" t="s">
        <v>306</v>
      </c>
      <c r="F86" t="s">
        <v>254</v>
      </c>
      <c r="G86" t="s">
        <v>12</v>
      </c>
      <c r="H86" t="str">
        <f t="shared" si="1"/>
        <v>Bronze</v>
      </c>
    </row>
    <row r="87" spans="1:8">
      <c r="A87" t="s">
        <v>307</v>
      </c>
      <c r="B87" t="s">
        <v>308</v>
      </c>
      <c r="C87">
        <v>36</v>
      </c>
      <c r="D87" t="s">
        <v>9</v>
      </c>
      <c r="E87" t="s">
        <v>309</v>
      </c>
      <c r="F87" t="s">
        <v>51</v>
      </c>
      <c r="G87" t="s">
        <v>12</v>
      </c>
      <c r="H87" t="str">
        <f t="shared" si="1"/>
        <v>Silver</v>
      </c>
    </row>
    <row r="88" spans="1:8">
      <c r="A88" t="s">
        <v>310</v>
      </c>
      <c r="B88" t="s">
        <v>3988</v>
      </c>
      <c r="C88">
        <v>19</v>
      </c>
      <c r="D88" t="s">
        <v>16</v>
      </c>
      <c r="E88" t="s">
        <v>312</v>
      </c>
      <c r="F88" t="s">
        <v>313</v>
      </c>
      <c r="G88" t="s">
        <v>12</v>
      </c>
      <c r="H88" t="str">
        <f t="shared" si="1"/>
        <v>Bronze</v>
      </c>
    </row>
    <row r="89" spans="1:8">
      <c r="A89" t="s">
        <v>314</v>
      </c>
      <c r="B89" t="s">
        <v>3989</v>
      </c>
      <c r="C89">
        <v>58</v>
      </c>
      <c r="D89" t="s">
        <v>16</v>
      </c>
      <c r="E89" t="s">
        <v>316</v>
      </c>
      <c r="F89" t="s">
        <v>317</v>
      </c>
      <c r="G89" t="s">
        <v>12</v>
      </c>
      <c r="H89" t="str">
        <f t="shared" si="1"/>
        <v>Platinum</v>
      </c>
    </row>
    <row r="90" spans="1:8">
      <c r="A90" t="s">
        <v>318</v>
      </c>
      <c r="B90" t="s">
        <v>319</v>
      </c>
      <c r="C90">
        <v>58</v>
      </c>
      <c r="D90" t="s">
        <v>9</v>
      </c>
      <c r="E90" t="s">
        <v>320</v>
      </c>
      <c r="F90" t="s">
        <v>291</v>
      </c>
      <c r="G90" t="s">
        <v>12</v>
      </c>
      <c r="H90" t="str">
        <f t="shared" si="1"/>
        <v>Platinum</v>
      </c>
    </row>
    <row r="91" spans="1:8">
      <c r="A91" t="s">
        <v>321</v>
      </c>
      <c r="B91" t="s">
        <v>322</v>
      </c>
      <c r="C91">
        <v>43</v>
      </c>
      <c r="D91" t="s">
        <v>9</v>
      </c>
      <c r="E91" t="s">
        <v>323</v>
      </c>
      <c r="F91" t="s">
        <v>324</v>
      </c>
      <c r="G91" t="s">
        <v>12</v>
      </c>
      <c r="H91" t="str">
        <f t="shared" si="1"/>
        <v>Silver</v>
      </c>
    </row>
    <row r="92" spans="1:8">
      <c r="A92" t="s">
        <v>325</v>
      </c>
      <c r="B92" t="s">
        <v>326</v>
      </c>
      <c r="C92">
        <v>58</v>
      </c>
      <c r="D92" t="s">
        <v>16</v>
      </c>
      <c r="E92" t="s">
        <v>327</v>
      </c>
      <c r="F92" t="s">
        <v>328</v>
      </c>
      <c r="G92" t="s">
        <v>12</v>
      </c>
      <c r="H92" t="str">
        <f t="shared" si="1"/>
        <v>Platinum</v>
      </c>
    </row>
    <row r="93" spans="1:8">
      <c r="A93" t="s">
        <v>329</v>
      </c>
      <c r="B93" t="s">
        <v>330</v>
      </c>
      <c r="C93">
        <v>29</v>
      </c>
      <c r="D93" t="s">
        <v>16</v>
      </c>
      <c r="E93" t="s">
        <v>331</v>
      </c>
      <c r="F93" t="s">
        <v>133</v>
      </c>
      <c r="G93" t="s">
        <v>12</v>
      </c>
      <c r="H93" t="str">
        <f t="shared" si="1"/>
        <v>Bronze</v>
      </c>
    </row>
    <row r="94" spans="1:8">
      <c r="A94" t="s">
        <v>332</v>
      </c>
      <c r="B94" t="s">
        <v>333</v>
      </c>
      <c r="C94">
        <v>44</v>
      </c>
      <c r="D94" t="s">
        <v>16</v>
      </c>
      <c r="E94" t="s">
        <v>334</v>
      </c>
      <c r="F94" t="s">
        <v>237</v>
      </c>
      <c r="G94" t="s">
        <v>12</v>
      </c>
      <c r="H94" t="str">
        <f t="shared" si="1"/>
        <v>Silver</v>
      </c>
    </row>
    <row r="95" spans="1:8">
      <c r="A95" t="s">
        <v>335</v>
      </c>
      <c r="B95" t="s">
        <v>336</v>
      </c>
      <c r="C95">
        <v>28</v>
      </c>
      <c r="D95" t="s">
        <v>16</v>
      </c>
      <c r="E95" t="s">
        <v>337</v>
      </c>
      <c r="F95" t="s">
        <v>317</v>
      </c>
      <c r="G95" t="s">
        <v>12</v>
      </c>
      <c r="H95" t="str">
        <f t="shared" si="1"/>
        <v>Bronze</v>
      </c>
    </row>
    <row r="96" spans="1:8">
      <c r="A96" t="s">
        <v>338</v>
      </c>
      <c r="B96" t="s">
        <v>339</v>
      </c>
      <c r="C96">
        <v>43</v>
      </c>
      <c r="D96" t="s">
        <v>16</v>
      </c>
      <c r="E96" t="s">
        <v>340</v>
      </c>
      <c r="F96" t="s">
        <v>184</v>
      </c>
      <c r="G96" t="s">
        <v>12</v>
      </c>
      <c r="H96" t="str">
        <f t="shared" si="1"/>
        <v>Silver</v>
      </c>
    </row>
    <row r="97" spans="1:8">
      <c r="A97" t="s">
        <v>341</v>
      </c>
      <c r="B97" t="s">
        <v>342</v>
      </c>
      <c r="C97">
        <v>62</v>
      </c>
      <c r="D97" t="s">
        <v>16</v>
      </c>
      <c r="E97" t="s">
        <v>343</v>
      </c>
      <c r="F97" t="s">
        <v>58</v>
      </c>
      <c r="G97" t="s">
        <v>12</v>
      </c>
      <c r="H97" t="str">
        <f t="shared" si="1"/>
        <v>Platinum</v>
      </c>
    </row>
    <row r="98" spans="1:8">
      <c r="A98" t="s">
        <v>344</v>
      </c>
      <c r="B98" t="s">
        <v>345</v>
      </c>
      <c r="C98">
        <v>30</v>
      </c>
      <c r="D98" t="s">
        <v>16</v>
      </c>
      <c r="E98" t="s">
        <v>346</v>
      </c>
      <c r="F98" t="s">
        <v>328</v>
      </c>
      <c r="G98" t="s">
        <v>12</v>
      </c>
      <c r="H98" t="str">
        <f t="shared" si="1"/>
        <v>Bronze</v>
      </c>
    </row>
    <row r="99" spans="1:8">
      <c r="A99" t="s">
        <v>347</v>
      </c>
      <c r="B99" t="s">
        <v>348</v>
      </c>
      <c r="C99">
        <v>36</v>
      </c>
      <c r="D99" t="s">
        <v>9</v>
      </c>
      <c r="E99" t="s">
        <v>349</v>
      </c>
      <c r="F99" t="s">
        <v>39</v>
      </c>
      <c r="G99" t="s">
        <v>12</v>
      </c>
      <c r="H99" t="str">
        <f t="shared" si="1"/>
        <v>Silver</v>
      </c>
    </row>
    <row r="100" spans="1:8">
      <c r="A100" t="s">
        <v>350</v>
      </c>
      <c r="B100" t="s">
        <v>351</v>
      </c>
      <c r="C100">
        <v>24</v>
      </c>
      <c r="D100" t="s">
        <v>9</v>
      </c>
      <c r="E100" t="s">
        <v>352</v>
      </c>
      <c r="F100" t="s">
        <v>163</v>
      </c>
      <c r="G100" t="s">
        <v>12</v>
      </c>
      <c r="H100" t="str">
        <f t="shared" si="1"/>
        <v>Bronze</v>
      </c>
    </row>
    <row r="101" spans="1:8">
      <c r="A101" t="s">
        <v>353</v>
      </c>
      <c r="B101" t="s">
        <v>354</v>
      </c>
      <c r="C101">
        <v>35</v>
      </c>
      <c r="D101" t="s">
        <v>9</v>
      </c>
      <c r="E101" t="s">
        <v>355</v>
      </c>
      <c r="F101" t="s">
        <v>237</v>
      </c>
      <c r="G101" t="s">
        <v>12</v>
      </c>
      <c r="H101" t="str">
        <f t="shared" si="1"/>
        <v>Silver</v>
      </c>
    </row>
    <row r="102" spans="1:8">
      <c r="A102" t="s">
        <v>356</v>
      </c>
      <c r="B102" t="s">
        <v>357</v>
      </c>
      <c r="C102">
        <v>53</v>
      </c>
      <c r="D102" t="s">
        <v>16</v>
      </c>
      <c r="E102" t="s">
        <v>358</v>
      </c>
      <c r="F102" t="s">
        <v>359</v>
      </c>
      <c r="G102" t="s">
        <v>12</v>
      </c>
      <c r="H102" t="str">
        <f t="shared" si="1"/>
        <v>Platinum</v>
      </c>
    </row>
    <row r="103" spans="1:8">
      <c r="A103" t="s">
        <v>360</v>
      </c>
      <c r="B103" t="s">
        <v>361</v>
      </c>
      <c r="C103">
        <v>29</v>
      </c>
      <c r="D103" t="s">
        <v>9</v>
      </c>
      <c r="E103" t="s">
        <v>362</v>
      </c>
      <c r="F103" t="s">
        <v>117</v>
      </c>
      <c r="G103" t="s">
        <v>12</v>
      </c>
      <c r="H103" t="str">
        <f t="shared" si="1"/>
        <v>Bronze</v>
      </c>
    </row>
    <row r="104" spans="1:8">
      <c r="A104" t="s">
        <v>363</v>
      </c>
      <c r="B104" t="s">
        <v>364</v>
      </c>
      <c r="C104">
        <v>34</v>
      </c>
      <c r="D104" t="s">
        <v>16</v>
      </c>
      <c r="E104" t="s">
        <v>365</v>
      </c>
      <c r="F104" t="s">
        <v>51</v>
      </c>
      <c r="G104" t="s">
        <v>12</v>
      </c>
      <c r="H104" t="str">
        <f t="shared" si="1"/>
        <v>Bronze</v>
      </c>
    </row>
    <row r="105" spans="1:8">
      <c r="A105" t="s">
        <v>366</v>
      </c>
      <c r="B105" t="s">
        <v>367</v>
      </c>
      <c r="C105">
        <v>21</v>
      </c>
      <c r="D105" t="s">
        <v>9</v>
      </c>
      <c r="E105" t="s">
        <v>368</v>
      </c>
      <c r="F105" t="s">
        <v>167</v>
      </c>
      <c r="G105" t="s">
        <v>12</v>
      </c>
      <c r="H105" t="str">
        <f t="shared" si="1"/>
        <v>Bronze</v>
      </c>
    </row>
    <row r="106" spans="1:8">
      <c r="A106" t="s">
        <v>369</v>
      </c>
      <c r="B106" t="s">
        <v>370</v>
      </c>
      <c r="C106">
        <v>64</v>
      </c>
      <c r="D106" t="s">
        <v>9</v>
      </c>
      <c r="E106" t="s">
        <v>371</v>
      </c>
      <c r="F106" t="s">
        <v>81</v>
      </c>
      <c r="G106" t="s">
        <v>12</v>
      </c>
      <c r="H106" t="str">
        <f t="shared" si="1"/>
        <v>Platinum</v>
      </c>
    </row>
    <row r="107" spans="1:8">
      <c r="A107" t="s">
        <v>372</v>
      </c>
      <c r="B107" t="s">
        <v>373</v>
      </c>
      <c r="C107">
        <v>50</v>
      </c>
      <c r="D107" t="s">
        <v>16</v>
      </c>
      <c r="E107" t="s">
        <v>374</v>
      </c>
      <c r="F107" t="s">
        <v>250</v>
      </c>
      <c r="G107" t="s">
        <v>12</v>
      </c>
      <c r="H107" t="str">
        <f t="shared" si="1"/>
        <v>Platinum</v>
      </c>
    </row>
    <row r="108" spans="1:8">
      <c r="A108" t="s">
        <v>375</v>
      </c>
      <c r="B108" t="s">
        <v>376</v>
      </c>
      <c r="C108">
        <v>53</v>
      </c>
      <c r="D108" t="s">
        <v>16</v>
      </c>
      <c r="E108" t="s">
        <v>377</v>
      </c>
      <c r="F108" t="s">
        <v>217</v>
      </c>
      <c r="G108" t="s">
        <v>12</v>
      </c>
      <c r="H108" t="str">
        <f t="shared" si="1"/>
        <v>Platinum</v>
      </c>
    </row>
    <row r="109" spans="1:8">
      <c r="A109" t="s">
        <v>378</v>
      </c>
      <c r="B109" t="s">
        <v>379</v>
      </c>
      <c r="C109">
        <v>62</v>
      </c>
      <c r="D109" t="s">
        <v>16</v>
      </c>
      <c r="E109" t="s">
        <v>380</v>
      </c>
      <c r="F109" t="s">
        <v>18</v>
      </c>
      <c r="G109" t="s">
        <v>12</v>
      </c>
      <c r="H109" t="str">
        <f t="shared" si="1"/>
        <v>Platinum</v>
      </c>
    </row>
    <row r="110" spans="1:8">
      <c r="A110" t="s">
        <v>381</v>
      </c>
      <c r="B110" t="s">
        <v>382</v>
      </c>
      <c r="C110">
        <v>38</v>
      </c>
      <c r="D110" t="s">
        <v>9</v>
      </c>
      <c r="E110" t="s">
        <v>383</v>
      </c>
      <c r="F110" t="s">
        <v>47</v>
      </c>
      <c r="G110" t="s">
        <v>12</v>
      </c>
      <c r="H110" t="str">
        <f t="shared" si="1"/>
        <v>Silver</v>
      </c>
    </row>
    <row r="111" spans="1:8">
      <c r="A111" t="s">
        <v>384</v>
      </c>
      <c r="B111" t="s">
        <v>385</v>
      </c>
      <c r="C111">
        <v>27</v>
      </c>
      <c r="D111" t="s">
        <v>9</v>
      </c>
      <c r="E111" t="s">
        <v>386</v>
      </c>
      <c r="F111" t="s">
        <v>43</v>
      </c>
      <c r="G111" t="s">
        <v>12</v>
      </c>
      <c r="H111" t="str">
        <f t="shared" si="1"/>
        <v>Bronze</v>
      </c>
    </row>
    <row r="112" spans="1:8">
      <c r="A112" t="s">
        <v>387</v>
      </c>
      <c r="B112" t="s">
        <v>388</v>
      </c>
      <c r="C112">
        <v>40</v>
      </c>
      <c r="D112" t="s">
        <v>16</v>
      </c>
      <c r="E112" t="s">
        <v>389</v>
      </c>
      <c r="F112" t="s">
        <v>140</v>
      </c>
      <c r="G112" t="s">
        <v>12</v>
      </c>
      <c r="H112" t="str">
        <f t="shared" si="1"/>
        <v>Silver</v>
      </c>
    </row>
    <row r="113" spans="1:8">
      <c r="A113" t="s">
        <v>390</v>
      </c>
      <c r="B113" t="s">
        <v>391</v>
      </c>
      <c r="C113">
        <v>18</v>
      </c>
      <c r="D113" t="s">
        <v>16</v>
      </c>
      <c r="E113" t="s">
        <v>392</v>
      </c>
      <c r="F113" t="s">
        <v>133</v>
      </c>
      <c r="G113" t="s">
        <v>12</v>
      </c>
      <c r="H113" t="str">
        <f t="shared" si="1"/>
        <v>Bronze</v>
      </c>
    </row>
    <row r="114" spans="1:8">
      <c r="A114" t="s">
        <v>393</v>
      </c>
      <c r="B114" t="s">
        <v>394</v>
      </c>
      <c r="C114">
        <v>27</v>
      </c>
      <c r="D114" t="s">
        <v>16</v>
      </c>
      <c r="E114" t="s">
        <v>395</v>
      </c>
      <c r="F114" t="s">
        <v>156</v>
      </c>
      <c r="G114" t="s">
        <v>12</v>
      </c>
      <c r="H114" t="str">
        <f t="shared" si="1"/>
        <v>Bronze</v>
      </c>
    </row>
    <row r="115" spans="1:8">
      <c r="A115" t="s">
        <v>396</v>
      </c>
      <c r="B115" t="s">
        <v>397</v>
      </c>
      <c r="C115">
        <v>51</v>
      </c>
      <c r="D115" t="s">
        <v>9</v>
      </c>
      <c r="E115" t="s">
        <v>398</v>
      </c>
      <c r="F115" t="s">
        <v>233</v>
      </c>
      <c r="G115" t="s">
        <v>12</v>
      </c>
      <c r="H115" t="str">
        <f t="shared" si="1"/>
        <v>Platinum</v>
      </c>
    </row>
    <row r="116" spans="1:8">
      <c r="A116" t="s">
        <v>399</v>
      </c>
      <c r="B116" t="s">
        <v>400</v>
      </c>
      <c r="C116">
        <v>30</v>
      </c>
      <c r="D116" t="s">
        <v>9</v>
      </c>
      <c r="E116" t="s">
        <v>401</v>
      </c>
      <c r="F116" t="s">
        <v>184</v>
      </c>
      <c r="G116" t="s">
        <v>12</v>
      </c>
      <c r="H116" t="str">
        <f t="shared" si="1"/>
        <v>Bronze</v>
      </c>
    </row>
    <row r="117" spans="1:8">
      <c r="A117" t="s">
        <v>402</v>
      </c>
      <c r="B117" t="s">
        <v>403</v>
      </c>
      <c r="C117">
        <v>53</v>
      </c>
      <c r="D117" t="s">
        <v>16</v>
      </c>
      <c r="E117" t="s">
        <v>404</v>
      </c>
      <c r="F117" t="s">
        <v>18</v>
      </c>
      <c r="G117" t="s">
        <v>12</v>
      </c>
      <c r="H117" t="str">
        <f t="shared" si="1"/>
        <v>Platinum</v>
      </c>
    </row>
    <row r="118" spans="1:8">
      <c r="A118" t="s">
        <v>405</v>
      </c>
      <c r="B118" t="s">
        <v>406</v>
      </c>
      <c r="C118">
        <v>18</v>
      </c>
      <c r="D118" t="s">
        <v>16</v>
      </c>
      <c r="E118" t="s">
        <v>407</v>
      </c>
      <c r="F118" t="s">
        <v>217</v>
      </c>
      <c r="G118" t="s">
        <v>12</v>
      </c>
      <c r="H118" t="str">
        <f t="shared" si="1"/>
        <v>Bronze</v>
      </c>
    </row>
    <row r="119" spans="1:8">
      <c r="A119" t="s">
        <v>408</v>
      </c>
      <c r="B119" t="s">
        <v>409</v>
      </c>
      <c r="C119">
        <v>21</v>
      </c>
      <c r="D119" t="s">
        <v>16</v>
      </c>
      <c r="E119" t="s">
        <v>410</v>
      </c>
      <c r="F119" t="s">
        <v>74</v>
      </c>
      <c r="G119" t="s">
        <v>12</v>
      </c>
      <c r="H119" t="str">
        <f t="shared" si="1"/>
        <v>Bronze</v>
      </c>
    </row>
    <row r="120" spans="1:8">
      <c r="A120" t="s">
        <v>411</v>
      </c>
      <c r="B120" t="s">
        <v>412</v>
      </c>
      <c r="C120">
        <v>36</v>
      </c>
      <c r="D120" t="s">
        <v>9</v>
      </c>
      <c r="E120" t="s">
        <v>413</v>
      </c>
      <c r="F120" t="s">
        <v>70</v>
      </c>
      <c r="G120" t="s">
        <v>12</v>
      </c>
      <c r="H120" t="str">
        <f t="shared" si="1"/>
        <v>Silver</v>
      </c>
    </row>
    <row r="121" spans="1:8">
      <c r="A121" t="s">
        <v>414</v>
      </c>
      <c r="B121" t="s">
        <v>415</v>
      </c>
      <c r="C121">
        <v>40</v>
      </c>
      <c r="D121" t="s">
        <v>9</v>
      </c>
      <c r="E121" t="s">
        <v>416</v>
      </c>
      <c r="F121" t="s">
        <v>237</v>
      </c>
      <c r="G121" t="s">
        <v>12</v>
      </c>
      <c r="H121" t="str">
        <f t="shared" si="1"/>
        <v>Silver</v>
      </c>
    </row>
    <row r="122" spans="1:8">
      <c r="A122" t="s">
        <v>417</v>
      </c>
      <c r="B122" t="s">
        <v>418</v>
      </c>
      <c r="C122">
        <v>44</v>
      </c>
      <c r="D122" t="s">
        <v>16</v>
      </c>
      <c r="E122" t="s">
        <v>3826</v>
      </c>
      <c r="F122" t="s">
        <v>51</v>
      </c>
      <c r="G122" t="s">
        <v>12</v>
      </c>
      <c r="H122" t="str">
        <f t="shared" si="1"/>
        <v>Silver</v>
      </c>
    </row>
    <row r="123" spans="1:8">
      <c r="A123" t="s">
        <v>419</v>
      </c>
      <c r="B123" t="s">
        <v>420</v>
      </c>
      <c r="C123">
        <v>62</v>
      </c>
      <c r="D123" t="s">
        <v>9</v>
      </c>
      <c r="E123" t="s">
        <v>421</v>
      </c>
      <c r="F123" t="s">
        <v>99</v>
      </c>
      <c r="G123" t="s">
        <v>12</v>
      </c>
      <c r="H123" t="str">
        <f t="shared" si="1"/>
        <v>Platinum</v>
      </c>
    </row>
    <row r="124" spans="1:8">
      <c r="A124" t="s">
        <v>422</v>
      </c>
      <c r="B124" t="s">
        <v>423</v>
      </c>
      <c r="C124">
        <v>50</v>
      </c>
      <c r="D124" t="s">
        <v>9</v>
      </c>
      <c r="E124" t="s">
        <v>424</v>
      </c>
      <c r="F124" t="s">
        <v>11</v>
      </c>
      <c r="G124" t="s">
        <v>12</v>
      </c>
      <c r="H124" t="str">
        <f t="shared" si="1"/>
        <v>Platinum</v>
      </c>
    </row>
    <row r="125" spans="1:8">
      <c r="A125" t="s">
        <v>425</v>
      </c>
      <c r="B125" t="s">
        <v>426</v>
      </c>
      <c r="C125">
        <v>40</v>
      </c>
      <c r="D125" t="s">
        <v>9</v>
      </c>
      <c r="E125" t="s">
        <v>427</v>
      </c>
      <c r="F125" t="s">
        <v>267</v>
      </c>
      <c r="G125" t="s">
        <v>12</v>
      </c>
      <c r="H125" t="str">
        <f t="shared" si="1"/>
        <v>Silver</v>
      </c>
    </row>
    <row r="126" spans="1:8">
      <c r="A126" t="s">
        <v>428</v>
      </c>
      <c r="B126" t="s">
        <v>429</v>
      </c>
      <c r="C126">
        <v>26</v>
      </c>
      <c r="D126" t="s">
        <v>9</v>
      </c>
      <c r="E126" t="s">
        <v>430</v>
      </c>
      <c r="F126" t="s">
        <v>194</v>
      </c>
      <c r="G126" t="s">
        <v>12</v>
      </c>
      <c r="H126" t="str">
        <f t="shared" si="1"/>
        <v>Bronze</v>
      </c>
    </row>
    <row r="127" spans="1:8">
      <c r="A127" t="s">
        <v>431</v>
      </c>
      <c r="B127" t="s">
        <v>432</v>
      </c>
      <c r="C127">
        <v>64</v>
      </c>
      <c r="D127" t="s">
        <v>16</v>
      </c>
      <c r="E127" t="s">
        <v>433</v>
      </c>
      <c r="F127" t="s">
        <v>434</v>
      </c>
      <c r="G127" t="s">
        <v>12</v>
      </c>
      <c r="H127" t="str">
        <f t="shared" si="1"/>
        <v>Platinum</v>
      </c>
    </row>
    <row r="128" spans="1:8">
      <c r="A128" t="s">
        <v>435</v>
      </c>
      <c r="B128" t="s">
        <v>436</v>
      </c>
      <c r="C128">
        <v>62</v>
      </c>
      <c r="D128" t="s">
        <v>16</v>
      </c>
      <c r="E128" t="s">
        <v>437</v>
      </c>
      <c r="F128" t="s">
        <v>133</v>
      </c>
      <c r="G128" t="s">
        <v>12</v>
      </c>
      <c r="H128" t="str">
        <f t="shared" si="1"/>
        <v>Platinum</v>
      </c>
    </row>
    <row r="129" spans="1:8">
      <c r="A129" t="s">
        <v>438</v>
      </c>
      <c r="B129" t="s">
        <v>439</v>
      </c>
      <c r="C129">
        <v>39</v>
      </c>
      <c r="D129" t="s">
        <v>9</v>
      </c>
      <c r="E129" t="s">
        <v>440</v>
      </c>
      <c r="F129" t="s">
        <v>171</v>
      </c>
      <c r="G129" t="s">
        <v>12</v>
      </c>
      <c r="H129" t="str">
        <f t="shared" si="1"/>
        <v>Silver</v>
      </c>
    </row>
    <row r="130" spans="1:8">
      <c r="A130" t="s">
        <v>441</v>
      </c>
      <c r="B130" t="s">
        <v>442</v>
      </c>
      <c r="C130">
        <v>45</v>
      </c>
      <c r="D130" t="s">
        <v>9</v>
      </c>
      <c r="E130" t="s">
        <v>443</v>
      </c>
      <c r="F130" t="s">
        <v>291</v>
      </c>
      <c r="G130" t="s">
        <v>12</v>
      </c>
      <c r="H130" t="str">
        <f t="shared" ref="H130:H193" si="2">IF(C130&gt;=50,"Platinum",IF(C130&gt;=35,"Silver","Bronze"))</f>
        <v>Silver</v>
      </c>
    </row>
    <row r="131" spans="1:8">
      <c r="A131" t="s">
        <v>444</v>
      </c>
      <c r="B131" t="s">
        <v>445</v>
      </c>
      <c r="C131">
        <v>43</v>
      </c>
      <c r="D131" t="s">
        <v>16</v>
      </c>
      <c r="E131" t="s">
        <v>446</v>
      </c>
      <c r="F131" t="s">
        <v>39</v>
      </c>
      <c r="G131" t="s">
        <v>12</v>
      </c>
      <c r="H131" t="str">
        <f t="shared" si="2"/>
        <v>Silver</v>
      </c>
    </row>
    <row r="132" spans="1:8">
      <c r="A132" t="s">
        <v>447</v>
      </c>
      <c r="B132" t="s">
        <v>448</v>
      </c>
      <c r="C132">
        <v>29</v>
      </c>
      <c r="D132" t="s">
        <v>9</v>
      </c>
      <c r="E132" t="s">
        <v>3827</v>
      </c>
      <c r="F132" t="s">
        <v>167</v>
      </c>
      <c r="G132" t="s">
        <v>12</v>
      </c>
      <c r="H132" t="str">
        <f t="shared" si="2"/>
        <v>Bronze</v>
      </c>
    </row>
    <row r="133" spans="1:8">
      <c r="A133" t="s">
        <v>449</v>
      </c>
      <c r="B133" t="s">
        <v>450</v>
      </c>
      <c r="C133">
        <v>34</v>
      </c>
      <c r="D133" t="s">
        <v>16</v>
      </c>
      <c r="E133" t="s">
        <v>451</v>
      </c>
      <c r="F133" t="s">
        <v>22</v>
      </c>
      <c r="G133" t="s">
        <v>12</v>
      </c>
      <c r="H133" t="str">
        <f t="shared" si="2"/>
        <v>Bronze</v>
      </c>
    </row>
    <row r="134" spans="1:8">
      <c r="A134" t="s">
        <v>452</v>
      </c>
      <c r="B134" t="s">
        <v>453</v>
      </c>
      <c r="C134">
        <v>57</v>
      </c>
      <c r="D134" t="s">
        <v>16</v>
      </c>
      <c r="E134" t="s">
        <v>454</v>
      </c>
      <c r="F134" t="s">
        <v>25</v>
      </c>
      <c r="G134" t="s">
        <v>12</v>
      </c>
      <c r="H134" t="str">
        <f t="shared" si="2"/>
        <v>Platinum</v>
      </c>
    </row>
    <row r="135" spans="1:8">
      <c r="A135" t="s">
        <v>455</v>
      </c>
      <c r="B135" t="s">
        <v>456</v>
      </c>
      <c r="C135">
        <v>62</v>
      </c>
      <c r="D135" t="s">
        <v>16</v>
      </c>
      <c r="E135" t="s">
        <v>457</v>
      </c>
      <c r="F135" t="s">
        <v>250</v>
      </c>
      <c r="G135" t="s">
        <v>12</v>
      </c>
      <c r="H135" t="str">
        <f t="shared" si="2"/>
        <v>Platinum</v>
      </c>
    </row>
    <row r="136" spans="1:8">
      <c r="A136" t="s">
        <v>458</v>
      </c>
      <c r="B136" t="s">
        <v>459</v>
      </c>
      <c r="C136">
        <v>54</v>
      </c>
      <c r="D136" t="s">
        <v>9</v>
      </c>
      <c r="E136" t="s">
        <v>460</v>
      </c>
      <c r="F136" t="s">
        <v>74</v>
      </c>
      <c r="G136" t="s">
        <v>12</v>
      </c>
      <c r="H136" t="str">
        <f t="shared" si="2"/>
        <v>Platinum</v>
      </c>
    </row>
    <row r="137" spans="1:8">
      <c r="A137" t="s">
        <v>461</v>
      </c>
      <c r="B137" t="s">
        <v>462</v>
      </c>
      <c r="C137">
        <v>33</v>
      </c>
      <c r="D137" t="s">
        <v>16</v>
      </c>
      <c r="E137" t="s">
        <v>463</v>
      </c>
      <c r="F137" t="s">
        <v>156</v>
      </c>
      <c r="G137" t="s">
        <v>12</v>
      </c>
      <c r="H137" t="str">
        <f t="shared" si="2"/>
        <v>Bronze</v>
      </c>
    </row>
    <row r="138" spans="1:8">
      <c r="A138" t="s">
        <v>464</v>
      </c>
      <c r="B138" t="s">
        <v>465</v>
      </c>
      <c r="C138">
        <v>29</v>
      </c>
      <c r="D138" t="s">
        <v>9</v>
      </c>
      <c r="E138" t="s">
        <v>466</v>
      </c>
      <c r="F138" t="s">
        <v>70</v>
      </c>
      <c r="G138" t="s">
        <v>12</v>
      </c>
      <c r="H138" t="str">
        <f t="shared" si="2"/>
        <v>Bronze</v>
      </c>
    </row>
    <row r="139" spans="1:8">
      <c r="A139" t="s">
        <v>467</v>
      </c>
      <c r="B139" t="s">
        <v>468</v>
      </c>
      <c r="C139">
        <v>55</v>
      </c>
      <c r="D139" t="s">
        <v>16</v>
      </c>
      <c r="E139" t="s">
        <v>469</v>
      </c>
      <c r="F139" t="s">
        <v>25</v>
      </c>
      <c r="G139" t="s">
        <v>12</v>
      </c>
      <c r="H139" t="str">
        <f t="shared" si="2"/>
        <v>Platinum</v>
      </c>
    </row>
    <row r="140" spans="1:8">
      <c r="A140" t="s">
        <v>470</v>
      </c>
      <c r="B140" t="s">
        <v>471</v>
      </c>
      <c r="C140">
        <v>43</v>
      </c>
      <c r="D140" t="s">
        <v>9</v>
      </c>
      <c r="E140" t="s">
        <v>395</v>
      </c>
      <c r="F140" t="s">
        <v>287</v>
      </c>
      <c r="G140" t="s">
        <v>12</v>
      </c>
      <c r="H140" t="str">
        <f t="shared" si="2"/>
        <v>Silver</v>
      </c>
    </row>
    <row r="141" spans="1:8">
      <c r="A141" t="s">
        <v>472</v>
      </c>
      <c r="B141" t="s">
        <v>473</v>
      </c>
      <c r="C141">
        <v>32</v>
      </c>
      <c r="D141" t="s">
        <v>9</v>
      </c>
      <c r="E141" t="s">
        <v>474</v>
      </c>
      <c r="F141" t="s">
        <v>117</v>
      </c>
      <c r="G141" t="s">
        <v>12</v>
      </c>
      <c r="H141" t="str">
        <f t="shared" si="2"/>
        <v>Bronze</v>
      </c>
    </row>
    <row r="142" spans="1:8">
      <c r="A142" t="s">
        <v>475</v>
      </c>
      <c r="B142" t="s">
        <v>476</v>
      </c>
      <c r="C142">
        <v>63</v>
      </c>
      <c r="D142" t="s">
        <v>16</v>
      </c>
      <c r="E142" t="s">
        <v>477</v>
      </c>
      <c r="F142" t="s">
        <v>51</v>
      </c>
      <c r="G142" t="s">
        <v>12</v>
      </c>
      <c r="H142" t="str">
        <f t="shared" si="2"/>
        <v>Platinum</v>
      </c>
    </row>
    <row r="143" spans="1:8">
      <c r="A143" t="s">
        <v>478</v>
      </c>
      <c r="B143" t="s">
        <v>479</v>
      </c>
      <c r="C143">
        <v>30</v>
      </c>
      <c r="D143" t="s">
        <v>9</v>
      </c>
      <c r="E143" t="s">
        <v>480</v>
      </c>
      <c r="F143" t="s">
        <v>30</v>
      </c>
      <c r="G143" t="s">
        <v>12</v>
      </c>
      <c r="H143" t="str">
        <f t="shared" si="2"/>
        <v>Bronze</v>
      </c>
    </row>
    <row r="144" spans="1:8">
      <c r="A144" t="s">
        <v>481</v>
      </c>
      <c r="B144" t="s">
        <v>482</v>
      </c>
      <c r="C144">
        <v>37</v>
      </c>
      <c r="D144" t="s">
        <v>9</v>
      </c>
      <c r="E144" t="s">
        <v>483</v>
      </c>
      <c r="F144" t="s">
        <v>66</v>
      </c>
      <c r="G144" t="s">
        <v>12</v>
      </c>
      <c r="H144" t="str">
        <f t="shared" si="2"/>
        <v>Silver</v>
      </c>
    </row>
    <row r="145" spans="1:8">
      <c r="A145" t="s">
        <v>484</v>
      </c>
      <c r="B145" t="s">
        <v>485</v>
      </c>
      <c r="C145">
        <v>46</v>
      </c>
      <c r="D145" t="s">
        <v>9</v>
      </c>
      <c r="E145" t="s">
        <v>486</v>
      </c>
      <c r="F145" t="s">
        <v>22</v>
      </c>
      <c r="G145" t="s">
        <v>12</v>
      </c>
      <c r="H145" t="str">
        <f t="shared" si="2"/>
        <v>Silver</v>
      </c>
    </row>
    <row r="146" spans="1:8">
      <c r="A146" t="s">
        <v>487</v>
      </c>
      <c r="B146" t="s">
        <v>488</v>
      </c>
      <c r="C146">
        <v>62</v>
      </c>
      <c r="D146" t="s">
        <v>16</v>
      </c>
      <c r="E146" t="s">
        <v>489</v>
      </c>
      <c r="F146" t="s">
        <v>184</v>
      </c>
      <c r="G146" t="s">
        <v>12</v>
      </c>
      <c r="H146" t="str">
        <f t="shared" si="2"/>
        <v>Platinum</v>
      </c>
    </row>
    <row r="147" spans="1:8">
      <c r="A147" t="s">
        <v>490</v>
      </c>
      <c r="B147" t="s">
        <v>491</v>
      </c>
      <c r="C147">
        <v>46</v>
      </c>
      <c r="D147" t="s">
        <v>9</v>
      </c>
      <c r="E147" t="s">
        <v>492</v>
      </c>
      <c r="F147" t="s">
        <v>254</v>
      </c>
      <c r="G147" t="s">
        <v>12</v>
      </c>
      <c r="H147" t="str">
        <f t="shared" si="2"/>
        <v>Silver</v>
      </c>
    </row>
    <row r="148" spans="1:8">
      <c r="A148" t="s">
        <v>493</v>
      </c>
      <c r="B148" t="s">
        <v>494</v>
      </c>
      <c r="C148">
        <v>32</v>
      </c>
      <c r="D148" t="s">
        <v>16</v>
      </c>
      <c r="E148" t="s">
        <v>495</v>
      </c>
      <c r="F148" t="s">
        <v>317</v>
      </c>
      <c r="G148" t="s">
        <v>12</v>
      </c>
      <c r="H148" t="str">
        <f t="shared" si="2"/>
        <v>Bronze</v>
      </c>
    </row>
    <row r="149" spans="1:8">
      <c r="A149" t="s">
        <v>496</v>
      </c>
      <c r="B149" t="s">
        <v>497</v>
      </c>
      <c r="C149">
        <v>49</v>
      </c>
      <c r="D149" t="s">
        <v>16</v>
      </c>
      <c r="E149" t="s">
        <v>498</v>
      </c>
      <c r="F149" t="s">
        <v>163</v>
      </c>
      <c r="G149" t="s">
        <v>12</v>
      </c>
      <c r="H149" t="str">
        <f t="shared" si="2"/>
        <v>Silver</v>
      </c>
    </row>
    <row r="150" spans="1:8">
      <c r="A150" t="s">
        <v>499</v>
      </c>
      <c r="B150" t="s">
        <v>500</v>
      </c>
      <c r="C150">
        <v>42</v>
      </c>
      <c r="D150" t="s">
        <v>16</v>
      </c>
      <c r="E150" t="s">
        <v>501</v>
      </c>
      <c r="F150" t="s">
        <v>324</v>
      </c>
      <c r="G150" t="s">
        <v>12</v>
      </c>
      <c r="H150" t="str">
        <f t="shared" si="2"/>
        <v>Silver</v>
      </c>
    </row>
    <row r="151" spans="1:8">
      <c r="A151" t="s">
        <v>502</v>
      </c>
      <c r="B151" t="s">
        <v>503</v>
      </c>
      <c r="C151">
        <v>33</v>
      </c>
      <c r="D151" t="s">
        <v>9</v>
      </c>
      <c r="E151" t="s">
        <v>504</v>
      </c>
      <c r="F151" t="s">
        <v>250</v>
      </c>
      <c r="G151" t="s">
        <v>12</v>
      </c>
      <c r="H151" t="str">
        <f t="shared" si="2"/>
        <v>Bronze</v>
      </c>
    </row>
    <row r="152" spans="1:8">
      <c r="A152" t="s">
        <v>505</v>
      </c>
      <c r="B152" t="s">
        <v>506</v>
      </c>
      <c r="C152">
        <v>24</v>
      </c>
      <c r="D152" t="s">
        <v>9</v>
      </c>
      <c r="E152" t="s">
        <v>507</v>
      </c>
      <c r="F152" t="s">
        <v>313</v>
      </c>
      <c r="G152" t="s">
        <v>12</v>
      </c>
      <c r="H152" t="str">
        <f t="shared" si="2"/>
        <v>Bronze</v>
      </c>
    </row>
    <row r="153" spans="1:8">
      <c r="A153" t="s">
        <v>508</v>
      </c>
      <c r="B153" t="s">
        <v>509</v>
      </c>
      <c r="C153">
        <v>25</v>
      </c>
      <c r="D153" t="s">
        <v>16</v>
      </c>
      <c r="E153" t="s">
        <v>510</v>
      </c>
      <c r="F153" t="s">
        <v>35</v>
      </c>
      <c r="G153" t="s">
        <v>12</v>
      </c>
      <c r="H153" t="str">
        <f t="shared" si="2"/>
        <v>Bronze</v>
      </c>
    </row>
    <row r="154" spans="1:8">
      <c r="A154" t="s">
        <v>511</v>
      </c>
      <c r="B154" t="s">
        <v>512</v>
      </c>
      <c r="C154">
        <v>41</v>
      </c>
      <c r="D154" t="s">
        <v>16</v>
      </c>
      <c r="E154" t="s">
        <v>513</v>
      </c>
      <c r="F154" t="s">
        <v>113</v>
      </c>
      <c r="G154" t="s">
        <v>12</v>
      </c>
      <c r="H154" t="str">
        <f t="shared" si="2"/>
        <v>Silver</v>
      </c>
    </row>
    <row r="155" spans="1:8">
      <c r="A155" t="s">
        <v>514</v>
      </c>
      <c r="B155" t="s">
        <v>515</v>
      </c>
      <c r="C155">
        <v>31</v>
      </c>
      <c r="D155" t="s">
        <v>9</v>
      </c>
      <c r="E155" t="s">
        <v>516</v>
      </c>
      <c r="F155" t="s">
        <v>18</v>
      </c>
      <c r="G155" t="s">
        <v>12</v>
      </c>
      <c r="H155" t="str">
        <f t="shared" si="2"/>
        <v>Bronze</v>
      </c>
    </row>
    <row r="156" spans="1:8">
      <c r="A156" t="s">
        <v>517</v>
      </c>
      <c r="B156" t="s">
        <v>518</v>
      </c>
      <c r="C156">
        <v>35</v>
      </c>
      <c r="D156" t="s">
        <v>16</v>
      </c>
      <c r="E156" t="s">
        <v>519</v>
      </c>
      <c r="F156" t="s">
        <v>171</v>
      </c>
      <c r="G156" t="s">
        <v>12</v>
      </c>
      <c r="H156" t="str">
        <f t="shared" si="2"/>
        <v>Silver</v>
      </c>
    </row>
    <row r="157" spans="1:8">
      <c r="A157" t="s">
        <v>520</v>
      </c>
      <c r="B157" t="s">
        <v>521</v>
      </c>
      <c r="C157">
        <v>60</v>
      </c>
      <c r="D157" t="s">
        <v>16</v>
      </c>
      <c r="E157" t="s">
        <v>522</v>
      </c>
      <c r="F157" t="s">
        <v>267</v>
      </c>
      <c r="G157" t="s">
        <v>12</v>
      </c>
      <c r="H157" t="str">
        <f t="shared" si="2"/>
        <v>Platinum</v>
      </c>
    </row>
    <row r="158" spans="1:8">
      <c r="A158" t="s">
        <v>523</v>
      </c>
      <c r="B158" t="s">
        <v>524</v>
      </c>
      <c r="C158">
        <v>46</v>
      </c>
      <c r="D158" t="s">
        <v>9</v>
      </c>
      <c r="E158" t="s">
        <v>525</v>
      </c>
      <c r="F158" t="s">
        <v>18</v>
      </c>
      <c r="G158" t="s">
        <v>12</v>
      </c>
      <c r="H158" t="str">
        <f t="shared" si="2"/>
        <v>Silver</v>
      </c>
    </row>
    <row r="159" spans="1:8">
      <c r="A159" t="s">
        <v>526</v>
      </c>
      <c r="B159" t="s">
        <v>527</v>
      </c>
      <c r="C159">
        <v>59</v>
      </c>
      <c r="D159" t="s">
        <v>9</v>
      </c>
      <c r="E159" t="s">
        <v>528</v>
      </c>
      <c r="F159" t="s">
        <v>18</v>
      </c>
      <c r="G159" t="s">
        <v>12</v>
      </c>
      <c r="H159" t="str">
        <f t="shared" si="2"/>
        <v>Platinum</v>
      </c>
    </row>
    <row r="160" spans="1:8">
      <c r="A160" t="s">
        <v>529</v>
      </c>
      <c r="B160" t="s">
        <v>530</v>
      </c>
      <c r="C160">
        <v>43</v>
      </c>
      <c r="D160" t="s">
        <v>9</v>
      </c>
      <c r="E160" t="s">
        <v>531</v>
      </c>
      <c r="F160" t="s">
        <v>171</v>
      </c>
      <c r="G160" t="s">
        <v>12</v>
      </c>
      <c r="H160" t="str">
        <f t="shared" si="2"/>
        <v>Silver</v>
      </c>
    </row>
    <row r="161" spans="1:8">
      <c r="A161" t="s">
        <v>532</v>
      </c>
      <c r="B161" t="s">
        <v>533</v>
      </c>
      <c r="C161">
        <v>46</v>
      </c>
      <c r="D161" t="s">
        <v>16</v>
      </c>
      <c r="E161" t="s">
        <v>534</v>
      </c>
      <c r="F161" t="s">
        <v>88</v>
      </c>
      <c r="G161" t="s">
        <v>12</v>
      </c>
      <c r="H161" t="str">
        <f t="shared" si="2"/>
        <v>Silver</v>
      </c>
    </row>
    <row r="162" spans="1:8">
      <c r="A162" t="s">
        <v>535</v>
      </c>
      <c r="B162" t="s">
        <v>536</v>
      </c>
      <c r="C162">
        <v>41</v>
      </c>
      <c r="D162" t="s">
        <v>16</v>
      </c>
      <c r="E162" t="s">
        <v>537</v>
      </c>
      <c r="F162" t="s">
        <v>11</v>
      </c>
      <c r="G162" t="s">
        <v>12</v>
      </c>
      <c r="H162" t="str">
        <f t="shared" si="2"/>
        <v>Silver</v>
      </c>
    </row>
    <row r="163" spans="1:8">
      <c r="A163" t="s">
        <v>538</v>
      </c>
      <c r="B163" t="s">
        <v>539</v>
      </c>
      <c r="C163">
        <v>18</v>
      </c>
      <c r="D163" t="s">
        <v>16</v>
      </c>
      <c r="E163" t="s">
        <v>540</v>
      </c>
      <c r="F163" t="s">
        <v>133</v>
      </c>
      <c r="G163" t="s">
        <v>12</v>
      </c>
      <c r="H163" t="str">
        <f t="shared" si="2"/>
        <v>Bronze</v>
      </c>
    </row>
    <row r="164" spans="1:8">
      <c r="A164" t="s">
        <v>541</v>
      </c>
      <c r="B164" t="s">
        <v>542</v>
      </c>
      <c r="C164">
        <v>37</v>
      </c>
      <c r="D164" t="s">
        <v>9</v>
      </c>
      <c r="E164" t="s">
        <v>543</v>
      </c>
      <c r="F164" t="s">
        <v>237</v>
      </c>
      <c r="G164" t="s">
        <v>12</v>
      </c>
      <c r="H164" t="str">
        <f t="shared" si="2"/>
        <v>Silver</v>
      </c>
    </row>
    <row r="165" spans="1:8">
      <c r="A165" t="s">
        <v>544</v>
      </c>
      <c r="B165" t="s">
        <v>545</v>
      </c>
      <c r="C165">
        <v>21</v>
      </c>
      <c r="D165" t="s">
        <v>9</v>
      </c>
      <c r="E165" t="s">
        <v>546</v>
      </c>
      <c r="F165" t="s">
        <v>194</v>
      </c>
      <c r="G165" t="s">
        <v>12</v>
      </c>
      <c r="H165" t="str">
        <f t="shared" si="2"/>
        <v>Bronze</v>
      </c>
    </row>
    <row r="166" spans="1:8">
      <c r="A166" t="s">
        <v>547</v>
      </c>
      <c r="B166" t="s">
        <v>548</v>
      </c>
      <c r="C166">
        <v>39</v>
      </c>
      <c r="D166" t="s">
        <v>16</v>
      </c>
      <c r="E166" t="s">
        <v>549</v>
      </c>
      <c r="F166" t="s">
        <v>81</v>
      </c>
      <c r="G166" t="s">
        <v>12</v>
      </c>
      <c r="H166" t="str">
        <f t="shared" si="2"/>
        <v>Silver</v>
      </c>
    </row>
    <row r="167" spans="1:8">
      <c r="A167" t="s">
        <v>550</v>
      </c>
      <c r="B167" t="s">
        <v>551</v>
      </c>
      <c r="C167">
        <v>47</v>
      </c>
      <c r="D167" t="s">
        <v>16</v>
      </c>
      <c r="E167" t="s">
        <v>552</v>
      </c>
      <c r="F167" t="s">
        <v>194</v>
      </c>
      <c r="G167" t="s">
        <v>12</v>
      </c>
      <c r="H167" t="str">
        <f t="shared" si="2"/>
        <v>Silver</v>
      </c>
    </row>
    <row r="168" spans="1:8">
      <c r="A168" t="s">
        <v>553</v>
      </c>
      <c r="B168" t="s">
        <v>554</v>
      </c>
      <c r="C168">
        <v>25</v>
      </c>
      <c r="D168" t="s">
        <v>16</v>
      </c>
      <c r="E168" t="s">
        <v>555</v>
      </c>
      <c r="F168" t="s">
        <v>156</v>
      </c>
      <c r="G168" t="s">
        <v>12</v>
      </c>
      <c r="H168" t="str">
        <f t="shared" si="2"/>
        <v>Bronze</v>
      </c>
    </row>
    <row r="169" spans="1:8">
      <c r="A169" t="s">
        <v>556</v>
      </c>
      <c r="B169" t="s">
        <v>557</v>
      </c>
      <c r="C169">
        <v>36</v>
      </c>
      <c r="D169" t="s">
        <v>16</v>
      </c>
      <c r="E169" t="s">
        <v>558</v>
      </c>
      <c r="F169" t="s">
        <v>237</v>
      </c>
      <c r="G169" t="s">
        <v>12</v>
      </c>
      <c r="H169" t="str">
        <f t="shared" si="2"/>
        <v>Silver</v>
      </c>
    </row>
    <row r="170" spans="1:8">
      <c r="A170" t="s">
        <v>559</v>
      </c>
      <c r="B170" t="s">
        <v>560</v>
      </c>
      <c r="C170">
        <v>36</v>
      </c>
      <c r="D170" t="s">
        <v>16</v>
      </c>
      <c r="E170" t="s">
        <v>561</v>
      </c>
      <c r="F170" t="s">
        <v>250</v>
      </c>
      <c r="G170" t="s">
        <v>12</v>
      </c>
      <c r="H170" t="str">
        <f t="shared" si="2"/>
        <v>Silver</v>
      </c>
    </row>
    <row r="171" spans="1:8">
      <c r="A171" t="s">
        <v>562</v>
      </c>
      <c r="B171" t="s">
        <v>563</v>
      </c>
      <c r="C171">
        <v>64</v>
      </c>
      <c r="D171" t="s">
        <v>9</v>
      </c>
      <c r="E171" t="s">
        <v>564</v>
      </c>
      <c r="F171" t="s">
        <v>47</v>
      </c>
      <c r="G171" t="s">
        <v>12</v>
      </c>
      <c r="H171" t="str">
        <f t="shared" si="2"/>
        <v>Platinum</v>
      </c>
    </row>
    <row r="172" spans="1:8">
      <c r="A172" t="s">
        <v>565</v>
      </c>
      <c r="B172" t="s">
        <v>3990</v>
      </c>
      <c r="C172">
        <v>18</v>
      </c>
      <c r="D172" t="s">
        <v>9</v>
      </c>
      <c r="E172" t="s">
        <v>567</v>
      </c>
      <c r="F172" t="s">
        <v>113</v>
      </c>
      <c r="G172" t="s">
        <v>12</v>
      </c>
      <c r="H172" t="str">
        <f t="shared" si="2"/>
        <v>Bronze</v>
      </c>
    </row>
    <row r="173" spans="1:8">
      <c r="A173" t="s">
        <v>568</v>
      </c>
      <c r="B173" t="s">
        <v>569</v>
      </c>
      <c r="C173">
        <v>44</v>
      </c>
      <c r="D173" t="s">
        <v>16</v>
      </c>
      <c r="E173" t="s">
        <v>570</v>
      </c>
      <c r="F173" t="s">
        <v>254</v>
      </c>
      <c r="G173" t="s">
        <v>12</v>
      </c>
      <c r="H173" t="str">
        <f t="shared" si="2"/>
        <v>Silver</v>
      </c>
    </row>
    <row r="174" spans="1:8">
      <c r="A174" t="s">
        <v>571</v>
      </c>
      <c r="B174" t="s">
        <v>572</v>
      </c>
      <c r="C174">
        <v>41</v>
      </c>
      <c r="D174" t="s">
        <v>16</v>
      </c>
      <c r="E174" t="s">
        <v>573</v>
      </c>
      <c r="F174" t="s">
        <v>43</v>
      </c>
      <c r="G174" t="s">
        <v>12</v>
      </c>
      <c r="H174" t="str">
        <f t="shared" si="2"/>
        <v>Silver</v>
      </c>
    </row>
    <row r="175" spans="1:8">
      <c r="A175" t="s">
        <v>574</v>
      </c>
      <c r="B175" t="s">
        <v>575</v>
      </c>
      <c r="C175">
        <v>41</v>
      </c>
      <c r="D175" t="s">
        <v>16</v>
      </c>
      <c r="E175" t="s">
        <v>398</v>
      </c>
      <c r="F175" t="s">
        <v>267</v>
      </c>
      <c r="G175" t="s">
        <v>3829</v>
      </c>
      <c r="H175" t="str">
        <f t="shared" si="2"/>
        <v>Silver</v>
      </c>
    </row>
    <row r="176" spans="1:8">
      <c r="A176" t="s">
        <v>576</v>
      </c>
      <c r="B176" t="s">
        <v>577</v>
      </c>
      <c r="C176">
        <v>26</v>
      </c>
      <c r="D176" t="s">
        <v>16</v>
      </c>
      <c r="E176" t="s">
        <v>578</v>
      </c>
      <c r="F176" t="s">
        <v>171</v>
      </c>
      <c r="G176" t="s">
        <v>12</v>
      </c>
      <c r="H176" t="str">
        <f t="shared" si="2"/>
        <v>Bronze</v>
      </c>
    </row>
    <row r="177" spans="1:8">
      <c r="A177" t="s">
        <v>579</v>
      </c>
      <c r="B177" t="s">
        <v>580</v>
      </c>
      <c r="C177">
        <v>56</v>
      </c>
      <c r="D177" t="s">
        <v>9</v>
      </c>
      <c r="E177" t="s">
        <v>581</v>
      </c>
      <c r="F177" t="s">
        <v>99</v>
      </c>
      <c r="G177" t="s">
        <v>12</v>
      </c>
      <c r="H177" t="str">
        <f t="shared" si="2"/>
        <v>Platinum</v>
      </c>
    </row>
    <row r="178" spans="1:8">
      <c r="A178" t="s">
        <v>582</v>
      </c>
      <c r="B178" t="s">
        <v>583</v>
      </c>
      <c r="C178">
        <v>48</v>
      </c>
      <c r="D178" t="s">
        <v>9</v>
      </c>
      <c r="E178" t="s">
        <v>584</v>
      </c>
      <c r="F178" t="s">
        <v>171</v>
      </c>
      <c r="G178" t="s">
        <v>12</v>
      </c>
      <c r="H178" t="str">
        <f t="shared" si="2"/>
        <v>Silver</v>
      </c>
    </row>
    <row r="179" spans="1:8">
      <c r="A179" t="s">
        <v>585</v>
      </c>
      <c r="B179" t="s">
        <v>586</v>
      </c>
      <c r="C179">
        <v>55</v>
      </c>
      <c r="D179" t="s">
        <v>9</v>
      </c>
      <c r="E179" t="s">
        <v>587</v>
      </c>
      <c r="F179" t="s">
        <v>588</v>
      </c>
      <c r="G179" t="s">
        <v>12</v>
      </c>
      <c r="H179" t="str">
        <f t="shared" si="2"/>
        <v>Platinum</v>
      </c>
    </row>
    <row r="180" spans="1:8">
      <c r="A180" t="s">
        <v>589</v>
      </c>
      <c r="B180" t="s">
        <v>590</v>
      </c>
      <c r="C180">
        <v>33</v>
      </c>
      <c r="D180" t="s">
        <v>16</v>
      </c>
      <c r="E180" t="s">
        <v>591</v>
      </c>
      <c r="F180" t="s">
        <v>317</v>
      </c>
      <c r="G180" t="s">
        <v>12</v>
      </c>
      <c r="H180" t="str">
        <f t="shared" si="2"/>
        <v>Bronze</v>
      </c>
    </row>
    <row r="181" spans="1:8">
      <c r="A181" t="s">
        <v>592</v>
      </c>
      <c r="B181" t="s">
        <v>593</v>
      </c>
      <c r="C181">
        <v>43</v>
      </c>
      <c r="D181" t="s">
        <v>16</v>
      </c>
      <c r="E181" t="s">
        <v>594</v>
      </c>
      <c r="F181" t="s">
        <v>117</v>
      </c>
      <c r="G181" t="s">
        <v>12</v>
      </c>
      <c r="H181" t="str">
        <f t="shared" si="2"/>
        <v>Silver</v>
      </c>
    </row>
    <row r="182" spans="1:8">
      <c r="A182" t="s">
        <v>595</v>
      </c>
      <c r="B182" t="s">
        <v>596</v>
      </c>
      <c r="C182">
        <v>38</v>
      </c>
      <c r="D182" t="s">
        <v>9</v>
      </c>
      <c r="E182" t="s">
        <v>597</v>
      </c>
      <c r="F182" t="s">
        <v>434</v>
      </c>
      <c r="G182" t="s">
        <v>12</v>
      </c>
      <c r="H182" t="str">
        <f t="shared" si="2"/>
        <v>Silver</v>
      </c>
    </row>
    <row r="183" spans="1:8">
      <c r="A183" t="s">
        <v>598</v>
      </c>
      <c r="B183" t="s">
        <v>599</v>
      </c>
      <c r="C183">
        <v>60</v>
      </c>
      <c r="D183" t="s">
        <v>9</v>
      </c>
      <c r="E183" t="s">
        <v>600</v>
      </c>
      <c r="F183" t="s">
        <v>58</v>
      </c>
      <c r="G183" t="s">
        <v>12</v>
      </c>
      <c r="H183" t="str">
        <f t="shared" si="2"/>
        <v>Platinum</v>
      </c>
    </row>
    <row r="184" spans="1:8">
      <c r="A184" t="s">
        <v>601</v>
      </c>
      <c r="B184" t="s">
        <v>602</v>
      </c>
      <c r="C184">
        <v>23</v>
      </c>
      <c r="D184" t="s">
        <v>16</v>
      </c>
      <c r="E184" t="s">
        <v>603</v>
      </c>
      <c r="F184" t="s">
        <v>96</v>
      </c>
      <c r="G184" t="s">
        <v>12</v>
      </c>
      <c r="H184" t="str">
        <f t="shared" si="2"/>
        <v>Bronze</v>
      </c>
    </row>
    <row r="185" spans="1:8">
      <c r="A185" t="s">
        <v>604</v>
      </c>
      <c r="B185" t="s">
        <v>605</v>
      </c>
      <c r="C185">
        <v>18</v>
      </c>
      <c r="D185" t="s">
        <v>9</v>
      </c>
      <c r="E185" t="s">
        <v>606</v>
      </c>
      <c r="F185" t="s">
        <v>58</v>
      </c>
      <c r="G185" t="s">
        <v>12</v>
      </c>
      <c r="H185" t="str">
        <f t="shared" si="2"/>
        <v>Bronze</v>
      </c>
    </row>
    <row r="186" spans="1:8">
      <c r="A186" t="s">
        <v>607</v>
      </c>
      <c r="B186" t="s">
        <v>608</v>
      </c>
      <c r="C186">
        <v>46</v>
      </c>
      <c r="D186" t="s">
        <v>16</v>
      </c>
      <c r="E186" t="s">
        <v>609</v>
      </c>
      <c r="F186" t="s">
        <v>18</v>
      </c>
      <c r="G186" t="s">
        <v>12</v>
      </c>
      <c r="H186" t="str">
        <f t="shared" si="2"/>
        <v>Silver</v>
      </c>
    </row>
    <row r="187" spans="1:8">
      <c r="A187" t="s">
        <v>610</v>
      </c>
      <c r="B187" t="s">
        <v>611</v>
      </c>
      <c r="C187">
        <v>54</v>
      </c>
      <c r="D187" t="s">
        <v>16</v>
      </c>
      <c r="E187" t="s">
        <v>612</v>
      </c>
      <c r="F187" t="s">
        <v>88</v>
      </c>
      <c r="G187" t="s">
        <v>12</v>
      </c>
      <c r="H187" t="str">
        <f t="shared" si="2"/>
        <v>Platinum</v>
      </c>
    </row>
    <row r="188" spans="1:8">
      <c r="A188" t="s">
        <v>613</v>
      </c>
      <c r="B188" t="s">
        <v>614</v>
      </c>
      <c r="C188">
        <v>53</v>
      </c>
      <c r="D188" t="s">
        <v>9</v>
      </c>
      <c r="E188" t="s">
        <v>615</v>
      </c>
      <c r="F188" t="s">
        <v>113</v>
      </c>
      <c r="G188" t="s">
        <v>12</v>
      </c>
      <c r="H188" t="str">
        <f t="shared" si="2"/>
        <v>Platinum</v>
      </c>
    </row>
    <row r="189" spans="1:8">
      <c r="A189" t="s">
        <v>616</v>
      </c>
      <c r="B189" t="s">
        <v>617</v>
      </c>
      <c r="C189">
        <v>60</v>
      </c>
      <c r="D189" t="s">
        <v>16</v>
      </c>
      <c r="E189" t="s">
        <v>618</v>
      </c>
      <c r="F189" t="s">
        <v>22</v>
      </c>
      <c r="G189" t="s">
        <v>12</v>
      </c>
      <c r="H189" t="str">
        <f t="shared" si="2"/>
        <v>Platinum</v>
      </c>
    </row>
    <row r="190" spans="1:8">
      <c r="A190" t="s">
        <v>619</v>
      </c>
      <c r="B190" t="s">
        <v>620</v>
      </c>
      <c r="C190">
        <v>42</v>
      </c>
      <c r="D190" t="s">
        <v>9</v>
      </c>
      <c r="E190" t="s">
        <v>621</v>
      </c>
      <c r="F190" t="s">
        <v>233</v>
      </c>
      <c r="G190" t="s">
        <v>12</v>
      </c>
      <c r="H190" t="str">
        <f t="shared" si="2"/>
        <v>Silver</v>
      </c>
    </row>
    <row r="191" spans="1:8">
      <c r="A191" t="s">
        <v>622</v>
      </c>
      <c r="B191" t="s">
        <v>623</v>
      </c>
      <c r="C191">
        <v>29</v>
      </c>
      <c r="D191" t="s">
        <v>9</v>
      </c>
      <c r="E191" t="s">
        <v>624</v>
      </c>
      <c r="F191" t="s">
        <v>588</v>
      </c>
      <c r="G191" t="s">
        <v>12</v>
      </c>
      <c r="H191" t="str">
        <f t="shared" si="2"/>
        <v>Bronze</v>
      </c>
    </row>
    <row r="192" spans="1:8">
      <c r="A192" t="s">
        <v>625</v>
      </c>
      <c r="B192" t="s">
        <v>626</v>
      </c>
      <c r="C192">
        <v>21</v>
      </c>
      <c r="D192" t="s">
        <v>9</v>
      </c>
      <c r="E192" t="s">
        <v>627</v>
      </c>
      <c r="F192" t="s">
        <v>58</v>
      </c>
      <c r="G192" t="s">
        <v>12</v>
      </c>
      <c r="H192" t="str">
        <f t="shared" si="2"/>
        <v>Bronze</v>
      </c>
    </row>
    <row r="193" spans="1:8">
      <c r="A193" t="s">
        <v>628</v>
      </c>
      <c r="B193" t="s">
        <v>629</v>
      </c>
      <c r="C193">
        <v>29</v>
      </c>
      <c r="D193" t="s">
        <v>16</v>
      </c>
      <c r="E193" t="s">
        <v>630</v>
      </c>
      <c r="F193" t="s">
        <v>25</v>
      </c>
      <c r="G193" t="s">
        <v>12</v>
      </c>
      <c r="H193" t="str">
        <f t="shared" si="2"/>
        <v>Bronze</v>
      </c>
    </row>
    <row r="194" spans="1:8">
      <c r="A194" t="s">
        <v>631</v>
      </c>
      <c r="B194" t="s">
        <v>632</v>
      </c>
      <c r="C194">
        <v>26</v>
      </c>
      <c r="D194" t="s">
        <v>9</v>
      </c>
      <c r="E194" t="s">
        <v>633</v>
      </c>
      <c r="F194" t="s">
        <v>106</v>
      </c>
      <c r="G194" t="s">
        <v>12</v>
      </c>
      <c r="H194" t="str">
        <f t="shared" ref="H194:H257" si="3">IF(C194&gt;=50,"Platinum",IF(C194&gt;=35,"Silver","Bronze"))</f>
        <v>Bronze</v>
      </c>
    </row>
    <row r="195" spans="1:8">
      <c r="A195" t="s">
        <v>634</v>
      </c>
      <c r="B195" t="s">
        <v>635</v>
      </c>
      <c r="C195">
        <v>38</v>
      </c>
      <c r="D195" t="s">
        <v>9</v>
      </c>
      <c r="E195" t="s">
        <v>636</v>
      </c>
      <c r="F195" t="s">
        <v>81</v>
      </c>
      <c r="G195" t="s">
        <v>12</v>
      </c>
      <c r="H195" t="str">
        <f t="shared" si="3"/>
        <v>Silver</v>
      </c>
    </row>
    <row r="196" spans="1:8">
      <c r="A196" t="s">
        <v>637</v>
      </c>
      <c r="B196" t="s">
        <v>638</v>
      </c>
      <c r="C196">
        <v>46</v>
      </c>
      <c r="D196" t="s">
        <v>9</v>
      </c>
      <c r="E196" t="s">
        <v>639</v>
      </c>
      <c r="F196" t="s">
        <v>51</v>
      </c>
      <c r="G196" t="s">
        <v>12</v>
      </c>
      <c r="H196" t="str">
        <f t="shared" si="3"/>
        <v>Silver</v>
      </c>
    </row>
    <row r="197" spans="1:8">
      <c r="A197" t="s">
        <v>640</v>
      </c>
      <c r="B197" t="s">
        <v>641</v>
      </c>
      <c r="C197">
        <v>60</v>
      </c>
      <c r="D197" t="s">
        <v>9</v>
      </c>
      <c r="E197" t="s">
        <v>642</v>
      </c>
      <c r="F197" t="s">
        <v>133</v>
      </c>
      <c r="G197" t="s">
        <v>12</v>
      </c>
      <c r="H197" t="str">
        <f t="shared" si="3"/>
        <v>Platinum</v>
      </c>
    </row>
    <row r="198" spans="1:8">
      <c r="A198" t="s">
        <v>643</v>
      </c>
      <c r="B198" t="s">
        <v>644</v>
      </c>
      <c r="C198">
        <v>18</v>
      </c>
      <c r="D198" t="s">
        <v>16</v>
      </c>
      <c r="E198" t="s">
        <v>645</v>
      </c>
      <c r="F198" t="s">
        <v>163</v>
      </c>
      <c r="G198" t="s">
        <v>12</v>
      </c>
      <c r="H198" t="str">
        <f t="shared" si="3"/>
        <v>Bronze</v>
      </c>
    </row>
    <row r="199" spans="1:8">
      <c r="A199" t="s">
        <v>646</v>
      </c>
      <c r="B199" t="s">
        <v>647</v>
      </c>
      <c r="C199">
        <v>45</v>
      </c>
      <c r="D199" t="s">
        <v>16</v>
      </c>
      <c r="E199" t="s">
        <v>207</v>
      </c>
      <c r="F199" t="s">
        <v>201</v>
      </c>
      <c r="G199" t="s">
        <v>12</v>
      </c>
      <c r="H199" t="str">
        <f t="shared" si="3"/>
        <v>Silver</v>
      </c>
    </row>
    <row r="200" spans="1:8">
      <c r="A200" t="s">
        <v>648</v>
      </c>
      <c r="B200" t="s">
        <v>649</v>
      </c>
      <c r="C200">
        <v>54</v>
      </c>
      <c r="D200" t="s">
        <v>9</v>
      </c>
      <c r="E200" t="s">
        <v>650</v>
      </c>
      <c r="F200" t="s">
        <v>171</v>
      </c>
      <c r="G200" t="s">
        <v>12</v>
      </c>
      <c r="H200" t="str">
        <f t="shared" si="3"/>
        <v>Platinum</v>
      </c>
    </row>
    <row r="201" spans="1:8">
      <c r="A201" t="s">
        <v>651</v>
      </c>
      <c r="B201" t="s">
        <v>652</v>
      </c>
      <c r="C201">
        <v>46</v>
      </c>
      <c r="D201" t="s">
        <v>9</v>
      </c>
      <c r="E201" t="s">
        <v>653</v>
      </c>
      <c r="F201" t="s">
        <v>237</v>
      </c>
      <c r="G201" t="s">
        <v>12</v>
      </c>
      <c r="H201" t="str">
        <f t="shared" si="3"/>
        <v>Silver</v>
      </c>
    </row>
    <row r="202" spans="1:8">
      <c r="A202" t="s">
        <v>654</v>
      </c>
      <c r="B202" t="s">
        <v>655</v>
      </c>
      <c r="C202">
        <v>30</v>
      </c>
      <c r="D202" t="s">
        <v>9</v>
      </c>
      <c r="E202" t="s">
        <v>656</v>
      </c>
      <c r="F202" t="s">
        <v>434</v>
      </c>
      <c r="G202" t="s">
        <v>12</v>
      </c>
      <c r="H202" t="str">
        <f t="shared" si="3"/>
        <v>Bronze</v>
      </c>
    </row>
    <row r="203" spans="1:8">
      <c r="A203" t="s">
        <v>657</v>
      </c>
      <c r="B203" t="s">
        <v>658</v>
      </c>
      <c r="C203">
        <v>25</v>
      </c>
      <c r="D203" t="s">
        <v>16</v>
      </c>
      <c r="E203" t="s">
        <v>659</v>
      </c>
      <c r="F203" t="s">
        <v>156</v>
      </c>
      <c r="G203" t="s">
        <v>12</v>
      </c>
      <c r="H203" t="str">
        <f t="shared" si="3"/>
        <v>Bronze</v>
      </c>
    </row>
    <row r="204" spans="1:8">
      <c r="A204" t="s">
        <v>660</v>
      </c>
      <c r="B204" t="s">
        <v>661</v>
      </c>
      <c r="C204">
        <v>37</v>
      </c>
      <c r="D204" t="s">
        <v>16</v>
      </c>
      <c r="E204" t="s">
        <v>662</v>
      </c>
      <c r="F204" t="s">
        <v>62</v>
      </c>
      <c r="G204" t="s">
        <v>12</v>
      </c>
      <c r="H204" t="str">
        <f t="shared" si="3"/>
        <v>Silver</v>
      </c>
    </row>
    <row r="205" spans="1:8">
      <c r="A205" t="s">
        <v>663</v>
      </c>
      <c r="B205" t="s">
        <v>664</v>
      </c>
      <c r="C205">
        <v>47</v>
      </c>
      <c r="D205" t="s">
        <v>9</v>
      </c>
      <c r="E205" t="s">
        <v>665</v>
      </c>
      <c r="F205" t="s">
        <v>267</v>
      </c>
      <c r="G205" t="s">
        <v>12</v>
      </c>
      <c r="H205" t="str">
        <f t="shared" si="3"/>
        <v>Silver</v>
      </c>
    </row>
    <row r="206" spans="1:8">
      <c r="A206" t="s">
        <v>666</v>
      </c>
      <c r="B206" t="s">
        <v>667</v>
      </c>
      <c r="C206">
        <v>52</v>
      </c>
      <c r="D206" t="s">
        <v>9</v>
      </c>
      <c r="E206" t="s">
        <v>668</v>
      </c>
      <c r="F206" t="s">
        <v>287</v>
      </c>
      <c r="G206" t="s">
        <v>12</v>
      </c>
      <c r="H206" t="str">
        <f t="shared" si="3"/>
        <v>Platinum</v>
      </c>
    </row>
    <row r="207" spans="1:8">
      <c r="A207" t="s">
        <v>669</v>
      </c>
      <c r="B207" t="s">
        <v>670</v>
      </c>
      <c r="C207">
        <v>44</v>
      </c>
      <c r="D207" t="s">
        <v>16</v>
      </c>
      <c r="E207" t="s">
        <v>671</v>
      </c>
      <c r="F207" t="s">
        <v>88</v>
      </c>
      <c r="G207" t="s">
        <v>12</v>
      </c>
      <c r="H207" t="str">
        <f t="shared" si="3"/>
        <v>Silver</v>
      </c>
    </row>
    <row r="208" spans="1:8">
      <c r="A208" t="s">
        <v>672</v>
      </c>
      <c r="B208" t="s">
        <v>673</v>
      </c>
      <c r="C208">
        <v>26</v>
      </c>
      <c r="D208" t="s">
        <v>16</v>
      </c>
      <c r="E208" t="s">
        <v>674</v>
      </c>
      <c r="F208" t="s">
        <v>237</v>
      </c>
      <c r="G208" t="s">
        <v>12</v>
      </c>
      <c r="H208" t="str">
        <f t="shared" si="3"/>
        <v>Bronze</v>
      </c>
    </row>
    <row r="209" spans="1:8">
      <c r="A209" t="s">
        <v>675</v>
      </c>
      <c r="B209" t="s">
        <v>676</v>
      </c>
      <c r="C209">
        <v>28</v>
      </c>
      <c r="D209" t="s">
        <v>16</v>
      </c>
      <c r="E209" t="s">
        <v>677</v>
      </c>
      <c r="F209" t="s">
        <v>88</v>
      </c>
      <c r="G209" t="s">
        <v>12</v>
      </c>
      <c r="H209" t="str">
        <f t="shared" si="3"/>
        <v>Bronze</v>
      </c>
    </row>
    <row r="210" spans="1:8">
      <c r="A210" t="s">
        <v>678</v>
      </c>
      <c r="B210" t="s">
        <v>679</v>
      </c>
      <c r="C210">
        <v>54</v>
      </c>
      <c r="D210" t="s">
        <v>9</v>
      </c>
      <c r="E210" t="s">
        <v>680</v>
      </c>
      <c r="F210" t="s">
        <v>328</v>
      </c>
      <c r="G210" t="s">
        <v>12</v>
      </c>
      <c r="H210" t="str">
        <f t="shared" si="3"/>
        <v>Platinum</v>
      </c>
    </row>
    <row r="211" spans="1:8">
      <c r="A211" t="s">
        <v>681</v>
      </c>
      <c r="B211" t="s">
        <v>682</v>
      </c>
      <c r="C211">
        <v>50</v>
      </c>
      <c r="D211" t="s">
        <v>16</v>
      </c>
      <c r="E211" t="s">
        <v>683</v>
      </c>
      <c r="F211" t="s">
        <v>434</v>
      </c>
      <c r="G211" t="s">
        <v>12</v>
      </c>
      <c r="H211" t="str">
        <f t="shared" si="3"/>
        <v>Platinum</v>
      </c>
    </row>
    <row r="212" spans="1:8">
      <c r="A212" t="s">
        <v>684</v>
      </c>
      <c r="B212" t="s">
        <v>685</v>
      </c>
      <c r="C212">
        <v>48</v>
      </c>
      <c r="D212" t="s">
        <v>9</v>
      </c>
      <c r="E212" t="s">
        <v>686</v>
      </c>
      <c r="F212" t="s">
        <v>81</v>
      </c>
      <c r="G212" t="s">
        <v>12</v>
      </c>
      <c r="H212" t="str">
        <f t="shared" si="3"/>
        <v>Silver</v>
      </c>
    </row>
    <row r="213" spans="1:8">
      <c r="A213" t="s">
        <v>687</v>
      </c>
      <c r="B213" t="s">
        <v>688</v>
      </c>
      <c r="C213">
        <v>20</v>
      </c>
      <c r="D213" t="s">
        <v>16</v>
      </c>
      <c r="E213" t="s">
        <v>689</v>
      </c>
      <c r="F213" t="s">
        <v>92</v>
      </c>
      <c r="G213" t="s">
        <v>12</v>
      </c>
      <c r="H213" t="str">
        <f t="shared" si="3"/>
        <v>Bronze</v>
      </c>
    </row>
    <row r="214" spans="1:8">
      <c r="A214" t="s">
        <v>690</v>
      </c>
      <c r="B214" t="s">
        <v>691</v>
      </c>
      <c r="C214">
        <v>63</v>
      </c>
      <c r="D214" t="s">
        <v>16</v>
      </c>
      <c r="E214" t="s">
        <v>692</v>
      </c>
      <c r="F214" t="s">
        <v>74</v>
      </c>
      <c r="G214" t="s">
        <v>12</v>
      </c>
      <c r="H214" t="str">
        <f t="shared" si="3"/>
        <v>Platinum</v>
      </c>
    </row>
    <row r="215" spans="1:8">
      <c r="A215" t="s">
        <v>693</v>
      </c>
      <c r="B215" t="s">
        <v>694</v>
      </c>
      <c r="C215">
        <v>42</v>
      </c>
      <c r="D215" t="s">
        <v>16</v>
      </c>
      <c r="E215" t="s">
        <v>695</v>
      </c>
      <c r="F215" t="s">
        <v>18</v>
      </c>
      <c r="G215" t="s">
        <v>12</v>
      </c>
      <c r="H215" t="str">
        <f t="shared" si="3"/>
        <v>Silver</v>
      </c>
    </row>
    <row r="216" spans="1:8">
      <c r="A216" t="s">
        <v>696</v>
      </c>
      <c r="B216" t="s">
        <v>697</v>
      </c>
      <c r="C216">
        <v>61</v>
      </c>
      <c r="D216" t="s">
        <v>9</v>
      </c>
      <c r="E216" t="s">
        <v>698</v>
      </c>
      <c r="F216" t="s">
        <v>66</v>
      </c>
      <c r="G216" t="s">
        <v>12</v>
      </c>
      <c r="H216" t="str">
        <f t="shared" si="3"/>
        <v>Platinum</v>
      </c>
    </row>
    <row r="217" spans="1:8">
      <c r="A217" t="s">
        <v>699</v>
      </c>
      <c r="B217" t="s">
        <v>700</v>
      </c>
      <c r="C217">
        <v>50</v>
      </c>
      <c r="D217" t="s">
        <v>16</v>
      </c>
      <c r="E217" t="s">
        <v>701</v>
      </c>
      <c r="F217" t="s">
        <v>35</v>
      </c>
      <c r="G217" t="s">
        <v>12</v>
      </c>
      <c r="H217" t="str">
        <f t="shared" si="3"/>
        <v>Platinum</v>
      </c>
    </row>
    <row r="218" spans="1:8">
      <c r="A218" t="s">
        <v>702</v>
      </c>
      <c r="B218" t="s">
        <v>703</v>
      </c>
      <c r="C218">
        <v>44</v>
      </c>
      <c r="D218" t="s">
        <v>9</v>
      </c>
      <c r="E218" t="s">
        <v>704</v>
      </c>
      <c r="F218" t="s">
        <v>30</v>
      </c>
      <c r="G218" t="s">
        <v>12</v>
      </c>
      <c r="H218" t="str">
        <f t="shared" si="3"/>
        <v>Silver</v>
      </c>
    </row>
    <row r="219" spans="1:8">
      <c r="A219" t="s">
        <v>705</v>
      </c>
      <c r="B219" t="s">
        <v>706</v>
      </c>
      <c r="C219">
        <v>42</v>
      </c>
      <c r="D219" t="s">
        <v>9</v>
      </c>
      <c r="E219" t="s">
        <v>707</v>
      </c>
      <c r="F219" t="s">
        <v>113</v>
      </c>
      <c r="G219" t="s">
        <v>12</v>
      </c>
      <c r="H219" t="str">
        <f t="shared" si="3"/>
        <v>Silver</v>
      </c>
    </row>
    <row r="220" spans="1:8">
      <c r="A220" t="s">
        <v>708</v>
      </c>
      <c r="B220" t="s">
        <v>709</v>
      </c>
      <c r="C220">
        <v>46</v>
      </c>
      <c r="D220" t="s">
        <v>9</v>
      </c>
      <c r="E220" t="s">
        <v>710</v>
      </c>
      <c r="F220" t="s">
        <v>30</v>
      </c>
      <c r="G220" t="s">
        <v>12</v>
      </c>
      <c r="H220" t="str">
        <f t="shared" si="3"/>
        <v>Silver</v>
      </c>
    </row>
    <row r="221" spans="1:8">
      <c r="A221" t="s">
        <v>711</v>
      </c>
      <c r="B221" t="s">
        <v>712</v>
      </c>
      <c r="C221">
        <v>47</v>
      </c>
      <c r="D221" t="s">
        <v>16</v>
      </c>
      <c r="E221" t="s">
        <v>3831</v>
      </c>
      <c r="F221" t="s">
        <v>88</v>
      </c>
      <c r="G221" t="s">
        <v>12</v>
      </c>
      <c r="H221" t="str">
        <f t="shared" si="3"/>
        <v>Silver</v>
      </c>
    </row>
    <row r="222" spans="1:8">
      <c r="A222" t="s">
        <v>713</v>
      </c>
      <c r="B222" t="s">
        <v>714</v>
      </c>
      <c r="C222">
        <v>50</v>
      </c>
      <c r="D222" t="s">
        <v>16</v>
      </c>
      <c r="E222" t="s">
        <v>3830</v>
      </c>
      <c r="F222" t="s">
        <v>715</v>
      </c>
      <c r="G222" t="s">
        <v>3829</v>
      </c>
      <c r="H222" t="str">
        <f t="shared" si="3"/>
        <v>Platinum</v>
      </c>
    </row>
    <row r="223" spans="1:8">
      <c r="A223" t="s">
        <v>716</v>
      </c>
      <c r="B223" t="s">
        <v>717</v>
      </c>
      <c r="C223">
        <v>38</v>
      </c>
      <c r="D223" t="s">
        <v>9</v>
      </c>
      <c r="E223" t="s">
        <v>718</v>
      </c>
      <c r="F223" t="s">
        <v>81</v>
      </c>
      <c r="G223" t="s">
        <v>12</v>
      </c>
      <c r="H223" t="str">
        <f t="shared" si="3"/>
        <v>Silver</v>
      </c>
    </row>
    <row r="224" spans="1:8">
      <c r="A224" t="s">
        <v>719</v>
      </c>
      <c r="B224" t="s">
        <v>720</v>
      </c>
      <c r="C224">
        <v>35</v>
      </c>
      <c r="D224" t="s">
        <v>9</v>
      </c>
      <c r="E224" t="s">
        <v>721</v>
      </c>
      <c r="F224" t="s">
        <v>233</v>
      </c>
      <c r="G224" t="s">
        <v>12</v>
      </c>
      <c r="H224" t="str">
        <f t="shared" si="3"/>
        <v>Silver</v>
      </c>
    </row>
    <row r="225" spans="1:8">
      <c r="A225" t="s">
        <v>722</v>
      </c>
      <c r="B225" t="s">
        <v>723</v>
      </c>
      <c r="C225">
        <v>50</v>
      </c>
      <c r="D225" t="s">
        <v>9</v>
      </c>
      <c r="E225" t="s">
        <v>3832</v>
      </c>
      <c r="F225" t="s">
        <v>267</v>
      </c>
      <c r="G225" t="s">
        <v>12</v>
      </c>
      <c r="H225" t="str">
        <f t="shared" si="3"/>
        <v>Platinum</v>
      </c>
    </row>
    <row r="226" spans="1:8">
      <c r="A226" t="s">
        <v>724</v>
      </c>
      <c r="B226" t="s">
        <v>725</v>
      </c>
      <c r="C226">
        <v>29</v>
      </c>
      <c r="D226" t="s">
        <v>9</v>
      </c>
      <c r="E226" t="s">
        <v>726</v>
      </c>
      <c r="F226" t="s">
        <v>113</v>
      </c>
      <c r="G226" t="s">
        <v>12</v>
      </c>
      <c r="H226" t="str">
        <f t="shared" si="3"/>
        <v>Bronze</v>
      </c>
    </row>
    <row r="227" spans="1:8">
      <c r="A227" t="s">
        <v>727</v>
      </c>
      <c r="B227" t="s">
        <v>728</v>
      </c>
      <c r="C227">
        <v>46</v>
      </c>
      <c r="D227" t="s">
        <v>16</v>
      </c>
      <c r="E227" t="s">
        <v>729</v>
      </c>
      <c r="F227" t="s">
        <v>117</v>
      </c>
      <c r="G227" t="s">
        <v>12</v>
      </c>
      <c r="H227" t="str">
        <f t="shared" si="3"/>
        <v>Silver</v>
      </c>
    </row>
    <row r="228" spans="1:8">
      <c r="A228" t="s">
        <v>730</v>
      </c>
      <c r="B228" t="s">
        <v>731</v>
      </c>
      <c r="C228">
        <v>54</v>
      </c>
      <c r="D228" t="s">
        <v>9</v>
      </c>
      <c r="E228" t="s">
        <v>216</v>
      </c>
      <c r="F228" t="s">
        <v>163</v>
      </c>
      <c r="G228" t="s">
        <v>12</v>
      </c>
      <c r="H228" t="str">
        <f t="shared" si="3"/>
        <v>Platinum</v>
      </c>
    </row>
    <row r="229" spans="1:8">
      <c r="A229" t="s">
        <v>732</v>
      </c>
      <c r="B229" t="s">
        <v>733</v>
      </c>
      <c r="C229">
        <v>63</v>
      </c>
      <c r="D229" t="s">
        <v>16</v>
      </c>
      <c r="E229" t="s">
        <v>734</v>
      </c>
      <c r="F229" t="s">
        <v>62</v>
      </c>
      <c r="G229" t="s">
        <v>12</v>
      </c>
      <c r="H229" t="str">
        <f t="shared" si="3"/>
        <v>Platinum</v>
      </c>
    </row>
    <row r="230" spans="1:8">
      <c r="A230" t="s">
        <v>735</v>
      </c>
      <c r="B230" t="s">
        <v>736</v>
      </c>
      <c r="C230">
        <v>52</v>
      </c>
      <c r="D230" t="s">
        <v>16</v>
      </c>
      <c r="E230" t="s">
        <v>395</v>
      </c>
      <c r="F230" t="s">
        <v>117</v>
      </c>
      <c r="G230" t="s">
        <v>12</v>
      </c>
      <c r="H230" t="str">
        <f t="shared" si="3"/>
        <v>Platinum</v>
      </c>
    </row>
    <row r="231" spans="1:8">
      <c r="A231" t="s">
        <v>737</v>
      </c>
      <c r="B231" t="s">
        <v>738</v>
      </c>
      <c r="C231">
        <v>32</v>
      </c>
      <c r="D231" t="s">
        <v>16</v>
      </c>
      <c r="E231" t="s">
        <v>739</v>
      </c>
      <c r="F231" t="s">
        <v>140</v>
      </c>
      <c r="G231" t="s">
        <v>12</v>
      </c>
      <c r="H231" t="str">
        <f t="shared" si="3"/>
        <v>Bronze</v>
      </c>
    </row>
    <row r="232" spans="1:8">
      <c r="A232" t="s">
        <v>740</v>
      </c>
      <c r="B232" t="s">
        <v>741</v>
      </c>
      <c r="C232">
        <v>29</v>
      </c>
      <c r="D232" t="s">
        <v>9</v>
      </c>
      <c r="E232" t="s">
        <v>742</v>
      </c>
      <c r="F232" t="s">
        <v>250</v>
      </c>
      <c r="G232" t="s">
        <v>12</v>
      </c>
      <c r="H232" t="str">
        <f t="shared" si="3"/>
        <v>Bronze</v>
      </c>
    </row>
    <row r="233" spans="1:8">
      <c r="A233" t="s">
        <v>743</v>
      </c>
      <c r="B233" t="s">
        <v>744</v>
      </c>
      <c r="C233">
        <v>22</v>
      </c>
      <c r="D233" t="s">
        <v>16</v>
      </c>
      <c r="E233" t="s">
        <v>745</v>
      </c>
      <c r="F233" t="s">
        <v>317</v>
      </c>
      <c r="G233" t="s">
        <v>12</v>
      </c>
      <c r="H233" t="str">
        <f t="shared" si="3"/>
        <v>Bronze</v>
      </c>
    </row>
    <row r="234" spans="1:8">
      <c r="A234" t="s">
        <v>746</v>
      </c>
      <c r="B234" t="s">
        <v>747</v>
      </c>
      <c r="C234">
        <v>27</v>
      </c>
      <c r="D234" t="s">
        <v>16</v>
      </c>
      <c r="E234" t="s">
        <v>748</v>
      </c>
      <c r="F234" t="s">
        <v>88</v>
      </c>
      <c r="G234" t="s">
        <v>12</v>
      </c>
      <c r="H234" t="str">
        <f t="shared" si="3"/>
        <v>Bronze</v>
      </c>
    </row>
    <row r="235" spans="1:8">
      <c r="A235" t="s">
        <v>749</v>
      </c>
      <c r="B235" t="s">
        <v>750</v>
      </c>
      <c r="C235">
        <v>59</v>
      </c>
      <c r="D235" t="s">
        <v>9</v>
      </c>
      <c r="E235" t="s">
        <v>751</v>
      </c>
      <c r="F235" t="s">
        <v>43</v>
      </c>
      <c r="G235" t="s">
        <v>12</v>
      </c>
      <c r="H235" t="str">
        <f t="shared" si="3"/>
        <v>Platinum</v>
      </c>
    </row>
    <row r="236" spans="1:8">
      <c r="A236" t="s">
        <v>752</v>
      </c>
      <c r="B236" t="s">
        <v>753</v>
      </c>
      <c r="C236">
        <v>43</v>
      </c>
      <c r="D236" t="s">
        <v>16</v>
      </c>
      <c r="E236" t="s">
        <v>754</v>
      </c>
      <c r="F236" t="s">
        <v>62</v>
      </c>
      <c r="G236" t="s">
        <v>12</v>
      </c>
      <c r="H236" t="str">
        <f t="shared" si="3"/>
        <v>Silver</v>
      </c>
    </row>
    <row r="237" spans="1:8">
      <c r="A237" t="s">
        <v>755</v>
      </c>
      <c r="B237" t="s">
        <v>756</v>
      </c>
      <c r="C237">
        <v>28</v>
      </c>
      <c r="D237" t="s">
        <v>16</v>
      </c>
      <c r="E237" t="s">
        <v>757</v>
      </c>
      <c r="F237" t="s">
        <v>92</v>
      </c>
      <c r="G237" t="s">
        <v>12</v>
      </c>
      <c r="H237" t="str">
        <f t="shared" si="3"/>
        <v>Bronze</v>
      </c>
    </row>
    <row r="238" spans="1:8">
      <c r="A238" t="s">
        <v>758</v>
      </c>
      <c r="B238" t="s">
        <v>759</v>
      </c>
      <c r="C238">
        <v>42</v>
      </c>
      <c r="D238" t="s">
        <v>16</v>
      </c>
      <c r="E238" t="s">
        <v>760</v>
      </c>
      <c r="F238" t="s">
        <v>287</v>
      </c>
      <c r="G238" t="s">
        <v>12</v>
      </c>
      <c r="H238" t="str">
        <f t="shared" si="3"/>
        <v>Silver</v>
      </c>
    </row>
    <row r="239" spans="1:8">
      <c r="A239" t="s">
        <v>761</v>
      </c>
      <c r="B239" t="s">
        <v>762</v>
      </c>
      <c r="C239">
        <v>41</v>
      </c>
      <c r="D239" t="s">
        <v>16</v>
      </c>
      <c r="E239" t="s">
        <v>763</v>
      </c>
      <c r="F239" t="s">
        <v>66</v>
      </c>
      <c r="G239" t="s">
        <v>12</v>
      </c>
      <c r="H239" t="str">
        <f t="shared" si="3"/>
        <v>Silver</v>
      </c>
    </row>
    <row r="240" spans="1:8">
      <c r="A240" t="s">
        <v>764</v>
      </c>
      <c r="B240" t="s">
        <v>765</v>
      </c>
      <c r="C240">
        <v>40</v>
      </c>
      <c r="D240" t="s">
        <v>9</v>
      </c>
      <c r="E240" t="s">
        <v>766</v>
      </c>
      <c r="F240" t="s">
        <v>43</v>
      </c>
      <c r="G240" t="s">
        <v>12</v>
      </c>
      <c r="H240" t="str">
        <f t="shared" si="3"/>
        <v>Silver</v>
      </c>
    </row>
    <row r="241" spans="1:8">
      <c r="A241" t="s">
        <v>767</v>
      </c>
      <c r="B241" t="s">
        <v>768</v>
      </c>
      <c r="C241">
        <v>58</v>
      </c>
      <c r="D241" t="s">
        <v>16</v>
      </c>
      <c r="E241" t="s">
        <v>769</v>
      </c>
      <c r="F241" t="s">
        <v>184</v>
      </c>
      <c r="G241" t="s">
        <v>12</v>
      </c>
      <c r="H241" t="str">
        <f t="shared" si="3"/>
        <v>Platinum</v>
      </c>
    </row>
    <row r="242" spans="1:8">
      <c r="A242" t="s">
        <v>770</v>
      </c>
      <c r="B242" t="s">
        <v>771</v>
      </c>
      <c r="C242">
        <v>59</v>
      </c>
      <c r="D242" t="s">
        <v>16</v>
      </c>
      <c r="E242" t="s">
        <v>772</v>
      </c>
      <c r="F242" t="s">
        <v>156</v>
      </c>
      <c r="G242" t="s">
        <v>12</v>
      </c>
      <c r="H242" t="str">
        <f t="shared" si="3"/>
        <v>Platinum</v>
      </c>
    </row>
    <row r="243" spans="1:8">
      <c r="A243" t="s">
        <v>773</v>
      </c>
      <c r="B243" t="s">
        <v>774</v>
      </c>
      <c r="C243">
        <v>31</v>
      </c>
      <c r="D243" t="s">
        <v>9</v>
      </c>
      <c r="E243" t="s">
        <v>775</v>
      </c>
      <c r="F243" t="s">
        <v>287</v>
      </c>
      <c r="G243" t="s">
        <v>12</v>
      </c>
      <c r="H243" t="str">
        <f t="shared" si="3"/>
        <v>Bronze</v>
      </c>
    </row>
    <row r="244" spans="1:8">
      <c r="A244" t="s">
        <v>776</v>
      </c>
      <c r="B244" t="s">
        <v>777</v>
      </c>
      <c r="C244">
        <v>58</v>
      </c>
      <c r="D244" t="s">
        <v>16</v>
      </c>
      <c r="E244" t="s">
        <v>778</v>
      </c>
      <c r="F244" t="s">
        <v>167</v>
      </c>
      <c r="G244" t="s">
        <v>12</v>
      </c>
      <c r="H244" t="str">
        <f t="shared" si="3"/>
        <v>Platinum</v>
      </c>
    </row>
    <row r="245" spans="1:8">
      <c r="A245" t="s">
        <v>779</v>
      </c>
      <c r="B245" t="s">
        <v>780</v>
      </c>
      <c r="C245">
        <v>56</v>
      </c>
      <c r="D245" t="s">
        <v>16</v>
      </c>
      <c r="E245" t="s">
        <v>781</v>
      </c>
      <c r="F245" t="s">
        <v>359</v>
      </c>
      <c r="G245" t="s">
        <v>12</v>
      </c>
      <c r="H245" t="str">
        <f t="shared" si="3"/>
        <v>Platinum</v>
      </c>
    </row>
    <row r="246" spans="1:8">
      <c r="A246" t="s">
        <v>782</v>
      </c>
      <c r="B246" t="s">
        <v>783</v>
      </c>
      <c r="C246">
        <v>19</v>
      </c>
      <c r="D246" t="s">
        <v>9</v>
      </c>
      <c r="E246" t="s">
        <v>784</v>
      </c>
      <c r="F246" t="s">
        <v>117</v>
      </c>
      <c r="G246" t="s">
        <v>12</v>
      </c>
      <c r="H246" t="str">
        <f t="shared" si="3"/>
        <v>Bronze</v>
      </c>
    </row>
    <row r="247" spans="1:8">
      <c r="A247" t="s">
        <v>785</v>
      </c>
      <c r="B247" t="s">
        <v>786</v>
      </c>
      <c r="C247">
        <v>57</v>
      </c>
      <c r="D247" t="s">
        <v>16</v>
      </c>
      <c r="E247" t="s">
        <v>787</v>
      </c>
      <c r="F247" t="s">
        <v>156</v>
      </c>
      <c r="G247" t="s">
        <v>12</v>
      </c>
      <c r="H247" t="str">
        <f t="shared" si="3"/>
        <v>Platinum</v>
      </c>
    </row>
    <row r="248" spans="1:8">
      <c r="A248" t="s">
        <v>788</v>
      </c>
      <c r="B248" t="s">
        <v>789</v>
      </c>
      <c r="C248">
        <v>58</v>
      </c>
      <c r="D248" t="s">
        <v>9</v>
      </c>
      <c r="E248" t="s">
        <v>790</v>
      </c>
      <c r="F248" t="s">
        <v>291</v>
      </c>
      <c r="G248" t="s">
        <v>12</v>
      </c>
      <c r="H248" t="str">
        <f t="shared" si="3"/>
        <v>Platinum</v>
      </c>
    </row>
    <row r="249" spans="1:8">
      <c r="A249" t="s">
        <v>791</v>
      </c>
      <c r="B249" t="s">
        <v>792</v>
      </c>
      <c r="C249">
        <v>32</v>
      </c>
      <c r="D249" t="s">
        <v>9</v>
      </c>
      <c r="E249" t="s">
        <v>793</v>
      </c>
      <c r="F249" t="s">
        <v>47</v>
      </c>
      <c r="G249" t="s">
        <v>12</v>
      </c>
      <c r="H249" t="str">
        <f t="shared" si="3"/>
        <v>Bronze</v>
      </c>
    </row>
    <row r="250" spans="1:8">
      <c r="A250" t="s">
        <v>794</v>
      </c>
      <c r="B250" t="s">
        <v>795</v>
      </c>
      <c r="C250">
        <v>19</v>
      </c>
      <c r="D250" t="s">
        <v>9</v>
      </c>
      <c r="E250" t="s">
        <v>796</v>
      </c>
      <c r="F250" t="s">
        <v>184</v>
      </c>
      <c r="G250" t="s">
        <v>12</v>
      </c>
      <c r="H250" t="str">
        <f t="shared" si="3"/>
        <v>Bronze</v>
      </c>
    </row>
    <row r="251" spans="1:8">
      <c r="A251" t="s">
        <v>797</v>
      </c>
      <c r="B251" t="s">
        <v>798</v>
      </c>
      <c r="C251">
        <v>41</v>
      </c>
      <c r="D251" t="s">
        <v>16</v>
      </c>
      <c r="E251" t="s">
        <v>799</v>
      </c>
      <c r="F251" t="s">
        <v>58</v>
      </c>
      <c r="G251" t="s">
        <v>12</v>
      </c>
      <c r="H251" t="str">
        <f t="shared" si="3"/>
        <v>Silver</v>
      </c>
    </row>
    <row r="252" spans="1:8">
      <c r="A252" t="s">
        <v>800</v>
      </c>
      <c r="B252" t="s">
        <v>801</v>
      </c>
      <c r="C252">
        <v>48</v>
      </c>
      <c r="D252" t="s">
        <v>9</v>
      </c>
      <c r="E252" t="s">
        <v>802</v>
      </c>
      <c r="F252" t="s">
        <v>92</v>
      </c>
      <c r="G252" t="s">
        <v>12</v>
      </c>
      <c r="H252" t="str">
        <f t="shared" si="3"/>
        <v>Silver</v>
      </c>
    </row>
    <row r="253" spans="1:8">
      <c r="A253" t="s">
        <v>803</v>
      </c>
      <c r="B253" t="s">
        <v>804</v>
      </c>
      <c r="C253">
        <v>64</v>
      </c>
      <c r="D253" t="s">
        <v>9</v>
      </c>
      <c r="E253" t="s">
        <v>805</v>
      </c>
      <c r="F253" t="s">
        <v>22</v>
      </c>
      <c r="G253" t="s">
        <v>12</v>
      </c>
      <c r="H253" t="str">
        <f t="shared" si="3"/>
        <v>Platinum</v>
      </c>
    </row>
    <row r="254" spans="1:8">
      <c r="A254" t="s">
        <v>806</v>
      </c>
      <c r="B254" t="s">
        <v>807</v>
      </c>
      <c r="C254">
        <v>26</v>
      </c>
      <c r="D254" t="s">
        <v>9</v>
      </c>
      <c r="E254" t="s">
        <v>808</v>
      </c>
      <c r="F254" t="s">
        <v>39</v>
      </c>
      <c r="G254" t="s">
        <v>12</v>
      </c>
      <c r="H254" t="str">
        <f t="shared" si="3"/>
        <v>Bronze</v>
      </c>
    </row>
    <row r="255" spans="1:8">
      <c r="A255" t="s">
        <v>809</v>
      </c>
      <c r="B255" t="s">
        <v>3991</v>
      </c>
      <c r="C255">
        <v>32</v>
      </c>
      <c r="D255" t="s">
        <v>9</v>
      </c>
      <c r="E255" t="s">
        <v>811</v>
      </c>
      <c r="F255" t="s">
        <v>324</v>
      </c>
      <c r="G255" t="s">
        <v>12</v>
      </c>
      <c r="H255" t="str">
        <f t="shared" si="3"/>
        <v>Bronze</v>
      </c>
    </row>
    <row r="256" spans="1:8">
      <c r="A256" t="s">
        <v>812</v>
      </c>
      <c r="B256" t="s">
        <v>813</v>
      </c>
      <c r="C256">
        <v>34</v>
      </c>
      <c r="D256" t="s">
        <v>9</v>
      </c>
      <c r="E256" t="s">
        <v>814</v>
      </c>
      <c r="F256" t="s">
        <v>163</v>
      </c>
      <c r="G256" t="s">
        <v>12</v>
      </c>
      <c r="H256" t="str">
        <f t="shared" si="3"/>
        <v>Bronze</v>
      </c>
    </row>
    <row r="257" spans="1:8">
      <c r="A257" t="s">
        <v>815</v>
      </c>
      <c r="B257" t="s">
        <v>816</v>
      </c>
      <c r="C257">
        <v>21</v>
      </c>
      <c r="D257" t="s">
        <v>9</v>
      </c>
      <c r="E257" t="s">
        <v>817</v>
      </c>
      <c r="F257" t="s">
        <v>25</v>
      </c>
      <c r="G257" t="s">
        <v>12</v>
      </c>
      <c r="H257" t="str">
        <f t="shared" si="3"/>
        <v>Bronze</v>
      </c>
    </row>
    <row r="258" spans="1:8">
      <c r="A258" t="s">
        <v>818</v>
      </c>
      <c r="B258" t="s">
        <v>819</v>
      </c>
      <c r="C258">
        <v>57</v>
      </c>
      <c r="D258" t="s">
        <v>9</v>
      </c>
      <c r="E258" t="s">
        <v>820</v>
      </c>
      <c r="F258" t="s">
        <v>291</v>
      </c>
      <c r="G258" t="s">
        <v>12</v>
      </c>
      <c r="H258" t="str">
        <f t="shared" ref="H258:H321" si="4">IF(C258&gt;=50,"Platinum",IF(C258&gt;=35,"Silver","Bronze"))</f>
        <v>Platinum</v>
      </c>
    </row>
    <row r="259" spans="1:8">
      <c r="A259" t="s">
        <v>821</v>
      </c>
      <c r="B259" t="s">
        <v>822</v>
      </c>
      <c r="C259">
        <v>42</v>
      </c>
      <c r="D259" t="s">
        <v>9</v>
      </c>
      <c r="E259" t="s">
        <v>823</v>
      </c>
      <c r="F259" t="s">
        <v>715</v>
      </c>
      <c r="G259" t="s">
        <v>12</v>
      </c>
      <c r="H259" t="str">
        <f t="shared" si="4"/>
        <v>Silver</v>
      </c>
    </row>
    <row r="260" spans="1:8">
      <c r="A260" t="s">
        <v>824</v>
      </c>
      <c r="B260" t="s">
        <v>825</v>
      </c>
      <c r="C260">
        <v>24</v>
      </c>
      <c r="D260" t="s">
        <v>16</v>
      </c>
      <c r="E260" t="s">
        <v>826</v>
      </c>
      <c r="F260" t="s">
        <v>359</v>
      </c>
      <c r="G260" t="s">
        <v>12</v>
      </c>
      <c r="H260" t="str">
        <f t="shared" si="4"/>
        <v>Bronze</v>
      </c>
    </row>
    <row r="261" spans="1:8">
      <c r="A261" t="s">
        <v>827</v>
      </c>
      <c r="B261" t="s">
        <v>828</v>
      </c>
      <c r="C261">
        <v>32</v>
      </c>
      <c r="D261" t="s">
        <v>16</v>
      </c>
      <c r="E261" t="s">
        <v>829</v>
      </c>
      <c r="F261" t="s">
        <v>96</v>
      </c>
      <c r="G261" t="s">
        <v>12</v>
      </c>
      <c r="H261" t="str">
        <f t="shared" si="4"/>
        <v>Bronze</v>
      </c>
    </row>
    <row r="262" spans="1:8">
      <c r="A262" t="s">
        <v>830</v>
      </c>
      <c r="B262" t="s">
        <v>831</v>
      </c>
      <c r="C262">
        <v>63</v>
      </c>
      <c r="D262" t="s">
        <v>16</v>
      </c>
      <c r="E262" t="s">
        <v>832</v>
      </c>
      <c r="F262" t="s">
        <v>133</v>
      </c>
      <c r="G262" t="s">
        <v>12</v>
      </c>
      <c r="H262" t="str">
        <f t="shared" si="4"/>
        <v>Platinum</v>
      </c>
    </row>
    <row r="263" spans="1:8">
      <c r="A263" t="s">
        <v>833</v>
      </c>
      <c r="B263" t="s">
        <v>834</v>
      </c>
      <c r="C263">
        <v>27</v>
      </c>
      <c r="D263" t="s">
        <v>16</v>
      </c>
      <c r="E263" t="s">
        <v>835</v>
      </c>
      <c r="F263" t="s">
        <v>35</v>
      </c>
      <c r="G263" t="s">
        <v>12</v>
      </c>
      <c r="H263" t="str">
        <f t="shared" si="4"/>
        <v>Bronze</v>
      </c>
    </row>
    <row r="264" spans="1:8">
      <c r="A264" t="s">
        <v>836</v>
      </c>
      <c r="B264" t="s">
        <v>837</v>
      </c>
      <c r="C264">
        <v>60</v>
      </c>
      <c r="D264" t="s">
        <v>16</v>
      </c>
      <c r="E264" t="s">
        <v>838</v>
      </c>
      <c r="F264" t="s">
        <v>66</v>
      </c>
      <c r="G264" t="s">
        <v>12</v>
      </c>
      <c r="H264" t="str">
        <f t="shared" si="4"/>
        <v>Platinum</v>
      </c>
    </row>
    <row r="265" spans="1:8">
      <c r="A265" t="s">
        <v>839</v>
      </c>
      <c r="B265" t="s">
        <v>840</v>
      </c>
      <c r="C265">
        <v>50</v>
      </c>
      <c r="D265" t="s">
        <v>9</v>
      </c>
      <c r="E265" t="s">
        <v>841</v>
      </c>
      <c r="F265" t="s">
        <v>328</v>
      </c>
      <c r="G265" t="s">
        <v>12</v>
      </c>
      <c r="H265" t="str">
        <f t="shared" si="4"/>
        <v>Platinum</v>
      </c>
    </row>
    <row r="266" spans="1:8">
      <c r="A266" t="s">
        <v>842</v>
      </c>
      <c r="B266" t="s">
        <v>843</v>
      </c>
      <c r="C266">
        <v>25</v>
      </c>
      <c r="D266" t="s">
        <v>9</v>
      </c>
      <c r="E266" t="s">
        <v>844</v>
      </c>
      <c r="F266" t="s">
        <v>845</v>
      </c>
      <c r="G266" t="s">
        <v>12</v>
      </c>
      <c r="H266" t="str">
        <f t="shared" si="4"/>
        <v>Bronze</v>
      </c>
    </row>
    <row r="267" spans="1:8">
      <c r="A267" t="s">
        <v>846</v>
      </c>
      <c r="B267" t="s">
        <v>847</v>
      </c>
      <c r="C267">
        <v>38</v>
      </c>
      <c r="D267" t="s">
        <v>9</v>
      </c>
      <c r="E267" t="s">
        <v>848</v>
      </c>
      <c r="F267" t="s">
        <v>237</v>
      </c>
      <c r="G267" t="s">
        <v>12</v>
      </c>
      <c r="H267" t="str">
        <f t="shared" si="4"/>
        <v>Silver</v>
      </c>
    </row>
    <row r="268" spans="1:8">
      <c r="A268" t="s">
        <v>849</v>
      </c>
      <c r="B268" t="s">
        <v>850</v>
      </c>
      <c r="C268">
        <v>32</v>
      </c>
      <c r="D268" t="s">
        <v>16</v>
      </c>
      <c r="E268" t="s">
        <v>851</v>
      </c>
      <c r="F268" t="s">
        <v>588</v>
      </c>
      <c r="G268" t="s">
        <v>12</v>
      </c>
      <c r="H268" t="str">
        <f t="shared" si="4"/>
        <v>Bronze</v>
      </c>
    </row>
    <row r="269" spans="1:8">
      <c r="A269" t="s">
        <v>852</v>
      </c>
      <c r="B269" t="s">
        <v>853</v>
      </c>
      <c r="C269">
        <v>18</v>
      </c>
      <c r="D269" t="s">
        <v>9</v>
      </c>
      <c r="E269" t="s">
        <v>781</v>
      </c>
      <c r="F269" t="s">
        <v>66</v>
      </c>
      <c r="G269" t="s">
        <v>12</v>
      </c>
      <c r="H269" t="str">
        <f t="shared" si="4"/>
        <v>Bronze</v>
      </c>
    </row>
    <row r="270" spans="1:8">
      <c r="A270" t="s">
        <v>854</v>
      </c>
      <c r="B270" t="s">
        <v>855</v>
      </c>
      <c r="C270">
        <v>53</v>
      </c>
      <c r="D270" t="s">
        <v>16</v>
      </c>
      <c r="E270" t="s">
        <v>856</v>
      </c>
      <c r="F270" t="s">
        <v>201</v>
      </c>
      <c r="G270" t="s">
        <v>12</v>
      </c>
      <c r="H270" t="str">
        <f t="shared" si="4"/>
        <v>Platinum</v>
      </c>
    </row>
    <row r="271" spans="1:8">
      <c r="A271" t="s">
        <v>857</v>
      </c>
      <c r="B271" t="s">
        <v>858</v>
      </c>
      <c r="C271">
        <v>45</v>
      </c>
      <c r="D271" t="s">
        <v>16</v>
      </c>
      <c r="E271" t="s">
        <v>859</v>
      </c>
      <c r="F271" t="s">
        <v>30</v>
      </c>
      <c r="G271" t="s">
        <v>12</v>
      </c>
      <c r="H271" t="str">
        <f t="shared" si="4"/>
        <v>Silver</v>
      </c>
    </row>
    <row r="272" spans="1:8">
      <c r="A272" t="s">
        <v>860</v>
      </c>
      <c r="B272" t="s">
        <v>861</v>
      </c>
      <c r="C272">
        <v>31</v>
      </c>
      <c r="D272" t="s">
        <v>16</v>
      </c>
      <c r="E272" t="s">
        <v>862</v>
      </c>
      <c r="F272" t="s">
        <v>328</v>
      </c>
      <c r="G272" t="s">
        <v>12</v>
      </c>
      <c r="H272" t="str">
        <f t="shared" si="4"/>
        <v>Bronze</v>
      </c>
    </row>
    <row r="273" spans="1:8">
      <c r="A273" t="s">
        <v>863</v>
      </c>
      <c r="B273" t="s">
        <v>3992</v>
      </c>
      <c r="C273">
        <v>64</v>
      </c>
      <c r="D273" t="s">
        <v>9</v>
      </c>
      <c r="E273" t="s">
        <v>865</v>
      </c>
      <c r="F273" t="s">
        <v>70</v>
      </c>
      <c r="G273" t="s">
        <v>12</v>
      </c>
      <c r="H273" t="str">
        <f t="shared" si="4"/>
        <v>Platinum</v>
      </c>
    </row>
    <row r="274" spans="1:8">
      <c r="A274" t="s">
        <v>866</v>
      </c>
      <c r="B274" t="s">
        <v>867</v>
      </c>
      <c r="C274">
        <v>48</v>
      </c>
      <c r="D274" t="s">
        <v>16</v>
      </c>
      <c r="E274" t="s">
        <v>868</v>
      </c>
      <c r="F274" t="s">
        <v>30</v>
      </c>
      <c r="G274" t="s">
        <v>12</v>
      </c>
      <c r="H274" t="str">
        <f t="shared" si="4"/>
        <v>Silver</v>
      </c>
    </row>
    <row r="275" spans="1:8">
      <c r="A275" t="s">
        <v>869</v>
      </c>
      <c r="B275" t="s">
        <v>870</v>
      </c>
      <c r="C275">
        <v>23</v>
      </c>
      <c r="D275" t="s">
        <v>9</v>
      </c>
      <c r="E275" t="s">
        <v>871</v>
      </c>
      <c r="F275" t="s">
        <v>313</v>
      </c>
      <c r="G275" t="s">
        <v>12</v>
      </c>
      <c r="H275" t="str">
        <f t="shared" si="4"/>
        <v>Bronze</v>
      </c>
    </row>
    <row r="276" spans="1:8">
      <c r="A276" t="s">
        <v>872</v>
      </c>
      <c r="B276" t="s">
        <v>873</v>
      </c>
      <c r="C276">
        <v>38</v>
      </c>
      <c r="D276" t="s">
        <v>9</v>
      </c>
      <c r="E276" t="s">
        <v>874</v>
      </c>
      <c r="F276" t="s">
        <v>171</v>
      </c>
      <c r="G276" t="s">
        <v>12</v>
      </c>
      <c r="H276" t="str">
        <f t="shared" si="4"/>
        <v>Silver</v>
      </c>
    </row>
    <row r="277" spans="1:8">
      <c r="A277" t="s">
        <v>875</v>
      </c>
      <c r="B277" t="s">
        <v>876</v>
      </c>
      <c r="C277">
        <v>22</v>
      </c>
      <c r="D277" t="s">
        <v>9</v>
      </c>
      <c r="E277" t="s">
        <v>877</v>
      </c>
      <c r="F277" t="s">
        <v>588</v>
      </c>
      <c r="G277" t="s">
        <v>12</v>
      </c>
      <c r="H277" t="str">
        <f t="shared" si="4"/>
        <v>Bronze</v>
      </c>
    </row>
    <row r="278" spans="1:8">
      <c r="A278" t="s">
        <v>878</v>
      </c>
      <c r="B278" t="s">
        <v>879</v>
      </c>
      <c r="C278">
        <v>38</v>
      </c>
      <c r="D278" t="s">
        <v>9</v>
      </c>
      <c r="E278" t="s">
        <v>880</v>
      </c>
      <c r="F278" t="s">
        <v>184</v>
      </c>
      <c r="G278" t="s">
        <v>12</v>
      </c>
      <c r="H278" t="str">
        <f t="shared" si="4"/>
        <v>Silver</v>
      </c>
    </row>
    <row r="279" spans="1:8">
      <c r="A279" t="s">
        <v>881</v>
      </c>
      <c r="B279" t="s">
        <v>882</v>
      </c>
      <c r="C279">
        <v>22</v>
      </c>
      <c r="D279" t="s">
        <v>16</v>
      </c>
      <c r="E279" t="s">
        <v>883</v>
      </c>
      <c r="F279" t="s">
        <v>274</v>
      </c>
      <c r="G279" t="s">
        <v>12</v>
      </c>
      <c r="H279" t="str">
        <f t="shared" si="4"/>
        <v>Bronze</v>
      </c>
    </row>
    <row r="280" spans="1:8">
      <c r="A280" t="s">
        <v>884</v>
      </c>
      <c r="B280" t="s">
        <v>885</v>
      </c>
      <c r="C280">
        <v>42</v>
      </c>
      <c r="D280" t="s">
        <v>16</v>
      </c>
      <c r="E280" t="s">
        <v>886</v>
      </c>
      <c r="F280" t="s">
        <v>217</v>
      </c>
      <c r="G280" t="s">
        <v>12</v>
      </c>
      <c r="H280" t="str">
        <f t="shared" si="4"/>
        <v>Silver</v>
      </c>
    </row>
    <row r="281" spans="1:8">
      <c r="A281" t="s">
        <v>887</v>
      </c>
      <c r="B281" t="s">
        <v>888</v>
      </c>
      <c r="C281">
        <v>21</v>
      </c>
      <c r="D281" t="s">
        <v>16</v>
      </c>
      <c r="E281" t="s">
        <v>889</v>
      </c>
      <c r="F281" t="s">
        <v>25</v>
      </c>
      <c r="G281" t="s">
        <v>12</v>
      </c>
      <c r="H281" t="str">
        <f t="shared" si="4"/>
        <v>Bronze</v>
      </c>
    </row>
    <row r="282" spans="1:8">
      <c r="A282" t="s">
        <v>890</v>
      </c>
      <c r="B282" t="s">
        <v>891</v>
      </c>
      <c r="C282">
        <v>48</v>
      </c>
      <c r="D282" t="s">
        <v>9</v>
      </c>
      <c r="E282" t="s">
        <v>892</v>
      </c>
      <c r="F282" t="s">
        <v>99</v>
      </c>
      <c r="G282" t="s">
        <v>12</v>
      </c>
      <c r="H282" t="str">
        <f t="shared" si="4"/>
        <v>Silver</v>
      </c>
    </row>
    <row r="283" spans="1:8">
      <c r="A283" t="s">
        <v>893</v>
      </c>
      <c r="B283" t="s">
        <v>894</v>
      </c>
      <c r="C283">
        <v>59</v>
      </c>
      <c r="D283" t="s">
        <v>9</v>
      </c>
      <c r="E283" t="s">
        <v>895</v>
      </c>
      <c r="F283" t="s">
        <v>167</v>
      </c>
      <c r="G283" t="s">
        <v>12</v>
      </c>
      <c r="H283" t="str">
        <f t="shared" si="4"/>
        <v>Platinum</v>
      </c>
    </row>
    <row r="284" spans="1:8">
      <c r="A284" t="s">
        <v>896</v>
      </c>
      <c r="B284" t="s">
        <v>897</v>
      </c>
      <c r="C284">
        <v>46</v>
      </c>
      <c r="D284" t="s">
        <v>16</v>
      </c>
      <c r="E284" t="s">
        <v>898</v>
      </c>
      <c r="F284" t="s">
        <v>88</v>
      </c>
      <c r="G284" t="s">
        <v>12</v>
      </c>
      <c r="H284" t="str">
        <f t="shared" si="4"/>
        <v>Silver</v>
      </c>
    </row>
    <row r="285" spans="1:8">
      <c r="A285" t="s">
        <v>899</v>
      </c>
      <c r="B285" t="s">
        <v>900</v>
      </c>
      <c r="C285">
        <v>54</v>
      </c>
      <c r="D285" t="s">
        <v>16</v>
      </c>
      <c r="E285" t="s">
        <v>901</v>
      </c>
      <c r="F285" t="s">
        <v>845</v>
      </c>
      <c r="G285" t="s">
        <v>12</v>
      </c>
      <c r="H285" t="str">
        <f t="shared" si="4"/>
        <v>Platinum</v>
      </c>
    </row>
    <row r="286" spans="1:8">
      <c r="A286" t="s">
        <v>902</v>
      </c>
      <c r="B286" t="s">
        <v>903</v>
      </c>
      <c r="C286">
        <v>54</v>
      </c>
      <c r="D286" t="s">
        <v>9</v>
      </c>
      <c r="E286" t="s">
        <v>904</v>
      </c>
      <c r="F286" t="s">
        <v>167</v>
      </c>
      <c r="G286" t="s">
        <v>12</v>
      </c>
      <c r="H286" t="str">
        <f t="shared" si="4"/>
        <v>Platinum</v>
      </c>
    </row>
    <row r="287" spans="1:8">
      <c r="A287" t="s">
        <v>905</v>
      </c>
      <c r="B287" t="s">
        <v>906</v>
      </c>
      <c r="C287">
        <v>46</v>
      </c>
      <c r="D287" t="s">
        <v>16</v>
      </c>
      <c r="E287" t="s">
        <v>907</v>
      </c>
      <c r="F287" t="s">
        <v>715</v>
      </c>
      <c r="G287" t="s">
        <v>12</v>
      </c>
      <c r="H287" t="str">
        <f t="shared" si="4"/>
        <v>Silver</v>
      </c>
    </row>
    <row r="288" spans="1:8">
      <c r="A288" t="s">
        <v>908</v>
      </c>
      <c r="B288" t="s">
        <v>909</v>
      </c>
      <c r="C288">
        <v>22</v>
      </c>
      <c r="D288" t="s">
        <v>9</v>
      </c>
      <c r="E288" t="s">
        <v>910</v>
      </c>
      <c r="F288" t="s">
        <v>39</v>
      </c>
      <c r="G288" t="s">
        <v>12</v>
      </c>
      <c r="H288" t="str">
        <f t="shared" si="4"/>
        <v>Bronze</v>
      </c>
    </row>
    <row r="289" spans="1:8">
      <c r="A289" t="s">
        <v>911</v>
      </c>
      <c r="B289" t="s">
        <v>912</v>
      </c>
      <c r="C289">
        <v>22</v>
      </c>
      <c r="D289" t="s">
        <v>16</v>
      </c>
      <c r="E289" t="s">
        <v>913</v>
      </c>
      <c r="F289" t="s">
        <v>171</v>
      </c>
      <c r="G289" t="s">
        <v>12</v>
      </c>
      <c r="H289" t="str">
        <f t="shared" si="4"/>
        <v>Bronze</v>
      </c>
    </row>
    <row r="290" spans="1:8">
      <c r="A290" t="s">
        <v>914</v>
      </c>
      <c r="B290" t="s">
        <v>915</v>
      </c>
      <c r="C290">
        <v>58</v>
      </c>
      <c r="D290" t="s">
        <v>9</v>
      </c>
      <c r="E290" t="s">
        <v>916</v>
      </c>
      <c r="F290" t="s">
        <v>167</v>
      </c>
      <c r="G290" t="s">
        <v>12</v>
      </c>
      <c r="H290" t="str">
        <f t="shared" si="4"/>
        <v>Platinum</v>
      </c>
    </row>
    <row r="291" spans="1:8">
      <c r="A291" t="s">
        <v>917</v>
      </c>
      <c r="B291" t="s">
        <v>918</v>
      </c>
      <c r="C291">
        <v>45</v>
      </c>
      <c r="D291" t="s">
        <v>9</v>
      </c>
      <c r="E291" t="s">
        <v>919</v>
      </c>
      <c r="F291" t="s">
        <v>25</v>
      </c>
      <c r="G291" t="s">
        <v>12</v>
      </c>
      <c r="H291" t="str">
        <f t="shared" si="4"/>
        <v>Silver</v>
      </c>
    </row>
    <row r="292" spans="1:8">
      <c r="A292" t="s">
        <v>920</v>
      </c>
      <c r="B292" t="s">
        <v>3993</v>
      </c>
      <c r="C292">
        <v>52</v>
      </c>
      <c r="D292" t="s">
        <v>16</v>
      </c>
      <c r="E292" t="s">
        <v>922</v>
      </c>
      <c r="F292" t="s">
        <v>287</v>
      </c>
      <c r="G292" t="s">
        <v>12</v>
      </c>
      <c r="H292" t="str">
        <f t="shared" si="4"/>
        <v>Platinum</v>
      </c>
    </row>
    <row r="293" spans="1:8">
      <c r="A293" t="s">
        <v>923</v>
      </c>
      <c r="B293" t="s">
        <v>924</v>
      </c>
      <c r="C293">
        <v>40</v>
      </c>
      <c r="D293" t="s">
        <v>16</v>
      </c>
      <c r="E293" t="s">
        <v>925</v>
      </c>
      <c r="F293" t="s">
        <v>113</v>
      </c>
      <c r="G293" t="s">
        <v>12</v>
      </c>
      <c r="H293" t="str">
        <f t="shared" si="4"/>
        <v>Silver</v>
      </c>
    </row>
    <row r="294" spans="1:8">
      <c r="A294" t="s">
        <v>926</v>
      </c>
      <c r="B294" t="s">
        <v>927</v>
      </c>
      <c r="C294">
        <v>30</v>
      </c>
      <c r="D294" t="s">
        <v>9</v>
      </c>
      <c r="E294" t="s">
        <v>928</v>
      </c>
      <c r="F294" t="s">
        <v>201</v>
      </c>
      <c r="G294" t="s">
        <v>12</v>
      </c>
      <c r="H294" t="str">
        <f t="shared" si="4"/>
        <v>Bronze</v>
      </c>
    </row>
    <row r="295" spans="1:8">
      <c r="A295" t="s">
        <v>929</v>
      </c>
      <c r="B295" t="s">
        <v>930</v>
      </c>
      <c r="C295">
        <v>56</v>
      </c>
      <c r="D295" t="s">
        <v>16</v>
      </c>
      <c r="E295" t="s">
        <v>931</v>
      </c>
      <c r="F295" t="s">
        <v>328</v>
      </c>
      <c r="G295" t="s">
        <v>12</v>
      </c>
      <c r="H295" t="str">
        <f t="shared" si="4"/>
        <v>Platinum</v>
      </c>
    </row>
    <row r="296" spans="1:8">
      <c r="A296" t="s">
        <v>932</v>
      </c>
      <c r="B296" t="s">
        <v>933</v>
      </c>
      <c r="C296">
        <v>29</v>
      </c>
      <c r="D296" t="s">
        <v>9</v>
      </c>
      <c r="E296" t="s">
        <v>573</v>
      </c>
      <c r="F296" t="s">
        <v>66</v>
      </c>
      <c r="G296" t="s">
        <v>12</v>
      </c>
      <c r="H296" t="str">
        <f t="shared" si="4"/>
        <v>Bronze</v>
      </c>
    </row>
    <row r="297" spans="1:8">
      <c r="A297" t="s">
        <v>934</v>
      </c>
      <c r="B297" t="s">
        <v>935</v>
      </c>
      <c r="C297">
        <v>19</v>
      </c>
      <c r="D297" t="s">
        <v>16</v>
      </c>
      <c r="E297" t="s">
        <v>936</v>
      </c>
      <c r="F297" t="s">
        <v>62</v>
      </c>
      <c r="G297" t="s">
        <v>12</v>
      </c>
      <c r="H297" t="str">
        <f t="shared" si="4"/>
        <v>Bronze</v>
      </c>
    </row>
    <row r="298" spans="1:8">
      <c r="A298" t="s">
        <v>937</v>
      </c>
      <c r="B298" t="s">
        <v>938</v>
      </c>
      <c r="C298">
        <v>28</v>
      </c>
      <c r="D298" t="s">
        <v>16</v>
      </c>
      <c r="E298" t="s">
        <v>297</v>
      </c>
      <c r="F298" t="s">
        <v>43</v>
      </c>
      <c r="G298" t="s">
        <v>12</v>
      </c>
      <c r="H298" t="str">
        <f t="shared" si="4"/>
        <v>Bronze</v>
      </c>
    </row>
    <row r="299" spans="1:8">
      <c r="A299" t="s">
        <v>939</v>
      </c>
      <c r="B299" t="s">
        <v>940</v>
      </c>
      <c r="C299">
        <v>47</v>
      </c>
      <c r="D299" t="s">
        <v>16</v>
      </c>
      <c r="E299" t="s">
        <v>941</v>
      </c>
      <c r="F299" t="s">
        <v>113</v>
      </c>
      <c r="G299" t="s">
        <v>12</v>
      </c>
      <c r="H299" t="str">
        <f t="shared" si="4"/>
        <v>Silver</v>
      </c>
    </row>
    <row r="300" spans="1:8">
      <c r="A300" t="s">
        <v>942</v>
      </c>
      <c r="B300" t="s">
        <v>943</v>
      </c>
      <c r="C300">
        <v>64</v>
      </c>
      <c r="D300" t="s">
        <v>9</v>
      </c>
      <c r="E300" t="s">
        <v>944</v>
      </c>
      <c r="F300" t="s">
        <v>434</v>
      </c>
      <c r="G300" t="s">
        <v>12</v>
      </c>
      <c r="H300" t="str">
        <f t="shared" si="4"/>
        <v>Platinum</v>
      </c>
    </row>
    <row r="301" spans="1:8">
      <c r="A301" t="s">
        <v>945</v>
      </c>
      <c r="B301" t="s">
        <v>946</v>
      </c>
      <c r="C301">
        <v>48</v>
      </c>
      <c r="D301" t="s">
        <v>16</v>
      </c>
      <c r="E301" t="s">
        <v>947</v>
      </c>
      <c r="F301" t="s">
        <v>328</v>
      </c>
      <c r="G301" t="s">
        <v>12</v>
      </c>
      <c r="H301" t="str">
        <f t="shared" si="4"/>
        <v>Silver</v>
      </c>
    </row>
    <row r="302" spans="1:8">
      <c r="A302" t="s">
        <v>948</v>
      </c>
      <c r="B302" t="s">
        <v>949</v>
      </c>
      <c r="C302">
        <v>29</v>
      </c>
      <c r="D302" t="s">
        <v>9</v>
      </c>
      <c r="E302" t="s">
        <v>950</v>
      </c>
      <c r="F302" t="s">
        <v>35</v>
      </c>
      <c r="G302" t="s">
        <v>12</v>
      </c>
      <c r="H302" t="str">
        <f t="shared" si="4"/>
        <v>Bronze</v>
      </c>
    </row>
    <row r="303" spans="1:8">
      <c r="A303" t="s">
        <v>951</v>
      </c>
      <c r="B303" t="s">
        <v>952</v>
      </c>
      <c r="C303">
        <v>50</v>
      </c>
      <c r="D303" t="s">
        <v>9</v>
      </c>
      <c r="E303" t="s">
        <v>953</v>
      </c>
      <c r="F303" t="s">
        <v>287</v>
      </c>
      <c r="G303" t="s">
        <v>12</v>
      </c>
      <c r="H303" t="str">
        <f t="shared" si="4"/>
        <v>Platinum</v>
      </c>
    </row>
    <row r="304" spans="1:8">
      <c r="A304" t="s">
        <v>954</v>
      </c>
      <c r="B304" t="s">
        <v>955</v>
      </c>
      <c r="C304">
        <v>36</v>
      </c>
      <c r="D304" t="s">
        <v>9</v>
      </c>
      <c r="E304" t="s">
        <v>956</v>
      </c>
      <c r="F304" t="s">
        <v>133</v>
      </c>
      <c r="G304" t="s">
        <v>12</v>
      </c>
      <c r="H304" t="str">
        <f t="shared" si="4"/>
        <v>Silver</v>
      </c>
    </row>
    <row r="305" spans="1:8">
      <c r="A305" t="s">
        <v>957</v>
      </c>
      <c r="B305" t="s">
        <v>958</v>
      </c>
      <c r="C305">
        <v>23</v>
      </c>
      <c r="D305" t="s">
        <v>16</v>
      </c>
      <c r="E305" t="s">
        <v>959</v>
      </c>
      <c r="F305" t="s">
        <v>92</v>
      </c>
      <c r="G305" t="s">
        <v>12</v>
      </c>
      <c r="H305" t="str">
        <f t="shared" si="4"/>
        <v>Bronze</v>
      </c>
    </row>
    <row r="306" spans="1:8">
      <c r="A306" t="s">
        <v>960</v>
      </c>
      <c r="B306" t="s">
        <v>3994</v>
      </c>
      <c r="C306">
        <v>41</v>
      </c>
      <c r="D306" t="s">
        <v>9</v>
      </c>
      <c r="E306" t="s">
        <v>962</v>
      </c>
      <c r="F306" t="s">
        <v>62</v>
      </c>
      <c r="G306" t="s">
        <v>12</v>
      </c>
      <c r="H306" t="str">
        <f t="shared" si="4"/>
        <v>Silver</v>
      </c>
    </row>
    <row r="307" spans="1:8">
      <c r="A307" t="s">
        <v>963</v>
      </c>
      <c r="B307" t="s">
        <v>964</v>
      </c>
      <c r="C307">
        <v>64</v>
      </c>
      <c r="D307" t="s">
        <v>9</v>
      </c>
      <c r="E307" t="s">
        <v>965</v>
      </c>
      <c r="F307" t="s">
        <v>74</v>
      </c>
      <c r="G307" t="s">
        <v>12</v>
      </c>
      <c r="H307" t="str">
        <f t="shared" si="4"/>
        <v>Platinum</v>
      </c>
    </row>
    <row r="308" spans="1:8">
      <c r="A308" t="s">
        <v>966</v>
      </c>
      <c r="B308" t="s">
        <v>967</v>
      </c>
      <c r="C308">
        <v>44</v>
      </c>
      <c r="D308" t="s">
        <v>9</v>
      </c>
      <c r="E308" t="s">
        <v>968</v>
      </c>
      <c r="F308" t="s">
        <v>237</v>
      </c>
      <c r="G308" t="s">
        <v>12</v>
      </c>
      <c r="H308" t="str">
        <f t="shared" si="4"/>
        <v>Silver</v>
      </c>
    </row>
    <row r="309" spans="1:8">
      <c r="A309" t="s">
        <v>969</v>
      </c>
      <c r="B309" t="s">
        <v>970</v>
      </c>
      <c r="C309">
        <v>56</v>
      </c>
      <c r="D309" t="s">
        <v>16</v>
      </c>
      <c r="E309" t="s">
        <v>971</v>
      </c>
      <c r="F309" t="s">
        <v>22</v>
      </c>
      <c r="G309" t="s">
        <v>12</v>
      </c>
      <c r="H309" t="str">
        <f t="shared" si="4"/>
        <v>Platinum</v>
      </c>
    </row>
    <row r="310" spans="1:8">
      <c r="A310" t="s">
        <v>972</v>
      </c>
      <c r="B310" t="s">
        <v>973</v>
      </c>
      <c r="C310">
        <v>60</v>
      </c>
      <c r="D310" t="s">
        <v>16</v>
      </c>
      <c r="E310" t="s">
        <v>974</v>
      </c>
      <c r="F310" t="s">
        <v>267</v>
      </c>
      <c r="G310" t="s">
        <v>12</v>
      </c>
      <c r="H310" t="str">
        <f t="shared" si="4"/>
        <v>Platinum</v>
      </c>
    </row>
    <row r="311" spans="1:8">
      <c r="A311" t="s">
        <v>975</v>
      </c>
      <c r="B311" t="s">
        <v>976</v>
      </c>
      <c r="C311">
        <v>41</v>
      </c>
      <c r="D311" t="s">
        <v>16</v>
      </c>
      <c r="E311" t="s">
        <v>977</v>
      </c>
      <c r="F311" t="s">
        <v>30</v>
      </c>
      <c r="G311" t="s">
        <v>12</v>
      </c>
      <c r="H311" t="str">
        <f t="shared" si="4"/>
        <v>Silver</v>
      </c>
    </row>
    <row r="312" spans="1:8">
      <c r="A312" t="s">
        <v>978</v>
      </c>
      <c r="B312" t="s">
        <v>979</v>
      </c>
      <c r="C312">
        <v>20</v>
      </c>
      <c r="D312" t="s">
        <v>9</v>
      </c>
      <c r="E312" t="s">
        <v>980</v>
      </c>
      <c r="F312" t="s">
        <v>171</v>
      </c>
      <c r="G312" t="s">
        <v>12</v>
      </c>
      <c r="H312" t="str">
        <f t="shared" si="4"/>
        <v>Bronze</v>
      </c>
    </row>
    <row r="313" spans="1:8">
      <c r="A313" t="s">
        <v>981</v>
      </c>
      <c r="B313" t="s">
        <v>982</v>
      </c>
      <c r="C313">
        <v>35</v>
      </c>
      <c r="D313" t="s">
        <v>9</v>
      </c>
      <c r="E313" t="s">
        <v>983</v>
      </c>
      <c r="F313" t="s">
        <v>35</v>
      </c>
      <c r="G313" t="s">
        <v>12</v>
      </c>
      <c r="H313" t="str">
        <f t="shared" si="4"/>
        <v>Silver</v>
      </c>
    </row>
    <row r="314" spans="1:8">
      <c r="A314" t="s">
        <v>984</v>
      </c>
      <c r="B314" t="s">
        <v>985</v>
      </c>
      <c r="C314">
        <v>47</v>
      </c>
      <c r="D314" t="s">
        <v>16</v>
      </c>
      <c r="E314" t="s">
        <v>986</v>
      </c>
      <c r="F314" t="s">
        <v>92</v>
      </c>
      <c r="G314" t="s">
        <v>12</v>
      </c>
      <c r="H314" t="str">
        <f t="shared" si="4"/>
        <v>Silver</v>
      </c>
    </row>
    <row r="315" spans="1:8">
      <c r="A315" t="s">
        <v>987</v>
      </c>
      <c r="B315" t="s">
        <v>988</v>
      </c>
      <c r="C315">
        <v>62</v>
      </c>
      <c r="D315" t="s">
        <v>9</v>
      </c>
      <c r="E315" t="s">
        <v>989</v>
      </c>
      <c r="F315" t="s">
        <v>140</v>
      </c>
      <c r="G315" t="s">
        <v>12</v>
      </c>
      <c r="H315" t="str">
        <f t="shared" si="4"/>
        <v>Platinum</v>
      </c>
    </row>
    <row r="316" spans="1:8">
      <c r="A316" t="s">
        <v>990</v>
      </c>
      <c r="B316" t="s">
        <v>991</v>
      </c>
      <c r="C316">
        <v>53</v>
      </c>
      <c r="D316" t="s">
        <v>16</v>
      </c>
      <c r="E316" t="s">
        <v>992</v>
      </c>
      <c r="F316" t="s">
        <v>74</v>
      </c>
      <c r="G316" t="s">
        <v>12</v>
      </c>
      <c r="H316" t="str">
        <f t="shared" si="4"/>
        <v>Platinum</v>
      </c>
    </row>
    <row r="317" spans="1:8">
      <c r="A317" t="s">
        <v>993</v>
      </c>
      <c r="B317" t="s">
        <v>994</v>
      </c>
      <c r="C317">
        <v>49</v>
      </c>
      <c r="D317" t="s">
        <v>9</v>
      </c>
      <c r="E317" t="s">
        <v>995</v>
      </c>
      <c r="F317" t="s">
        <v>715</v>
      </c>
      <c r="G317" t="s">
        <v>12</v>
      </c>
      <c r="H317" t="str">
        <f t="shared" si="4"/>
        <v>Silver</v>
      </c>
    </row>
    <row r="318" spans="1:8">
      <c r="A318" t="s">
        <v>996</v>
      </c>
      <c r="B318" t="s">
        <v>997</v>
      </c>
      <c r="C318">
        <v>34</v>
      </c>
      <c r="D318" t="s">
        <v>9</v>
      </c>
      <c r="E318" t="s">
        <v>998</v>
      </c>
      <c r="F318" t="s">
        <v>140</v>
      </c>
      <c r="G318" t="s">
        <v>12</v>
      </c>
      <c r="H318" t="str">
        <f t="shared" si="4"/>
        <v>Bronze</v>
      </c>
    </row>
    <row r="319" spans="1:8">
      <c r="A319" t="s">
        <v>999</v>
      </c>
      <c r="B319" t="s">
        <v>1000</v>
      </c>
      <c r="C319">
        <v>64</v>
      </c>
      <c r="D319" t="s">
        <v>16</v>
      </c>
      <c r="E319" t="s">
        <v>1001</v>
      </c>
      <c r="F319" t="s">
        <v>47</v>
      </c>
      <c r="G319" t="s">
        <v>12</v>
      </c>
      <c r="H319" t="str">
        <f t="shared" si="4"/>
        <v>Platinum</v>
      </c>
    </row>
    <row r="320" spans="1:8">
      <c r="A320" t="s">
        <v>1002</v>
      </c>
      <c r="B320" t="s">
        <v>1003</v>
      </c>
      <c r="C320">
        <v>25</v>
      </c>
      <c r="D320" t="s">
        <v>9</v>
      </c>
      <c r="E320" t="s">
        <v>1004</v>
      </c>
      <c r="F320" t="s">
        <v>62</v>
      </c>
      <c r="G320" t="s">
        <v>12</v>
      </c>
      <c r="H320" t="str">
        <f t="shared" si="4"/>
        <v>Bronze</v>
      </c>
    </row>
    <row r="321" spans="1:8">
      <c r="A321" t="s">
        <v>1005</v>
      </c>
      <c r="B321" t="s">
        <v>1006</v>
      </c>
      <c r="C321">
        <v>54</v>
      </c>
      <c r="D321" t="s">
        <v>9</v>
      </c>
      <c r="E321" t="s">
        <v>1007</v>
      </c>
      <c r="F321" t="s">
        <v>313</v>
      </c>
      <c r="G321" t="s">
        <v>12</v>
      </c>
      <c r="H321" t="str">
        <f t="shared" si="4"/>
        <v>Platinum</v>
      </c>
    </row>
    <row r="322" spans="1:8">
      <c r="A322" t="s">
        <v>1008</v>
      </c>
      <c r="B322" t="s">
        <v>1009</v>
      </c>
      <c r="C322">
        <v>34</v>
      </c>
      <c r="D322" t="s">
        <v>16</v>
      </c>
      <c r="E322" t="s">
        <v>1010</v>
      </c>
      <c r="F322" t="s">
        <v>267</v>
      </c>
      <c r="G322" t="s">
        <v>12</v>
      </c>
      <c r="H322" t="str">
        <f t="shared" ref="H322:H385" si="5">IF(C322&gt;=50,"Platinum",IF(C322&gt;=35,"Silver","Bronze"))</f>
        <v>Bronze</v>
      </c>
    </row>
    <row r="323" spans="1:8">
      <c r="A323" t="s">
        <v>1011</v>
      </c>
      <c r="B323" t="s">
        <v>1012</v>
      </c>
      <c r="C323">
        <v>21</v>
      </c>
      <c r="D323" t="s">
        <v>16</v>
      </c>
      <c r="E323" t="s">
        <v>1013</v>
      </c>
      <c r="F323" t="s">
        <v>237</v>
      </c>
      <c r="G323" t="s">
        <v>12</v>
      </c>
      <c r="H323" t="str">
        <f t="shared" si="5"/>
        <v>Bronze</v>
      </c>
    </row>
    <row r="324" spans="1:8">
      <c r="A324" t="s">
        <v>1014</v>
      </c>
      <c r="B324" t="s">
        <v>1015</v>
      </c>
      <c r="C324">
        <v>54</v>
      </c>
      <c r="D324" t="s">
        <v>9</v>
      </c>
      <c r="E324" t="s">
        <v>1016</v>
      </c>
      <c r="F324" t="s">
        <v>845</v>
      </c>
      <c r="G324" t="s">
        <v>12</v>
      </c>
      <c r="H324" t="str">
        <f t="shared" si="5"/>
        <v>Platinum</v>
      </c>
    </row>
    <row r="325" spans="1:8">
      <c r="A325" t="s">
        <v>1017</v>
      </c>
      <c r="B325" t="s">
        <v>1018</v>
      </c>
      <c r="C325">
        <v>64</v>
      </c>
      <c r="D325" t="s">
        <v>16</v>
      </c>
      <c r="E325" t="s">
        <v>1019</v>
      </c>
      <c r="F325" t="s">
        <v>11</v>
      </c>
      <c r="G325" t="s">
        <v>12</v>
      </c>
      <c r="H325" t="str">
        <f t="shared" si="5"/>
        <v>Platinum</v>
      </c>
    </row>
    <row r="326" spans="1:8">
      <c r="A326" t="s">
        <v>1020</v>
      </c>
      <c r="B326" t="s">
        <v>3995</v>
      </c>
      <c r="C326">
        <v>58</v>
      </c>
      <c r="D326" t="s">
        <v>9</v>
      </c>
      <c r="E326" t="s">
        <v>1022</v>
      </c>
      <c r="F326" t="s">
        <v>96</v>
      </c>
      <c r="G326" t="s">
        <v>12</v>
      </c>
      <c r="H326" t="str">
        <f t="shared" si="5"/>
        <v>Platinum</v>
      </c>
    </row>
    <row r="327" spans="1:8">
      <c r="A327" t="s">
        <v>1023</v>
      </c>
      <c r="B327" t="s">
        <v>1024</v>
      </c>
      <c r="C327">
        <v>60</v>
      </c>
      <c r="D327" t="s">
        <v>9</v>
      </c>
      <c r="E327" t="s">
        <v>1025</v>
      </c>
      <c r="F327" t="s">
        <v>324</v>
      </c>
      <c r="G327" t="s">
        <v>12</v>
      </c>
      <c r="H327" t="str">
        <f t="shared" si="5"/>
        <v>Platinum</v>
      </c>
    </row>
    <row r="328" spans="1:8">
      <c r="A328" t="s">
        <v>1026</v>
      </c>
      <c r="B328" t="s">
        <v>1027</v>
      </c>
      <c r="C328">
        <v>58</v>
      </c>
      <c r="D328" t="s">
        <v>16</v>
      </c>
      <c r="E328" t="s">
        <v>1028</v>
      </c>
      <c r="F328" t="s">
        <v>217</v>
      </c>
      <c r="G328" t="s">
        <v>12</v>
      </c>
      <c r="H328" t="str">
        <f t="shared" si="5"/>
        <v>Platinum</v>
      </c>
    </row>
    <row r="329" spans="1:8">
      <c r="A329" t="s">
        <v>1029</v>
      </c>
      <c r="B329" t="s">
        <v>1030</v>
      </c>
      <c r="C329">
        <v>62</v>
      </c>
      <c r="D329" t="s">
        <v>16</v>
      </c>
      <c r="E329" t="s">
        <v>1031</v>
      </c>
      <c r="F329" t="s">
        <v>58</v>
      </c>
      <c r="G329" t="s">
        <v>12</v>
      </c>
      <c r="H329" t="str">
        <f t="shared" si="5"/>
        <v>Platinum</v>
      </c>
    </row>
    <row r="330" spans="1:8">
      <c r="A330" t="s">
        <v>1032</v>
      </c>
      <c r="B330" t="s">
        <v>1033</v>
      </c>
      <c r="C330">
        <v>46</v>
      </c>
      <c r="D330" t="s">
        <v>9</v>
      </c>
      <c r="E330" t="s">
        <v>1034</v>
      </c>
      <c r="F330" t="s">
        <v>201</v>
      </c>
      <c r="G330" t="s">
        <v>12</v>
      </c>
      <c r="H330" t="str">
        <f t="shared" si="5"/>
        <v>Silver</v>
      </c>
    </row>
    <row r="331" spans="1:8">
      <c r="A331" t="s">
        <v>1035</v>
      </c>
      <c r="B331" t="s">
        <v>1036</v>
      </c>
      <c r="C331">
        <v>62</v>
      </c>
      <c r="D331" t="s">
        <v>16</v>
      </c>
      <c r="E331" t="s">
        <v>1037</v>
      </c>
      <c r="F331" t="s">
        <v>201</v>
      </c>
      <c r="G331" t="s">
        <v>12</v>
      </c>
      <c r="H331" t="str">
        <f t="shared" si="5"/>
        <v>Platinum</v>
      </c>
    </row>
    <row r="332" spans="1:8">
      <c r="A332" t="s">
        <v>1038</v>
      </c>
      <c r="B332" t="s">
        <v>1039</v>
      </c>
      <c r="C332">
        <v>54</v>
      </c>
      <c r="D332" t="s">
        <v>9</v>
      </c>
      <c r="E332" t="s">
        <v>1040</v>
      </c>
      <c r="F332" t="s">
        <v>194</v>
      </c>
      <c r="G332" t="s">
        <v>12</v>
      </c>
      <c r="H332" t="str">
        <f t="shared" si="5"/>
        <v>Platinum</v>
      </c>
    </row>
    <row r="333" spans="1:8">
      <c r="A333" t="s">
        <v>1041</v>
      </c>
      <c r="B333" t="s">
        <v>1042</v>
      </c>
      <c r="C333">
        <v>38</v>
      </c>
      <c r="D333" t="s">
        <v>16</v>
      </c>
      <c r="E333" t="s">
        <v>1043</v>
      </c>
      <c r="F333" t="s">
        <v>66</v>
      </c>
      <c r="G333" t="s">
        <v>12</v>
      </c>
      <c r="H333" t="str">
        <f t="shared" si="5"/>
        <v>Silver</v>
      </c>
    </row>
    <row r="334" spans="1:8">
      <c r="A334" t="s">
        <v>1044</v>
      </c>
      <c r="B334" t="s">
        <v>1045</v>
      </c>
      <c r="C334">
        <v>34</v>
      </c>
      <c r="D334" t="s">
        <v>16</v>
      </c>
      <c r="E334" t="s">
        <v>1046</v>
      </c>
      <c r="F334" t="s">
        <v>99</v>
      </c>
      <c r="G334" t="s">
        <v>12</v>
      </c>
      <c r="H334" t="str">
        <f t="shared" si="5"/>
        <v>Bronze</v>
      </c>
    </row>
    <row r="335" spans="1:8">
      <c r="A335" t="s">
        <v>1047</v>
      </c>
      <c r="B335" t="s">
        <v>1048</v>
      </c>
      <c r="C335">
        <v>64</v>
      </c>
      <c r="D335" t="s">
        <v>16</v>
      </c>
      <c r="E335" t="s">
        <v>1049</v>
      </c>
      <c r="F335" t="s">
        <v>81</v>
      </c>
      <c r="G335" t="s">
        <v>12</v>
      </c>
      <c r="H335" t="str">
        <f t="shared" si="5"/>
        <v>Platinum</v>
      </c>
    </row>
    <row r="336" spans="1:8">
      <c r="A336" t="s">
        <v>1050</v>
      </c>
      <c r="B336" t="s">
        <v>1051</v>
      </c>
      <c r="C336">
        <v>50</v>
      </c>
      <c r="D336" t="s">
        <v>16</v>
      </c>
      <c r="E336" t="s">
        <v>1052</v>
      </c>
      <c r="F336" t="s">
        <v>167</v>
      </c>
      <c r="G336" t="s">
        <v>12</v>
      </c>
      <c r="H336" t="str">
        <f t="shared" si="5"/>
        <v>Platinum</v>
      </c>
    </row>
    <row r="337" spans="1:8">
      <c r="A337" t="s">
        <v>1053</v>
      </c>
      <c r="B337" t="s">
        <v>1054</v>
      </c>
      <c r="C337">
        <v>37</v>
      </c>
      <c r="D337" t="s">
        <v>9</v>
      </c>
      <c r="E337" t="s">
        <v>1055</v>
      </c>
      <c r="F337" t="s">
        <v>11</v>
      </c>
      <c r="G337" t="s">
        <v>12</v>
      </c>
      <c r="H337" t="str">
        <f t="shared" si="5"/>
        <v>Silver</v>
      </c>
    </row>
    <row r="338" spans="1:8">
      <c r="A338" t="s">
        <v>1056</v>
      </c>
      <c r="B338" t="s">
        <v>1057</v>
      </c>
      <c r="C338">
        <v>58</v>
      </c>
      <c r="D338" t="s">
        <v>16</v>
      </c>
      <c r="E338" t="s">
        <v>1058</v>
      </c>
      <c r="F338" t="s">
        <v>35</v>
      </c>
      <c r="G338" t="s">
        <v>12</v>
      </c>
      <c r="H338" t="str">
        <f t="shared" si="5"/>
        <v>Platinum</v>
      </c>
    </row>
    <row r="339" spans="1:8">
      <c r="A339" t="s">
        <v>1059</v>
      </c>
      <c r="B339" t="s">
        <v>1060</v>
      </c>
      <c r="C339">
        <v>40</v>
      </c>
      <c r="D339" t="s">
        <v>16</v>
      </c>
      <c r="E339" t="s">
        <v>1061</v>
      </c>
      <c r="F339" t="s">
        <v>11</v>
      </c>
      <c r="G339" t="s">
        <v>12</v>
      </c>
      <c r="H339" t="str">
        <f t="shared" si="5"/>
        <v>Silver</v>
      </c>
    </row>
    <row r="340" spans="1:8">
      <c r="A340" t="s">
        <v>1062</v>
      </c>
      <c r="B340" t="s">
        <v>1063</v>
      </c>
      <c r="C340">
        <v>46</v>
      </c>
      <c r="D340" t="s">
        <v>16</v>
      </c>
      <c r="E340" t="s">
        <v>1064</v>
      </c>
      <c r="F340" t="s">
        <v>167</v>
      </c>
      <c r="G340" t="s">
        <v>12</v>
      </c>
      <c r="H340" t="str">
        <f t="shared" si="5"/>
        <v>Silver</v>
      </c>
    </row>
    <row r="341" spans="1:8">
      <c r="A341" t="s">
        <v>1065</v>
      </c>
      <c r="B341" t="s">
        <v>1066</v>
      </c>
      <c r="C341">
        <v>52</v>
      </c>
      <c r="D341" t="s">
        <v>16</v>
      </c>
      <c r="E341" t="s">
        <v>1067</v>
      </c>
      <c r="F341" t="s">
        <v>133</v>
      </c>
      <c r="G341" t="s">
        <v>12</v>
      </c>
      <c r="H341" t="str">
        <f t="shared" si="5"/>
        <v>Platinum</v>
      </c>
    </row>
    <row r="342" spans="1:8">
      <c r="A342" t="s">
        <v>1068</v>
      </c>
      <c r="B342" t="s">
        <v>1069</v>
      </c>
      <c r="C342">
        <v>27</v>
      </c>
      <c r="D342" t="s">
        <v>9</v>
      </c>
      <c r="E342" t="s">
        <v>1070</v>
      </c>
      <c r="F342" t="s">
        <v>274</v>
      </c>
      <c r="G342" t="s">
        <v>12</v>
      </c>
      <c r="H342" t="str">
        <f t="shared" si="5"/>
        <v>Bronze</v>
      </c>
    </row>
    <row r="343" spans="1:8">
      <c r="A343" t="s">
        <v>1071</v>
      </c>
      <c r="B343" t="s">
        <v>1072</v>
      </c>
      <c r="C343">
        <v>56</v>
      </c>
      <c r="D343" t="s">
        <v>16</v>
      </c>
      <c r="E343" t="s">
        <v>1073</v>
      </c>
      <c r="F343" t="s">
        <v>194</v>
      </c>
      <c r="G343" t="s">
        <v>12</v>
      </c>
      <c r="H343" t="str">
        <f t="shared" si="5"/>
        <v>Platinum</v>
      </c>
    </row>
    <row r="344" spans="1:8">
      <c r="A344" t="s">
        <v>1074</v>
      </c>
      <c r="B344" t="s">
        <v>1075</v>
      </c>
      <c r="C344">
        <v>30</v>
      </c>
      <c r="D344" t="s">
        <v>16</v>
      </c>
      <c r="E344" t="s">
        <v>1076</v>
      </c>
      <c r="F344" t="s">
        <v>167</v>
      </c>
      <c r="G344" t="s">
        <v>12</v>
      </c>
      <c r="H344" t="str">
        <f t="shared" si="5"/>
        <v>Bronze</v>
      </c>
    </row>
    <row r="345" spans="1:8">
      <c r="A345" t="s">
        <v>1077</v>
      </c>
      <c r="B345" t="s">
        <v>1078</v>
      </c>
      <c r="C345">
        <v>38</v>
      </c>
      <c r="D345" t="s">
        <v>9</v>
      </c>
      <c r="E345" t="s">
        <v>1079</v>
      </c>
      <c r="F345" t="s">
        <v>287</v>
      </c>
      <c r="G345" t="s">
        <v>12</v>
      </c>
      <c r="H345" t="str">
        <f t="shared" si="5"/>
        <v>Silver</v>
      </c>
    </row>
    <row r="346" spans="1:8">
      <c r="A346" t="s">
        <v>1080</v>
      </c>
      <c r="B346" t="s">
        <v>1081</v>
      </c>
      <c r="C346">
        <v>39</v>
      </c>
      <c r="D346" t="s">
        <v>9</v>
      </c>
      <c r="E346" t="s">
        <v>1082</v>
      </c>
      <c r="F346" t="s">
        <v>233</v>
      </c>
      <c r="G346" t="s">
        <v>12</v>
      </c>
      <c r="H346" t="str">
        <f t="shared" si="5"/>
        <v>Silver</v>
      </c>
    </row>
    <row r="347" spans="1:8">
      <c r="A347" t="s">
        <v>1083</v>
      </c>
      <c r="B347" t="s">
        <v>1084</v>
      </c>
      <c r="C347">
        <v>33</v>
      </c>
      <c r="D347" t="s">
        <v>9</v>
      </c>
      <c r="E347" t="s">
        <v>1085</v>
      </c>
      <c r="F347" t="s">
        <v>96</v>
      </c>
      <c r="G347" t="s">
        <v>12</v>
      </c>
      <c r="H347" t="str">
        <f t="shared" si="5"/>
        <v>Bronze</v>
      </c>
    </row>
    <row r="348" spans="1:8">
      <c r="A348" t="s">
        <v>1086</v>
      </c>
      <c r="B348" t="s">
        <v>1087</v>
      </c>
      <c r="C348">
        <v>58</v>
      </c>
      <c r="D348" t="s">
        <v>16</v>
      </c>
      <c r="E348" t="s">
        <v>1088</v>
      </c>
      <c r="F348" t="s">
        <v>237</v>
      </c>
      <c r="G348" t="s">
        <v>12</v>
      </c>
      <c r="H348" t="str">
        <f t="shared" si="5"/>
        <v>Platinum</v>
      </c>
    </row>
    <row r="349" spans="1:8">
      <c r="A349" t="s">
        <v>1089</v>
      </c>
      <c r="B349" t="s">
        <v>3996</v>
      </c>
      <c r="C349">
        <v>39</v>
      </c>
      <c r="D349" t="s">
        <v>16</v>
      </c>
      <c r="E349" t="s">
        <v>1091</v>
      </c>
      <c r="F349" t="s">
        <v>167</v>
      </c>
      <c r="G349" t="s">
        <v>12</v>
      </c>
      <c r="H349" t="str">
        <f t="shared" si="5"/>
        <v>Silver</v>
      </c>
    </row>
    <row r="350" spans="1:8">
      <c r="A350" t="s">
        <v>1092</v>
      </c>
      <c r="B350" t="s">
        <v>1093</v>
      </c>
      <c r="C350">
        <v>55</v>
      </c>
      <c r="D350" t="s">
        <v>9</v>
      </c>
      <c r="E350" t="s">
        <v>1094</v>
      </c>
      <c r="F350" t="s">
        <v>51</v>
      </c>
      <c r="G350" t="s">
        <v>12</v>
      </c>
      <c r="H350" t="str">
        <f t="shared" si="5"/>
        <v>Platinum</v>
      </c>
    </row>
    <row r="351" spans="1:8">
      <c r="A351" t="s">
        <v>1095</v>
      </c>
      <c r="B351" t="s">
        <v>1096</v>
      </c>
      <c r="C351">
        <v>31</v>
      </c>
      <c r="D351" t="s">
        <v>9</v>
      </c>
      <c r="E351" t="s">
        <v>1097</v>
      </c>
      <c r="F351" t="s">
        <v>163</v>
      </c>
      <c r="G351" t="s">
        <v>12</v>
      </c>
      <c r="H351" t="str">
        <f t="shared" si="5"/>
        <v>Bronze</v>
      </c>
    </row>
    <row r="352" spans="1:8">
      <c r="A352" t="s">
        <v>1098</v>
      </c>
      <c r="B352" t="s">
        <v>1099</v>
      </c>
      <c r="C352">
        <v>26</v>
      </c>
      <c r="D352" t="s">
        <v>9</v>
      </c>
      <c r="E352" t="s">
        <v>1100</v>
      </c>
      <c r="F352" t="s">
        <v>267</v>
      </c>
      <c r="G352" t="s">
        <v>12</v>
      </c>
      <c r="H352" t="str">
        <f t="shared" si="5"/>
        <v>Bronze</v>
      </c>
    </row>
    <row r="353" spans="1:8">
      <c r="A353" t="s">
        <v>1101</v>
      </c>
      <c r="B353" t="s">
        <v>1102</v>
      </c>
      <c r="C353">
        <v>25</v>
      </c>
      <c r="D353" t="s">
        <v>16</v>
      </c>
      <c r="E353" t="s">
        <v>1103</v>
      </c>
      <c r="F353" t="s">
        <v>70</v>
      </c>
      <c r="G353" t="s">
        <v>12</v>
      </c>
      <c r="H353" t="str">
        <f t="shared" si="5"/>
        <v>Bronze</v>
      </c>
    </row>
    <row r="354" spans="1:8">
      <c r="A354" t="s">
        <v>1104</v>
      </c>
      <c r="B354" t="s">
        <v>1105</v>
      </c>
      <c r="C354">
        <v>52</v>
      </c>
      <c r="D354" t="s">
        <v>16</v>
      </c>
      <c r="E354" t="s">
        <v>1106</v>
      </c>
      <c r="F354" t="s">
        <v>324</v>
      </c>
      <c r="G354" t="s">
        <v>12</v>
      </c>
      <c r="H354" t="str">
        <f t="shared" si="5"/>
        <v>Platinum</v>
      </c>
    </row>
    <row r="355" spans="1:8">
      <c r="A355" t="s">
        <v>1107</v>
      </c>
      <c r="B355" t="s">
        <v>3997</v>
      </c>
      <c r="C355">
        <v>56</v>
      </c>
      <c r="D355" t="s">
        <v>16</v>
      </c>
      <c r="E355" t="s">
        <v>1108</v>
      </c>
      <c r="F355" t="s">
        <v>35</v>
      </c>
      <c r="G355" t="s">
        <v>12</v>
      </c>
      <c r="H355" t="str">
        <f t="shared" si="5"/>
        <v>Platinum</v>
      </c>
    </row>
    <row r="356" spans="1:8">
      <c r="A356" t="s">
        <v>1109</v>
      </c>
      <c r="B356" t="s">
        <v>1110</v>
      </c>
      <c r="C356">
        <v>38</v>
      </c>
      <c r="D356" t="s">
        <v>9</v>
      </c>
      <c r="E356" t="s">
        <v>1111</v>
      </c>
      <c r="F356" t="s">
        <v>167</v>
      </c>
      <c r="G356" t="s">
        <v>12</v>
      </c>
      <c r="H356" t="str">
        <f t="shared" si="5"/>
        <v>Silver</v>
      </c>
    </row>
    <row r="357" spans="1:8">
      <c r="A357" t="s">
        <v>1112</v>
      </c>
      <c r="B357" t="s">
        <v>1113</v>
      </c>
      <c r="C357">
        <v>20</v>
      </c>
      <c r="D357" t="s">
        <v>9</v>
      </c>
      <c r="E357" t="s">
        <v>1114</v>
      </c>
      <c r="F357" t="s">
        <v>74</v>
      </c>
      <c r="G357" t="s">
        <v>12</v>
      </c>
      <c r="H357" t="str">
        <f t="shared" si="5"/>
        <v>Bronze</v>
      </c>
    </row>
    <row r="358" spans="1:8">
      <c r="A358" t="s">
        <v>1115</v>
      </c>
      <c r="B358" t="s">
        <v>1116</v>
      </c>
      <c r="C358">
        <v>54</v>
      </c>
      <c r="D358" t="s">
        <v>9</v>
      </c>
      <c r="E358" t="s">
        <v>1117</v>
      </c>
      <c r="F358" t="s">
        <v>287</v>
      </c>
      <c r="G358" t="s">
        <v>12</v>
      </c>
      <c r="H358" t="str">
        <f t="shared" si="5"/>
        <v>Platinum</v>
      </c>
    </row>
    <row r="359" spans="1:8">
      <c r="A359" t="s">
        <v>1118</v>
      </c>
      <c r="B359" t="s">
        <v>1119</v>
      </c>
      <c r="C359">
        <v>41</v>
      </c>
      <c r="D359" t="s">
        <v>9</v>
      </c>
      <c r="E359" t="s">
        <v>1120</v>
      </c>
      <c r="F359" t="s">
        <v>237</v>
      </c>
      <c r="G359" t="s">
        <v>12</v>
      </c>
      <c r="H359" t="str">
        <f t="shared" si="5"/>
        <v>Silver</v>
      </c>
    </row>
    <row r="360" spans="1:8">
      <c r="A360" t="s">
        <v>1121</v>
      </c>
      <c r="B360" t="s">
        <v>1122</v>
      </c>
      <c r="C360">
        <v>60</v>
      </c>
      <c r="D360" t="s">
        <v>16</v>
      </c>
      <c r="E360" t="s">
        <v>1123</v>
      </c>
      <c r="F360" t="s">
        <v>313</v>
      </c>
      <c r="G360" t="s">
        <v>12</v>
      </c>
      <c r="H360" t="str">
        <f t="shared" si="5"/>
        <v>Platinum</v>
      </c>
    </row>
    <row r="361" spans="1:8">
      <c r="A361" t="s">
        <v>1124</v>
      </c>
      <c r="B361" t="s">
        <v>1125</v>
      </c>
      <c r="C361">
        <v>32</v>
      </c>
      <c r="D361" t="s">
        <v>9</v>
      </c>
      <c r="E361" t="s">
        <v>1126</v>
      </c>
      <c r="F361" t="s">
        <v>62</v>
      </c>
      <c r="G361" t="s">
        <v>12</v>
      </c>
      <c r="H361" t="str">
        <f t="shared" si="5"/>
        <v>Bronze</v>
      </c>
    </row>
    <row r="362" spans="1:8">
      <c r="A362" t="s">
        <v>1127</v>
      </c>
      <c r="B362" t="s">
        <v>1128</v>
      </c>
      <c r="C362">
        <v>34</v>
      </c>
      <c r="D362" t="s">
        <v>9</v>
      </c>
      <c r="E362" t="s">
        <v>1129</v>
      </c>
      <c r="F362" t="s">
        <v>291</v>
      </c>
      <c r="G362" t="s">
        <v>12</v>
      </c>
      <c r="H362" t="str">
        <f t="shared" si="5"/>
        <v>Bronze</v>
      </c>
    </row>
    <row r="363" spans="1:8">
      <c r="A363" t="s">
        <v>1130</v>
      </c>
      <c r="B363" t="s">
        <v>1131</v>
      </c>
      <c r="C363">
        <v>64</v>
      </c>
      <c r="D363" t="s">
        <v>9</v>
      </c>
      <c r="E363" t="s">
        <v>1132</v>
      </c>
      <c r="F363" t="s">
        <v>254</v>
      </c>
      <c r="G363" t="s">
        <v>12</v>
      </c>
      <c r="H363" t="str">
        <f t="shared" si="5"/>
        <v>Platinum</v>
      </c>
    </row>
    <row r="364" spans="1:8">
      <c r="A364" t="s">
        <v>1133</v>
      </c>
      <c r="B364" t="s">
        <v>3998</v>
      </c>
      <c r="C364">
        <v>60</v>
      </c>
      <c r="D364" t="s">
        <v>9</v>
      </c>
      <c r="E364" t="s">
        <v>1135</v>
      </c>
      <c r="F364" t="s">
        <v>163</v>
      </c>
      <c r="G364" t="s">
        <v>12</v>
      </c>
      <c r="H364" t="str">
        <f t="shared" si="5"/>
        <v>Platinum</v>
      </c>
    </row>
    <row r="365" spans="1:8">
      <c r="A365" t="s">
        <v>1136</v>
      </c>
      <c r="B365" t="s">
        <v>1137</v>
      </c>
      <c r="C365">
        <v>23</v>
      </c>
      <c r="D365" t="s">
        <v>9</v>
      </c>
      <c r="E365" t="s">
        <v>1138</v>
      </c>
      <c r="F365" t="s">
        <v>25</v>
      </c>
      <c r="G365" t="s">
        <v>12</v>
      </c>
      <c r="H365" t="str">
        <f t="shared" si="5"/>
        <v>Bronze</v>
      </c>
    </row>
    <row r="366" spans="1:8">
      <c r="A366" t="s">
        <v>1139</v>
      </c>
      <c r="B366" t="s">
        <v>1140</v>
      </c>
      <c r="C366">
        <v>58</v>
      </c>
      <c r="D366" t="s">
        <v>9</v>
      </c>
      <c r="E366" t="s">
        <v>1141</v>
      </c>
      <c r="F366" t="s">
        <v>133</v>
      </c>
      <c r="G366" t="s">
        <v>12</v>
      </c>
      <c r="H366" t="str">
        <f t="shared" si="5"/>
        <v>Platinum</v>
      </c>
    </row>
    <row r="367" spans="1:8">
      <c r="A367" t="s">
        <v>1142</v>
      </c>
      <c r="B367" t="s">
        <v>1143</v>
      </c>
      <c r="C367">
        <v>63</v>
      </c>
      <c r="D367" t="s">
        <v>16</v>
      </c>
      <c r="E367" t="s">
        <v>1144</v>
      </c>
      <c r="F367" t="s">
        <v>163</v>
      </c>
      <c r="G367" t="s">
        <v>12</v>
      </c>
      <c r="H367" t="str">
        <f t="shared" si="5"/>
        <v>Platinum</v>
      </c>
    </row>
    <row r="368" spans="1:8">
      <c r="A368" t="s">
        <v>1145</v>
      </c>
      <c r="B368" t="s">
        <v>1146</v>
      </c>
      <c r="C368">
        <v>40</v>
      </c>
      <c r="D368" t="s">
        <v>16</v>
      </c>
      <c r="E368" t="s">
        <v>1147</v>
      </c>
      <c r="F368" t="s">
        <v>22</v>
      </c>
      <c r="G368" t="s">
        <v>12</v>
      </c>
      <c r="H368" t="str">
        <f t="shared" si="5"/>
        <v>Silver</v>
      </c>
    </row>
    <row r="369" spans="1:8">
      <c r="A369" t="s">
        <v>1148</v>
      </c>
      <c r="B369" t="s">
        <v>1149</v>
      </c>
      <c r="C369">
        <v>51</v>
      </c>
      <c r="D369" t="s">
        <v>9</v>
      </c>
      <c r="E369" t="s">
        <v>1150</v>
      </c>
      <c r="F369" t="s">
        <v>25</v>
      </c>
      <c r="G369" t="s">
        <v>12</v>
      </c>
      <c r="H369" t="str">
        <f t="shared" si="5"/>
        <v>Platinum</v>
      </c>
    </row>
    <row r="370" spans="1:8">
      <c r="A370" t="s">
        <v>1151</v>
      </c>
      <c r="B370" t="s">
        <v>1152</v>
      </c>
      <c r="C370">
        <v>34</v>
      </c>
      <c r="D370" t="s">
        <v>16</v>
      </c>
      <c r="E370" t="s">
        <v>1153</v>
      </c>
      <c r="F370" t="s">
        <v>58</v>
      </c>
      <c r="G370" t="s">
        <v>12</v>
      </c>
      <c r="H370" t="str">
        <f t="shared" si="5"/>
        <v>Bronze</v>
      </c>
    </row>
    <row r="371" spans="1:8">
      <c r="A371" t="s">
        <v>1154</v>
      </c>
      <c r="B371" t="s">
        <v>1155</v>
      </c>
      <c r="C371">
        <v>20</v>
      </c>
      <c r="D371" t="s">
        <v>16</v>
      </c>
      <c r="E371" t="s">
        <v>1156</v>
      </c>
      <c r="F371" t="s">
        <v>171</v>
      </c>
      <c r="G371" t="s">
        <v>12</v>
      </c>
      <c r="H371" t="str">
        <f t="shared" si="5"/>
        <v>Bronze</v>
      </c>
    </row>
    <row r="372" spans="1:8">
      <c r="A372" t="s">
        <v>1157</v>
      </c>
      <c r="B372" t="s">
        <v>1158</v>
      </c>
      <c r="C372">
        <v>45</v>
      </c>
      <c r="D372" t="s">
        <v>9</v>
      </c>
      <c r="E372" t="s">
        <v>1159</v>
      </c>
      <c r="F372" t="s">
        <v>254</v>
      </c>
      <c r="G372" t="s">
        <v>12</v>
      </c>
      <c r="H372" t="str">
        <f t="shared" si="5"/>
        <v>Silver</v>
      </c>
    </row>
    <row r="373" spans="1:8">
      <c r="A373" t="s">
        <v>1160</v>
      </c>
      <c r="B373" t="s">
        <v>1161</v>
      </c>
      <c r="C373">
        <v>21</v>
      </c>
      <c r="D373" t="s">
        <v>16</v>
      </c>
      <c r="E373" t="s">
        <v>1162</v>
      </c>
      <c r="F373" t="s">
        <v>47</v>
      </c>
      <c r="G373" t="s">
        <v>12</v>
      </c>
      <c r="H373" t="str">
        <f t="shared" si="5"/>
        <v>Bronze</v>
      </c>
    </row>
    <row r="374" spans="1:8">
      <c r="A374" t="s">
        <v>1163</v>
      </c>
      <c r="B374" t="s">
        <v>1164</v>
      </c>
      <c r="C374">
        <v>28</v>
      </c>
      <c r="D374" t="s">
        <v>9</v>
      </c>
      <c r="E374" t="s">
        <v>1165</v>
      </c>
      <c r="F374" t="s">
        <v>25</v>
      </c>
      <c r="G374" t="s">
        <v>12</v>
      </c>
      <c r="H374" t="str">
        <f t="shared" si="5"/>
        <v>Bronze</v>
      </c>
    </row>
    <row r="375" spans="1:8">
      <c r="A375" t="s">
        <v>1166</v>
      </c>
      <c r="B375" t="s">
        <v>1167</v>
      </c>
      <c r="C375">
        <v>37</v>
      </c>
      <c r="D375" t="s">
        <v>16</v>
      </c>
      <c r="E375" t="s">
        <v>1168</v>
      </c>
      <c r="F375" t="s">
        <v>434</v>
      </c>
      <c r="G375" t="s">
        <v>12</v>
      </c>
      <c r="H375" t="str">
        <f t="shared" si="5"/>
        <v>Silver</v>
      </c>
    </row>
    <row r="376" spans="1:8">
      <c r="A376" t="s">
        <v>1169</v>
      </c>
      <c r="B376" t="s">
        <v>1170</v>
      </c>
      <c r="C376">
        <v>60</v>
      </c>
      <c r="D376" t="s">
        <v>9</v>
      </c>
      <c r="E376" t="s">
        <v>1171</v>
      </c>
      <c r="F376" t="s">
        <v>99</v>
      </c>
      <c r="G376" t="s">
        <v>12</v>
      </c>
      <c r="H376" t="str">
        <f t="shared" si="5"/>
        <v>Platinum</v>
      </c>
    </row>
    <row r="377" spans="1:8">
      <c r="A377" t="s">
        <v>1172</v>
      </c>
      <c r="B377" t="s">
        <v>1173</v>
      </c>
      <c r="C377">
        <v>26</v>
      </c>
      <c r="D377" t="s">
        <v>9</v>
      </c>
      <c r="E377" t="s">
        <v>1174</v>
      </c>
      <c r="F377" t="s">
        <v>201</v>
      </c>
      <c r="G377" t="s">
        <v>12</v>
      </c>
      <c r="H377" t="str">
        <f t="shared" si="5"/>
        <v>Bronze</v>
      </c>
    </row>
    <row r="378" spans="1:8">
      <c r="A378" t="s">
        <v>1175</v>
      </c>
      <c r="B378" t="s">
        <v>1176</v>
      </c>
      <c r="C378">
        <v>30</v>
      </c>
      <c r="D378" t="s">
        <v>9</v>
      </c>
      <c r="E378" t="s">
        <v>1177</v>
      </c>
      <c r="F378" t="s">
        <v>167</v>
      </c>
      <c r="G378" t="s">
        <v>12</v>
      </c>
      <c r="H378" t="str">
        <f t="shared" si="5"/>
        <v>Bronze</v>
      </c>
    </row>
    <row r="379" spans="1:8">
      <c r="A379" t="s">
        <v>1178</v>
      </c>
      <c r="B379" t="s">
        <v>1179</v>
      </c>
      <c r="C379">
        <v>39</v>
      </c>
      <c r="D379" t="s">
        <v>16</v>
      </c>
      <c r="E379" t="s">
        <v>1180</v>
      </c>
      <c r="F379" t="s">
        <v>434</v>
      </c>
      <c r="G379" t="s">
        <v>12</v>
      </c>
      <c r="H379" t="str">
        <f t="shared" si="5"/>
        <v>Silver</v>
      </c>
    </row>
    <row r="380" spans="1:8">
      <c r="A380" t="s">
        <v>1181</v>
      </c>
      <c r="B380" t="s">
        <v>1182</v>
      </c>
      <c r="C380">
        <v>44</v>
      </c>
      <c r="D380" t="s">
        <v>16</v>
      </c>
      <c r="E380" t="s">
        <v>1183</v>
      </c>
      <c r="F380" t="s">
        <v>92</v>
      </c>
      <c r="G380" t="s">
        <v>12</v>
      </c>
      <c r="H380" t="str">
        <f t="shared" si="5"/>
        <v>Silver</v>
      </c>
    </row>
    <row r="381" spans="1:8">
      <c r="A381" t="s">
        <v>1184</v>
      </c>
      <c r="B381" t="s">
        <v>1185</v>
      </c>
      <c r="C381">
        <v>34</v>
      </c>
      <c r="D381" t="s">
        <v>16</v>
      </c>
      <c r="E381" t="s">
        <v>1186</v>
      </c>
      <c r="F381" t="s">
        <v>267</v>
      </c>
      <c r="G381" t="s">
        <v>12</v>
      </c>
      <c r="H381" t="str">
        <f t="shared" si="5"/>
        <v>Bronze</v>
      </c>
    </row>
    <row r="382" spans="1:8">
      <c r="A382" t="s">
        <v>1187</v>
      </c>
      <c r="B382" t="s">
        <v>1188</v>
      </c>
      <c r="C382">
        <v>23</v>
      </c>
      <c r="D382" t="s">
        <v>9</v>
      </c>
      <c r="E382" t="s">
        <v>1189</v>
      </c>
      <c r="F382" t="s">
        <v>217</v>
      </c>
      <c r="G382" t="s">
        <v>12</v>
      </c>
      <c r="H382" t="str">
        <f t="shared" si="5"/>
        <v>Bronze</v>
      </c>
    </row>
    <row r="383" spans="1:8">
      <c r="A383" t="s">
        <v>1190</v>
      </c>
      <c r="B383" t="s">
        <v>1191</v>
      </c>
      <c r="C383">
        <v>50</v>
      </c>
      <c r="D383" t="s">
        <v>9</v>
      </c>
      <c r="E383" t="s">
        <v>1192</v>
      </c>
      <c r="F383" t="s">
        <v>22</v>
      </c>
      <c r="G383" t="s">
        <v>12</v>
      </c>
      <c r="H383" t="str">
        <f t="shared" si="5"/>
        <v>Platinum</v>
      </c>
    </row>
    <row r="384" spans="1:8">
      <c r="A384" t="s">
        <v>1193</v>
      </c>
      <c r="B384" t="s">
        <v>1194</v>
      </c>
      <c r="C384">
        <v>20</v>
      </c>
      <c r="D384" t="s">
        <v>16</v>
      </c>
      <c r="E384" t="s">
        <v>1195</v>
      </c>
      <c r="F384" t="s">
        <v>30</v>
      </c>
      <c r="G384" t="s">
        <v>12</v>
      </c>
      <c r="H384" t="str">
        <f t="shared" si="5"/>
        <v>Bronze</v>
      </c>
    </row>
    <row r="385" spans="1:8">
      <c r="A385" t="s">
        <v>1196</v>
      </c>
      <c r="B385" t="s">
        <v>1197</v>
      </c>
      <c r="C385">
        <v>27</v>
      </c>
      <c r="D385" t="s">
        <v>16</v>
      </c>
      <c r="E385" t="s">
        <v>1198</v>
      </c>
      <c r="F385" t="s">
        <v>317</v>
      </c>
      <c r="G385" t="s">
        <v>12</v>
      </c>
      <c r="H385" t="str">
        <f t="shared" si="5"/>
        <v>Bronze</v>
      </c>
    </row>
    <row r="386" spans="1:8">
      <c r="A386" t="s">
        <v>1199</v>
      </c>
      <c r="B386" t="s">
        <v>1200</v>
      </c>
      <c r="C386">
        <v>52</v>
      </c>
      <c r="D386" t="s">
        <v>16</v>
      </c>
      <c r="E386" t="s">
        <v>1201</v>
      </c>
      <c r="F386" t="s">
        <v>267</v>
      </c>
      <c r="G386" t="s">
        <v>12</v>
      </c>
      <c r="H386" t="str">
        <f t="shared" ref="H386:H449" si="6">IF(C386&gt;=50,"Platinum",IF(C386&gt;=35,"Silver","Bronze"))</f>
        <v>Platinum</v>
      </c>
    </row>
    <row r="387" spans="1:8">
      <c r="A387" t="s">
        <v>1202</v>
      </c>
      <c r="B387" t="s">
        <v>1203</v>
      </c>
      <c r="C387">
        <v>60</v>
      </c>
      <c r="D387" t="s">
        <v>9</v>
      </c>
      <c r="E387" t="s">
        <v>1204</v>
      </c>
      <c r="F387" t="s">
        <v>317</v>
      </c>
      <c r="G387" t="s">
        <v>12</v>
      </c>
      <c r="H387" t="str">
        <f t="shared" si="6"/>
        <v>Platinum</v>
      </c>
    </row>
    <row r="388" spans="1:8">
      <c r="A388" t="s">
        <v>1205</v>
      </c>
      <c r="B388" t="s">
        <v>1206</v>
      </c>
      <c r="C388">
        <v>18</v>
      </c>
      <c r="D388" t="s">
        <v>16</v>
      </c>
      <c r="E388" t="s">
        <v>1207</v>
      </c>
      <c r="F388" t="s">
        <v>140</v>
      </c>
      <c r="G388" t="s">
        <v>12</v>
      </c>
      <c r="H388" t="str">
        <f t="shared" si="6"/>
        <v>Bronze</v>
      </c>
    </row>
    <row r="389" spans="1:8">
      <c r="A389" t="s">
        <v>1208</v>
      </c>
      <c r="B389" t="s">
        <v>1209</v>
      </c>
      <c r="C389">
        <v>28</v>
      </c>
      <c r="D389" t="s">
        <v>16</v>
      </c>
      <c r="E389" t="s">
        <v>1210</v>
      </c>
      <c r="F389" t="s">
        <v>88</v>
      </c>
      <c r="G389" t="s">
        <v>12</v>
      </c>
      <c r="H389" t="str">
        <f t="shared" si="6"/>
        <v>Bronze</v>
      </c>
    </row>
    <row r="390" spans="1:8">
      <c r="A390" t="s">
        <v>1211</v>
      </c>
      <c r="B390" t="s">
        <v>1212</v>
      </c>
      <c r="C390">
        <v>53</v>
      </c>
      <c r="D390" t="s">
        <v>9</v>
      </c>
      <c r="E390" t="s">
        <v>1213</v>
      </c>
      <c r="F390" t="s">
        <v>113</v>
      </c>
      <c r="G390" t="s">
        <v>12</v>
      </c>
      <c r="H390" t="str">
        <f t="shared" si="6"/>
        <v>Platinum</v>
      </c>
    </row>
    <row r="391" spans="1:8">
      <c r="A391" t="s">
        <v>1214</v>
      </c>
      <c r="B391" t="s">
        <v>1215</v>
      </c>
      <c r="C391">
        <v>50</v>
      </c>
      <c r="D391" t="s">
        <v>9</v>
      </c>
      <c r="E391" t="s">
        <v>1216</v>
      </c>
      <c r="F391" t="s">
        <v>70</v>
      </c>
      <c r="G391" t="s">
        <v>12</v>
      </c>
      <c r="H391" t="str">
        <f t="shared" si="6"/>
        <v>Platinum</v>
      </c>
    </row>
    <row r="392" spans="1:8">
      <c r="A392" t="s">
        <v>1217</v>
      </c>
      <c r="B392" t="s">
        <v>1218</v>
      </c>
      <c r="C392">
        <v>56</v>
      </c>
      <c r="D392" t="s">
        <v>9</v>
      </c>
      <c r="E392" t="s">
        <v>1219</v>
      </c>
      <c r="F392" t="s">
        <v>291</v>
      </c>
      <c r="G392" t="s">
        <v>12</v>
      </c>
      <c r="H392" t="str">
        <f t="shared" si="6"/>
        <v>Platinum</v>
      </c>
    </row>
    <row r="393" spans="1:8">
      <c r="A393" t="s">
        <v>1220</v>
      </c>
      <c r="B393" t="s">
        <v>1221</v>
      </c>
      <c r="C393">
        <v>40</v>
      </c>
      <c r="D393" t="s">
        <v>16</v>
      </c>
      <c r="E393" t="s">
        <v>1222</v>
      </c>
      <c r="F393" t="s">
        <v>35</v>
      </c>
      <c r="G393" t="s">
        <v>12</v>
      </c>
      <c r="H393" t="str">
        <f t="shared" si="6"/>
        <v>Silver</v>
      </c>
    </row>
    <row r="394" spans="1:8">
      <c r="A394" t="s">
        <v>1223</v>
      </c>
      <c r="B394" t="s">
        <v>1224</v>
      </c>
      <c r="C394">
        <v>46</v>
      </c>
      <c r="D394" t="s">
        <v>9</v>
      </c>
      <c r="E394" t="s">
        <v>1225</v>
      </c>
      <c r="F394" t="s">
        <v>113</v>
      </c>
      <c r="G394" t="s">
        <v>12</v>
      </c>
      <c r="H394" t="str">
        <f t="shared" si="6"/>
        <v>Silver</v>
      </c>
    </row>
    <row r="395" spans="1:8">
      <c r="A395" t="s">
        <v>1226</v>
      </c>
      <c r="B395" t="s">
        <v>1227</v>
      </c>
      <c r="C395">
        <v>46</v>
      </c>
      <c r="D395" t="s">
        <v>9</v>
      </c>
      <c r="E395" t="s">
        <v>1228</v>
      </c>
      <c r="F395" t="s">
        <v>117</v>
      </c>
      <c r="G395" t="s">
        <v>12</v>
      </c>
      <c r="H395" t="str">
        <f t="shared" si="6"/>
        <v>Silver</v>
      </c>
    </row>
    <row r="396" spans="1:8">
      <c r="A396" t="s">
        <v>1229</v>
      </c>
      <c r="B396" t="s">
        <v>1230</v>
      </c>
      <c r="C396">
        <v>43</v>
      </c>
      <c r="D396" t="s">
        <v>16</v>
      </c>
      <c r="E396" t="s">
        <v>1231</v>
      </c>
      <c r="F396" t="s">
        <v>167</v>
      </c>
      <c r="G396" t="s">
        <v>12</v>
      </c>
      <c r="H396" t="str">
        <f t="shared" si="6"/>
        <v>Silver</v>
      </c>
    </row>
    <row r="397" spans="1:8">
      <c r="A397" t="s">
        <v>1232</v>
      </c>
      <c r="B397" t="s">
        <v>1233</v>
      </c>
      <c r="C397">
        <v>50</v>
      </c>
      <c r="D397" t="s">
        <v>9</v>
      </c>
      <c r="E397" t="s">
        <v>1234</v>
      </c>
      <c r="F397" t="s">
        <v>62</v>
      </c>
      <c r="G397" t="s">
        <v>12</v>
      </c>
      <c r="H397" t="str">
        <f t="shared" si="6"/>
        <v>Platinum</v>
      </c>
    </row>
    <row r="398" spans="1:8">
      <c r="A398" t="s">
        <v>1235</v>
      </c>
      <c r="B398" t="s">
        <v>1236</v>
      </c>
      <c r="C398">
        <v>25</v>
      </c>
      <c r="D398" t="s">
        <v>16</v>
      </c>
      <c r="E398" t="s">
        <v>1237</v>
      </c>
      <c r="F398" t="s">
        <v>58</v>
      </c>
      <c r="G398" t="s">
        <v>12</v>
      </c>
      <c r="H398" t="str">
        <f t="shared" si="6"/>
        <v>Bronze</v>
      </c>
    </row>
    <row r="399" spans="1:8">
      <c r="A399" t="s">
        <v>1238</v>
      </c>
      <c r="B399" t="s">
        <v>3999</v>
      </c>
      <c r="C399">
        <v>62</v>
      </c>
      <c r="D399" t="s">
        <v>16</v>
      </c>
      <c r="E399" t="s">
        <v>123</v>
      </c>
      <c r="F399" t="s">
        <v>62</v>
      </c>
      <c r="G399" t="s">
        <v>12</v>
      </c>
      <c r="H399" t="str">
        <f t="shared" si="6"/>
        <v>Platinum</v>
      </c>
    </row>
    <row r="400" spans="1:8">
      <c r="A400" t="s">
        <v>1240</v>
      </c>
      <c r="B400" t="s">
        <v>1241</v>
      </c>
      <c r="C400">
        <v>54</v>
      </c>
      <c r="D400" t="s">
        <v>9</v>
      </c>
      <c r="E400" t="s">
        <v>1242</v>
      </c>
      <c r="F400" t="s">
        <v>47</v>
      </c>
      <c r="G400" t="s">
        <v>12</v>
      </c>
      <c r="H400" t="str">
        <f t="shared" si="6"/>
        <v>Platinum</v>
      </c>
    </row>
    <row r="401" spans="1:8">
      <c r="A401" t="s">
        <v>1243</v>
      </c>
      <c r="B401" t="s">
        <v>1244</v>
      </c>
      <c r="C401">
        <v>27</v>
      </c>
      <c r="D401" t="s">
        <v>9</v>
      </c>
      <c r="E401" t="s">
        <v>1245</v>
      </c>
      <c r="F401" t="s">
        <v>434</v>
      </c>
      <c r="G401" t="s">
        <v>12</v>
      </c>
      <c r="H401" t="str">
        <f t="shared" si="6"/>
        <v>Bronze</v>
      </c>
    </row>
    <row r="402" spans="1:8">
      <c r="A402" t="s">
        <v>1246</v>
      </c>
      <c r="B402" t="s">
        <v>1247</v>
      </c>
      <c r="C402">
        <v>57</v>
      </c>
      <c r="D402" t="s">
        <v>16</v>
      </c>
      <c r="E402" t="s">
        <v>1248</v>
      </c>
      <c r="F402" t="s">
        <v>96</v>
      </c>
      <c r="G402" t="s">
        <v>12</v>
      </c>
      <c r="H402" t="str">
        <f t="shared" si="6"/>
        <v>Platinum</v>
      </c>
    </row>
    <row r="403" spans="1:8">
      <c r="A403" t="s">
        <v>1249</v>
      </c>
      <c r="B403" t="s">
        <v>1250</v>
      </c>
      <c r="C403">
        <v>51</v>
      </c>
      <c r="D403" t="s">
        <v>16</v>
      </c>
      <c r="E403" t="s">
        <v>1251</v>
      </c>
      <c r="F403" t="s">
        <v>184</v>
      </c>
      <c r="G403" t="s">
        <v>12</v>
      </c>
      <c r="H403" t="str">
        <f t="shared" si="6"/>
        <v>Platinum</v>
      </c>
    </row>
    <row r="404" spans="1:8">
      <c r="A404" t="s">
        <v>1252</v>
      </c>
      <c r="B404" t="s">
        <v>1253</v>
      </c>
      <c r="C404">
        <v>31</v>
      </c>
      <c r="D404" t="s">
        <v>9</v>
      </c>
      <c r="E404" t="s">
        <v>80</v>
      </c>
      <c r="F404" t="s">
        <v>313</v>
      </c>
      <c r="G404" t="s">
        <v>12</v>
      </c>
      <c r="H404" t="str">
        <f t="shared" si="6"/>
        <v>Bronze</v>
      </c>
    </row>
    <row r="405" spans="1:8">
      <c r="A405" t="s">
        <v>1254</v>
      </c>
      <c r="B405" t="s">
        <v>1255</v>
      </c>
      <c r="C405">
        <v>34</v>
      </c>
      <c r="D405" t="s">
        <v>9</v>
      </c>
      <c r="E405" t="s">
        <v>1256</v>
      </c>
      <c r="F405" t="s">
        <v>328</v>
      </c>
      <c r="G405" t="s">
        <v>12</v>
      </c>
      <c r="H405" t="str">
        <f t="shared" si="6"/>
        <v>Bronze</v>
      </c>
    </row>
    <row r="406" spans="1:8">
      <c r="A406" t="s">
        <v>1257</v>
      </c>
      <c r="B406" t="s">
        <v>1258</v>
      </c>
      <c r="C406">
        <v>22</v>
      </c>
      <c r="D406" t="s">
        <v>16</v>
      </c>
      <c r="E406" t="s">
        <v>1259</v>
      </c>
      <c r="F406" t="s">
        <v>291</v>
      </c>
      <c r="G406" t="s">
        <v>12</v>
      </c>
      <c r="H406" t="str">
        <f t="shared" si="6"/>
        <v>Bronze</v>
      </c>
    </row>
    <row r="407" spans="1:8">
      <c r="A407" t="s">
        <v>1260</v>
      </c>
      <c r="B407" t="s">
        <v>1261</v>
      </c>
      <c r="C407">
        <v>18</v>
      </c>
      <c r="D407" t="s">
        <v>16</v>
      </c>
      <c r="E407" t="s">
        <v>1262</v>
      </c>
      <c r="F407" t="s">
        <v>328</v>
      </c>
      <c r="G407" t="s">
        <v>12</v>
      </c>
      <c r="H407" t="str">
        <f t="shared" si="6"/>
        <v>Bronze</v>
      </c>
    </row>
    <row r="408" spans="1:8">
      <c r="A408" t="s">
        <v>1263</v>
      </c>
      <c r="B408" t="s">
        <v>1264</v>
      </c>
      <c r="C408">
        <v>23</v>
      </c>
      <c r="D408" t="s">
        <v>16</v>
      </c>
      <c r="E408" t="s">
        <v>1265</v>
      </c>
      <c r="F408" t="s">
        <v>324</v>
      </c>
      <c r="G408" t="s">
        <v>12</v>
      </c>
      <c r="H408" t="str">
        <f t="shared" si="6"/>
        <v>Bronze</v>
      </c>
    </row>
    <row r="409" spans="1:8">
      <c r="A409" t="s">
        <v>1266</v>
      </c>
      <c r="B409" t="s">
        <v>1267</v>
      </c>
      <c r="C409">
        <v>33</v>
      </c>
      <c r="D409" t="s">
        <v>9</v>
      </c>
      <c r="E409" t="s">
        <v>1268</v>
      </c>
      <c r="F409" t="s">
        <v>140</v>
      </c>
      <c r="G409" t="s">
        <v>12</v>
      </c>
      <c r="H409" t="str">
        <f t="shared" si="6"/>
        <v>Bronze</v>
      </c>
    </row>
    <row r="410" spans="1:8">
      <c r="A410" t="s">
        <v>1269</v>
      </c>
      <c r="B410" t="s">
        <v>1270</v>
      </c>
      <c r="C410">
        <v>36</v>
      </c>
      <c r="D410" t="s">
        <v>9</v>
      </c>
      <c r="E410" t="s">
        <v>1271</v>
      </c>
      <c r="F410" t="s">
        <v>88</v>
      </c>
      <c r="G410" t="s">
        <v>12</v>
      </c>
      <c r="H410" t="str">
        <f t="shared" si="6"/>
        <v>Silver</v>
      </c>
    </row>
    <row r="411" spans="1:8">
      <c r="A411" t="s">
        <v>1272</v>
      </c>
      <c r="B411" t="s">
        <v>1273</v>
      </c>
      <c r="C411">
        <v>55</v>
      </c>
      <c r="D411" t="s">
        <v>9</v>
      </c>
      <c r="E411" t="s">
        <v>1274</v>
      </c>
      <c r="F411" t="s">
        <v>845</v>
      </c>
      <c r="G411" t="s">
        <v>12</v>
      </c>
      <c r="H411" t="str">
        <f t="shared" si="6"/>
        <v>Platinum</v>
      </c>
    </row>
    <row r="412" spans="1:8">
      <c r="A412" t="s">
        <v>1275</v>
      </c>
      <c r="B412" t="s">
        <v>1276</v>
      </c>
      <c r="C412">
        <v>48</v>
      </c>
      <c r="D412" t="s">
        <v>16</v>
      </c>
      <c r="E412" t="s">
        <v>1277</v>
      </c>
      <c r="F412" t="s">
        <v>88</v>
      </c>
      <c r="G412" t="s">
        <v>12</v>
      </c>
      <c r="H412" t="str">
        <f t="shared" si="6"/>
        <v>Silver</v>
      </c>
    </row>
    <row r="413" spans="1:8">
      <c r="A413" t="s">
        <v>1278</v>
      </c>
      <c r="B413" t="s">
        <v>1279</v>
      </c>
      <c r="C413">
        <v>63</v>
      </c>
      <c r="D413" t="s">
        <v>9</v>
      </c>
      <c r="E413" t="s">
        <v>1280</v>
      </c>
      <c r="F413" t="s">
        <v>25</v>
      </c>
      <c r="G413" t="s">
        <v>12</v>
      </c>
      <c r="H413" t="str">
        <f t="shared" si="6"/>
        <v>Platinum</v>
      </c>
    </row>
    <row r="414" spans="1:8">
      <c r="A414" t="s">
        <v>1281</v>
      </c>
      <c r="B414" t="s">
        <v>1282</v>
      </c>
      <c r="C414">
        <v>23</v>
      </c>
      <c r="D414" t="s">
        <v>16</v>
      </c>
      <c r="E414" t="s">
        <v>204</v>
      </c>
      <c r="F414" t="s">
        <v>156</v>
      </c>
      <c r="G414" t="s">
        <v>12</v>
      </c>
      <c r="H414" t="str">
        <f t="shared" si="6"/>
        <v>Bronze</v>
      </c>
    </row>
    <row r="415" spans="1:8">
      <c r="A415" t="s">
        <v>1283</v>
      </c>
      <c r="B415" t="s">
        <v>1284</v>
      </c>
      <c r="C415">
        <v>59</v>
      </c>
      <c r="D415" t="s">
        <v>16</v>
      </c>
      <c r="E415" t="s">
        <v>1285</v>
      </c>
      <c r="F415" t="s">
        <v>106</v>
      </c>
      <c r="G415" t="s">
        <v>12</v>
      </c>
      <c r="H415" t="str">
        <f t="shared" si="6"/>
        <v>Platinum</v>
      </c>
    </row>
    <row r="416" spans="1:8">
      <c r="A416" t="s">
        <v>1286</v>
      </c>
      <c r="B416" t="s">
        <v>1287</v>
      </c>
      <c r="C416">
        <v>35</v>
      </c>
      <c r="D416" t="s">
        <v>16</v>
      </c>
      <c r="E416" t="s">
        <v>1288</v>
      </c>
      <c r="F416" t="s">
        <v>113</v>
      </c>
      <c r="G416" t="s">
        <v>12</v>
      </c>
      <c r="H416" t="str">
        <f t="shared" si="6"/>
        <v>Silver</v>
      </c>
    </row>
    <row r="417" spans="1:8">
      <c r="A417" t="s">
        <v>1289</v>
      </c>
      <c r="B417" t="s">
        <v>1290</v>
      </c>
      <c r="C417">
        <v>26</v>
      </c>
      <c r="D417" t="s">
        <v>16</v>
      </c>
      <c r="E417" t="s">
        <v>1291</v>
      </c>
      <c r="F417" t="s">
        <v>163</v>
      </c>
      <c r="G417" t="s">
        <v>12</v>
      </c>
      <c r="H417" t="str">
        <f t="shared" si="6"/>
        <v>Bronze</v>
      </c>
    </row>
    <row r="418" spans="1:8">
      <c r="A418" t="s">
        <v>1292</v>
      </c>
      <c r="B418" t="s">
        <v>1293</v>
      </c>
      <c r="C418">
        <v>46</v>
      </c>
      <c r="D418" t="s">
        <v>9</v>
      </c>
      <c r="E418" t="s">
        <v>1294</v>
      </c>
      <c r="F418" t="s">
        <v>324</v>
      </c>
      <c r="G418" t="s">
        <v>12</v>
      </c>
      <c r="H418" t="str">
        <f t="shared" si="6"/>
        <v>Silver</v>
      </c>
    </row>
    <row r="419" spans="1:8">
      <c r="A419" t="s">
        <v>1295</v>
      </c>
      <c r="B419" t="s">
        <v>1296</v>
      </c>
      <c r="C419">
        <v>64</v>
      </c>
      <c r="D419" t="s">
        <v>16</v>
      </c>
      <c r="E419" t="s">
        <v>1297</v>
      </c>
      <c r="F419" t="s">
        <v>11</v>
      </c>
      <c r="G419" t="s">
        <v>12</v>
      </c>
      <c r="H419" t="str">
        <f t="shared" si="6"/>
        <v>Platinum</v>
      </c>
    </row>
    <row r="420" spans="1:8">
      <c r="A420" t="s">
        <v>1298</v>
      </c>
      <c r="B420" t="s">
        <v>1299</v>
      </c>
      <c r="C420">
        <v>60</v>
      </c>
      <c r="D420" t="s">
        <v>16</v>
      </c>
      <c r="E420" t="s">
        <v>1300</v>
      </c>
      <c r="F420" t="s">
        <v>47</v>
      </c>
      <c r="G420" t="s">
        <v>12</v>
      </c>
      <c r="H420" t="str">
        <f t="shared" si="6"/>
        <v>Platinum</v>
      </c>
    </row>
    <row r="421" spans="1:8">
      <c r="A421" t="s">
        <v>1301</v>
      </c>
      <c r="B421" t="s">
        <v>1302</v>
      </c>
      <c r="C421">
        <v>33</v>
      </c>
      <c r="D421" t="s">
        <v>9</v>
      </c>
      <c r="E421" t="s">
        <v>1303</v>
      </c>
      <c r="F421" t="s">
        <v>313</v>
      </c>
      <c r="G421" t="s">
        <v>12</v>
      </c>
      <c r="H421" t="str">
        <f t="shared" si="6"/>
        <v>Bronze</v>
      </c>
    </row>
    <row r="422" spans="1:8">
      <c r="A422" t="s">
        <v>1304</v>
      </c>
      <c r="B422" t="s">
        <v>4000</v>
      </c>
      <c r="C422">
        <v>60</v>
      </c>
      <c r="D422" t="s">
        <v>9</v>
      </c>
      <c r="E422" t="s">
        <v>1306</v>
      </c>
      <c r="F422" t="s">
        <v>11</v>
      </c>
      <c r="G422" t="s">
        <v>12</v>
      </c>
      <c r="H422" t="str">
        <f t="shared" si="6"/>
        <v>Platinum</v>
      </c>
    </row>
    <row r="423" spans="1:8">
      <c r="A423" t="s">
        <v>1307</v>
      </c>
      <c r="B423" t="s">
        <v>1308</v>
      </c>
      <c r="C423">
        <v>45</v>
      </c>
      <c r="D423" t="s">
        <v>16</v>
      </c>
      <c r="E423" t="s">
        <v>1309</v>
      </c>
      <c r="F423" t="s">
        <v>74</v>
      </c>
      <c r="G423" t="s">
        <v>12</v>
      </c>
      <c r="H423" t="str">
        <f t="shared" si="6"/>
        <v>Silver</v>
      </c>
    </row>
    <row r="424" spans="1:8">
      <c r="A424" t="s">
        <v>1310</v>
      </c>
      <c r="B424" t="s">
        <v>4001</v>
      </c>
      <c r="C424">
        <v>42</v>
      </c>
      <c r="D424" t="s">
        <v>16</v>
      </c>
      <c r="E424" t="s">
        <v>1312</v>
      </c>
      <c r="F424" t="s">
        <v>62</v>
      </c>
      <c r="G424" t="s">
        <v>12</v>
      </c>
      <c r="H424" t="str">
        <f t="shared" si="6"/>
        <v>Silver</v>
      </c>
    </row>
    <row r="425" spans="1:8">
      <c r="A425" t="s">
        <v>1313</v>
      </c>
      <c r="B425" t="s">
        <v>1314</v>
      </c>
      <c r="C425">
        <v>35</v>
      </c>
      <c r="D425" t="s">
        <v>9</v>
      </c>
      <c r="E425" t="s">
        <v>1315</v>
      </c>
      <c r="F425" t="s">
        <v>62</v>
      </c>
      <c r="G425" t="s">
        <v>12</v>
      </c>
      <c r="H425" t="str">
        <f t="shared" si="6"/>
        <v>Silver</v>
      </c>
    </row>
    <row r="426" spans="1:8">
      <c r="A426" t="s">
        <v>1316</v>
      </c>
      <c r="B426" t="s">
        <v>1317</v>
      </c>
      <c r="C426">
        <v>53</v>
      </c>
      <c r="D426" t="s">
        <v>9</v>
      </c>
      <c r="E426" t="s">
        <v>1318</v>
      </c>
      <c r="F426" t="s">
        <v>11</v>
      </c>
      <c r="G426" t="s">
        <v>12</v>
      </c>
      <c r="H426" t="str">
        <f t="shared" si="6"/>
        <v>Platinum</v>
      </c>
    </row>
    <row r="427" spans="1:8">
      <c r="A427" t="s">
        <v>1319</v>
      </c>
      <c r="B427" t="s">
        <v>1320</v>
      </c>
      <c r="C427">
        <v>40</v>
      </c>
      <c r="D427" t="s">
        <v>9</v>
      </c>
      <c r="E427" t="s">
        <v>1321</v>
      </c>
      <c r="F427" t="s">
        <v>117</v>
      </c>
      <c r="G427" t="s">
        <v>12</v>
      </c>
      <c r="H427" t="str">
        <f t="shared" si="6"/>
        <v>Silver</v>
      </c>
    </row>
    <row r="428" spans="1:8">
      <c r="A428" t="s">
        <v>1322</v>
      </c>
      <c r="B428" t="s">
        <v>1323</v>
      </c>
      <c r="C428">
        <v>28</v>
      </c>
      <c r="D428" t="s">
        <v>9</v>
      </c>
      <c r="E428" t="s">
        <v>1324</v>
      </c>
      <c r="F428" t="s">
        <v>11</v>
      </c>
      <c r="G428" t="s">
        <v>12</v>
      </c>
      <c r="H428" t="str">
        <f t="shared" si="6"/>
        <v>Bronze</v>
      </c>
    </row>
    <row r="429" spans="1:8">
      <c r="A429" t="s">
        <v>1325</v>
      </c>
      <c r="B429" t="s">
        <v>1326</v>
      </c>
      <c r="C429">
        <v>18</v>
      </c>
      <c r="D429" t="s">
        <v>16</v>
      </c>
      <c r="E429" t="s">
        <v>1327</v>
      </c>
      <c r="F429" t="s">
        <v>434</v>
      </c>
      <c r="G429" t="s">
        <v>12</v>
      </c>
      <c r="H429" t="str">
        <f t="shared" si="6"/>
        <v>Bronze</v>
      </c>
    </row>
    <row r="430" spans="1:8">
      <c r="A430" t="s">
        <v>1328</v>
      </c>
      <c r="B430" t="s">
        <v>1329</v>
      </c>
      <c r="C430">
        <v>27</v>
      </c>
      <c r="D430" t="s">
        <v>16</v>
      </c>
      <c r="E430" t="s">
        <v>1330</v>
      </c>
      <c r="F430" t="s">
        <v>328</v>
      </c>
      <c r="G430" t="s">
        <v>12</v>
      </c>
      <c r="H430" t="str">
        <f t="shared" si="6"/>
        <v>Bronze</v>
      </c>
    </row>
    <row r="431" spans="1:8">
      <c r="A431" t="s">
        <v>1331</v>
      </c>
      <c r="B431" t="s">
        <v>1332</v>
      </c>
      <c r="C431">
        <v>43</v>
      </c>
      <c r="D431" t="s">
        <v>9</v>
      </c>
      <c r="E431" t="s">
        <v>1333</v>
      </c>
      <c r="F431" t="s">
        <v>106</v>
      </c>
      <c r="G431" t="s">
        <v>12</v>
      </c>
      <c r="H431" t="str">
        <f t="shared" si="6"/>
        <v>Silver</v>
      </c>
    </row>
    <row r="432" spans="1:8">
      <c r="A432" t="s">
        <v>1334</v>
      </c>
      <c r="B432" t="s">
        <v>1335</v>
      </c>
      <c r="C432">
        <v>36</v>
      </c>
      <c r="D432" t="s">
        <v>16</v>
      </c>
      <c r="E432" t="s">
        <v>1336</v>
      </c>
      <c r="F432" t="s">
        <v>88</v>
      </c>
      <c r="G432" t="s">
        <v>12</v>
      </c>
      <c r="H432" t="str">
        <f t="shared" si="6"/>
        <v>Silver</v>
      </c>
    </row>
    <row r="433" spans="1:8">
      <c r="A433" t="s">
        <v>1337</v>
      </c>
      <c r="B433" t="s">
        <v>1338</v>
      </c>
      <c r="C433">
        <v>27</v>
      </c>
      <c r="D433" t="s">
        <v>9</v>
      </c>
      <c r="E433" t="s">
        <v>1339</v>
      </c>
      <c r="F433" t="s">
        <v>30</v>
      </c>
      <c r="G433" t="s">
        <v>12</v>
      </c>
      <c r="H433" t="str">
        <f t="shared" si="6"/>
        <v>Bronze</v>
      </c>
    </row>
    <row r="434" spans="1:8">
      <c r="A434" t="s">
        <v>1340</v>
      </c>
      <c r="B434" t="s">
        <v>1341</v>
      </c>
      <c r="C434">
        <v>37</v>
      </c>
      <c r="D434" t="s">
        <v>9</v>
      </c>
      <c r="E434" t="s">
        <v>1342</v>
      </c>
      <c r="F434" t="s">
        <v>88</v>
      </c>
      <c r="G434" t="s">
        <v>12</v>
      </c>
      <c r="H434" t="str">
        <f t="shared" si="6"/>
        <v>Silver</v>
      </c>
    </row>
    <row r="435" spans="1:8">
      <c r="A435" t="s">
        <v>1343</v>
      </c>
      <c r="B435" t="s">
        <v>1344</v>
      </c>
      <c r="C435">
        <v>51</v>
      </c>
      <c r="D435" t="s">
        <v>16</v>
      </c>
      <c r="E435" t="s">
        <v>1345</v>
      </c>
      <c r="F435" t="s">
        <v>58</v>
      </c>
      <c r="G435" t="s">
        <v>12</v>
      </c>
      <c r="H435" t="str">
        <f t="shared" si="6"/>
        <v>Platinum</v>
      </c>
    </row>
    <row r="436" spans="1:8">
      <c r="A436" t="s">
        <v>1346</v>
      </c>
      <c r="B436" t="s">
        <v>1347</v>
      </c>
      <c r="C436">
        <v>48</v>
      </c>
      <c r="D436" t="s">
        <v>16</v>
      </c>
      <c r="E436" t="s">
        <v>1348</v>
      </c>
      <c r="F436" t="s">
        <v>254</v>
      </c>
      <c r="G436" t="s">
        <v>12</v>
      </c>
      <c r="H436" t="str">
        <f t="shared" si="6"/>
        <v>Silver</v>
      </c>
    </row>
    <row r="437" spans="1:8">
      <c r="A437" t="s">
        <v>1349</v>
      </c>
      <c r="B437" t="s">
        <v>1350</v>
      </c>
      <c r="C437">
        <v>37</v>
      </c>
      <c r="D437" t="s">
        <v>16</v>
      </c>
      <c r="E437" t="s">
        <v>1351</v>
      </c>
      <c r="F437" t="s">
        <v>106</v>
      </c>
      <c r="G437" t="s">
        <v>12</v>
      </c>
      <c r="H437" t="str">
        <f t="shared" si="6"/>
        <v>Silver</v>
      </c>
    </row>
    <row r="438" spans="1:8">
      <c r="A438" t="s">
        <v>1352</v>
      </c>
      <c r="B438" t="s">
        <v>1353</v>
      </c>
      <c r="C438">
        <v>61</v>
      </c>
      <c r="D438" t="s">
        <v>9</v>
      </c>
      <c r="E438" t="s">
        <v>1354</v>
      </c>
      <c r="F438" t="s">
        <v>39</v>
      </c>
      <c r="G438" t="s">
        <v>12</v>
      </c>
      <c r="H438" t="str">
        <f t="shared" si="6"/>
        <v>Platinum</v>
      </c>
    </row>
    <row r="439" spans="1:8">
      <c r="A439" t="s">
        <v>1355</v>
      </c>
      <c r="B439" t="s">
        <v>1356</v>
      </c>
      <c r="C439">
        <v>47</v>
      </c>
      <c r="D439" t="s">
        <v>16</v>
      </c>
      <c r="E439" t="s">
        <v>597</v>
      </c>
      <c r="F439" t="s">
        <v>47</v>
      </c>
      <c r="G439" t="s">
        <v>12</v>
      </c>
      <c r="H439" t="str">
        <f t="shared" si="6"/>
        <v>Silver</v>
      </c>
    </row>
    <row r="440" spans="1:8">
      <c r="A440" t="s">
        <v>1357</v>
      </c>
      <c r="B440" t="s">
        <v>1358</v>
      </c>
      <c r="C440">
        <v>59</v>
      </c>
      <c r="D440" t="s">
        <v>16</v>
      </c>
      <c r="E440" t="s">
        <v>1359</v>
      </c>
      <c r="F440" t="s">
        <v>237</v>
      </c>
      <c r="G440" t="s">
        <v>12</v>
      </c>
      <c r="H440" t="str">
        <f t="shared" si="6"/>
        <v>Platinum</v>
      </c>
    </row>
    <row r="441" spans="1:8">
      <c r="A441" t="s">
        <v>1360</v>
      </c>
      <c r="B441" t="s">
        <v>1361</v>
      </c>
      <c r="C441">
        <v>53</v>
      </c>
      <c r="D441" t="s">
        <v>9</v>
      </c>
      <c r="E441" t="s">
        <v>931</v>
      </c>
      <c r="F441" t="s">
        <v>156</v>
      </c>
      <c r="G441" t="s">
        <v>12</v>
      </c>
      <c r="H441" t="str">
        <f t="shared" si="6"/>
        <v>Platinum</v>
      </c>
    </row>
    <row r="442" spans="1:8">
      <c r="A442" t="s">
        <v>1362</v>
      </c>
      <c r="B442" t="s">
        <v>1363</v>
      </c>
      <c r="C442">
        <v>60</v>
      </c>
      <c r="D442" t="s">
        <v>9</v>
      </c>
      <c r="E442" t="s">
        <v>1364</v>
      </c>
      <c r="F442" t="s">
        <v>18</v>
      </c>
      <c r="G442" t="s">
        <v>12</v>
      </c>
      <c r="H442" t="str">
        <f t="shared" si="6"/>
        <v>Platinum</v>
      </c>
    </row>
    <row r="443" spans="1:8">
      <c r="A443" t="s">
        <v>1365</v>
      </c>
      <c r="B443" t="s">
        <v>1366</v>
      </c>
      <c r="C443">
        <v>31</v>
      </c>
      <c r="D443" t="s">
        <v>9</v>
      </c>
      <c r="E443" t="s">
        <v>1367</v>
      </c>
      <c r="F443" t="s">
        <v>324</v>
      </c>
      <c r="G443" t="s">
        <v>12</v>
      </c>
      <c r="H443" t="str">
        <f t="shared" si="6"/>
        <v>Bronze</v>
      </c>
    </row>
    <row r="444" spans="1:8">
      <c r="A444" t="s">
        <v>1368</v>
      </c>
      <c r="B444" t="s">
        <v>1369</v>
      </c>
      <c r="C444">
        <v>42</v>
      </c>
      <c r="D444" t="s">
        <v>16</v>
      </c>
      <c r="E444" t="s">
        <v>1370</v>
      </c>
      <c r="F444" t="s">
        <v>35</v>
      </c>
      <c r="G444" t="s">
        <v>12</v>
      </c>
      <c r="H444" t="str">
        <f t="shared" si="6"/>
        <v>Silver</v>
      </c>
    </row>
    <row r="445" spans="1:8">
      <c r="A445" t="s">
        <v>1371</v>
      </c>
      <c r="B445" t="s">
        <v>1372</v>
      </c>
      <c r="C445">
        <v>51</v>
      </c>
      <c r="D445" t="s">
        <v>9</v>
      </c>
      <c r="E445" t="s">
        <v>1373</v>
      </c>
      <c r="F445" t="s">
        <v>359</v>
      </c>
      <c r="G445" t="s">
        <v>12</v>
      </c>
      <c r="H445" t="str">
        <f t="shared" si="6"/>
        <v>Platinum</v>
      </c>
    </row>
    <row r="446" spans="1:8">
      <c r="A446" t="s">
        <v>1374</v>
      </c>
      <c r="B446" t="s">
        <v>1375</v>
      </c>
      <c r="C446">
        <v>19</v>
      </c>
      <c r="D446" t="s">
        <v>9</v>
      </c>
      <c r="E446" t="s">
        <v>1376</v>
      </c>
      <c r="F446" t="s">
        <v>845</v>
      </c>
      <c r="G446" t="s">
        <v>12</v>
      </c>
      <c r="H446" t="str">
        <f t="shared" si="6"/>
        <v>Bronze</v>
      </c>
    </row>
    <row r="447" spans="1:8">
      <c r="A447" t="s">
        <v>1377</v>
      </c>
      <c r="B447" t="s">
        <v>1378</v>
      </c>
      <c r="C447">
        <v>41</v>
      </c>
      <c r="D447" t="s">
        <v>16</v>
      </c>
      <c r="E447" t="s">
        <v>1379</v>
      </c>
      <c r="F447" t="s">
        <v>287</v>
      </c>
      <c r="G447" t="s">
        <v>12</v>
      </c>
      <c r="H447" t="str">
        <f t="shared" si="6"/>
        <v>Silver</v>
      </c>
    </row>
    <row r="448" spans="1:8">
      <c r="A448" t="s">
        <v>1380</v>
      </c>
      <c r="B448" t="s">
        <v>1381</v>
      </c>
      <c r="C448">
        <v>35</v>
      </c>
      <c r="D448" t="s">
        <v>9</v>
      </c>
      <c r="E448" t="s">
        <v>1382</v>
      </c>
      <c r="F448" t="s">
        <v>96</v>
      </c>
      <c r="G448" t="s">
        <v>12</v>
      </c>
      <c r="H448" t="str">
        <f t="shared" si="6"/>
        <v>Silver</v>
      </c>
    </row>
    <row r="449" spans="1:8">
      <c r="A449" t="s">
        <v>1383</v>
      </c>
      <c r="B449" t="s">
        <v>1384</v>
      </c>
      <c r="C449">
        <v>45</v>
      </c>
      <c r="D449" t="s">
        <v>9</v>
      </c>
      <c r="E449" t="s">
        <v>1385</v>
      </c>
      <c r="F449" t="s">
        <v>11</v>
      </c>
      <c r="G449" t="s">
        <v>12</v>
      </c>
      <c r="H449" t="str">
        <f t="shared" si="6"/>
        <v>Silver</v>
      </c>
    </row>
    <row r="450" spans="1:8">
      <c r="A450" t="s">
        <v>1386</v>
      </c>
      <c r="B450" t="s">
        <v>1387</v>
      </c>
      <c r="C450">
        <v>64</v>
      </c>
      <c r="D450" t="s">
        <v>16</v>
      </c>
      <c r="E450" t="s">
        <v>1388</v>
      </c>
      <c r="F450" t="s">
        <v>845</v>
      </c>
      <c r="G450" t="s">
        <v>12</v>
      </c>
      <c r="H450" t="str">
        <f t="shared" ref="H450:H501" si="7">IF(C450&gt;=50,"Platinum",IF(C450&gt;=35,"Silver","Bronze"))</f>
        <v>Platinum</v>
      </c>
    </row>
    <row r="451" spans="1:8">
      <c r="A451" t="s">
        <v>1389</v>
      </c>
      <c r="B451" t="s">
        <v>1390</v>
      </c>
      <c r="C451">
        <v>29</v>
      </c>
      <c r="D451" t="s">
        <v>9</v>
      </c>
      <c r="E451" t="s">
        <v>1391</v>
      </c>
      <c r="F451" t="s">
        <v>25</v>
      </c>
      <c r="G451" t="s">
        <v>12</v>
      </c>
      <c r="H451" t="str">
        <f t="shared" si="7"/>
        <v>Bronze</v>
      </c>
    </row>
    <row r="452" spans="1:8">
      <c r="A452" t="s">
        <v>1392</v>
      </c>
      <c r="B452" t="s">
        <v>1393</v>
      </c>
      <c r="C452">
        <v>59</v>
      </c>
      <c r="D452" t="s">
        <v>9</v>
      </c>
      <c r="E452" t="s">
        <v>1394</v>
      </c>
      <c r="F452" t="s">
        <v>70</v>
      </c>
      <c r="G452" t="s">
        <v>12</v>
      </c>
      <c r="H452" t="str">
        <f t="shared" si="7"/>
        <v>Platinum</v>
      </c>
    </row>
    <row r="453" spans="1:8">
      <c r="A453" t="s">
        <v>1395</v>
      </c>
      <c r="B453" t="s">
        <v>1396</v>
      </c>
      <c r="C453">
        <v>46</v>
      </c>
      <c r="D453" t="s">
        <v>9</v>
      </c>
      <c r="E453" t="s">
        <v>564</v>
      </c>
      <c r="F453" t="s">
        <v>233</v>
      </c>
      <c r="G453" t="s">
        <v>12</v>
      </c>
      <c r="H453" t="str">
        <f t="shared" si="7"/>
        <v>Silver</v>
      </c>
    </row>
    <row r="454" spans="1:8">
      <c r="A454" t="s">
        <v>1397</v>
      </c>
      <c r="B454" t="s">
        <v>1398</v>
      </c>
      <c r="C454">
        <v>60</v>
      </c>
      <c r="D454" t="s">
        <v>16</v>
      </c>
      <c r="E454" t="s">
        <v>1399</v>
      </c>
      <c r="F454" t="s">
        <v>313</v>
      </c>
      <c r="G454" t="s">
        <v>12</v>
      </c>
      <c r="H454" t="str">
        <f t="shared" si="7"/>
        <v>Platinum</v>
      </c>
    </row>
    <row r="455" spans="1:8">
      <c r="A455" t="s">
        <v>1400</v>
      </c>
      <c r="B455" t="s">
        <v>1401</v>
      </c>
      <c r="C455">
        <v>62</v>
      </c>
      <c r="D455" t="s">
        <v>16</v>
      </c>
      <c r="E455" t="s">
        <v>1402</v>
      </c>
      <c r="F455" t="s">
        <v>99</v>
      </c>
      <c r="G455" t="s">
        <v>12</v>
      </c>
      <c r="H455" t="str">
        <f t="shared" si="7"/>
        <v>Platinum</v>
      </c>
    </row>
    <row r="456" spans="1:8">
      <c r="A456" t="s">
        <v>1403</v>
      </c>
      <c r="B456" t="s">
        <v>1404</v>
      </c>
      <c r="C456">
        <v>60</v>
      </c>
      <c r="D456" t="s">
        <v>9</v>
      </c>
      <c r="E456" t="s">
        <v>129</v>
      </c>
      <c r="F456" t="s">
        <v>96</v>
      </c>
      <c r="G456" t="s">
        <v>12</v>
      </c>
      <c r="H456" t="str">
        <f t="shared" si="7"/>
        <v>Platinum</v>
      </c>
    </row>
    <row r="457" spans="1:8">
      <c r="A457" t="s">
        <v>1405</v>
      </c>
      <c r="B457" t="s">
        <v>1406</v>
      </c>
      <c r="C457">
        <v>54</v>
      </c>
      <c r="D457" t="s">
        <v>9</v>
      </c>
      <c r="E457" t="s">
        <v>1407</v>
      </c>
      <c r="F457" t="s">
        <v>194</v>
      </c>
      <c r="G457" t="s">
        <v>12</v>
      </c>
      <c r="H457" t="str">
        <f t="shared" si="7"/>
        <v>Platinum</v>
      </c>
    </row>
    <row r="458" spans="1:8">
      <c r="A458" t="s">
        <v>1408</v>
      </c>
      <c r="B458" t="s">
        <v>1409</v>
      </c>
      <c r="C458">
        <v>59</v>
      </c>
      <c r="D458" t="s">
        <v>16</v>
      </c>
      <c r="E458" t="s">
        <v>1410</v>
      </c>
      <c r="F458" t="s">
        <v>291</v>
      </c>
      <c r="G458" t="s">
        <v>12</v>
      </c>
      <c r="H458" t="str">
        <f t="shared" si="7"/>
        <v>Platinum</v>
      </c>
    </row>
    <row r="459" spans="1:8">
      <c r="A459" t="s">
        <v>1411</v>
      </c>
      <c r="B459" t="s">
        <v>1412</v>
      </c>
      <c r="C459">
        <v>59</v>
      </c>
      <c r="D459" t="s">
        <v>9</v>
      </c>
      <c r="E459" t="s">
        <v>1413</v>
      </c>
      <c r="F459" t="s">
        <v>588</v>
      </c>
      <c r="G459" t="s">
        <v>12</v>
      </c>
      <c r="H459" t="str">
        <f t="shared" si="7"/>
        <v>Platinum</v>
      </c>
    </row>
    <row r="460" spans="1:8">
      <c r="A460" t="s">
        <v>1414</v>
      </c>
      <c r="B460" t="s">
        <v>1415</v>
      </c>
      <c r="C460">
        <v>62</v>
      </c>
      <c r="D460" t="s">
        <v>16</v>
      </c>
      <c r="E460" t="s">
        <v>1416</v>
      </c>
      <c r="F460" t="s">
        <v>51</v>
      </c>
      <c r="G460" t="s">
        <v>12</v>
      </c>
      <c r="H460" t="str">
        <f t="shared" si="7"/>
        <v>Platinum</v>
      </c>
    </row>
    <row r="461" spans="1:8">
      <c r="A461" t="s">
        <v>1417</v>
      </c>
      <c r="B461" t="s">
        <v>679</v>
      </c>
      <c r="C461">
        <v>29</v>
      </c>
      <c r="D461" t="s">
        <v>16</v>
      </c>
      <c r="E461" t="s">
        <v>1418</v>
      </c>
      <c r="F461" t="s">
        <v>317</v>
      </c>
      <c r="G461" t="s">
        <v>12</v>
      </c>
      <c r="H461" t="str">
        <f t="shared" si="7"/>
        <v>Bronze</v>
      </c>
    </row>
    <row r="462" spans="1:8">
      <c r="A462" t="s">
        <v>1419</v>
      </c>
      <c r="B462" t="s">
        <v>1420</v>
      </c>
      <c r="C462">
        <v>35</v>
      </c>
      <c r="D462" t="s">
        <v>9</v>
      </c>
      <c r="E462" t="s">
        <v>1421</v>
      </c>
      <c r="F462" t="s">
        <v>267</v>
      </c>
      <c r="G462" t="s">
        <v>12</v>
      </c>
      <c r="H462" t="str">
        <f t="shared" si="7"/>
        <v>Silver</v>
      </c>
    </row>
    <row r="463" spans="1:8">
      <c r="A463" t="s">
        <v>1422</v>
      </c>
      <c r="B463" t="s">
        <v>1423</v>
      </c>
      <c r="C463">
        <v>60</v>
      </c>
      <c r="D463" t="s">
        <v>16</v>
      </c>
      <c r="E463" t="s">
        <v>1424</v>
      </c>
      <c r="F463" t="s">
        <v>62</v>
      </c>
      <c r="G463" t="s">
        <v>12</v>
      </c>
      <c r="H463" t="str">
        <f t="shared" si="7"/>
        <v>Platinum</v>
      </c>
    </row>
    <row r="464" spans="1:8">
      <c r="A464" t="s">
        <v>1425</v>
      </c>
      <c r="B464" t="s">
        <v>1426</v>
      </c>
      <c r="C464">
        <v>34</v>
      </c>
      <c r="D464" t="s">
        <v>16</v>
      </c>
      <c r="E464" t="s">
        <v>1427</v>
      </c>
      <c r="F464" t="s">
        <v>43</v>
      </c>
      <c r="G464" t="s">
        <v>12</v>
      </c>
      <c r="H464" t="str">
        <f t="shared" si="7"/>
        <v>Bronze</v>
      </c>
    </row>
    <row r="465" spans="1:8">
      <c r="A465" t="s">
        <v>1428</v>
      </c>
      <c r="B465" t="s">
        <v>1429</v>
      </c>
      <c r="C465">
        <v>36</v>
      </c>
      <c r="D465" t="s">
        <v>16</v>
      </c>
      <c r="E465" t="s">
        <v>1430</v>
      </c>
      <c r="F465" t="s">
        <v>167</v>
      </c>
      <c r="G465" t="s">
        <v>12</v>
      </c>
      <c r="H465" t="str">
        <f t="shared" si="7"/>
        <v>Silver</v>
      </c>
    </row>
    <row r="466" spans="1:8">
      <c r="A466" t="s">
        <v>1431</v>
      </c>
      <c r="B466" t="s">
        <v>1432</v>
      </c>
      <c r="C466">
        <v>45</v>
      </c>
      <c r="D466" t="s">
        <v>16</v>
      </c>
      <c r="E466" t="s">
        <v>1433</v>
      </c>
      <c r="F466" t="s">
        <v>74</v>
      </c>
      <c r="G466" t="s">
        <v>12</v>
      </c>
      <c r="H466" t="str">
        <f t="shared" si="7"/>
        <v>Silver</v>
      </c>
    </row>
    <row r="467" spans="1:8">
      <c r="A467" t="s">
        <v>1434</v>
      </c>
      <c r="B467" t="s">
        <v>1435</v>
      </c>
      <c r="C467">
        <v>28</v>
      </c>
      <c r="D467" t="s">
        <v>16</v>
      </c>
      <c r="E467" t="s">
        <v>1436</v>
      </c>
      <c r="F467" t="s">
        <v>11</v>
      </c>
      <c r="G467" t="s">
        <v>12</v>
      </c>
      <c r="H467" t="str">
        <f t="shared" si="7"/>
        <v>Bronze</v>
      </c>
    </row>
    <row r="468" spans="1:8">
      <c r="A468" t="s">
        <v>1437</v>
      </c>
      <c r="B468" t="s">
        <v>1438</v>
      </c>
      <c r="C468">
        <v>18</v>
      </c>
      <c r="D468" t="s">
        <v>9</v>
      </c>
      <c r="E468" t="s">
        <v>1439</v>
      </c>
      <c r="F468" t="s">
        <v>201</v>
      </c>
      <c r="G468" t="s">
        <v>12</v>
      </c>
      <c r="H468" t="str">
        <f t="shared" si="7"/>
        <v>Bronze</v>
      </c>
    </row>
    <row r="469" spans="1:8">
      <c r="A469" t="s">
        <v>1440</v>
      </c>
      <c r="B469" t="s">
        <v>1441</v>
      </c>
      <c r="C469">
        <v>63</v>
      </c>
      <c r="D469" t="s">
        <v>16</v>
      </c>
      <c r="E469" t="s">
        <v>1442</v>
      </c>
      <c r="F469" t="s">
        <v>171</v>
      </c>
      <c r="G469" t="s">
        <v>12</v>
      </c>
      <c r="H469" t="str">
        <f t="shared" si="7"/>
        <v>Platinum</v>
      </c>
    </row>
    <row r="470" spans="1:8">
      <c r="A470" t="s">
        <v>1443</v>
      </c>
      <c r="B470" t="s">
        <v>1444</v>
      </c>
      <c r="C470">
        <v>45</v>
      </c>
      <c r="D470" t="s">
        <v>9</v>
      </c>
      <c r="E470" t="s">
        <v>1445</v>
      </c>
      <c r="F470" t="s">
        <v>171</v>
      </c>
      <c r="G470" t="s">
        <v>12</v>
      </c>
      <c r="H470" t="str">
        <f t="shared" si="7"/>
        <v>Silver</v>
      </c>
    </row>
    <row r="471" spans="1:8">
      <c r="A471" t="s">
        <v>1446</v>
      </c>
      <c r="B471" t="s">
        <v>1447</v>
      </c>
      <c r="C471">
        <v>19</v>
      </c>
      <c r="D471" t="s">
        <v>9</v>
      </c>
      <c r="E471" t="s">
        <v>1448</v>
      </c>
      <c r="F471" t="s">
        <v>117</v>
      </c>
      <c r="G471" t="s">
        <v>12</v>
      </c>
      <c r="H471" t="str">
        <f t="shared" si="7"/>
        <v>Bronze</v>
      </c>
    </row>
    <row r="472" spans="1:8">
      <c r="A472" t="s">
        <v>1449</v>
      </c>
      <c r="B472" t="s">
        <v>1450</v>
      </c>
      <c r="C472">
        <v>21</v>
      </c>
      <c r="D472" t="s">
        <v>16</v>
      </c>
      <c r="E472" t="s">
        <v>1451</v>
      </c>
      <c r="F472" t="s">
        <v>47</v>
      </c>
      <c r="G472" t="s">
        <v>12</v>
      </c>
      <c r="H472" t="str">
        <f t="shared" si="7"/>
        <v>Bronze</v>
      </c>
    </row>
    <row r="473" spans="1:8">
      <c r="A473" t="s">
        <v>1452</v>
      </c>
      <c r="B473" t="s">
        <v>1453</v>
      </c>
      <c r="C473">
        <v>42</v>
      </c>
      <c r="D473" t="s">
        <v>9</v>
      </c>
      <c r="E473" t="s">
        <v>1454</v>
      </c>
      <c r="F473" t="s">
        <v>66</v>
      </c>
      <c r="G473" t="s">
        <v>12</v>
      </c>
      <c r="H473" t="str">
        <f t="shared" si="7"/>
        <v>Silver</v>
      </c>
    </row>
    <row r="474" spans="1:8">
      <c r="A474" t="s">
        <v>1455</v>
      </c>
      <c r="B474" t="s">
        <v>1456</v>
      </c>
      <c r="C474">
        <v>42</v>
      </c>
      <c r="D474" t="s">
        <v>9</v>
      </c>
      <c r="E474" t="s">
        <v>1457</v>
      </c>
      <c r="F474" t="s">
        <v>715</v>
      </c>
      <c r="G474" t="s">
        <v>12</v>
      </c>
      <c r="H474" t="str">
        <f t="shared" si="7"/>
        <v>Silver</v>
      </c>
    </row>
    <row r="475" spans="1:8">
      <c r="A475" t="s">
        <v>1458</v>
      </c>
      <c r="B475" t="s">
        <v>1459</v>
      </c>
      <c r="C475">
        <v>53</v>
      </c>
      <c r="D475" t="s">
        <v>9</v>
      </c>
      <c r="E475" t="s">
        <v>1460</v>
      </c>
      <c r="F475" t="s">
        <v>324</v>
      </c>
      <c r="G475" t="s">
        <v>12</v>
      </c>
      <c r="H475" t="str">
        <f t="shared" si="7"/>
        <v>Platinum</v>
      </c>
    </row>
    <row r="476" spans="1:8">
      <c r="A476" t="s">
        <v>1461</v>
      </c>
      <c r="B476" t="s">
        <v>1462</v>
      </c>
      <c r="C476">
        <v>32</v>
      </c>
      <c r="D476" t="s">
        <v>16</v>
      </c>
      <c r="E476" t="s">
        <v>1463</v>
      </c>
      <c r="F476" t="s">
        <v>39</v>
      </c>
      <c r="G476" t="s">
        <v>12</v>
      </c>
      <c r="H476" t="str">
        <f t="shared" si="7"/>
        <v>Bronze</v>
      </c>
    </row>
    <row r="477" spans="1:8">
      <c r="A477" t="s">
        <v>1464</v>
      </c>
      <c r="B477" t="s">
        <v>1465</v>
      </c>
      <c r="C477">
        <v>18</v>
      </c>
      <c r="D477" t="s">
        <v>16</v>
      </c>
      <c r="E477" t="s">
        <v>395</v>
      </c>
      <c r="F477" t="s">
        <v>171</v>
      </c>
      <c r="G477" t="s">
        <v>12</v>
      </c>
      <c r="H477" t="str">
        <f t="shared" si="7"/>
        <v>Bronze</v>
      </c>
    </row>
    <row r="478" spans="1:8">
      <c r="A478" t="s">
        <v>1466</v>
      </c>
      <c r="B478" t="s">
        <v>1467</v>
      </c>
      <c r="C478">
        <v>33</v>
      </c>
      <c r="D478" t="s">
        <v>16</v>
      </c>
      <c r="E478" t="s">
        <v>1468</v>
      </c>
      <c r="F478" t="s">
        <v>96</v>
      </c>
      <c r="G478" t="s">
        <v>12</v>
      </c>
      <c r="H478" t="str">
        <f t="shared" si="7"/>
        <v>Bronze</v>
      </c>
    </row>
    <row r="479" spans="1:8">
      <c r="A479" t="s">
        <v>1469</v>
      </c>
      <c r="B479" t="s">
        <v>1470</v>
      </c>
      <c r="C479">
        <v>41</v>
      </c>
      <c r="D479" t="s">
        <v>16</v>
      </c>
      <c r="E479" t="s">
        <v>1471</v>
      </c>
      <c r="F479" t="s">
        <v>62</v>
      </c>
      <c r="G479" t="s">
        <v>12</v>
      </c>
      <c r="H479" t="str">
        <f t="shared" si="7"/>
        <v>Silver</v>
      </c>
    </row>
    <row r="480" spans="1:8">
      <c r="A480" t="s">
        <v>1472</v>
      </c>
      <c r="B480" t="s">
        <v>4002</v>
      </c>
      <c r="C480">
        <v>59</v>
      </c>
      <c r="D480" t="s">
        <v>9</v>
      </c>
      <c r="E480" t="s">
        <v>1474</v>
      </c>
      <c r="F480" t="s">
        <v>39</v>
      </c>
      <c r="G480" t="s">
        <v>12</v>
      </c>
      <c r="H480" t="str">
        <f t="shared" si="7"/>
        <v>Platinum</v>
      </c>
    </row>
    <row r="481" spans="1:8">
      <c r="A481" t="s">
        <v>1475</v>
      </c>
      <c r="B481" t="s">
        <v>1476</v>
      </c>
      <c r="C481">
        <v>40</v>
      </c>
      <c r="D481" t="s">
        <v>9</v>
      </c>
      <c r="E481" t="s">
        <v>1477</v>
      </c>
      <c r="F481" t="s">
        <v>43</v>
      </c>
      <c r="G481" t="s">
        <v>12</v>
      </c>
      <c r="H481" t="str">
        <f t="shared" si="7"/>
        <v>Silver</v>
      </c>
    </row>
    <row r="482" spans="1:8">
      <c r="A482" t="s">
        <v>1478</v>
      </c>
      <c r="B482" t="s">
        <v>1479</v>
      </c>
      <c r="C482">
        <v>33</v>
      </c>
      <c r="D482" t="s">
        <v>9</v>
      </c>
      <c r="E482" t="s">
        <v>1480</v>
      </c>
      <c r="F482" t="s">
        <v>250</v>
      </c>
      <c r="G482" t="s">
        <v>12</v>
      </c>
      <c r="H482" t="str">
        <f t="shared" si="7"/>
        <v>Bronze</v>
      </c>
    </row>
    <row r="483" spans="1:8">
      <c r="A483" t="s">
        <v>1481</v>
      </c>
      <c r="B483" t="s">
        <v>1482</v>
      </c>
      <c r="C483">
        <v>21</v>
      </c>
      <c r="D483" t="s">
        <v>9</v>
      </c>
      <c r="E483" t="s">
        <v>1483</v>
      </c>
      <c r="F483" t="s">
        <v>81</v>
      </c>
      <c r="G483" t="s">
        <v>12</v>
      </c>
      <c r="H483" t="str">
        <f t="shared" si="7"/>
        <v>Bronze</v>
      </c>
    </row>
    <row r="484" spans="1:8">
      <c r="A484" t="s">
        <v>1484</v>
      </c>
      <c r="B484" t="s">
        <v>1485</v>
      </c>
      <c r="C484">
        <v>26</v>
      </c>
      <c r="D484" t="s">
        <v>9</v>
      </c>
      <c r="E484" t="s">
        <v>1486</v>
      </c>
      <c r="F484" t="s">
        <v>588</v>
      </c>
      <c r="G484" t="s">
        <v>12</v>
      </c>
      <c r="H484" t="str">
        <f t="shared" si="7"/>
        <v>Bronze</v>
      </c>
    </row>
    <row r="485" spans="1:8">
      <c r="A485" t="s">
        <v>1487</v>
      </c>
      <c r="B485" t="s">
        <v>1273</v>
      </c>
      <c r="C485">
        <v>48</v>
      </c>
      <c r="D485" t="s">
        <v>9</v>
      </c>
      <c r="E485" t="s">
        <v>1488</v>
      </c>
      <c r="F485" t="s">
        <v>184</v>
      </c>
      <c r="G485" t="s">
        <v>12</v>
      </c>
      <c r="H485" t="str">
        <f t="shared" si="7"/>
        <v>Silver</v>
      </c>
    </row>
    <row r="486" spans="1:8">
      <c r="A486" t="s">
        <v>1489</v>
      </c>
      <c r="B486" t="s">
        <v>1490</v>
      </c>
      <c r="C486">
        <v>32</v>
      </c>
      <c r="D486" t="s">
        <v>9</v>
      </c>
      <c r="E486" t="s">
        <v>1491</v>
      </c>
      <c r="F486" t="s">
        <v>715</v>
      </c>
      <c r="G486" t="s">
        <v>12</v>
      </c>
      <c r="H486" t="str">
        <f t="shared" si="7"/>
        <v>Bronze</v>
      </c>
    </row>
    <row r="487" spans="1:8">
      <c r="A487" t="s">
        <v>1492</v>
      </c>
      <c r="B487" t="s">
        <v>1493</v>
      </c>
      <c r="C487">
        <v>46</v>
      </c>
      <c r="D487" t="s">
        <v>16</v>
      </c>
      <c r="E487" t="s">
        <v>1494</v>
      </c>
      <c r="F487" t="s">
        <v>287</v>
      </c>
      <c r="G487" t="s">
        <v>12</v>
      </c>
      <c r="H487" t="str">
        <f t="shared" si="7"/>
        <v>Silver</v>
      </c>
    </row>
    <row r="488" spans="1:8">
      <c r="A488" t="s">
        <v>1495</v>
      </c>
      <c r="B488" t="s">
        <v>1496</v>
      </c>
      <c r="C488">
        <v>22</v>
      </c>
      <c r="D488" t="s">
        <v>16</v>
      </c>
      <c r="E488" t="s">
        <v>1497</v>
      </c>
      <c r="F488" t="s">
        <v>171</v>
      </c>
      <c r="G488" t="s">
        <v>12</v>
      </c>
      <c r="H488" t="str">
        <f t="shared" si="7"/>
        <v>Bronze</v>
      </c>
    </row>
    <row r="489" spans="1:8">
      <c r="A489" t="s">
        <v>1498</v>
      </c>
      <c r="B489" t="s">
        <v>1499</v>
      </c>
      <c r="C489">
        <v>36</v>
      </c>
      <c r="D489" t="s">
        <v>16</v>
      </c>
      <c r="E489" t="s">
        <v>1500</v>
      </c>
      <c r="F489" t="s">
        <v>117</v>
      </c>
      <c r="G489" t="s">
        <v>12</v>
      </c>
      <c r="H489" t="str">
        <f t="shared" si="7"/>
        <v>Silver</v>
      </c>
    </row>
    <row r="490" spans="1:8">
      <c r="A490" t="s">
        <v>1501</v>
      </c>
      <c r="B490" t="s">
        <v>1502</v>
      </c>
      <c r="C490">
        <v>23</v>
      </c>
      <c r="D490" t="s">
        <v>16</v>
      </c>
      <c r="E490" t="s">
        <v>1503</v>
      </c>
      <c r="F490" t="s">
        <v>30</v>
      </c>
      <c r="G490" t="s">
        <v>12</v>
      </c>
      <c r="H490" t="str">
        <f t="shared" si="7"/>
        <v>Bronze</v>
      </c>
    </row>
    <row r="491" spans="1:8">
      <c r="A491" t="s">
        <v>1504</v>
      </c>
      <c r="B491" t="s">
        <v>1505</v>
      </c>
      <c r="C491">
        <v>42</v>
      </c>
      <c r="D491" t="s">
        <v>16</v>
      </c>
      <c r="E491" t="s">
        <v>1506</v>
      </c>
      <c r="F491" t="s">
        <v>254</v>
      </c>
      <c r="G491" t="s">
        <v>12</v>
      </c>
      <c r="H491" t="str">
        <f t="shared" si="7"/>
        <v>Silver</v>
      </c>
    </row>
    <row r="492" spans="1:8">
      <c r="A492" t="s">
        <v>1507</v>
      </c>
      <c r="B492" t="s">
        <v>1508</v>
      </c>
      <c r="C492">
        <v>23</v>
      </c>
      <c r="D492" t="s">
        <v>9</v>
      </c>
      <c r="E492" t="s">
        <v>1509</v>
      </c>
      <c r="F492" t="s">
        <v>140</v>
      </c>
      <c r="G492" t="s">
        <v>12</v>
      </c>
      <c r="H492" t="str">
        <f t="shared" si="7"/>
        <v>Bronze</v>
      </c>
    </row>
    <row r="493" spans="1:8">
      <c r="A493" t="s">
        <v>1510</v>
      </c>
      <c r="B493" t="s">
        <v>1511</v>
      </c>
      <c r="C493">
        <v>52</v>
      </c>
      <c r="D493" t="s">
        <v>16</v>
      </c>
      <c r="E493" t="s">
        <v>1512</v>
      </c>
      <c r="F493" t="s">
        <v>39</v>
      </c>
      <c r="G493" t="s">
        <v>12</v>
      </c>
      <c r="H493" t="str">
        <f t="shared" si="7"/>
        <v>Platinum</v>
      </c>
    </row>
    <row r="494" spans="1:8">
      <c r="A494" t="s">
        <v>1513</v>
      </c>
      <c r="B494" t="s">
        <v>1514</v>
      </c>
      <c r="C494">
        <v>59</v>
      </c>
      <c r="D494" t="s">
        <v>16</v>
      </c>
      <c r="E494" t="s">
        <v>1515</v>
      </c>
      <c r="F494" t="s">
        <v>250</v>
      </c>
      <c r="G494" t="s">
        <v>12</v>
      </c>
      <c r="H494" t="str">
        <f t="shared" si="7"/>
        <v>Platinum</v>
      </c>
    </row>
    <row r="495" spans="1:8">
      <c r="A495" t="s">
        <v>1516</v>
      </c>
      <c r="B495" t="s">
        <v>1517</v>
      </c>
      <c r="C495">
        <v>28</v>
      </c>
      <c r="D495" t="s">
        <v>9</v>
      </c>
      <c r="E495" t="s">
        <v>84</v>
      </c>
      <c r="F495" t="s">
        <v>22</v>
      </c>
      <c r="G495" t="s">
        <v>12</v>
      </c>
      <c r="H495" t="str">
        <f t="shared" si="7"/>
        <v>Bronze</v>
      </c>
    </row>
    <row r="496" spans="1:8">
      <c r="A496" t="s">
        <v>1518</v>
      </c>
      <c r="B496" t="s">
        <v>1519</v>
      </c>
      <c r="C496">
        <v>21</v>
      </c>
      <c r="D496" t="s">
        <v>9</v>
      </c>
      <c r="E496" t="s">
        <v>1520</v>
      </c>
      <c r="F496" t="s">
        <v>359</v>
      </c>
      <c r="G496" t="s">
        <v>12</v>
      </c>
      <c r="H496" t="str">
        <f t="shared" si="7"/>
        <v>Bronze</v>
      </c>
    </row>
    <row r="497" spans="1:8">
      <c r="A497" t="s">
        <v>1521</v>
      </c>
      <c r="B497" t="s">
        <v>1522</v>
      </c>
      <c r="C497">
        <v>23</v>
      </c>
      <c r="D497" t="s">
        <v>16</v>
      </c>
      <c r="E497" t="s">
        <v>1523</v>
      </c>
      <c r="F497" t="s">
        <v>92</v>
      </c>
      <c r="G497" t="s">
        <v>12</v>
      </c>
      <c r="H497" t="str">
        <f t="shared" si="7"/>
        <v>Bronze</v>
      </c>
    </row>
    <row r="498" spans="1:8">
      <c r="A498" t="s">
        <v>1524</v>
      </c>
      <c r="B498" t="s">
        <v>1525</v>
      </c>
      <c r="C498">
        <v>56</v>
      </c>
      <c r="D498" t="s">
        <v>9</v>
      </c>
      <c r="E498" t="s">
        <v>1526</v>
      </c>
      <c r="F498" t="s">
        <v>25</v>
      </c>
      <c r="G498" t="s">
        <v>12</v>
      </c>
      <c r="H498" t="str">
        <f t="shared" si="7"/>
        <v>Platinum</v>
      </c>
    </row>
    <row r="499" spans="1:8">
      <c r="A499" t="s">
        <v>1527</v>
      </c>
      <c r="B499" t="s">
        <v>1528</v>
      </c>
      <c r="C499">
        <v>47</v>
      </c>
      <c r="D499" t="s">
        <v>16</v>
      </c>
      <c r="E499" t="s">
        <v>1529</v>
      </c>
      <c r="F499" t="s">
        <v>58</v>
      </c>
      <c r="G499" t="s">
        <v>12</v>
      </c>
      <c r="H499" t="str">
        <f t="shared" si="7"/>
        <v>Silver</v>
      </c>
    </row>
    <row r="500" spans="1:8">
      <c r="A500" t="s">
        <v>1530</v>
      </c>
      <c r="B500" t="s">
        <v>1531</v>
      </c>
      <c r="C500">
        <v>35</v>
      </c>
      <c r="D500" t="s">
        <v>9</v>
      </c>
      <c r="E500" t="s">
        <v>1532</v>
      </c>
      <c r="F500" t="s">
        <v>233</v>
      </c>
      <c r="G500" t="s">
        <v>12</v>
      </c>
      <c r="H500" t="str">
        <f t="shared" si="7"/>
        <v>Silver</v>
      </c>
    </row>
    <row r="501" spans="1:8">
      <c r="A501" t="s">
        <v>1533</v>
      </c>
      <c r="B501" t="s">
        <v>1534</v>
      </c>
      <c r="C501">
        <v>27</v>
      </c>
      <c r="D501" t="s">
        <v>16</v>
      </c>
      <c r="E501" t="s">
        <v>1535</v>
      </c>
      <c r="F501" t="s">
        <v>35</v>
      </c>
      <c r="G501" t="s">
        <v>12</v>
      </c>
      <c r="H501" t="str">
        <f t="shared" si="7"/>
        <v>Bronze</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F0BF-6A54-7A4B-A246-A5A283A95D01}">
  <dimension ref="A1:G101"/>
  <sheetViews>
    <sheetView topLeftCell="A2" workbookViewId="0">
      <selection activeCell="G19" sqref="G19"/>
    </sheetView>
  </sheetViews>
  <sheetFormatPr baseColWidth="10" defaultColWidth="8.83203125" defaultRowHeight="15"/>
  <cols>
    <col min="1" max="1" width="22.1640625" customWidth="1"/>
    <col min="2" max="2" width="36.5" customWidth="1"/>
    <col min="3" max="3" width="16.83203125" customWidth="1"/>
    <col min="4" max="4" width="22" customWidth="1"/>
    <col min="5" max="6" width="25.33203125" customWidth="1"/>
    <col min="7" max="7" width="15.83203125" style="67" customWidth="1"/>
  </cols>
  <sheetData>
    <row r="1" spans="1:7">
      <c r="A1" s="74" t="s">
        <v>1536</v>
      </c>
      <c r="B1" s="74" t="s">
        <v>1537</v>
      </c>
      <c r="C1" s="74" t="s">
        <v>1538</v>
      </c>
      <c r="D1" s="74" t="s">
        <v>1539</v>
      </c>
      <c r="E1" s="74" t="s">
        <v>1540</v>
      </c>
      <c r="F1" s="74" t="s">
        <v>1541</v>
      </c>
      <c r="G1" s="76" t="s">
        <v>4022</v>
      </c>
    </row>
    <row r="2" spans="1:7">
      <c r="A2" t="s">
        <v>1543</v>
      </c>
      <c r="B2" t="s">
        <v>3838</v>
      </c>
      <c r="C2" t="s">
        <v>1563</v>
      </c>
      <c r="D2" t="s">
        <v>3839</v>
      </c>
      <c r="E2" t="s">
        <v>1545</v>
      </c>
      <c r="F2">
        <v>112</v>
      </c>
      <c r="G2" s="67">
        <v>416</v>
      </c>
    </row>
    <row r="3" spans="1:7">
      <c r="A3" t="s">
        <v>1600</v>
      </c>
      <c r="B3" t="s">
        <v>3881</v>
      </c>
      <c r="C3" t="s">
        <v>1563</v>
      </c>
      <c r="D3" t="s">
        <v>3854</v>
      </c>
      <c r="E3" t="s">
        <v>1601</v>
      </c>
      <c r="F3">
        <v>322</v>
      </c>
      <c r="G3" s="67">
        <v>213</v>
      </c>
    </row>
    <row r="4" spans="1:7">
      <c r="A4" t="s">
        <v>1616</v>
      </c>
      <c r="B4" t="s">
        <v>3890</v>
      </c>
      <c r="C4" t="s">
        <v>1563</v>
      </c>
      <c r="D4" t="s">
        <v>3839</v>
      </c>
      <c r="E4" t="s">
        <v>1617</v>
      </c>
      <c r="F4">
        <v>419</v>
      </c>
      <c r="G4" s="67">
        <v>86</v>
      </c>
    </row>
    <row r="5" spans="1:7">
      <c r="A5" t="s">
        <v>1626</v>
      </c>
      <c r="B5" t="s">
        <v>3896</v>
      </c>
      <c r="C5" t="s">
        <v>1563</v>
      </c>
      <c r="D5" t="s">
        <v>3897</v>
      </c>
      <c r="E5" t="s">
        <v>1627</v>
      </c>
      <c r="F5">
        <v>326</v>
      </c>
      <c r="G5" s="67">
        <v>301</v>
      </c>
    </row>
    <row r="6" spans="1:7">
      <c r="A6" t="s">
        <v>1628</v>
      </c>
      <c r="B6" t="s">
        <v>3898</v>
      </c>
      <c r="C6" t="s">
        <v>1563</v>
      </c>
      <c r="D6" t="s">
        <v>3854</v>
      </c>
      <c r="E6" t="s">
        <v>1629</v>
      </c>
      <c r="F6">
        <v>38</v>
      </c>
      <c r="G6" s="67">
        <v>378</v>
      </c>
    </row>
    <row r="7" spans="1:7">
      <c r="A7" t="s">
        <v>1632</v>
      </c>
      <c r="B7" t="s">
        <v>3900</v>
      </c>
      <c r="C7" t="s">
        <v>1563</v>
      </c>
      <c r="D7" t="s">
        <v>3848</v>
      </c>
      <c r="E7" t="s">
        <v>1633</v>
      </c>
      <c r="F7">
        <v>450</v>
      </c>
      <c r="G7" s="67">
        <v>389</v>
      </c>
    </row>
    <row r="8" spans="1:7">
      <c r="A8" t="s">
        <v>1634</v>
      </c>
      <c r="B8" t="s">
        <v>3901</v>
      </c>
      <c r="C8" t="s">
        <v>1563</v>
      </c>
      <c r="D8" t="s">
        <v>3839</v>
      </c>
      <c r="E8" t="s">
        <v>1635</v>
      </c>
      <c r="F8">
        <v>253</v>
      </c>
      <c r="G8" s="67">
        <v>266</v>
      </c>
    </row>
    <row r="9" spans="1:7">
      <c r="A9" t="s">
        <v>1644</v>
      </c>
      <c r="B9" t="s">
        <v>3907</v>
      </c>
      <c r="C9" t="s">
        <v>1563</v>
      </c>
      <c r="D9" t="s">
        <v>3848</v>
      </c>
      <c r="E9" t="s">
        <v>1645</v>
      </c>
      <c r="F9">
        <v>177</v>
      </c>
      <c r="G9" s="67">
        <v>103</v>
      </c>
    </row>
    <row r="10" spans="1:7">
      <c r="A10" t="s">
        <v>1650</v>
      </c>
      <c r="B10" t="s">
        <v>3911</v>
      </c>
      <c r="C10" t="s">
        <v>1563</v>
      </c>
      <c r="D10" t="s">
        <v>3848</v>
      </c>
      <c r="E10" t="s">
        <v>1651</v>
      </c>
      <c r="F10">
        <v>88</v>
      </c>
      <c r="G10" s="67">
        <v>246</v>
      </c>
    </row>
    <row r="11" spans="1:7">
      <c r="A11" t="s">
        <v>1672</v>
      </c>
      <c r="B11" t="s">
        <v>3922</v>
      </c>
      <c r="C11" t="s">
        <v>1563</v>
      </c>
      <c r="D11" t="s">
        <v>3839</v>
      </c>
      <c r="E11" t="s">
        <v>1673</v>
      </c>
      <c r="F11">
        <v>86</v>
      </c>
      <c r="G11" s="67">
        <v>222</v>
      </c>
    </row>
    <row r="12" spans="1:7">
      <c r="A12" t="s">
        <v>1682</v>
      </c>
      <c r="B12" t="s">
        <v>3927</v>
      </c>
      <c r="C12" t="s">
        <v>1563</v>
      </c>
      <c r="D12" t="s">
        <v>3848</v>
      </c>
      <c r="E12" t="s">
        <v>1683</v>
      </c>
      <c r="F12">
        <v>349</v>
      </c>
      <c r="G12" s="67">
        <v>476</v>
      </c>
    </row>
    <row r="13" spans="1:7">
      <c r="A13" t="s">
        <v>1696</v>
      </c>
      <c r="B13" t="s">
        <v>3935</v>
      </c>
      <c r="C13" t="s">
        <v>1563</v>
      </c>
      <c r="D13" t="s">
        <v>3854</v>
      </c>
      <c r="E13" t="s">
        <v>1697</v>
      </c>
      <c r="F13">
        <v>403</v>
      </c>
      <c r="G13" s="67">
        <v>159</v>
      </c>
    </row>
    <row r="14" spans="1:7">
      <c r="A14" t="s">
        <v>1700</v>
      </c>
      <c r="B14" t="s">
        <v>3937</v>
      </c>
      <c r="C14" t="s">
        <v>1563</v>
      </c>
      <c r="D14" t="s">
        <v>3839</v>
      </c>
      <c r="E14" t="s">
        <v>1701</v>
      </c>
      <c r="F14">
        <v>392</v>
      </c>
      <c r="G14" s="67">
        <v>320</v>
      </c>
    </row>
    <row r="15" spans="1:7">
      <c r="A15" t="s">
        <v>1702</v>
      </c>
      <c r="B15" t="s">
        <v>3938</v>
      </c>
      <c r="C15" t="s">
        <v>1563</v>
      </c>
      <c r="D15" t="s">
        <v>3866</v>
      </c>
      <c r="E15" t="s">
        <v>1703</v>
      </c>
      <c r="F15">
        <v>480</v>
      </c>
      <c r="G15" s="67">
        <v>104</v>
      </c>
    </row>
    <row r="16" spans="1:7">
      <c r="A16" t="s">
        <v>1728</v>
      </c>
      <c r="B16" t="s">
        <v>3951</v>
      </c>
      <c r="C16" t="s">
        <v>1563</v>
      </c>
      <c r="D16" t="s">
        <v>3848</v>
      </c>
      <c r="E16" t="s">
        <v>1729</v>
      </c>
      <c r="F16">
        <v>340</v>
      </c>
      <c r="G16" s="67">
        <v>361</v>
      </c>
    </row>
    <row r="17" spans="1:7">
      <c r="A17" t="s">
        <v>1734</v>
      </c>
      <c r="B17" t="s">
        <v>3954</v>
      </c>
      <c r="C17" t="s">
        <v>1563</v>
      </c>
      <c r="D17" t="s">
        <v>3839</v>
      </c>
      <c r="E17" t="s">
        <v>1735</v>
      </c>
      <c r="F17">
        <v>377</v>
      </c>
      <c r="G17" s="67">
        <v>485</v>
      </c>
    </row>
    <row r="18" spans="1:7">
      <c r="A18" t="s">
        <v>1744</v>
      </c>
      <c r="B18" t="s">
        <v>3959</v>
      </c>
      <c r="C18" t="s">
        <v>1563</v>
      </c>
      <c r="D18" t="s">
        <v>3854</v>
      </c>
      <c r="E18" t="s">
        <v>1745</v>
      </c>
      <c r="F18">
        <v>431</v>
      </c>
      <c r="G18" s="67">
        <v>73</v>
      </c>
    </row>
    <row r="19" spans="1:7">
      <c r="A19" t="s">
        <v>1546</v>
      </c>
      <c r="B19" t="s">
        <v>3840</v>
      </c>
      <c r="C19" t="s">
        <v>1547</v>
      </c>
      <c r="D19" t="s">
        <v>3841</v>
      </c>
      <c r="E19" t="s">
        <v>1548</v>
      </c>
      <c r="F19">
        <v>342</v>
      </c>
      <c r="G19" s="68" t="s">
        <v>3963</v>
      </c>
    </row>
    <row r="20" spans="1:7">
      <c r="A20" t="s">
        <v>1549</v>
      </c>
      <c r="B20" t="s">
        <v>3842</v>
      </c>
      <c r="C20" t="s">
        <v>1547</v>
      </c>
      <c r="D20" t="s">
        <v>3843</v>
      </c>
      <c r="E20" t="s">
        <v>1550</v>
      </c>
      <c r="F20">
        <v>254</v>
      </c>
      <c r="G20" s="68" t="s">
        <v>3964</v>
      </c>
    </row>
    <row r="21" spans="1:7">
      <c r="A21" t="s">
        <v>1551</v>
      </c>
      <c r="B21" t="s">
        <v>3844</v>
      </c>
      <c r="C21" t="s">
        <v>1547</v>
      </c>
      <c r="D21" t="s">
        <v>3843</v>
      </c>
      <c r="E21" t="s">
        <v>1552</v>
      </c>
      <c r="F21">
        <v>364</v>
      </c>
      <c r="G21" s="68" t="s">
        <v>3965</v>
      </c>
    </row>
    <row r="22" spans="1:7">
      <c r="A22" t="s">
        <v>1553</v>
      </c>
      <c r="B22" t="s">
        <v>3845</v>
      </c>
      <c r="C22" t="s">
        <v>1547</v>
      </c>
      <c r="D22" t="s">
        <v>3846</v>
      </c>
      <c r="E22" t="s">
        <v>1554</v>
      </c>
      <c r="F22">
        <v>306</v>
      </c>
      <c r="G22" s="68" t="s">
        <v>3966</v>
      </c>
    </row>
    <row r="23" spans="1:7">
      <c r="A23" t="s">
        <v>1555</v>
      </c>
      <c r="B23" t="s">
        <v>3847</v>
      </c>
      <c r="C23" t="s">
        <v>1547</v>
      </c>
      <c r="D23" t="s">
        <v>3848</v>
      </c>
      <c r="E23" t="s">
        <v>1556</v>
      </c>
      <c r="F23">
        <v>261</v>
      </c>
      <c r="G23" s="68" t="s">
        <v>3967</v>
      </c>
    </row>
    <row r="24" spans="1:7">
      <c r="A24" t="s">
        <v>1557</v>
      </c>
      <c r="B24" t="s">
        <v>3849</v>
      </c>
      <c r="C24" t="s">
        <v>1558</v>
      </c>
      <c r="D24" t="s">
        <v>3850</v>
      </c>
      <c r="E24" t="s">
        <v>1559</v>
      </c>
      <c r="F24">
        <v>312</v>
      </c>
      <c r="G24" s="68">
        <v>343</v>
      </c>
    </row>
    <row r="25" spans="1:7">
      <c r="A25" t="s">
        <v>1560</v>
      </c>
      <c r="B25" t="s">
        <v>3851</v>
      </c>
      <c r="C25" t="s">
        <v>1544</v>
      </c>
      <c r="D25" t="s">
        <v>3852</v>
      </c>
      <c r="E25" t="s">
        <v>1561</v>
      </c>
      <c r="F25">
        <v>218</v>
      </c>
      <c r="G25" s="68">
        <v>360</v>
      </c>
    </row>
    <row r="26" spans="1:7">
      <c r="A26" t="s">
        <v>1562</v>
      </c>
      <c r="B26" t="s">
        <v>3853</v>
      </c>
      <c r="C26" t="s">
        <v>1563</v>
      </c>
      <c r="D26" t="s">
        <v>3854</v>
      </c>
      <c r="E26" t="s">
        <v>1564</v>
      </c>
      <c r="F26">
        <v>439</v>
      </c>
      <c r="G26" s="68">
        <v>268</v>
      </c>
    </row>
    <row r="27" spans="1:7">
      <c r="A27" t="s">
        <v>1565</v>
      </c>
      <c r="B27" t="s">
        <v>3855</v>
      </c>
      <c r="C27" t="s">
        <v>1566</v>
      </c>
      <c r="D27" t="s">
        <v>3856</v>
      </c>
      <c r="E27" t="s">
        <v>1567</v>
      </c>
      <c r="F27">
        <v>495</v>
      </c>
      <c r="G27" s="68">
        <v>154</v>
      </c>
    </row>
    <row r="28" spans="1:7">
      <c r="A28" t="s">
        <v>1568</v>
      </c>
      <c r="B28" t="s">
        <v>3857</v>
      </c>
      <c r="C28" t="s">
        <v>1544</v>
      </c>
      <c r="D28" t="s">
        <v>3858</v>
      </c>
      <c r="E28" t="s">
        <v>1569</v>
      </c>
      <c r="F28">
        <v>298</v>
      </c>
      <c r="G28" s="68">
        <v>214</v>
      </c>
    </row>
    <row r="29" spans="1:7">
      <c r="A29" t="s">
        <v>1570</v>
      </c>
      <c r="B29" t="s">
        <v>3859</v>
      </c>
      <c r="C29" t="s">
        <v>1563</v>
      </c>
      <c r="D29" t="s">
        <v>3848</v>
      </c>
      <c r="E29" t="s">
        <v>1571</v>
      </c>
      <c r="F29">
        <v>449</v>
      </c>
      <c r="G29" s="68">
        <v>296</v>
      </c>
    </row>
    <row r="30" spans="1:7">
      <c r="A30" t="s">
        <v>1572</v>
      </c>
      <c r="B30" t="s">
        <v>3860</v>
      </c>
      <c r="C30" t="s">
        <v>1558</v>
      </c>
      <c r="D30" t="s">
        <v>3861</v>
      </c>
      <c r="E30" t="s">
        <v>1573</v>
      </c>
      <c r="F30">
        <v>115</v>
      </c>
      <c r="G30" s="68">
        <v>125</v>
      </c>
    </row>
    <row r="31" spans="1:7">
      <c r="A31" t="s">
        <v>1574</v>
      </c>
      <c r="B31" t="s">
        <v>3862</v>
      </c>
      <c r="C31" t="s">
        <v>1563</v>
      </c>
      <c r="D31" t="s">
        <v>3848</v>
      </c>
      <c r="E31" t="s">
        <v>1575</v>
      </c>
      <c r="F31">
        <v>242</v>
      </c>
      <c r="G31" s="68">
        <v>485</v>
      </c>
    </row>
    <row r="32" spans="1:7">
      <c r="A32" t="s">
        <v>1576</v>
      </c>
      <c r="B32" t="s">
        <v>3863</v>
      </c>
      <c r="C32" t="s">
        <v>1544</v>
      </c>
      <c r="D32" t="s">
        <v>3864</v>
      </c>
      <c r="E32" t="s">
        <v>1577</v>
      </c>
      <c r="F32">
        <v>48</v>
      </c>
      <c r="G32" s="68">
        <v>224</v>
      </c>
    </row>
    <row r="33" spans="1:7">
      <c r="A33" t="s">
        <v>1578</v>
      </c>
      <c r="B33" t="s">
        <v>3865</v>
      </c>
      <c r="C33" t="s">
        <v>1563</v>
      </c>
      <c r="D33" t="s">
        <v>3866</v>
      </c>
      <c r="E33" t="s">
        <v>1579</v>
      </c>
      <c r="F33">
        <v>465</v>
      </c>
      <c r="G33" s="68">
        <v>82</v>
      </c>
    </row>
    <row r="34" spans="1:7">
      <c r="A34" t="s">
        <v>1580</v>
      </c>
      <c r="B34" t="s">
        <v>3867</v>
      </c>
      <c r="C34" t="s">
        <v>1558</v>
      </c>
      <c r="D34" t="s">
        <v>3868</v>
      </c>
      <c r="E34" t="s">
        <v>1581</v>
      </c>
      <c r="F34">
        <v>337</v>
      </c>
      <c r="G34" s="68">
        <v>210</v>
      </c>
    </row>
    <row r="35" spans="1:7">
      <c r="A35" t="s">
        <v>1582</v>
      </c>
      <c r="B35" t="s">
        <v>3869</v>
      </c>
      <c r="C35" t="s">
        <v>1566</v>
      </c>
      <c r="D35" t="s">
        <v>3848</v>
      </c>
      <c r="E35" t="s">
        <v>1583</v>
      </c>
      <c r="F35">
        <v>144</v>
      </c>
      <c r="G35" s="68">
        <v>496</v>
      </c>
    </row>
    <row r="36" spans="1:7">
      <c r="A36" t="s">
        <v>1584</v>
      </c>
      <c r="B36" t="s">
        <v>3870</v>
      </c>
      <c r="C36" t="s">
        <v>1547</v>
      </c>
      <c r="D36" t="s">
        <v>3846</v>
      </c>
      <c r="E36" t="s">
        <v>1585</v>
      </c>
      <c r="F36">
        <v>254</v>
      </c>
      <c r="G36" s="68" t="s">
        <v>3968</v>
      </c>
    </row>
    <row r="37" spans="1:7">
      <c r="A37" t="s">
        <v>1586</v>
      </c>
      <c r="B37" t="s">
        <v>3871</v>
      </c>
      <c r="C37" t="s">
        <v>1566</v>
      </c>
      <c r="D37" t="s">
        <v>3872</v>
      </c>
      <c r="E37" t="s">
        <v>1587</v>
      </c>
      <c r="F37">
        <v>21</v>
      </c>
      <c r="G37" s="67">
        <v>65</v>
      </c>
    </row>
    <row r="38" spans="1:7">
      <c r="A38" t="s">
        <v>1588</v>
      </c>
      <c r="B38" t="s">
        <v>3873</v>
      </c>
      <c r="C38" t="s">
        <v>1566</v>
      </c>
      <c r="D38" t="s">
        <v>3848</v>
      </c>
      <c r="E38" t="s">
        <v>1589</v>
      </c>
      <c r="F38">
        <v>131</v>
      </c>
      <c r="G38" s="67">
        <v>268</v>
      </c>
    </row>
    <row r="39" spans="1:7">
      <c r="A39" t="s">
        <v>1590</v>
      </c>
      <c r="B39" t="s">
        <v>3874</v>
      </c>
      <c r="C39" t="s">
        <v>1544</v>
      </c>
      <c r="D39" t="s">
        <v>3875</v>
      </c>
      <c r="E39" t="s">
        <v>1591</v>
      </c>
      <c r="F39">
        <v>123</v>
      </c>
      <c r="G39" s="67">
        <v>76</v>
      </c>
    </row>
    <row r="40" spans="1:7">
      <c r="A40" t="s">
        <v>1592</v>
      </c>
      <c r="B40" t="s">
        <v>3876</v>
      </c>
      <c r="C40" t="s">
        <v>1566</v>
      </c>
      <c r="D40" t="s">
        <v>3872</v>
      </c>
      <c r="E40" t="s">
        <v>1593</v>
      </c>
      <c r="F40">
        <v>484</v>
      </c>
      <c r="G40" s="67">
        <v>432</v>
      </c>
    </row>
    <row r="41" spans="1:7">
      <c r="A41" t="s">
        <v>1594</v>
      </c>
      <c r="B41" t="s">
        <v>3877</v>
      </c>
      <c r="C41" t="s">
        <v>1547</v>
      </c>
      <c r="D41" t="s">
        <v>3841</v>
      </c>
      <c r="E41" t="s">
        <v>1595</v>
      </c>
      <c r="F41">
        <v>254</v>
      </c>
      <c r="G41" s="68" t="s">
        <v>3969</v>
      </c>
    </row>
    <row r="42" spans="1:7">
      <c r="A42" t="s">
        <v>1596</v>
      </c>
      <c r="B42" t="s">
        <v>3878</v>
      </c>
      <c r="C42" t="s">
        <v>1566</v>
      </c>
      <c r="D42" t="s">
        <v>3879</v>
      </c>
      <c r="E42" t="s">
        <v>1597</v>
      </c>
      <c r="F42">
        <v>166</v>
      </c>
      <c r="G42" s="67">
        <v>340</v>
      </c>
    </row>
    <row r="43" spans="1:7">
      <c r="A43" t="s">
        <v>1598</v>
      </c>
      <c r="B43" t="s">
        <v>3880</v>
      </c>
      <c r="C43" t="s">
        <v>1547</v>
      </c>
      <c r="D43" t="s">
        <v>3848</v>
      </c>
      <c r="E43" t="s">
        <v>1599</v>
      </c>
      <c r="F43">
        <v>174</v>
      </c>
      <c r="G43" s="68" t="s">
        <v>3970</v>
      </c>
    </row>
    <row r="44" spans="1:7">
      <c r="A44" t="s">
        <v>1602</v>
      </c>
      <c r="B44" t="s">
        <v>3882</v>
      </c>
      <c r="C44" t="s">
        <v>1544</v>
      </c>
      <c r="D44" t="s">
        <v>3864</v>
      </c>
      <c r="E44" t="s">
        <v>1603</v>
      </c>
      <c r="F44">
        <v>254</v>
      </c>
      <c r="G44" s="67">
        <v>378</v>
      </c>
    </row>
    <row r="45" spans="1:7">
      <c r="A45" t="s">
        <v>1604</v>
      </c>
      <c r="B45" t="s">
        <v>3883</v>
      </c>
      <c r="C45" t="s">
        <v>1566</v>
      </c>
      <c r="D45" t="s">
        <v>3848</v>
      </c>
      <c r="E45" t="s">
        <v>1605</v>
      </c>
      <c r="F45">
        <v>38</v>
      </c>
      <c r="G45" s="67">
        <v>137</v>
      </c>
    </row>
    <row r="46" spans="1:7">
      <c r="A46" t="s">
        <v>1606</v>
      </c>
      <c r="B46" t="s">
        <v>3884</v>
      </c>
      <c r="C46" t="s">
        <v>1544</v>
      </c>
      <c r="D46" t="s">
        <v>3864</v>
      </c>
      <c r="E46" t="s">
        <v>1607</v>
      </c>
      <c r="F46">
        <v>218</v>
      </c>
      <c r="G46" s="67">
        <v>276</v>
      </c>
    </row>
    <row r="47" spans="1:7">
      <c r="A47" t="s">
        <v>1608</v>
      </c>
      <c r="B47" t="s">
        <v>3885</v>
      </c>
      <c r="C47" t="s">
        <v>1544</v>
      </c>
      <c r="D47" t="s">
        <v>3858</v>
      </c>
      <c r="E47" t="s">
        <v>1609</v>
      </c>
      <c r="F47">
        <v>19</v>
      </c>
      <c r="G47" s="67">
        <v>57</v>
      </c>
    </row>
    <row r="48" spans="1:7">
      <c r="A48" t="s">
        <v>1610</v>
      </c>
      <c r="B48" t="s">
        <v>3886</v>
      </c>
      <c r="C48" t="s">
        <v>1566</v>
      </c>
      <c r="D48" t="s">
        <v>3887</v>
      </c>
      <c r="E48" t="s">
        <v>1611</v>
      </c>
      <c r="F48">
        <v>204</v>
      </c>
      <c r="G48" s="67">
        <v>281</v>
      </c>
    </row>
    <row r="49" spans="1:7">
      <c r="A49" t="s">
        <v>1612</v>
      </c>
      <c r="B49" t="s">
        <v>3888</v>
      </c>
      <c r="C49" t="s">
        <v>1558</v>
      </c>
      <c r="D49" t="s">
        <v>3850</v>
      </c>
      <c r="E49" t="s">
        <v>1613</v>
      </c>
      <c r="F49">
        <v>283</v>
      </c>
      <c r="G49" s="67">
        <v>244</v>
      </c>
    </row>
    <row r="50" spans="1:7">
      <c r="A50" t="s">
        <v>1614</v>
      </c>
      <c r="B50" t="s">
        <v>3889</v>
      </c>
      <c r="C50" t="s">
        <v>1544</v>
      </c>
      <c r="D50" t="s">
        <v>3864</v>
      </c>
      <c r="E50" t="s">
        <v>1615</v>
      </c>
      <c r="F50">
        <v>179</v>
      </c>
      <c r="G50" s="67">
        <v>305</v>
      </c>
    </row>
    <row r="51" spans="1:7">
      <c r="A51" t="s">
        <v>1618</v>
      </c>
      <c r="B51" t="s">
        <v>3891</v>
      </c>
      <c r="C51" t="s">
        <v>1544</v>
      </c>
      <c r="D51" t="s">
        <v>3852</v>
      </c>
      <c r="E51" t="s">
        <v>1619</v>
      </c>
      <c r="F51">
        <v>382</v>
      </c>
      <c r="G51" s="67">
        <v>329</v>
      </c>
    </row>
    <row r="52" spans="1:7">
      <c r="A52" t="s">
        <v>1620</v>
      </c>
      <c r="B52" t="s">
        <v>3892</v>
      </c>
      <c r="C52" t="s">
        <v>1547</v>
      </c>
      <c r="D52" t="s">
        <v>3841</v>
      </c>
      <c r="E52" t="s">
        <v>1621</v>
      </c>
      <c r="F52">
        <v>223</v>
      </c>
      <c r="G52" s="68" t="s">
        <v>3971</v>
      </c>
    </row>
    <row r="53" spans="1:7">
      <c r="A53" t="s">
        <v>1622</v>
      </c>
      <c r="B53" t="s">
        <v>3893</v>
      </c>
      <c r="C53" t="s">
        <v>1547</v>
      </c>
      <c r="D53" t="s">
        <v>3894</v>
      </c>
      <c r="E53" t="s">
        <v>1623</v>
      </c>
      <c r="F53">
        <v>353</v>
      </c>
      <c r="G53" s="68" t="s">
        <v>3972</v>
      </c>
    </row>
    <row r="54" spans="1:7">
      <c r="A54" t="s">
        <v>1624</v>
      </c>
      <c r="B54" t="s">
        <v>3895</v>
      </c>
      <c r="C54" t="s">
        <v>1566</v>
      </c>
      <c r="D54" t="s">
        <v>3879</v>
      </c>
      <c r="E54" t="s">
        <v>1625</v>
      </c>
      <c r="F54">
        <v>135</v>
      </c>
      <c r="G54" s="67">
        <v>394</v>
      </c>
    </row>
    <row r="55" spans="1:7">
      <c r="A55" t="s">
        <v>1630</v>
      </c>
      <c r="B55" t="s">
        <v>3899</v>
      </c>
      <c r="C55" t="s">
        <v>1566</v>
      </c>
      <c r="D55" t="s">
        <v>3856</v>
      </c>
      <c r="E55" t="s">
        <v>1631</v>
      </c>
      <c r="F55">
        <v>313</v>
      </c>
      <c r="G55" s="67">
        <v>369</v>
      </c>
    </row>
    <row r="56" spans="1:7">
      <c r="A56" t="s">
        <v>1636</v>
      </c>
      <c r="B56" t="s">
        <v>3902</v>
      </c>
      <c r="C56" t="s">
        <v>1566</v>
      </c>
      <c r="D56" t="s">
        <v>3856</v>
      </c>
      <c r="E56" t="s">
        <v>1637</v>
      </c>
      <c r="F56">
        <v>167</v>
      </c>
      <c r="G56" s="67">
        <v>316</v>
      </c>
    </row>
    <row r="57" spans="1:7">
      <c r="A57" t="s">
        <v>1638</v>
      </c>
      <c r="B57" t="s">
        <v>3903</v>
      </c>
      <c r="C57" t="s">
        <v>1566</v>
      </c>
      <c r="D57" t="s">
        <v>3887</v>
      </c>
      <c r="E57" t="s">
        <v>1639</v>
      </c>
      <c r="F57">
        <v>318</v>
      </c>
      <c r="G57" s="67">
        <v>114</v>
      </c>
    </row>
    <row r="58" spans="1:7">
      <c r="A58" t="s">
        <v>1640</v>
      </c>
      <c r="B58" t="s">
        <v>3904</v>
      </c>
      <c r="C58" t="s">
        <v>1547</v>
      </c>
      <c r="D58" t="s">
        <v>3843</v>
      </c>
      <c r="E58" t="s">
        <v>1641</v>
      </c>
      <c r="F58">
        <v>167</v>
      </c>
      <c r="G58" s="68" t="s">
        <v>3973</v>
      </c>
    </row>
    <row r="59" spans="1:7">
      <c r="A59" t="s">
        <v>1642</v>
      </c>
      <c r="B59" t="s">
        <v>3905</v>
      </c>
      <c r="C59" t="s">
        <v>1558</v>
      </c>
      <c r="D59" t="s">
        <v>3906</v>
      </c>
      <c r="E59" t="s">
        <v>1643</v>
      </c>
      <c r="F59">
        <v>254</v>
      </c>
      <c r="G59" s="67">
        <v>431</v>
      </c>
    </row>
    <row r="60" spans="1:7">
      <c r="A60" t="s">
        <v>1646</v>
      </c>
      <c r="B60" t="s">
        <v>3908</v>
      </c>
      <c r="C60" t="s">
        <v>1558</v>
      </c>
      <c r="D60" t="s">
        <v>3909</v>
      </c>
      <c r="E60" t="s">
        <v>1647</v>
      </c>
      <c r="F60">
        <v>43</v>
      </c>
      <c r="G60" s="67">
        <v>267</v>
      </c>
    </row>
    <row r="61" spans="1:7">
      <c r="A61" t="s">
        <v>1648</v>
      </c>
      <c r="B61" t="s">
        <v>3910</v>
      </c>
      <c r="C61" t="s">
        <v>1566</v>
      </c>
      <c r="D61" t="s">
        <v>3856</v>
      </c>
      <c r="E61" t="s">
        <v>1649</v>
      </c>
      <c r="F61">
        <v>190</v>
      </c>
      <c r="G61" s="67">
        <v>260</v>
      </c>
    </row>
    <row r="62" spans="1:7">
      <c r="A62" t="s">
        <v>1652</v>
      </c>
      <c r="B62" t="s">
        <v>3912</v>
      </c>
      <c r="C62" t="s">
        <v>1566</v>
      </c>
      <c r="D62" t="s">
        <v>3887</v>
      </c>
      <c r="E62" t="s">
        <v>1653</v>
      </c>
      <c r="F62">
        <v>212</v>
      </c>
      <c r="G62" s="67">
        <v>82</v>
      </c>
    </row>
    <row r="63" spans="1:7">
      <c r="A63" t="s">
        <v>1654</v>
      </c>
      <c r="B63" t="s">
        <v>3913</v>
      </c>
      <c r="C63" t="s">
        <v>1547</v>
      </c>
      <c r="D63" t="s">
        <v>3846</v>
      </c>
      <c r="E63" t="s">
        <v>1655</v>
      </c>
      <c r="F63">
        <v>386</v>
      </c>
      <c r="G63" s="68" t="s">
        <v>3974</v>
      </c>
    </row>
    <row r="64" spans="1:7">
      <c r="A64" t="s">
        <v>1656</v>
      </c>
      <c r="B64" t="s">
        <v>3914</v>
      </c>
      <c r="C64" t="s">
        <v>1566</v>
      </c>
      <c r="D64" t="s">
        <v>3848</v>
      </c>
      <c r="E64" t="s">
        <v>1657</v>
      </c>
      <c r="F64">
        <v>434</v>
      </c>
      <c r="G64" s="67">
        <v>185</v>
      </c>
    </row>
    <row r="65" spans="1:7">
      <c r="A65" t="s">
        <v>1658</v>
      </c>
      <c r="B65" t="s">
        <v>3915</v>
      </c>
      <c r="C65" t="s">
        <v>1544</v>
      </c>
      <c r="D65" t="s">
        <v>3864</v>
      </c>
      <c r="E65" t="s">
        <v>1659</v>
      </c>
      <c r="F65">
        <v>81</v>
      </c>
      <c r="G65" s="67">
        <v>269</v>
      </c>
    </row>
    <row r="66" spans="1:7">
      <c r="A66" t="s">
        <v>1660</v>
      </c>
      <c r="B66" t="s">
        <v>3916</v>
      </c>
      <c r="C66" t="s">
        <v>1544</v>
      </c>
      <c r="D66" t="s">
        <v>3864</v>
      </c>
      <c r="E66" t="s">
        <v>1661</v>
      </c>
      <c r="F66">
        <v>461</v>
      </c>
      <c r="G66" s="67">
        <v>190</v>
      </c>
    </row>
    <row r="67" spans="1:7">
      <c r="A67" t="s">
        <v>1662</v>
      </c>
      <c r="B67" t="s">
        <v>3917</v>
      </c>
      <c r="C67" t="s">
        <v>1566</v>
      </c>
      <c r="D67" t="s">
        <v>3856</v>
      </c>
      <c r="E67" t="s">
        <v>1663</v>
      </c>
      <c r="F67">
        <v>30</v>
      </c>
      <c r="G67" s="67">
        <v>138</v>
      </c>
    </row>
    <row r="68" spans="1:7">
      <c r="A68" t="s">
        <v>1664</v>
      </c>
      <c r="B68" t="s">
        <v>3918</v>
      </c>
      <c r="C68" t="s">
        <v>1547</v>
      </c>
      <c r="D68" t="s">
        <v>3848</v>
      </c>
      <c r="E68" t="s">
        <v>1665</v>
      </c>
      <c r="F68">
        <v>113</v>
      </c>
      <c r="G68" s="68" t="s">
        <v>3975</v>
      </c>
    </row>
    <row r="69" spans="1:7">
      <c r="A69" t="s">
        <v>1666</v>
      </c>
      <c r="B69" t="s">
        <v>3919</v>
      </c>
      <c r="C69" t="s">
        <v>1558</v>
      </c>
      <c r="D69" t="s">
        <v>3861</v>
      </c>
      <c r="E69" t="s">
        <v>1667</v>
      </c>
      <c r="F69">
        <v>17</v>
      </c>
      <c r="G69" s="67">
        <v>399</v>
      </c>
    </row>
    <row r="70" spans="1:7">
      <c r="A70" t="s">
        <v>1668</v>
      </c>
      <c r="B70" t="s">
        <v>3920</v>
      </c>
      <c r="C70" t="s">
        <v>1558</v>
      </c>
      <c r="D70" t="s">
        <v>3909</v>
      </c>
      <c r="E70" t="s">
        <v>1669</v>
      </c>
      <c r="F70">
        <v>482</v>
      </c>
      <c r="G70" s="67">
        <v>444</v>
      </c>
    </row>
    <row r="71" spans="1:7">
      <c r="A71" t="s">
        <v>1670</v>
      </c>
      <c r="B71" t="s">
        <v>3921</v>
      </c>
      <c r="C71" t="s">
        <v>1566</v>
      </c>
      <c r="D71" t="s">
        <v>3872</v>
      </c>
      <c r="E71" t="s">
        <v>1671</v>
      </c>
      <c r="F71">
        <v>103</v>
      </c>
      <c r="G71" s="67">
        <v>465</v>
      </c>
    </row>
    <row r="72" spans="1:7">
      <c r="A72" t="s">
        <v>1674</v>
      </c>
      <c r="B72" t="s">
        <v>3923</v>
      </c>
      <c r="C72" t="s">
        <v>1558</v>
      </c>
      <c r="D72" t="s">
        <v>3850</v>
      </c>
      <c r="E72" t="s">
        <v>1675</v>
      </c>
      <c r="F72">
        <v>266</v>
      </c>
      <c r="G72" s="67">
        <v>458</v>
      </c>
    </row>
    <row r="73" spans="1:7">
      <c r="A73" t="s">
        <v>1676</v>
      </c>
      <c r="B73" t="s">
        <v>3924</v>
      </c>
      <c r="C73" t="s">
        <v>1558</v>
      </c>
      <c r="D73" t="s">
        <v>3906</v>
      </c>
      <c r="E73" t="s">
        <v>1677</v>
      </c>
      <c r="F73">
        <v>299</v>
      </c>
      <c r="G73" s="67">
        <v>118</v>
      </c>
    </row>
    <row r="74" spans="1:7">
      <c r="A74" t="s">
        <v>1678</v>
      </c>
      <c r="B74" t="s">
        <v>3925</v>
      </c>
      <c r="C74" t="s">
        <v>1566</v>
      </c>
      <c r="D74" t="s">
        <v>3856</v>
      </c>
      <c r="E74" t="s">
        <v>1679</v>
      </c>
      <c r="F74">
        <v>240</v>
      </c>
      <c r="G74" s="67">
        <v>423</v>
      </c>
    </row>
    <row r="75" spans="1:7">
      <c r="A75" t="s">
        <v>1680</v>
      </c>
      <c r="B75" t="s">
        <v>3926</v>
      </c>
      <c r="C75" t="s">
        <v>1558</v>
      </c>
      <c r="D75" t="s">
        <v>3861</v>
      </c>
      <c r="E75" t="s">
        <v>1681</v>
      </c>
      <c r="F75">
        <v>340</v>
      </c>
      <c r="G75" s="67">
        <v>177</v>
      </c>
    </row>
    <row r="76" spans="1:7">
      <c r="A76" t="s">
        <v>1684</v>
      </c>
      <c r="B76" t="s">
        <v>3928</v>
      </c>
      <c r="C76" t="s">
        <v>1544</v>
      </c>
      <c r="D76" t="s">
        <v>3929</v>
      </c>
      <c r="E76" t="s">
        <v>1685</v>
      </c>
      <c r="F76">
        <v>243</v>
      </c>
      <c r="G76" s="67">
        <v>130</v>
      </c>
    </row>
    <row r="77" spans="1:7">
      <c r="A77" t="s">
        <v>1686</v>
      </c>
      <c r="B77" t="s">
        <v>3930</v>
      </c>
      <c r="C77" t="s">
        <v>1547</v>
      </c>
      <c r="D77" t="s">
        <v>3846</v>
      </c>
      <c r="E77" t="s">
        <v>1687</v>
      </c>
      <c r="F77">
        <v>218</v>
      </c>
      <c r="G77" s="68" t="s">
        <v>3976</v>
      </c>
    </row>
    <row r="78" spans="1:7">
      <c r="A78" t="s">
        <v>1688</v>
      </c>
      <c r="B78" t="s">
        <v>3931</v>
      </c>
      <c r="C78" t="s">
        <v>1544</v>
      </c>
      <c r="D78" t="s">
        <v>3875</v>
      </c>
      <c r="E78" t="s">
        <v>1689</v>
      </c>
      <c r="F78">
        <v>138</v>
      </c>
      <c r="G78" s="67">
        <v>89</v>
      </c>
    </row>
    <row r="79" spans="1:7">
      <c r="A79" t="s">
        <v>1690</v>
      </c>
      <c r="B79" t="s">
        <v>3932</v>
      </c>
      <c r="C79" t="s">
        <v>1558</v>
      </c>
      <c r="D79" t="s">
        <v>3861</v>
      </c>
      <c r="E79" t="s">
        <v>1691</v>
      </c>
      <c r="F79">
        <v>214</v>
      </c>
      <c r="G79" s="67">
        <v>383</v>
      </c>
    </row>
    <row r="80" spans="1:7">
      <c r="A80" t="s">
        <v>1692</v>
      </c>
      <c r="B80" t="s">
        <v>3933</v>
      </c>
      <c r="C80" t="s">
        <v>1566</v>
      </c>
      <c r="D80" t="s">
        <v>3856</v>
      </c>
      <c r="E80" t="s">
        <v>1693</v>
      </c>
      <c r="F80">
        <v>477</v>
      </c>
      <c r="G80" s="67">
        <v>300</v>
      </c>
    </row>
    <row r="81" spans="1:7">
      <c r="A81" t="s">
        <v>1694</v>
      </c>
      <c r="B81" t="s">
        <v>3934</v>
      </c>
      <c r="C81" t="s">
        <v>1566</v>
      </c>
      <c r="D81" t="s">
        <v>3887</v>
      </c>
      <c r="E81" t="s">
        <v>1695</v>
      </c>
      <c r="F81">
        <v>107</v>
      </c>
      <c r="G81" s="67">
        <v>359</v>
      </c>
    </row>
    <row r="82" spans="1:7">
      <c r="A82" t="s">
        <v>1698</v>
      </c>
      <c r="B82" t="s">
        <v>3936</v>
      </c>
      <c r="C82" t="s">
        <v>1547</v>
      </c>
      <c r="D82" t="s">
        <v>3894</v>
      </c>
      <c r="E82" t="s">
        <v>1699</v>
      </c>
      <c r="F82">
        <v>158</v>
      </c>
      <c r="G82" s="68" t="s">
        <v>3977</v>
      </c>
    </row>
    <row r="83" spans="1:7">
      <c r="A83" t="s">
        <v>1704</v>
      </c>
      <c r="B83" t="s">
        <v>3939</v>
      </c>
      <c r="C83" t="s">
        <v>1544</v>
      </c>
      <c r="D83" t="s">
        <v>3864</v>
      </c>
      <c r="E83" t="s">
        <v>1705</v>
      </c>
      <c r="F83">
        <v>325</v>
      </c>
      <c r="G83" s="67">
        <v>400</v>
      </c>
    </row>
    <row r="84" spans="1:7">
      <c r="A84" t="s">
        <v>1706</v>
      </c>
      <c r="B84" t="s">
        <v>3940</v>
      </c>
      <c r="C84" t="s">
        <v>1544</v>
      </c>
      <c r="D84" t="s">
        <v>3852</v>
      </c>
      <c r="E84" t="s">
        <v>1707</v>
      </c>
      <c r="F84">
        <v>228</v>
      </c>
      <c r="G84" s="67">
        <v>469</v>
      </c>
    </row>
    <row r="85" spans="1:7">
      <c r="A85" t="s">
        <v>1708</v>
      </c>
      <c r="B85" t="s">
        <v>3941</v>
      </c>
      <c r="C85" t="s">
        <v>1544</v>
      </c>
      <c r="D85" t="s">
        <v>3858</v>
      </c>
      <c r="E85" t="s">
        <v>1709</v>
      </c>
      <c r="F85">
        <v>143</v>
      </c>
      <c r="G85" s="67">
        <v>58</v>
      </c>
    </row>
    <row r="86" spans="1:7">
      <c r="A86" t="s">
        <v>1710</v>
      </c>
      <c r="B86" t="s">
        <v>3942</v>
      </c>
      <c r="C86" t="s">
        <v>1566</v>
      </c>
      <c r="D86" t="s">
        <v>3872</v>
      </c>
      <c r="E86" t="s">
        <v>1711</v>
      </c>
      <c r="F86">
        <v>285</v>
      </c>
      <c r="G86" s="67">
        <v>358</v>
      </c>
    </row>
    <row r="87" spans="1:7">
      <c r="A87" t="s">
        <v>1712</v>
      </c>
      <c r="B87" t="s">
        <v>3943</v>
      </c>
      <c r="C87" t="s">
        <v>1566</v>
      </c>
      <c r="D87" t="s">
        <v>3856</v>
      </c>
      <c r="E87" t="s">
        <v>1713</v>
      </c>
      <c r="F87">
        <v>152</v>
      </c>
      <c r="G87" s="67">
        <v>281</v>
      </c>
    </row>
    <row r="88" spans="1:7">
      <c r="A88" t="s">
        <v>1714</v>
      </c>
      <c r="B88" t="s">
        <v>3944</v>
      </c>
      <c r="C88" t="s">
        <v>1558</v>
      </c>
      <c r="D88" t="s">
        <v>3850</v>
      </c>
      <c r="E88" t="s">
        <v>1715</v>
      </c>
      <c r="F88">
        <v>254</v>
      </c>
      <c r="G88" s="67">
        <v>159</v>
      </c>
    </row>
    <row r="89" spans="1:7">
      <c r="A89" t="s">
        <v>1716</v>
      </c>
      <c r="B89" t="s">
        <v>3945</v>
      </c>
      <c r="C89" t="s">
        <v>1544</v>
      </c>
      <c r="D89" t="s">
        <v>3929</v>
      </c>
      <c r="E89" t="s">
        <v>1717</v>
      </c>
      <c r="F89">
        <v>388</v>
      </c>
      <c r="G89" s="67">
        <v>208</v>
      </c>
    </row>
    <row r="90" spans="1:7">
      <c r="A90" t="s">
        <v>1718</v>
      </c>
      <c r="B90" t="s">
        <v>3946</v>
      </c>
      <c r="C90" t="s">
        <v>1547</v>
      </c>
      <c r="D90" t="s">
        <v>3848</v>
      </c>
      <c r="E90" t="s">
        <v>1719</v>
      </c>
      <c r="F90">
        <v>119</v>
      </c>
      <c r="G90" s="68" t="s">
        <v>3978</v>
      </c>
    </row>
    <row r="91" spans="1:7">
      <c r="A91" t="s">
        <v>1720</v>
      </c>
      <c r="B91" t="s">
        <v>3947</v>
      </c>
      <c r="C91" t="s">
        <v>1544</v>
      </c>
      <c r="D91" t="s">
        <v>3858</v>
      </c>
      <c r="E91" t="s">
        <v>1721</v>
      </c>
      <c r="F91">
        <v>176</v>
      </c>
      <c r="G91" s="67">
        <v>82</v>
      </c>
    </row>
    <row r="92" spans="1:7">
      <c r="A92" t="s">
        <v>1722</v>
      </c>
      <c r="B92" t="s">
        <v>3948</v>
      </c>
      <c r="C92" t="s">
        <v>1544</v>
      </c>
      <c r="D92" t="s">
        <v>3852</v>
      </c>
      <c r="E92" t="s">
        <v>1723</v>
      </c>
      <c r="F92">
        <v>371</v>
      </c>
      <c r="G92" s="67">
        <v>220</v>
      </c>
    </row>
    <row r="93" spans="1:7">
      <c r="A93" t="s">
        <v>1724</v>
      </c>
      <c r="B93" t="s">
        <v>3949</v>
      </c>
      <c r="C93" t="s">
        <v>1566</v>
      </c>
      <c r="D93" t="s">
        <v>3848</v>
      </c>
      <c r="E93" t="s">
        <v>1725</v>
      </c>
      <c r="F93">
        <v>131</v>
      </c>
      <c r="G93" s="67">
        <v>232</v>
      </c>
    </row>
    <row r="94" spans="1:7">
      <c r="A94" t="s">
        <v>1726</v>
      </c>
      <c r="B94" t="s">
        <v>3950</v>
      </c>
      <c r="C94" t="s">
        <v>1558</v>
      </c>
      <c r="D94" t="s">
        <v>3906</v>
      </c>
      <c r="E94" t="s">
        <v>1727</v>
      </c>
      <c r="F94">
        <v>183</v>
      </c>
      <c r="G94" s="67">
        <v>457</v>
      </c>
    </row>
    <row r="95" spans="1:7">
      <c r="A95" t="s">
        <v>1730</v>
      </c>
      <c r="B95" t="s">
        <v>3952</v>
      </c>
      <c r="C95" t="s">
        <v>1547</v>
      </c>
      <c r="D95" t="s">
        <v>3894</v>
      </c>
      <c r="E95" t="s">
        <v>1731</v>
      </c>
      <c r="F95">
        <v>438</v>
      </c>
      <c r="G95" s="68" t="s">
        <v>3979</v>
      </c>
    </row>
    <row r="96" spans="1:7">
      <c r="A96" t="s">
        <v>1732</v>
      </c>
      <c r="B96" t="s">
        <v>3953</v>
      </c>
      <c r="C96" t="s">
        <v>1544</v>
      </c>
      <c r="D96" t="s">
        <v>3866</v>
      </c>
      <c r="E96" t="s">
        <v>1733</v>
      </c>
      <c r="F96">
        <v>447</v>
      </c>
      <c r="G96" s="67">
        <v>191</v>
      </c>
    </row>
    <row r="97" spans="1:7">
      <c r="A97" t="s">
        <v>1736</v>
      </c>
      <c r="B97" t="s">
        <v>3955</v>
      </c>
      <c r="C97" t="s">
        <v>1558</v>
      </c>
      <c r="D97" t="s">
        <v>3850</v>
      </c>
      <c r="E97" t="s">
        <v>1737</v>
      </c>
      <c r="F97">
        <v>358</v>
      </c>
      <c r="G97" s="67">
        <v>213</v>
      </c>
    </row>
    <row r="98" spans="1:7">
      <c r="A98" t="s">
        <v>1738</v>
      </c>
      <c r="B98" t="s">
        <v>3956</v>
      </c>
      <c r="C98" t="s">
        <v>1566</v>
      </c>
      <c r="D98" t="s">
        <v>3848</v>
      </c>
      <c r="E98" t="s">
        <v>1739</v>
      </c>
      <c r="F98">
        <v>60</v>
      </c>
      <c r="G98" s="67">
        <v>75</v>
      </c>
    </row>
    <row r="99" spans="1:7">
      <c r="A99" t="s">
        <v>1740</v>
      </c>
      <c r="B99" t="s">
        <v>3957</v>
      </c>
      <c r="C99" t="s">
        <v>1547</v>
      </c>
      <c r="D99" t="s">
        <v>3843</v>
      </c>
      <c r="E99" t="s">
        <v>1741</v>
      </c>
      <c r="F99">
        <v>358</v>
      </c>
      <c r="G99" s="68" t="s">
        <v>3980</v>
      </c>
    </row>
    <row r="100" spans="1:7">
      <c r="A100" t="s">
        <v>1742</v>
      </c>
      <c r="B100" t="s">
        <v>3958</v>
      </c>
      <c r="C100" t="s">
        <v>1566</v>
      </c>
      <c r="D100" t="s">
        <v>3887</v>
      </c>
      <c r="E100" t="s">
        <v>1743</v>
      </c>
      <c r="F100">
        <v>245</v>
      </c>
      <c r="G100" s="67">
        <v>471</v>
      </c>
    </row>
    <row r="101" spans="1:7">
      <c r="A101" t="s">
        <v>1746</v>
      </c>
      <c r="B101" t="s">
        <v>3960</v>
      </c>
      <c r="C101" t="s">
        <v>1544</v>
      </c>
      <c r="D101" t="s">
        <v>3858</v>
      </c>
      <c r="E101" t="s">
        <v>1747</v>
      </c>
      <c r="F101">
        <v>201</v>
      </c>
      <c r="G101" s="67">
        <v>146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2001"/>
  <sheetViews>
    <sheetView topLeftCell="K1224" zoomScale="150" zoomScaleNormal="50" workbookViewId="0">
      <selection activeCell="P194" sqref="P194"/>
    </sheetView>
  </sheetViews>
  <sheetFormatPr baseColWidth="10" defaultColWidth="8.83203125" defaultRowHeight="15"/>
  <cols>
    <col min="1" max="1" width="15.1640625" bestFit="1" customWidth="1"/>
    <col min="2" max="2" width="16.1640625" bestFit="1" customWidth="1"/>
    <col min="3" max="3" width="14.83203125" bestFit="1" customWidth="1"/>
    <col min="4" max="4" width="36" customWidth="1"/>
    <col min="5" max="7" width="33" customWidth="1"/>
    <col min="8" max="8" width="12.83203125" bestFit="1" customWidth="1"/>
    <col min="9" max="9" width="28.33203125" customWidth="1"/>
    <col min="10" max="10" width="12.83203125" customWidth="1"/>
    <col min="11" max="11" width="14.1640625" customWidth="1"/>
    <col min="12" max="12" width="12.83203125" customWidth="1"/>
    <col min="13" max="13" width="18.83203125" customWidth="1"/>
    <col min="14" max="14" width="12.5" customWidth="1"/>
    <col min="15" max="16" width="15.1640625" customWidth="1"/>
    <col min="17" max="18" width="11.83203125" customWidth="1"/>
    <col min="19" max="19" width="13" bestFit="1" customWidth="1"/>
    <col min="20" max="20" width="14.33203125" bestFit="1" customWidth="1"/>
    <col min="21" max="21" width="13" bestFit="1" customWidth="1"/>
    <col min="22" max="22" width="17.1640625" bestFit="1" customWidth="1"/>
    <col min="23" max="23" width="17.5" bestFit="1" customWidth="1"/>
    <col min="32" max="36" width="8.83203125" customWidth="1"/>
  </cols>
  <sheetData>
    <row r="1" spans="1:39">
      <c r="A1" s="74" t="s">
        <v>1817</v>
      </c>
      <c r="B1" s="74" t="s">
        <v>0</v>
      </c>
      <c r="C1" s="74" t="s">
        <v>1536</v>
      </c>
      <c r="D1" s="74" t="s">
        <v>1537</v>
      </c>
      <c r="E1" s="74" t="s">
        <v>1538</v>
      </c>
      <c r="F1" s="74" t="s">
        <v>1539</v>
      </c>
      <c r="G1" s="74" t="s">
        <v>1540</v>
      </c>
      <c r="H1" s="74" t="s">
        <v>1748</v>
      </c>
      <c r="I1" s="74" t="s">
        <v>1749</v>
      </c>
      <c r="J1" s="74" t="s">
        <v>1750</v>
      </c>
      <c r="K1" s="74" t="s">
        <v>4</v>
      </c>
      <c r="L1" s="74" t="s">
        <v>1751</v>
      </c>
      <c r="M1" s="75" t="s">
        <v>1</v>
      </c>
      <c r="N1" s="74" t="s">
        <v>2</v>
      </c>
      <c r="O1" s="74" t="s">
        <v>3</v>
      </c>
      <c r="P1" s="74" t="s">
        <v>7</v>
      </c>
      <c r="Q1" s="74" t="s">
        <v>5</v>
      </c>
      <c r="R1" s="74" t="s">
        <v>6</v>
      </c>
      <c r="S1" s="74" t="s">
        <v>1818</v>
      </c>
      <c r="T1" s="74" t="s">
        <v>1819</v>
      </c>
      <c r="U1" s="74" t="s">
        <v>1820</v>
      </c>
      <c r="V1" s="74" t="s">
        <v>1822</v>
      </c>
      <c r="W1" s="74" t="s">
        <v>1821</v>
      </c>
    </row>
    <row r="2" spans="1:39" hidden="1">
      <c r="A2" s="2">
        <v>45213</v>
      </c>
      <c r="B2" t="s">
        <v>598</v>
      </c>
      <c r="C2" t="s">
        <v>1710</v>
      </c>
      <c r="D2" t="str">
        <f>VLOOKUP(C2,Product_Cleaned!$A$2:$B$101,2,FALSE)</f>
        <v>Badminton Racket Set</v>
      </c>
      <c r="E2" t="str">
        <f>VLOOKUP(C2,Product_Cleaned!$A$2:$C$101,3,FALSE)</f>
        <v>Sports</v>
      </c>
      <c r="F2" t="str">
        <f>VLOOKUP(C2,Product_Cleaned!$A$2:$E$101,4,FALSE)</f>
        <v>Equipment</v>
      </c>
      <c r="G2" t="str">
        <f>VLOOKUP('Sales_Fact cleaned'!C698,Product_Cleaned!$A$2:$E$101,5, FALSE)</f>
        <v>Green, Powell and Palmer</v>
      </c>
      <c r="H2" t="s">
        <v>1779</v>
      </c>
      <c r="I2" t="str">
        <f>_xlfn.XLOOKUP(H2,Store_Raw!$A$2:$A$21,Store_Raw!$B$2:$B$21)</f>
        <v>Martinez-Mullins</v>
      </c>
      <c r="J2" t="str">
        <f>_xlfn.XLOOKUP(H2,Store_Raw!$A$2:$A$21,Store_Raw!$C$2:$C$21)</f>
        <v>South</v>
      </c>
      <c r="K2" t="str">
        <f>_xlfn.XLOOKUP(H2,Store_Raw!$A$2:$A$21,Store_Raw!$D$2:$D$21)</f>
        <v>Williamsfurt</v>
      </c>
      <c r="L2" t="str">
        <f>_xlfn.XLOOKUP(H2,Store_Raw!$A$2:$A$21,Store_Raw!$E$2:$E$21)</f>
        <v>Online</v>
      </c>
      <c r="M2" t="str">
        <f>VLOOKUP(B2,Customer_Cleaned!$A$2:$H$501,2,FALSE)</f>
        <v>Erin Ward</v>
      </c>
      <c r="N2">
        <f>VLOOKUP(B2,Customer_Cleaned!$A$2:$H$501,3,FALSE)</f>
        <v>60</v>
      </c>
      <c r="O2" t="str">
        <f>VLOOKUP(B2,Customer_Cleaned!$A$2:$H$501,4,FALSE)</f>
        <v>Male</v>
      </c>
      <c r="P2" t="str">
        <f>VLOOKUP(B2,Customer_Cleaned!$A$2:$H$501,8,FALSE)</f>
        <v>Platinum</v>
      </c>
      <c r="Q2" t="str">
        <f>_xlfn.XLOOKUP('Sales_Fact cleaned'!B698,Customer_Cleaned!$A$2:$A$501,Customer_Cleaned!$F$2:$F$501)</f>
        <v>Missouri</v>
      </c>
      <c r="R2" t="str">
        <f>_xlfn.XLOOKUP(B2,Customer_Cleaned!$A$2:$A$501,Customer_Cleaned!$G$2:$G$501)</f>
        <v>USA</v>
      </c>
      <c r="S2">
        <v>1</v>
      </c>
      <c r="T2">
        <v>26.37</v>
      </c>
      <c r="U2">
        <v>0.3</v>
      </c>
      <c r="V2">
        <v>18.459</v>
      </c>
      <c r="W2" t="s">
        <v>1824</v>
      </c>
    </row>
    <row r="3" spans="1:39" hidden="1">
      <c r="A3" s="2">
        <v>45213</v>
      </c>
      <c r="B3" t="s">
        <v>321</v>
      </c>
      <c r="C3" t="s">
        <v>1588</v>
      </c>
      <c r="D3" t="str">
        <f>VLOOKUP(C3,Product_Cleaned!$A$2:$B$101,2,FALSE)</f>
        <v>Outdoor Sports Water Bottle</v>
      </c>
      <c r="E3" t="str">
        <f>VLOOKUP(C3,Product_Cleaned!$A$2:$C$101,3,FALSE)</f>
        <v>Sports</v>
      </c>
      <c r="F3" t="str">
        <f>VLOOKUP(C3,Product_Cleaned!$A$2:$E$101,4,FALSE)</f>
        <v>Accessories</v>
      </c>
      <c r="G3" t="str">
        <f>VLOOKUP('Sales_Fact cleaned'!C1502,Product_Cleaned!$A$2:$E$101,5, FALSE)</f>
        <v>Harris Inc</v>
      </c>
      <c r="H3" t="s">
        <v>1810</v>
      </c>
      <c r="I3" t="str">
        <f>_xlfn.XLOOKUP(H3,Store_Raw!$A$2:$A$21,Store_Raw!$B$2:$B$21)</f>
        <v>Guerrero-Schmitt</v>
      </c>
      <c r="J3" t="str">
        <f>_xlfn.XLOOKUP(H3,Store_Raw!$A$2:$A$21,Store_Raw!$C$2:$C$21)</f>
        <v>East</v>
      </c>
      <c r="K3" t="str">
        <f>_xlfn.XLOOKUP(H3,Store_Raw!$A$2:$A$21,Store_Raw!$D$2:$D$21)</f>
        <v>East Stevechester</v>
      </c>
      <c r="L3" t="str">
        <f>_xlfn.XLOOKUP(H3,Store_Raw!$A$2:$A$21,Store_Raw!$E$2:$E$21)</f>
        <v>Flagship</v>
      </c>
      <c r="M3" t="str">
        <f>VLOOKUP(B3,Customer_Cleaned!$A$2:$H$501,2,FALSE)</f>
        <v>Jamie Yoder</v>
      </c>
      <c r="N3">
        <f>VLOOKUP(B3,Customer_Cleaned!$A$2:$H$501,3,FALSE)</f>
        <v>43</v>
      </c>
      <c r="O3" t="str">
        <f>VLOOKUP(B3,Customer_Cleaned!$A$2:$H$501,4,FALSE)</f>
        <v>Male</v>
      </c>
      <c r="P3" t="str">
        <f>VLOOKUP(B3,Customer_Cleaned!$A$2:$H$501,8,FALSE)</f>
        <v>Silver</v>
      </c>
      <c r="Q3" t="str">
        <f>_xlfn.XLOOKUP('Sales_Fact cleaned'!B1502,Customer_Cleaned!$A$2:$A$501,Customer_Cleaned!$F$2:$F$501)</f>
        <v>Pennsylvania</v>
      </c>
      <c r="R3" t="str">
        <f>_xlfn.XLOOKUP(B3,Customer_Cleaned!$A$2:$A$501,Customer_Cleaned!$G$2:$G$501)</f>
        <v>USA</v>
      </c>
      <c r="S3">
        <v>1</v>
      </c>
      <c r="T3">
        <v>27.83</v>
      </c>
      <c r="U3">
        <v>0.3</v>
      </c>
      <c r="V3">
        <v>19.481000000000002</v>
      </c>
      <c r="W3" t="s">
        <v>1824</v>
      </c>
    </row>
    <row r="4" spans="1:39" hidden="1">
      <c r="A4" s="2">
        <v>45213</v>
      </c>
      <c r="B4" t="s">
        <v>1077</v>
      </c>
      <c r="C4" t="s">
        <v>1624</v>
      </c>
      <c r="D4" t="str">
        <f>VLOOKUP(C4,Product_Cleaned!$A$2:$B$101,2,FALSE)</f>
        <v>Sports Water Hydration Pack</v>
      </c>
      <c r="E4" t="str">
        <f>VLOOKUP(C4,Product_Cleaned!$A$2:$C$101,3,FALSE)</f>
        <v>Sports</v>
      </c>
      <c r="F4" t="str">
        <f>VLOOKUP(C4,Product_Cleaned!$A$2:$E$101,4,FALSE)</f>
        <v>Outdoor</v>
      </c>
      <c r="G4" t="str">
        <f>VLOOKUP('Sales_Fact cleaned'!C1500,Product_Cleaned!$A$2:$E$101,5, FALSE)</f>
        <v>Larson Ltd</v>
      </c>
      <c r="H4" t="s">
        <v>1794</v>
      </c>
      <c r="I4" t="str">
        <f>_xlfn.XLOOKUP(H4,Store_Raw!$A$2:$A$21,Store_Raw!$B$2:$B$21)</f>
        <v>Thomas, Bridges and Harris</v>
      </c>
      <c r="J4" t="str">
        <f>_xlfn.XLOOKUP(H4,Store_Raw!$A$2:$A$21,Store_Raw!$C$2:$C$21)</f>
        <v>North</v>
      </c>
      <c r="K4" t="str">
        <f>_xlfn.XLOOKUP(H4,Store_Raw!$A$2:$A$21,Store_Raw!$D$2:$D$21)</f>
        <v>Sabrinatown</v>
      </c>
      <c r="L4" t="str">
        <f>_xlfn.XLOOKUP(H4,Store_Raw!$A$2:$A$21,Store_Raw!$E$2:$E$21)</f>
        <v>Online</v>
      </c>
      <c r="M4" t="str">
        <f>VLOOKUP(B4,Customer_Cleaned!$A$2:$H$501,2,FALSE)</f>
        <v>Ryan Moore</v>
      </c>
      <c r="N4">
        <f>VLOOKUP(B4,Customer_Cleaned!$A$2:$H$501,3,FALSE)</f>
        <v>38</v>
      </c>
      <c r="O4" t="str">
        <f>VLOOKUP(B4,Customer_Cleaned!$A$2:$H$501,4,FALSE)</f>
        <v>Male</v>
      </c>
      <c r="P4" t="str">
        <f>VLOOKUP(B4,Customer_Cleaned!$A$2:$H$501,8,FALSE)</f>
        <v>Silver</v>
      </c>
      <c r="Q4" t="str">
        <f>_xlfn.XLOOKUP('Sales_Fact cleaned'!B1500,Customer_Cleaned!$A$2:$A$501,Customer_Cleaned!$F$2:$F$501)</f>
        <v>North Dakota</v>
      </c>
      <c r="R4" t="str">
        <f>_xlfn.XLOOKUP(B4,Customer_Cleaned!$A$2:$A$501,Customer_Cleaned!$G$2:$G$501)</f>
        <v>USA</v>
      </c>
      <c r="S4">
        <v>1</v>
      </c>
      <c r="T4">
        <v>21.14</v>
      </c>
      <c r="U4">
        <v>0.06</v>
      </c>
      <c r="V4">
        <v>19.871600000000001</v>
      </c>
      <c r="W4" t="s">
        <v>1826</v>
      </c>
    </row>
    <row r="5" spans="1:39" hidden="1">
      <c r="A5" s="2">
        <v>45214</v>
      </c>
      <c r="B5" t="s">
        <v>929</v>
      </c>
      <c r="C5" t="s">
        <v>1694</v>
      </c>
      <c r="D5" t="str">
        <f>VLOOKUP(C5,Product_Cleaned!$A$2:$B$101,2,FALSE)</f>
        <v>Shin Guards – Adult</v>
      </c>
      <c r="E5" t="str">
        <f>VLOOKUP(C5,Product_Cleaned!$A$2:$C$101,3,FALSE)</f>
        <v>Sports</v>
      </c>
      <c r="F5" t="str">
        <f>VLOOKUP(C5,Product_Cleaned!$A$2:$E$101,4,FALSE)</f>
        <v>Team Sports</v>
      </c>
      <c r="G5" t="str">
        <f>VLOOKUP('Sales_Fact cleaned'!C943,Product_Cleaned!$A$2:$E$101,5, FALSE)</f>
        <v>Montgomery, Benton and Miller</v>
      </c>
      <c r="H5" t="s">
        <v>1766</v>
      </c>
      <c r="I5" t="str">
        <f>_xlfn.XLOOKUP(H5,Store_Raw!$A$2:$A$21,Store_Raw!$B$2:$B$21)</f>
        <v>Johnson-Wright</v>
      </c>
      <c r="J5" t="str">
        <f>_xlfn.XLOOKUP(H5,Store_Raw!$A$2:$A$21,Store_Raw!$C$2:$C$21)</f>
        <v>North</v>
      </c>
      <c r="K5" t="str">
        <f>_xlfn.XLOOKUP(H5,Store_Raw!$A$2:$A$21,Store_Raw!$D$2:$D$21)</f>
        <v>Hoodberg</v>
      </c>
      <c r="L5" t="str">
        <f>_xlfn.XLOOKUP(H5,Store_Raw!$A$2:$A$21,Store_Raw!$E$2:$E$21)</f>
        <v>Outlet</v>
      </c>
      <c r="M5" t="str">
        <f>VLOOKUP(B5,Customer_Cleaned!$A$2:$H$501,2,FALSE)</f>
        <v>Gloria Taylor</v>
      </c>
      <c r="N5">
        <f>VLOOKUP(B5,Customer_Cleaned!$A$2:$H$501,3,FALSE)</f>
        <v>56</v>
      </c>
      <c r="O5" t="str">
        <f>VLOOKUP(B5,Customer_Cleaned!$A$2:$H$501,4,FALSE)</f>
        <v>Female</v>
      </c>
      <c r="P5" t="str">
        <f>VLOOKUP(B5,Customer_Cleaned!$A$2:$H$501,8,FALSE)</f>
        <v>Platinum</v>
      </c>
      <c r="Q5" t="str">
        <f>_xlfn.XLOOKUP('Sales_Fact cleaned'!B943,Customer_Cleaned!$A$2:$A$501,Customer_Cleaned!$F$2:$F$501)</f>
        <v>Kansas</v>
      </c>
      <c r="R5" t="str">
        <f>_xlfn.XLOOKUP(B5,Customer_Cleaned!$A$2:$A$501,Customer_Cleaned!$G$2:$G$501)</f>
        <v>USA</v>
      </c>
      <c r="S5">
        <v>1</v>
      </c>
      <c r="T5">
        <v>24.13</v>
      </c>
      <c r="U5">
        <v>0</v>
      </c>
      <c r="V5">
        <v>24.13</v>
      </c>
      <c r="W5" t="s">
        <v>1824</v>
      </c>
    </row>
    <row r="6" spans="1:39">
      <c r="A6" s="2">
        <v>45214</v>
      </c>
      <c r="B6" t="s">
        <v>1199</v>
      </c>
      <c r="C6" t="s">
        <v>1696</v>
      </c>
      <c r="D6" t="str">
        <f>VLOOKUP(C6,Product_Cleaned!$A$2:$B$101,2,FALSE)</f>
        <v>Bluetooth Car Audio System</v>
      </c>
      <c r="E6" t="str">
        <f>VLOOKUP(C6,Product_Cleaned!$A$2:$C$101,3,FALSE)</f>
        <v>Electronics</v>
      </c>
      <c r="F6" t="str">
        <f>VLOOKUP(C6,Product_Cleaned!$A$2:$E$101,4,FALSE)</f>
        <v>Audio</v>
      </c>
      <c r="G6" t="str">
        <f>VLOOKUP('Sales_Fact cleaned'!C1792,Product_Cleaned!$A$2:$E$101,5, FALSE)</f>
        <v>Anderson-Riley</v>
      </c>
      <c r="H6" t="s">
        <v>1789</v>
      </c>
      <c r="I6" t="str">
        <f>_xlfn.XLOOKUP(H6,Store_Raw!$A$2:$A$21,Store_Raw!$B$2:$B$21)</f>
        <v>Hill, Wagner and Ballard</v>
      </c>
      <c r="J6" t="str">
        <f>_xlfn.XLOOKUP(H6,Store_Raw!$A$2:$A$21,Store_Raw!$C$2:$C$21)</f>
        <v>East</v>
      </c>
      <c r="K6" t="str">
        <f>_xlfn.XLOOKUP(H6,Store_Raw!$A$2:$A$21,Store_Raw!$D$2:$D$21)</f>
        <v>East Davidville</v>
      </c>
      <c r="L6" t="str">
        <f>_xlfn.XLOOKUP(H6,Store_Raw!$A$2:$A$21,Store_Raw!$E$2:$E$21)</f>
        <v>Online</v>
      </c>
      <c r="M6" t="str">
        <f>VLOOKUP(B6,Customer_Cleaned!$A$2:$H$501,2,FALSE)</f>
        <v>Andrew Mason</v>
      </c>
      <c r="N6">
        <f>VLOOKUP(B6,Customer_Cleaned!$A$2:$H$501,3,FALSE)</f>
        <v>52</v>
      </c>
      <c r="O6" t="str">
        <f>VLOOKUP(B6,Customer_Cleaned!$A$2:$H$501,4,FALSE)</f>
        <v>Female</v>
      </c>
      <c r="P6" t="str">
        <f>VLOOKUP(B6,Customer_Cleaned!$A$2:$H$501,8,FALSE)</f>
        <v>Platinum</v>
      </c>
      <c r="Q6" t="str">
        <f>_xlfn.XLOOKUP('Sales_Fact cleaned'!B1792,Customer_Cleaned!$A$2:$A$501,Customer_Cleaned!$F$2:$F$501)</f>
        <v>Nebraska</v>
      </c>
      <c r="R6" t="str">
        <f>_xlfn.XLOOKUP(B6,Customer_Cleaned!$A$2:$A$501,Customer_Cleaned!$G$2:$G$501)</f>
        <v>USA</v>
      </c>
      <c r="S6">
        <v>1</v>
      </c>
      <c r="T6">
        <v>30.94</v>
      </c>
      <c r="U6">
        <v>0.21</v>
      </c>
      <c r="V6">
        <v>24.442599999999999</v>
      </c>
      <c r="W6" t="s">
        <v>1829</v>
      </c>
    </row>
    <row r="7" spans="1:39" hidden="1">
      <c r="A7" s="2">
        <v>45215</v>
      </c>
      <c r="B7" t="s">
        <v>773</v>
      </c>
      <c r="C7" t="s">
        <v>1578</v>
      </c>
      <c r="D7" t="str">
        <f>VLOOKUP(C7,Product_Cleaned!$A$2:$B$101,2,FALSE)</f>
        <v>4K Home Projector</v>
      </c>
      <c r="E7" t="str">
        <f>VLOOKUP(C7,Product_Cleaned!$A$2:$C$101,3,FALSE)</f>
        <v>Electronics</v>
      </c>
      <c r="F7" t="str">
        <f>VLOOKUP(C7,Product_Cleaned!$A$2:$E$101,4,FALSE)</f>
        <v>Appliances</v>
      </c>
      <c r="G7" t="str">
        <f>VLOOKUP('Sales_Fact cleaned'!C463,Product_Cleaned!$A$2:$E$101,5, FALSE)</f>
        <v>Hernandez Inc</v>
      </c>
      <c r="H7" t="s">
        <v>1799</v>
      </c>
      <c r="I7" t="str">
        <f>_xlfn.XLOOKUP(H7,Store_Raw!$A$2:$A$21,Store_Raw!$B$2:$B$21)</f>
        <v>Mcdonald Inc</v>
      </c>
      <c r="J7" t="str">
        <f>_xlfn.XLOOKUP(H7,Store_Raw!$A$2:$A$21,Store_Raw!$C$2:$C$21)</f>
        <v>South</v>
      </c>
      <c r="K7" t="str">
        <f>_xlfn.XLOOKUP(H7,Store_Raw!$A$2:$A$21,Store_Raw!$D$2:$D$21)</f>
        <v>Christopherland</v>
      </c>
      <c r="L7" t="str">
        <f>_xlfn.XLOOKUP(H7,Store_Raw!$A$2:$A$21,Store_Raw!$E$2:$E$21)</f>
        <v>Outlet</v>
      </c>
      <c r="M7" t="str">
        <f>VLOOKUP(B7,Customer_Cleaned!$A$2:$H$501,2,FALSE)</f>
        <v>Mr. William Horton</v>
      </c>
      <c r="N7">
        <f>VLOOKUP(B7,Customer_Cleaned!$A$2:$H$501,3,FALSE)</f>
        <v>31</v>
      </c>
      <c r="O7" t="str">
        <f>VLOOKUP(B7,Customer_Cleaned!$A$2:$H$501,4,FALSE)</f>
        <v>Male</v>
      </c>
      <c r="P7" t="str">
        <f>VLOOKUP(B7,Customer_Cleaned!$A$2:$H$501,8,FALSE)</f>
        <v>Bronze</v>
      </c>
      <c r="Q7" t="str">
        <f>_xlfn.XLOOKUP('Sales_Fact cleaned'!B463,Customer_Cleaned!$A$2:$A$501,Customer_Cleaned!$F$2:$F$501)</f>
        <v>New Mexico</v>
      </c>
      <c r="R7" t="str">
        <f>_xlfn.XLOOKUP(B7,Customer_Cleaned!$A$2:$A$501,Customer_Cleaned!$G$2:$G$501)</f>
        <v>USA</v>
      </c>
      <c r="S7">
        <v>1</v>
      </c>
      <c r="T7">
        <v>31.36</v>
      </c>
      <c r="U7">
        <v>0.21</v>
      </c>
      <c r="V7">
        <v>24.7744</v>
      </c>
      <c r="W7" t="s">
        <v>1824</v>
      </c>
    </row>
    <row r="8" spans="1:39" hidden="1">
      <c r="A8" s="2">
        <v>45215</v>
      </c>
      <c r="B8" t="s">
        <v>372</v>
      </c>
      <c r="C8" t="s">
        <v>1662</v>
      </c>
      <c r="D8" t="str">
        <f>VLOOKUP(C8,Product_Cleaned!$A$2:$B$101,2,FALSE)</f>
        <v>Foam Roller</v>
      </c>
      <c r="E8" t="str">
        <f>VLOOKUP(C8,Product_Cleaned!$A$2:$C$101,3,FALSE)</f>
        <v>Sports</v>
      </c>
      <c r="F8" t="str">
        <f>VLOOKUP(C8,Product_Cleaned!$A$2:$E$101,4,FALSE)</f>
        <v>Fitness</v>
      </c>
      <c r="G8" t="str">
        <f>VLOOKUP('Sales_Fact cleaned'!C1317,Product_Cleaned!$A$2:$E$101,5, FALSE)</f>
        <v>Robinson-Brown</v>
      </c>
      <c r="H8" t="s">
        <v>1766</v>
      </c>
      <c r="I8" t="str">
        <f>_xlfn.XLOOKUP(H8,Store_Raw!$A$2:$A$21,Store_Raw!$B$2:$B$21)</f>
        <v>Johnson-Wright</v>
      </c>
      <c r="J8" t="str">
        <f>_xlfn.XLOOKUP(H8,Store_Raw!$A$2:$A$21,Store_Raw!$C$2:$C$21)</f>
        <v>North</v>
      </c>
      <c r="K8" t="str">
        <f>_xlfn.XLOOKUP(H8,Store_Raw!$A$2:$A$21,Store_Raw!$D$2:$D$21)</f>
        <v>Hoodberg</v>
      </c>
      <c r="L8" t="str">
        <f>_xlfn.XLOOKUP(H8,Store_Raw!$A$2:$A$21,Store_Raw!$E$2:$E$21)</f>
        <v>Outlet</v>
      </c>
      <c r="M8" t="str">
        <f>VLOOKUP(B8,Customer_Cleaned!$A$2:$H$501,2,FALSE)</f>
        <v>Lance Baker</v>
      </c>
      <c r="N8">
        <f>VLOOKUP(B8,Customer_Cleaned!$A$2:$H$501,3,FALSE)</f>
        <v>50</v>
      </c>
      <c r="O8" t="str">
        <f>VLOOKUP(B8,Customer_Cleaned!$A$2:$H$501,4,FALSE)</f>
        <v>Female</v>
      </c>
      <c r="P8" t="str">
        <f>VLOOKUP(B8,Customer_Cleaned!$A$2:$H$501,8,FALSE)</f>
        <v>Platinum</v>
      </c>
      <c r="Q8" t="str">
        <f>_xlfn.XLOOKUP('Sales_Fact cleaned'!B1317,Customer_Cleaned!$A$2:$A$501,Customer_Cleaned!$F$2:$F$501)</f>
        <v>New Hampshire</v>
      </c>
      <c r="R8" t="str">
        <f>_xlfn.XLOOKUP(B8,Customer_Cleaned!$A$2:$A$501,Customer_Cleaned!$G$2:$G$501)</f>
        <v>USA</v>
      </c>
      <c r="S8">
        <v>1</v>
      </c>
      <c r="T8">
        <v>38.950000000000003</v>
      </c>
      <c r="U8">
        <v>0.28000000000000003</v>
      </c>
      <c r="V8">
        <v>28.044</v>
      </c>
      <c r="W8" t="s">
        <v>1824</v>
      </c>
    </row>
    <row r="9" spans="1:39" hidden="1">
      <c r="A9" s="2">
        <v>45216</v>
      </c>
      <c r="B9" t="s">
        <v>369</v>
      </c>
      <c r="C9" t="s">
        <v>1610</v>
      </c>
      <c r="D9" t="str">
        <f>VLOOKUP(C9,Product_Cleaned!$A$2:$B$101,2,FALSE)</f>
        <v>Basketball</v>
      </c>
      <c r="E9" t="str">
        <f>VLOOKUP(C9,Product_Cleaned!$A$2:$C$101,3,FALSE)</f>
        <v>Sports</v>
      </c>
      <c r="F9" t="str">
        <f>VLOOKUP(C9,Product_Cleaned!$A$2:$E$101,4,FALSE)</f>
        <v>Team Sports</v>
      </c>
      <c r="G9" t="str">
        <f>VLOOKUP('Sales_Fact cleaned'!C1421,Product_Cleaned!$A$2:$E$101,5, FALSE)</f>
        <v>Allison Ltd</v>
      </c>
      <c r="H9" t="s">
        <v>1766</v>
      </c>
      <c r="I9" t="str">
        <f>_xlfn.XLOOKUP(H9,Store_Raw!$A$2:$A$21,Store_Raw!$B$2:$B$21)</f>
        <v>Johnson-Wright</v>
      </c>
      <c r="J9" t="str">
        <f>_xlfn.XLOOKUP(H9,Store_Raw!$A$2:$A$21,Store_Raw!$C$2:$C$21)</f>
        <v>North</v>
      </c>
      <c r="K9" t="str">
        <f>_xlfn.XLOOKUP(H9,Store_Raw!$A$2:$A$21,Store_Raw!$D$2:$D$21)</f>
        <v>Hoodberg</v>
      </c>
      <c r="L9" t="str">
        <f>_xlfn.XLOOKUP(H9,Store_Raw!$A$2:$A$21,Store_Raw!$E$2:$E$21)</f>
        <v>Outlet</v>
      </c>
      <c r="M9" t="str">
        <f>VLOOKUP(B9,Customer_Cleaned!$A$2:$H$501,2,FALSE)</f>
        <v>Christopher Lester</v>
      </c>
      <c r="N9">
        <f>VLOOKUP(B9,Customer_Cleaned!$A$2:$H$501,3,FALSE)</f>
        <v>64</v>
      </c>
      <c r="O9" t="str">
        <f>VLOOKUP(B9,Customer_Cleaned!$A$2:$H$501,4,FALSE)</f>
        <v>Male</v>
      </c>
      <c r="P9" t="str">
        <f>VLOOKUP(B9,Customer_Cleaned!$A$2:$H$501,8,FALSE)</f>
        <v>Platinum</v>
      </c>
      <c r="Q9" t="str">
        <f>_xlfn.XLOOKUP('Sales_Fact cleaned'!B1421,Customer_Cleaned!$A$2:$A$501,Customer_Cleaned!$F$2:$F$501)</f>
        <v>Pennsylvania</v>
      </c>
      <c r="R9" t="str">
        <f>_xlfn.XLOOKUP(B9,Customer_Cleaned!$A$2:$A$501,Customer_Cleaned!$G$2:$G$501)</f>
        <v>USA</v>
      </c>
      <c r="S9">
        <v>1</v>
      </c>
      <c r="T9">
        <v>36.799999999999997</v>
      </c>
      <c r="U9">
        <v>0.18</v>
      </c>
      <c r="V9">
        <v>30.175999999999998</v>
      </c>
      <c r="W9" t="s">
        <v>1829</v>
      </c>
    </row>
    <row r="10" spans="1:39" hidden="1">
      <c r="A10" s="2">
        <v>45216</v>
      </c>
      <c r="B10" t="s">
        <v>1178</v>
      </c>
      <c r="C10" t="s">
        <v>1704</v>
      </c>
      <c r="D10" t="str">
        <f>VLOOKUP(C10,Product_Cleaned!$A$2:$B$101,2,FALSE)</f>
        <v>Essential Oil Diffuser</v>
      </c>
      <c r="E10" t="str">
        <f>VLOOKUP(C10,Product_Cleaned!$A$2:$C$101,3,FALSE)</f>
        <v>Home</v>
      </c>
      <c r="F10" t="str">
        <f>VLOOKUP(C10,Product_Cleaned!$A$2:$E$101,4,FALSE)</f>
        <v>Decor</v>
      </c>
      <c r="G10" t="str">
        <f>VLOOKUP('Sales_Fact cleaned'!C387,Product_Cleaned!$A$2:$E$101,5, FALSE)</f>
        <v>Moon, Mora and Santos</v>
      </c>
      <c r="H10" t="s">
        <v>1769</v>
      </c>
      <c r="I10" t="str">
        <f>_xlfn.XLOOKUP(H10,Store_Raw!$A$2:$A$21,Store_Raw!$B$2:$B$21)</f>
        <v>Alexander Group</v>
      </c>
      <c r="J10" t="str">
        <f>_xlfn.XLOOKUP(H10,Store_Raw!$A$2:$A$21,Store_Raw!$C$2:$C$21)</f>
        <v>South</v>
      </c>
      <c r="K10" t="str">
        <f>_xlfn.XLOOKUP(H10,Store_Raw!$A$2:$A$21,Store_Raw!$D$2:$D$21)</f>
        <v>Port Sharon</v>
      </c>
      <c r="L10" t="str">
        <f>_xlfn.XLOOKUP(H10,Store_Raw!$A$2:$A$21,Store_Raw!$E$2:$E$21)</f>
        <v>Online</v>
      </c>
      <c r="M10" t="str">
        <f>VLOOKUP(B10,Customer_Cleaned!$A$2:$H$501,2,FALSE)</f>
        <v>Charles Conley</v>
      </c>
      <c r="N10">
        <f>VLOOKUP(B10,Customer_Cleaned!$A$2:$H$501,3,FALSE)</f>
        <v>39</v>
      </c>
      <c r="O10" t="str">
        <f>VLOOKUP(B10,Customer_Cleaned!$A$2:$H$501,4,FALSE)</f>
        <v>Female</v>
      </c>
      <c r="P10" t="str">
        <f>VLOOKUP(B10,Customer_Cleaned!$A$2:$H$501,8,FALSE)</f>
        <v>Silver</v>
      </c>
      <c r="Q10" t="str">
        <f>_xlfn.XLOOKUP('Sales_Fact cleaned'!B387,Customer_Cleaned!$A$2:$A$501,Customer_Cleaned!$F$2:$F$501)</f>
        <v>Arkansas</v>
      </c>
      <c r="R10" t="str">
        <f>_xlfn.XLOOKUP(B10,Customer_Cleaned!$A$2:$A$501,Customer_Cleaned!$G$2:$G$501)</f>
        <v>USA</v>
      </c>
      <c r="S10">
        <v>1</v>
      </c>
      <c r="T10">
        <v>34.71</v>
      </c>
      <c r="U10">
        <v>0.1</v>
      </c>
      <c r="V10">
        <v>31.239000000000001</v>
      </c>
      <c r="W10" t="s">
        <v>1829</v>
      </c>
    </row>
    <row r="11" spans="1:39" hidden="1">
      <c r="A11" s="2">
        <v>45217</v>
      </c>
      <c r="B11" t="s">
        <v>40</v>
      </c>
      <c r="C11" t="s">
        <v>1555</v>
      </c>
      <c r="D11" t="str">
        <f>VLOOKUP(C11,Product_Cleaned!$A$2:$B$101,2,FALSE)</f>
        <v>Men's Leather Belt</v>
      </c>
      <c r="E11" t="str">
        <f>VLOOKUP(C11,Product_Cleaned!$A$2:$C$101,3,FALSE)</f>
        <v>Clothing</v>
      </c>
      <c r="F11" t="str">
        <f>VLOOKUP(C11,Product_Cleaned!$A$2:$E$101,4,FALSE)</f>
        <v>Accessories</v>
      </c>
      <c r="G11" t="str">
        <f>VLOOKUP('Sales_Fact cleaned'!C1570,Product_Cleaned!$A$2:$E$101,5, FALSE)</f>
        <v>Dawson-Perkins</v>
      </c>
      <c r="H11" t="s">
        <v>1799</v>
      </c>
      <c r="I11" t="str">
        <f>_xlfn.XLOOKUP(H11,Store_Raw!$A$2:$A$21,Store_Raw!$B$2:$B$21)</f>
        <v>Mcdonald Inc</v>
      </c>
      <c r="J11" t="str">
        <f>_xlfn.XLOOKUP(H11,Store_Raw!$A$2:$A$21,Store_Raw!$C$2:$C$21)</f>
        <v>South</v>
      </c>
      <c r="K11" t="str">
        <f>_xlfn.XLOOKUP(H11,Store_Raw!$A$2:$A$21,Store_Raw!$D$2:$D$21)</f>
        <v>Christopherland</v>
      </c>
      <c r="L11" t="str">
        <f>_xlfn.XLOOKUP(H11,Store_Raw!$A$2:$A$21,Store_Raw!$E$2:$E$21)</f>
        <v>Outlet</v>
      </c>
      <c r="M11" t="str">
        <f>VLOOKUP(B11,Customer_Cleaned!$A$2:$H$501,2,FALSE)</f>
        <v>Daniel Boyd</v>
      </c>
      <c r="N11">
        <f>VLOOKUP(B11,Customer_Cleaned!$A$2:$H$501,3,FALSE)</f>
        <v>29</v>
      </c>
      <c r="O11" t="str">
        <f>VLOOKUP(B11,Customer_Cleaned!$A$2:$H$501,4,FALSE)</f>
        <v>Female</v>
      </c>
      <c r="P11" t="str">
        <f>VLOOKUP(B11,Customer_Cleaned!$A$2:$H$501,8,FALSE)</f>
        <v>Bronze</v>
      </c>
      <c r="Q11" t="str">
        <f>_xlfn.XLOOKUP('Sales_Fact cleaned'!B1570,Customer_Cleaned!$A$2:$A$501,Customer_Cleaned!$F$2:$F$501)</f>
        <v>Kansas</v>
      </c>
      <c r="R11" t="str">
        <f>_xlfn.XLOOKUP(B11,Customer_Cleaned!$A$2:$A$501,Customer_Cleaned!$G$2:$G$501)</f>
        <v>USA</v>
      </c>
      <c r="S11">
        <v>1</v>
      </c>
      <c r="T11">
        <v>38.880000000000003</v>
      </c>
      <c r="U11">
        <v>0.16</v>
      </c>
      <c r="V11">
        <v>32.659199999999998</v>
      </c>
      <c r="W11" t="s">
        <v>1826</v>
      </c>
    </row>
    <row r="12" spans="1:39" hidden="1">
      <c r="A12" s="2">
        <v>45217</v>
      </c>
      <c r="B12" t="s">
        <v>872</v>
      </c>
      <c r="C12" t="s">
        <v>1636</v>
      </c>
      <c r="D12" t="str">
        <f>VLOOKUP(C12,Product_Cleaned!$A$2:$B$101,2,FALSE)</f>
        <v>Adjustable Jump Rope</v>
      </c>
      <c r="E12" t="str">
        <f>VLOOKUP(C12,Product_Cleaned!$A$2:$C$101,3,FALSE)</f>
        <v>Sports</v>
      </c>
      <c r="F12" t="str">
        <f>VLOOKUP(C12,Product_Cleaned!$A$2:$E$101,4,FALSE)</f>
        <v>Fitness</v>
      </c>
      <c r="G12" t="str">
        <f>VLOOKUP('Sales_Fact cleaned'!C1379,Product_Cleaned!$A$2:$E$101,5, FALSE)</f>
        <v>Zhang Inc</v>
      </c>
      <c r="H12" t="s">
        <v>1769</v>
      </c>
      <c r="I12" t="str">
        <f>_xlfn.XLOOKUP(H12,Store_Raw!$A$2:$A$21,Store_Raw!$B$2:$B$21)</f>
        <v>Alexander Group</v>
      </c>
      <c r="J12" t="str">
        <f>_xlfn.XLOOKUP(H12,Store_Raw!$A$2:$A$21,Store_Raw!$C$2:$C$21)</f>
        <v>South</v>
      </c>
      <c r="K12" t="str">
        <f>_xlfn.XLOOKUP(H12,Store_Raw!$A$2:$A$21,Store_Raw!$D$2:$D$21)</f>
        <v>Port Sharon</v>
      </c>
      <c r="L12" t="str">
        <f>_xlfn.XLOOKUP(H12,Store_Raw!$A$2:$A$21,Store_Raw!$E$2:$E$21)</f>
        <v>Online</v>
      </c>
      <c r="M12" t="str">
        <f>VLOOKUP(B12,Customer_Cleaned!$A$2:$H$501,2,FALSE)</f>
        <v>Sarah Lane</v>
      </c>
      <c r="N12">
        <f>VLOOKUP(B12,Customer_Cleaned!$A$2:$H$501,3,FALSE)</f>
        <v>38</v>
      </c>
      <c r="O12" t="str">
        <f>VLOOKUP(B12,Customer_Cleaned!$A$2:$H$501,4,FALSE)</f>
        <v>Male</v>
      </c>
      <c r="P12" t="str">
        <f>VLOOKUP(B12,Customer_Cleaned!$A$2:$H$501,8,FALSE)</f>
        <v>Silver</v>
      </c>
      <c r="Q12" t="str">
        <f>_xlfn.XLOOKUP('Sales_Fact cleaned'!B1379,Customer_Cleaned!$A$2:$A$501,Customer_Cleaned!$F$2:$F$501)</f>
        <v>Georgia</v>
      </c>
      <c r="R12" t="str">
        <f>_xlfn.XLOOKUP(B12,Customer_Cleaned!$A$2:$A$501,Customer_Cleaned!$G$2:$G$501)</f>
        <v>USA</v>
      </c>
      <c r="S12">
        <v>1</v>
      </c>
      <c r="T12">
        <v>34.51</v>
      </c>
      <c r="U12">
        <v>0.04</v>
      </c>
      <c r="V12">
        <v>33.129600000000003</v>
      </c>
      <c r="W12" t="s">
        <v>1826</v>
      </c>
    </row>
    <row r="13" spans="1:39" hidden="1">
      <c r="A13" s="2">
        <v>45217</v>
      </c>
      <c r="B13" t="s">
        <v>963</v>
      </c>
      <c r="C13" t="s">
        <v>1555</v>
      </c>
      <c r="D13" t="str">
        <f>VLOOKUP(C13,Product_Cleaned!$A$2:$B$101,2,FALSE)</f>
        <v>Men's Leather Belt</v>
      </c>
      <c r="E13" t="str">
        <f>VLOOKUP(C13,Product_Cleaned!$A$2:$C$101,3,FALSE)</f>
        <v>Clothing</v>
      </c>
      <c r="F13" t="str">
        <f>VLOOKUP(C13,Product_Cleaned!$A$2:$E$101,4,FALSE)</f>
        <v>Accessories</v>
      </c>
      <c r="G13" t="str">
        <f>VLOOKUP('Sales_Fact cleaned'!C1442,Product_Cleaned!$A$2:$E$101,5, FALSE)</f>
        <v>Khan, Jones and Paul</v>
      </c>
      <c r="H13" t="s">
        <v>1769</v>
      </c>
      <c r="I13" t="str">
        <f>_xlfn.XLOOKUP(H13,Store_Raw!$A$2:$A$21,Store_Raw!$B$2:$B$21)</f>
        <v>Alexander Group</v>
      </c>
      <c r="J13" t="str">
        <f>_xlfn.XLOOKUP(H13,Store_Raw!$A$2:$A$21,Store_Raw!$C$2:$C$21)</f>
        <v>South</v>
      </c>
      <c r="K13" t="str">
        <f>_xlfn.XLOOKUP(H13,Store_Raw!$A$2:$A$21,Store_Raw!$D$2:$D$21)</f>
        <v>Port Sharon</v>
      </c>
      <c r="L13" t="str">
        <f>_xlfn.XLOOKUP(H13,Store_Raw!$A$2:$A$21,Store_Raw!$E$2:$E$21)</f>
        <v>Online</v>
      </c>
      <c r="M13" t="str">
        <f>VLOOKUP(B13,Customer_Cleaned!$A$2:$H$501,2,FALSE)</f>
        <v>Roberta Green</v>
      </c>
      <c r="N13">
        <f>VLOOKUP(B13,Customer_Cleaned!$A$2:$H$501,3,FALSE)</f>
        <v>64</v>
      </c>
      <c r="O13" t="str">
        <f>VLOOKUP(B13,Customer_Cleaned!$A$2:$H$501,4,FALSE)</f>
        <v>Male</v>
      </c>
      <c r="P13" t="str">
        <f>VLOOKUP(B13,Customer_Cleaned!$A$2:$H$501,8,FALSE)</f>
        <v>Platinum</v>
      </c>
      <c r="Q13" t="str">
        <f>_xlfn.XLOOKUP('Sales_Fact cleaned'!B1442,Customer_Cleaned!$A$2:$A$501,Customer_Cleaned!$F$2:$F$501)</f>
        <v>Kansas</v>
      </c>
      <c r="R13" t="str">
        <f>_xlfn.XLOOKUP(B13,Customer_Cleaned!$A$2:$A$501,Customer_Cleaned!$G$2:$G$501)</f>
        <v>USA</v>
      </c>
      <c r="S13">
        <v>1</v>
      </c>
      <c r="T13">
        <v>47.47</v>
      </c>
      <c r="U13">
        <v>0.28000000000000003</v>
      </c>
      <c r="V13">
        <v>34.178400000000003</v>
      </c>
      <c r="W13" t="s">
        <v>1826</v>
      </c>
      <c r="AM13" s="15"/>
    </row>
    <row r="14" spans="1:39" hidden="1">
      <c r="A14" s="2">
        <v>45217</v>
      </c>
      <c r="B14" t="s">
        <v>341</v>
      </c>
      <c r="C14" t="s">
        <v>1586</v>
      </c>
      <c r="D14" t="str">
        <f>VLOOKUP(C14,Product_Cleaned!$A$2:$B$101,2,FALSE)</f>
        <v>Knee Support Brace</v>
      </c>
      <c r="E14" t="str">
        <f>VLOOKUP(C14,Product_Cleaned!$A$2:$C$101,3,FALSE)</f>
        <v>Sports</v>
      </c>
      <c r="F14" t="str">
        <f>VLOOKUP(C14,Product_Cleaned!$A$2:$E$101,4,FALSE)</f>
        <v>Equipment</v>
      </c>
      <c r="G14" t="str">
        <f>VLOOKUP('Sales_Fact cleaned'!C36,Product_Cleaned!$A$2:$E$101,5, FALSE)</f>
        <v>Campbell Ltd</v>
      </c>
      <c r="H14" t="s">
        <v>1804</v>
      </c>
      <c r="I14" t="str">
        <f>_xlfn.XLOOKUP(H14,Store_Raw!$A$2:$A$21,Store_Raw!$B$2:$B$21)</f>
        <v>Frederick-Wright</v>
      </c>
      <c r="J14" t="str">
        <f>_xlfn.XLOOKUP(H14,Store_Raw!$A$2:$A$21,Store_Raw!$C$2:$C$21)</f>
        <v>West</v>
      </c>
      <c r="K14" t="str">
        <f>_xlfn.XLOOKUP(H14,Store_Raw!$A$2:$A$21,Store_Raw!$D$2:$D$21)</f>
        <v>New Jimmymouth</v>
      </c>
      <c r="L14" t="str">
        <f>_xlfn.XLOOKUP(H14,Store_Raw!$A$2:$A$21,Store_Raw!$E$2:$E$21)</f>
        <v>Flagship</v>
      </c>
      <c r="M14" t="str">
        <f>VLOOKUP(B14,Customer_Cleaned!$A$2:$H$501,2,FALSE)</f>
        <v>Amy Fowler</v>
      </c>
      <c r="N14">
        <f>VLOOKUP(B14,Customer_Cleaned!$A$2:$H$501,3,FALSE)</f>
        <v>62</v>
      </c>
      <c r="O14" t="str">
        <f>VLOOKUP(B14,Customer_Cleaned!$A$2:$H$501,4,FALSE)</f>
        <v>Female</v>
      </c>
      <c r="P14" t="str">
        <f>VLOOKUP(B14,Customer_Cleaned!$A$2:$H$501,8,FALSE)</f>
        <v>Platinum</v>
      </c>
      <c r="Q14" t="str">
        <f>_xlfn.XLOOKUP('Sales_Fact cleaned'!B36,Customer_Cleaned!$A$2:$A$501,Customer_Cleaned!$F$2:$F$501)</f>
        <v>Tennessee</v>
      </c>
      <c r="R14" t="str">
        <f>_xlfn.XLOOKUP(B14,Customer_Cleaned!$A$2:$A$501,Customer_Cleaned!$G$2:$G$501)</f>
        <v>USA</v>
      </c>
      <c r="S14">
        <v>2</v>
      </c>
      <c r="T14">
        <v>22.47</v>
      </c>
      <c r="U14">
        <v>0.22</v>
      </c>
      <c r="V14">
        <v>35.053199999999997</v>
      </c>
      <c r="W14" t="s">
        <v>1826</v>
      </c>
      <c r="AM14" s="15"/>
    </row>
    <row r="15" spans="1:39" hidden="1">
      <c r="A15" s="2">
        <v>45217</v>
      </c>
      <c r="B15" t="s">
        <v>1068</v>
      </c>
      <c r="C15" t="s">
        <v>1630</v>
      </c>
      <c r="D15" t="str">
        <f>VLOOKUP(C15,Product_Cleaned!$A$2:$B$101,2,FALSE)</f>
        <v>Yoga Exercise Mat</v>
      </c>
      <c r="E15" t="str">
        <f>VLOOKUP(C15,Product_Cleaned!$A$2:$C$101,3,FALSE)</f>
        <v>Sports</v>
      </c>
      <c r="F15" t="str">
        <f>VLOOKUP(C15,Product_Cleaned!$A$2:$E$101,4,FALSE)</f>
        <v>Fitness</v>
      </c>
      <c r="G15" t="str">
        <f>VLOOKUP('Sales_Fact cleaned'!C942,Product_Cleaned!$A$2:$E$101,5, FALSE)</f>
        <v>Stevens, Fernandez and Martin</v>
      </c>
      <c r="H15" t="s">
        <v>1773</v>
      </c>
      <c r="I15" t="str">
        <f>_xlfn.XLOOKUP(H15,Store_Raw!$A$2:$A$21,Store_Raw!$B$2:$B$21)</f>
        <v>Gray Ltd</v>
      </c>
      <c r="J15" t="str">
        <f>_xlfn.XLOOKUP(H15,Store_Raw!$A$2:$A$21,Store_Raw!$C$2:$C$21)</f>
        <v>North</v>
      </c>
      <c r="K15" t="str">
        <f>_xlfn.XLOOKUP(H15,Store_Raw!$A$2:$A$21,Store_Raw!$D$2:$D$21)</f>
        <v>New Michaelchester</v>
      </c>
      <c r="L15" t="str">
        <f>_xlfn.XLOOKUP(H15,Store_Raw!$A$2:$A$21,Store_Raw!$E$2:$E$21)</f>
        <v>Outlet</v>
      </c>
      <c r="M15" t="str">
        <f>VLOOKUP(B15,Customer_Cleaned!$A$2:$H$501,2,FALSE)</f>
        <v>Eric Davis</v>
      </c>
      <c r="N15">
        <f>VLOOKUP(B15,Customer_Cleaned!$A$2:$H$501,3,FALSE)</f>
        <v>27</v>
      </c>
      <c r="O15" t="str">
        <f>VLOOKUP(B15,Customer_Cleaned!$A$2:$H$501,4,FALSE)</f>
        <v>Male</v>
      </c>
      <c r="P15" t="str">
        <f>VLOOKUP(B15,Customer_Cleaned!$A$2:$H$501,8,FALSE)</f>
        <v>Bronze</v>
      </c>
      <c r="Q15" t="str">
        <f>_xlfn.XLOOKUP('Sales_Fact cleaned'!B942,Customer_Cleaned!$A$2:$A$501,Customer_Cleaned!$F$2:$F$501)</f>
        <v>Oregon</v>
      </c>
      <c r="R15" t="str">
        <f>_xlfn.XLOOKUP(B15,Customer_Cleaned!$A$2:$A$501,Customer_Cleaned!$G$2:$G$501)</f>
        <v>USA</v>
      </c>
      <c r="S15">
        <v>2</v>
      </c>
      <c r="T15">
        <v>20.47</v>
      </c>
      <c r="U15">
        <v>0.12</v>
      </c>
      <c r="V15">
        <v>36.027200000000001</v>
      </c>
      <c r="W15" t="s">
        <v>1829</v>
      </c>
      <c r="AM15" s="15"/>
    </row>
    <row r="16" spans="1:39" hidden="1">
      <c r="A16" s="2">
        <v>45218</v>
      </c>
      <c r="B16" t="s">
        <v>875</v>
      </c>
      <c r="C16" t="s">
        <v>1624</v>
      </c>
      <c r="D16" t="str">
        <f>VLOOKUP(C16,Product_Cleaned!$A$2:$B$101,2,FALSE)</f>
        <v>Sports Water Hydration Pack</v>
      </c>
      <c r="E16" t="str">
        <f>VLOOKUP(C16,Product_Cleaned!$A$2:$C$101,3,FALSE)</f>
        <v>Sports</v>
      </c>
      <c r="F16" t="str">
        <f>VLOOKUP(C16,Product_Cleaned!$A$2:$E$101,4,FALSE)</f>
        <v>Outdoor</v>
      </c>
      <c r="G16" t="str">
        <f>VLOOKUP('Sales_Fact cleaned'!C325,Product_Cleaned!$A$2:$E$101,5, FALSE)</f>
        <v>Sharp, Taylor and Rodriguez</v>
      </c>
      <c r="H16" t="s">
        <v>1786</v>
      </c>
      <c r="I16" t="str">
        <f>_xlfn.XLOOKUP(H16,Store_Raw!$A$2:$A$21,Store_Raw!$B$2:$B$21)</f>
        <v>Moore, Padilla and Butler</v>
      </c>
      <c r="J16" t="str">
        <f>_xlfn.XLOOKUP(H16,Store_Raw!$A$2:$A$21,Store_Raw!$C$2:$C$21)</f>
        <v>South</v>
      </c>
      <c r="K16" t="str">
        <f>_xlfn.XLOOKUP(H16,Store_Raw!$A$2:$A$21,Store_Raw!$D$2:$D$21)</f>
        <v>East Johnstad</v>
      </c>
      <c r="L16" t="str">
        <f>_xlfn.XLOOKUP(H16,Store_Raw!$A$2:$A$21,Store_Raw!$E$2:$E$21)</f>
        <v>Flagship</v>
      </c>
      <c r="M16" t="str">
        <f>VLOOKUP(B16,Customer_Cleaned!$A$2:$H$501,2,FALSE)</f>
        <v>Shannon Miller</v>
      </c>
      <c r="N16">
        <f>VLOOKUP(B16,Customer_Cleaned!$A$2:$H$501,3,FALSE)</f>
        <v>22</v>
      </c>
      <c r="O16" t="str">
        <f>VLOOKUP(B16,Customer_Cleaned!$A$2:$H$501,4,FALSE)</f>
        <v>Male</v>
      </c>
      <c r="P16" t="str">
        <f>VLOOKUP(B16,Customer_Cleaned!$A$2:$H$501,8,FALSE)</f>
        <v>Bronze</v>
      </c>
      <c r="Q16" t="str">
        <f>_xlfn.XLOOKUP('Sales_Fact cleaned'!B325,Customer_Cleaned!$A$2:$A$501,Customer_Cleaned!$F$2:$F$501)</f>
        <v>Iowa</v>
      </c>
      <c r="R16" t="str">
        <f>_xlfn.XLOOKUP(B16,Customer_Cleaned!$A$2:$A$501,Customer_Cleaned!$G$2:$G$501)</f>
        <v>USA</v>
      </c>
      <c r="S16">
        <v>1</v>
      </c>
      <c r="T16">
        <v>40.25</v>
      </c>
      <c r="U16">
        <v>0.1</v>
      </c>
      <c r="V16">
        <v>36.225000000000001</v>
      </c>
      <c r="W16" t="s">
        <v>1824</v>
      </c>
      <c r="AM16" s="15"/>
    </row>
    <row r="17" spans="1:41" hidden="1">
      <c r="A17" s="2">
        <v>45218</v>
      </c>
      <c r="B17" t="s">
        <v>1507</v>
      </c>
      <c r="C17" t="s">
        <v>1716</v>
      </c>
      <c r="D17" t="str">
        <f>VLOOKUP(C17,Product_Cleaned!$A$2:$B$101,2,FALSE)</f>
        <v>Wooden Bookshelf</v>
      </c>
      <c r="E17" t="str">
        <f>VLOOKUP(C17,Product_Cleaned!$A$2:$C$101,3,FALSE)</f>
        <v>Home</v>
      </c>
      <c r="F17" t="str">
        <f>VLOOKUP(C17,Product_Cleaned!$A$2:$E$101,4,FALSE)</f>
        <v>Furniture</v>
      </c>
      <c r="G17" t="str">
        <f>VLOOKUP('Sales_Fact cleaned'!C608,Product_Cleaned!$A$2:$E$101,5, FALSE)</f>
        <v>Fitzpatrick Ltd</v>
      </c>
      <c r="H17" t="s">
        <v>1799</v>
      </c>
      <c r="I17" t="str">
        <f>_xlfn.XLOOKUP(H17,Store_Raw!$A$2:$A$21,Store_Raw!$B$2:$B$21)</f>
        <v>Mcdonald Inc</v>
      </c>
      <c r="J17" t="str">
        <f>_xlfn.XLOOKUP(H17,Store_Raw!$A$2:$A$21,Store_Raw!$C$2:$C$21)</f>
        <v>South</v>
      </c>
      <c r="K17" t="str">
        <f>_xlfn.XLOOKUP(H17,Store_Raw!$A$2:$A$21,Store_Raw!$D$2:$D$21)</f>
        <v>Christopherland</v>
      </c>
      <c r="L17" t="str">
        <f>_xlfn.XLOOKUP(H17,Store_Raw!$A$2:$A$21,Store_Raw!$E$2:$E$21)</f>
        <v>Outlet</v>
      </c>
      <c r="M17" t="str">
        <f>VLOOKUP(B17,Customer_Cleaned!$A$2:$H$501,2,FALSE)</f>
        <v>Scott Harris</v>
      </c>
      <c r="N17">
        <f>VLOOKUP(B17,Customer_Cleaned!$A$2:$H$501,3,FALSE)</f>
        <v>23</v>
      </c>
      <c r="O17" t="str">
        <f>VLOOKUP(B17,Customer_Cleaned!$A$2:$H$501,4,FALSE)</f>
        <v>Male</v>
      </c>
      <c r="P17" t="str">
        <f>VLOOKUP(B17,Customer_Cleaned!$A$2:$H$501,8,FALSE)</f>
        <v>Bronze</v>
      </c>
      <c r="Q17" t="str">
        <f>_xlfn.XLOOKUP('Sales_Fact cleaned'!B608,Customer_Cleaned!$A$2:$A$501,Customer_Cleaned!$F$2:$F$501)</f>
        <v>Minnesota</v>
      </c>
      <c r="R17" t="str">
        <f>_xlfn.XLOOKUP(B17,Customer_Cleaned!$A$2:$A$501,Customer_Cleaned!$G$2:$G$501)</f>
        <v>USA</v>
      </c>
      <c r="S17">
        <v>1</v>
      </c>
      <c r="T17">
        <v>46.66</v>
      </c>
      <c r="U17">
        <v>0.2</v>
      </c>
      <c r="V17">
        <v>37.328000000000003</v>
      </c>
      <c r="W17" t="s">
        <v>1829</v>
      </c>
      <c r="AM17" s="15"/>
    </row>
    <row r="18" spans="1:41" hidden="1">
      <c r="A18" s="2">
        <v>45219</v>
      </c>
      <c r="B18" t="s">
        <v>1337</v>
      </c>
      <c r="C18" t="s">
        <v>1598</v>
      </c>
      <c r="D18" t="str">
        <f>VLOOKUP(C18,Product_Cleaned!$A$2:$B$101,2,FALSE)</f>
        <v>Women's Scarf Set</v>
      </c>
      <c r="E18" t="str">
        <f>VLOOKUP(C18,Product_Cleaned!$A$2:$C$101,3,FALSE)</f>
        <v>Clothing</v>
      </c>
      <c r="F18" t="str">
        <f>VLOOKUP(C18,Product_Cleaned!$A$2:$E$101,4,FALSE)</f>
        <v>Accessories</v>
      </c>
      <c r="G18" t="str">
        <f>VLOOKUP('Sales_Fact cleaned'!C97,Product_Cleaned!$A$2:$E$101,5, FALSE)</f>
        <v>Lopez LLC</v>
      </c>
      <c r="H18" t="s">
        <v>1782</v>
      </c>
      <c r="I18" t="str">
        <f>_xlfn.XLOOKUP(H18,Store_Raw!$A$2:$A$21,Store_Raw!$B$2:$B$21)</f>
        <v>Bean, Jones and Park</v>
      </c>
      <c r="J18" t="str">
        <f>_xlfn.XLOOKUP(H18,Store_Raw!$A$2:$A$21,Store_Raw!$C$2:$C$21)</f>
        <v>West</v>
      </c>
      <c r="K18" t="str">
        <f>_xlfn.XLOOKUP(H18,Store_Raw!$A$2:$A$21,Store_Raw!$D$2:$D$21)</f>
        <v>Thompsonborough</v>
      </c>
      <c r="L18" t="str">
        <f>_xlfn.XLOOKUP(H18,Store_Raw!$A$2:$A$21,Store_Raw!$E$2:$E$21)</f>
        <v>Online</v>
      </c>
      <c r="M18" t="str">
        <f>VLOOKUP(B18,Customer_Cleaned!$A$2:$H$501,2,FALSE)</f>
        <v>John Smith</v>
      </c>
      <c r="N18">
        <f>VLOOKUP(B18,Customer_Cleaned!$A$2:$H$501,3,FALSE)</f>
        <v>27</v>
      </c>
      <c r="O18" t="str">
        <f>VLOOKUP(B18,Customer_Cleaned!$A$2:$H$501,4,FALSE)</f>
        <v>Male</v>
      </c>
      <c r="P18" t="str">
        <f>VLOOKUP(B18,Customer_Cleaned!$A$2:$H$501,8,FALSE)</f>
        <v>Bronze</v>
      </c>
      <c r="Q18" t="str">
        <f>_xlfn.XLOOKUP('Sales_Fact cleaned'!B97,Customer_Cleaned!$A$2:$A$501,Customer_Cleaned!$F$2:$F$501)</f>
        <v>New Jersey</v>
      </c>
      <c r="R18" t="str">
        <f>_xlfn.XLOOKUP(B18,Customer_Cleaned!$A$2:$A$501,Customer_Cleaned!$G$2:$G$501)</f>
        <v>USA</v>
      </c>
      <c r="S18">
        <v>1</v>
      </c>
      <c r="T18">
        <v>52.06</v>
      </c>
      <c r="U18">
        <v>0.27</v>
      </c>
      <c r="V18">
        <v>38.003799999999998</v>
      </c>
      <c r="W18" t="s">
        <v>1826</v>
      </c>
      <c r="AM18" s="15"/>
    </row>
    <row r="19" spans="1:41" hidden="1">
      <c r="A19" s="2">
        <v>45219</v>
      </c>
      <c r="B19" t="s">
        <v>23</v>
      </c>
      <c r="C19" t="s">
        <v>1696</v>
      </c>
      <c r="D19" t="str">
        <f>VLOOKUP(C19,Product_Cleaned!$A$2:$B$101,2,FALSE)</f>
        <v>Bluetooth Car Audio System</v>
      </c>
      <c r="E19" t="str">
        <f>VLOOKUP(C19,Product_Cleaned!$A$2:$C$101,3,FALSE)</f>
        <v>Electronics</v>
      </c>
      <c r="F19" t="str">
        <f>VLOOKUP(C19,Product_Cleaned!$A$2:$E$101,4,FALSE)</f>
        <v>Audio</v>
      </c>
      <c r="G19" t="str">
        <f>VLOOKUP('Sales_Fact cleaned'!C1335,Product_Cleaned!$A$2:$E$101,5, FALSE)</f>
        <v>Bridges, Banks and Cummings</v>
      </c>
      <c r="H19" t="s">
        <v>1801</v>
      </c>
      <c r="I19" t="str">
        <f>_xlfn.XLOOKUP(H19,Store_Raw!$A$2:$A$21,Store_Raw!$B$2:$B$21)</f>
        <v>Shelton PLC</v>
      </c>
      <c r="J19" t="str">
        <f>_xlfn.XLOOKUP(H19,Store_Raw!$A$2:$A$21,Store_Raw!$C$2:$C$21)</f>
        <v>North</v>
      </c>
      <c r="K19" t="str">
        <f>_xlfn.XLOOKUP(H19,Store_Raw!$A$2:$A$21,Store_Raw!$D$2:$D$21)</f>
        <v>East Jenniferstad</v>
      </c>
      <c r="L19" t="str">
        <f>_xlfn.XLOOKUP(H19,Store_Raw!$A$2:$A$21,Store_Raw!$E$2:$E$21)</f>
        <v>Flagship</v>
      </c>
      <c r="M19" t="str">
        <f>VLOOKUP(B19,Customer_Cleaned!$A$2:$H$501,2,FALSE)</f>
        <v>Jeremy Harris</v>
      </c>
      <c r="N19">
        <f>VLOOKUP(B19,Customer_Cleaned!$A$2:$H$501,3,FALSE)</f>
        <v>59</v>
      </c>
      <c r="O19" t="str">
        <f>VLOOKUP(B19,Customer_Cleaned!$A$2:$H$501,4,FALSE)</f>
        <v>Female</v>
      </c>
      <c r="P19" t="str">
        <f>VLOOKUP(B19,Customer_Cleaned!$A$2:$H$501,8,FALSE)</f>
        <v>Platinum</v>
      </c>
      <c r="Q19" t="str">
        <f>_xlfn.XLOOKUP('Sales_Fact cleaned'!B1335,Customer_Cleaned!$A$2:$A$501,Customer_Cleaned!$F$2:$F$501)</f>
        <v>Oregon</v>
      </c>
      <c r="R19" t="str">
        <f>_xlfn.XLOOKUP(B19,Customer_Cleaned!$A$2:$A$501,Customer_Cleaned!$G$2:$G$501)</f>
        <v>USA</v>
      </c>
      <c r="S19">
        <v>2</v>
      </c>
      <c r="T19">
        <v>25.3</v>
      </c>
      <c r="U19">
        <v>0.21</v>
      </c>
      <c r="V19">
        <v>39.973999999999997</v>
      </c>
      <c r="W19" t="s">
        <v>1824</v>
      </c>
      <c r="AM19" s="15"/>
    </row>
    <row r="20" spans="1:41" hidden="1">
      <c r="A20" s="2">
        <v>45220</v>
      </c>
      <c r="B20" t="s">
        <v>797</v>
      </c>
      <c r="C20" t="s">
        <v>1692</v>
      </c>
      <c r="D20" t="str">
        <f>VLOOKUP(C20,Product_Cleaned!$A$2:$B$101,2,FALSE)</f>
        <v>Professional Jump Rope</v>
      </c>
      <c r="E20" t="str">
        <f>VLOOKUP(C20,Product_Cleaned!$A$2:$C$101,3,FALSE)</f>
        <v>Sports</v>
      </c>
      <c r="F20" t="str">
        <f>VLOOKUP(C20,Product_Cleaned!$A$2:$E$101,4,FALSE)</f>
        <v>Fitness</v>
      </c>
      <c r="G20" t="str">
        <f>VLOOKUP('Sales_Fact cleaned'!C1645,Product_Cleaned!$A$2:$E$101,5, FALSE)</f>
        <v>Weiss-Watson</v>
      </c>
      <c r="H20" t="s">
        <v>1769</v>
      </c>
      <c r="I20" t="str">
        <f>_xlfn.XLOOKUP(H20,Store_Raw!$A$2:$A$21,Store_Raw!$B$2:$B$21)</f>
        <v>Alexander Group</v>
      </c>
      <c r="J20" t="str">
        <f>_xlfn.XLOOKUP(H20,Store_Raw!$A$2:$A$21,Store_Raw!$C$2:$C$21)</f>
        <v>South</v>
      </c>
      <c r="K20" t="str">
        <f>_xlfn.XLOOKUP(H20,Store_Raw!$A$2:$A$21,Store_Raw!$D$2:$D$21)</f>
        <v>Port Sharon</v>
      </c>
      <c r="L20" t="str">
        <f>_xlfn.XLOOKUP(H20,Store_Raw!$A$2:$A$21,Store_Raw!$E$2:$E$21)</f>
        <v>Online</v>
      </c>
      <c r="M20" t="str">
        <f>VLOOKUP(B20,Customer_Cleaned!$A$2:$H$501,2,FALSE)</f>
        <v>Lauren George</v>
      </c>
      <c r="N20">
        <f>VLOOKUP(B20,Customer_Cleaned!$A$2:$H$501,3,FALSE)</f>
        <v>41</v>
      </c>
      <c r="O20" t="str">
        <f>VLOOKUP(B20,Customer_Cleaned!$A$2:$H$501,4,FALSE)</f>
        <v>Female</v>
      </c>
      <c r="P20" t="str">
        <f>VLOOKUP(B20,Customer_Cleaned!$A$2:$H$501,8,FALSE)</f>
        <v>Silver</v>
      </c>
      <c r="Q20" t="str">
        <f>_xlfn.XLOOKUP('Sales_Fact cleaned'!B1645,Customer_Cleaned!$A$2:$A$501,Customer_Cleaned!$F$2:$F$501)</f>
        <v>Indiana</v>
      </c>
      <c r="R20" t="str">
        <f>_xlfn.XLOOKUP(B20,Customer_Cleaned!$A$2:$A$501,Customer_Cleaned!$G$2:$G$501)</f>
        <v>USA</v>
      </c>
      <c r="S20">
        <v>1</v>
      </c>
      <c r="T20">
        <v>41.39</v>
      </c>
      <c r="U20">
        <v>0.01</v>
      </c>
      <c r="V20">
        <v>40.976100000000002</v>
      </c>
      <c r="W20" t="s">
        <v>1829</v>
      </c>
      <c r="AM20" s="15"/>
    </row>
    <row r="21" spans="1:41" hidden="1">
      <c r="A21" s="2">
        <v>45220</v>
      </c>
      <c r="B21" t="s">
        <v>1319</v>
      </c>
      <c r="C21" t="s">
        <v>1692</v>
      </c>
      <c r="D21" t="str">
        <f>VLOOKUP(C21,Product_Cleaned!$A$2:$B$101,2,FALSE)</f>
        <v>Professional Jump Rope</v>
      </c>
      <c r="E21" t="str">
        <f>VLOOKUP(C21,Product_Cleaned!$A$2:$C$101,3,FALSE)</f>
        <v>Sports</v>
      </c>
      <c r="F21" t="str">
        <f>VLOOKUP(C21,Product_Cleaned!$A$2:$E$101,4,FALSE)</f>
        <v>Fitness</v>
      </c>
      <c r="G21" t="str">
        <f>VLOOKUP('Sales_Fact cleaned'!C514,Product_Cleaned!$A$2:$E$101,5, FALSE)</f>
        <v>Bruce-Bowen</v>
      </c>
      <c r="H21" t="s">
        <v>1813</v>
      </c>
      <c r="I21" t="str">
        <f>_xlfn.XLOOKUP(H21,Store_Raw!$A$2:$A$21,Store_Raw!$B$2:$B$21)</f>
        <v>Mann-Austin</v>
      </c>
      <c r="J21" t="str">
        <f>_xlfn.XLOOKUP(H21,Store_Raw!$A$2:$A$21,Store_Raw!$C$2:$C$21)</f>
        <v>East</v>
      </c>
      <c r="K21" t="str">
        <f>_xlfn.XLOOKUP(H21,Store_Raw!$A$2:$A$21,Store_Raw!$D$2:$D$21)</f>
        <v>Vasquezborough</v>
      </c>
      <c r="L21" t="str">
        <f>_xlfn.XLOOKUP(H21,Store_Raw!$A$2:$A$21,Store_Raw!$E$2:$E$21)</f>
        <v>Online</v>
      </c>
      <c r="M21" t="str">
        <f>VLOOKUP(B21,Customer_Cleaned!$A$2:$H$501,2,FALSE)</f>
        <v>Bryce Hawkins</v>
      </c>
      <c r="N21">
        <f>VLOOKUP(B21,Customer_Cleaned!$A$2:$H$501,3,FALSE)</f>
        <v>40</v>
      </c>
      <c r="O21" t="str">
        <f>VLOOKUP(B21,Customer_Cleaned!$A$2:$H$501,4,FALSE)</f>
        <v>Male</v>
      </c>
      <c r="P21" t="str">
        <f>VLOOKUP(B21,Customer_Cleaned!$A$2:$H$501,8,FALSE)</f>
        <v>Silver</v>
      </c>
      <c r="Q21" t="str">
        <f>_xlfn.XLOOKUP('Sales_Fact cleaned'!B514,Customer_Cleaned!$A$2:$A$501,Customer_Cleaned!$F$2:$F$501)</f>
        <v>Vermont</v>
      </c>
      <c r="R21" t="str">
        <f>_xlfn.XLOOKUP(B21,Customer_Cleaned!$A$2:$A$501,Customer_Cleaned!$G$2:$G$501)</f>
        <v>USA</v>
      </c>
      <c r="S21">
        <v>1</v>
      </c>
      <c r="T21">
        <v>44.08</v>
      </c>
      <c r="U21">
        <v>0.05</v>
      </c>
      <c r="V21">
        <v>41.875999999999998</v>
      </c>
      <c r="W21" t="s">
        <v>1824</v>
      </c>
      <c r="AM21" s="15"/>
    </row>
    <row r="22" spans="1:41" hidden="1">
      <c r="A22" s="2">
        <v>45221</v>
      </c>
      <c r="B22" t="s">
        <v>467</v>
      </c>
      <c r="C22" t="s">
        <v>1562</v>
      </c>
      <c r="D22" t="str">
        <f>VLOOKUP(C22,Product_Cleaned!$A$2:$B$101,2,FALSE)</f>
        <v>Wireless Bluetooth Earbuds</v>
      </c>
      <c r="E22" t="str">
        <f>VLOOKUP(C22,Product_Cleaned!$A$2:$C$101,3,FALSE)</f>
        <v>Electronics</v>
      </c>
      <c r="F22" t="str">
        <f>VLOOKUP(C22,Product_Cleaned!$A$2:$E$101,4,FALSE)</f>
        <v>Audio</v>
      </c>
      <c r="G22" t="str">
        <f>VLOOKUP('Sales_Fact cleaned'!C269,Product_Cleaned!$A$2:$E$101,5, FALSE)</f>
        <v>Brown and Sons</v>
      </c>
      <c r="H22" t="s">
        <v>1801</v>
      </c>
      <c r="I22" t="str">
        <f>_xlfn.XLOOKUP(H22,Store_Raw!$A$2:$A$21,Store_Raw!$B$2:$B$21)</f>
        <v>Shelton PLC</v>
      </c>
      <c r="J22" t="str">
        <f>_xlfn.XLOOKUP(H22,Store_Raw!$A$2:$A$21,Store_Raw!$C$2:$C$21)</f>
        <v>North</v>
      </c>
      <c r="K22" t="str">
        <f>_xlfn.XLOOKUP(H22,Store_Raw!$A$2:$A$21,Store_Raw!$D$2:$D$21)</f>
        <v>East Jenniferstad</v>
      </c>
      <c r="L22" t="str">
        <f>_xlfn.XLOOKUP(H22,Store_Raw!$A$2:$A$21,Store_Raw!$E$2:$E$21)</f>
        <v>Flagship</v>
      </c>
      <c r="M22" t="str">
        <f>VLOOKUP(B22,Customer_Cleaned!$A$2:$H$501,2,FALSE)</f>
        <v>Rick Dominguez</v>
      </c>
      <c r="N22">
        <f>VLOOKUP(B22,Customer_Cleaned!$A$2:$H$501,3,FALSE)</f>
        <v>55</v>
      </c>
      <c r="O22" t="str">
        <f>VLOOKUP(B22,Customer_Cleaned!$A$2:$H$501,4,FALSE)</f>
        <v>Female</v>
      </c>
      <c r="P22" t="str">
        <f>VLOOKUP(B22,Customer_Cleaned!$A$2:$H$501,8,FALSE)</f>
        <v>Platinum</v>
      </c>
      <c r="Q22" t="str">
        <f>_xlfn.XLOOKUP('Sales_Fact cleaned'!B269,Customer_Cleaned!$A$2:$A$501,Customer_Cleaned!$F$2:$F$501)</f>
        <v>Kansas</v>
      </c>
      <c r="R22" t="str">
        <f>_xlfn.XLOOKUP(B22,Customer_Cleaned!$A$2:$A$501,Customer_Cleaned!$G$2:$G$501)</f>
        <v>USA</v>
      </c>
      <c r="S22">
        <v>1</v>
      </c>
      <c r="T22">
        <v>43.58</v>
      </c>
      <c r="U22">
        <v>0.01</v>
      </c>
      <c r="V22">
        <v>43.144199999999998</v>
      </c>
      <c r="W22" t="s">
        <v>1829</v>
      </c>
      <c r="AM22" s="15"/>
    </row>
    <row r="23" spans="1:41" hidden="1">
      <c r="A23" s="2">
        <v>45222</v>
      </c>
      <c r="B23" t="s">
        <v>144</v>
      </c>
      <c r="C23" t="s">
        <v>1666</v>
      </c>
      <c r="D23" t="str">
        <f>VLOOKUP(C23,Product_Cleaned!$A$2:$B$101,2,FALSE)</f>
        <v>Men's Hair Styling Gel</v>
      </c>
      <c r="E23" t="str">
        <f>VLOOKUP(C23,Product_Cleaned!$A$2:$C$101,3,FALSE)</f>
        <v>Beauty</v>
      </c>
      <c r="F23" t="str">
        <f>VLOOKUP(C23,Product_Cleaned!$A$2:$E$101,4,FALSE)</f>
        <v>Haircare</v>
      </c>
      <c r="G23" t="str">
        <f>VLOOKUP('Sales_Fact cleaned'!C594,Product_Cleaned!$A$2:$E$101,5, FALSE)</f>
        <v>Wilson Group</v>
      </c>
      <c r="H23" t="s">
        <v>1792</v>
      </c>
      <c r="I23" t="str">
        <f>_xlfn.XLOOKUP(H23,Store_Raw!$A$2:$A$21,Store_Raw!$B$2:$B$21)</f>
        <v>Aguirre-Keller</v>
      </c>
      <c r="J23" t="str">
        <f>_xlfn.XLOOKUP(H23,Store_Raw!$A$2:$A$21,Store_Raw!$C$2:$C$21)</f>
        <v>South</v>
      </c>
      <c r="K23" t="str">
        <f>_xlfn.XLOOKUP(H23,Store_Raw!$A$2:$A$21,Store_Raw!$D$2:$D$21)</f>
        <v>Lake Michael</v>
      </c>
      <c r="L23" t="str">
        <f>_xlfn.XLOOKUP(H23,Store_Raw!$A$2:$A$21,Store_Raw!$E$2:$E$21)</f>
        <v>Online</v>
      </c>
      <c r="M23" t="str">
        <f>VLOOKUP(B23,Customer_Cleaned!$A$2:$H$501,2,FALSE)</f>
        <v>Thomas Phillips</v>
      </c>
      <c r="N23">
        <f>VLOOKUP(B23,Customer_Cleaned!$A$2:$H$501,3,FALSE)</f>
        <v>20</v>
      </c>
      <c r="O23" t="str">
        <f>VLOOKUP(B23,Customer_Cleaned!$A$2:$H$501,4,FALSE)</f>
        <v>Female</v>
      </c>
      <c r="P23" t="str">
        <f>VLOOKUP(B23,Customer_Cleaned!$A$2:$H$501,8,FALSE)</f>
        <v>Bronze</v>
      </c>
      <c r="Q23" t="str">
        <f>_xlfn.XLOOKUP('Sales_Fact cleaned'!B594,Customer_Cleaned!$A$2:$A$501,Customer_Cleaned!$F$2:$F$501)</f>
        <v>South Carolina</v>
      </c>
      <c r="R23" t="str">
        <f>_xlfn.XLOOKUP(B23,Customer_Cleaned!$A$2:$A$501,Customer_Cleaned!$G$2:$G$501)</f>
        <v>USA</v>
      </c>
      <c r="S23">
        <v>2</v>
      </c>
      <c r="T23">
        <v>23.58</v>
      </c>
      <c r="U23">
        <v>0.02</v>
      </c>
      <c r="V23">
        <v>46.216799999999999</v>
      </c>
      <c r="W23" t="s">
        <v>1826</v>
      </c>
      <c r="AM23" s="15"/>
    </row>
    <row r="24" spans="1:41" hidden="1">
      <c r="A24" s="2">
        <v>45222</v>
      </c>
      <c r="B24" t="s">
        <v>675</v>
      </c>
      <c r="C24" t="s">
        <v>1716</v>
      </c>
      <c r="D24" t="str">
        <f>VLOOKUP(C24,Product_Cleaned!$A$2:$B$101,2,FALSE)</f>
        <v>Wooden Bookshelf</v>
      </c>
      <c r="E24" t="str">
        <f>VLOOKUP(C24,Product_Cleaned!$A$2:$C$101,3,FALSE)</f>
        <v>Home</v>
      </c>
      <c r="F24" t="str">
        <f>VLOOKUP(C24,Product_Cleaned!$A$2:$E$101,4,FALSE)</f>
        <v>Furniture</v>
      </c>
      <c r="G24" t="str">
        <f>VLOOKUP('Sales_Fact cleaned'!C1947,Product_Cleaned!$A$2:$E$101,5, FALSE)</f>
        <v>Hatfield, Baird and Torres</v>
      </c>
      <c r="H24" t="s">
        <v>1782</v>
      </c>
      <c r="I24" t="str">
        <f>_xlfn.XLOOKUP(H24,Store_Raw!$A$2:$A$21,Store_Raw!$B$2:$B$21)</f>
        <v>Bean, Jones and Park</v>
      </c>
      <c r="J24" t="str">
        <f>_xlfn.XLOOKUP(H24,Store_Raw!$A$2:$A$21,Store_Raw!$C$2:$C$21)</f>
        <v>West</v>
      </c>
      <c r="K24" t="str">
        <f>_xlfn.XLOOKUP(H24,Store_Raw!$A$2:$A$21,Store_Raw!$D$2:$D$21)</f>
        <v>Thompsonborough</v>
      </c>
      <c r="L24" t="str">
        <f>_xlfn.XLOOKUP(H24,Store_Raw!$A$2:$A$21,Store_Raw!$E$2:$E$21)</f>
        <v>Online</v>
      </c>
      <c r="M24" t="str">
        <f>VLOOKUP(B24,Customer_Cleaned!$A$2:$H$501,2,FALSE)</f>
        <v>Jacqueline Pacheco</v>
      </c>
      <c r="N24">
        <f>VLOOKUP(B24,Customer_Cleaned!$A$2:$H$501,3,FALSE)</f>
        <v>28</v>
      </c>
      <c r="O24" t="str">
        <f>VLOOKUP(B24,Customer_Cleaned!$A$2:$H$501,4,FALSE)</f>
        <v>Female</v>
      </c>
      <c r="P24" t="str">
        <f>VLOOKUP(B24,Customer_Cleaned!$A$2:$H$501,8,FALSE)</f>
        <v>Bronze</v>
      </c>
      <c r="Q24" t="str">
        <f>_xlfn.XLOOKUP('Sales_Fact cleaned'!B1947,Customer_Cleaned!$A$2:$A$501,Customer_Cleaned!$F$2:$F$501)</f>
        <v>Washington</v>
      </c>
      <c r="R24" t="str">
        <f>_xlfn.XLOOKUP(B24,Customer_Cleaned!$A$2:$A$501,Customer_Cleaned!$G$2:$G$501)</f>
        <v>USA</v>
      </c>
      <c r="S24">
        <v>2</v>
      </c>
      <c r="T24">
        <v>30.14</v>
      </c>
      <c r="U24">
        <v>0.21</v>
      </c>
      <c r="V24">
        <v>47.621200000000002</v>
      </c>
      <c r="W24" t="s">
        <v>1826</v>
      </c>
      <c r="AM24" s="15"/>
    </row>
    <row r="25" spans="1:41" hidden="1">
      <c r="A25" s="2">
        <v>45222</v>
      </c>
      <c r="B25" t="s">
        <v>571</v>
      </c>
      <c r="C25" t="s">
        <v>1570</v>
      </c>
      <c r="D25" t="str">
        <f>VLOOKUP(C25,Product_Cleaned!$A$2:$B$101,2,FALSE)</f>
        <v>HD Smart TV Stick</v>
      </c>
      <c r="E25" t="str">
        <f>VLOOKUP(C25,Product_Cleaned!$A$2:$C$101,3,FALSE)</f>
        <v>Electronics</v>
      </c>
      <c r="F25" t="str">
        <f>VLOOKUP(C25,Product_Cleaned!$A$2:$E$101,4,FALSE)</f>
        <v>Accessories</v>
      </c>
      <c r="G25" t="str">
        <f>VLOOKUP('Sales_Fact cleaned'!C1623,Product_Cleaned!$A$2:$E$101,5, FALSE)</f>
        <v>Hoffman-Williams</v>
      </c>
      <c r="H25" t="s">
        <v>1776</v>
      </c>
      <c r="I25" t="str">
        <f>_xlfn.XLOOKUP(H25,Store_Raw!$A$2:$A$21,Store_Raw!$B$2:$B$21)</f>
        <v>Benson-Elliott</v>
      </c>
      <c r="J25" t="str">
        <f>_xlfn.XLOOKUP(H25,Store_Raw!$A$2:$A$21,Store_Raw!$C$2:$C$21)</f>
        <v>East</v>
      </c>
      <c r="K25" t="str">
        <f>_xlfn.XLOOKUP(H25,Store_Raw!$A$2:$A$21,Store_Raw!$D$2:$D$21)</f>
        <v>Port Josephberg</v>
      </c>
      <c r="L25" t="str">
        <f>_xlfn.XLOOKUP(H25,Store_Raw!$A$2:$A$21,Store_Raw!$E$2:$E$21)</f>
        <v>Online</v>
      </c>
      <c r="M25" t="str">
        <f>VLOOKUP(B25,Customer_Cleaned!$A$2:$H$501,2,FALSE)</f>
        <v>Thomas Rhodes</v>
      </c>
      <c r="N25">
        <f>VLOOKUP(B25,Customer_Cleaned!$A$2:$H$501,3,FALSE)</f>
        <v>41</v>
      </c>
      <c r="O25" t="str">
        <f>VLOOKUP(B25,Customer_Cleaned!$A$2:$H$501,4,FALSE)</f>
        <v>Female</v>
      </c>
      <c r="P25" t="str">
        <f>VLOOKUP(B25,Customer_Cleaned!$A$2:$H$501,8,FALSE)</f>
        <v>Silver</v>
      </c>
      <c r="Q25" t="str">
        <f>_xlfn.XLOOKUP('Sales_Fact cleaned'!B1623,Customer_Cleaned!$A$2:$A$501,Customer_Cleaned!$F$2:$F$501)</f>
        <v>Iowa</v>
      </c>
      <c r="R25" t="str">
        <f>_xlfn.XLOOKUP(B25,Customer_Cleaned!$A$2:$A$501,Customer_Cleaned!$G$2:$G$501)</f>
        <v>USA</v>
      </c>
      <c r="S25">
        <v>1</v>
      </c>
      <c r="T25">
        <v>56.59</v>
      </c>
      <c r="U25">
        <v>0.15</v>
      </c>
      <c r="V25">
        <v>48.101500000000001</v>
      </c>
      <c r="W25" t="s">
        <v>1824</v>
      </c>
      <c r="AC25" s="11"/>
      <c r="AM25" s="15"/>
    </row>
    <row r="26" spans="1:41" hidden="1">
      <c r="A26" s="2">
        <v>45222</v>
      </c>
      <c r="B26" t="s">
        <v>1428</v>
      </c>
      <c r="C26" t="s">
        <v>1610</v>
      </c>
      <c r="D26" t="str">
        <f>VLOOKUP(C26,Product_Cleaned!$A$2:$B$101,2,FALSE)</f>
        <v>Basketball</v>
      </c>
      <c r="E26" t="str">
        <f>VLOOKUP(C26,Product_Cleaned!$A$2:$C$101,3,FALSE)</f>
        <v>Sports</v>
      </c>
      <c r="F26" t="str">
        <f>VLOOKUP(C26,Product_Cleaned!$A$2:$E$101,4,FALSE)</f>
        <v>Team Sports</v>
      </c>
      <c r="G26" t="str">
        <f>VLOOKUP('Sales_Fact cleaned'!C1455,Product_Cleaned!$A$2:$E$101,5, FALSE)</f>
        <v>Guerra-Hendrix</v>
      </c>
      <c r="H26" t="s">
        <v>1801</v>
      </c>
      <c r="I26" t="str">
        <f>_xlfn.XLOOKUP(H26,Store_Raw!$A$2:$A$21,Store_Raw!$B$2:$B$21)</f>
        <v>Shelton PLC</v>
      </c>
      <c r="J26" t="str">
        <f>_xlfn.XLOOKUP(H26,Store_Raw!$A$2:$A$21,Store_Raw!$C$2:$C$21)</f>
        <v>North</v>
      </c>
      <c r="K26" t="str">
        <f>_xlfn.XLOOKUP(H26,Store_Raw!$A$2:$A$21,Store_Raw!$D$2:$D$21)</f>
        <v>East Jenniferstad</v>
      </c>
      <c r="L26" t="str">
        <f>_xlfn.XLOOKUP(H26,Store_Raw!$A$2:$A$21,Store_Raw!$E$2:$E$21)</f>
        <v>Flagship</v>
      </c>
      <c r="M26" t="str">
        <f>VLOOKUP(B26,Customer_Cleaned!$A$2:$H$501,2,FALSE)</f>
        <v>Samantha Lee</v>
      </c>
      <c r="N26">
        <f>VLOOKUP(B26,Customer_Cleaned!$A$2:$H$501,3,FALSE)</f>
        <v>36</v>
      </c>
      <c r="O26" t="str">
        <f>VLOOKUP(B26,Customer_Cleaned!$A$2:$H$501,4,FALSE)</f>
        <v>Female</v>
      </c>
      <c r="P26" t="str">
        <f>VLOOKUP(B26,Customer_Cleaned!$A$2:$H$501,8,FALSE)</f>
        <v>Silver</v>
      </c>
      <c r="Q26" t="str">
        <f>_xlfn.XLOOKUP('Sales_Fact cleaned'!B1455,Customer_Cleaned!$A$2:$A$501,Customer_Cleaned!$F$2:$F$501)</f>
        <v>Pennsylvania</v>
      </c>
      <c r="R26" t="str">
        <f>_xlfn.XLOOKUP(B26,Customer_Cleaned!$A$2:$A$501,Customer_Cleaned!$G$2:$G$501)</f>
        <v>USA</v>
      </c>
      <c r="S26">
        <v>2</v>
      </c>
      <c r="T26">
        <v>31.28</v>
      </c>
      <c r="U26">
        <v>0.2</v>
      </c>
      <c r="V26">
        <v>50.048000000000002</v>
      </c>
      <c r="W26" t="s">
        <v>1829</v>
      </c>
      <c r="AM26" s="15"/>
    </row>
    <row r="27" spans="1:41" hidden="1">
      <c r="A27" s="2">
        <v>45223</v>
      </c>
      <c r="B27" t="s">
        <v>332</v>
      </c>
      <c r="C27" t="s">
        <v>1568</v>
      </c>
      <c r="D27" t="str">
        <f>VLOOKUP(C27,Product_Cleaned!$A$2:$B$101,2,FALSE)</f>
        <v>Ceramic Kitchen Bowl Set</v>
      </c>
      <c r="E27" t="str">
        <f>VLOOKUP(C27,Product_Cleaned!$A$2:$C$101,3,FALSE)</f>
        <v>Home</v>
      </c>
      <c r="F27" t="str">
        <f>VLOOKUP(C27,Product_Cleaned!$A$2:$E$101,4,FALSE)</f>
        <v>Kitchen</v>
      </c>
      <c r="G27" t="str">
        <f>VLOOKUP('Sales_Fact cleaned'!C663,Product_Cleaned!$A$2:$E$101,5, FALSE)</f>
        <v>Torres, Spencer and Potter</v>
      </c>
      <c r="H27" t="s">
        <v>1792</v>
      </c>
      <c r="I27" t="str">
        <f>_xlfn.XLOOKUP(H27,Store_Raw!$A$2:$A$21,Store_Raw!$B$2:$B$21)</f>
        <v>Aguirre-Keller</v>
      </c>
      <c r="J27" t="str">
        <f>_xlfn.XLOOKUP(H27,Store_Raw!$A$2:$A$21,Store_Raw!$C$2:$C$21)</f>
        <v>South</v>
      </c>
      <c r="K27" t="str">
        <f>_xlfn.XLOOKUP(H27,Store_Raw!$A$2:$A$21,Store_Raw!$D$2:$D$21)</f>
        <v>Lake Michael</v>
      </c>
      <c r="L27" t="str">
        <f>_xlfn.XLOOKUP(H27,Store_Raw!$A$2:$A$21,Store_Raw!$E$2:$E$21)</f>
        <v>Online</v>
      </c>
      <c r="M27" t="str">
        <f>VLOOKUP(B27,Customer_Cleaned!$A$2:$H$501,2,FALSE)</f>
        <v>Robert Jackson</v>
      </c>
      <c r="N27">
        <f>VLOOKUP(B27,Customer_Cleaned!$A$2:$H$501,3,FALSE)</f>
        <v>44</v>
      </c>
      <c r="O27" t="str">
        <f>VLOOKUP(B27,Customer_Cleaned!$A$2:$H$501,4,FALSE)</f>
        <v>Female</v>
      </c>
      <c r="P27" t="str">
        <f>VLOOKUP(B27,Customer_Cleaned!$A$2:$H$501,8,FALSE)</f>
        <v>Silver</v>
      </c>
      <c r="Q27" t="str">
        <f>_xlfn.XLOOKUP('Sales_Fact cleaned'!B663,Customer_Cleaned!$A$2:$A$501,Customer_Cleaned!$F$2:$F$501)</f>
        <v>Vermont</v>
      </c>
      <c r="R27" t="str">
        <f>_xlfn.XLOOKUP(B27,Customer_Cleaned!$A$2:$A$501,Customer_Cleaned!$G$2:$G$501)</f>
        <v>USA</v>
      </c>
      <c r="S27">
        <v>1</v>
      </c>
      <c r="T27">
        <v>57.94</v>
      </c>
      <c r="U27">
        <v>0.13</v>
      </c>
      <c r="V27">
        <v>50.407799999999988</v>
      </c>
      <c r="W27" t="s">
        <v>1824</v>
      </c>
      <c r="AM27" s="15"/>
    </row>
    <row r="28" spans="1:41" hidden="1">
      <c r="A28" s="2">
        <v>45223</v>
      </c>
      <c r="B28" t="s">
        <v>124</v>
      </c>
      <c r="C28" t="s">
        <v>1628</v>
      </c>
      <c r="D28" t="str">
        <f>VLOOKUP(C28,Product_Cleaned!$A$2:$B$101,2,FALSE)</f>
        <v>Noise-Canceling Headphones</v>
      </c>
      <c r="E28" t="str">
        <f>VLOOKUP(C28,Product_Cleaned!$A$2:$C$101,3,FALSE)</f>
        <v>Electronics</v>
      </c>
      <c r="F28" t="str">
        <f>VLOOKUP(C28,Product_Cleaned!$A$2:$E$101,4,FALSE)</f>
        <v>Audio</v>
      </c>
      <c r="G28" t="str">
        <f>VLOOKUP('Sales_Fact cleaned'!C576,Product_Cleaned!$A$2:$E$101,5, FALSE)</f>
        <v>Atkinson, Camacho and Oliver</v>
      </c>
      <c r="H28" t="s">
        <v>1786</v>
      </c>
      <c r="I28" t="str">
        <f>_xlfn.XLOOKUP(H28,Store_Raw!$A$2:$A$21,Store_Raw!$B$2:$B$21)</f>
        <v>Moore, Padilla and Butler</v>
      </c>
      <c r="J28" t="str">
        <f>_xlfn.XLOOKUP(H28,Store_Raw!$A$2:$A$21,Store_Raw!$C$2:$C$21)</f>
        <v>South</v>
      </c>
      <c r="K28" t="str">
        <f>_xlfn.XLOOKUP(H28,Store_Raw!$A$2:$A$21,Store_Raw!$D$2:$D$21)</f>
        <v>East Johnstad</v>
      </c>
      <c r="L28" t="str">
        <f>_xlfn.XLOOKUP(H28,Store_Raw!$A$2:$A$21,Store_Raw!$E$2:$E$21)</f>
        <v>Flagship</v>
      </c>
      <c r="M28" t="str">
        <f>VLOOKUP(B28,Customer_Cleaned!$A$2:$H$501,2,FALSE)</f>
        <v>Jessica Acevedo</v>
      </c>
      <c r="N28">
        <f>VLOOKUP(B28,Customer_Cleaned!$A$2:$H$501,3,FALSE)</f>
        <v>64</v>
      </c>
      <c r="O28" t="str">
        <f>VLOOKUP(B28,Customer_Cleaned!$A$2:$H$501,4,FALSE)</f>
        <v>Female</v>
      </c>
      <c r="P28" t="str">
        <f>VLOOKUP(B28,Customer_Cleaned!$A$2:$H$501,8,FALSE)</f>
        <v>Platinum</v>
      </c>
      <c r="Q28" t="str">
        <f>_xlfn.XLOOKUP('Sales_Fact cleaned'!B576,Customer_Cleaned!$A$2:$A$501,Customer_Cleaned!$F$2:$F$501)</f>
        <v>Minnesota</v>
      </c>
      <c r="R28" t="str">
        <f>_xlfn.XLOOKUP(B28,Customer_Cleaned!$A$2:$A$501,Customer_Cleaned!$G$2:$G$501)</f>
        <v>USA</v>
      </c>
      <c r="S28">
        <v>2</v>
      </c>
      <c r="T28">
        <v>26.36</v>
      </c>
      <c r="U28">
        <v>0.03</v>
      </c>
      <c r="V28">
        <v>51.138399999999997</v>
      </c>
      <c r="W28" t="s">
        <v>1829</v>
      </c>
      <c r="AO28" s="15"/>
    </row>
    <row r="29" spans="1:41" hidden="1">
      <c r="A29" s="2">
        <v>45223</v>
      </c>
      <c r="B29" t="s">
        <v>722</v>
      </c>
      <c r="C29" t="s">
        <v>1710</v>
      </c>
      <c r="D29" t="str">
        <f>VLOOKUP(C29,Product_Cleaned!$A$2:$B$101,2,FALSE)</f>
        <v>Badminton Racket Set</v>
      </c>
      <c r="E29" t="str">
        <f>VLOOKUP(C29,Product_Cleaned!$A$2:$C$101,3,FALSE)</f>
        <v>Sports</v>
      </c>
      <c r="F29" t="str">
        <f>VLOOKUP(C29,Product_Cleaned!$A$2:$E$101,4,FALSE)</f>
        <v>Equipment</v>
      </c>
      <c r="G29" t="str">
        <f>VLOOKUP('Sales_Fact cleaned'!C1193,Product_Cleaned!$A$2:$E$101,5, FALSE)</f>
        <v>Hoffman Group</v>
      </c>
      <c r="H29" t="s">
        <v>1794</v>
      </c>
      <c r="I29" t="str">
        <f>_xlfn.XLOOKUP(H29,Store_Raw!$A$2:$A$21,Store_Raw!$B$2:$B$21)</f>
        <v>Thomas, Bridges and Harris</v>
      </c>
      <c r="J29" t="str">
        <f>_xlfn.XLOOKUP(H29,Store_Raw!$A$2:$A$21,Store_Raw!$C$2:$C$21)</f>
        <v>North</v>
      </c>
      <c r="K29" t="str">
        <f>_xlfn.XLOOKUP(H29,Store_Raw!$A$2:$A$21,Store_Raw!$D$2:$D$21)</f>
        <v>Sabrinatown</v>
      </c>
      <c r="L29" t="str">
        <f>_xlfn.XLOOKUP(H29,Store_Raw!$A$2:$A$21,Store_Raw!$E$2:$E$21)</f>
        <v>Online</v>
      </c>
      <c r="M29" t="str">
        <f>VLOOKUP(B29,Customer_Cleaned!$A$2:$H$501,2,FALSE)</f>
        <v>Robert Harris</v>
      </c>
      <c r="N29">
        <f>VLOOKUP(B29,Customer_Cleaned!$A$2:$H$501,3,FALSE)</f>
        <v>50</v>
      </c>
      <c r="O29" t="str">
        <f>VLOOKUP(B29,Customer_Cleaned!$A$2:$H$501,4,FALSE)</f>
        <v>Male</v>
      </c>
      <c r="P29" t="str">
        <f>VLOOKUP(B29,Customer_Cleaned!$A$2:$H$501,8,FALSE)</f>
        <v>Platinum</v>
      </c>
      <c r="Q29" t="str">
        <f>_xlfn.XLOOKUP('Sales_Fact cleaned'!B1193,Customer_Cleaned!$A$2:$A$501,Customer_Cleaned!$F$2:$F$501)</f>
        <v>Massachusetts</v>
      </c>
      <c r="R29" t="str">
        <f>_xlfn.XLOOKUP(B29,Customer_Cleaned!$A$2:$A$501,Customer_Cleaned!$G$2:$G$501)</f>
        <v>USA</v>
      </c>
      <c r="S29">
        <v>1</v>
      </c>
      <c r="T29">
        <v>64.94</v>
      </c>
      <c r="U29">
        <v>0.21</v>
      </c>
      <c r="V29">
        <v>51.302599999999998</v>
      </c>
      <c r="W29" t="s">
        <v>1824</v>
      </c>
    </row>
    <row r="30" spans="1:41" hidden="1">
      <c r="A30" s="2">
        <v>45224</v>
      </c>
      <c r="B30" t="s">
        <v>1452</v>
      </c>
      <c r="C30" t="s">
        <v>1551</v>
      </c>
      <c r="D30" t="str">
        <f>VLOOKUP(C30,Product_Cleaned!$A$2:$B$101,2,FALSE)</f>
        <v>Men's Running Jacket</v>
      </c>
      <c r="E30" t="str">
        <f>VLOOKUP(C30,Product_Cleaned!$A$2:$C$101,3,FALSE)</f>
        <v>Clothing</v>
      </c>
      <c r="F30" t="str">
        <f>VLOOKUP(C30,Product_Cleaned!$A$2:$E$101,4,FALSE)</f>
        <v>Outerwear</v>
      </c>
      <c r="G30" t="str">
        <f>VLOOKUP('Sales_Fact cleaned'!C797,Product_Cleaned!$A$2:$E$101,5, FALSE)</f>
        <v>Sims-Smith</v>
      </c>
      <c r="H30" t="s">
        <v>1801</v>
      </c>
      <c r="I30" t="str">
        <f>_xlfn.XLOOKUP(H30,Store_Raw!$A$2:$A$21,Store_Raw!$B$2:$B$21)</f>
        <v>Shelton PLC</v>
      </c>
      <c r="J30" t="str">
        <f>_xlfn.XLOOKUP(H30,Store_Raw!$A$2:$A$21,Store_Raw!$C$2:$C$21)</f>
        <v>North</v>
      </c>
      <c r="K30" t="str">
        <f>_xlfn.XLOOKUP(H30,Store_Raw!$A$2:$A$21,Store_Raw!$D$2:$D$21)</f>
        <v>East Jenniferstad</v>
      </c>
      <c r="L30" t="str">
        <f>_xlfn.XLOOKUP(H30,Store_Raw!$A$2:$A$21,Store_Raw!$E$2:$E$21)</f>
        <v>Flagship</v>
      </c>
      <c r="M30" t="str">
        <f>VLOOKUP(B30,Customer_Cleaned!$A$2:$H$501,2,FALSE)</f>
        <v>Debra Mccullough</v>
      </c>
      <c r="N30">
        <f>VLOOKUP(B30,Customer_Cleaned!$A$2:$H$501,3,FALSE)</f>
        <v>42</v>
      </c>
      <c r="O30" t="str">
        <f>VLOOKUP(B30,Customer_Cleaned!$A$2:$H$501,4,FALSE)</f>
        <v>Male</v>
      </c>
      <c r="P30" t="str">
        <f>VLOOKUP(B30,Customer_Cleaned!$A$2:$H$501,8,FALSE)</f>
        <v>Silver</v>
      </c>
      <c r="Q30" t="str">
        <f>_xlfn.XLOOKUP('Sales_Fact cleaned'!B797,Customer_Cleaned!$A$2:$A$501,Customer_Cleaned!$F$2:$F$501)</f>
        <v>Wisconsin</v>
      </c>
      <c r="R30" t="str">
        <f>_xlfn.XLOOKUP(B30,Customer_Cleaned!$A$2:$A$501,Customer_Cleaned!$G$2:$G$501)</f>
        <v>USA</v>
      </c>
      <c r="S30">
        <v>1</v>
      </c>
      <c r="T30">
        <v>74.290000000000006</v>
      </c>
      <c r="U30">
        <v>0.3</v>
      </c>
      <c r="V30">
        <v>52.003</v>
      </c>
      <c r="W30" t="s">
        <v>1826</v>
      </c>
    </row>
    <row r="31" spans="1:41" hidden="1">
      <c r="A31" s="2">
        <v>45224</v>
      </c>
      <c r="B31" t="s">
        <v>301</v>
      </c>
      <c r="C31" t="s">
        <v>1568</v>
      </c>
      <c r="D31" t="str">
        <f>VLOOKUP(C31,Product_Cleaned!$A$2:$B$101,2,FALSE)</f>
        <v>Ceramic Kitchen Bowl Set</v>
      </c>
      <c r="E31" t="str">
        <f>VLOOKUP(C31,Product_Cleaned!$A$2:$C$101,3,FALSE)</f>
        <v>Home</v>
      </c>
      <c r="F31" t="str">
        <f>VLOOKUP(C31,Product_Cleaned!$A$2:$E$101,4,FALSE)</f>
        <v>Kitchen</v>
      </c>
      <c r="G31" t="str">
        <f>VLOOKUP('Sales_Fact cleaned'!C1748,Product_Cleaned!$A$2:$E$101,5, FALSE)</f>
        <v>Taylor-Elliott</v>
      </c>
      <c r="H31" t="s">
        <v>1779</v>
      </c>
      <c r="I31" t="str">
        <f>_xlfn.XLOOKUP(H31,Store_Raw!$A$2:$A$21,Store_Raw!$B$2:$B$21)</f>
        <v>Martinez-Mullins</v>
      </c>
      <c r="J31" t="str">
        <f>_xlfn.XLOOKUP(H31,Store_Raw!$A$2:$A$21,Store_Raw!$C$2:$C$21)</f>
        <v>South</v>
      </c>
      <c r="K31" t="str">
        <f>_xlfn.XLOOKUP(H31,Store_Raw!$A$2:$A$21,Store_Raw!$D$2:$D$21)</f>
        <v>Williamsfurt</v>
      </c>
      <c r="L31" t="str">
        <f>_xlfn.XLOOKUP(H31,Store_Raw!$A$2:$A$21,Store_Raw!$E$2:$E$21)</f>
        <v>Online</v>
      </c>
      <c r="M31" t="str">
        <f>VLOOKUP(B31,Customer_Cleaned!$A$2:$H$501,2,FALSE)</f>
        <v>Thomas Robinson</v>
      </c>
      <c r="N31">
        <f>VLOOKUP(B31,Customer_Cleaned!$A$2:$H$501,3,FALSE)</f>
        <v>48</v>
      </c>
      <c r="O31" t="str">
        <f>VLOOKUP(B31,Customer_Cleaned!$A$2:$H$501,4,FALSE)</f>
        <v>Female</v>
      </c>
      <c r="P31" t="str">
        <f>VLOOKUP(B31,Customer_Cleaned!$A$2:$H$501,8,FALSE)</f>
        <v>Silver</v>
      </c>
      <c r="Q31" t="str">
        <f>_xlfn.XLOOKUP('Sales_Fact cleaned'!B1748,Customer_Cleaned!$A$2:$A$501,Customer_Cleaned!$F$2:$F$501)</f>
        <v>Utah</v>
      </c>
      <c r="R31" t="str">
        <f>_xlfn.XLOOKUP(B31,Customer_Cleaned!$A$2:$A$501,Customer_Cleaned!$G$2:$G$501)</f>
        <v>USA</v>
      </c>
      <c r="S31">
        <v>1</v>
      </c>
      <c r="T31">
        <v>66.86</v>
      </c>
      <c r="U31">
        <v>0.22</v>
      </c>
      <c r="V31">
        <v>52.150799999999997</v>
      </c>
      <c r="W31" t="s">
        <v>1826</v>
      </c>
    </row>
    <row r="32" spans="1:41" hidden="1">
      <c r="A32" s="2">
        <v>45224</v>
      </c>
      <c r="B32" t="s">
        <v>672</v>
      </c>
      <c r="C32" t="s">
        <v>1660</v>
      </c>
      <c r="D32" t="str">
        <f>VLOOKUP(C32,Product_Cleaned!$A$2:$B$101,2,FALSE)</f>
        <v>Premium Blanket Throw</v>
      </c>
      <c r="E32" t="str">
        <f>VLOOKUP(C32,Product_Cleaned!$A$2:$C$101,3,FALSE)</f>
        <v>Home</v>
      </c>
      <c r="F32" t="str">
        <f>VLOOKUP(C32,Product_Cleaned!$A$2:$E$101,4,FALSE)</f>
        <v>Decor</v>
      </c>
      <c r="G32" t="str">
        <f>VLOOKUP('Sales_Fact cleaned'!C571,Product_Cleaned!$A$2:$E$101,5, FALSE)</f>
        <v>Ford, Murphy and Wilson</v>
      </c>
      <c r="H32" t="s">
        <v>1810</v>
      </c>
      <c r="I32" t="str">
        <f>_xlfn.XLOOKUP(H32,Store_Raw!$A$2:$A$21,Store_Raw!$B$2:$B$21)</f>
        <v>Guerrero-Schmitt</v>
      </c>
      <c r="J32" t="str">
        <f>_xlfn.XLOOKUP(H32,Store_Raw!$A$2:$A$21,Store_Raw!$C$2:$C$21)</f>
        <v>East</v>
      </c>
      <c r="K32" t="str">
        <f>_xlfn.XLOOKUP(H32,Store_Raw!$A$2:$A$21,Store_Raw!$D$2:$D$21)</f>
        <v>East Stevechester</v>
      </c>
      <c r="L32" t="str">
        <f>_xlfn.XLOOKUP(H32,Store_Raw!$A$2:$A$21,Store_Raw!$E$2:$E$21)</f>
        <v>Flagship</v>
      </c>
      <c r="M32" t="str">
        <f>VLOOKUP(B32,Customer_Cleaned!$A$2:$H$501,2,FALSE)</f>
        <v>Ronald Jones</v>
      </c>
      <c r="N32">
        <f>VLOOKUP(B32,Customer_Cleaned!$A$2:$H$501,3,FALSE)</f>
        <v>26</v>
      </c>
      <c r="O32" t="str">
        <f>VLOOKUP(B32,Customer_Cleaned!$A$2:$H$501,4,FALSE)</f>
        <v>Female</v>
      </c>
      <c r="P32" t="str">
        <f>VLOOKUP(B32,Customer_Cleaned!$A$2:$H$501,8,FALSE)</f>
        <v>Bronze</v>
      </c>
      <c r="Q32" t="str">
        <f>_xlfn.XLOOKUP('Sales_Fact cleaned'!B571,Customer_Cleaned!$A$2:$A$501,Customer_Cleaned!$F$2:$F$501)</f>
        <v>Wyoming</v>
      </c>
      <c r="R32" t="str">
        <f>_xlfn.XLOOKUP(B32,Customer_Cleaned!$A$2:$A$501,Customer_Cleaned!$G$2:$G$501)</f>
        <v>USA</v>
      </c>
      <c r="S32">
        <v>1</v>
      </c>
      <c r="T32">
        <v>75.8</v>
      </c>
      <c r="U32">
        <v>0.28999999999999998</v>
      </c>
      <c r="V32">
        <v>53.817999999999998</v>
      </c>
      <c r="W32" t="s">
        <v>1829</v>
      </c>
    </row>
    <row r="33" spans="1:23" hidden="1">
      <c r="A33" s="2">
        <v>45225</v>
      </c>
      <c r="B33" t="s">
        <v>164</v>
      </c>
      <c r="C33" t="s">
        <v>1726</v>
      </c>
      <c r="D33" t="str">
        <f>VLOOKUP(C33,Product_Cleaned!$A$2:$B$101,2,FALSE)</f>
        <v>Face Foundation Kit</v>
      </c>
      <c r="E33" t="str">
        <f>VLOOKUP(C33,Product_Cleaned!$A$2:$C$101,3,FALSE)</f>
        <v>Beauty</v>
      </c>
      <c r="F33" t="str">
        <f>VLOOKUP(C33,Product_Cleaned!$A$2:$E$101,4,FALSE)</f>
        <v>Makeup</v>
      </c>
      <c r="G33" t="str">
        <f>VLOOKUP('Sales_Fact cleaned'!C1531,Product_Cleaned!$A$2:$E$101,5, FALSE)</f>
        <v>Burns-Hansen</v>
      </c>
      <c r="H33" t="s">
        <v>1761</v>
      </c>
      <c r="I33" t="str">
        <f>_xlfn.XLOOKUP(H33,Store_Raw!$A$2:$A$21,Store_Raw!$B$2:$B$21)</f>
        <v>Black-Horn</v>
      </c>
      <c r="J33" t="str">
        <f>_xlfn.XLOOKUP(H33,Store_Raw!$A$2:$A$21,Store_Raw!$C$2:$C$21)</f>
        <v>South</v>
      </c>
      <c r="K33" t="str">
        <f>_xlfn.XLOOKUP(H33,Store_Raw!$A$2:$A$21,Store_Raw!$D$2:$D$21)</f>
        <v>North Nancyview</v>
      </c>
      <c r="L33" t="str">
        <f>_xlfn.XLOOKUP(H33,Store_Raw!$A$2:$A$21,Store_Raw!$E$2:$E$21)</f>
        <v>Outlet</v>
      </c>
      <c r="M33" t="str">
        <f>VLOOKUP(B33,Customer_Cleaned!$A$2:$H$501,2,FALSE)</f>
        <v>William Martin</v>
      </c>
      <c r="N33">
        <f>VLOOKUP(B33,Customer_Cleaned!$A$2:$H$501,3,FALSE)</f>
        <v>19</v>
      </c>
      <c r="O33" t="str">
        <f>VLOOKUP(B33,Customer_Cleaned!$A$2:$H$501,4,FALSE)</f>
        <v>Male</v>
      </c>
      <c r="P33" t="str">
        <f>VLOOKUP(B33,Customer_Cleaned!$A$2:$H$501,8,FALSE)</f>
        <v>Bronze</v>
      </c>
      <c r="Q33" t="str">
        <f>_xlfn.XLOOKUP('Sales_Fact cleaned'!B1531,Customer_Cleaned!$A$2:$A$501,Customer_Cleaned!$F$2:$F$501)</f>
        <v>Ohio</v>
      </c>
      <c r="R33" t="str">
        <f>_xlfn.XLOOKUP(B33,Customer_Cleaned!$A$2:$A$501,Customer_Cleaned!$G$2:$G$501)</f>
        <v>USA</v>
      </c>
      <c r="S33">
        <v>3</v>
      </c>
      <c r="T33">
        <v>21.59</v>
      </c>
      <c r="U33">
        <v>0.16</v>
      </c>
      <c r="V33">
        <v>54.406799999999997</v>
      </c>
      <c r="W33" t="s">
        <v>1829</v>
      </c>
    </row>
    <row r="34" spans="1:23" hidden="1">
      <c r="A34" s="2">
        <v>45225</v>
      </c>
      <c r="B34" t="s">
        <v>1374</v>
      </c>
      <c r="C34" t="s">
        <v>1582</v>
      </c>
      <c r="D34" t="str">
        <f>VLOOKUP(C34,Product_Cleaned!$A$2:$B$101,2,FALSE)</f>
        <v>Soccer Training Cone Set</v>
      </c>
      <c r="E34" t="str">
        <f>VLOOKUP(C34,Product_Cleaned!$A$2:$C$101,3,FALSE)</f>
        <v>Sports</v>
      </c>
      <c r="F34" t="str">
        <f>VLOOKUP(C34,Product_Cleaned!$A$2:$E$101,4,FALSE)</f>
        <v>Accessories</v>
      </c>
      <c r="G34" t="str">
        <f>VLOOKUP('Sales_Fact cleaned'!C966,Product_Cleaned!$A$2:$E$101,5, FALSE)</f>
        <v>Khan, Jones and Paul</v>
      </c>
      <c r="H34" t="s">
        <v>1776</v>
      </c>
      <c r="I34" t="str">
        <f>_xlfn.XLOOKUP(H34,Store_Raw!$A$2:$A$21,Store_Raw!$B$2:$B$21)</f>
        <v>Benson-Elliott</v>
      </c>
      <c r="J34" t="str">
        <f>_xlfn.XLOOKUP(H34,Store_Raw!$A$2:$A$21,Store_Raw!$C$2:$C$21)</f>
        <v>East</v>
      </c>
      <c r="K34" t="str">
        <f>_xlfn.XLOOKUP(H34,Store_Raw!$A$2:$A$21,Store_Raw!$D$2:$D$21)</f>
        <v>Port Josephberg</v>
      </c>
      <c r="L34" t="str">
        <f>_xlfn.XLOOKUP(H34,Store_Raw!$A$2:$A$21,Store_Raw!$E$2:$E$21)</f>
        <v>Online</v>
      </c>
      <c r="M34" t="str">
        <f>VLOOKUP(B34,Customer_Cleaned!$A$2:$H$501,2,FALSE)</f>
        <v>Cheryl Carr</v>
      </c>
      <c r="N34">
        <f>VLOOKUP(B34,Customer_Cleaned!$A$2:$H$501,3,FALSE)</f>
        <v>19</v>
      </c>
      <c r="O34" t="str">
        <f>VLOOKUP(B34,Customer_Cleaned!$A$2:$H$501,4,FALSE)</f>
        <v>Male</v>
      </c>
      <c r="P34" t="str">
        <f>VLOOKUP(B34,Customer_Cleaned!$A$2:$H$501,8,FALSE)</f>
        <v>Bronze</v>
      </c>
      <c r="Q34" t="str">
        <f>_xlfn.XLOOKUP('Sales_Fact cleaned'!B966,Customer_Cleaned!$A$2:$A$501,Customer_Cleaned!$F$2:$F$501)</f>
        <v>Alaska</v>
      </c>
      <c r="R34" t="str">
        <f>_xlfn.XLOOKUP(B34,Customer_Cleaned!$A$2:$A$501,Customer_Cleaned!$G$2:$G$501)</f>
        <v>USA</v>
      </c>
      <c r="S34">
        <v>1</v>
      </c>
      <c r="T34">
        <v>55.04</v>
      </c>
      <c r="U34">
        <v>0.01</v>
      </c>
      <c r="V34">
        <v>54.489600000000003</v>
      </c>
      <c r="W34" t="s">
        <v>1826</v>
      </c>
    </row>
    <row r="35" spans="1:23" hidden="1">
      <c r="A35" s="2">
        <v>45227</v>
      </c>
      <c r="B35" t="s">
        <v>702</v>
      </c>
      <c r="C35" t="s">
        <v>1692</v>
      </c>
      <c r="D35" t="str">
        <f>VLOOKUP(C35,Product_Cleaned!$A$2:$B$101,2,FALSE)</f>
        <v>Professional Jump Rope</v>
      </c>
      <c r="E35" t="str">
        <f>VLOOKUP(C35,Product_Cleaned!$A$2:$C$101,3,FALSE)</f>
        <v>Sports</v>
      </c>
      <c r="F35" t="str">
        <f>VLOOKUP(C35,Product_Cleaned!$A$2:$E$101,4,FALSE)</f>
        <v>Fitness</v>
      </c>
      <c r="G35" t="str">
        <f>VLOOKUP('Sales_Fact cleaned'!C24,Product_Cleaned!$A$2:$E$101,5, FALSE)</f>
        <v>Collins-Stephenson</v>
      </c>
      <c r="H35" t="s">
        <v>1752</v>
      </c>
      <c r="I35" t="str">
        <f>_xlfn.XLOOKUP(H35,Store_Raw!$A$2:$A$21,Store_Raw!$B$2:$B$21)</f>
        <v>Rivera-Warner</v>
      </c>
      <c r="J35" t="str">
        <f>_xlfn.XLOOKUP(H35,Store_Raw!$A$2:$A$21,Store_Raw!$C$2:$C$21)</f>
        <v>East</v>
      </c>
      <c r="K35" t="str">
        <f>_xlfn.XLOOKUP(H35,Store_Raw!$A$2:$A$21,Store_Raw!$D$2:$D$21)</f>
        <v>Washingtonfurt</v>
      </c>
      <c r="L35" t="str">
        <f>_xlfn.XLOOKUP(H35,Store_Raw!$A$2:$A$21,Store_Raw!$E$2:$E$21)</f>
        <v>Flagship</v>
      </c>
      <c r="M35" t="str">
        <f>VLOOKUP(B35,Customer_Cleaned!$A$2:$H$501,2,FALSE)</f>
        <v>Kathryn Garcia</v>
      </c>
      <c r="N35">
        <f>VLOOKUP(B35,Customer_Cleaned!$A$2:$H$501,3,FALSE)</f>
        <v>44</v>
      </c>
      <c r="O35" t="str">
        <f>VLOOKUP(B35,Customer_Cleaned!$A$2:$H$501,4,FALSE)</f>
        <v>Male</v>
      </c>
      <c r="P35" t="str">
        <f>VLOOKUP(B35,Customer_Cleaned!$A$2:$H$501,8,FALSE)</f>
        <v>Silver</v>
      </c>
      <c r="Q35" t="str">
        <f>_xlfn.XLOOKUP('Sales_Fact cleaned'!B24,Customer_Cleaned!$A$2:$A$501,Customer_Cleaned!$F$2:$F$501)</f>
        <v>New Jersey</v>
      </c>
      <c r="R35" t="str">
        <f>_xlfn.XLOOKUP(B35,Customer_Cleaned!$A$2:$A$501,Customer_Cleaned!$G$2:$G$501)</f>
        <v>USA</v>
      </c>
      <c r="S35">
        <v>1</v>
      </c>
      <c r="T35">
        <v>61.11</v>
      </c>
      <c r="U35">
        <v>0.1</v>
      </c>
      <c r="V35">
        <v>54.999000000000002</v>
      </c>
      <c r="W35" t="s">
        <v>1826</v>
      </c>
    </row>
    <row r="36" spans="1:23" hidden="1">
      <c r="A36" s="2">
        <v>45227</v>
      </c>
      <c r="B36" t="s">
        <v>651</v>
      </c>
      <c r="C36" t="s">
        <v>1746</v>
      </c>
      <c r="D36" t="str">
        <f>VLOOKUP(C36,Product_Cleaned!$A$2:$B$101,2,FALSE)</f>
        <v>Stainless Steel Cookware Set</v>
      </c>
      <c r="E36" t="str">
        <f>VLOOKUP(C36,Product_Cleaned!$A$2:$C$101,3,FALSE)</f>
        <v>Home</v>
      </c>
      <c r="F36" t="str">
        <f>VLOOKUP(C36,Product_Cleaned!$A$2:$E$101,4,FALSE)</f>
        <v>Kitchen</v>
      </c>
      <c r="G36" t="str">
        <f>VLOOKUP('Sales_Fact cleaned'!C1517,Product_Cleaned!$A$2:$E$101,5, FALSE)</f>
        <v>Phillips and Sons</v>
      </c>
      <c r="H36" t="s">
        <v>1761</v>
      </c>
      <c r="I36" t="str">
        <f>_xlfn.XLOOKUP(H36,Store_Raw!$A$2:$A$21,Store_Raw!$B$2:$B$21)</f>
        <v>Black-Horn</v>
      </c>
      <c r="J36" t="str">
        <f>_xlfn.XLOOKUP(H36,Store_Raw!$A$2:$A$21,Store_Raw!$C$2:$C$21)</f>
        <v>South</v>
      </c>
      <c r="K36" t="str">
        <f>_xlfn.XLOOKUP(H36,Store_Raw!$A$2:$A$21,Store_Raw!$D$2:$D$21)</f>
        <v>North Nancyview</v>
      </c>
      <c r="L36" t="str">
        <f>_xlfn.XLOOKUP(H36,Store_Raw!$A$2:$A$21,Store_Raw!$E$2:$E$21)</f>
        <v>Outlet</v>
      </c>
      <c r="M36" t="str">
        <f>VLOOKUP(B36,Customer_Cleaned!$A$2:$H$501,2,FALSE)</f>
        <v>Carmen Price</v>
      </c>
      <c r="N36">
        <f>VLOOKUP(B36,Customer_Cleaned!$A$2:$H$501,3,FALSE)</f>
        <v>46</v>
      </c>
      <c r="O36" t="str">
        <f>VLOOKUP(B36,Customer_Cleaned!$A$2:$H$501,4,FALSE)</f>
        <v>Male</v>
      </c>
      <c r="P36" t="str">
        <f>VLOOKUP(B36,Customer_Cleaned!$A$2:$H$501,8,FALSE)</f>
        <v>Silver</v>
      </c>
      <c r="Q36" t="str">
        <f>_xlfn.XLOOKUP('Sales_Fact cleaned'!B1517,Customer_Cleaned!$A$2:$A$501,Customer_Cleaned!$F$2:$F$501)</f>
        <v>Pennsylvania</v>
      </c>
      <c r="R36" t="str">
        <f>_xlfn.XLOOKUP(B36,Customer_Cleaned!$A$2:$A$501,Customer_Cleaned!$G$2:$G$501)</f>
        <v>USA</v>
      </c>
      <c r="S36">
        <v>1</v>
      </c>
      <c r="T36">
        <v>71.709999999999994</v>
      </c>
      <c r="U36">
        <v>0.23</v>
      </c>
      <c r="V36">
        <v>55.216700000000003</v>
      </c>
      <c r="W36" t="s">
        <v>1826</v>
      </c>
    </row>
    <row r="37" spans="1:23" hidden="1">
      <c r="A37" s="2">
        <v>45227</v>
      </c>
      <c r="B37" t="s">
        <v>121</v>
      </c>
      <c r="C37" t="s">
        <v>1706</v>
      </c>
      <c r="D37" t="str">
        <f>VLOOKUP(C37,Product_Cleaned!$A$2:$B$101,2,FALSE)</f>
        <v>Decorative Lamp Shade</v>
      </c>
      <c r="E37" t="str">
        <f>VLOOKUP(C37,Product_Cleaned!$A$2:$C$101,3,FALSE)</f>
        <v>Home</v>
      </c>
      <c r="F37" t="str">
        <f>VLOOKUP(C37,Product_Cleaned!$A$2:$E$101,4,FALSE)</f>
        <v>Lighting</v>
      </c>
      <c r="G37" t="str">
        <f>VLOOKUP('Sales_Fact cleaned'!C110,Product_Cleaned!$A$2:$E$101,5, FALSE)</f>
        <v>Cummings and Sons</v>
      </c>
      <c r="H37" t="s">
        <v>1769</v>
      </c>
      <c r="I37" t="str">
        <f>_xlfn.XLOOKUP(H37,Store_Raw!$A$2:$A$21,Store_Raw!$B$2:$B$21)</f>
        <v>Alexander Group</v>
      </c>
      <c r="J37" t="str">
        <f>_xlfn.XLOOKUP(H37,Store_Raw!$A$2:$A$21,Store_Raw!$C$2:$C$21)</f>
        <v>South</v>
      </c>
      <c r="K37" t="str">
        <f>_xlfn.XLOOKUP(H37,Store_Raw!$A$2:$A$21,Store_Raw!$D$2:$D$21)</f>
        <v>Port Sharon</v>
      </c>
      <c r="L37" t="str">
        <f>_xlfn.XLOOKUP(H37,Store_Raw!$A$2:$A$21,Store_Raw!$E$2:$E$21)</f>
        <v>Online</v>
      </c>
      <c r="M37" t="str">
        <f>VLOOKUP(B37,Customer_Cleaned!$A$2:$H$501,2,FALSE)</f>
        <v>David Arnold</v>
      </c>
      <c r="N37">
        <f>VLOOKUP(B37,Customer_Cleaned!$A$2:$H$501,3,FALSE)</f>
        <v>54</v>
      </c>
      <c r="O37" t="str">
        <f>VLOOKUP(B37,Customer_Cleaned!$A$2:$H$501,4,FALSE)</f>
        <v>Female</v>
      </c>
      <c r="P37" t="str">
        <f>VLOOKUP(B37,Customer_Cleaned!$A$2:$H$501,8,FALSE)</f>
        <v>Platinum</v>
      </c>
      <c r="Q37" t="str">
        <f>_xlfn.XLOOKUP('Sales_Fact cleaned'!B110,Customer_Cleaned!$A$2:$A$501,Customer_Cleaned!$F$2:$F$501)</f>
        <v>Florida</v>
      </c>
      <c r="R37" t="str">
        <f>_xlfn.XLOOKUP(B37,Customer_Cleaned!$A$2:$A$501,Customer_Cleaned!$G$2:$G$501)</f>
        <v>USA</v>
      </c>
      <c r="S37">
        <v>2</v>
      </c>
      <c r="T37">
        <v>32.19</v>
      </c>
      <c r="U37">
        <v>0.13</v>
      </c>
      <c r="V37">
        <v>56.010599999999997</v>
      </c>
      <c r="W37" t="s">
        <v>1824</v>
      </c>
    </row>
    <row r="38" spans="1:23">
      <c r="A38" s="2">
        <v>45228</v>
      </c>
      <c r="B38" t="s">
        <v>1371</v>
      </c>
      <c r="C38" t="s">
        <v>1724</v>
      </c>
      <c r="D38" t="str">
        <f>VLOOKUP(C38,Product_Cleaned!$A$2:$B$101,2,FALSE)</f>
        <v>Sports Wrist Sweatbands</v>
      </c>
      <c r="E38" t="str">
        <f>VLOOKUP(C38,Product_Cleaned!$A$2:$C$101,3,FALSE)</f>
        <v>Sports</v>
      </c>
      <c r="F38" t="str">
        <f>VLOOKUP(C38,Product_Cleaned!$A$2:$E$101,4,FALSE)</f>
        <v>Accessories</v>
      </c>
      <c r="G38" t="str">
        <f>VLOOKUP('Sales_Fact cleaned'!C1310,Product_Cleaned!$A$2:$E$101,5, FALSE)</f>
        <v>Hoffman Group</v>
      </c>
      <c r="H38" t="s">
        <v>1789</v>
      </c>
      <c r="I38" t="str">
        <f>_xlfn.XLOOKUP(H38,Store_Raw!$A$2:$A$21,Store_Raw!$B$2:$B$21)</f>
        <v>Hill, Wagner and Ballard</v>
      </c>
      <c r="J38" t="str">
        <f>_xlfn.XLOOKUP(H38,Store_Raw!$A$2:$A$21,Store_Raw!$C$2:$C$21)</f>
        <v>East</v>
      </c>
      <c r="K38" t="str">
        <f>_xlfn.XLOOKUP(H38,Store_Raw!$A$2:$A$21,Store_Raw!$D$2:$D$21)</f>
        <v>East Davidville</v>
      </c>
      <c r="L38" t="str">
        <f>_xlfn.XLOOKUP(H38,Store_Raw!$A$2:$A$21,Store_Raw!$E$2:$E$21)</f>
        <v>Online</v>
      </c>
      <c r="M38" t="str">
        <f>VLOOKUP(B38,Customer_Cleaned!$A$2:$H$501,2,FALSE)</f>
        <v>Adam Castro</v>
      </c>
      <c r="N38">
        <f>VLOOKUP(B38,Customer_Cleaned!$A$2:$H$501,3,FALSE)</f>
        <v>51</v>
      </c>
      <c r="O38" t="str">
        <f>VLOOKUP(B38,Customer_Cleaned!$A$2:$H$501,4,FALSE)</f>
        <v>Male</v>
      </c>
      <c r="P38" t="str">
        <f>VLOOKUP(B38,Customer_Cleaned!$A$2:$H$501,8,FALSE)</f>
        <v>Platinum</v>
      </c>
      <c r="Q38" t="str">
        <f>_xlfn.XLOOKUP('Sales_Fact cleaned'!B1310,Customer_Cleaned!$A$2:$A$501,Customer_Cleaned!$F$2:$F$501)</f>
        <v>Mississippi</v>
      </c>
      <c r="R38" t="str">
        <f>_xlfn.XLOOKUP(B38,Customer_Cleaned!$A$2:$A$501,Customer_Cleaned!$G$2:$G$501)</f>
        <v>USA</v>
      </c>
      <c r="S38">
        <v>1</v>
      </c>
      <c r="T38">
        <v>66.14</v>
      </c>
      <c r="U38">
        <v>0.14000000000000001</v>
      </c>
      <c r="V38">
        <v>56.880400000000002</v>
      </c>
      <c r="W38" t="s">
        <v>1824</v>
      </c>
    </row>
    <row r="39" spans="1:23" hidden="1">
      <c r="A39" s="2">
        <v>45228</v>
      </c>
      <c r="B39" t="s">
        <v>625</v>
      </c>
      <c r="C39" t="s">
        <v>1636</v>
      </c>
      <c r="D39" t="str">
        <f>VLOOKUP(C39,Product_Cleaned!$A$2:$B$101,2,FALSE)</f>
        <v>Adjustable Jump Rope</v>
      </c>
      <c r="E39" t="str">
        <f>VLOOKUP(C39,Product_Cleaned!$A$2:$C$101,3,FALSE)</f>
        <v>Sports</v>
      </c>
      <c r="F39" t="str">
        <f>VLOOKUP(C39,Product_Cleaned!$A$2:$E$101,4,FALSE)</f>
        <v>Fitness</v>
      </c>
      <c r="G39" t="str">
        <f>VLOOKUP('Sales_Fact cleaned'!C875,Product_Cleaned!$A$2:$E$101,5, FALSE)</f>
        <v>Ramirez-Hanson</v>
      </c>
      <c r="H39" t="s">
        <v>1776</v>
      </c>
      <c r="I39" t="str">
        <f>_xlfn.XLOOKUP(H39,Store_Raw!$A$2:$A$21,Store_Raw!$B$2:$B$21)</f>
        <v>Benson-Elliott</v>
      </c>
      <c r="J39" t="str">
        <f>_xlfn.XLOOKUP(H39,Store_Raw!$A$2:$A$21,Store_Raw!$C$2:$C$21)</f>
        <v>East</v>
      </c>
      <c r="K39" t="str">
        <f>_xlfn.XLOOKUP(H39,Store_Raw!$A$2:$A$21,Store_Raw!$D$2:$D$21)</f>
        <v>Port Josephberg</v>
      </c>
      <c r="L39" t="str">
        <f>_xlfn.XLOOKUP(H39,Store_Raw!$A$2:$A$21,Store_Raw!$E$2:$E$21)</f>
        <v>Online</v>
      </c>
      <c r="M39" t="str">
        <f>VLOOKUP(B39,Customer_Cleaned!$A$2:$H$501,2,FALSE)</f>
        <v>Christopher Stewart</v>
      </c>
      <c r="N39">
        <f>VLOOKUP(B39,Customer_Cleaned!$A$2:$H$501,3,FALSE)</f>
        <v>21</v>
      </c>
      <c r="O39" t="str">
        <f>VLOOKUP(B39,Customer_Cleaned!$A$2:$H$501,4,FALSE)</f>
        <v>Male</v>
      </c>
      <c r="P39" t="str">
        <f>VLOOKUP(B39,Customer_Cleaned!$A$2:$H$501,8,FALSE)</f>
        <v>Bronze</v>
      </c>
      <c r="Q39" t="str">
        <f>_xlfn.XLOOKUP('Sales_Fact cleaned'!B875,Customer_Cleaned!$A$2:$A$501,Customer_Cleaned!$F$2:$F$501)</f>
        <v>West Virginia</v>
      </c>
      <c r="R39" t="str">
        <f>_xlfn.XLOOKUP(B39,Customer_Cleaned!$A$2:$A$501,Customer_Cleaned!$G$2:$G$501)</f>
        <v>USA</v>
      </c>
      <c r="S39">
        <v>1</v>
      </c>
      <c r="T39">
        <v>62.38</v>
      </c>
      <c r="U39">
        <v>0.08</v>
      </c>
      <c r="V39">
        <v>57.389600000000002</v>
      </c>
      <c r="W39" t="s">
        <v>1824</v>
      </c>
    </row>
    <row r="40" spans="1:23" hidden="1">
      <c r="A40" s="2">
        <v>45228</v>
      </c>
      <c r="B40" t="s">
        <v>1118</v>
      </c>
      <c r="C40" t="s">
        <v>1724</v>
      </c>
      <c r="D40" t="str">
        <f>VLOOKUP(C40,Product_Cleaned!$A$2:$B$101,2,FALSE)</f>
        <v>Sports Wrist Sweatbands</v>
      </c>
      <c r="E40" t="str">
        <f>VLOOKUP(C40,Product_Cleaned!$A$2:$C$101,3,FALSE)</f>
        <v>Sports</v>
      </c>
      <c r="F40" t="str">
        <f>VLOOKUP(C40,Product_Cleaned!$A$2:$E$101,4,FALSE)</f>
        <v>Accessories</v>
      </c>
      <c r="G40" t="str">
        <f>VLOOKUP('Sales_Fact cleaned'!C747,Product_Cleaned!$A$2:$E$101,5, FALSE)</f>
        <v>Thompson-French</v>
      </c>
      <c r="H40" t="s">
        <v>1776</v>
      </c>
      <c r="I40" t="str">
        <f>_xlfn.XLOOKUP(H40,Store_Raw!$A$2:$A$21,Store_Raw!$B$2:$B$21)</f>
        <v>Benson-Elliott</v>
      </c>
      <c r="J40" t="str">
        <f>_xlfn.XLOOKUP(H40,Store_Raw!$A$2:$A$21,Store_Raw!$C$2:$C$21)</f>
        <v>East</v>
      </c>
      <c r="K40" t="str">
        <f>_xlfn.XLOOKUP(H40,Store_Raw!$A$2:$A$21,Store_Raw!$D$2:$D$21)</f>
        <v>Port Josephberg</v>
      </c>
      <c r="L40" t="str">
        <f>_xlfn.XLOOKUP(H40,Store_Raw!$A$2:$A$21,Store_Raw!$E$2:$E$21)</f>
        <v>Online</v>
      </c>
      <c r="M40" t="str">
        <f>VLOOKUP(B40,Customer_Cleaned!$A$2:$H$501,2,FALSE)</f>
        <v>Manuel Castillo</v>
      </c>
      <c r="N40">
        <f>VLOOKUP(B40,Customer_Cleaned!$A$2:$H$501,3,FALSE)</f>
        <v>41</v>
      </c>
      <c r="O40" t="str">
        <f>VLOOKUP(B40,Customer_Cleaned!$A$2:$H$501,4,FALSE)</f>
        <v>Male</v>
      </c>
      <c r="P40" t="str">
        <f>VLOOKUP(B40,Customer_Cleaned!$A$2:$H$501,8,FALSE)</f>
        <v>Silver</v>
      </c>
      <c r="Q40" t="str">
        <f>_xlfn.XLOOKUP('Sales_Fact cleaned'!B747,Customer_Cleaned!$A$2:$A$501,Customer_Cleaned!$F$2:$F$501)</f>
        <v>West Virginia</v>
      </c>
      <c r="R40" t="str">
        <f>_xlfn.XLOOKUP(B40,Customer_Cleaned!$A$2:$A$501,Customer_Cleaned!$G$2:$G$501)</f>
        <v>USA</v>
      </c>
      <c r="S40">
        <v>3</v>
      </c>
      <c r="T40">
        <v>23.37</v>
      </c>
      <c r="U40">
        <v>0.15</v>
      </c>
      <c r="V40">
        <v>59.593499999999999</v>
      </c>
      <c r="W40" t="s">
        <v>1829</v>
      </c>
    </row>
    <row r="41" spans="1:23" hidden="1">
      <c r="A41" s="2">
        <v>45229</v>
      </c>
      <c r="B41" t="s">
        <v>585</v>
      </c>
      <c r="C41" t="s">
        <v>1666</v>
      </c>
      <c r="D41" t="str">
        <f>VLOOKUP(C41,Product_Cleaned!$A$2:$B$101,2,FALSE)</f>
        <v>Men's Hair Styling Gel</v>
      </c>
      <c r="E41" t="str">
        <f>VLOOKUP(C41,Product_Cleaned!$A$2:$C$101,3,FALSE)</f>
        <v>Beauty</v>
      </c>
      <c r="F41" t="str">
        <f>VLOOKUP(C41,Product_Cleaned!$A$2:$E$101,4,FALSE)</f>
        <v>Haircare</v>
      </c>
      <c r="G41" t="str">
        <f>VLOOKUP('Sales_Fact cleaned'!C1721,Product_Cleaned!$A$2:$E$101,5, FALSE)</f>
        <v>Hopkins Ltd</v>
      </c>
      <c r="H41" t="s">
        <v>1799</v>
      </c>
      <c r="I41" t="str">
        <f>_xlfn.XLOOKUP(H41,Store_Raw!$A$2:$A$21,Store_Raw!$B$2:$B$21)</f>
        <v>Mcdonald Inc</v>
      </c>
      <c r="J41" t="str">
        <f>_xlfn.XLOOKUP(H41,Store_Raw!$A$2:$A$21,Store_Raw!$C$2:$C$21)</f>
        <v>South</v>
      </c>
      <c r="K41" t="str">
        <f>_xlfn.XLOOKUP(H41,Store_Raw!$A$2:$A$21,Store_Raw!$D$2:$D$21)</f>
        <v>Christopherland</v>
      </c>
      <c r="L41" t="str">
        <f>_xlfn.XLOOKUP(H41,Store_Raw!$A$2:$A$21,Store_Raw!$E$2:$E$21)</f>
        <v>Outlet</v>
      </c>
      <c r="M41" t="str">
        <f>VLOOKUP(B41,Customer_Cleaned!$A$2:$H$501,2,FALSE)</f>
        <v>Curtis Lam</v>
      </c>
      <c r="N41">
        <f>VLOOKUP(B41,Customer_Cleaned!$A$2:$H$501,3,FALSE)</f>
        <v>55</v>
      </c>
      <c r="O41" t="str">
        <f>VLOOKUP(B41,Customer_Cleaned!$A$2:$H$501,4,FALSE)</f>
        <v>Male</v>
      </c>
      <c r="P41" t="str">
        <f>VLOOKUP(B41,Customer_Cleaned!$A$2:$H$501,8,FALSE)</f>
        <v>Platinum</v>
      </c>
      <c r="Q41" t="str">
        <f>_xlfn.XLOOKUP('Sales_Fact cleaned'!B1721,Customer_Cleaned!$A$2:$A$501,Customer_Cleaned!$F$2:$F$501)</f>
        <v>Michigan</v>
      </c>
      <c r="R41" t="str">
        <f>_xlfn.XLOOKUP(B41,Customer_Cleaned!$A$2:$A$501,Customer_Cleaned!$G$2:$G$501)</f>
        <v>USA</v>
      </c>
      <c r="S41">
        <v>2</v>
      </c>
      <c r="T41">
        <v>37.21</v>
      </c>
      <c r="U41">
        <v>0.19</v>
      </c>
      <c r="V41">
        <v>60.280200000000008</v>
      </c>
      <c r="W41" t="s">
        <v>1826</v>
      </c>
    </row>
    <row r="42" spans="1:23" hidden="1">
      <c r="A42" s="2">
        <v>45229</v>
      </c>
      <c r="B42" t="s">
        <v>93</v>
      </c>
      <c r="C42" t="s">
        <v>1656</v>
      </c>
      <c r="D42" t="str">
        <f>VLOOKUP(C42,Product_Cleaned!$A$2:$B$101,2,FALSE)</f>
        <v>Sports Stopwatch Pro</v>
      </c>
      <c r="E42" t="str">
        <f>VLOOKUP(C42,Product_Cleaned!$A$2:$C$101,3,FALSE)</f>
        <v>Sports</v>
      </c>
      <c r="F42" t="str">
        <f>VLOOKUP(C42,Product_Cleaned!$A$2:$E$101,4,FALSE)</f>
        <v>Accessories</v>
      </c>
      <c r="G42" t="str">
        <f>VLOOKUP('Sales_Fact cleaned'!C614,Product_Cleaned!$A$2:$E$101,5, FALSE)</f>
        <v>Kelly, Smith and Perez</v>
      </c>
      <c r="H42" t="s">
        <v>1769</v>
      </c>
      <c r="I42" t="str">
        <f>_xlfn.XLOOKUP(H42,Store_Raw!$A$2:$A$21,Store_Raw!$B$2:$B$21)</f>
        <v>Alexander Group</v>
      </c>
      <c r="J42" t="str">
        <f>_xlfn.XLOOKUP(H42,Store_Raw!$A$2:$A$21,Store_Raw!$C$2:$C$21)</f>
        <v>South</v>
      </c>
      <c r="K42" t="str">
        <f>_xlfn.XLOOKUP(H42,Store_Raw!$A$2:$A$21,Store_Raw!$D$2:$D$21)</f>
        <v>Port Sharon</v>
      </c>
      <c r="L42" t="str">
        <f>_xlfn.XLOOKUP(H42,Store_Raw!$A$2:$A$21,Store_Raw!$E$2:$E$21)</f>
        <v>Online</v>
      </c>
      <c r="M42" t="str">
        <f>VLOOKUP(B42,Customer_Cleaned!$A$2:$H$501,2,FALSE)</f>
        <v>Jeff Martinez</v>
      </c>
      <c r="N42">
        <f>VLOOKUP(B42,Customer_Cleaned!$A$2:$H$501,3,FALSE)</f>
        <v>36</v>
      </c>
      <c r="O42" t="str">
        <f>VLOOKUP(B42,Customer_Cleaned!$A$2:$H$501,4,FALSE)</f>
        <v>Female</v>
      </c>
      <c r="P42" t="str">
        <f>VLOOKUP(B42,Customer_Cleaned!$A$2:$H$501,8,FALSE)</f>
        <v>Silver</v>
      </c>
      <c r="Q42" t="str">
        <f>_xlfn.XLOOKUP('Sales_Fact cleaned'!B614,Customer_Cleaned!$A$2:$A$501,Customer_Cleaned!$F$2:$F$501)</f>
        <v>Kentucky</v>
      </c>
      <c r="R42" t="str">
        <f>_xlfn.XLOOKUP(B42,Customer_Cleaned!$A$2:$A$501,Customer_Cleaned!$G$2:$G$501)</f>
        <v>USA</v>
      </c>
      <c r="S42">
        <v>1</v>
      </c>
      <c r="T42">
        <v>62.26</v>
      </c>
      <c r="U42">
        <v>0.03</v>
      </c>
      <c r="V42">
        <v>60.392200000000003</v>
      </c>
      <c r="W42" t="s">
        <v>1826</v>
      </c>
    </row>
    <row r="43" spans="1:23" hidden="1">
      <c r="A43" s="2">
        <v>45229</v>
      </c>
      <c r="B43" t="s">
        <v>1530</v>
      </c>
      <c r="C43" t="s">
        <v>1549</v>
      </c>
      <c r="D43" t="str">
        <f>VLOOKUP(C43,Product_Cleaned!$A$2:$B$101,2,FALSE)</f>
        <v>Women's Casual Hoodie</v>
      </c>
      <c r="E43" t="str">
        <f>VLOOKUP(C43,Product_Cleaned!$A$2:$C$101,3,FALSE)</f>
        <v>Clothing</v>
      </c>
      <c r="F43" t="str">
        <f>VLOOKUP(C43,Product_Cleaned!$A$2:$E$101,4,FALSE)</f>
        <v>Outerwear</v>
      </c>
      <c r="G43" t="str">
        <f>VLOOKUP('Sales_Fact cleaned'!C877,Product_Cleaned!$A$2:$E$101,5, FALSE)</f>
        <v>Cline-Mccarthy</v>
      </c>
      <c r="H43" t="s">
        <v>1794</v>
      </c>
      <c r="I43" t="str">
        <f>_xlfn.XLOOKUP(H43,Store_Raw!$A$2:$A$21,Store_Raw!$B$2:$B$21)</f>
        <v>Thomas, Bridges and Harris</v>
      </c>
      <c r="J43" t="str">
        <f>_xlfn.XLOOKUP(H43,Store_Raw!$A$2:$A$21,Store_Raw!$C$2:$C$21)</f>
        <v>North</v>
      </c>
      <c r="K43" t="str">
        <f>_xlfn.XLOOKUP(H43,Store_Raw!$A$2:$A$21,Store_Raw!$D$2:$D$21)</f>
        <v>Sabrinatown</v>
      </c>
      <c r="L43" t="str">
        <f>_xlfn.XLOOKUP(H43,Store_Raw!$A$2:$A$21,Store_Raw!$E$2:$E$21)</f>
        <v>Online</v>
      </c>
      <c r="M43" t="str">
        <f>VLOOKUP(B43,Customer_Cleaned!$A$2:$H$501,2,FALSE)</f>
        <v>Traci Gonzalez</v>
      </c>
      <c r="N43">
        <f>VLOOKUP(B43,Customer_Cleaned!$A$2:$H$501,3,FALSE)</f>
        <v>35</v>
      </c>
      <c r="O43" t="str">
        <f>VLOOKUP(B43,Customer_Cleaned!$A$2:$H$501,4,FALSE)</f>
        <v>Male</v>
      </c>
      <c r="P43" t="str">
        <f>VLOOKUP(B43,Customer_Cleaned!$A$2:$H$501,8,FALSE)</f>
        <v>Silver</v>
      </c>
      <c r="Q43" t="str">
        <f>_xlfn.XLOOKUP('Sales_Fact cleaned'!B877,Customer_Cleaned!$A$2:$A$501,Customer_Cleaned!$F$2:$F$501)</f>
        <v>Delaware</v>
      </c>
      <c r="R43" t="str">
        <f>_xlfn.XLOOKUP(B43,Customer_Cleaned!$A$2:$A$501,Customer_Cleaned!$G$2:$G$501)</f>
        <v>USA</v>
      </c>
      <c r="S43">
        <v>3</v>
      </c>
      <c r="T43">
        <v>24.29</v>
      </c>
      <c r="U43">
        <v>0.12</v>
      </c>
      <c r="V43">
        <v>64.125600000000006</v>
      </c>
      <c r="W43" t="s">
        <v>1829</v>
      </c>
    </row>
    <row r="44" spans="1:23" hidden="1">
      <c r="A44" s="2">
        <v>45230</v>
      </c>
      <c r="B44" t="s">
        <v>520</v>
      </c>
      <c r="C44" t="s">
        <v>1576</v>
      </c>
      <c r="D44" t="str">
        <f>VLOOKUP(C44,Product_Cleaned!$A$2:$B$101,2,FALSE)</f>
        <v>Decorative Wall Mirror</v>
      </c>
      <c r="E44" t="str">
        <f>VLOOKUP(C44,Product_Cleaned!$A$2:$C$101,3,FALSE)</f>
        <v>Home</v>
      </c>
      <c r="F44" t="str">
        <f>VLOOKUP(C44,Product_Cleaned!$A$2:$E$101,4,FALSE)</f>
        <v>Decor</v>
      </c>
      <c r="G44" t="str">
        <f>VLOOKUP('Sales_Fact cleaned'!C119,Product_Cleaned!$A$2:$E$101,5, FALSE)</f>
        <v>Byrd, Stewart and Valdez</v>
      </c>
      <c r="H44" t="s">
        <v>1794</v>
      </c>
      <c r="I44" t="str">
        <f>_xlfn.XLOOKUP(H44,Store_Raw!$A$2:$A$21,Store_Raw!$B$2:$B$21)</f>
        <v>Thomas, Bridges and Harris</v>
      </c>
      <c r="J44" t="str">
        <f>_xlfn.XLOOKUP(H44,Store_Raw!$A$2:$A$21,Store_Raw!$C$2:$C$21)</f>
        <v>North</v>
      </c>
      <c r="K44" t="str">
        <f>_xlfn.XLOOKUP(H44,Store_Raw!$A$2:$A$21,Store_Raw!$D$2:$D$21)</f>
        <v>Sabrinatown</v>
      </c>
      <c r="L44" t="str">
        <f>_xlfn.XLOOKUP(H44,Store_Raw!$A$2:$A$21,Store_Raw!$E$2:$E$21)</f>
        <v>Online</v>
      </c>
      <c r="M44" t="str">
        <f>VLOOKUP(B44,Customer_Cleaned!$A$2:$H$501,2,FALSE)</f>
        <v>Curtis Haynes</v>
      </c>
      <c r="N44">
        <f>VLOOKUP(B44,Customer_Cleaned!$A$2:$H$501,3,FALSE)</f>
        <v>60</v>
      </c>
      <c r="O44" t="str">
        <f>VLOOKUP(B44,Customer_Cleaned!$A$2:$H$501,4,FALSE)</f>
        <v>Female</v>
      </c>
      <c r="P44" t="str">
        <f>VLOOKUP(B44,Customer_Cleaned!$A$2:$H$501,8,FALSE)</f>
        <v>Platinum</v>
      </c>
      <c r="Q44" t="str">
        <f>_xlfn.XLOOKUP('Sales_Fact cleaned'!B119,Customer_Cleaned!$A$2:$A$501,Customer_Cleaned!$F$2:$F$501)</f>
        <v>South Carolina</v>
      </c>
      <c r="R44" t="str">
        <f>_xlfn.XLOOKUP(B44,Customer_Cleaned!$A$2:$A$501,Customer_Cleaned!$G$2:$G$501)</f>
        <v>USA</v>
      </c>
      <c r="S44">
        <v>1</v>
      </c>
      <c r="T44">
        <v>68.209999999999994</v>
      </c>
      <c r="U44">
        <v>0.05</v>
      </c>
      <c r="V44">
        <v>64.799499999999995</v>
      </c>
      <c r="W44" t="s">
        <v>1824</v>
      </c>
    </row>
    <row r="45" spans="1:23" hidden="1">
      <c r="A45" s="2">
        <v>45230</v>
      </c>
      <c r="B45" t="s">
        <v>393</v>
      </c>
      <c r="C45" t="s">
        <v>1628</v>
      </c>
      <c r="D45" t="str">
        <f>VLOOKUP(C45,Product_Cleaned!$A$2:$B$101,2,FALSE)</f>
        <v>Noise-Canceling Headphones</v>
      </c>
      <c r="E45" t="str">
        <f>VLOOKUP(C45,Product_Cleaned!$A$2:$C$101,3,FALSE)</f>
        <v>Electronics</v>
      </c>
      <c r="F45" t="str">
        <f>VLOOKUP(C45,Product_Cleaned!$A$2:$E$101,4,FALSE)</f>
        <v>Audio</v>
      </c>
      <c r="G45" t="str">
        <f>VLOOKUP('Sales_Fact cleaned'!C628,Product_Cleaned!$A$2:$E$101,5, FALSE)</f>
        <v>Smith-Charles</v>
      </c>
      <c r="H45" t="s">
        <v>1752</v>
      </c>
      <c r="I45" t="str">
        <f>_xlfn.XLOOKUP(H45,Store_Raw!$A$2:$A$21,Store_Raw!$B$2:$B$21)</f>
        <v>Rivera-Warner</v>
      </c>
      <c r="J45" t="str">
        <f>_xlfn.XLOOKUP(H45,Store_Raw!$A$2:$A$21,Store_Raw!$C$2:$C$21)</f>
        <v>East</v>
      </c>
      <c r="K45" t="str">
        <f>_xlfn.XLOOKUP(H45,Store_Raw!$A$2:$A$21,Store_Raw!$D$2:$D$21)</f>
        <v>Washingtonfurt</v>
      </c>
      <c r="L45" t="str">
        <f>_xlfn.XLOOKUP(H45,Store_Raw!$A$2:$A$21,Store_Raw!$E$2:$E$21)</f>
        <v>Flagship</v>
      </c>
      <c r="M45" t="str">
        <f>VLOOKUP(B45,Customer_Cleaned!$A$2:$H$501,2,FALSE)</f>
        <v>David Cole</v>
      </c>
      <c r="N45">
        <f>VLOOKUP(B45,Customer_Cleaned!$A$2:$H$501,3,FALSE)</f>
        <v>27</v>
      </c>
      <c r="O45" t="str">
        <f>VLOOKUP(B45,Customer_Cleaned!$A$2:$H$501,4,FALSE)</f>
        <v>Female</v>
      </c>
      <c r="P45" t="str">
        <f>VLOOKUP(B45,Customer_Cleaned!$A$2:$H$501,8,FALSE)</f>
        <v>Bronze</v>
      </c>
      <c r="Q45" t="str">
        <f>_xlfn.XLOOKUP('Sales_Fact cleaned'!B628,Customer_Cleaned!$A$2:$A$501,Customer_Cleaned!$F$2:$F$501)</f>
        <v>Arizona</v>
      </c>
      <c r="R45" t="str">
        <f>_xlfn.XLOOKUP(B45,Customer_Cleaned!$A$2:$A$501,Customer_Cleaned!$G$2:$G$501)</f>
        <v>USA</v>
      </c>
      <c r="S45">
        <v>1</v>
      </c>
      <c r="T45">
        <v>70.52</v>
      </c>
      <c r="U45">
        <v>0.08</v>
      </c>
      <c r="V45">
        <v>64.878399999999999</v>
      </c>
      <c r="W45" t="s">
        <v>1826</v>
      </c>
    </row>
    <row r="46" spans="1:23" hidden="1">
      <c r="A46" s="2">
        <v>45230</v>
      </c>
      <c r="B46" t="s">
        <v>646</v>
      </c>
      <c r="C46" t="s">
        <v>1590</v>
      </c>
      <c r="D46" t="str">
        <f>VLOOKUP(C46,Product_Cleaned!$A$2:$B$101,2,FALSE)</f>
        <v>Multi-Purpose Storage Box</v>
      </c>
      <c r="E46" t="str">
        <f>VLOOKUP(C46,Product_Cleaned!$A$2:$C$101,3,FALSE)</f>
        <v>Home</v>
      </c>
      <c r="F46" t="str">
        <f>VLOOKUP(C46,Product_Cleaned!$A$2:$E$101,4,FALSE)</f>
        <v>Storage</v>
      </c>
      <c r="G46" t="str">
        <f>VLOOKUP('Sales_Fact cleaned'!C1204,Product_Cleaned!$A$2:$E$101,5, FALSE)</f>
        <v>Pineda Ltd</v>
      </c>
      <c r="H46" t="s">
        <v>1782</v>
      </c>
      <c r="I46" t="str">
        <f>_xlfn.XLOOKUP(H46,Store_Raw!$A$2:$A$21,Store_Raw!$B$2:$B$21)</f>
        <v>Bean, Jones and Park</v>
      </c>
      <c r="J46" t="str">
        <f>_xlfn.XLOOKUP(H46,Store_Raw!$A$2:$A$21,Store_Raw!$C$2:$C$21)</f>
        <v>West</v>
      </c>
      <c r="K46" t="str">
        <f>_xlfn.XLOOKUP(H46,Store_Raw!$A$2:$A$21,Store_Raw!$D$2:$D$21)</f>
        <v>Thompsonborough</v>
      </c>
      <c r="L46" t="str">
        <f>_xlfn.XLOOKUP(H46,Store_Raw!$A$2:$A$21,Store_Raw!$E$2:$E$21)</f>
        <v>Online</v>
      </c>
      <c r="M46" t="str">
        <f>VLOOKUP(B46,Customer_Cleaned!$A$2:$H$501,2,FALSE)</f>
        <v>Andrea Jacobs</v>
      </c>
      <c r="N46">
        <f>VLOOKUP(B46,Customer_Cleaned!$A$2:$H$501,3,FALSE)</f>
        <v>45</v>
      </c>
      <c r="O46" t="str">
        <f>VLOOKUP(B46,Customer_Cleaned!$A$2:$H$501,4,FALSE)</f>
        <v>Female</v>
      </c>
      <c r="P46" t="str">
        <f>VLOOKUP(B46,Customer_Cleaned!$A$2:$H$501,8,FALSE)</f>
        <v>Silver</v>
      </c>
      <c r="Q46" t="str">
        <f>_xlfn.XLOOKUP('Sales_Fact cleaned'!B1204,Customer_Cleaned!$A$2:$A$501,Customer_Cleaned!$F$2:$F$501)</f>
        <v>Idaho</v>
      </c>
      <c r="R46" t="str">
        <f>_xlfn.XLOOKUP(B46,Customer_Cleaned!$A$2:$A$501,Customer_Cleaned!$G$2:$G$501)</f>
        <v>USA</v>
      </c>
      <c r="S46">
        <v>1</v>
      </c>
      <c r="T46">
        <v>66.22</v>
      </c>
      <c r="U46">
        <v>0.02</v>
      </c>
      <c r="V46">
        <v>64.895600000000002</v>
      </c>
      <c r="W46" t="s">
        <v>1824</v>
      </c>
    </row>
    <row r="47" spans="1:23" hidden="1">
      <c r="A47" s="2">
        <v>45231</v>
      </c>
      <c r="B47" t="s">
        <v>821</v>
      </c>
      <c r="C47" t="s">
        <v>1684</v>
      </c>
      <c r="D47" t="str">
        <f>VLOOKUP(C47,Product_Cleaned!$A$2:$B$101,2,FALSE)</f>
        <v>Wooden Nightstand</v>
      </c>
      <c r="E47" t="str">
        <f>VLOOKUP(C47,Product_Cleaned!$A$2:$C$101,3,FALSE)</f>
        <v>Home</v>
      </c>
      <c r="F47" t="str">
        <f>VLOOKUP(C47,Product_Cleaned!$A$2:$E$101,4,FALSE)</f>
        <v>Furniture</v>
      </c>
      <c r="G47" t="str">
        <f>VLOOKUP('Sales_Fact cleaned'!C1867,Product_Cleaned!$A$2:$E$101,5, FALSE)</f>
        <v>Collins-Stephenson</v>
      </c>
      <c r="H47" t="s">
        <v>1786</v>
      </c>
      <c r="I47" t="str">
        <f>_xlfn.XLOOKUP(H47,Store_Raw!$A$2:$A$21,Store_Raw!$B$2:$B$21)</f>
        <v>Moore, Padilla and Butler</v>
      </c>
      <c r="J47" t="str">
        <f>_xlfn.XLOOKUP(H47,Store_Raw!$A$2:$A$21,Store_Raw!$C$2:$C$21)</f>
        <v>South</v>
      </c>
      <c r="K47" t="str">
        <f>_xlfn.XLOOKUP(H47,Store_Raw!$A$2:$A$21,Store_Raw!$D$2:$D$21)</f>
        <v>East Johnstad</v>
      </c>
      <c r="L47" t="str">
        <f>_xlfn.XLOOKUP(H47,Store_Raw!$A$2:$A$21,Store_Raw!$E$2:$E$21)</f>
        <v>Flagship</v>
      </c>
      <c r="M47" t="str">
        <f>VLOOKUP(B47,Customer_Cleaned!$A$2:$H$501,2,FALSE)</f>
        <v>Christopher David</v>
      </c>
      <c r="N47">
        <f>VLOOKUP(B47,Customer_Cleaned!$A$2:$H$501,3,FALSE)</f>
        <v>42</v>
      </c>
      <c r="O47" t="str">
        <f>VLOOKUP(B47,Customer_Cleaned!$A$2:$H$501,4,FALSE)</f>
        <v>Male</v>
      </c>
      <c r="P47" t="str">
        <f>VLOOKUP(B47,Customer_Cleaned!$A$2:$H$501,8,FALSE)</f>
        <v>Silver</v>
      </c>
      <c r="Q47" t="str">
        <f>_xlfn.XLOOKUP('Sales_Fact cleaned'!B1867,Customer_Cleaned!$A$2:$A$501,Customer_Cleaned!$F$2:$F$501)</f>
        <v>California</v>
      </c>
      <c r="R47" t="str">
        <f>_xlfn.XLOOKUP(B47,Customer_Cleaned!$A$2:$A$501,Customer_Cleaned!$G$2:$G$501)</f>
        <v>USA</v>
      </c>
      <c r="S47">
        <v>1</v>
      </c>
      <c r="T47">
        <v>78.5</v>
      </c>
      <c r="U47">
        <v>0.17</v>
      </c>
      <c r="V47">
        <v>65.155000000000001</v>
      </c>
      <c r="W47" t="s">
        <v>1826</v>
      </c>
    </row>
    <row r="48" spans="1:23" hidden="1">
      <c r="A48" s="2">
        <v>45231</v>
      </c>
      <c r="B48" t="s">
        <v>1307</v>
      </c>
      <c r="C48" t="s">
        <v>1710</v>
      </c>
      <c r="D48" t="str">
        <f>VLOOKUP(C48,Product_Cleaned!$A$2:$B$101,2,FALSE)</f>
        <v>Badminton Racket Set</v>
      </c>
      <c r="E48" t="str">
        <f>VLOOKUP(C48,Product_Cleaned!$A$2:$C$101,3,FALSE)</f>
        <v>Sports</v>
      </c>
      <c r="F48" t="str">
        <f>VLOOKUP(C48,Product_Cleaned!$A$2:$E$101,4,FALSE)</f>
        <v>Equipment</v>
      </c>
      <c r="G48" t="str">
        <f>VLOOKUP('Sales_Fact cleaned'!C251,Product_Cleaned!$A$2:$E$101,5, FALSE)</f>
        <v>Bruce-Bowen</v>
      </c>
      <c r="H48" t="s">
        <v>1782</v>
      </c>
      <c r="I48" t="str">
        <f>_xlfn.XLOOKUP(H48,Store_Raw!$A$2:$A$21,Store_Raw!$B$2:$B$21)</f>
        <v>Bean, Jones and Park</v>
      </c>
      <c r="J48" t="str">
        <f>_xlfn.XLOOKUP(H48,Store_Raw!$A$2:$A$21,Store_Raw!$C$2:$C$21)</f>
        <v>West</v>
      </c>
      <c r="K48" t="str">
        <f>_xlfn.XLOOKUP(H48,Store_Raw!$A$2:$A$21,Store_Raw!$D$2:$D$21)</f>
        <v>Thompsonborough</v>
      </c>
      <c r="L48" t="str">
        <f>_xlfn.XLOOKUP(H48,Store_Raw!$A$2:$A$21,Store_Raw!$E$2:$E$21)</f>
        <v>Online</v>
      </c>
      <c r="M48" t="str">
        <f>VLOOKUP(B48,Customer_Cleaned!$A$2:$H$501,2,FALSE)</f>
        <v>Holly Robinson</v>
      </c>
      <c r="N48">
        <f>VLOOKUP(B48,Customer_Cleaned!$A$2:$H$501,3,FALSE)</f>
        <v>45</v>
      </c>
      <c r="O48" t="str">
        <f>VLOOKUP(B48,Customer_Cleaned!$A$2:$H$501,4,FALSE)</f>
        <v>Female</v>
      </c>
      <c r="P48" t="str">
        <f>VLOOKUP(B48,Customer_Cleaned!$A$2:$H$501,8,FALSE)</f>
        <v>Silver</v>
      </c>
      <c r="Q48" t="str">
        <f>_xlfn.XLOOKUP('Sales_Fact cleaned'!B251,Customer_Cleaned!$A$2:$A$501,Customer_Cleaned!$F$2:$F$501)</f>
        <v>Vermont</v>
      </c>
      <c r="R48" t="str">
        <f>_xlfn.XLOOKUP(B48,Customer_Cleaned!$A$2:$A$501,Customer_Cleaned!$G$2:$G$501)</f>
        <v>USA</v>
      </c>
      <c r="S48">
        <v>4</v>
      </c>
      <c r="T48">
        <v>22.51</v>
      </c>
      <c r="U48">
        <v>0.27</v>
      </c>
      <c r="V48">
        <v>65.729200000000006</v>
      </c>
      <c r="W48" t="s">
        <v>1826</v>
      </c>
    </row>
    <row r="49" spans="1:23" hidden="1">
      <c r="A49" s="2">
        <v>45232</v>
      </c>
      <c r="B49" t="s">
        <v>185</v>
      </c>
      <c r="C49" t="s">
        <v>1738</v>
      </c>
      <c r="D49" t="str">
        <f>VLOOKUP(C49,Product_Cleaned!$A$2:$B$101,2,FALSE)</f>
        <v>Sports Stopwatch Basic</v>
      </c>
      <c r="E49" t="str">
        <f>VLOOKUP(C49,Product_Cleaned!$A$2:$C$101,3,FALSE)</f>
        <v>Sports</v>
      </c>
      <c r="F49" t="str">
        <f>VLOOKUP(C49,Product_Cleaned!$A$2:$E$101,4,FALSE)</f>
        <v>Accessories</v>
      </c>
      <c r="G49" t="str">
        <f>VLOOKUP('Sales_Fact cleaned'!C1561,Product_Cleaned!$A$2:$E$101,5, FALSE)</f>
        <v>Cline-Mccarthy</v>
      </c>
      <c r="H49" t="s">
        <v>1799</v>
      </c>
      <c r="I49" t="str">
        <f>_xlfn.XLOOKUP(H49,Store_Raw!$A$2:$A$21,Store_Raw!$B$2:$B$21)</f>
        <v>Mcdonald Inc</v>
      </c>
      <c r="J49" t="str">
        <f>_xlfn.XLOOKUP(H49,Store_Raw!$A$2:$A$21,Store_Raw!$C$2:$C$21)</f>
        <v>South</v>
      </c>
      <c r="K49" t="str">
        <f>_xlfn.XLOOKUP(H49,Store_Raw!$A$2:$A$21,Store_Raw!$D$2:$D$21)</f>
        <v>Christopherland</v>
      </c>
      <c r="L49" t="str">
        <f>_xlfn.XLOOKUP(H49,Store_Raw!$A$2:$A$21,Store_Raw!$E$2:$E$21)</f>
        <v>Outlet</v>
      </c>
      <c r="M49" t="str">
        <f>VLOOKUP(B49,Customer_Cleaned!$A$2:$H$501,2,FALSE)</f>
        <v>April Mullins</v>
      </c>
      <c r="N49">
        <f>VLOOKUP(B49,Customer_Cleaned!$A$2:$H$501,3,FALSE)</f>
        <v>54</v>
      </c>
      <c r="O49" t="str">
        <f>VLOOKUP(B49,Customer_Cleaned!$A$2:$H$501,4,FALSE)</f>
        <v>Male</v>
      </c>
      <c r="P49" t="str">
        <f>VLOOKUP(B49,Customer_Cleaned!$A$2:$H$501,8,FALSE)</f>
        <v>Platinum</v>
      </c>
      <c r="Q49" t="str">
        <f>_xlfn.XLOOKUP('Sales_Fact cleaned'!B1561,Customer_Cleaned!$A$2:$A$501,Customer_Cleaned!$F$2:$F$501)</f>
        <v>Indiana</v>
      </c>
      <c r="R49" t="str">
        <f>_xlfn.XLOOKUP(B49,Customer_Cleaned!$A$2:$A$501,Customer_Cleaned!$G$2:$G$501)</f>
        <v>USA</v>
      </c>
      <c r="S49">
        <v>4</v>
      </c>
      <c r="T49">
        <v>20.09</v>
      </c>
      <c r="U49">
        <v>0.16</v>
      </c>
      <c r="V49">
        <v>67.502399999999994</v>
      </c>
      <c r="W49" t="s">
        <v>1829</v>
      </c>
    </row>
    <row r="50" spans="1:23">
      <c r="A50" s="2">
        <v>45232</v>
      </c>
      <c r="B50" t="s">
        <v>1133</v>
      </c>
      <c r="C50" t="s">
        <v>1714</v>
      </c>
      <c r="D50" t="str">
        <f>VLOOKUP(C50,Product_Cleaned!$A$2:$B$101,2,FALSE)</f>
        <v>Hydrating Face Cleanser</v>
      </c>
      <c r="E50" t="str">
        <f>VLOOKUP(C50,Product_Cleaned!$A$2:$C$101,3,FALSE)</f>
        <v>Beauty</v>
      </c>
      <c r="F50" t="str">
        <f>VLOOKUP(C50,Product_Cleaned!$A$2:$E$101,4,FALSE)</f>
        <v>Skincare</v>
      </c>
      <c r="G50" t="str">
        <f>VLOOKUP('Sales_Fact cleaned'!C1583,Product_Cleaned!$A$2:$E$101,5, FALSE)</f>
        <v>Shepherd-Gould</v>
      </c>
      <c r="H50" t="s">
        <v>1752</v>
      </c>
      <c r="I50" t="str">
        <f>_xlfn.XLOOKUP(H50,Store_Raw!$A$2:$A$21,Store_Raw!$B$2:$B$21)</f>
        <v>Rivera-Warner</v>
      </c>
      <c r="J50" t="str">
        <f>_xlfn.XLOOKUP(H50,Store_Raw!$A$2:$A$21,Store_Raw!$C$2:$C$21)</f>
        <v>East</v>
      </c>
      <c r="K50" t="str">
        <f>_xlfn.XLOOKUP(H50,Store_Raw!$A$2:$A$21,Store_Raw!$D$2:$D$21)</f>
        <v>Washingtonfurt</v>
      </c>
      <c r="L50" t="str">
        <f>_xlfn.XLOOKUP(H50,Store_Raw!$A$2:$A$21,Store_Raw!$E$2:$E$21)</f>
        <v>Flagship</v>
      </c>
      <c r="M50" t="str">
        <f>VLOOKUP(B50,Customer_Cleaned!$A$2:$H$501,2,FALSE)</f>
        <v>Joshua Smith Dvm</v>
      </c>
      <c r="N50">
        <f>VLOOKUP(B50,Customer_Cleaned!$A$2:$H$501,3,FALSE)</f>
        <v>60</v>
      </c>
      <c r="O50" t="str">
        <f>VLOOKUP(B50,Customer_Cleaned!$A$2:$H$501,4,FALSE)</f>
        <v>Male</v>
      </c>
      <c r="P50" t="str">
        <f>VLOOKUP(B50,Customer_Cleaned!$A$2:$H$501,8,FALSE)</f>
        <v>Platinum</v>
      </c>
      <c r="Q50" t="str">
        <f>_xlfn.XLOOKUP('Sales_Fact cleaned'!B1583,Customer_Cleaned!$A$2:$A$501,Customer_Cleaned!$F$2:$F$501)</f>
        <v>Alabama</v>
      </c>
      <c r="R50" t="str">
        <f>_xlfn.XLOOKUP(B50,Customer_Cleaned!$A$2:$A$501,Customer_Cleaned!$G$2:$G$501)</f>
        <v>USA</v>
      </c>
      <c r="S50">
        <v>1</v>
      </c>
      <c r="T50">
        <v>92.83</v>
      </c>
      <c r="U50">
        <v>0.26</v>
      </c>
      <c r="V50">
        <v>68.694199999999995</v>
      </c>
      <c r="W50" t="s">
        <v>1824</v>
      </c>
    </row>
    <row r="51" spans="1:23" hidden="1">
      <c r="A51" s="2">
        <v>45233</v>
      </c>
      <c r="B51" t="s">
        <v>89</v>
      </c>
      <c r="C51" t="s">
        <v>1622</v>
      </c>
      <c r="D51" t="str">
        <f>VLOOKUP(C51,Product_Cleaned!$A$2:$B$101,2,FALSE)</f>
        <v>Men's Casual Sneakers</v>
      </c>
      <c r="E51" t="str">
        <f>VLOOKUP(C51,Product_Cleaned!$A$2:$C$101,3,FALSE)</f>
        <v>Clothing</v>
      </c>
      <c r="F51" t="str">
        <f>VLOOKUP(C51,Product_Cleaned!$A$2:$E$101,4,FALSE)</f>
        <v>Footwear</v>
      </c>
      <c r="G51" t="str">
        <f>VLOOKUP('Sales_Fact cleaned'!C626,Product_Cleaned!$A$2:$E$101,5, FALSE)</f>
        <v>Zhang Inc</v>
      </c>
      <c r="H51" t="s">
        <v>1804</v>
      </c>
      <c r="I51" t="str">
        <f>_xlfn.XLOOKUP(H51,Store_Raw!$A$2:$A$21,Store_Raw!$B$2:$B$21)</f>
        <v>Frederick-Wright</v>
      </c>
      <c r="J51" t="str">
        <f>_xlfn.XLOOKUP(H51,Store_Raw!$A$2:$A$21,Store_Raw!$C$2:$C$21)</f>
        <v>West</v>
      </c>
      <c r="K51" t="str">
        <f>_xlfn.XLOOKUP(H51,Store_Raw!$A$2:$A$21,Store_Raw!$D$2:$D$21)</f>
        <v>New Jimmymouth</v>
      </c>
      <c r="L51" t="str">
        <f>_xlfn.XLOOKUP(H51,Store_Raw!$A$2:$A$21,Store_Raw!$E$2:$E$21)</f>
        <v>Flagship</v>
      </c>
      <c r="M51" t="str">
        <f>VLOOKUP(B51,Customer_Cleaned!$A$2:$H$501,2,FALSE)</f>
        <v>Bridget Allen</v>
      </c>
      <c r="N51">
        <f>VLOOKUP(B51,Customer_Cleaned!$A$2:$H$501,3,FALSE)</f>
        <v>59</v>
      </c>
      <c r="O51" t="str">
        <f>VLOOKUP(B51,Customer_Cleaned!$A$2:$H$501,4,FALSE)</f>
        <v>Male</v>
      </c>
      <c r="P51" t="str">
        <f>VLOOKUP(B51,Customer_Cleaned!$A$2:$H$501,8,FALSE)</f>
        <v>Platinum</v>
      </c>
      <c r="Q51" t="str">
        <f>_xlfn.XLOOKUP('Sales_Fact cleaned'!B626,Customer_Cleaned!$A$2:$A$501,Customer_Cleaned!$F$2:$F$501)</f>
        <v>Pennsylvania</v>
      </c>
      <c r="R51" t="str">
        <f>_xlfn.XLOOKUP(B51,Customer_Cleaned!$A$2:$A$501,Customer_Cleaned!$G$2:$G$501)</f>
        <v>USA</v>
      </c>
      <c r="S51">
        <v>4</v>
      </c>
      <c r="T51">
        <v>21.12</v>
      </c>
      <c r="U51">
        <v>0.18</v>
      </c>
      <c r="V51">
        <v>69.273600000000002</v>
      </c>
      <c r="W51" t="s">
        <v>1826</v>
      </c>
    </row>
    <row r="52" spans="1:23" hidden="1">
      <c r="A52" s="2">
        <v>45233</v>
      </c>
      <c r="B52" t="s">
        <v>833</v>
      </c>
      <c r="C52" t="s">
        <v>1632</v>
      </c>
      <c r="D52" t="str">
        <f>VLOOKUP(C52,Product_Cleaned!$A$2:$B$101,2,FALSE)</f>
        <v>Smart Home WiFi Camera</v>
      </c>
      <c r="E52" t="str">
        <f>VLOOKUP(C52,Product_Cleaned!$A$2:$C$101,3,FALSE)</f>
        <v>Electronics</v>
      </c>
      <c r="F52" t="str">
        <f>VLOOKUP(C52,Product_Cleaned!$A$2:$E$101,4,FALSE)</f>
        <v>Accessories</v>
      </c>
      <c r="G52" t="str">
        <f>VLOOKUP('Sales_Fact cleaned'!C1520,Product_Cleaned!$A$2:$E$101,5, FALSE)</f>
        <v>Ramirez-Hanson</v>
      </c>
      <c r="H52" t="s">
        <v>1761</v>
      </c>
      <c r="I52" t="str">
        <f>_xlfn.XLOOKUP(H52,Store_Raw!$A$2:$A$21,Store_Raw!$B$2:$B$21)</f>
        <v>Black-Horn</v>
      </c>
      <c r="J52" t="str">
        <f>_xlfn.XLOOKUP(H52,Store_Raw!$A$2:$A$21,Store_Raw!$C$2:$C$21)</f>
        <v>South</v>
      </c>
      <c r="K52" t="str">
        <f>_xlfn.XLOOKUP(H52,Store_Raw!$A$2:$A$21,Store_Raw!$D$2:$D$21)</f>
        <v>North Nancyview</v>
      </c>
      <c r="L52" t="str">
        <f>_xlfn.XLOOKUP(H52,Store_Raw!$A$2:$A$21,Store_Raw!$E$2:$E$21)</f>
        <v>Outlet</v>
      </c>
      <c r="M52" t="str">
        <f>VLOOKUP(B52,Customer_Cleaned!$A$2:$H$501,2,FALSE)</f>
        <v>Carol Bishop</v>
      </c>
      <c r="N52">
        <f>VLOOKUP(B52,Customer_Cleaned!$A$2:$H$501,3,FALSE)</f>
        <v>27</v>
      </c>
      <c r="O52" t="str">
        <f>VLOOKUP(B52,Customer_Cleaned!$A$2:$H$501,4,FALSE)</f>
        <v>Female</v>
      </c>
      <c r="P52" t="str">
        <f>VLOOKUP(B52,Customer_Cleaned!$A$2:$H$501,8,FALSE)</f>
        <v>Bronze</v>
      </c>
      <c r="Q52" t="str">
        <f>_xlfn.XLOOKUP('Sales_Fact cleaned'!B1520,Customer_Cleaned!$A$2:$A$501,Customer_Cleaned!$F$2:$F$501)</f>
        <v>Alaska</v>
      </c>
      <c r="R52" t="str">
        <f>_xlfn.XLOOKUP(B52,Customer_Cleaned!$A$2:$A$501,Customer_Cleaned!$G$2:$G$501)</f>
        <v>USA</v>
      </c>
      <c r="S52">
        <v>2</v>
      </c>
      <c r="T52">
        <v>42.97</v>
      </c>
      <c r="U52">
        <v>0.18</v>
      </c>
      <c r="V52">
        <v>70.470799999999997</v>
      </c>
      <c r="W52" t="s">
        <v>1829</v>
      </c>
    </row>
    <row r="53" spans="1:23">
      <c r="A53" s="2">
        <v>45233</v>
      </c>
      <c r="B53" t="s">
        <v>1352</v>
      </c>
      <c r="C53" t="s">
        <v>1652</v>
      </c>
      <c r="D53" t="str">
        <f>VLOOKUP(C53,Product_Cleaned!$A$2:$B$101,2,FALSE)</f>
        <v>Rugby Ball</v>
      </c>
      <c r="E53" t="str">
        <f>VLOOKUP(C53,Product_Cleaned!$A$2:$C$101,3,FALSE)</f>
        <v>Sports</v>
      </c>
      <c r="F53" t="str">
        <f>VLOOKUP(C53,Product_Cleaned!$A$2:$E$101,4,FALSE)</f>
        <v>Team Sports</v>
      </c>
      <c r="G53" t="str">
        <f>VLOOKUP('Sales_Fact cleaned'!C573,Product_Cleaned!$A$2:$E$101,5, FALSE)</f>
        <v>Sims Inc</v>
      </c>
      <c r="H53" t="s">
        <v>1810</v>
      </c>
      <c r="I53" t="str">
        <f>_xlfn.XLOOKUP(H53,Store_Raw!$A$2:$A$21,Store_Raw!$B$2:$B$21)</f>
        <v>Guerrero-Schmitt</v>
      </c>
      <c r="J53" t="str">
        <f>_xlfn.XLOOKUP(H53,Store_Raw!$A$2:$A$21,Store_Raw!$C$2:$C$21)</f>
        <v>East</v>
      </c>
      <c r="K53" t="str">
        <f>_xlfn.XLOOKUP(H53,Store_Raw!$A$2:$A$21,Store_Raw!$D$2:$D$21)</f>
        <v>East Stevechester</v>
      </c>
      <c r="L53" t="str">
        <f>_xlfn.XLOOKUP(H53,Store_Raw!$A$2:$A$21,Store_Raw!$E$2:$E$21)</f>
        <v>Flagship</v>
      </c>
      <c r="M53" t="str">
        <f>VLOOKUP(B53,Customer_Cleaned!$A$2:$H$501,2,FALSE)</f>
        <v>Sharon Simpson</v>
      </c>
      <c r="N53">
        <f>VLOOKUP(B53,Customer_Cleaned!$A$2:$H$501,3,FALSE)</f>
        <v>61</v>
      </c>
      <c r="O53" t="str">
        <f>VLOOKUP(B53,Customer_Cleaned!$A$2:$H$501,4,FALSE)</f>
        <v>Male</v>
      </c>
      <c r="P53" t="str">
        <f>VLOOKUP(B53,Customer_Cleaned!$A$2:$H$501,8,FALSE)</f>
        <v>Platinum</v>
      </c>
      <c r="Q53" t="str">
        <f>_xlfn.XLOOKUP('Sales_Fact cleaned'!B573,Customer_Cleaned!$A$2:$A$501,Customer_Cleaned!$F$2:$F$501)</f>
        <v>Arizona</v>
      </c>
      <c r="R53" t="str">
        <f>_xlfn.XLOOKUP(B53,Customer_Cleaned!$A$2:$A$501,Customer_Cleaned!$G$2:$G$501)</f>
        <v>USA</v>
      </c>
      <c r="S53">
        <v>1</v>
      </c>
      <c r="T53">
        <v>73.88</v>
      </c>
      <c r="U53">
        <v>0.04</v>
      </c>
      <c r="V53">
        <v>70.924799999999991</v>
      </c>
      <c r="W53" t="s">
        <v>1826</v>
      </c>
    </row>
    <row r="54" spans="1:23" hidden="1">
      <c r="A54" s="2">
        <v>45234</v>
      </c>
      <c r="B54" t="s">
        <v>314</v>
      </c>
      <c r="C54" t="s">
        <v>1576</v>
      </c>
      <c r="D54" t="str">
        <f>VLOOKUP(C54,Product_Cleaned!$A$2:$B$101,2,FALSE)</f>
        <v>Decorative Wall Mirror</v>
      </c>
      <c r="E54" t="str">
        <f>VLOOKUP(C54,Product_Cleaned!$A$2:$C$101,3,FALSE)</f>
        <v>Home</v>
      </c>
      <c r="F54" t="str">
        <f>VLOOKUP(C54,Product_Cleaned!$A$2:$E$101,4,FALSE)</f>
        <v>Decor</v>
      </c>
      <c r="G54" t="str">
        <f>VLOOKUP('Sales_Fact cleaned'!C1546,Product_Cleaned!$A$2:$E$101,5, FALSE)</f>
        <v>Carroll, Long and Mendoza</v>
      </c>
      <c r="H54" t="s">
        <v>1766</v>
      </c>
      <c r="I54" t="str">
        <f>_xlfn.XLOOKUP(H54,Store_Raw!$A$2:$A$21,Store_Raw!$B$2:$B$21)</f>
        <v>Johnson-Wright</v>
      </c>
      <c r="J54" t="str">
        <f>_xlfn.XLOOKUP(H54,Store_Raw!$A$2:$A$21,Store_Raw!$C$2:$C$21)</f>
        <v>North</v>
      </c>
      <c r="K54" t="str">
        <f>_xlfn.XLOOKUP(H54,Store_Raw!$A$2:$A$21,Store_Raw!$D$2:$D$21)</f>
        <v>Hoodberg</v>
      </c>
      <c r="L54" t="str">
        <f>_xlfn.XLOOKUP(H54,Store_Raw!$A$2:$A$21,Store_Raw!$E$2:$E$21)</f>
        <v>Outlet</v>
      </c>
      <c r="M54" t="str">
        <f>VLOOKUP(B54,Customer_Cleaned!$A$2:$H$501,2,FALSE)</f>
        <v>Melissa Duffy Md</v>
      </c>
      <c r="N54">
        <f>VLOOKUP(B54,Customer_Cleaned!$A$2:$H$501,3,FALSE)</f>
        <v>58</v>
      </c>
      <c r="O54" t="str">
        <f>VLOOKUP(B54,Customer_Cleaned!$A$2:$H$501,4,FALSE)</f>
        <v>Female</v>
      </c>
      <c r="P54" t="str">
        <f>VLOOKUP(B54,Customer_Cleaned!$A$2:$H$501,8,FALSE)</f>
        <v>Platinum</v>
      </c>
      <c r="Q54" t="str">
        <f>_xlfn.XLOOKUP('Sales_Fact cleaned'!B1546,Customer_Cleaned!$A$2:$A$501,Customer_Cleaned!$F$2:$F$501)</f>
        <v>Pennsylvania</v>
      </c>
      <c r="R54" t="str">
        <f>_xlfn.XLOOKUP(B54,Customer_Cleaned!$A$2:$A$501,Customer_Cleaned!$G$2:$G$501)</f>
        <v>USA</v>
      </c>
      <c r="S54">
        <v>2</v>
      </c>
      <c r="T54">
        <v>44.35</v>
      </c>
      <c r="U54">
        <v>0.2</v>
      </c>
      <c r="V54">
        <v>70.960000000000008</v>
      </c>
      <c r="W54" t="s">
        <v>1824</v>
      </c>
    </row>
    <row r="55" spans="1:23">
      <c r="A55" s="2">
        <v>45234</v>
      </c>
      <c r="B55" t="s">
        <v>1014</v>
      </c>
      <c r="C55" t="s">
        <v>1557</v>
      </c>
      <c r="D55" t="str">
        <f>VLOOKUP(C55,Product_Cleaned!$A$2:$B$101,2,FALSE)</f>
        <v>Herbal Face Moisturizer</v>
      </c>
      <c r="E55" t="str">
        <f>VLOOKUP(C55,Product_Cleaned!$A$2:$C$101,3,FALSE)</f>
        <v>Beauty</v>
      </c>
      <c r="F55" t="str">
        <f>VLOOKUP(C55,Product_Cleaned!$A$2:$E$101,4,FALSE)</f>
        <v>Skincare</v>
      </c>
      <c r="G55" t="str">
        <f>VLOOKUP('Sales_Fact cleaned'!C1488,Product_Cleaned!$A$2:$E$101,5, FALSE)</f>
        <v>Taylor, Dodson and Johnston</v>
      </c>
      <c r="H55" t="s">
        <v>1752</v>
      </c>
      <c r="I55" t="str">
        <f>_xlfn.XLOOKUP(H55,Store_Raw!$A$2:$A$21,Store_Raw!$B$2:$B$21)</f>
        <v>Rivera-Warner</v>
      </c>
      <c r="J55" t="str">
        <f>_xlfn.XLOOKUP(H55,Store_Raw!$A$2:$A$21,Store_Raw!$C$2:$C$21)</f>
        <v>East</v>
      </c>
      <c r="K55" t="str">
        <f>_xlfn.XLOOKUP(H55,Store_Raw!$A$2:$A$21,Store_Raw!$D$2:$D$21)</f>
        <v>Washingtonfurt</v>
      </c>
      <c r="L55" t="str">
        <f>_xlfn.XLOOKUP(H55,Store_Raw!$A$2:$A$21,Store_Raw!$E$2:$E$21)</f>
        <v>Flagship</v>
      </c>
      <c r="M55" t="str">
        <f>VLOOKUP(B55,Customer_Cleaned!$A$2:$H$501,2,FALSE)</f>
        <v>Samuel Arias</v>
      </c>
      <c r="N55">
        <f>VLOOKUP(B55,Customer_Cleaned!$A$2:$H$501,3,FALSE)</f>
        <v>54</v>
      </c>
      <c r="O55" t="str">
        <f>VLOOKUP(B55,Customer_Cleaned!$A$2:$H$501,4,FALSE)</f>
        <v>Male</v>
      </c>
      <c r="P55" t="str">
        <f>VLOOKUP(B55,Customer_Cleaned!$A$2:$H$501,8,FALSE)</f>
        <v>Platinum</v>
      </c>
      <c r="Q55" t="str">
        <f>_xlfn.XLOOKUP('Sales_Fact cleaned'!B1488,Customer_Cleaned!$A$2:$A$501,Customer_Cleaned!$F$2:$F$501)</f>
        <v>Ohio</v>
      </c>
      <c r="R55" t="str">
        <f>_xlfn.XLOOKUP(B55,Customer_Cleaned!$A$2:$A$501,Customer_Cleaned!$G$2:$G$501)</f>
        <v>USA</v>
      </c>
      <c r="S55">
        <v>4</v>
      </c>
      <c r="T55">
        <v>24.72</v>
      </c>
      <c r="U55">
        <v>0.28000000000000003</v>
      </c>
      <c r="V55">
        <v>71.193599999999989</v>
      </c>
      <c r="W55" t="s">
        <v>1829</v>
      </c>
    </row>
    <row r="56" spans="1:23" hidden="1">
      <c r="A56" s="2">
        <v>45235</v>
      </c>
      <c r="B56" t="s">
        <v>960</v>
      </c>
      <c r="C56" t="s">
        <v>1648</v>
      </c>
      <c r="D56" t="str">
        <f>VLOOKUP(C56,Product_Cleaned!$A$2:$B$101,2,FALSE)</f>
        <v>Boxing Hand Wraps</v>
      </c>
      <c r="E56" t="str">
        <f>VLOOKUP(C56,Product_Cleaned!$A$2:$C$101,3,FALSE)</f>
        <v>Sports</v>
      </c>
      <c r="F56" t="str">
        <f>VLOOKUP(C56,Product_Cleaned!$A$2:$E$101,4,FALSE)</f>
        <v>Fitness</v>
      </c>
      <c r="G56" t="str">
        <f>VLOOKUP('Sales_Fact cleaned'!C497,Product_Cleaned!$A$2:$E$101,5, FALSE)</f>
        <v>Murray, Gould and Ware</v>
      </c>
      <c r="H56" t="s">
        <v>1761</v>
      </c>
      <c r="I56" t="str">
        <f>_xlfn.XLOOKUP(H56,Store_Raw!$A$2:$A$21,Store_Raw!$B$2:$B$21)</f>
        <v>Black-Horn</v>
      </c>
      <c r="J56" t="str">
        <f>_xlfn.XLOOKUP(H56,Store_Raw!$A$2:$A$21,Store_Raw!$C$2:$C$21)</f>
        <v>South</v>
      </c>
      <c r="K56" t="str">
        <f>_xlfn.XLOOKUP(H56,Store_Raw!$A$2:$A$21,Store_Raw!$D$2:$D$21)</f>
        <v>North Nancyview</v>
      </c>
      <c r="L56" t="str">
        <f>_xlfn.XLOOKUP(H56,Store_Raw!$A$2:$A$21,Store_Raw!$E$2:$E$21)</f>
        <v>Outlet</v>
      </c>
      <c r="M56" t="str">
        <f>VLOOKUP(B56,Customer_Cleaned!$A$2:$H$501,2,FALSE)</f>
        <v>Miss Alexandria Li Dvm</v>
      </c>
      <c r="N56">
        <f>VLOOKUP(B56,Customer_Cleaned!$A$2:$H$501,3,FALSE)</f>
        <v>41</v>
      </c>
      <c r="O56" t="str">
        <f>VLOOKUP(B56,Customer_Cleaned!$A$2:$H$501,4,FALSE)</f>
        <v>Male</v>
      </c>
      <c r="P56" t="str">
        <f>VLOOKUP(B56,Customer_Cleaned!$A$2:$H$501,8,FALSE)</f>
        <v>Silver</v>
      </c>
      <c r="Q56" t="str">
        <f>_xlfn.XLOOKUP('Sales_Fact cleaned'!B497,Customer_Cleaned!$A$2:$A$501,Customer_Cleaned!$F$2:$F$501)</f>
        <v>South Carolina</v>
      </c>
      <c r="R56" t="str">
        <f>_xlfn.XLOOKUP(B56,Customer_Cleaned!$A$2:$A$501,Customer_Cleaned!$G$2:$G$501)</f>
        <v>USA</v>
      </c>
      <c r="S56">
        <v>1</v>
      </c>
      <c r="T56">
        <v>88.92</v>
      </c>
      <c r="U56">
        <v>0.19</v>
      </c>
      <c r="V56">
        <v>72.025200000000012</v>
      </c>
      <c r="W56" t="s">
        <v>1824</v>
      </c>
    </row>
    <row r="57" spans="1:23" hidden="1">
      <c r="A57" s="2">
        <v>45235</v>
      </c>
      <c r="B57" t="s">
        <v>1080</v>
      </c>
      <c r="C57" t="s">
        <v>1668</v>
      </c>
      <c r="D57" t="str">
        <f>VLOOKUP(C57,Product_Cleaned!$A$2:$B$101,2,FALSE)</f>
        <v>Luxury Perfume Spray</v>
      </c>
      <c r="E57" t="str">
        <f>VLOOKUP(C57,Product_Cleaned!$A$2:$C$101,3,FALSE)</f>
        <v>Beauty</v>
      </c>
      <c r="F57" t="str">
        <f>VLOOKUP(C57,Product_Cleaned!$A$2:$E$101,4,FALSE)</f>
        <v>Fragrance</v>
      </c>
      <c r="G57" t="str">
        <f>VLOOKUP('Sales_Fact cleaned'!C288,Product_Cleaned!$A$2:$E$101,5, FALSE)</f>
        <v>Taylor-Elliott</v>
      </c>
      <c r="H57" t="s">
        <v>1769</v>
      </c>
      <c r="I57" t="str">
        <f>_xlfn.XLOOKUP(H57,Store_Raw!$A$2:$A$21,Store_Raw!$B$2:$B$21)</f>
        <v>Alexander Group</v>
      </c>
      <c r="J57" t="str">
        <f>_xlfn.XLOOKUP(H57,Store_Raw!$A$2:$A$21,Store_Raw!$C$2:$C$21)</f>
        <v>South</v>
      </c>
      <c r="K57" t="str">
        <f>_xlfn.XLOOKUP(H57,Store_Raw!$A$2:$A$21,Store_Raw!$D$2:$D$21)</f>
        <v>Port Sharon</v>
      </c>
      <c r="L57" t="str">
        <f>_xlfn.XLOOKUP(H57,Store_Raw!$A$2:$A$21,Store_Raw!$E$2:$E$21)</f>
        <v>Online</v>
      </c>
      <c r="M57" t="str">
        <f>VLOOKUP(B57,Customer_Cleaned!$A$2:$H$501,2,FALSE)</f>
        <v>Evelyn Brown</v>
      </c>
      <c r="N57">
        <f>VLOOKUP(B57,Customer_Cleaned!$A$2:$H$501,3,FALSE)</f>
        <v>39</v>
      </c>
      <c r="O57" t="str">
        <f>VLOOKUP(B57,Customer_Cleaned!$A$2:$H$501,4,FALSE)</f>
        <v>Male</v>
      </c>
      <c r="P57" t="str">
        <f>VLOOKUP(B57,Customer_Cleaned!$A$2:$H$501,8,FALSE)</f>
        <v>Silver</v>
      </c>
      <c r="Q57" t="str">
        <f>_xlfn.XLOOKUP('Sales_Fact cleaned'!B288,Customer_Cleaned!$A$2:$A$501,Customer_Cleaned!$F$2:$F$501)</f>
        <v>Ohio</v>
      </c>
      <c r="R57" t="str">
        <f>_xlfn.XLOOKUP(B57,Customer_Cleaned!$A$2:$A$501,Customer_Cleaned!$G$2:$G$501)</f>
        <v>USA</v>
      </c>
      <c r="S57">
        <v>1</v>
      </c>
      <c r="T57">
        <v>88.78</v>
      </c>
      <c r="U57">
        <v>0.18</v>
      </c>
      <c r="V57">
        <v>72.799600000000012</v>
      </c>
      <c r="W57" t="s">
        <v>1824</v>
      </c>
    </row>
    <row r="58" spans="1:23" hidden="1">
      <c r="A58" s="2">
        <v>45235</v>
      </c>
      <c r="B58" t="s">
        <v>1533</v>
      </c>
      <c r="C58" t="s">
        <v>1658</v>
      </c>
      <c r="D58" t="str">
        <f>VLOOKUP(C58,Product_Cleaned!$A$2:$B$101,2,FALSE)</f>
        <v>Ceramic Plant Pot</v>
      </c>
      <c r="E58" t="str">
        <f>VLOOKUP(C58,Product_Cleaned!$A$2:$C$101,3,FALSE)</f>
        <v>Home</v>
      </c>
      <c r="F58" t="str">
        <f>VLOOKUP(C58,Product_Cleaned!$A$2:$E$101,4,FALSE)</f>
        <v>Decor</v>
      </c>
      <c r="G58" t="str">
        <f>VLOOKUP('Sales_Fact cleaned'!C1248,Product_Cleaned!$A$2:$E$101,5, FALSE)</f>
        <v>Erickson-Green</v>
      </c>
      <c r="H58" t="s">
        <v>1782</v>
      </c>
      <c r="I58" t="str">
        <f>_xlfn.XLOOKUP(H58,Store_Raw!$A$2:$A$21,Store_Raw!$B$2:$B$21)</f>
        <v>Bean, Jones and Park</v>
      </c>
      <c r="J58" t="str">
        <f>_xlfn.XLOOKUP(H58,Store_Raw!$A$2:$A$21,Store_Raw!$C$2:$C$21)</f>
        <v>West</v>
      </c>
      <c r="K58" t="str">
        <f>_xlfn.XLOOKUP(H58,Store_Raw!$A$2:$A$21,Store_Raw!$D$2:$D$21)</f>
        <v>Thompsonborough</v>
      </c>
      <c r="L58" t="str">
        <f>_xlfn.XLOOKUP(H58,Store_Raw!$A$2:$A$21,Store_Raw!$E$2:$E$21)</f>
        <v>Online</v>
      </c>
      <c r="M58" t="str">
        <f>VLOOKUP(B58,Customer_Cleaned!$A$2:$H$501,2,FALSE)</f>
        <v>Philip Pennington</v>
      </c>
      <c r="N58">
        <f>VLOOKUP(B58,Customer_Cleaned!$A$2:$H$501,3,FALSE)</f>
        <v>27</v>
      </c>
      <c r="O58" t="str">
        <f>VLOOKUP(B58,Customer_Cleaned!$A$2:$H$501,4,FALSE)</f>
        <v>Female</v>
      </c>
      <c r="P58" t="str">
        <f>VLOOKUP(B58,Customer_Cleaned!$A$2:$H$501,8,FALSE)</f>
        <v>Bronze</v>
      </c>
      <c r="Q58" t="str">
        <f>_xlfn.XLOOKUP('Sales_Fact cleaned'!B1248,Customer_Cleaned!$A$2:$A$501,Customer_Cleaned!$F$2:$F$501)</f>
        <v>California</v>
      </c>
      <c r="R58" t="str">
        <f>_xlfn.XLOOKUP(B58,Customer_Cleaned!$A$2:$A$501,Customer_Cleaned!$G$2:$G$501)</f>
        <v>USA</v>
      </c>
      <c r="S58">
        <v>1</v>
      </c>
      <c r="T58">
        <v>79</v>
      </c>
      <c r="U58">
        <v>0.04</v>
      </c>
      <c r="V58">
        <v>75.84</v>
      </c>
      <c r="W58" t="s">
        <v>1826</v>
      </c>
    </row>
    <row r="59" spans="1:23" hidden="1">
      <c r="A59" s="2">
        <v>45235</v>
      </c>
      <c r="B59" t="s">
        <v>978</v>
      </c>
      <c r="C59" t="s">
        <v>1670</v>
      </c>
      <c r="D59" t="str">
        <f>VLOOKUP(C59,Product_Cleaned!$A$2:$B$101,2,FALSE)</f>
        <v>Tennis Ball 3-Pack</v>
      </c>
      <c r="E59" t="str">
        <f>VLOOKUP(C59,Product_Cleaned!$A$2:$C$101,3,FALSE)</f>
        <v>Sports</v>
      </c>
      <c r="F59" t="str">
        <f>VLOOKUP(C59,Product_Cleaned!$A$2:$E$101,4,FALSE)</f>
        <v>Equipment</v>
      </c>
      <c r="G59" t="str">
        <f>VLOOKUP('Sales_Fact cleaned'!C805,Product_Cleaned!$A$2:$E$101,5, FALSE)</f>
        <v>Wilson Group</v>
      </c>
      <c r="H59" t="s">
        <v>1773</v>
      </c>
      <c r="I59" t="str">
        <f>_xlfn.XLOOKUP(H59,Store_Raw!$A$2:$A$21,Store_Raw!$B$2:$B$21)</f>
        <v>Gray Ltd</v>
      </c>
      <c r="J59" t="str">
        <f>_xlfn.XLOOKUP(H59,Store_Raw!$A$2:$A$21,Store_Raw!$C$2:$C$21)</f>
        <v>North</v>
      </c>
      <c r="K59" t="str">
        <f>_xlfn.XLOOKUP(H59,Store_Raw!$A$2:$A$21,Store_Raw!$D$2:$D$21)</f>
        <v>New Michaelchester</v>
      </c>
      <c r="L59" t="str">
        <f>_xlfn.XLOOKUP(H59,Store_Raw!$A$2:$A$21,Store_Raw!$E$2:$E$21)</f>
        <v>Outlet</v>
      </c>
      <c r="M59" t="str">
        <f>VLOOKUP(B59,Customer_Cleaned!$A$2:$H$501,2,FALSE)</f>
        <v>Kara Dodson</v>
      </c>
      <c r="N59">
        <f>VLOOKUP(B59,Customer_Cleaned!$A$2:$H$501,3,FALSE)</f>
        <v>20</v>
      </c>
      <c r="O59" t="str">
        <f>VLOOKUP(B59,Customer_Cleaned!$A$2:$H$501,4,FALSE)</f>
        <v>Male</v>
      </c>
      <c r="P59" t="str">
        <f>VLOOKUP(B59,Customer_Cleaned!$A$2:$H$501,8,FALSE)</f>
        <v>Bronze</v>
      </c>
      <c r="Q59" t="str">
        <f>_xlfn.XLOOKUP('Sales_Fact cleaned'!B805,Customer_Cleaned!$A$2:$A$501,Customer_Cleaned!$F$2:$F$501)</f>
        <v>West Virginia</v>
      </c>
      <c r="R59" t="str">
        <f>_xlfn.XLOOKUP(B59,Customer_Cleaned!$A$2:$A$501,Customer_Cleaned!$G$2:$G$501)</f>
        <v>USA</v>
      </c>
      <c r="S59">
        <v>1</v>
      </c>
      <c r="T59">
        <v>85.58</v>
      </c>
      <c r="U59">
        <v>0.1</v>
      </c>
      <c r="V59">
        <v>77.022000000000006</v>
      </c>
      <c r="W59" t="s">
        <v>1829</v>
      </c>
    </row>
    <row r="60" spans="1:23" hidden="1">
      <c r="A60" s="2">
        <v>45235</v>
      </c>
      <c r="B60" t="s">
        <v>693</v>
      </c>
      <c r="C60" t="s">
        <v>1546</v>
      </c>
      <c r="D60" t="str">
        <f>VLOOKUP(C60,Product_Cleaned!$A$2:$B$101,2,FALSE)</f>
        <v>Men's Graphic T-Shirt</v>
      </c>
      <c r="E60" t="str">
        <f>VLOOKUP(C60,Product_Cleaned!$A$2:$C$101,3,FALSE)</f>
        <v>Clothing</v>
      </c>
      <c r="F60" t="str">
        <f>VLOOKUP(C60,Product_Cleaned!$A$2:$E$101,4,FALSE)</f>
        <v>Tops</v>
      </c>
      <c r="G60" t="str">
        <f>VLOOKUP('Sales_Fact cleaned'!C449,Product_Cleaned!$A$2:$E$101,5, FALSE)</f>
        <v>Gardner-Montes</v>
      </c>
      <c r="H60" t="s">
        <v>1766</v>
      </c>
      <c r="I60" t="str">
        <f>_xlfn.XLOOKUP(H60,Store_Raw!$A$2:$A$21,Store_Raw!$B$2:$B$21)</f>
        <v>Johnson-Wright</v>
      </c>
      <c r="J60" t="str">
        <f>_xlfn.XLOOKUP(H60,Store_Raw!$A$2:$A$21,Store_Raw!$C$2:$C$21)</f>
        <v>North</v>
      </c>
      <c r="K60" t="str">
        <f>_xlfn.XLOOKUP(H60,Store_Raw!$A$2:$A$21,Store_Raw!$D$2:$D$21)</f>
        <v>Hoodberg</v>
      </c>
      <c r="L60" t="str">
        <f>_xlfn.XLOOKUP(H60,Store_Raw!$A$2:$A$21,Store_Raw!$E$2:$E$21)</f>
        <v>Outlet</v>
      </c>
      <c r="M60" t="str">
        <f>VLOOKUP(B60,Customer_Cleaned!$A$2:$H$501,2,FALSE)</f>
        <v>Stuart Johnson</v>
      </c>
      <c r="N60">
        <f>VLOOKUP(B60,Customer_Cleaned!$A$2:$H$501,3,FALSE)</f>
        <v>42</v>
      </c>
      <c r="O60" t="str">
        <f>VLOOKUP(B60,Customer_Cleaned!$A$2:$H$501,4,FALSE)</f>
        <v>Female</v>
      </c>
      <c r="P60" t="str">
        <f>VLOOKUP(B60,Customer_Cleaned!$A$2:$H$501,8,FALSE)</f>
        <v>Silver</v>
      </c>
      <c r="Q60" t="str">
        <f>_xlfn.XLOOKUP('Sales_Fact cleaned'!B449,Customer_Cleaned!$A$2:$A$501,Customer_Cleaned!$F$2:$F$501)</f>
        <v>New York</v>
      </c>
      <c r="R60" t="str">
        <f>_xlfn.XLOOKUP(B60,Customer_Cleaned!$A$2:$A$501,Customer_Cleaned!$G$2:$G$501)</f>
        <v>USA</v>
      </c>
      <c r="S60">
        <v>1</v>
      </c>
      <c r="T60">
        <v>94.26</v>
      </c>
      <c r="U60">
        <v>0.18</v>
      </c>
      <c r="V60">
        <v>77.293200000000013</v>
      </c>
      <c r="W60" t="s">
        <v>1829</v>
      </c>
    </row>
    <row r="61" spans="1:23" hidden="1">
      <c r="A61" s="2">
        <v>45235</v>
      </c>
      <c r="B61" t="s">
        <v>168</v>
      </c>
      <c r="C61" t="s">
        <v>1648</v>
      </c>
      <c r="D61" t="str">
        <f>VLOOKUP(C61,Product_Cleaned!$A$2:$B$101,2,FALSE)</f>
        <v>Boxing Hand Wraps</v>
      </c>
      <c r="E61" t="str">
        <f>VLOOKUP(C61,Product_Cleaned!$A$2:$C$101,3,FALSE)</f>
        <v>Sports</v>
      </c>
      <c r="F61" t="str">
        <f>VLOOKUP(C61,Product_Cleaned!$A$2:$E$101,4,FALSE)</f>
        <v>Fitness</v>
      </c>
      <c r="G61" t="str">
        <f>VLOOKUP('Sales_Fact cleaned'!C219,Product_Cleaned!$A$2:$E$101,5, FALSE)</f>
        <v>Ramirez-Hanson</v>
      </c>
      <c r="H61" t="s">
        <v>1773</v>
      </c>
      <c r="I61" t="str">
        <f>_xlfn.XLOOKUP(H61,Store_Raw!$A$2:$A$21,Store_Raw!$B$2:$B$21)</f>
        <v>Gray Ltd</v>
      </c>
      <c r="J61" t="str">
        <f>_xlfn.XLOOKUP(H61,Store_Raw!$A$2:$A$21,Store_Raw!$C$2:$C$21)</f>
        <v>North</v>
      </c>
      <c r="K61" t="str">
        <f>_xlfn.XLOOKUP(H61,Store_Raw!$A$2:$A$21,Store_Raw!$D$2:$D$21)</f>
        <v>New Michaelchester</v>
      </c>
      <c r="L61" t="str">
        <f>_xlfn.XLOOKUP(H61,Store_Raw!$A$2:$A$21,Store_Raw!$E$2:$E$21)</f>
        <v>Outlet</v>
      </c>
      <c r="M61" t="str">
        <f>VLOOKUP(B61,Customer_Cleaned!$A$2:$H$501,2,FALSE)</f>
        <v>Joseph Snow</v>
      </c>
      <c r="N61">
        <f>VLOOKUP(B61,Customer_Cleaned!$A$2:$H$501,3,FALSE)</f>
        <v>45</v>
      </c>
      <c r="O61" t="str">
        <f>VLOOKUP(B61,Customer_Cleaned!$A$2:$H$501,4,FALSE)</f>
        <v>Male</v>
      </c>
      <c r="P61" t="str">
        <f>VLOOKUP(B61,Customer_Cleaned!$A$2:$H$501,8,FALSE)</f>
        <v>Silver</v>
      </c>
      <c r="Q61" t="str">
        <f>_xlfn.XLOOKUP('Sales_Fact cleaned'!B219,Customer_Cleaned!$A$2:$A$501,Customer_Cleaned!$F$2:$F$501)</f>
        <v>Arkansas</v>
      </c>
      <c r="R61" t="str">
        <f>_xlfn.XLOOKUP(B61,Customer_Cleaned!$A$2:$A$501,Customer_Cleaned!$G$2:$G$501)</f>
        <v>USA</v>
      </c>
      <c r="S61">
        <v>2</v>
      </c>
      <c r="T61">
        <v>42.04</v>
      </c>
      <c r="U61">
        <v>7.0000000000000007E-2</v>
      </c>
      <c r="V61">
        <v>78.194399999999987</v>
      </c>
      <c r="W61" t="s">
        <v>1826</v>
      </c>
    </row>
    <row r="62" spans="1:23" hidden="1">
      <c r="A62" s="2">
        <v>45235</v>
      </c>
      <c r="B62" t="s">
        <v>481</v>
      </c>
      <c r="C62" t="s">
        <v>1624</v>
      </c>
      <c r="D62" t="str">
        <f>VLOOKUP(C62,Product_Cleaned!$A$2:$B$101,2,FALSE)</f>
        <v>Sports Water Hydration Pack</v>
      </c>
      <c r="E62" t="str">
        <f>VLOOKUP(C62,Product_Cleaned!$A$2:$C$101,3,FALSE)</f>
        <v>Sports</v>
      </c>
      <c r="F62" t="str">
        <f>VLOOKUP(C62,Product_Cleaned!$A$2:$E$101,4,FALSE)</f>
        <v>Outdoor</v>
      </c>
      <c r="G62" t="str">
        <f>VLOOKUP('Sales_Fact cleaned'!C1589,Product_Cleaned!$A$2:$E$101,5, FALSE)</f>
        <v>Hernandez Inc</v>
      </c>
      <c r="H62" t="s">
        <v>1782</v>
      </c>
      <c r="I62" t="str">
        <f>_xlfn.XLOOKUP(H62,Store_Raw!$A$2:$A$21,Store_Raw!$B$2:$B$21)</f>
        <v>Bean, Jones and Park</v>
      </c>
      <c r="J62" t="str">
        <f>_xlfn.XLOOKUP(H62,Store_Raw!$A$2:$A$21,Store_Raw!$C$2:$C$21)</f>
        <v>West</v>
      </c>
      <c r="K62" t="str">
        <f>_xlfn.XLOOKUP(H62,Store_Raw!$A$2:$A$21,Store_Raw!$D$2:$D$21)</f>
        <v>Thompsonborough</v>
      </c>
      <c r="L62" t="str">
        <f>_xlfn.XLOOKUP(H62,Store_Raw!$A$2:$A$21,Store_Raw!$E$2:$E$21)</f>
        <v>Online</v>
      </c>
      <c r="M62" t="str">
        <f>VLOOKUP(B62,Customer_Cleaned!$A$2:$H$501,2,FALSE)</f>
        <v>Maria Ramirez</v>
      </c>
      <c r="N62">
        <f>VLOOKUP(B62,Customer_Cleaned!$A$2:$H$501,3,FALSE)</f>
        <v>37</v>
      </c>
      <c r="O62" t="str">
        <f>VLOOKUP(B62,Customer_Cleaned!$A$2:$H$501,4,FALSE)</f>
        <v>Male</v>
      </c>
      <c r="P62" t="str">
        <f>VLOOKUP(B62,Customer_Cleaned!$A$2:$H$501,8,FALSE)</f>
        <v>Silver</v>
      </c>
      <c r="Q62" t="str">
        <f>_xlfn.XLOOKUP('Sales_Fact cleaned'!B1589,Customer_Cleaned!$A$2:$A$501,Customer_Cleaned!$F$2:$F$501)</f>
        <v>Ohio</v>
      </c>
      <c r="R62" t="str">
        <f>_xlfn.XLOOKUP(B62,Customer_Cleaned!$A$2:$A$501,Customer_Cleaned!$G$2:$G$501)</f>
        <v>USA</v>
      </c>
      <c r="S62">
        <v>1</v>
      </c>
      <c r="T62">
        <v>91.38</v>
      </c>
      <c r="U62">
        <v>0.14000000000000001</v>
      </c>
      <c r="V62">
        <v>78.586799999999997</v>
      </c>
      <c r="W62" t="s">
        <v>1824</v>
      </c>
    </row>
    <row r="63" spans="1:23" hidden="1">
      <c r="A63" s="2">
        <v>45236</v>
      </c>
      <c r="B63" t="s">
        <v>1260</v>
      </c>
      <c r="C63" t="s">
        <v>1640</v>
      </c>
      <c r="D63" t="str">
        <f>VLOOKUP(C63,Product_Cleaned!$A$2:$B$101,2,FALSE)</f>
        <v>Men's Winter Jacket</v>
      </c>
      <c r="E63" t="str">
        <f>VLOOKUP(C63,Product_Cleaned!$A$2:$C$101,3,FALSE)</f>
        <v>Clothing</v>
      </c>
      <c r="F63" t="str">
        <f>VLOOKUP(C63,Product_Cleaned!$A$2:$E$101,4,FALSE)</f>
        <v>Outerwear</v>
      </c>
      <c r="G63" t="str">
        <f>VLOOKUP('Sales_Fact cleaned'!C1357,Product_Cleaned!$A$2:$E$101,5, FALSE)</f>
        <v>Hill PLC</v>
      </c>
      <c r="H63" t="s">
        <v>1786</v>
      </c>
      <c r="I63" t="str">
        <f>_xlfn.XLOOKUP(H63,Store_Raw!$A$2:$A$21,Store_Raw!$B$2:$B$21)</f>
        <v>Moore, Padilla and Butler</v>
      </c>
      <c r="J63" t="str">
        <f>_xlfn.XLOOKUP(H63,Store_Raw!$A$2:$A$21,Store_Raw!$C$2:$C$21)</f>
        <v>South</v>
      </c>
      <c r="K63" t="str">
        <f>_xlfn.XLOOKUP(H63,Store_Raw!$A$2:$A$21,Store_Raw!$D$2:$D$21)</f>
        <v>East Johnstad</v>
      </c>
      <c r="L63" t="str">
        <f>_xlfn.XLOOKUP(H63,Store_Raw!$A$2:$A$21,Store_Raw!$E$2:$E$21)</f>
        <v>Flagship</v>
      </c>
      <c r="M63" t="str">
        <f>VLOOKUP(B63,Customer_Cleaned!$A$2:$H$501,2,FALSE)</f>
        <v>Eric Wolfe</v>
      </c>
      <c r="N63">
        <f>VLOOKUP(B63,Customer_Cleaned!$A$2:$H$501,3,FALSE)</f>
        <v>18</v>
      </c>
      <c r="O63" t="str">
        <f>VLOOKUP(B63,Customer_Cleaned!$A$2:$H$501,4,FALSE)</f>
        <v>Female</v>
      </c>
      <c r="P63" t="str">
        <f>VLOOKUP(B63,Customer_Cleaned!$A$2:$H$501,8,FALSE)</f>
        <v>Bronze</v>
      </c>
      <c r="Q63" t="str">
        <f>_xlfn.XLOOKUP('Sales_Fact cleaned'!B1357,Customer_Cleaned!$A$2:$A$501,Customer_Cleaned!$F$2:$F$501)</f>
        <v>Arizona</v>
      </c>
      <c r="R63" t="str">
        <f>_xlfn.XLOOKUP(B63,Customer_Cleaned!$A$2:$A$501,Customer_Cleaned!$G$2:$G$501)</f>
        <v>USA</v>
      </c>
      <c r="S63">
        <v>1</v>
      </c>
      <c r="T63">
        <v>83.83</v>
      </c>
      <c r="U63">
        <v>0.05</v>
      </c>
      <c r="V63">
        <v>79.638499999999993</v>
      </c>
      <c r="W63" t="s">
        <v>1829</v>
      </c>
    </row>
    <row r="64" spans="1:23" hidden="1">
      <c r="A64" s="2">
        <v>45236</v>
      </c>
      <c r="B64" t="s">
        <v>347</v>
      </c>
      <c r="C64" t="s">
        <v>1658</v>
      </c>
      <c r="D64" t="str">
        <f>VLOOKUP(C64,Product_Cleaned!$A$2:$B$101,2,FALSE)</f>
        <v>Ceramic Plant Pot</v>
      </c>
      <c r="E64" t="str">
        <f>VLOOKUP(C64,Product_Cleaned!$A$2:$C$101,3,FALSE)</f>
        <v>Home</v>
      </c>
      <c r="F64" t="str">
        <f>VLOOKUP(C64,Product_Cleaned!$A$2:$E$101,4,FALSE)</f>
        <v>Decor</v>
      </c>
      <c r="G64" t="str">
        <f>VLOOKUP('Sales_Fact cleaned'!C1844,Product_Cleaned!$A$2:$E$101,5, FALSE)</f>
        <v>Murray, Gould and Ware</v>
      </c>
      <c r="H64" t="s">
        <v>1773</v>
      </c>
      <c r="I64" t="str">
        <f>_xlfn.XLOOKUP(H64,Store_Raw!$A$2:$A$21,Store_Raw!$B$2:$B$21)</f>
        <v>Gray Ltd</v>
      </c>
      <c r="J64" t="str">
        <f>_xlfn.XLOOKUP(H64,Store_Raw!$A$2:$A$21,Store_Raw!$C$2:$C$21)</f>
        <v>North</v>
      </c>
      <c r="K64" t="str">
        <f>_xlfn.XLOOKUP(H64,Store_Raw!$A$2:$A$21,Store_Raw!$D$2:$D$21)</f>
        <v>New Michaelchester</v>
      </c>
      <c r="L64" t="str">
        <f>_xlfn.XLOOKUP(H64,Store_Raw!$A$2:$A$21,Store_Raw!$E$2:$E$21)</f>
        <v>Outlet</v>
      </c>
      <c r="M64" t="str">
        <f>VLOOKUP(B64,Customer_Cleaned!$A$2:$H$501,2,FALSE)</f>
        <v>David Cobb</v>
      </c>
      <c r="N64">
        <f>VLOOKUP(B64,Customer_Cleaned!$A$2:$H$501,3,FALSE)</f>
        <v>36</v>
      </c>
      <c r="O64" t="str">
        <f>VLOOKUP(B64,Customer_Cleaned!$A$2:$H$501,4,FALSE)</f>
        <v>Male</v>
      </c>
      <c r="P64" t="str">
        <f>VLOOKUP(B64,Customer_Cleaned!$A$2:$H$501,8,FALSE)</f>
        <v>Silver</v>
      </c>
      <c r="Q64" t="str">
        <f>_xlfn.XLOOKUP('Sales_Fact cleaned'!B1844,Customer_Cleaned!$A$2:$A$501,Customer_Cleaned!$F$2:$F$501)</f>
        <v>Florida</v>
      </c>
      <c r="R64" t="str">
        <f>_xlfn.XLOOKUP(B64,Customer_Cleaned!$A$2:$A$501,Customer_Cleaned!$G$2:$G$501)</f>
        <v>USA</v>
      </c>
      <c r="S64">
        <v>1</v>
      </c>
      <c r="T64">
        <v>83.1</v>
      </c>
      <c r="U64">
        <v>0.04</v>
      </c>
      <c r="V64">
        <v>79.775999999999996</v>
      </c>
      <c r="W64" t="s">
        <v>1829</v>
      </c>
    </row>
    <row r="65" spans="1:23" hidden="1">
      <c r="A65" s="2">
        <v>45237</v>
      </c>
      <c r="B65" t="s">
        <v>579</v>
      </c>
      <c r="C65" t="s">
        <v>1557</v>
      </c>
      <c r="D65" t="str">
        <f>VLOOKUP(C65,Product_Cleaned!$A$2:$B$101,2,FALSE)</f>
        <v>Herbal Face Moisturizer</v>
      </c>
      <c r="E65" t="str">
        <f>VLOOKUP(C65,Product_Cleaned!$A$2:$C$101,3,FALSE)</f>
        <v>Beauty</v>
      </c>
      <c r="F65" t="str">
        <f>VLOOKUP(C65,Product_Cleaned!$A$2:$E$101,4,FALSE)</f>
        <v>Skincare</v>
      </c>
      <c r="G65" t="str">
        <f>VLOOKUP('Sales_Fact cleaned'!C169,Product_Cleaned!$A$2:$E$101,5, FALSE)</f>
        <v>Gardner-Montes</v>
      </c>
      <c r="H65" t="s">
        <v>1766</v>
      </c>
      <c r="I65" t="str">
        <f>_xlfn.XLOOKUP(H65,Store_Raw!$A$2:$A$21,Store_Raw!$B$2:$B$21)</f>
        <v>Johnson-Wright</v>
      </c>
      <c r="J65" t="str">
        <f>_xlfn.XLOOKUP(H65,Store_Raw!$A$2:$A$21,Store_Raw!$C$2:$C$21)</f>
        <v>North</v>
      </c>
      <c r="K65" t="str">
        <f>_xlfn.XLOOKUP(H65,Store_Raw!$A$2:$A$21,Store_Raw!$D$2:$D$21)</f>
        <v>Hoodberg</v>
      </c>
      <c r="L65" t="str">
        <f>_xlfn.XLOOKUP(H65,Store_Raw!$A$2:$A$21,Store_Raw!$E$2:$E$21)</f>
        <v>Outlet</v>
      </c>
      <c r="M65" t="str">
        <f>VLOOKUP(B65,Customer_Cleaned!$A$2:$H$501,2,FALSE)</f>
        <v>Michelle Rogers</v>
      </c>
      <c r="N65">
        <f>VLOOKUP(B65,Customer_Cleaned!$A$2:$H$501,3,FALSE)</f>
        <v>56</v>
      </c>
      <c r="O65" t="str">
        <f>VLOOKUP(B65,Customer_Cleaned!$A$2:$H$501,4,FALSE)</f>
        <v>Male</v>
      </c>
      <c r="P65" t="str">
        <f>VLOOKUP(B65,Customer_Cleaned!$A$2:$H$501,8,FALSE)</f>
        <v>Platinum</v>
      </c>
      <c r="Q65" t="str">
        <f>_xlfn.XLOOKUP('Sales_Fact cleaned'!B169,Customer_Cleaned!$A$2:$A$501,Customer_Cleaned!$F$2:$F$501)</f>
        <v>Vermont</v>
      </c>
      <c r="R65" t="str">
        <f>_xlfn.XLOOKUP(B65,Customer_Cleaned!$A$2:$A$501,Customer_Cleaned!$G$2:$G$501)</f>
        <v>USA</v>
      </c>
      <c r="S65">
        <v>2</v>
      </c>
      <c r="T65">
        <v>42.51</v>
      </c>
      <c r="U65">
        <v>0.04</v>
      </c>
      <c r="V65">
        <v>81.619199999999992</v>
      </c>
      <c r="W65" t="s">
        <v>1829</v>
      </c>
    </row>
    <row r="66" spans="1:23" hidden="1">
      <c r="A66" s="2">
        <v>45237</v>
      </c>
      <c r="B66" t="s">
        <v>1518</v>
      </c>
      <c r="C66" t="s">
        <v>1586</v>
      </c>
      <c r="D66" t="str">
        <f>VLOOKUP(C66,Product_Cleaned!$A$2:$B$101,2,FALSE)</f>
        <v>Knee Support Brace</v>
      </c>
      <c r="E66" t="str">
        <f>VLOOKUP(C66,Product_Cleaned!$A$2:$C$101,3,FALSE)</f>
        <v>Sports</v>
      </c>
      <c r="F66" t="str">
        <f>VLOOKUP(C66,Product_Cleaned!$A$2:$E$101,4,FALSE)</f>
        <v>Equipment</v>
      </c>
      <c r="G66" t="str">
        <f>VLOOKUP('Sales_Fact cleaned'!C1390,Product_Cleaned!$A$2:$E$101,5, FALSE)</f>
        <v>White, Reeves and Woods</v>
      </c>
      <c r="H66" t="s">
        <v>1799</v>
      </c>
      <c r="I66" t="str">
        <f>_xlfn.XLOOKUP(H66,Store_Raw!$A$2:$A$21,Store_Raw!$B$2:$B$21)</f>
        <v>Mcdonald Inc</v>
      </c>
      <c r="J66" t="str">
        <f>_xlfn.XLOOKUP(H66,Store_Raw!$A$2:$A$21,Store_Raw!$C$2:$C$21)</f>
        <v>South</v>
      </c>
      <c r="K66" t="str">
        <f>_xlfn.XLOOKUP(H66,Store_Raw!$A$2:$A$21,Store_Raw!$D$2:$D$21)</f>
        <v>Christopherland</v>
      </c>
      <c r="L66" t="str">
        <f>_xlfn.XLOOKUP(H66,Store_Raw!$A$2:$A$21,Store_Raw!$E$2:$E$21)</f>
        <v>Outlet</v>
      </c>
      <c r="M66" t="str">
        <f>VLOOKUP(B66,Customer_Cleaned!$A$2:$H$501,2,FALSE)</f>
        <v>Justin Lopez</v>
      </c>
      <c r="N66">
        <f>VLOOKUP(B66,Customer_Cleaned!$A$2:$H$501,3,FALSE)</f>
        <v>21</v>
      </c>
      <c r="O66" t="str">
        <f>VLOOKUP(B66,Customer_Cleaned!$A$2:$H$501,4,FALSE)</f>
        <v>Male</v>
      </c>
      <c r="P66" t="str">
        <f>VLOOKUP(B66,Customer_Cleaned!$A$2:$H$501,8,FALSE)</f>
        <v>Bronze</v>
      </c>
      <c r="Q66" t="str">
        <f>_xlfn.XLOOKUP('Sales_Fact cleaned'!B1390,Customer_Cleaned!$A$2:$A$501,Customer_Cleaned!$F$2:$F$501)</f>
        <v>Vermont</v>
      </c>
      <c r="R66" t="str">
        <f>_xlfn.XLOOKUP(B66,Customer_Cleaned!$A$2:$A$501,Customer_Cleaned!$G$2:$G$501)</f>
        <v>USA</v>
      </c>
      <c r="S66">
        <v>1</v>
      </c>
      <c r="T66">
        <v>90.72</v>
      </c>
      <c r="U66">
        <v>0.1</v>
      </c>
      <c r="V66">
        <v>81.647999999999996</v>
      </c>
      <c r="W66" t="s">
        <v>1829</v>
      </c>
    </row>
    <row r="67" spans="1:23" hidden="1">
      <c r="A67" s="2">
        <v>45238</v>
      </c>
      <c r="B67" t="s">
        <v>1208</v>
      </c>
      <c r="C67" t="s">
        <v>1700</v>
      </c>
      <c r="D67" t="str">
        <f>VLOOKUP(C67,Product_Cleaned!$A$2:$B$101,2,FALSE)</f>
        <v>Wireless Mouse</v>
      </c>
      <c r="E67" t="str">
        <f>VLOOKUP(C67,Product_Cleaned!$A$2:$C$101,3,FALSE)</f>
        <v>Electronics</v>
      </c>
      <c r="F67" t="str">
        <f>VLOOKUP(C67,Product_Cleaned!$A$2:$E$101,4,FALSE)</f>
        <v>Computer</v>
      </c>
      <c r="G67" t="str">
        <f>VLOOKUP('Sales_Fact cleaned'!C109,Product_Cleaned!$A$2:$E$101,5, FALSE)</f>
        <v>Dawson-Perkins</v>
      </c>
      <c r="H67" t="s">
        <v>1769</v>
      </c>
      <c r="I67" t="str">
        <f>_xlfn.XLOOKUP(H67,Store_Raw!$A$2:$A$21,Store_Raw!$B$2:$B$21)</f>
        <v>Alexander Group</v>
      </c>
      <c r="J67" t="str">
        <f>_xlfn.XLOOKUP(H67,Store_Raw!$A$2:$A$21,Store_Raw!$C$2:$C$21)</f>
        <v>South</v>
      </c>
      <c r="K67" t="str">
        <f>_xlfn.XLOOKUP(H67,Store_Raw!$A$2:$A$21,Store_Raw!$D$2:$D$21)</f>
        <v>Port Sharon</v>
      </c>
      <c r="L67" t="str">
        <f>_xlfn.XLOOKUP(H67,Store_Raw!$A$2:$A$21,Store_Raw!$E$2:$E$21)</f>
        <v>Online</v>
      </c>
      <c r="M67" t="str">
        <f>VLOOKUP(B67,Customer_Cleaned!$A$2:$H$501,2,FALSE)</f>
        <v>Timothy Gardner</v>
      </c>
      <c r="N67">
        <f>VLOOKUP(B67,Customer_Cleaned!$A$2:$H$501,3,FALSE)</f>
        <v>28</v>
      </c>
      <c r="O67" t="str">
        <f>VLOOKUP(B67,Customer_Cleaned!$A$2:$H$501,4,FALSE)</f>
        <v>Female</v>
      </c>
      <c r="P67" t="str">
        <f>VLOOKUP(B67,Customer_Cleaned!$A$2:$H$501,8,FALSE)</f>
        <v>Bronze</v>
      </c>
      <c r="Q67" t="str">
        <f>_xlfn.XLOOKUP('Sales_Fact cleaned'!B109,Customer_Cleaned!$A$2:$A$501,Customer_Cleaned!$F$2:$F$501)</f>
        <v>Louisiana</v>
      </c>
      <c r="R67" t="str">
        <f>_xlfn.XLOOKUP(B67,Customer_Cleaned!$A$2:$A$501,Customer_Cleaned!$G$2:$G$501)</f>
        <v>USA</v>
      </c>
      <c r="S67">
        <v>1</v>
      </c>
      <c r="T67">
        <v>106.07</v>
      </c>
      <c r="U67">
        <v>0.23</v>
      </c>
      <c r="V67">
        <v>81.673900000000003</v>
      </c>
      <c r="W67" t="s">
        <v>1829</v>
      </c>
    </row>
    <row r="68" spans="1:23" hidden="1">
      <c r="A68" s="2">
        <v>45238</v>
      </c>
      <c r="B68" t="s">
        <v>610</v>
      </c>
      <c r="C68" t="s">
        <v>1680</v>
      </c>
      <c r="D68" t="str">
        <f>VLOOKUP(C68,Product_Cleaned!$A$2:$B$101,2,FALSE)</f>
        <v>Women's Hair Dryer Brush</v>
      </c>
      <c r="E68" t="str">
        <f>VLOOKUP(C68,Product_Cleaned!$A$2:$C$101,3,FALSE)</f>
        <v>Beauty</v>
      </c>
      <c r="F68" t="str">
        <f>VLOOKUP(C68,Product_Cleaned!$A$2:$E$101,4,FALSE)</f>
        <v>Haircare</v>
      </c>
      <c r="G68" t="str">
        <f>VLOOKUP('Sales_Fact cleaned'!C1787,Product_Cleaned!$A$2:$E$101,5, FALSE)</f>
        <v>White, Reeves and Woods</v>
      </c>
      <c r="H68" t="s">
        <v>1786</v>
      </c>
      <c r="I68" t="str">
        <f>_xlfn.XLOOKUP(H68,Store_Raw!$A$2:$A$21,Store_Raw!$B$2:$B$21)</f>
        <v>Moore, Padilla and Butler</v>
      </c>
      <c r="J68" t="str">
        <f>_xlfn.XLOOKUP(H68,Store_Raw!$A$2:$A$21,Store_Raw!$C$2:$C$21)</f>
        <v>South</v>
      </c>
      <c r="K68" t="str">
        <f>_xlfn.XLOOKUP(H68,Store_Raw!$A$2:$A$21,Store_Raw!$D$2:$D$21)</f>
        <v>East Johnstad</v>
      </c>
      <c r="L68" t="str">
        <f>_xlfn.XLOOKUP(H68,Store_Raw!$A$2:$A$21,Store_Raw!$E$2:$E$21)</f>
        <v>Flagship</v>
      </c>
      <c r="M68" t="str">
        <f>VLOOKUP(B68,Customer_Cleaned!$A$2:$H$501,2,FALSE)</f>
        <v>Brent Rivas</v>
      </c>
      <c r="N68">
        <f>VLOOKUP(B68,Customer_Cleaned!$A$2:$H$501,3,FALSE)</f>
        <v>54</v>
      </c>
      <c r="O68" t="str">
        <f>VLOOKUP(B68,Customer_Cleaned!$A$2:$H$501,4,FALSE)</f>
        <v>Female</v>
      </c>
      <c r="P68" t="str">
        <f>VLOOKUP(B68,Customer_Cleaned!$A$2:$H$501,8,FALSE)</f>
        <v>Platinum</v>
      </c>
      <c r="Q68" t="str">
        <f>_xlfn.XLOOKUP('Sales_Fact cleaned'!B1787,Customer_Cleaned!$A$2:$A$501,Customer_Cleaned!$F$2:$F$501)</f>
        <v>Kansas</v>
      </c>
      <c r="R68" t="str">
        <f>_xlfn.XLOOKUP(B68,Customer_Cleaned!$A$2:$A$501,Customer_Cleaned!$G$2:$G$501)</f>
        <v>USA</v>
      </c>
      <c r="S68">
        <v>1</v>
      </c>
      <c r="T68">
        <v>87.78</v>
      </c>
      <c r="U68">
        <v>0.06</v>
      </c>
      <c r="V68">
        <v>82.513199999999998</v>
      </c>
      <c r="W68" t="s">
        <v>1824</v>
      </c>
    </row>
    <row r="69" spans="1:23" hidden="1">
      <c r="A69" s="2">
        <v>45239</v>
      </c>
      <c r="B69" t="s">
        <v>144</v>
      </c>
      <c r="C69" t="s">
        <v>1557</v>
      </c>
      <c r="D69" t="str">
        <f>VLOOKUP(C69,Product_Cleaned!$A$2:$B$101,2,FALSE)</f>
        <v>Herbal Face Moisturizer</v>
      </c>
      <c r="E69" t="str">
        <f>VLOOKUP(C69,Product_Cleaned!$A$2:$C$101,3,FALSE)</f>
        <v>Beauty</v>
      </c>
      <c r="F69" t="str">
        <f>VLOOKUP(C69,Product_Cleaned!$A$2:$E$101,4,FALSE)</f>
        <v>Skincare</v>
      </c>
      <c r="G69" t="str">
        <f>VLOOKUP('Sales_Fact cleaned'!C1735,Product_Cleaned!$A$2:$E$101,5, FALSE)</f>
        <v>Ramirez-Hanson</v>
      </c>
      <c r="H69" t="s">
        <v>1782</v>
      </c>
      <c r="I69" t="str">
        <f>_xlfn.XLOOKUP(H69,Store_Raw!$A$2:$A$21,Store_Raw!$B$2:$B$21)</f>
        <v>Bean, Jones and Park</v>
      </c>
      <c r="J69" t="str">
        <f>_xlfn.XLOOKUP(H69,Store_Raw!$A$2:$A$21,Store_Raw!$C$2:$C$21)</f>
        <v>West</v>
      </c>
      <c r="K69" t="str">
        <f>_xlfn.XLOOKUP(H69,Store_Raw!$A$2:$A$21,Store_Raw!$D$2:$D$21)</f>
        <v>Thompsonborough</v>
      </c>
      <c r="L69" t="str">
        <f>_xlfn.XLOOKUP(H69,Store_Raw!$A$2:$A$21,Store_Raw!$E$2:$E$21)</f>
        <v>Online</v>
      </c>
      <c r="M69" t="str">
        <f>VLOOKUP(B69,Customer_Cleaned!$A$2:$H$501,2,FALSE)</f>
        <v>Thomas Phillips</v>
      </c>
      <c r="N69">
        <f>VLOOKUP(B69,Customer_Cleaned!$A$2:$H$501,3,FALSE)</f>
        <v>20</v>
      </c>
      <c r="O69" t="str">
        <f>VLOOKUP(B69,Customer_Cleaned!$A$2:$H$501,4,FALSE)</f>
        <v>Female</v>
      </c>
      <c r="P69" t="str">
        <f>VLOOKUP(B69,Customer_Cleaned!$A$2:$H$501,8,FALSE)</f>
        <v>Bronze</v>
      </c>
      <c r="Q69" t="str">
        <f>_xlfn.XLOOKUP('Sales_Fact cleaned'!B1735,Customer_Cleaned!$A$2:$A$501,Customer_Cleaned!$F$2:$F$501)</f>
        <v>New Mexico</v>
      </c>
      <c r="R69" t="str">
        <f>_xlfn.XLOOKUP(B69,Customer_Cleaned!$A$2:$A$501,Customer_Cleaned!$G$2:$G$501)</f>
        <v>USA</v>
      </c>
      <c r="S69">
        <v>1</v>
      </c>
      <c r="T69">
        <v>98.27</v>
      </c>
      <c r="U69">
        <v>0.16</v>
      </c>
      <c r="V69">
        <v>82.54679999999999</v>
      </c>
      <c r="W69" t="s">
        <v>1829</v>
      </c>
    </row>
    <row r="70" spans="1:23" hidden="1">
      <c r="A70" s="2">
        <v>45239</v>
      </c>
      <c r="B70" t="s">
        <v>447</v>
      </c>
      <c r="C70" t="s">
        <v>1630</v>
      </c>
      <c r="D70" t="str">
        <f>VLOOKUP(C70,Product_Cleaned!$A$2:$B$101,2,FALSE)</f>
        <v>Yoga Exercise Mat</v>
      </c>
      <c r="E70" t="str">
        <f>VLOOKUP(C70,Product_Cleaned!$A$2:$C$101,3,FALSE)</f>
        <v>Sports</v>
      </c>
      <c r="F70" t="str">
        <f>VLOOKUP(C70,Product_Cleaned!$A$2:$E$101,4,FALSE)</f>
        <v>Fitness</v>
      </c>
      <c r="G70" t="str">
        <f>VLOOKUP('Sales_Fact cleaned'!C1172,Product_Cleaned!$A$2:$E$101,5, FALSE)</f>
        <v>Smith-Charles</v>
      </c>
      <c r="H70" t="s">
        <v>1792</v>
      </c>
      <c r="I70" t="str">
        <f>_xlfn.XLOOKUP(H70,Store_Raw!$A$2:$A$21,Store_Raw!$B$2:$B$21)</f>
        <v>Aguirre-Keller</v>
      </c>
      <c r="J70" t="str">
        <f>_xlfn.XLOOKUP(H70,Store_Raw!$A$2:$A$21,Store_Raw!$C$2:$C$21)</f>
        <v>South</v>
      </c>
      <c r="K70" t="str">
        <f>_xlfn.XLOOKUP(H70,Store_Raw!$A$2:$A$21,Store_Raw!$D$2:$D$21)</f>
        <v>Lake Michael</v>
      </c>
      <c r="L70" t="str">
        <f>_xlfn.XLOOKUP(H70,Store_Raw!$A$2:$A$21,Store_Raw!$E$2:$E$21)</f>
        <v>Online</v>
      </c>
      <c r="M70" t="str">
        <f>VLOOKUP(B70,Customer_Cleaned!$A$2:$H$501,2,FALSE)</f>
        <v>Jamie Reyes</v>
      </c>
      <c r="N70">
        <f>VLOOKUP(B70,Customer_Cleaned!$A$2:$H$501,3,FALSE)</f>
        <v>29</v>
      </c>
      <c r="O70" t="str">
        <f>VLOOKUP(B70,Customer_Cleaned!$A$2:$H$501,4,FALSE)</f>
        <v>Male</v>
      </c>
      <c r="P70" t="str">
        <f>VLOOKUP(B70,Customer_Cleaned!$A$2:$H$501,8,FALSE)</f>
        <v>Bronze</v>
      </c>
      <c r="Q70" t="str">
        <f>_xlfn.XLOOKUP('Sales_Fact cleaned'!B1172,Customer_Cleaned!$A$2:$A$501,Customer_Cleaned!$F$2:$F$501)</f>
        <v>Arizona</v>
      </c>
      <c r="R70" t="str">
        <f>_xlfn.XLOOKUP(B70,Customer_Cleaned!$A$2:$A$501,Customer_Cleaned!$G$2:$G$501)</f>
        <v>USA</v>
      </c>
      <c r="S70">
        <v>3</v>
      </c>
      <c r="T70">
        <v>28.69</v>
      </c>
      <c r="U70">
        <v>0.02</v>
      </c>
      <c r="V70">
        <v>84.348600000000005</v>
      </c>
      <c r="W70" t="s">
        <v>1826</v>
      </c>
    </row>
    <row r="71" spans="1:23" hidden="1">
      <c r="A71" s="2">
        <v>45240</v>
      </c>
      <c r="B71" t="s">
        <v>484</v>
      </c>
      <c r="C71" t="s">
        <v>1608</v>
      </c>
      <c r="D71" t="str">
        <f>VLOOKUP(C71,Product_Cleaned!$A$2:$B$101,2,FALSE)</f>
        <v>Stainless Steel Cutlery Set</v>
      </c>
      <c r="E71" t="str">
        <f>VLOOKUP(C71,Product_Cleaned!$A$2:$C$101,3,FALSE)</f>
        <v>Home</v>
      </c>
      <c r="F71" t="str">
        <f>VLOOKUP(C71,Product_Cleaned!$A$2:$E$101,4,FALSE)</f>
        <v>Kitchen</v>
      </c>
      <c r="G71" t="str">
        <f>VLOOKUP('Sales_Fact cleaned'!C397,Product_Cleaned!$A$2:$E$101,5, FALSE)</f>
        <v>Ford, Murphy and Wilson</v>
      </c>
      <c r="H71" t="s">
        <v>1804</v>
      </c>
      <c r="I71" t="str">
        <f>_xlfn.XLOOKUP(H71,Store_Raw!$A$2:$A$21,Store_Raw!$B$2:$B$21)</f>
        <v>Frederick-Wright</v>
      </c>
      <c r="J71" t="str">
        <f>_xlfn.XLOOKUP(H71,Store_Raw!$A$2:$A$21,Store_Raw!$C$2:$C$21)</f>
        <v>West</v>
      </c>
      <c r="K71" t="str">
        <f>_xlfn.XLOOKUP(H71,Store_Raw!$A$2:$A$21,Store_Raw!$D$2:$D$21)</f>
        <v>New Jimmymouth</v>
      </c>
      <c r="L71" t="str">
        <f>_xlfn.XLOOKUP(H71,Store_Raw!$A$2:$A$21,Store_Raw!$E$2:$E$21)</f>
        <v>Flagship</v>
      </c>
      <c r="M71" t="str">
        <f>VLOOKUP(B71,Customer_Cleaned!$A$2:$H$501,2,FALSE)</f>
        <v>Carlos Skinner</v>
      </c>
      <c r="N71">
        <f>VLOOKUP(B71,Customer_Cleaned!$A$2:$H$501,3,FALSE)</f>
        <v>46</v>
      </c>
      <c r="O71" t="str">
        <f>VLOOKUP(B71,Customer_Cleaned!$A$2:$H$501,4,FALSE)</f>
        <v>Male</v>
      </c>
      <c r="P71" t="str">
        <f>VLOOKUP(B71,Customer_Cleaned!$A$2:$H$501,8,FALSE)</f>
        <v>Silver</v>
      </c>
      <c r="Q71" t="str">
        <f>_xlfn.XLOOKUP('Sales_Fact cleaned'!B397,Customer_Cleaned!$A$2:$A$501,Customer_Cleaned!$F$2:$F$501)</f>
        <v>Nebraska</v>
      </c>
      <c r="R71" t="str">
        <f>_xlfn.XLOOKUP(B71,Customer_Cleaned!$A$2:$A$501,Customer_Cleaned!$G$2:$G$501)</f>
        <v>USA</v>
      </c>
      <c r="S71">
        <v>1</v>
      </c>
      <c r="T71">
        <v>101.84</v>
      </c>
      <c r="U71">
        <v>0.17</v>
      </c>
      <c r="V71">
        <v>84.527199999999993</v>
      </c>
      <c r="W71" t="s">
        <v>1824</v>
      </c>
    </row>
    <row r="72" spans="1:23" hidden="1">
      <c r="A72" s="2">
        <v>45240</v>
      </c>
      <c r="B72" t="s">
        <v>755</v>
      </c>
      <c r="C72" t="s">
        <v>1732</v>
      </c>
      <c r="D72" t="str">
        <f>VLOOKUP(C72,Product_Cleaned!$A$2:$B$101,2,FALSE)</f>
        <v>Microwave Oven</v>
      </c>
      <c r="E72" t="str">
        <f>VLOOKUP(C72,Product_Cleaned!$A$2:$C$101,3,FALSE)</f>
        <v>Home</v>
      </c>
      <c r="F72" t="str">
        <f>VLOOKUP(C72,Product_Cleaned!$A$2:$E$101,4,FALSE)</f>
        <v>Appliances</v>
      </c>
      <c r="G72" t="str">
        <f>VLOOKUP('Sales_Fact cleaned'!C3,Product_Cleaned!$A$2:$E$101,5, FALSE)</f>
        <v>Soto-Ellis</v>
      </c>
      <c r="H72" t="s">
        <v>1792</v>
      </c>
      <c r="I72" t="str">
        <f>_xlfn.XLOOKUP(H72,Store_Raw!$A$2:$A$21,Store_Raw!$B$2:$B$21)</f>
        <v>Aguirre-Keller</v>
      </c>
      <c r="J72" t="str">
        <f>_xlfn.XLOOKUP(H72,Store_Raw!$A$2:$A$21,Store_Raw!$C$2:$C$21)</f>
        <v>South</v>
      </c>
      <c r="K72" t="str">
        <f>_xlfn.XLOOKUP(H72,Store_Raw!$A$2:$A$21,Store_Raw!$D$2:$D$21)</f>
        <v>Lake Michael</v>
      </c>
      <c r="L72" t="str">
        <f>_xlfn.XLOOKUP(H72,Store_Raw!$A$2:$A$21,Store_Raw!$E$2:$E$21)</f>
        <v>Online</v>
      </c>
      <c r="M72" t="str">
        <f>VLOOKUP(B72,Customer_Cleaned!$A$2:$H$501,2,FALSE)</f>
        <v>Jon Ortiz</v>
      </c>
      <c r="N72">
        <f>VLOOKUP(B72,Customer_Cleaned!$A$2:$H$501,3,FALSE)</f>
        <v>28</v>
      </c>
      <c r="O72" t="str">
        <f>VLOOKUP(B72,Customer_Cleaned!$A$2:$H$501,4,FALSE)</f>
        <v>Female</v>
      </c>
      <c r="P72" t="str">
        <f>VLOOKUP(B72,Customer_Cleaned!$A$2:$H$501,8,FALSE)</f>
        <v>Bronze</v>
      </c>
      <c r="Q72" t="str">
        <f>_xlfn.XLOOKUP('Sales_Fact cleaned'!B3,Customer_Cleaned!$A$2:$A$501,Customer_Cleaned!$F$2:$F$501)</f>
        <v>Wisconsin</v>
      </c>
      <c r="R72" t="str">
        <f>_xlfn.XLOOKUP(B72,Customer_Cleaned!$A$2:$A$501,Customer_Cleaned!$G$2:$G$501)</f>
        <v>USA</v>
      </c>
      <c r="S72">
        <v>4</v>
      </c>
      <c r="T72">
        <v>23.57</v>
      </c>
      <c r="U72">
        <v>0.1</v>
      </c>
      <c r="V72">
        <v>84.852000000000004</v>
      </c>
      <c r="W72" t="s">
        <v>1829</v>
      </c>
    </row>
    <row r="73" spans="1:23" hidden="1">
      <c r="A73" s="2">
        <v>45240</v>
      </c>
      <c r="B73" t="s">
        <v>1304</v>
      </c>
      <c r="C73" t="s">
        <v>1578</v>
      </c>
      <c r="D73" t="str">
        <f>VLOOKUP(C73,Product_Cleaned!$A$2:$B$101,2,FALSE)</f>
        <v>4K Home Projector</v>
      </c>
      <c r="E73" t="str">
        <f>VLOOKUP(C73,Product_Cleaned!$A$2:$C$101,3,FALSE)</f>
        <v>Electronics</v>
      </c>
      <c r="F73" t="str">
        <f>VLOOKUP(C73,Product_Cleaned!$A$2:$E$101,4,FALSE)</f>
        <v>Appliances</v>
      </c>
      <c r="G73" t="str">
        <f>VLOOKUP('Sales_Fact cleaned'!C796,Product_Cleaned!$A$2:$E$101,5, FALSE)</f>
        <v>Khan, Jones and Paul</v>
      </c>
      <c r="H73" t="s">
        <v>1757</v>
      </c>
      <c r="I73" t="str">
        <f>_xlfn.XLOOKUP(H73,Store_Raw!$A$2:$A$21,Store_Raw!$B$2:$B$21)</f>
        <v>Martinez, Adkins and Johnson</v>
      </c>
      <c r="J73" t="str">
        <f>_xlfn.XLOOKUP(H73,Store_Raw!$A$2:$A$21,Store_Raw!$C$2:$C$21)</f>
        <v>North</v>
      </c>
      <c r="K73" t="str">
        <f>_xlfn.XLOOKUP(H73,Store_Raw!$A$2:$A$21,Store_Raw!$D$2:$D$21)</f>
        <v>Danielmouth</v>
      </c>
      <c r="L73" t="str">
        <f>_xlfn.XLOOKUP(H73,Store_Raw!$A$2:$A$21,Store_Raw!$E$2:$E$21)</f>
        <v>Flagship</v>
      </c>
      <c r="M73" t="str">
        <f>VLOOKUP(B73,Customer_Cleaned!$A$2:$H$501,2,FALSE)</f>
        <v>Dr. Tamara White Md</v>
      </c>
      <c r="N73">
        <f>VLOOKUP(B73,Customer_Cleaned!$A$2:$H$501,3,FALSE)</f>
        <v>60</v>
      </c>
      <c r="O73" t="str">
        <f>VLOOKUP(B73,Customer_Cleaned!$A$2:$H$501,4,FALSE)</f>
        <v>Male</v>
      </c>
      <c r="P73" t="str">
        <f>VLOOKUP(B73,Customer_Cleaned!$A$2:$H$501,8,FALSE)</f>
        <v>Platinum</v>
      </c>
      <c r="Q73" t="str">
        <f>_xlfn.XLOOKUP('Sales_Fact cleaned'!B796,Customer_Cleaned!$A$2:$A$501,Customer_Cleaned!$F$2:$F$501)</f>
        <v>Nevada</v>
      </c>
      <c r="R73" t="str">
        <f>_xlfn.XLOOKUP(B73,Customer_Cleaned!$A$2:$A$501,Customer_Cleaned!$G$2:$G$501)</f>
        <v>USA</v>
      </c>
      <c r="S73">
        <v>1</v>
      </c>
      <c r="T73">
        <v>86.03</v>
      </c>
      <c r="U73">
        <v>0.01</v>
      </c>
      <c r="V73">
        <v>85.169700000000006</v>
      </c>
      <c r="W73" t="s">
        <v>1826</v>
      </c>
    </row>
    <row r="74" spans="1:23" hidden="1">
      <c r="A74" s="2">
        <v>45240</v>
      </c>
      <c r="B74" t="s">
        <v>458</v>
      </c>
      <c r="C74" t="s">
        <v>1714</v>
      </c>
      <c r="D74" t="str">
        <f>VLOOKUP(C74,Product_Cleaned!$A$2:$B$101,2,FALSE)</f>
        <v>Hydrating Face Cleanser</v>
      </c>
      <c r="E74" t="str">
        <f>VLOOKUP(C74,Product_Cleaned!$A$2:$C$101,3,FALSE)</f>
        <v>Beauty</v>
      </c>
      <c r="F74" t="str">
        <f>VLOOKUP(C74,Product_Cleaned!$A$2:$E$101,4,FALSE)</f>
        <v>Skincare</v>
      </c>
      <c r="G74" t="str">
        <f>VLOOKUP('Sales_Fact cleaned'!C500,Product_Cleaned!$A$2:$E$101,5, FALSE)</f>
        <v>Khan LLC</v>
      </c>
      <c r="H74" t="s">
        <v>1766</v>
      </c>
      <c r="I74" t="str">
        <f>_xlfn.XLOOKUP(H74,Store_Raw!$A$2:$A$21,Store_Raw!$B$2:$B$21)</f>
        <v>Johnson-Wright</v>
      </c>
      <c r="J74" t="str">
        <f>_xlfn.XLOOKUP(H74,Store_Raw!$A$2:$A$21,Store_Raw!$C$2:$C$21)</f>
        <v>North</v>
      </c>
      <c r="K74" t="str">
        <f>_xlfn.XLOOKUP(H74,Store_Raw!$A$2:$A$21,Store_Raw!$D$2:$D$21)</f>
        <v>Hoodberg</v>
      </c>
      <c r="L74" t="str">
        <f>_xlfn.XLOOKUP(H74,Store_Raw!$A$2:$A$21,Store_Raw!$E$2:$E$21)</f>
        <v>Outlet</v>
      </c>
      <c r="M74" t="str">
        <f>VLOOKUP(B74,Customer_Cleaned!$A$2:$H$501,2,FALSE)</f>
        <v>Morgan Bowen</v>
      </c>
      <c r="N74">
        <f>VLOOKUP(B74,Customer_Cleaned!$A$2:$H$501,3,FALSE)</f>
        <v>54</v>
      </c>
      <c r="O74" t="str">
        <f>VLOOKUP(B74,Customer_Cleaned!$A$2:$H$501,4,FALSE)</f>
        <v>Male</v>
      </c>
      <c r="P74" t="str">
        <f>VLOOKUP(B74,Customer_Cleaned!$A$2:$H$501,8,FALSE)</f>
        <v>Platinum</v>
      </c>
      <c r="Q74" t="str">
        <f>_xlfn.XLOOKUP('Sales_Fact cleaned'!B500,Customer_Cleaned!$A$2:$A$501,Customer_Cleaned!$F$2:$F$501)</f>
        <v>Illinois</v>
      </c>
      <c r="R74" t="str">
        <f>_xlfn.XLOOKUP(B74,Customer_Cleaned!$A$2:$A$501,Customer_Cleaned!$G$2:$G$501)</f>
        <v>USA</v>
      </c>
      <c r="S74">
        <v>1</v>
      </c>
      <c r="T74">
        <v>113.07</v>
      </c>
      <c r="U74">
        <v>0.24</v>
      </c>
      <c r="V74">
        <v>85.933199999999999</v>
      </c>
      <c r="W74" t="s">
        <v>1824</v>
      </c>
    </row>
    <row r="75" spans="1:23" hidden="1">
      <c r="A75" s="2">
        <v>45241</v>
      </c>
      <c r="B75" t="s">
        <v>255</v>
      </c>
      <c r="C75" t="s">
        <v>1610</v>
      </c>
      <c r="D75" t="str">
        <f>VLOOKUP(C75,Product_Cleaned!$A$2:$B$101,2,FALSE)</f>
        <v>Basketball</v>
      </c>
      <c r="E75" t="str">
        <f>VLOOKUP(C75,Product_Cleaned!$A$2:$C$101,3,FALSE)</f>
        <v>Sports</v>
      </c>
      <c r="F75" t="str">
        <f>VLOOKUP(C75,Product_Cleaned!$A$2:$E$101,4,FALSE)</f>
        <v>Team Sports</v>
      </c>
      <c r="G75" t="str">
        <f>VLOOKUP('Sales_Fact cleaned'!C1349,Product_Cleaned!$A$2:$E$101,5, FALSE)</f>
        <v>Cook Ltd</v>
      </c>
      <c r="H75" t="s">
        <v>1810</v>
      </c>
      <c r="I75" t="str">
        <f>_xlfn.XLOOKUP(H75,Store_Raw!$A$2:$A$21,Store_Raw!$B$2:$B$21)</f>
        <v>Guerrero-Schmitt</v>
      </c>
      <c r="J75" t="str">
        <f>_xlfn.XLOOKUP(H75,Store_Raw!$A$2:$A$21,Store_Raw!$C$2:$C$21)</f>
        <v>East</v>
      </c>
      <c r="K75" t="str">
        <f>_xlfn.XLOOKUP(H75,Store_Raw!$A$2:$A$21,Store_Raw!$D$2:$D$21)</f>
        <v>East Stevechester</v>
      </c>
      <c r="L75" t="str">
        <f>_xlfn.XLOOKUP(H75,Store_Raw!$A$2:$A$21,Store_Raw!$E$2:$E$21)</f>
        <v>Flagship</v>
      </c>
      <c r="M75" t="str">
        <f>VLOOKUP(B75,Customer_Cleaned!$A$2:$H$501,2,FALSE)</f>
        <v>Roy Cole</v>
      </c>
      <c r="N75">
        <f>VLOOKUP(B75,Customer_Cleaned!$A$2:$H$501,3,FALSE)</f>
        <v>24</v>
      </c>
      <c r="O75" t="str">
        <f>VLOOKUP(B75,Customer_Cleaned!$A$2:$H$501,4,FALSE)</f>
        <v>Female</v>
      </c>
      <c r="P75" t="str">
        <f>VLOOKUP(B75,Customer_Cleaned!$A$2:$H$501,8,FALSE)</f>
        <v>Bronze</v>
      </c>
      <c r="Q75" t="str">
        <f>_xlfn.XLOOKUP('Sales_Fact cleaned'!B1349,Customer_Cleaned!$A$2:$A$501,Customer_Cleaned!$F$2:$F$501)</f>
        <v>Utah</v>
      </c>
      <c r="R75" t="str">
        <f>_xlfn.XLOOKUP(B75,Customer_Cleaned!$A$2:$A$501,Customer_Cleaned!$G$2:$G$501)</f>
        <v>USA</v>
      </c>
      <c r="S75">
        <v>2</v>
      </c>
      <c r="T75">
        <v>46.39</v>
      </c>
      <c r="U75">
        <v>7.0000000000000007E-2</v>
      </c>
      <c r="V75">
        <v>86.285399999999996</v>
      </c>
      <c r="W75" t="s">
        <v>1826</v>
      </c>
    </row>
    <row r="76" spans="1:23" hidden="1">
      <c r="A76" s="2">
        <v>45241</v>
      </c>
      <c r="B76" t="s">
        <v>574</v>
      </c>
      <c r="C76" t="s">
        <v>1576</v>
      </c>
      <c r="D76" t="str">
        <f>VLOOKUP(C76,Product_Cleaned!$A$2:$B$101,2,FALSE)</f>
        <v>Decorative Wall Mirror</v>
      </c>
      <c r="E76" t="str">
        <f>VLOOKUP(C76,Product_Cleaned!$A$2:$C$101,3,FALSE)</f>
        <v>Home</v>
      </c>
      <c r="F76" t="str">
        <f>VLOOKUP(C76,Product_Cleaned!$A$2:$E$101,4,FALSE)</f>
        <v>Decor</v>
      </c>
      <c r="G76" t="str">
        <f>VLOOKUP('Sales_Fact cleaned'!C772,Product_Cleaned!$A$2:$E$101,5, FALSE)</f>
        <v>Bruce-Bowen</v>
      </c>
      <c r="H76" t="s">
        <v>1779</v>
      </c>
      <c r="I76" t="str">
        <f>_xlfn.XLOOKUP(H76,Store_Raw!$A$2:$A$21,Store_Raw!$B$2:$B$21)</f>
        <v>Martinez-Mullins</v>
      </c>
      <c r="J76" t="str">
        <f>_xlfn.XLOOKUP(H76,Store_Raw!$A$2:$A$21,Store_Raw!$C$2:$C$21)</f>
        <v>South</v>
      </c>
      <c r="K76" t="str">
        <f>_xlfn.XLOOKUP(H76,Store_Raw!$A$2:$A$21,Store_Raw!$D$2:$D$21)</f>
        <v>Williamsfurt</v>
      </c>
      <c r="L76" t="str">
        <f>_xlfn.XLOOKUP(H76,Store_Raw!$A$2:$A$21,Store_Raw!$E$2:$E$21)</f>
        <v>Online</v>
      </c>
      <c r="M76" t="str">
        <f>VLOOKUP(B76,Customer_Cleaned!$A$2:$H$501,2,FALSE)</f>
        <v>Teresa Stokes</v>
      </c>
      <c r="N76">
        <f>VLOOKUP(B76,Customer_Cleaned!$A$2:$H$501,3,FALSE)</f>
        <v>41</v>
      </c>
      <c r="O76" t="str">
        <f>VLOOKUP(B76,Customer_Cleaned!$A$2:$H$501,4,FALSE)</f>
        <v>Female</v>
      </c>
      <c r="P76" t="str">
        <f>VLOOKUP(B76,Customer_Cleaned!$A$2:$H$501,8,FALSE)</f>
        <v>Silver</v>
      </c>
      <c r="Q76" t="str">
        <f>_xlfn.XLOOKUP('Sales_Fact cleaned'!B772,Customer_Cleaned!$A$2:$A$501,Customer_Cleaned!$F$2:$F$501)</f>
        <v>Georgia</v>
      </c>
      <c r="R76" t="str">
        <f>_xlfn.XLOOKUP(B76,Customer_Cleaned!$A$2:$A$501,Customer_Cleaned!$G$2:$G$501)</f>
        <v>usa</v>
      </c>
      <c r="S76">
        <v>2</v>
      </c>
      <c r="T76">
        <v>44.65</v>
      </c>
      <c r="U76">
        <v>0.03</v>
      </c>
      <c r="V76">
        <v>86.620999999999995</v>
      </c>
      <c r="W76" t="s">
        <v>1829</v>
      </c>
    </row>
    <row r="77" spans="1:23" hidden="1">
      <c r="A77" s="2">
        <v>45241</v>
      </c>
      <c r="B77" t="s">
        <v>1389</v>
      </c>
      <c r="C77" t="s">
        <v>1662</v>
      </c>
      <c r="D77" t="str">
        <f>VLOOKUP(C77,Product_Cleaned!$A$2:$B$101,2,FALSE)</f>
        <v>Foam Roller</v>
      </c>
      <c r="E77" t="str">
        <f>VLOOKUP(C77,Product_Cleaned!$A$2:$C$101,3,FALSE)</f>
        <v>Sports</v>
      </c>
      <c r="F77" t="str">
        <f>VLOOKUP(C77,Product_Cleaned!$A$2:$E$101,4,FALSE)</f>
        <v>Fitness</v>
      </c>
      <c r="G77" t="str">
        <f>VLOOKUP('Sales_Fact cleaned'!C1858,Product_Cleaned!$A$2:$E$101,5, FALSE)</f>
        <v>Cummings and Sons</v>
      </c>
      <c r="H77" t="s">
        <v>1813</v>
      </c>
      <c r="I77" t="str">
        <f>_xlfn.XLOOKUP(H77,Store_Raw!$A$2:$A$21,Store_Raw!$B$2:$B$21)</f>
        <v>Mann-Austin</v>
      </c>
      <c r="J77" t="str">
        <f>_xlfn.XLOOKUP(H77,Store_Raw!$A$2:$A$21,Store_Raw!$C$2:$C$21)</f>
        <v>East</v>
      </c>
      <c r="K77" t="str">
        <f>_xlfn.XLOOKUP(H77,Store_Raw!$A$2:$A$21,Store_Raw!$D$2:$D$21)</f>
        <v>Vasquezborough</v>
      </c>
      <c r="L77" t="str">
        <f>_xlfn.XLOOKUP(H77,Store_Raw!$A$2:$A$21,Store_Raw!$E$2:$E$21)</f>
        <v>Online</v>
      </c>
      <c r="M77" t="str">
        <f>VLOOKUP(B77,Customer_Cleaned!$A$2:$H$501,2,FALSE)</f>
        <v>William Cortez</v>
      </c>
      <c r="N77">
        <f>VLOOKUP(B77,Customer_Cleaned!$A$2:$H$501,3,FALSE)</f>
        <v>29</v>
      </c>
      <c r="O77" t="str">
        <f>VLOOKUP(B77,Customer_Cleaned!$A$2:$H$501,4,FALSE)</f>
        <v>Male</v>
      </c>
      <c r="P77" t="str">
        <f>VLOOKUP(B77,Customer_Cleaned!$A$2:$H$501,8,FALSE)</f>
        <v>Bronze</v>
      </c>
      <c r="Q77" t="str">
        <f>_xlfn.XLOOKUP('Sales_Fact cleaned'!B1858,Customer_Cleaned!$A$2:$A$501,Customer_Cleaned!$F$2:$F$501)</f>
        <v>Florida</v>
      </c>
      <c r="R77" t="str">
        <f>_xlfn.XLOOKUP(B77,Customer_Cleaned!$A$2:$A$501,Customer_Cleaned!$G$2:$G$501)</f>
        <v>USA</v>
      </c>
      <c r="S77">
        <v>1</v>
      </c>
      <c r="T77">
        <v>120.02</v>
      </c>
      <c r="U77">
        <v>0.26</v>
      </c>
      <c r="V77">
        <v>88.814799999999991</v>
      </c>
      <c r="W77" t="s">
        <v>1829</v>
      </c>
    </row>
    <row r="78" spans="1:23" hidden="1">
      <c r="A78" s="2">
        <v>45242</v>
      </c>
      <c r="B78" t="s">
        <v>1053</v>
      </c>
      <c r="C78" t="s">
        <v>1726</v>
      </c>
      <c r="D78" t="str">
        <f>VLOOKUP(C78,Product_Cleaned!$A$2:$B$101,2,FALSE)</f>
        <v>Face Foundation Kit</v>
      </c>
      <c r="E78" t="str">
        <f>VLOOKUP(C78,Product_Cleaned!$A$2:$C$101,3,FALSE)</f>
        <v>Beauty</v>
      </c>
      <c r="F78" t="str">
        <f>VLOOKUP(C78,Product_Cleaned!$A$2:$E$101,4,FALSE)</f>
        <v>Makeup</v>
      </c>
      <c r="G78" t="str">
        <f>VLOOKUP('Sales_Fact cleaned'!C73,Product_Cleaned!$A$2:$E$101,5, FALSE)</f>
        <v>Thomas LLC</v>
      </c>
      <c r="H78" t="s">
        <v>1757</v>
      </c>
      <c r="I78" t="str">
        <f>_xlfn.XLOOKUP(H78,Store_Raw!$A$2:$A$21,Store_Raw!$B$2:$B$21)</f>
        <v>Martinez, Adkins and Johnson</v>
      </c>
      <c r="J78" t="str">
        <f>_xlfn.XLOOKUP(H78,Store_Raw!$A$2:$A$21,Store_Raw!$C$2:$C$21)</f>
        <v>North</v>
      </c>
      <c r="K78" t="str">
        <f>_xlfn.XLOOKUP(H78,Store_Raw!$A$2:$A$21,Store_Raw!$D$2:$D$21)</f>
        <v>Danielmouth</v>
      </c>
      <c r="L78" t="str">
        <f>_xlfn.XLOOKUP(H78,Store_Raw!$A$2:$A$21,Store_Raw!$E$2:$E$21)</f>
        <v>Flagship</v>
      </c>
      <c r="M78" t="str">
        <f>VLOOKUP(B78,Customer_Cleaned!$A$2:$H$501,2,FALSE)</f>
        <v>Jennifer Woods</v>
      </c>
      <c r="N78">
        <f>VLOOKUP(B78,Customer_Cleaned!$A$2:$H$501,3,FALSE)</f>
        <v>37</v>
      </c>
      <c r="O78" t="str">
        <f>VLOOKUP(B78,Customer_Cleaned!$A$2:$H$501,4,FALSE)</f>
        <v>Male</v>
      </c>
      <c r="P78" t="str">
        <f>VLOOKUP(B78,Customer_Cleaned!$A$2:$H$501,8,FALSE)</f>
        <v>Silver</v>
      </c>
      <c r="Q78" t="str">
        <f>_xlfn.XLOOKUP('Sales_Fact cleaned'!B73,Customer_Cleaned!$A$2:$A$501,Customer_Cleaned!$F$2:$F$501)</f>
        <v>North Carolina</v>
      </c>
      <c r="R78" t="str">
        <f>_xlfn.XLOOKUP(B78,Customer_Cleaned!$A$2:$A$501,Customer_Cleaned!$G$2:$G$501)</f>
        <v>USA</v>
      </c>
      <c r="S78">
        <v>1</v>
      </c>
      <c r="T78">
        <v>122.27</v>
      </c>
      <c r="U78">
        <v>0.26</v>
      </c>
      <c r="V78">
        <v>90.479799999999997</v>
      </c>
      <c r="W78" t="s">
        <v>1829</v>
      </c>
    </row>
    <row r="79" spans="1:23" hidden="1">
      <c r="A79" s="2">
        <v>45242</v>
      </c>
      <c r="B79" t="s">
        <v>849</v>
      </c>
      <c r="C79" t="s">
        <v>1588</v>
      </c>
      <c r="D79" t="str">
        <f>VLOOKUP(C79,Product_Cleaned!$A$2:$B$101,2,FALSE)</f>
        <v>Outdoor Sports Water Bottle</v>
      </c>
      <c r="E79" t="str">
        <f>VLOOKUP(C79,Product_Cleaned!$A$2:$C$101,3,FALSE)</f>
        <v>Sports</v>
      </c>
      <c r="F79" t="str">
        <f>VLOOKUP(C79,Product_Cleaned!$A$2:$E$101,4,FALSE)</f>
        <v>Accessories</v>
      </c>
      <c r="G79" t="str">
        <f>VLOOKUP('Sales_Fact cleaned'!C1315,Product_Cleaned!$A$2:$E$101,5, FALSE)</f>
        <v>Sims Inc</v>
      </c>
      <c r="H79" t="s">
        <v>1794</v>
      </c>
      <c r="I79" t="str">
        <f>_xlfn.XLOOKUP(H79,Store_Raw!$A$2:$A$21,Store_Raw!$B$2:$B$21)</f>
        <v>Thomas, Bridges and Harris</v>
      </c>
      <c r="J79" t="str">
        <f>_xlfn.XLOOKUP(H79,Store_Raw!$A$2:$A$21,Store_Raw!$C$2:$C$21)</f>
        <v>North</v>
      </c>
      <c r="K79" t="str">
        <f>_xlfn.XLOOKUP(H79,Store_Raw!$A$2:$A$21,Store_Raw!$D$2:$D$21)</f>
        <v>Sabrinatown</v>
      </c>
      <c r="L79" t="str">
        <f>_xlfn.XLOOKUP(H79,Store_Raw!$A$2:$A$21,Store_Raw!$E$2:$E$21)</f>
        <v>Online</v>
      </c>
      <c r="M79" t="str">
        <f>VLOOKUP(B79,Customer_Cleaned!$A$2:$H$501,2,FALSE)</f>
        <v>Cynthia Payne</v>
      </c>
      <c r="N79">
        <f>VLOOKUP(B79,Customer_Cleaned!$A$2:$H$501,3,FALSE)</f>
        <v>32</v>
      </c>
      <c r="O79" t="str">
        <f>VLOOKUP(B79,Customer_Cleaned!$A$2:$H$501,4,FALSE)</f>
        <v>Female</v>
      </c>
      <c r="P79" t="str">
        <f>VLOOKUP(B79,Customer_Cleaned!$A$2:$H$501,8,FALSE)</f>
        <v>Bronze</v>
      </c>
      <c r="Q79" t="str">
        <f>_xlfn.XLOOKUP('Sales_Fact cleaned'!B1315,Customer_Cleaned!$A$2:$A$501,Customer_Cleaned!$F$2:$F$501)</f>
        <v>New Hampshire</v>
      </c>
      <c r="R79" t="str">
        <f>_xlfn.XLOOKUP(B79,Customer_Cleaned!$A$2:$A$501,Customer_Cleaned!$G$2:$G$501)</f>
        <v>USA</v>
      </c>
      <c r="S79">
        <v>1</v>
      </c>
      <c r="T79">
        <v>99.35</v>
      </c>
      <c r="U79">
        <v>0.08</v>
      </c>
      <c r="V79">
        <v>91.402000000000001</v>
      </c>
      <c r="W79" t="s">
        <v>1829</v>
      </c>
    </row>
    <row r="80" spans="1:23" hidden="1">
      <c r="A80" s="2">
        <v>45243</v>
      </c>
      <c r="B80" t="s">
        <v>815</v>
      </c>
      <c r="C80" t="s">
        <v>1732</v>
      </c>
      <c r="D80" t="str">
        <f>VLOOKUP(C80,Product_Cleaned!$A$2:$B$101,2,FALSE)</f>
        <v>Microwave Oven</v>
      </c>
      <c r="E80" t="str">
        <f>VLOOKUP(C80,Product_Cleaned!$A$2:$C$101,3,FALSE)</f>
        <v>Home</v>
      </c>
      <c r="F80" t="str">
        <f>VLOOKUP(C80,Product_Cleaned!$A$2:$E$101,4,FALSE)</f>
        <v>Appliances</v>
      </c>
      <c r="G80" t="str">
        <f>VLOOKUP('Sales_Fact cleaned'!C529,Product_Cleaned!$A$2:$E$101,5, FALSE)</f>
        <v>Holmes LLC</v>
      </c>
      <c r="H80" t="s">
        <v>1776</v>
      </c>
      <c r="I80" t="str">
        <f>_xlfn.XLOOKUP(H80,Store_Raw!$A$2:$A$21,Store_Raw!$B$2:$B$21)</f>
        <v>Benson-Elliott</v>
      </c>
      <c r="J80" t="str">
        <f>_xlfn.XLOOKUP(H80,Store_Raw!$A$2:$A$21,Store_Raw!$C$2:$C$21)</f>
        <v>East</v>
      </c>
      <c r="K80" t="str">
        <f>_xlfn.XLOOKUP(H80,Store_Raw!$A$2:$A$21,Store_Raw!$D$2:$D$21)</f>
        <v>Port Josephberg</v>
      </c>
      <c r="L80" t="str">
        <f>_xlfn.XLOOKUP(H80,Store_Raw!$A$2:$A$21,Store_Raw!$E$2:$E$21)</f>
        <v>Online</v>
      </c>
      <c r="M80" t="str">
        <f>VLOOKUP(B80,Customer_Cleaned!$A$2:$H$501,2,FALSE)</f>
        <v>Damon Perez</v>
      </c>
      <c r="N80">
        <f>VLOOKUP(B80,Customer_Cleaned!$A$2:$H$501,3,FALSE)</f>
        <v>21</v>
      </c>
      <c r="O80" t="str">
        <f>VLOOKUP(B80,Customer_Cleaned!$A$2:$H$501,4,FALSE)</f>
        <v>Male</v>
      </c>
      <c r="P80" t="str">
        <f>VLOOKUP(B80,Customer_Cleaned!$A$2:$H$501,8,FALSE)</f>
        <v>Bronze</v>
      </c>
      <c r="Q80" t="str">
        <f>_xlfn.XLOOKUP('Sales_Fact cleaned'!B529,Customer_Cleaned!$A$2:$A$501,Customer_Cleaned!$F$2:$F$501)</f>
        <v>Kansas</v>
      </c>
      <c r="R80" t="str">
        <f>_xlfn.XLOOKUP(B80,Customer_Cleaned!$A$2:$A$501,Customer_Cleaned!$G$2:$G$501)</f>
        <v>USA</v>
      </c>
      <c r="S80">
        <v>1</v>
      </c>
      <c r="T80">
        <v>117.37</v>
      </c>
      <c r="U80">
        <v>0.21</v>
      </c>
      <c r="V80">
        <v>92.722300000000004</v>
      </c>
      <c r="W80" t="s">
        <v>1826</v>
      </c>
    </row>
    <row r="81" spans="1:23" hidden="1">
      <c r="A81" s="2">
        <v>45243</v>
      </c>
      <c r="B81" t="s">
        <v>1487</v>
      </c>
      <c r="C81" t="s">
        <v>1608</v>
      </c>
      <c r="D81" t="str">
        <f>VLOOKUP(C81,Product_Cleaned!$A$2:$B$101,2,FALSE)</f>
        <v>Stainless Steel Cutlery Set</v>
      </c>
      <c r="E81" t="str">
        <f>VLOOKUP(C81,Product_Cleaned!$A$2:$C$101,3,FALSE)</f>
        <v>Home</v>
      </c>
      <c r="F81" t="str">
        <f>VLOOKUP(C81,Product_Cleaned!$A$2:$E$101,4,FALSE)</f>
        <v>Kitchen</v>
      </c>
      <c r="G81" t="str">
        <f>VLOOKUP('Sales_Fact cleaned'!C1664,Product_Cleaned!$A$2:$E$101,5, FALSE)</f>
        <v>Cummings and Sons</v>
      </c>
      <c r="H81" t="s">
        <v>1789</v>
      </c>
      <c r="I81" t="str">
        <f>_xlfn.XLOOKUP(H81,Store_Raw!$A$2:$A$21,Store_Raw!$B$2:$B$21)</f>
        <v>Hill, Wagner and Ballard</v>
      </c>
      <c r="J81" t="str">
        <f>_xlfn.XLOOKUP(H81,Store_Raw!$A$2:$A$21,Store_Raw!$C$2:$C$21)</f>
        <v>East</v>
      </c>
      <c r="K81" t="str">
        <f>_xlfn.XLOOKUP(H81,Store_Raw!$A$2:$A$21,Store_Raw!$D$2:$D$21)</f>
        <v>East Davidville</v>
      </c>
      <c r="L81" t="str">
        <f>_xlfn.XLOOKUP(H81,Store_Raw!$A$2:$A$21,Store_Raw!$E$2:$E$21)</f>
        <v>Online</v>
      </c>
      <c r="M81" t="str">
        <f>VLOOKUP(B81,Customer_Cleaned!$A$2:$H$501,2,FALSE)</f>
        <v>Sarah Smith</v>
      </c>
      <c r="N81">
        <f>VLOOKUP(B81,Customer_Cleaned!$A$2:$H$501,3,FALSE)</f>
        <v>48</v>
      </c>
      <c r="O81" t="str">
        <f>VLOOKUP(B81,Customer_Cleaned!$A$2:$H$501,4,FALSE)</f>
        <v>Male</v>
      </c>
      <c r="P81" t="str">
        <f>VLOOKUP(B81,Customer_Cleaned!$A$2:$H$501,8,FALSE)</f>
        <v>Silver</v>
      </c>
      <c r="Q81" t="str">
        <f>_xlfn.XLOOKUP('Sales_Fact cleaned'!B1664,Customer_Cleaned!$A$2:$A$501,Customer_Cleaned!$F$2:$F$501)</f>
        <v>Vermont</v>
      </c>
      <c r="R81" t="str">
        <f>_xlfn.XLOOKUP(B81,Customer_Cleaned!$A$2:$A$501,Customer_Cleaned!$G$2:$G$501)</f>
        <v>USA</v>
      </c>
      <c r="S81">
        <v>2</v>
      </c>
      <c r="T81">
        <v>47.86</v>
      </c>
      <c r="U81">
        <v>0.03</v>
      </c>
      <c r="V81">
        <v>92.848399999999998</v>
      </c>
      <c r="W81" t="s">
        <v>1824</v>
      </c>
    </row>
    <row r="82" spans="1:23" hidden="1">
      <c r="A82" s="2">
        <v>45243</v>
      </c>
      <c r="B82" t="s">
        <v>221</v>
      </c>
      <c r="C82" t="s">
        <v>1688</v>
      </c>
      <c r="D82" t="str">
        <f>VLOOKUP(C82,Product_Cleaned!$A$2:$B$101,2,FALSE)</f>
        <v>Kitchen Storage Rack</v>
      </c>
      <c r="E82" t="str">
        <f>VLOOKUP(C82,Product_Cleaned!$A$2:$C$101,3,FALSE)</f>
        <v>Home</v>
      </c>
      <c r="F82" t="str">
        <f>VLOOKUP(C82,Product_Cleaned!$A$2:$E$101,4,FALSE)</f>
        <v>Storage</v>
      </c>
      <c r="G82" t="str">
        <f>VLOOKUP('Sales_Fact cleaned'!C161,Product_Cleaned!$A$2:$E$101,5, FALSE)</f>
        <v>May-Reese</v>
      </c>
      <c r="H82" t="s">
        <v>1799</v>
      </c>
      <c r="I82" t="str">
        <f>_xlfn.XLOOKUP(H82,Store_Raw!$A$2:$A$21,Store_Raw!$B$2:$B$21)</f>
        <v>Mcdonald Inc</v>
      </c>
      <c r="J82" t="str">
        <f>_xlfn.XLOOKUP(H82,Store_Raw!$A$2:$A$21,Store_Raw!$C$2:$C$21)</f>
        <v>South</v>
      </c>
      <c r="K82" t="str">
        <f>_xlfn.XLOOKUP(H82,Store_Raw!$A$2:$A$21,Store_Raw!$D$2:$D$21)</f>
        <v>Christopherland</v>
      </c>
      <c r="L82" t="str">
        <f>_xlfn.XLOOKUP(H82,Store_Raw!$A$2:$A$21,Store_Raw!$E$2:$E$21)</f>
        <v>Outlet</v>
      </c>
      <c r="M82" t="str">
        <f>VLOOKUP(B82,Customer_Cleaned!$A$2:$H$501,2,FALSE)</f>
        <v>Alyssa Vargas</v>
      </c>
      <c r="N82">
        <f>VLOOKUP(B82,Customer_Cleaned!$A$2:$H$501,3,FALSE)</f>
        <v>53</v>
      </c>
      <c r="O82" t="str">
        <f>VLOOKUP(B82,Customer_Cleaned!$A$2:$H$501,4,FALSE)</f>
        <v>Male</v>
      </c>
      <c r="P82" t="str">
        <f>VLOOKUP(B82,Customer_Cleaned!$A$2:$H$501,8,FALSE)</f>
        <v>Platinum</v>
      </c>
      <c r="Q82" t="str">
        <f>_xlfn.XLOOKUP('Sales_Fact cleaned'!B161,Customer_Cleaned!$A$2:$A$501,Customer_Cleaned!$F$2:$F$501)</f>
        <v>New York</v>
      </c>
      <c r="R82" t="str">
        <f>_xlfn.XLOOKUP(B82,Customer_Cleaned!$A$2:$A$501,Customer_Cleaned!$G$2:$G$501)</f>
        <v>USA</v>
      </c>
      <c r="S82">
        <v>2</v>
      </c>
      <c r="T82">
        <v>47.3</v>
      </c>
      <c r="U82">
        <v>0.01</v>
      </c>
      <c r="V82">
        <v>93.653999999999996</v>
      </c>
      <c r="W82" t="s">
        <v>1826</v>
      </c>
    </row>
    <row r="83" spans="1:23">
      <c r="A83" s="2">
        <v>45244</v>
      </c>
      <c r="B83" t="s">
        <v>247</v>
      </c>
      <c r="C83" t="s">
        <v>1630</v>
      </c>
      <c r="D83" t="str">
        <f>VLOOKUP(C83,Product_Cleaned!$A$2:$B$101,2,FALSE)</f>
        <v>Yoga Exercise Mat</v>
      </c>
      <c r="E83" t="str">
        <f>VLOOKUP(C83,Product_Cleaned!$A$2:$C$101,3,FALSE)</f>
        <v>Sports</v>
      </c>
      <c r="F83" t="str">
        <f>VLOOKUP(C83,Product_Cleaned!$A$2:$E$101,4,FALSE)</f>
        <v>Fitness</v>
      </c>
      <c r="G83" t="str">
        <f>VLOOKUP('Sales_Fact cleaned'!C800,Product_Cleaned!$A$2:$E$101,5, FALSE)</f>
        <v>Collins-Stephenson</v>
      </c>
      <c r="H83" t="s">
        <v>1813</v>
      </c>
      <c r="I83" t="str">
        <f>_xlfn.XLOOKUP(H83,Store_Raw!$A$2:$A$21,Store_Raw!$B$2:$B$21)</f>
        <v>Mann-Austin</v>
      </c>
      <c r="J83" t="str">
        <f>_xlfn.XLOOKUP(H83,Store_Raw!$A$2:$A$21,Store_Raw!$C$2:$C$21)</f>
        <v>East</v>
      </c>
      <c r="K83" t="str">
        <f>_xlfn.XLOOKUP(H83,Store_Raw!$A$2:$A$21,Store_Raw!$D$2:$D$21)</f>
        <v>Vasquezborough</v>
      </c>
      <c r="L83" t="str">
        <f>_xlfn.XLOOKUP(H83,Store_Raw!$A$2:$A$21,Store_Raw!$E$2:$E$21)</f>
        <v>Online</v>
      </c>
      <c r="M83" t="str">
        <f>VLOOKUP(B83,Customer_Cleaned!$A$2:$H$501,2,FALSE)</f>
        <v>Amber Mcclain</v>
      </c>
      <c r="N83">
        <f>VLOOKUP(B83,Customer_Cleaned!$A$2:$H$501,3,FALSE)</f>
        <v>58</v>
      </c>
      <c r="O83" t="str">
        <f>VLOOKUP(B83,Customer_Cleaned!$A$2:$H$501,4,FALSE)</f>
        <v>Male</v>
      </c>
      <c r="P83" t="str">
        <f>VLOOKUP(B83,Customer_Cleaned!$A$2:$H$501,8,FALSE)</f>
        <v>Platinum</v>
      </c>
      <c r="Q83" t="str">
        <f>_xlfn.XLOOKUP('Sales_Fact cleaned'!B800,Customer_Cleaned!$A$2:$A$501,Customer_Cleaned!$F$2:$F$501)</f>
        <v>Alabama</v>
      </c>
      <c r="R83" t="str">
        <f>_xlfn.XLOOKUP(B83,Customer_Cleaned!$A$2:$A$501,Customer_Cleaned!$G$2:$G$501)</f>
        <v>USA</v>
      </c>
      <c r="S83">
        <v>2</v>
      </c>
      <c r="T83">
        <v>56.52</v>
      </c>
      <c r="U83">
        <v>0.17</v>
      </c>
      <c r="V83">
        <v>93.8232</v>
      </c>
      <c r="W83" t="s">
        <v>1829</v>
      </c>
    </row>
    <row r="84" spans="1:23" hidden="1">
      <c r="A84" s="2">
        <v>45244</v>
      </c>
      <c r="B84" t="s">
        <v>1154</v>
      </c>
      <c r="C84" t="s">
        <v>1604</v>
      </c>
      <c r="D84" t="str">
        <f>VLOOKUP(C84,Product_Cleaned!$A$2:$B$101,2,FALSE)</f>
        <v>Sports Stopwatch Timer</v>
      </c>
      <c r="E84" t="str">
        <f>VLOOKUP(C84,Product_Cleaned!$A$2:$C$101,3,FALSE)</f>
        <v>Sports</v>
      </c>
      <c r="F84" t="str">
        <f>VLOOKUP(C84,Product_Cleaned!$A$2:$E$101,4,FALSE)</f>
        <v>Accessories</v>
      </c>
      <c r="G84" t="str">
        <f>VLOOKUP('Sales_Fact cleaned'!C1065,Product_Cleaned!$A$2:$E$101,5, FALSE)</f>
        <v>Sharp, Taylor and Rodriguez</v>
      </c>
      <c r="H84" t="s">
        <v>1792</v>
      </c>
      <c r="I84" t="str">
        <f>_xlfn.XLOOKUP(H84,Store_Raw!$A$2:$A$21,Store_Raw!$B$2:$B$21)</f>
        <v>Aguirre-Keller</v>
      </c>
      <c r="J84" t="str">
        <f>_xlfn.XLOOKUP(H84,Store_Raw!$A$2:$A$21,Store_Raw!$C$2:$C$21)</f>
        <v>South</v>
      </c>
      <c r="K84" t="str">
        <f>_xlfn.XLOOKUP(H84,Store_Raw!$A$2:$A$21,Store_Raw!$D$2:$D$21)</f>
        <v>Lake Michael</v>
      </c>
      <c r="L84" t="str">
        <f>_xlfn.XLOOKUP(H84,Store_Raw!$A$2:$A$21,Store_Raw!$E$2:$E$21)</f>
        <v>Online</v>
      </c>
      <c r="M84" t="str">
        <f>VLOOKUP(B84,Customer_Cleaned!$A$2:$H$501,2,FALSE)</f>
        <v>Gregory Allen</v>
      </c>
      <c r="N84">
        <f>VLOOKUP(B84,Customer_Cleaned!$A$2:$H$501,3,FALSE)</f>
        <v>20</v>
      </c>
      <c r="O84" t="str">
        <f>VLOOKUP(B84,Customer_Cleaned!$A$2:$H$501,4,FALSE)</f>
        <v>Female</v>
      </c>
      <c r="P84" t="str">
        <f>VLOOKUP(B84,Customer_Cleaned!$A$2:$H$501,8,FALSE)</f>
        <v>Bronze</v>
      </c>
      <c r="Q84" t="str">
        <f>_xlfn.XLOOKUP('Sales_Fact cleaned'!B1065,Customer_Cleaned!$A$2:$A$501,Customer_Cleaned!$F$2:$F$501)</f>
        <v>Indiana</v>
      </c>
      <c r="R84" t="str">
        <f>_xlfn.XLOOKUP(B84,Customer_Cleaned!$A$2:$A$501,Customer_Cleaned!$G$2:$G$501)</f>
        <v>USA</v>
      </c>
      <c r="S84">
        <v>2</v>
      </c>
      <c r="T84">
        <v>60.98</v>
      </c>
      <c r="U84">
        <v>0.23</v>
      </c>
      <c r="V84">
        <v>93.909199999999998</v>
      </c>
      <c r="W84" t="s">
        <v>1826</v>
      </c>
    </row>
    <row r="85" spans="1:23" hidden="1">
      <c r="A85" s="2">
        <v>45244</v>
      </c>
      <c r="B85" t="s">
        <v>1160</v>
      </c>
      <c r="C85" t="s">
        <v>1738</v>
      </c>
      <c r="D85" t="str">
        <f>VLOOKUP(C85,Product_Cleaned!$A$2:$B$101,2,FALSE)</f>
        <v>Sports Stopwatch Basic</v>
      </c>
      <c r="E85" t="str">
        <f>VLOOKUP(C85,Product_Cleaned!$A$2:$C$101,3,FALSE)</f>
        <v>Sports</v>
      </c>
      <c r="F85" t="str">
        <f>VLOOKUP(C85,Product_Cleaned!$A$2:$E$101,4,FALSE)</f>
        <v>Accessories</v>
      </c>
      <c r="G85" t="str">
        <f>VLOOKUP('Sales_Fact cleaned'!C778,Product_Cleaned!$A$2:$E$101,5, FALSE)</f>
        <v>Bruce-Bowen</v>
      </c>
      <c r="H85" t="s">
        <v>1757</v>
      </c>
      <c r="I85" t="str">
        <f>_xlfn.XLOOKUP(H85,Store_Raw!$A$2:$A$21,Store_Raw!$B$2:$B$21)</f>
        <v>Martinez, Adkins and Johnson</v>
      </c>
      <c r="J85" t="str">
        <f>_xlfn.XLOOKUP(H85,Store_Raw!$A$2:$A$21,Store_Raw!$C$2:$C$21)</f>
        <v>North</v>
      </c>
      <c r="K85" t="str">
        <f>_xlfn.XLOOKUP(H85,Store_Raw!$A$2:$A$21,Store_Raw!$D$2:$D$21)</f>
        <v>Danielmouth</v>
      </c>
      <c r="L85" t="str">
        <f>_xlfn.XLOOKUP(H85,Store_Raw!$A$2:$A$21,Store_Raw!$E$2:$E$21)</f>
        <v>Flagship</v>
      </c>
      <c r="M85" t="str">
        <f>VLOOKUP(B85,Customer_Cleaned!$A$2:$H$501,2,FALSE)</f>
        <v>Michael Garner</v>
      </c>
      <c r="N85">
        <f>VLOOKUP(B85,Customer_Cleaned!$A$2:$H$501,3,FALSE)</f>
        <v>21</v>
      </c>
      <c r="O85" t="str">
        <f>VLOOKUP(B85,Customer_Cleaned!$A$2:$H$501,4,FALSE)</f>
        <v>Female</v>
      </c>
      <c r="P85" t="str">
        <f>VLOOKUP(B85,Customer_Cleaned!$A$2:$H$501,8,FALSE)</f>
        <v>Bronze</v>
      </c>
      <c r="Q85" t="str">
        <f>_xlfn.XLOOKUP('Sales_Fact cleaned'!B778,Customer_Cleaned!$A$2:$A$501,Customer_Cleaned!$F$2:$F$501)</f>
        <v>Michigan</v>
      </c>
      <c r="R85" t="str">
        <f>_xlfn.XLOOKUP(B85,Customer_Cleaned!$A$2:$A$501,Customer_Cleaned!$G$2:$G$501)</f>
        <v>USA</v>
      </c>
      <c r="S85">
        <v>1</v>
      </c>
      <c r="T85">
        <v>128.93</v>
      </c>
      <c r="U85">
        <v>0.26</v>
      </c>
      <c r="V85">
        <v>95.408200000000008</v>
      </c>
      <c r="W85" t="s">
        <v>1824</v>
      </c>
    </row>
    <row r="86" spans="1:23" hidden="1">
      <c r="A86" s="2">
        <v>45244</v>
      </c>
      <c r="B86" t="s">
        <v>314</v>
      </c>
      <c r="C86" t="s">
        <v>1562</v>
      </c>
      <c r="D86" t="str">
        <f>VLOOKUP(C86,Product_Cleaned!$A$2:$B$101,2,FALSE)</f>
        <v>Wireless Bluetooth Earbuds</v>
      </c>
      <c r="E86" t="str">
        <f>VLOOKUP(C86,Product_Cleaned!$A$2:$C$101,3,FALSE)</f>
        <v>Electronics</v>
      </c>
      <c r="F86" t="str">
        <f>VLOOKUP(C86,Product_Cleaned!$A$2:$E$101,4,FALSE)</f>
        <v>Audio</v>
      </c>
      <c r="G86" t="str">
        <f>VLOOKUP('Sales_Fact cleaned'!C1942,Product_Cleaned!$A$2:$E$101,5, FALSE)</f>
        <v>Harrell LLC</v>
      </c>
      <c r="H86" t="s">
        <v>1786</v>
      </c>
      <c r="I86" t="str">
        <f>_xlfn.XLOOKUP(H86,Store_Raw!$A$2:$A$21,Store_Raw!$B$2:$B$21)</f>
        <v>Moore, Padilla and Butler</v>
      </c>
      <c r="J86" t="str">
        <f>_xlfn.XLOOKUP(H86,Store_Raw!$A$2:$A$21,Store_Raw!$C$2:$C$21)</f>
        <v>South</v>
      </c>
      <c r="K86" t="str">
        <f>_xlfn.XLOOKUP(H86,Store_Raw!$A$2:$A$21,Store_Raw!$D$2:$D$21)</f>
        <v>East Johnstad</v>
      </c>
      <c r="L86" t="str">
        <f>_xlfn.XLOOKUP(H86,Store_Raw!$A$2:$A$21,Store_Raw!$E$2:$E$21)</f>
        <v>Flagship</v>
      </c>
      <c r="M86" t="str">
        <f>VLOOKUP(B86,Customer_Cleaned!$A$2:$H$501,2,FALSE)</f>
        <v>Melissa Duffy Md</v>
      </c>
      <c r="N86">
        <f>VLOOKUP(B86,Customer_Cleaned!$A$2:$H$501,3,FALSE)</f>
        <v>58</v>
      </c>
      <c r="O86" t="str">
        <f>VLOOKUP(B86,Customer_Cleaned!$A$2:$H$501,4,FALSE)</f>
        <v>Female</v>
      </c>
      <c r="P86" t="str">
        <f>VLOOKUP(B86,Customer_Cleaned!$A$2:$H$501,8,FALSE)</f>
        <v>Platinum</v>
      </c>
      <c r="Q86" t="str">
        <f>_xlfn.XLOOKUP('Sales_Fact cleaned'!B1942,Customer_Cleaned!$A$2:$A$501,Customer_Cleaned!$F$2:$F$501)</f>
        <v>Louisiana</v>
      </c>
      <c r="R86" t="str">
        <f>_xlfn.XLOOKUP(B86,Customer_Cleaned!$A$2:$A$501,Customer_Cleaned!$G$2:$G$501)</f>
        <v>USA</v>
      </c>
      <c r="S86">
        <v>1</v>
      </c>
      <c r="T86">
        <v>125</v>
      </c>
      <c r="U86">
        <v>0.23</v>
      </c>
      <c r="V86">
        <v>96.25</v>
      </c>
      <c r="W86" t="s">
        <v>1824</v>
      </c>
    </row>
    <row r="87" spans="1:23" hidden="1">
      <c r="A87" s="2">
        <v>45247</v>
      </c>
      <c r="B87" t="s">
        <v>414</v>
      </c>
      <c r="C87" t="s">
        <v>1680</v>
      </c>
      <c r="D87" t="str">
        <f>VLOOKUP(C87,Product_Cleaned!$A$2:$B$101,2,FALSE)</f>
        <v>Women's Hair Dryer Brush</v>
      </c>
      <c r="E87" t="str">
        <f>VLOOKUP(C87,Product_Cleaned!$A$2:$C$101,3,FALSE)</f>
        <v>Beauty</v>
      </c>
      <c r="F87" t="str">
        <f>VLOOKUP(C87,Product_Cleaned!$A$2:$E$101,4,FALSE)</f>
        <v>Haircare</v>
      </c>
      <c r="G87" t="str">
        <f>VLOOKUP('Sales_Fact cleaned'!C1897,Product_Cleaned!$A$2:$E$101,5, FALSE)</f>
        <v>Sims Inc</v>
      </c>
      <c r="H87" t="s">
        <v>1776</v>
      </c>
      <c r="I87" t="str">
        <f>_xlfn.XLOOKUP(H87,Store_Raw!$A$2:$A$21,Store_Raw!$B$2:$B$21)</f>
        <v>Benson-Elliott</v>
      </c>
      <c r="J87" t="str">
        <f>_xlfn.XLOOKUP(H87,Store_Raw!$A$2:$A$21,Store_Raw!$C$2:$C$21)</f>
        <v>East</v>
      </c>
      <c r="K87" t="str">
        <f>_xlfn.XLOOKUP(H87,Store_Raw!$A$2:$A$21,Store_Raw!$D$2:$D$21)</f>
        <v>Port Josephberg</v>
      </c>
      <c r="L87" t="str">
        <f>_xlfn.XLOOKUP(H87,Store_Raw!$A$2:$A$21,Store_Raw!$E$2:$E$21)</f>
        <v>Online</v>
      </c>
      <c r="M87" t="str">
        <f>VLOOKUP(B87,Customer_Cleaned!$A$2:$H$501,2,FALSE)</f>
        <v>Michael Jones</v>
      </c>
      <c r="N87">
        <f>VLOOKUP(B87,Customer_Cleaned!$A$2:$H$501,3,FALSE)</f>
        <v>40</v>
      </c>
      <c r="O87" t="str">
        <f>VLOOKUP(B87,Customer_Cleaned!$A$2:$H$501,4,FALSE)</f>
        <v>Male</v>
      </c>
      <c r="P87" t="str">
        <f>VLOOKUP(B87,Customer_Cleaned!$A$2:$H$501,8,FALSE)</f>
        <v>Silver</v>
      </c>
      <c r="Q87" t="str">
        <f>_xlfn.XLOOKUP('Sales_Fact cleaned'!B1897,Customer_Cleaned!$A$2:$A$501,Customer_Cleaned!$F$2:$F$501)</f>
        <v>Montana</v>
      </c>
      <c r="R87" t="str">
        <f>_xlfn.XLOOKUP(B87,Customer_Cleaned!$A$2:$A$501,Customer_Cleaned!$G$2:$G$501)</f>
        <v>USA</v>
      </c>
      <c r="S87">
        <v>1</v>
      </c>
      <c r="T87">
        <v>126.92</v>
      </c>
      <c r="U87">
        <v>0.24</v>
      </c>
      <c r="V87">
        <v>96.459199999999996</v>
      </c>
      <c r="W87" t="s">
        <v>1829</v>
      </c>
    </row>
    <row r="88" spans="1:23" hidden="1">
      <c r="A88" s="2">
        <v>45248</v>
      </c>
      <c r="B88" t="s">
        <v>1243</v>
      </c>
      <c r="C88" t="s">
        <v>1702</v>
      </c>
      <c r="D88" t="str">
        <f>VLOOKUP(C88,Product_Cleaned!$A$2:$B$101,2,FALSE)</f>
        <v>WiFi Mesh Router</v>
      </c>
      <c r="E88" t="str">
        <f>VLOOKUP(C88,Product_Cleaned!$A$2:$C$101,3,FALSE)</f>
        <v>Electronics</v>
      </c>
      <c r="F88" t="str">
        <f>VLOOKUP(C88,Product_Cleaned!$A$2:$E$101,4,FALSE)</f>
        <v>Appliances</v>
      </c>
      <c r="G88" t="str">
        <f>VLOOKUP('Sales_Fact cleaned'!C513,Product_Cleaned!$A$2:$E$101,5, FALSE)</f>
        <v>Lucero LLC</v>
      </c>
      <c r="H88" t="s">
        <v>1810</v>
      </c>
      <c r="I88" t="str">
        <f>_xlfn.XLOOKUP(H88,Store_Raw!$A$2:$A$21,Store_Raw!$B$2:$B$21)</f>
        <v>Guerrero-Schmitt</v>
      </c>
      <c r="J88" t="str">
        <f>_xlfn.XLOOKUP(H88,Store_Raw!$A$2:$A$21,Store_Raw!$C$2:$C$21)</f>
        <v>East</v>
      </c>
      <c r="K88" t="str">
        <f>_xlfn.XLOOKUP(H88,Store_Raw!$A$2:$A$21,Store_Raw!$D$2:$D$21)</f>
        <v>East Stevechester</v>
      </c>
      <c r="L88" t="str">
        <f>_xlfn.XLOOKUP(H88,Store_Raw!$A$2:$A$21,Store_Raw!$E$2:$E$21)</f>
        <v>Flagship</v>
      </c>
      <c r="M88" t="str">
        <f>VLOOKUP(B88,Customer_Cleaned!$A$2:$H$501,2,FALSE)</f>
        <v>John Donaldson</v>
      </c>
      <c r="N88">
        <f>VLOOKUP(B88,Customer_Cleaned!$A$2:$H$501,3,FALSE)</f>
        <v>27</v>
      </c>
      <c r="O88" t="str">
        <f>VLOOKUP(B88,Customer_Cleaned!$A$2:$H$501,4,FALSE)</f>
        <v>Male</v>
      </c>
      <c r="P88" t="str">
        <f>VLOOKUP(B88,Customer_Cleaned!$A$2:$H$501,8,FALSE)</f>
        <v>Bronze</v>
      </c>
      <c r="Q88" t="str">
        <f>_xlfn.XLOOKUP('Sales_Fact cleaned'!B513,Customer_Cleaned!$A$2:$A$501,Customer_Cleaned!$F$2:$F$501)</f>
        <v>Texas</v>
      </c>
      <c r="R88" t="str">
        <f>_xlfn.XLOOKUP(B88,Customer_Cleaned!$A$2:$A$501,Customer_Cleaned!$G$2:$G$501)</f>
        <v>USA</v>
      </c>
      <c r="S88">
        <v>2</v>
      </c>
      <c r="T88">
        <v>68.31</v>
      </c>
      <c r="U88">
        <v>0.28999999999999998</v>
      </c>
      <c r="V88">
        <v>97.000199999999992</v>
      </c>
      <c r="W88" t="s">
        <v>1826</v>
      </c>
    </row>
    <row r="89" spans="1:23" hidden="1">
      <c r="A89" s="2">
        <v>45248</v>
      </c>
      <c r="B89" t="s">
        <v>181</v>
      </c>
      <c r="C89" t="s">
        <v>1688</v>
      </c>
      <c r="D89" t="str">
        <f>VLOOKUP(C89,Product_Cleaned!$A$2:$B$101,2,FALSE)</f>
        <v>Kitchen Storage Rack</v>
      </c>
      <c r="E89" t="str">
        <f>VLOOKUP(C89,Product_Cleaned!$A$2:$C$101,3,FALSE)</f>
        <v>Home</v>
      </c>
      <c r="F89" t="str">
        <f>VLOOKUP(C89,Product_Cleaned!$A$2:$E$101,4,FALSE)</f>
        <v>Storage</v>
      </c>
      <c r="G89" t="str">
        <f>VLOOKUP('Sales_Fact cleaned'!C1656,Product_Cleaned!$A$2:$E$101,5, FALSE)</f>
        <v>Hogan-Lee</v>
      </c>
      <c r="H89" t="s">
        <v>1799</v>
      </c>
      <c r="I89" t="str">
        <f>_xlfn.XLOOKUP(H89,Store_Raw!$A$2:$A$21,Store_Raw!$B$2:$B$21)</f>
        <v>Mcdonald Inc</v>
      </c>
      <c r="J89" t="str">
        <f>_xlfn.XLOOKUP(H89,Store_Raw!$A$2:$A$21,Store_Raw!$C$2:$C$21)</f>
        <v>South</v>
      </c>
      <c r="K89" t="str">
        <f>_xlfn.XLOOKUP(H89,Store_Raw!$A$2:$A$21,Store_Raw!$D$2:$D$21)</f>
        <v>Christopherland</v>
      </c>
      <c r="L89" t="str">
        <f>_xlfn.XLOOKUP(H89,Store_Raw!$A$2:$A$21,Store_Raw!$E$2:$E$21)</f>
        <v>Outlet</v>
      </c>
      <c r="M89" t="str">
        <f>VLOOKUP(B89,Customer_Cleaned!$A$2:$H$501,2,FALSE)</f>
        <v>Gina Knight</v>
      </c>
      <c r="N89">
        <f>VLOOKUP(B89,Customer_Cleaned!$A$2:$H$501,3,FALSE)</f>
        <v>54</v>
      </c>
      <c r="O89" t="str">
        <f>VLOOKUP(B89,Customer_Cleaned!$A$2:$H$501,4,FALSE)</f>
        <v>Female</v>
      </c>
      <c r="P89" t="str">
        <f>VLOOKUP(B89,Customer_Cleaned!$A$2:$H$501,8,FALSE)</f>
        <v>Platinum</v>
      </c>
      <c r="Q89" t="str">
        <f>_xlfn.XLOOKUP('Sales_Fact cleaned'!B1656,Customer_Cleaned!$A$2:$A$501,Customer_Cleaned!$F$2:$F$501)</f>
        <v>Missouri</v>
      </c>
      <c r="R89" t="str">
        <f>_xlfn.XLOOKUP(B89,Customer_Cleaned!$A$2:$A$501,Customer_Cleaned!$G$2:$G$501)</f>
        <v>USA</v>
      </c>
      <c r="S89">
        <v>1</v>
      </c>
      <c r="T89">
        <v>108.27</v>
      </c>
      <c r="U89">
        <v>0.1</v>
      </c>
      <c r="V89">
        <v>97.442999999999998</v>
      </c>
      <c r="W89" t="s">
        <v>1826</v>
      </c>
    </row>
    <row r="90" spans="1:23" hidden="1">
      <c r="A90" s="2">
        <v>45249</v>
      </c>
      <c r="B90" t="s">
        <v>815</v>
      </c>
      <c r="C90" t="s">
        <v>1706</v>
      </c>
      <c r="D90" t="str">
        <f>VLOOKUP(C90,Product_Cleaned!$A$2:$B$101,2,FALSE)</f>
        <v>Decorative Lamp Shade</v>
      </c>
      <c r="E90" t="str">
        <f>VLOOKUP(C90,Product_Cleaned!$A$2:$C$101,3,FALSE)</f>
        <v>Home</v>
      </c>
      <c r="F90" t="str">
        <f>VLOOKUP(C90,Product_Cleaned!$A$2:$E$101,4,FALSE)</f>
        <v>Lighting</v>
      </c>
      <c r="G90" t="str">
        <f>VLOOKUP('Sales_Fact cleaned'!C1021,Product_Cleaned!$A$2:$E$101,5, FALSE)</f>
        <v>Wilson Group</v>
      </c>
      <c r="H90" t="s">
        <v>1813</v>
      </c>
      <c r="I90" t="str">
        <f>_xlfn.XLOOKUP(H90,Store_Raw!$A$2:$A$21,Store_Raw!$B$2:$B$21)</f>
        <v>Mann-Austin</v>
      </c>
      <c r="J90" t="str">
        <f>_xlfn.XLOOKUP(H90,Store_Raw!$A$2:$A$21,Store_Raw!$C$2:$C$21)</f>
        <v>East</v>
      </c>
      <c r="K90" t="str">
        <f>_xlfn.XLOOKUP(H90,Store_Raw!$A$2:$A$21,Store_Raw!$D$2:$D$21)</f>
        <v>Vasquezborough</v>
      </c>
      <c r="L90" t="str">
        <f>_xlfn.XLOOKUP(H90,Store_Raw!$A$2:$A$21,Store_Raw!$E$2:$E$21)</f>
        <v>Online</v>
      </c>
      <c r="M90" t="str">
        <f>VLOOKUP(B90,Customer_Cleaned!$A$2:$H$501,2,FALSE)</f>
        <v>Damon Perez</v>
      </c>
      <c r="N90">
        <f>VLOOKUP(B90,Customer_Cleaned!$A$2:$H$501,3,FALSE)</f>
        <v>21</v>
      </c>
      <c r="O90" t="str">
        <f>VLOOKUP(B90,Customer_Cleaned!$A$2:$H$501,4,FALSE)</f>
        <v>Male</v>
      </c>
      <c r="P90" t="str">
        <f>VLOOKUP(B90,Customer_Cleaned!$A$2:$H$501,8,FALSE)</f>
        <v>Bronze</v>
      </c>
      <c r="Q90" t="str">
        <f>_xlfn.XLOOKUP('Sales_Fact cleaned'!B1021,Customer_Cleaned!$A$2:$A$501,Customer_Cleaned!$F$2:$F$501)</f>
        <v>Virginia</v>
      </c>
      <c r="R90" t="str">
        <f>_xlfn.XLOOKUP(B90,Customer_Cleaned!$A$2:$A$501,Customer_Cleaned!$G$2:$G$501)</f>
        <v>USA</v>
      </c>
      <c r="S90">
        <v>2</v>
      </c>
      <c r="T90">
        <v>60.53</v>
      </c>
      <c r="U90">
        <v>0.18</v>
      </c>
      <c r="V90">
        <v>99.269200000000012</v>
      </c>
      <c r="W90" t="s">
        <v>1824</v>
      </c>
    </row>
    <row r="91" spans="1:23" hidden="1">
      <c r="A91" s="2">
        <v>45249</v>
      </c>
      <c r="B91" t="s">
        <v>794</v>
      </c>
      <c r="C91" t="s">
        <v>1616</v>
      </c>
      <c r="D91" t="str">
        <f>VLOOKUP(C91,Product_Cleaned!$A$2:$B$101,2,FALSE)</f>
        <v>Gaming Mechanical Keyboard</v>
      </c>
      <c r="E91" t="str">
        <f>VLOOKUP(C91,Product_Cleaned!$A$2:$C$101,3,FALSE)</f>
        <v>Electronics</v>
      </c>
      <c r="F91" t="str">
        <f>VLOOKUP(C91,Product_Cleaned!$A$2:$E$101,4,FALSE)</f>
        <v>Computer</v>
      </c>
      <c r="G91" t="str">
        <f>VLOOKUP('Sales_Fact cleaned'!C1549,Product_Cleaned!$A$2:$E$101,5, FALSE)</f>
        <v>Olsen-Daniels</v>
      </c>
      <c r="H91" t="s">
        <v>1766</v>
      </c>
      <c r="I91" t="str">
        <f>_xlfn.XLOOKUP(H91,Store_Raw!$A$2:$A$21,Store_Raw!$B$2:$B$21)</f>
        <v>Johnson-Wright</v>
      </c>
      <c r="J91" t="str">
        <f>_xlfn.XLOOKUP(H91,Store_Raw!$A$2:$A$21,Store_Raw!$C$2:$C$21)</f>
        <v>North</v>
      </c>
      <c r="K91" t="str">
        <f>_xlfn.XLOOKUP(H91,Store_Raw!$A$2:$A$21,Store_Raw!$D$2:$D$21)</f>
        <v>Hoodberg</v>
      </c>
      <c r="L91" t="str">
        <f>_xlfn.XLOOKUP(H91,Store_Raw!$A$2:$A$21,Store_Raw!$E$2:$E$21)</f>
        <v>Outlet</v>
      </c>
      <c r="M91" t="str">
        <f>VLOOKUP(B91,Customer_Cleaned!$A$2:$H$501,2,FALSE)</f>
        <v>Nicholas Webb</v>
      </c>
      <c r="N91">
        <f>VLOOKUP(B91,Customer_Cleaned!$A$2:$H$501,3,FALSE)</f>
        <v>19</v>
      </c>
      <c r="O91" t="str">
        <f>VLOOKUP(B91,Customer_Cleaned!$A$2:$H$501,4,FALSE)</f>
        <v>Male</v>
      </c>
      <c r="P91" t="str">
        <f>VLOOKUP(B91,Customer_Cleaned!$A$2:$H$501,8,FALSE)</f>
        <v>Bronze</v>
      </c>
      <c r="Q91" t="str">
        <f>_xlfn.XLOOKUP('Sales_Fact cleaned'!B1549,Customer_Cleaned!$A$2:$A$501,Customer_Cleaned!$F$2:$F$501)</f>
        <v>Texas</v>
      </c>
      <c r="R91" t="str">
        <f>_xlfn.XLOOKUP(B91,Customer_Cleaned!$A$2:$A$501,Customer_Cleaned!$G$2:$G$501)</f>
        <v>USA</v>
      </c>
      <c r="S91">
        <v>3</v>
      </c>
      <c r="T91">
        <v>35.159999999999997</v>
      </c>
      <c r="U91">
        <v>0.04</v>
      </c>
      <c r="V91">
        <v>101.2608</v>
      </c>
      <c r="W91" t="s">
        <v>1824</v>
      </c>
    </row>
    <row r="92" spans="1:23" hidden="1">
      <c r="A92" s="2">
        <v>45249</v>
      </c>
      <c r="B92" t="s">
        <v>221</v>
      </c>
      <c r="C92" t="s">
        <v>1594</v>
      </c>
      <c r="D92" t="str">
        <f>VLOOKUP(C92,Product_Cleaned!$A$2:$B$101,2,FALSE)</f>
        <v>Men's Formal Shirt</v>
      </c>
      <c r="E92" t="str">
        <f>VLOOKUP(C92,Product_Cleaned!$A$2:$C$101,3,FALSE)</f>
        <v>Clothing</v>
      </c>
      <c r="F92" t="str">
        <f>VLOOKUP(C92,Product_Cleaned!$A$2:$E$101,4,FALSE)</f>
        <v>Tops</v>
      </c>
      <c r="G92" t="str">
        <f>VLOOKUP('Sales_Fact cleaned'!C253,Product_Cleaned!$A$2:$E$101,5, FALSE)</f>
        <v>Butler Group</v>
      </c>
      <c r="H92" t="s">
        <v>1757</v>
      </c>
      <c r="I92" t="str">
        <f>_xlfn.XLOOKUP(H92,Store_Raw!$A$2:$A$21,Store_Raw!$B$2:$B$21)</f>
        <v>Martinez, Adkins and Johnson</v>
      </c>
      <c r="J92" t="str">
        <f>_xlfn.XLOOKUP(H92,Store_Raw!$A$2:$A$21,Store_Raw!$C$2:$C$21)</f>
        <v>North</v>
      </c>
      <c r="K92" t="str">
        <f>_xlfn.XLOOKUP(H92,Store_Raw!$A$2:$A$21,Store_Raw!$D$2:$D$21)</f>
        <v>Danielmouth</v>
      </c>
      <c r="L92" t="str">
        <f>_xlfn.XLOOKUP(H92,Store_Raw!$A$2:$A$21,Store_Raw!$E$2:$E$21)</f>
        <v>Flagship</v>
      </c>
      <c r="M92" t="str">
        <f>VLOOKUP(B92,Customer_Cleaned!$A$2:$H$501,2,FALSE)</f>
        <v>Alyssa Vargas</v>
      </c>
      <c r="N92">
        <f>VLOOKUP(B92,Customer_Cleaned!$A$2:$H$501,3,FALSE)</f>
        <v>53</v>
      </c>
      <c r="O92" t="str">
        <f>VLOOKUP(B92,Customer_Cleaned!$A$2:$H$501,4,FALSE)</f>
        <v>Male</v>
      </c>
      <c r="P92" t="str">
        <f>VLOOKUP(B92,Customer_Cleaned!$A$2:$H$501,8,FALSE)</f>
        <v>Platinum</v>
      </c>
      <c r="Q92" t="str">
        <f>_xlfn.XLOOKUP('Sales_Fact cleaned'!B253,Customer_Cleaned!$A$2:$A$501,Customer_Cleaned!$F$2:$F$501)</f>
        <v>Illinois</v>
      </c>
      <c r="R92" t="str">
        <f>_xlfn.XLOOKUP(B92,Customer_Cleaned!$A$2:$A$501,Customer_Cleaned!$G$2:$G$501)</f>
        <v>USA</v>
      </c>
      <c r="S92">
        <v>2</v>
      </c>
      <c r="T92">
        <v>54.51</v>
      </c>
      <c r="U92">
        <v>7.0000000000000007E-2</v>
      </c>
      <c r="V92">
        <v>101.3886</v>
      </c>
      <c r="W92" t="s">
        <v>1829</v>
      </c>
    </row>
    <row r="93" spans="1:23" hidden="1">
      <c r="A93" s="2">
        <v>45250</v>
      </c>
      <c r="B93" t="s">
        <v>914</v>
      </c>
      <c r="C93" t="s">
        <v>1668</v>
      </c>
      <c r="D93" t="str">
        <f>VLOOKUP(C93,Product_Cleaned!$A$2:$B$101,2,FALSE)</f>
        <v>Luxury Perfume Spray</v>
      </c>
      <c r="E93" t="str">
        <f>VLOOKUP(C93,Product_Cleaned!$A$2:$C$101,3,FALSE)</f>
        <v>Beauty</v>
      </c>
      <c r="F93" t="str">
        <f>VLOOKUP(C93,Product_Cleaned!$A$2:$E$101,4,FALSE)</f>
        <v>Fragrance</v>
      </c>
      <c r="G93" t="str">
        <f>VLOOKUP('Sales_Fact cleaned'!C1789,Product_Cleaned!$A$2:$E$101,5, FALSE)</f>
        <v>Poole PLC</v>
      </c>
      <c r="H93" t="s">
        <v>1801</v>
      </c>
      <c r="I93" t="str">
        <f>_xlfn.XLOOKUP(H93,Store_Raw!$A$2:$A$21,Store_Raw!$B$2:$B$21)</f>
        <v>Shelton PLC</v>
      </c>
      <c r="J93" t="str">
        <f>_xlfn.XLOOKUP(H93,Store_Raw!$A$2:$A$21,Store_Raw!$C$2:$C$21)</f>
        <v>North</v>
      </c>
      <c r="K93" t="str">
        <f>_xlfn.XLOOKUP(H93,Store_Raw!$A$2:$A$21,Store_Raw!$D$2:$D$21)</f>
        <v>East Jenniferstad</v>
      </c>
      <c r="L93" t="str">
        <f>_xlfn.XLOOKUP(H93,Store_Raw!$A$2:$A$21,Store_Raw!$E$2:$E$21)</f>
        <v>Flagship</v>
      </c>
      <c r="M93" t="str">
        <f>VLOOKUP(B93,Customer_Cleaned!$A$2:$H$501,2,FALSE)</f>
        <v>Misty Ferguson</v>
      </c>
      <c r="N93">
        <f>VLOOKUP(B93,Customer_Cleaned!$A$2:$H$501,3,FALSE)</f>
        <v>58</v>
      </c>
      <c r="O93" t="str">
        <f>VLOOKUP(B93,Customer_Cleaned!$A$2:$H$501,4,FALSE)</f>
        <v>Male</v>
      </c>
      <c r="P93" t="str">
        <f>VLOOKUP(B93,Customer_Cleaned!$A$2:$H$501,8,FALSE)</f>
        <v>Platinum</v>
      </c>
      <c r="Q93" t="str">
        <f>_xlfn.XLOOKUP('Sales_Fact cleaned'!B1789,Customer_Cleaned!$A$2:$A$501,Customer_Cleaned!$F$2:$F$501)</f>
        <v>Alabama</v>
      </c>
      <c r="R93" t="str">
        <f>_xlfn.XLOOKUP(B93,Customer_Cleaned!$A$2:$A$501,Customer_Cleaned!$G$2:$G$501)</f>
        <v>USA</v>
      </c>
      <c r="S93">
        <v>1</v>
      </c>
      <c r="T93">
        <v>145.96</v>
      </c>
      <c r="U93">
        <v>0.3</v>
      </c>
      <c r="V93">
        <v>102.172</v>
      </c>
      <c r="W93" t="s">
        <v>1826</v>
      </c>
    </row>
    <row r="94" spans="1:23" hidden="1">
      <c r="A94" s="2">
        <v>45250</v>
      </c>
      <c r="B94" t="s">
        <v>502</v>
      </c>
      <c r="C94" t="s">
        <v>1543</v>
      </c>
      <c r="D94" t="str">
        <f>VLOOKUP(C94,Product_Cleaned!$A$2:$B$101,2,FALSE)</f>
        <v>Brother Laser Printer</v>
      </c>
      <c r="E94" t="str">
        <f>VLOOKUP(C94,Product_Cleaned!$A$2:$C$101,3,FALSE)</f>
        <v>Electronics</v>
      </c>
      <c r="F94" t="str">
        <f>VLOOKUP(C94,Product_Cleaned!$A$2:$E$101,4,FALSE)</f>
        <v>Computer</v>
      </c>
      <c r="G94" t="str">
        <f>VLOOKUP('Sales_Fact cleaned'!C468,Product_Cleaned!$A$2:$E$101,5, FALSE)</f>
        <v>Hogan-Lee</v>
      </c>
      <c r="H94" t="s">
        <v>1766</v>
      </c>
      <c r="I94" t="str">
        <f>_xlfn.XLOOKUP(H94,Store_Raw!$A$2:$A$21,Store_Raw!$B$2:$B$21)</f>
        <v>Johnson-Wright</v>
      </c>
      <c r="J94" t="str">
        <f>_xlfn.XLOOKUP(H94,Store_Raw!$A$2:$A$21,Store_Raw!$C$2:$C$21)</f>
        <v>North</v>
      </c>
      <c r="K94" t="str">
        <f>_xlfn.XLOOKUP(H94,Store_Raw!$A$2:$A$21,Store_Raw!$D$2:$D$21)</f>
        <v>Hoodberg</v>
      </c>
      <c r="L94" t="str">
        <f>_xlfn.XLOOKUP(H94,Store_Raw!$A$2:$A$21,Store_Raw!$E$2:$E$21)</f>
        <v>Outlet</v>
      </c>
      <c r="M94" t="str">
        <f>VLOOKUP(B94,Customer_Cleaned!$A$2:$H$501,2,FALSE)</f>
        <v>Denise Griffin</v>
      </c>
      <c r="N94">
        <f>VLOOKUP(B94,Customer_Cleaned!$A$2:$H$501,3,FALSE)</f>
        <v>33</v>
      </c>
      <c r="O94" t="str">
        <f>VLOOKUP(B94,Customer_Cleaned!$A$2:$H$501,4,FALSE)</f>
        <v>Male</v>
      </c>
      <c r="P94" t="str">
        <f>VLOOKUP(B94,Customer_Cleaned!$A$2:$H$501,8,FALSE)</f>
        <v>Bronze</v>
      </c>
      <c r="Q94" t="str">
        <f>_xlfn.XLOOKUP('Sales_Fact cleaned'!B468,Customer_Cleaned!$A$2:$A$501,Customer_Cleaned!$F$2:$F$501)</f>
        <v>Nevada</v>
      </c>
      <c r="R94" t="str">
        <f>_xlfn.XLOOKUP(B94,Customer_Cleaned!$A$2:$A$501,Customer_Cleaned!$G$2:$G$501)</f>
        <v>USA</v>
      </c>
      <c r="S94">
        <v>1</v>
      </c>
      <c r="T94">
        <v>140.24</v>
      </c>
      <c r="U94">
        <v>0.27</v>
      </c>
      <c r="V94">
        <v>102.37520000000001</v>
      </c>
      <c r="W94" t="s">
        <v>1829</v>
      </c>
    </row>
    <row r="95" spans="1:23" hidden="1">
      <c r="A95" s="2">
        <v>45250</v>
      </c>
      <c r="B95" t="s">
        <v>984</v>
      </c>
      <c r="C95" t="s">
        <v>1720</v>
      </c>
      <c r="D95" t="str">
        <f>VLOOKUP(C95,Product_Cleaned!$A$2:$B$101,2,FALSE)</f>
        <v>Kitchen Cutting Board</v>
      </c>
      <c r="E95" t="str">
        <f>VLOOKUP(C95,Product_Cleaned!$A$2:$C$101,3,FALSE)</f>
        <v>Home</v>
      </c>
      <c r="F95" t="str">
        <f>VLOOKUP(C95,Product_Cleaned!$A$2:$E$101,4,FALSE)</f>
        <v>Kitchen</v>
      </c>
      <c r="G95" t="str">
        <f>VLOOKUP('Sales_Fact cleaned'!C1774,Product_Cleaned!$A$2:$E$101,5, FALSE)</f>
        <v>Hopkins Ltd</v>
      </c>
      <c r="H95" t="s">
        <v>1757</v>
      </c>
      <c r="I95" t="str">
        <f>_xlfn.XLOOKUP(H95,Store_Raw!$A$2:$A$21,Store_Raw!$B$2:$B$21)</f>
        <v>Martinez, Adkins and Johnson</v>
      </c>
      <c r="J95" t="str">
        <f>_xlfn.XLOOKUP(H95,Store_Raw!$A$2:$A$21,Store_Raw!$C$2:$C$21)</f>
        <v>North</v>
      </c>
      <c r="K95" t="str">
        <f>_xlfn.XLOOKUP(H95,Store_Raw!$A$2:$A$21,Store_Raw!$D$2:$D$21)</f>
        <v>Danielmouth</v>
      </c>
      <c r="L95" t="str">
        <f>_xlfn.XLOOKUP(H95,Store_Raw!$A$2:$A$21,Store_Raw!$E$2:$E$21)</f>
        <v>Flagship</v>
      </c>
      <c r="M95" t="str">
        <f>VLOOKUP(B95,Customer_Cleaned!$A$2:$H$501,2,FALSE)</f>
        <v>Jason Mullins</v>
      </c>
      <c r="N95">
        <f>VLOOKUP(B95,Customer_Cleaned!$A$2:$H$501,3,FALSE)</f>
        <v>47</v>
      </c>
      <c r="O95" t="str">
        <f>VLOOKUP(B95,Customer_Cleaned!$A$2:$H$501,4,FALSE)</f>
        <v>Female</v>
      </c>
      <c r="P95" t="str">
        <f>VLOOKUP(B95,Customer_Cleaned!$A$2:$H$501,8,FALSE)</f>
        <v>Silver</v>
      </c>
      <c r="Q95" t="str">
        <f>_xlfn.XLOOKUP('Sales_Fact cleaned'!B1774,Customer_Cleaned!$A$2:$A$501,Customer_Cleaned!$F$2:$F$501)</f>
        <v>New Jersey</v>
      </c>
      <c r="R95" t="str">
        <f>_xlfn.XLOOKUP(B95,Customer_Cleaned!$A$2:$A$501,Customer_Cleaned!$G$2:$G$501)</f>
        <v>USA</v>
      </c>
      <c r="S95">
        <v>1</v>
      </c>
      <c r="T95">
        <v>119.04</v>
      </c>
      <c r="U95">
        <v>0.13</v>
      </c>
      <c r="V95">
        <v>103.56480000000001</v>
      </c>
      <c r="W95" t="s">
        <v>1829</v>
      </c>
    </row>
    <row r="96" spans="1:23">
      <c r="A96" s="2">
        <v>45250</v>
      </c>
      <c r="B96" t="s">
        <v>89</v>
      </c>
      <c r="C96" t="s">
        <v>1744</v>
      </c>
      <c r="D96" t="str">
        <f>VLOOKUP(C96,Product_Cleaned!$A$2:$B$101,2,FALSE)</f>
        <v>Portable Bluetooth Speaker</v>
      </c>
      <c r="E96" t="str">
        <f>VLOOKUP(C96,Product_Cleaned!$A$2:$C$101,3,FALSE)</f>
        <v>Electronics</v>
      </c>
      <c r="F96" t="str">
        <f>VLOOKUP(C96,Product_Cleaned!$A$2:$E$101,4,FALSE)</f>
        <v>Audio</v>
      </c>
      <c r="G96" t="str">
        <f>VLOOKUP('Sales_Fact cleaned'!C1210,Product_Cleaned!$A$2:$E$101,5, FALSE)</f>
        <v>Robinson Inc</v>
      </c>
      <c r="H96" t="s">
        <v>1813</v>
      </c>
      <c r="I96" t="str">
        <f>_xlfn.XLOOKUP(H96,Store_Raw!$A$2:$A$21,Store_Raw!$B$2:$B$21)</f>
        <v>Mann-Austin</v>
      </c>
      <c r="J96" t="str">
        <f>_xlfn.XLOOKUP(H96,Store_Raw!$A$2:$A$21,Store_Raw!$C$2:$C$21)</f>
        <v>East</v>
      </c>
      <c r="K96" t="str">
        <f>_xlfn.XLOOKUP(H96,Store_Raw!$A$2:$A$21,Store_Raw!$D$2:$D$21)</f>
        <v>Vasquezborough</v>
      </c>
      <c r="L96" t="str">
        <f>_xlfn.XLOOKUP(H96,Store_Raw!$A$2:$A$21,Store_Raw!$E$2:$E$21)</f>
        <v>Online</v>
      </c>
      <c r="M96" t="str">
        <f>VLOOKUP(B96,Customer_Cleaned!$A$2:$H$501,2,FALSE)</f>
        <v>Bridget Allen</v>
      </c>
      <c r="N96">
        <f>VLOOKUP(B96,Customer_Cleaned!$A$2:$H$501,3,FALSE)</f>
        <v>59</v>
      </c>
      <c r="O96" t="str">
        <f>VLOOKUP(B96,Customer_Cleaned!$A$2:$H$501,4,FALSE)</f>
        <v>Male</v>
      </c>
      <c r="P96" t="str">
        <f>VLOOKUP(B96,Customer_Cleaned!$A$2:$H$501,8,FALSE)</f>
        <v>Platinum</v>
      </c>
      <c r="Q96" t="str">
        <f>_xlfn.XLOOKUP('Sales_Fact cleaned'!B1210,Customer_Cleaned!$A$2:$A$501,Customer_Cleaned!$F$2:$F$501)</f>
        <v>South Carolina</v>
      </c>
      <c r="R96" t="str">
        <f>_xlfn.XLOOKUP(B96,Customer_Cleaned!$A$2:$A$501,Customer_Cleaned!$G$2:$G$501)</f>
        <v>USA</v>
      </c>
      <c r="S96">
        <v>3</v>
      </c>
      <c r="T96">
        <v>34.97</v>
      </c>
      <c r="U96">
        <v>0.01</v>
      </c>
      <c r="V96">
        <v>103.8609</v>
      </c>
      <c r="W96" t="s">
        <v>1826</v>
      </c>
    </row>
    <row r="97" spans="1:23" hidden="1">
      <c r="A97" s="2">
        <v>45250</v>
      </c>
      <c r="B97" t="s">
        <v>118</v>
      </c>
      <c r="C97" t="s">
        <v>1670</v>
      </c>
      <c r="D97" t="str">
        <f>VLOOKUP(C97,Product_Cleaned!$A$2:$B$101,2,FALSE)</f>
        <v>Tennis Ball 3-Pack</v>
      </c>
      <c r="E97" t="str">
        <f>VLOOKUP(C97,Product_Cleaned!$A$2:$C$101,3,FALSE)</f>
        <v>Sports</v>
      </c>
      <c r="F97" t="str">
        <f>VLOOKUP(C97,Product_Cleaned!$A$2:$E$101,4,FALSE)</f>
        <v>Equipment</v>
      </c>
      <c r="G97" t="str">
        <f>VLOOKUP('Sales_Fact cleaned'!C1197,Product_Cleaned!$A$2:$E$101,5, FALSE)</f>
        <v>Smith-Charles</v>
      </c>
      <c r="H97" t="s">
        <v>1773</v>
      </c>
      <c r="I97" t="str">
        <f>_xlfn.XLOOKUP(H97,Store_Raw!$A$2:$A$21,Store_Raw!$B$2:$B$21)</f>
        <v>Gray Ltd</v>
      </c>
      <c r="J97" t="str">
        <f>_xlfn.XLOOKUP(H97,Store_Raw!$A$2:$A$21,Store_Raw!$C$2:$C$21)</f>
        <v>North</v>
      </c>
      <c r="K97" t="str">
        <f>_xlfn.XLOOKUP(H97,Store_Raw!$A$2:$A$21,Store_Raw!$D$2:$D$21)</f>
        <v>New Michaelchester</v>
      </c>
      <c r="L97" t="str">
        <f>_xlfn.XLOOKUP(H97,Store_Raw!$A$2:$A$21,Store_Raw!$E$2:$E$21)</f>
        <v>Outlet</v>
      </c>
      <c r="M97" t="str">
        <f>VLOOKUP(B97,Customer_Cleaned!$A$2:$H$501,2,FALSE)</f>
        <v>Joshua Ryan</v>
      </c>
      <c r="N97">
        <f>VLOOKUP(B97,Customer_Cleaned!$A$2:$H$501,3,FALSE)</f>
        <v>27</v>
      </c>
      <c r="O97" t="str">
        <f>VLOOKUP(B97,Customer_Cleaned!$A$2:$H$501,4,FALSE)</f>
        <v>Female</v>
      </c>
      <c r="P97" t="str">
        <f>VLOOKUP(B97,Customer_Cleaned!$A$2:$H$501,8,FALSE)</f>
        <v>Bronze</v>
      </c>
      <c r="Q97" t="str">
        <f>_xlfn.XLOOKUP('Sales_Fact cleaned'!B1197,Customer_Cleaned!$A$2:$A$501,Customer_Cleaned!$F$2:$F$501)</f>
        <v>Georgia</v>
      </c>
      <c r="R97" t="str">
        <f>_xlfn.XLOOKUP(B97,Customer_Cleaned!$A$2:$A$501,Customer_Cleaned!$G$2:$G$501)</f>
        <v>USA</v>
      </c>
      <c r="S97">
        <v>3</v>
      </c>
      <c r="T97">
        <v>38.07</v>
      </c>
      <c r="U97">
        <v>0.09</v>
      </c>
      <c r="V97">
        <v>103.9311</v>
      </c>
      <c r="W97" t="s">
        <v>1829</v>
      </c>
    </row>
    <row r="98" spans="1:23" hidden="1">
      <c r="A98" s="2">
        <v>45250</v>
      </c>
      <c r="B98" t="s">
        <v>755</v>
      </c>
      <c r="C98" t="s">
        <v>1708</v>
      </c>
      <c r="D98" t="str">
        <f>VLOOKUP(C98,Product_Cleaned!$A$2:$B$101,2,FALSE)</f>
        <v>Wall-Mounted Spice Rack</v>
      </c>
      <c r="E98" t="str">
        <f>VLOOKUP(C98,Product_Cleaned!$A$2:$C$101,3,FALSE)</f>
        <v>Home</v>
      </c>
      <c r="F98" t="str">
        <f>VLOOKUP(C98,Product_Cleaned!$A$2:$E$101,4,FALSE)</f>
        <v>Kitchen</v>
      </c>
      <c r="G98" t="str">
        <f>VLOOKUP('Sales_Fact cleaned'!C972,Product_Cleaned!$A$2:$E$101,5, FALSE)</f>
        <v>Baldwin, Garza and Gonzalez</v>
      </c>
      <c r="H98" t="s">
        <v>1789</v>
      </c>
      <c r="I98" t="str">
        <f>_xlfn.XLOOKUP(H98,Store_Raw!$A$2:$A$21,Store_Raw!$B$2:$B$21)</f>
        <v>Hill, Wagner and Ballard</v>
      </c>
      <c r="J98" t="str">
        <f>_xlfn.XLOOKUP(H98,Store_Raw!$A$2:$A$21,Store_Raw!$C$2:$C$21)</f>
        <v>East</v>
      </c>
      <c r="K98" t="str">
        <f>_xlfn.XLOOKUP(H98,Store_Raw!$A$2:$A$21,Store_Raw!$D$2:$D$21)</f>
        <v>East Davidville</v>
      </c>
      <c r="L98" t="str">
        <f>_xlfn.XLOOKUP(H98,Store_Raw!$A$2:$A$21,Store_Raw!$E$2:$E$21)</f>
        <v>Online</v>
      </c>
      <c r="M98" t="str">
        <f>VLOOKUP(B98,Customer_Cleaned!$A$2:$H$501,2,FALSE)</f>
        <v>Jon Ortiz</v>
      </c>
      <c r="N98">
        <f>VLOOKUP(B98,Customer_Cleaned!$A$2:$H$501,3,FALSE)</f>
        <v>28</v>
      </c>
      <c r="O98" t="str">
        <f>VLOOKUP(B98,Customer_Cleaned!$A$2:$H$501,4,FALSE)</f>
        <v>Female</v>
      </c>
      <c r="P98" t="str">
        <f>VLOOKUP(B98,Customer_Cleaned!$A$2:$H$501,8,FALSE)</f>
        <v>Bronze</v>
      </c>
      <c r="Q98" t="str">
        <f>_xlfn.XLOOKUP('Sales_Fact cleaned'!B972,Customer_Cleaned!$A$2:$A$501,Customer_Cleaned!$F$2:$F$501)</f>
        <v>Tennessee</v>
      </c>
      <c r="R98" t="str">
        <f>_xlfn.XLOOKUP(B98,Customer_Cleaned!$A$2:$A$501,Customer_Cleaned!$G$2:$G$501)</f>
        <v>USA</v>
      </c>
      <c r="S98">
        <v>2</v>
      </c>
      <c r="T98">
        <v>61.31</v>
      </c>
      <c r="U98">
        <v>0.15</v>
      </c>
      <c r="V98">
        <v>104.227</v>
      </c>
      <c r="W98" t="s">
        <v>1829</v>
      </c>
    </row>
    <row r="99" spans="1:23" hidden="1">
      <c r="A99" s="2">
        <v>45251</v>
      </c>
      <c r="B99" t="s">
        <v>1452</v>
      </c>
      <c r="C99" t="s">
        <v>1634</v>
      </c>
      <c r="D99" t="str">
        <f>VLOOKUP(C99,Product_Cleaned!$A$2:$B$101,2,FALSE)</f>
        <v>USB External Hard Drive</v>
      </c>
      <c r="E99" t="str">
        <f>VLOOKUP(C99,Product_Cleaned!$A$2:$C$101,3,FALSE)</f>
        <v>Electronics</v>
      </c>
      <c r="F99" t="str">
        <f>VLOOKUP(C99,Product_Cleaned!$A$2:$E$101,4,FALSE)</f>
        <v>Computer</v>
      </c>
      <c r="G99" t="str">
        <f>VLOOKUP('Sales_Fact cleaned'!C1744,Product_Cleaned!$A$2:$E$101,5, FALSE)</f>
        <v>Davis PLC</v>
      </c>
      <c r="H99" t="s">
        <v>1757</v>
      </c>
      <c r="I99" t="str">
        <f>_xlfn.XLOOKUP(H99,Store_Raw!$A$2:$A$21,Store_Raw!$B$2:$B$21)</f>
        <v>Martinez, Adkins and Johnson</v>
      </c>
      <c r="J99" t="str">
        <f>_xlfn.XLOOKUP(H99,Store_Raw!$A$2:$A$21,Store_Raw!$C$2:$C$21)</f>
        <v>North</v>
      </c>
      <c r="K99" t="str">
        <f>_xlfn.XLOOKUP(H99,Store_Raw!$A$2:$A$21,Store_Raw!$D$2:$D$21)</f>
        <v>Danielmouth</v>
      </c>
      <c r="L99" t="str">
        <f>_xlfn.XLOOKUP(H99,Store_Raw!$A$2:$A$21,Store_Raw!$E$2:$E$21)</f>
        <v>Flagship</v>
      </c>
      <c r="M99" t="str">
        <f>VLOOKUP(B99,Customer_Cleaned!$A$2:$H$501,2,FALSE)</f>
        <v>Debra Mccullough</v>
      </c>
      <c r="N99">
        <f>VLOOKUP(B99,Customer_Cleaned!$A$2:$H$501,3,FALSE)</f>
        <v>42</v>
      </c>
      <c r="O99" t="str">
        <f>VLOOKUP(B99,Customer_Cleaned!$A$2:$H$501,4,FALSE)</f>
        <v>Male</v>
      </c>
      <c r="P99" t="str">
        <f>VLOOKUP(B99,Customer_Cleaned!$A$2:$H$501,8,FALSE)</f>
        <v>Silver</v>
      </c>
      <c r="Q99" t="str">
        <f>_xlfn.XLOOKUP('Sales_Fact cleaned'!B1744,Customer_Cleaned!$A$2:$A$501,Customer_Cleaned!$F$2:$F$501)</f>
        <v>Nevada</v>
      </c>
      <c r="R99" t="str">
        <f>_xlfn.XLOOKUP(B99,Customer_Cleaned!$A$2:$A$501,Customer_Cleaned!$G$2:$G$501)</f>
        <v>USA</v>
      </c>
      <c r="S99">
        <v>1</v>
      </c>
      <c r="T99">
        <v>135.87</v>
      </c>
      <c r="U99">
        <v>0.23</v>
      </c>
      <c r="V99">
        <v>104.6199</v>
      </c>
      <c r="W99" t="s">
        <v>1824</v>
      </c>
    </row>
    <row r="100" spans="1:23" hidden="1">
      <c r="A100" s="2">
        <v>45251</v>
      </c>
      <c r="B100" t="s">
        <v>678</v>
      </c>
      <c r="C100" t="s">
        <v>1616</v>
      </c>
      <c r="D100" t="str">
        <f>VLOOKUP(C100,Product_Cleaned!$A$2:$B$101,2,FALSE)</f>
        <v>Gaming Mechanical Keyboard</v>
      </c>
      <c r="E100" t="str">
        <f>VLOOKUP(C100,Product_Cleaned!$A$2:$C$101,3,FALSE)</f>
        <v>Electronics</v>
      </c>
      <c r="F100" t="str">
        <f>VLOOKUP(C100,Product_Cleaned!$A$2:$E$101,4,FALSE)</f>
        <v>Computer</v>
      </c>
      <c r="G100" t="str">
        <f>VLOOKUP('Sales_Fact cleaned'!C301,Product_Cleaned!$A$2:$E$101,5, FALSE)</f>
        <v>Robinson-Brown</v>
      </c>
      <c r="H100" t="s">
        <v>1769</v>
      </c>
      <c r="I100" t="str">
        <f>_xlfn.XLOOKUP(H100,Store_Raw!$A$2:$A$21,Store_Raw!$B$2:$B$21)</f>
        <v>Alexander Group</v>
      </c>
      <c r="J100" t="str">
        <f>_xlfn.XLOOKUP(H100,Store_Raw!$A$2:$A$21,Store_Raw!$C$2:$C$21)</f>
        <v>South</v>
      </c>
      <c r="K100" t="str">
        <f>_xlfn.XLOOKUP(H100,Store_Raw!$A$2:$A$21,Store_Raw!$D$2:$D$21)</f>
        <v>Port Sharon</v>
      </c>
      <c r="L100" t="str">
        <f>_xlfn.XLOOKUP(H100,Store_Raw!$A$2:$A$21,Store_Raw!$E$2:$E$21)</f>
        <v>Online</v>
      </c>
      <c r="M100" t="str">
        <f>VLOOKUP(B100,Customer_Cleaned!$A$2:$H$501,2,FALSE)</f>
        <v>John Perez</v>
      </c>
      <c r="N100">
        <f>VLOOKUP(B100,Customer_Cleaned!$A$2:$H$501,3,FALSE)</f>
        <v>54</v>
      </c>
      <c r="O100" t="str">
        <f>VLOOKUP(B100,Customer_Cleaned!$A$2:$H$501,4,FALSE)</f>
        <v>Male</v>
      </c>
      <c r="P100" t="str">
        <f>VLOOKUP(B100,Customer_Cleaned!$A$2:$H$501,8,FALSE)</f>
        <v>Platinum</v>
      </c>
      <c r="Q100" t="str">
        <f>_xlfn.XLOOKUP('Sales_Fact cleaned'!B301,Customer_Cleaned!$A$2:$A$501,Customer_Cleaned!$F$2:$F$501)</f>
        <v>Hawaii</v>
      </c>
      <c r="R100" t="str">
        <f>_xlfn.XLOOKUP(B100,Customer_Cleaned!$A$2:$A$501,Customer_Cleaned!$G$2:$G$501)</f>
        <v>USA</v>
      </c>
      <c r="S100">
        <v>2</v>
      </c>
      <c r="T100">
        <v>56.91</v>
      </c>
      <c r="U100">
        <v>0.08</v>
      </c>
      <c r="V100">
        <v>104.7144</v>
      </c>
      <c r="W100" t="s">
        <v>1829</v>
      </c>
    </row>
    <row r="101" spans="1:23">
      <c r="A101" s="2">
        <v>45251</v>
      </c>
      <c r="B101" t="s">
        <v>23</v>
      </c>
      <c r="C101" t="s">
        <v>1668</v>
      </c>
      <c r="D101" t="str">
        <f>VLOOKUP(C101,Product_Cleaned!$A$2:$B$101,2,FALSE)</f>
        <v>Luxury Perfume Spray</v>
      </c>
      <c r="E101" t="str">
        <f>VLOOKUP(C101,Product_Cleaned!$A$2:$C$101,3,FALSE)</f>
        <v>Beauty</v>
      </c>
      <c r="F101" t="str">
        <f>VLOOKUP(C101,Product_Cleaned!$A$2:$E$101,4,FALSE)</f>
        <v>Fragrance</v>
      </c>
      <c r="G101" t="str">
        <f>VLOOKUP('Sales_Fact cleaned'!C1107,Product_Cleaned!$A$2:$E$101,5, FALSE)</f>
        <v>Montgomery, Benton and Miller</v>
      </c>
      <c r="H101" t="s">
        <v>1810</v>
      </c>
      <c r="I101" t="str">
        <f>_xlfn.XLOOKUP(H101,Store_Raw!$A$2:$A$21,Store_Raw!$B$2:$B$21)</f>
        <v>Guerrero-Schmitt</v>
      </c>
      <c r="J101" t="str">
        <f>_xlfn.XLOOKUP(H101,Store_Raw!$A$2:$A$21,Store_Raw!$C$2:$C$21)</f>
        <v>East</v>
      </c>
      <c r="K101" t="str">
        <f>_xlfn.XLOOKUP(H101,Store_Raw!$A$2:$A$21,Store_Raw!$D$2:$D$21)</f>
        <v>East Stevechester</v>
      </c>
      <c r="L101" t="str">
        <f>_xlfn.XLOOKUP(H101,Store_Raw!$A$2:$A$21,Store_Raw!$E$2:$E$21)</f>
        <v>Flagship</v>
      </c>
      <c r="M101" t="str">
        <f>VLOOKUP(B101,Customer_Cleaned!$A$2:$H$501,2,FALSE)</f>
        <v>Jeremy Harris</v>
      </c>
      <c r="N101">
        <f>VLOOKUP(B101,Customer_Cleaned!$A$2:$H$501,3,FALSE)</f>
        <v>59</v>
      </c>
      <c r="O101" t="str">
        <f>VLOOKUP(B101,Customer_Cleaned!$A$2:$H$501,4,FALSE)</f>
        <v>Female</v>
      </c>
      <c r="P101" t="str">
        <f>VLOOKUP(B101,Customer_Cleaned!$A$2:$H$501,8,FALSE)</f>
        <v>Platinum</v>
      </c>
      <c r="Q101" t="str">
        <f>_xlfn.XLOOKUP('Sales_Fact cleaned'!B1107,Customer_Cleaned!$A$2:$A$501,Customer_Cleaned!$F$2:$F$501)</f>
        <v>Wyoming</v>
      </c>
      <c r="R101" t="str">
        <f>_xlfn.XLOOKUP(B101,Customer_Cleaned!$A$2:$A$501,Customer_Cleaned!$G$2:$G$501)</f>
        <v>USA</v>
      </c>
      <c r="S101">
        <v>1</v>
      </c>
      <c r="T101">
        <v>146.49</v>
      </c>
      <c r="U101">
        <v>0.28000000000000003</v>
      </c>
      <c r="V101">
        <v>105.47280000000001</v>
      </c>
      <c r="W101" t="s">
        <v>1826</v>
      </c>
    </row>
    <row r="102" spans="1:23" hidden="1">
      <c r="A102" s="2">
        <v>45251</v>
      </c>
      <c r="B102" t="s">
        <v>1455</v>
      </c>
      <c r="C102" t="s">
        <v>1664</v>
      </c>
      <c r="D102" t="str">
        <f>VLOOKUP(C102,Product_Cleaned!$A$2:$B$101,2,FALSE)</f>
        <v>Womens Cotton Scarf</v>
      </c>
      <c r="E102" t="str">
        <f>VLOOKUP(C102,Product_Cleaned!$A$2:$C$101,3,FALSE)</f>
        <v>Clothing</v>
      </c>
      <c r="F102" t="str">
        <f>VLOOKUP(C102,Product_Cleaned!$A$2:$E$101,4,FALSE)</f>
        <v>Accessories</v>
      </c>
      <c r="G102" t="str">
        <f>VLOOKUP('Sales_Fact cleaned'!C1139,Product_Cleaned!$A$2:$E$101,5, FALSE)</f>
        <v>Collins-Stephenson</v>
      </c>
      <c r="H102" t="s">
        <v>1776</v>
      </c>
      <c r="I102" t="str">
        <f>_xlfn.XLOOKUP(H102,Store_Raw!$A$2:$A$21,Store_Raw!$B$2:$B$21)</f>
        <v>Benson-Elliott</v>
      </c>
      <c r="J102" t="str">
        <f>_xlfn.XLOOKUP(H102,Store_Raw!$A$2:$A$21,Store_Raw!$C$2:$C$21)</f>
        <v>East</v>
      </c>
      <c r="K102" t="str">
        <f>_xlfn.XLOOKUP(H102,Store_Raw!$A$2:$A$21,Store_Raw!$D$2:$D$21)</f>
        <v>Port Josephberg</v>
      </c>
      <c r="L102" t="str">
        <f>_xlfn.XLOOKUP(H102,Store_Raw!$A$2:$A$21,Store_Raw!$E$2:$E$21)</f>
        <v>Online</v>
      </c>
      <c r="M102" t="str">
        <f>VLOOKUP(B102,Customer_Cleaned!$A$2:$H$501,2,FALSE)</f>
        <v>Philip Mendoza</v>
      </c>
      <c r="N102">
        <f>VLOOKUP(B102,Customer_Cleaned!$A$2:$H$501,3,FALSE)</f>
        <v>42</v>
      </c>
      <c r="O102" t="str">
        <f>VLOOKUP(B102,Customer_Cleaned!$A$2:$H$501,4,FALSE)</f>
        <v>Male</v>
      </c>
      <c r="P102" t="str">
        <f>VLOOKUP(B102,Customer_Cleaned!$A$2:$H$501,8,FALSE)</f>
        <v>Silver</v>
      </c>
      <c r="Q102" t="str">
        <f>_xlfn.XLOOKUP('Sales_Fact cleaned'!B1139,Customer_Cleaned!$A$2:$A$501,Customer_Cleaned!$F$2:$F$501)</f>
        <v>New Mexico</v>
      </c>
      <c r="R102" t="str">
        <f>_xlfn.XLOOKUP(B102,Customer_Cleaned!$A$2:$A$501,Customer_Cleaned!$G$2:$G$501)</f>
        <v>USA</v>
      </c>
      <c r="S102">
        <v>1</v>
      </c>
      <c r="T102">
        <v>127.47</v>
      </c>
      <c r="U102">
        <v>0.16</v>
      </c>
      <c r="V102">
        <v>107.0748</v>
      </c>
      <c r="W102" t="s">
        <v>1824</v>
      </c>
    </row>
    <row r="103" spans="1:23">
      <c r="A103" s="2">
        <v>45252</v>
      </c>
      <c r="B103" t="s">
        <v>818</v>
      </c>
      <c r="C103" t="s">
        <v>1616</v>
      </c>
      <c r="D103" t="str">
        <f>VLOOKUP(C103,Product_Cleaned!$A$2:$B$101,2,FALSE)</f>
        <v>Gaming Mechanical Keyboard</v>
      </c>
      <c r="E103" t="str">
        <f>VLOOKUP(C103,Product_Cleaned!$A$2:$C$101,3,FALSE)</f>
        <v>Electronics</v>
      </c>
      <c r="F103" t="str">
        <f>VLOOKUP(C103,Product_Cleaned!$A$2:$E$101,4,FALSE)</f>
        <v>Computer</v>
      </c>
      <c r="G103" t="str">
        <f>VLOOKUP('Sales_Fact cleaned'!C501,Product_Cleaned!$A$2:$E$101,5, FALSE)</f>
        <v>Duran Group</v>
      </c>
      <c r="H103" t="s">
        <v>1776</v>
      </c>
      <c r="I103" t="str">
        <f>_xlfn.XLOOKUP(H103,Store_Raw!$A$2:$A$21,Store_Raw!$B$2:$B$21)</f>
        <v>Benson-Elliott</v>
      </c>
      <c r="J103" t="str">
        <f>_xlfn.XLOOKUP(H103,Store_Raw!$A$2:$A$21,Store_Raw!$C$2:$C$21)</f>
        <v>East</v>
      </c>
      <c r="K103" t="str">
        <f>_xlfn.XLOOKUP(H103,Store_Raw!$A$2:$A$21,Store_Raw!$D$2:$D$21)</f>
        <v>Port Josephberg</v>
      </c>
      <c r="L103" t="str">
        <f>_xlfn.XLOOKUP(H103,Store_Raw!$A$2:$A$21,Store_Raw!$E$2:$E$21)</f>
        <v>Online</v>
      </c>
      <c r="M103" t="str">
        <f>VLOOKUP(B103,Customer_Cleaned!$A$2:$H$501,2,FALSE)</f>
        <v>Kristen Fischer</v>
      </c>
      <c r="N103">
        <f>VLOOKUP(B103,Customer_Cleaned!$A$2:$H$501,3,FALSE)</f>
        <v>57</v>
      </c>
      <c r="O103" t="str">
        <f>VLOOKUP(B103,Customer_Cleaned!$A$2:$H$501,4,FALSE)</f>
        <v>Male</v>
      </c>
      <c r="P103" t="str">
        <f>VLOOKUP(B103,Customer_Cleaned!$A$2:$H$501,8,FALSE)</f>
        <v>Platinum</v>
      </c>
      <c r="Q103" t="str">
        <f>_xlfn.XLOOKUP('Sales_Fact cleaned'!B501,Customer_Cleaned!$A$2:$A$501,Customer_Cleaned!$F$2:$F$501)</f>
        <v>California</v>
      </c>
      <c r="R103" t="str">
        <f>_xlfn.XLOOKUP(B103,Customer_Cleaned!$A$2:$A$501,Customer_Cleaned!$G$2:$G$501)</f>
        <v>USA</v>
      </c>
      <c r="S103">
        <v>1</v>
      </c>
      <c r="T103">
        <v>152.16999999999999</v>
      </c>
      <c r="U103">
        <v>0.28000000000000003</v>
      </c>
      <c r="V103">
        <v>109.5624</v>
      </c>
      <c r="W103" t="s">
        <v>1824</v>
      </c>
    </row>
    <row r="104" spans="1:23" hidden="1">
      <c r="A104" s="2">
        <v>45252</v>
      </c>
      <c r="B104" t="s">
        <v>363</v>
      </c>
      <c r="C104" t="s">
        <v>1622</v>
      </c>
      <c r="D104" t="str">
        <f>VLOOKUP(C104,Product_Cleaned!$A$2:$B$101,2,FALSE)</f>
        <v>Men's Casual Sneakers</v>
      </c>
      <c r="E104" t="str">
        <f>VLOOKUP(C104,Product_Cleaned!$A$2:$C$101,3,FALSE)</f>
        <v>Clothing</v>
      </c>
      <c r="F104" t="str">
        <f>VLOOKUP(C104,Product_Cleaned!$A$2:$E$101,4,FALSE)</f>
        <v>Footwear</v>
      </c>
      <c r="G104" t="str">
        <f>VLOOKUP('Sales_Fact cleaned'!C712,Product_Cleaned!$A$2:$E$101,5, FALSE)</f>
        <v>Smith-King</v>
      </c>
      <c r="H104" t="s">
        <v>1779</v>
      </c>
      <c r="I104" t="str">
        <f>_xlfn.XLOOKUP(H104,Store_Raw!$A$2:$A$21,Store_Raw!$B$2:$B$21)</f>
        <v>Martinez-Mullins</v>
      </c>
      <c r="J104" t="str">
        <f>_xlfn.XLOOKUP(H104,Store_Raw!$A$2:$A$21,Store_Raw!$C$2:$C$21)</f>
        <v>South</v>
      </c>
      <c r="K104" t="str">
        <f>_xlfn.XLOOKUP(H104,Store_Raw!$A$2:$A$21,Store_Raw!$D$2:$D$21)</f>
        <v>Williamsfurt</v>
      </c>
      <c r="L104" t="str">
        <f>_xlfn.XLOOKUP(H104,Store_Raw!$A$2:$A$21,Store_Raw!$E$2:$E$21)</f>
        <v>Online</v>
      </c>
      <c r="M104" t="str">
        <f>VLOOKUP(B104,Customer_Cleaned!$A$2:$H$501,2,FALSE)</f>
        <v>Sarah Schneider</v>
      </c>
      <c r="N104">
        <f>VLOOKUP(B104,Customer_Cleaned!$A$2:$H$501,3,FALSE)</f>
        <v>34</v>
      </c>
      <c r="O104" t="str">
        <f>VLOOKUP(B104,Customer_Cleaned!$A$2:$H$501,4,FALSE)</f>
        <v>Female</v>
      </c>
      <c r="P104" t="str">
        <f>VLOOKUP(B104,Customer_Cleaned!$A$2:$H$501,8,FALSE)</f>
        <v>Bronze</v>
      </c>
      <c r="Q104" t="str">
        <f>_xlfn.XLOOKUP('Sales_Fact cleaned'!B712,Customer_Cleaned!$A$2:$A$501,Customer_Cleaned!$F$2:$F$501)</f>
        <v>Nevada</v>
      </c>
      <c r="R104" t="str">
        <f>_xlfn.XLOOKUP(B104,Customer_Cleaned!$A$2:$A$501,Customer_Cleaned!$G$2:$G$501)</f>
        <v>USA</v>
      </c>
      <c r="S104">
        <v>2</v>
      </c>
      <c r="T104">
        <v>78.27</v>
      </c>
      <c r="U104">
        <v>0.28999999999999998</v>
      </c>
      <c r="V104">
        <v>111.1434</v>
      </c>
      <c r="W104" t="s">
        <v>1826</v>
      </c>
    </row>
    <row r="105" spans="1:23" hidden="1">
      <c r="A105" s="2">
        <v>45252</v>
      </c>
      <c r="B105" t="s">
        <v>1343</v>
      </c>
      <c r="C105" t="s">
        <v>1572</v>
      </c>
      <c r="D105" t="str">
        <f>VLOOKUP(C105,Product_Cleaned!$A$2:$B$101,2,FALSE)</f>
        <v>Hair Strengthening Shampoo</v>
      </c>
      <c r="E105" t="str">
        <f>VLOOKUP(C105,Product_Cleaned!$A$2:$C$101,3,FALSE)</f>
        <v>Beauty</v>
      </c>
      <c r="F105" t="str">
        <f>VLOOKUP(C105,Product_Cleaned!$A$2:$E$101,4,FALSE)</f>
        <v>Haircare</v>
      </c>
      <c r="G105" t="str">
        <f>VLOOKUP('Sales_Fact cleaned'!C1680,Product_Cleaned!$A$2:$E$101,5, FALSE)</f>
        <v>Aguilar, Horton and Lewis</v>
      </c>
      <c r="H105" t="s">
        <v>1757</v>
      </c>
      <c r="I105" t="str">
        <f>_xlfn.XLOOKUP(H105,Store_Raw!$A$2:$A$21,Store_Raw!$B$2:$B$21)</f>
        <v>Martinez, Adkins and Johnson</v>
      </c>
      <c r="J105" t="str">
        <f>_xlfn.XLOOKUP(H105,Store_Raw!$A$2:$A$21,Store_Raw!$C$2:$C$21)</f>
        <v>North</v>
      </c>
      <c r="K105" t="str">
        <f>_xlfn.XLOOKUP(H105,Store_Raw!$A$2:$A$21,Store_Raw!$D$2:$D$21)</f>
        <v>Danielmouth</v>
      </c>
      <c r="L105" t="str">
        <f>_xlfn.XLOOKUP(H105,Store_Raw!$A$2:$A$21,Store_Raw!$E$2:$E$21)</f>
        <v>Flagship</v>
      </c>
      <c r="M105" t="str">
        <f>VLOOKUP(B105,Customer_Cleaned!$A$2:$H$501,2,FALSE)</f>
        <v>Thomas Moore</v>
      </c>
      <c r="N105">
        <f>VLOOKUP(B105,Customer_Cleaned!$A$2:$H$501,3,FALSE)</f>
        <v>51</v>
      </c>
      <c r="O105" t="str">
        <f>VLOOKUP(B105,Customer_Cleaned!$A$2:$H$501,4,FALSE)</f>
        <v>Female</v>
      </c>
      <c r="P105" t="str">
        <f>VLOOKUP(B105,Customer_Cleaned!$A$2:$H$501,8,FALSE)</f>
        <v>Platinum</v>
      </c>
      <c r="Q105" t="str">
        <f>_xlfn.XLOOKUP('Sales_Fact cleaned'!B1680,Customer_Cleaned!$A$2:$A$501,Customer_Cleaned!$F$2:$F$501)</f>
        <v>Utah</v>
      </c>
      <c r="R105" t="str">
        <f>_xlfn.XLOOKUP(B105,Customer_Cleaned!$A$2:$A$501,Customer_Cleaned!$G$2:$G$501)</f>
        <v>USA</v>
      </c>
      <c r="S105">
        <v>1</v>
      </c>
      <c r="T105">
        <v>120.83</v>
      </c>
      <c r="U105">
        <v>0.08</v>
      </c>
      <c r="V105">
        <v>111.1636</v>
      </c>
      <c r="W105" t="s">
        <v>1824</v>
      </c>
    </row>
    <row r="106" spans="1:23" hidden="1">
      <c r="A106" s="2">
        <v>45252</v>
      </c>
      <c r="B106" t="s">
        <v>1452</v>
      </c>
      <c r="C106" t="s">
        <v>1582</v>
      </c>
      <c r="D106" t="str">
        <f>VLOOKUP(C106,Product_Cleaned!$A$2:$B$101,2,FALSE)</f>
        <v>Soccer Training Cone Set</v>
      </c>
      <c r="E106" t="str">
        <f>VLOOKUP(C106,Product_Cleaned!$A$2:$C$101,3,FALSE)</f>
        <v>Sports</v>
      </c>
      <c r="F106" t="str">
        <f>VLOOKUP(C106,Product_Cleaned!$A$2:$E$101,4,FALSE)</f>
        <v>Accessories</v>
      </c>
      <c r="G106" t="str">
        <f>VLOOKUP('Sales_Fact cleaned'!C1341,Product_Cleaned!$A$2:$E$101,5, FALSE)</f>
        <v>Terry-Moore</v>
      </c>
      <c r="H106" t="s">
        <v>1789</v>
      </c>
      <c r="I106" t="str">
        <f>_xlfn.XLOOKUP(H106,Store_Raw!$A$2:$A$21,Store_Raw!$B$2:$B$21)</f>
        <v>Hill, Wagner and Ballard</v>
      </c>
      <c r="J106" t="str">
        <f>_xlfn.XLOOKUP(H106,Store_Raw!$A$2:$A$21,Store_Raw!$C$2:$C$21)</f>
        <v>East</v>
      </c>
      <c r="K106" t="str">
        <f>_xlfn.XLOOKUP(H106,Store_Raw!$A$2:$A$21,Store_Raw!$D$2:$D$21)</f>
        <v>East Davidville</v>
      </c>
      <c r="L106" t="str">
        <f>_xlfn.XLOOKUP(H106,Store_Raw!$A$2:$A$21,Store_Raw!$E$2:$E$21)</f>
        <v>Online</v>
      </c>
      <c r="M106" t="str">
        <f>VLOOKUP(B106,Customer_Cleaned!$A$2:$H$501,2,FALSE)</f>
        <v>Debra Mccullough</v>
      </c>
      <c r="N106">
        <f>VLOOKUP(B106,Customer_Cleaned!$A$2:$H$501,3,FALSE)</f>
        <v>42</v>
      </c>
      <c r="O106" t="str">
        <f>VLOOKUP(B106,Customer_Cleaned!$A$2:$H$501,4,FALSE)</f>
        <v>Male</v>
      </c>
      <c r="P106" t="str">
        <f>VLOOKUP(B106,Customer_Cleaned!$A$2:$H$501,8,FALSE)</f>
        <v>Silver</v>
      </c>
      <c r="Q106" t="str">
        <f>_xlfn.XLOOKUP('Sales_Fact cleaned'!B1341,Customer_Cleaned!$A$2:$A$501,Customer_Cleaned!$F$2:$F$501)</f>
        <v>Hawaii</v>
      </c>
      <c r="R106" t="str">
        <f>_xlfn.XLOOKUP(B106,Customer_Cleaned!$A$2:$A$501,Customer_Cleaned!$G$2:$G$501)</f>
        <v>USA</v>
      </c>
      <c r="S106">
        <v>2</v>
      </c>
      <c r="T106">
        <v>71.77</v>
      </c>
      <c r="U106">
        <v>0.22</v>
      </c>
      <c r="V106">
        <v>111.96120000000001</v>
      </c>
      <c r="W106" t="s">
        <v>1824</v>
      </c>
    </row>
    <row r="107" spans="1:23" hidden="1">
      <c r="A107" s="2">
        <v>45253</v>
      </c>
      <c r="B107" t="s">
        <v>32</v>
      </c>
      <c r="C107" t="s">
        <v>1672</v>
      </c>
      <c r="D107" t="str">
        <f>VLOOKUP(C107,Product_Cleaned!$A$2:$B$101,2,FALSE)</f>
        <v>Laptop Cooling Pad</v>
      </c>
      <c r="E107" t="str">
        <f>VLOOKUP(C107,Product_Cleaned!$A$2:$C$101,3,FALSE)</f>
        <v>Electronics</v>
      </c>
      <c r="F107" t="str">
        <f>VLOOKUP(C107,Product_Cleaned!$A$2:$E$101,4,FALSE)</f>
        <v>Computer</v>
      </c>
      <c r="G107" t="str">
        <f>VLOOKUP('Sales_Fact cleaned'!C1876,Product_Cleaned!$A$2:$E$101,5, FALSE)</f>
        <v>French Ltd</v>
      </c>
      <c r="H107" t="s">
        <v>1752</v>
      </c>
      <c r="I107" t="str">
        <f>_xlfn.XLOOKUP(H107,Store_Raw!$A$2:$A$21,Store_Raw!$B$2:$B$21)</f>
        <v>Rivera-Warner</v>
      </c>
      <c r="J107" t="str">
        <f>_xlfn.XLOOKUP(H107,Store_Raw!$A$2:$A$21,Store_Raw!$C$2:$C$21)</f>
        <v>East</v>
      </c>
      <c r="K107" t="str">
        <f>_xlfn.XLOOKUP(H107,Store_Raw!$A$2:$A$21,Store_Raw!$D$2:$D$21)</f>
        <v>Washingtonfurt</v>
      </c>
      <c r="L107" t="str">
        <f>_xlfn.XLOOKUP(H107,Store_Raw!$A$2:$A$21,Store_Raw!$E$2:$E$21)</f>
        <v>Flagship</v>
      </c>
      <c r="M107" t="str">
        <f>VLOOKUP(B107,Customer_Cleaned!$A$2:$H$501,2,FALSE)</f>
        <v>Christine Vaughn</v>
      </c>
      <c r="N107">
        <f>VLOOKUP(B107,Customer_Cleaned!$A$2:$H$501,3,FALSE)</f>
        <v>24</v>
      </c>
      <c r="O107" t="str">
        <f>VLOOKUP(B107,Customer_Cleaned!$A$2:$H$501,4,FALSE)</f>
        <v>Male</v>
      </c>
      <c r="P107" t="str">
        <f>VLOOKUP(B107,Customer_Cleaned!$A$2:$H$501,8,FALSE)</f>
        <v>Bronze</v>
      </c>
      <c r="Q107" t="str">
        <f>_xlfn.XLOOKUP('Sales_Fact cleaned'!B1876,Customer_Cleaned!$A$2:$A$501,Customer_Cleaned!$F$2:$F$501)</f>
        <v>Pennsylvania</v>
      </c>
      <c r="R107" t="str">
        <f>_xlfn.XLOOKUP(B107,Customer_Cleaned!$A$2:$A$501,Customer_Cleaned!$G$2:$G$501)</f>
        <v>USA</v>
      </c>
      <c r="S107">
        <v>1</v>
      </c>
      <c r="T107">
        <v>147.96</v>
      </c>
      <c r="U107">
        <v>0.24</v>
      </c>
      <c r="V107">
        <v>112.4496</v>
      </c>
      <c r="W107" t="s">
        <v>1824</v>
      </c>
    </row>
    <row r="108" spans="1:23" hidden="1">
      <c r="A108" s="2">
        <v>45253</v>
      </c>
      <c r="B108" t="s">
        <v>957</v>
      </c>
      <c r="C108" t="s">
        <v>1580</v>
      </c>
      <c r="D108" t="str">
        <f>VLOOKUP(C108,Product_Cleaned!$A$2:$B$101,2,FALSE)</f>
        <v>Beard Grooming Kit</v>
      </c>
      <c r="E108" t="str">
        <f>VLOOKUP(C108,Product_Cleaned!$A$2:$C$101,3,FALSE)</f>
        <v>Beauty</v>
      </c>
      <c r="F108" t="str">
        <f>VLOOKUP(C108,Product_Cleaned!$A$2:$E$101,4,FALSE)</f>
        <v>Grooming</v>
      </c>
      <c r="G108" t="str">
        <f>VLOOKUP('Sales_Fact cleaned'!C192,Product_Cleaned!$A$2:$E$101,5, FALSE)</f>
        <v>Nolan-Snow</v>
      </c>
      <c r="H108" t="s">
        <v>1786</v>
      </c>
      <c r="I108" t="str">
        <f>_xlfn.XLOOKUP(H108,Store_Raw!$A$2:$A$21,Store_Raw!$B$2:$B$21)</f>
        <v>Moore, Padilla and Butler</v>
      </c>
      <c r="J108" t="str">
        <f>_xlfn.XLOOKUP(H108,Store_Raw!$A$2:$A$21,Store_Raw!$C$2:$C$21)</f>
        <v>South</v>
      </c>
      <c r="K108" t="str">
        <f>_xlfn.XLOOKUP(H108,Store_Raw!$A$2:$A$21,Store_Raw!$D$2:$D$21)</f>
        <v>East Johnstad</v>
      </c>
      <c r="L108" t="str">
        <f>_xlfn.XLOOKUP(H108,Store_Raw!$A$2:$A$21,Store_Raw!$E$2:$E$21)</f>
        <v>Flagship</v>
      </c>
      <c r="M108" t="str">
        <f>VLOOKUP(B108,Customer_Cleaned!$A$2:$H$501,2,FALSE)</f>
        <v>John Sloan</v>
      </c>
      <c r="N108">
        <f>VLOOKUP(B108,Customer_Cleaned!$A$2:$H$501,3,FALSE)</f>
        <v>23</v>
      </c>
      <c r="O108" t="str">
        <f>VLOOKUP(B108,Customer_Cleaned!$A$2:$H$501,4,FALSE)</f>
        <v>Female</v>
      </c>
      <c r="P108" t="str">
        <f>VLOOKUP(B108,Customer_Cleaned!$A$2:$H$501,8,FALSE)</f>
        <v>Bronze</v>
      </c>
      <c r="Q108" t="str">
        <f>_xlfn.XLOOKUP('Sales_Fact cleaned'!B192,Customer_Cleaned!$A$2:$A$501,Customer_Cleaned!$F$2:$F$501)</f>
        <v>New Jersey</v>
      </c>
      <c r="R108" t="str">
        <f>_xlfn.XLOOKUP(B108,Customer_Cleaned!$A$2:$A$501,Customer_Cleaned!$G$2:$G$501)</f>
        <v>USA</v>
      </c>
      <c r="S108">
        <v>2</v>
      </c>
      <c r="T108">
        <v>61.42</v>
      </c>
      <c r="U108">
        <v>0.08</v>
      </c>
      <c r="V108">
        <v>113.0128</v>
      </c>
      <c r="W108" t="s">
        <v>1824</v>
      </c>
    </row>
    <row r="109" spans="1:23" hidden="1">
      <c r="A109" s="2">
        <v>45253</v>
      </c>
      <c r="B109" t="s">
        <v>1260</v>
      </c>
      <c r="C109" t="s">
        <v>1574</v>
      </c>
      <c r="D109" t="str">
        <f>VLOOKUP(C109,Product_Cleaned!$A$2:$B$101,2,FALSE)</f>
        <v>USB-C Fast Charger</v>
      </c>
      <c r="E109" t="str">
        <f>VLOOKUP(C109,Product_Cleaned!$A$2:$C$101,3,FALSE)</f>
        <v>Electronics</v>
      </c>
      <c r="F109" t="str">
        <f>VLOOKUP(C109,Product_Cleaned!$A$2:$E$101,4,FALSE)</f>
        <v>Accessories</v>
      </c>
      <c r="G109" t="str">
        <f>VLOOKUP('Sales_Fact cleaned'!C1394,Product_Cleaned!$A$2:$E$101,5, FALSE)</f>
        <v>Sims-Smith</v>
      </c>
      <c r="H109" t="s">
        <v>1789</v>
      </c>
      <c r="I109" t="str">
        <f>_xlfn.XLOOKUP(H109,Store_Raw!$A$2:$A$21,Store_Raw!$B$2:$B$21)</f>
        <v>Hill, Wagner and Ballard</v>
      </c>
      <c r="J109" t="str">
        <f>_xlfn.XLOOKUP(H109,Store_Raw!$A$2:$A$21,Store_Raw!$C$2:$C$21)</f>
        <v>East</v>
      </c>
      <c r="K109" t="str">
        <f>_xlfn.XLOOKUP(H109,Store_Raw!$A$2:$A$21,Store_Raw!$D$2:$D$21)</f>
        <v>East Davidville</v>
      </c>
      <c r="L109" t="str">
        <f>_xlfn.XLOOKUP(H109,Store_Raw!$A$2:$A$21,Store_Raw!$E$2:$E$21)</f>
        <v>Online</v>
      </c>
      <c r="M109" t="str">
        <f>VLOOKUP(B109,Customer_Cleaned!$A$2:$H$501,2,FALSE)</f>
        <v>Eric Wolfe</v>
      </c>
      <c r="N109">
        <f>VLOOKUP(B109,Customer_Cleaned!$A$2:$H$501,3,FALSE)</f>
        <v>18</v>
      </c>
      <c r="O109" t="str">
        <f>VLOOKUP(B109,Customer_Cleaned!$A$2:$H$501,4,FALSE)</f>
        <v>Female</v>
      </c>
      <c r="P109" t="str">
        <f>VLOOKUP(B109,Customer_Cleaned!$A$2:$H$501,8,FALSE)</f>
        <v>Bronze</v>
      </c>
      <c r="Q109" t="str">
        <f>_xlfn.XLOOKUP('Sales_Fact cleaned'!B1394,Customer_Cleaned!$A$2:$A$501,Customer_Cleaned!$F$2:$F$501)</f>
        <v>Vermont</v>
      </c>
      <c r="R109" t="str">
        <f>_xlfn.XLOOKUP(B109,Customer_Cleaned!$A$2:$A$501,Customer_Cleaned!$G$2:$G$501)</f>
        <v>USA</v>
      </c>
      <c r="S109">
        <v>1</v>
      </c>
      <c r="T109">
        <v>120.57</v>
      </c>
      <c r="U109">
        <v>0.06</v>
      </c>
      <c r="V109">
        <v>113.33580000000001</v>
      </c>
      <c r="W109" t="s">
        <v>1829</v>
      </c>
    </row>
    <row r="110" spans="1:23" hidden="1">
      <c r="A110" s="2">
        <v>45253</v>
      </c>
      <c r="B110" t="s">
        <v>372</v>
      </c>
      <c r="C110" t="s">
        <v>1626</v>
      </c>
      <c r="D110" t="str">
        <f>VLOOKUP(C110,Product_Cleaned!$A$2:$B$101,2,FALSE)</f>
        <v>Portable Power Bank</v>
      </c>
      <c r="E110" t="str">
        <f>VLOOKUP(C110,Product_Cleaned!$A$2:$C$101,3,FALSE)</f>
        <v>Electronics</v>
      </c>
      <c r="F110" t="str">
        <f>VLOOKUP(C110,Product_Cleaned!$A$2:$E$101,4,FALSE)</f>
        <v>Mobile</v>
      </c>
      <c r="G110" t="str">
        <f>VLOOKUP('Sales_Fact cleaned'!C538,Product_Cleaned!$A$2:$E$101,5, FALSE)</f>
        <v>Poole PLC</v>
      </c>
      <c r="H110" t="s">
        <v>1792</v>
      </c>
      <c r="I110" t="str">
        <f>_xlfn.XLOOKUP(H110,Store_Raw!$A$2:$A$21,Store_Raw!$B$2:$B$21)</f>
        <v>Aguirre-Keller</v>
      </c>
      <c r="J110" t="str">
        <f>_xlfn.XLOOKUP(H110,Store_Raw!$A$2:$A$21,Store_Raw!$C$2:$C$21)</f>
        <v>South</v>
      </c>
      <c r="K110" t="str">
        <f>_xlfn.XLOOKUP(H110,Store_Raw!$A$2:$A$21,Store_Raw!$D$2:$D$21)</f>
        <v>Lake Michael</v>
      </c>
      <c r="L110" t="str">
        <f>_xlfn.XLOOKUP(H110,Store_Raw!$A$2:$A$21,Store_Raw!$E$2:$E$21)</f>
        <v>Online</v>
      </c>
      <c r="M110" t="str">
        <f>VLOOKUP(B110,Customer_Cleaned!$A$2:$H$501,2,FALSE)</f>
        <v>Lance Baker</v>
      </c>
      <c r="N110">
        <f>VLOOKUP(B110,Customer_Cleaned!$A$2:$H$501,3,FALSE)</f>
        <v>50</v>
      </c>
      <c r="O110" t="str">
        <f>VLOOKUP(B110,Customer_Cleaned!$A$2:$H$501,4,FALSE)</f>
        <v>Female</v>
      </c>
      <c r="P110" t="str">
        <f>VLOOKUP(B110,Customer_Cleaned!$A$2:$H$501,8,FALSE)</f>
        <v>Platinum</v>
      </c>
      <c r="Q110" t="str">
        <f>_xlfn.XLOOKUP('Sales_Fact cleaned'!B538,Customer_Cleaned!$A$2:$A$501,Customer_Cleaned!$F$2:$F$501)</f>
        <v>Alabama</v>
      </c>
      <c r="R110" t="str">
        <f>_xlfn.XLOOKUP(B110,Customer_Cleaned!$A$2:$A$501,Customer_Cleaned!$G$2:$G$501)</f>
        <v>USA</v>
      </c>
      <c r="S110">
        <v>1</v>
      </c>
      <c r="T110">
        <v>165</v>
      </c>
      <c r="U110">
        <v>0.3</v>
      </c>
      <c r="V110">
        <v>115.5</v>
      </c>
      <c r="W110" t="s">
        <v>1829</v>
      </c>
    </row>
    <row r="111" spans="1:23" hidden="1">
      <c r="A111" s="2">
        <v>45253</v>
      </c>
      <c r="B111" t="s">
        <v>1278</v>
      </c>
      <c r="C111" t="s">
        <v>1584</v>
      </c>
      <c r="D111" t="str">
        <f>VLOOKUP(C111,Product_Cleaned!$A$2:$B$101,2,FALSE)</f>
        <v>Women's Denim Jeans</v>
      </c>
      <c r="E111" t="str">
        <f>VLOOKUP(C111,Product_Cleaned!$A$2:$C$101,3,FALSE)</f>
        <v>Clothing</v>
      </c>
      <c r="F111" t="str">
        <f>VLOOKUP(C111,Product_Cleaned!$A$2:$E$101,4,FALSE)</f>
        <v>Bottoms</v>
      </c>
      <c r="G111" t="str">
        <f>VLOOKUP('Sales_Fact cleaned'!C1306,Product_Cleaned!$A$2:$E$101,5, FALSE)</f>
        <v>Reed-Schmidt</v>
      </c>
      <c r="H111" t="s">
        <v>1801</v>
      </c>
      <c r="I111" t="str">
        <f>_xlfn.XLOOKUP(H111,Store_Raw!$A$2:$A$21,Store_Raw!$B$2:$B$21)</f>
        <v>Shelton PLC</v>
      </c>
      <c r="J111" t="str">
        <f>_xlfn.XLOOKUP(H111,Store_Raw!$A$2:$A$21,Store_Raw!$C$2:$C$21)</f>
        <v>North</v>
      </c>
      <c r="K111" t="str">
        <f>_xlfn.XLOOKUP(H111,Store_Raw!$A$2:$A$21,Store_Raw!$D$2:$D$21)</f>
        <v>East Jenniferstad</v>
      </c>
      <c r="L111" t="str">
        <f>_xlfn.XLOOKUP(H111,Store_Raw!$A$2:$A$21,Store_Raw!$E$2:$E$21)</f>
        <v>Flagship</v>
      </c>
      <c r="M111" t="str">
        <f>VLOOKUP(B111,Customer_Cleaned!$A$2:$H$501,2,FALSE)</f>
        <v>Katrina Perez</v>
      </c>
      <c r="N111">
        <f>VLOOKUP(B111,Customer_Cleaned!$A$2:$H$501,3,FALSE)</f>
        <v>63</v>
      </c>
      <c r="O111" t="str">
        <f>VLOOKUP(B111,Customer_Cleaned!$A$2:$H$501,4,FALSE)</f>
        <v>Male</v>
      </c>
      <c r="P111" t="str">
        <f>VLOOKUP(B111,Customer_Cleaned!$A$2:$H$501,8,FALSE)</f>
        <v>Platinum</v>
      </c>
      <c r="Q111" t="str">
        <f>_xlfn.XLOOKUP('Sales_Fact cleaned'!B1306,Customer_Cleaned!$A$2:$A$501,Customer_Cleaned!$F$2:$F$501)</f>
        <v>New Jersey</v>
      </c>
      <c r="R111" t="str">
        <f>_xlfn.XLOOKUP(B111,Customer_Cleaned!$A$2:$A$501,Customer_Cleaned!$G$2:$G$501)</f>
        <v>USA</v>
      </c>
      <c r="S111">
        <v>1</v>
      </c>
      <c r="T111">
        <v>124.98</v>
      </c>
      <c r="U111">
        <v>7.0000000000000007E-2</v>
      </c>
      <c r="V111">
        <v>116.23139999999999</v>
      </c>
      <c r="W111" t="s">
        <v>1824</v>
      </c>
    </row>
    <row r="112" spans="1:23" hidden="1">
      <c r="A112" s="2">
        <v>45254</v>
      </c>
      <c r="B112" t="s">
        <v>821</v>
      </c>
      <c r="C112" t="s">
        <v>1604</v>
      </c>
      <c r="D112" t="str">
        <f>VLOOKUP(C112,Product_Cleaned!$A$2:$B$101,2,FALSE)</f>
        <v>Sports Stopwatch Timer</v>
      </c>
      <c r="E112" t="str">
        <f>VLOOKUP(C112,Product_Cleaned!$A$2:$C$101,3,FALSE)</f>
        <v>Sports</v>
      </c>
      <c r="F112" t="str">
        <f>VLOOKUP(C112,Product_Cleaned!$A$2:$E$101,4,FALSE)</f>
        <v>Accessories</v>
      </c>
      <c r="G112" t="str">
        <f>VLOOKUP('Sales_Fact cleaned'!C1566,Product_Cleaned!$A$2:$E$101,5, FALSE)</f>
        <v>Torres, Spencer and Potter</v>
      </c>
      <c r="H112" t="s">
        <v>1752</v>
      </c>
      <c r="I112" t="str">
        <f>_xlfn.XLOOKUP(H112,Store_Raw!$A$2:$A$21,Store_Raw!$B$2:$B$21)</f>
        <v>Rivera-Warner</v>
      </c>
      <c r="J112" t="str">
        <f>_xlfn.XLOOKUP(H112,Store_Raw!$A$2:$A$21,Store_Raw!$C$2:$C$21)</f>
        <v>East</v>
      </c>
      <c r="K112" t="str">
        <f>_xlfn.XLOOKUP(H112,Store_Raw!$A$2:$A$21,Store_Raw!$D$2:$D$21)</f>
        <v>Washingtonfurt</v>
      </c>
      <c r="L112" t="str">
        <f>_xlfn.XLOOKUP(H112,Store_Raw!$A$2:$A$21,Store_Raw!$E$2:$E$21)</f>
        <v>Flagship</v>
      </c>
      <c r="M112" t="str">
        <f>VLOOKUP(B112,Customer_Cleaned!$A$2:$H$501,2,FALSE)</f>
        <v>Christopher David</v>
      </c>
      <c r="N112">
        <f>VLOOKUP(B112,Customer_Cleaned!$A$2:$H$501,3,FALSE)</f>
        <v>42</v>
      </c>
      <c r="O112" t="str">
        <f>VLOOKUP(B112,Customer_Cleaned!$A$2:$H$501,4,FALSE)</f>
        <v>Male</v>
      </c>
      <c r="P112" t="str">
        <f>VLOOKUP(B112,Customer_Cleaned!$A$2:$H$501,8,FALSE)</f>
        <v>Silver</v>
      </c>
      <c r="Q112" t="str">
        <f>_xlfn.XLOOKUP('Sales_Fact cleaned'!B1566,Customer_Cleaned!$A$2:$A$501,Customer_Cleaned!$F$2:$F$501)</f>
        <v>Arkansas</v>
      </c>
      <c r="R112" t="str">
        <f>_xlfn.XLOOKUP(B112,Customer_Cleaned!$A$2:$A$501,Customer_Cleaned!$G$2:$G$501)</f>
        <v>USA</v>
      </c>
      <c r="S112">
        <v>1</v>
      </c>
      <c r="T112">
        <v>143.69999999999999</v>
      </c>
      <c r="U112">
        <v>0.19</v>
      </c>
      <c r="V112">
        <v>116.39700000000001</v>
      </c>
      <c r="W112" t="s">
        <v>1829</v>
      </c>
    </row>
    <row r="113" spans="1:23" hidden="1">
      <c r="A113" s="2">
        <v>45255</v>
      </c>
      <c r="B113" t="s">
        <v>44</v>
      </c>
      <c r="C113" t="s">
        <v>1608</v>
      </c>
      <c r="D113" t="str">
        <f>VLOOKUP(C113,Product_Cleaned!$A$2:$B$101,2,FALSE)</f>
        <v>Stainless Steel Cutlery Set</v>
      </c>
      <c r="E113" t="str">
        <f>VLOOKUP(C113,Product_Cleaned!$A$2:$C$101,3,FALSE)</f>
        <v>Home</v>
      </c>
      <c r="F113" t="str">
        <f>VLOOKUP(C113,Product_Cleaned!$A$2:$E$101,4,FALSE)</f>
        <v>Kitchen</v>
      </c>
      <c r="G113" t="str">
        <f>VLOOKUP('Sales_Fact cleaned'!C687,Product_Cleaned!$A$2:$E$101,5, FALSE)</f>
        <v>Sharp, Taylor and Rodriguez</v>
      </c>
      <c r="H113" t="s">
        <v>1792</v>
      </c>
      <c r="I113" t="str">
        <f>_xlfn.XLOOKUP(H113,Store_Raw!$A$2:$A$21,Store_Raw!$B$2:$B$21)</f>
        <v>Aguirre-Keller</v>
      </c>
      <c r="J113" t="str">
        <f>_xlfn.XLOOKUP(H113,Store_Raw!$A$2:$A$21,Store_Raw!$C$2:$C$21)</f>
        <v>South</v>
      </c>
      <c r="K113" t="str">
        <f>_xlfn.XLOOKUP(H113,Store_Raw!$A$2:$A$21,Store_Raw!$D$2:$D$21)</f>
        <v>Lake Michael</v>
      </c>
      <c r="L113" t="str">
        <f>_xlfn.XLOOKUP(H113,Store_Raw!$A$2:$A$21,Store_Raw!$E$2:$E$21)</f>
        <v>Online</v>
      </c>
      <c r="M113" t="str">
        <f>VLOOKUP(B113,Customer_Cleaned!$A$2:$H$501,2,FALSE)</f>
        <v>Melissa Howard</v>
      </c>
      <c r="N113">
        <f>VLOOKUP(B113,Customer_Cleaned!$A$2:$H$501,3,FALSE)</f>
        <v>53</v>
      </c>
      <c r="O113" t="str">
        <f>VLOOKUP(B113,Customer_Cleaned!$A$2:$H$501,4,FALSE)</f>
        <v>Female</v>
      </c>
      <c r="P113" t="str">
        <f>VLOOKUP(B113,Customer_Cleaned!$A$2:$H$501,8,FALSE)</f>
        <v>Platinum</v>
      </c>
      <c r="Q113" t="str">
        <f>_xlfn.XLOOKUP('Sales_Fact cleaned'!B687,Customer_Cleaned!$A$2:$A$501,Customer_Cleaned!$F$2:$F$501)</f>
        <v>Washington</v>
      </c>
      <c r="R113" t="str">
        <f>_xlfn.XLOOKUP(B113,Customer_Cleaned!$A$2:$A$501,Customer_Cleaned!$G$2:$G$501)</f>
        <v>USA</v>
      </c>
      <c r="S113">
        <v>1</v>
      </c>
      <c r="T113">
        <v>135.78</v>
      </c>
      <c r="U113">
        <v>0.14000000000000001</v>
      </c>
      <c r="V113">
        <v>116.77079999999999</v>
      </c>
      <c r="W113" t="s">
        <v>1826</v>
      </c>
    </row>
    <row r="114" spans="1:23" hidden="1">
      <c r="A114" s="2">
        <v>45255</v>
      </c>
      <c r="B114" t="s">
        <v>1011</v>
      </c>
      <c r="C114" t="s">
        <v>1746</v>
      </c>
      <c r="D114" t="str">
        <f>VLOOKUP(C114,Product_Cleaned!$A$2:$B$101,2,FALSE)</f>
        <v>Stainless Steel Cookware Set</v>
      </c>
      <c r="E114" t="str">
        <f>VLOOKUP(C114,Product_Cleaned!$A$2:$C$101,3,FALSE)</f>
        <v>Home</v>
      </c>
      <c r="F114" t="str">
        <f>VLOOKUP(C114,Product_Cleaned!$A$2:$E$101,4,FALSE)</f>
        <v>Kitchen</v>
      </c>
      <c r="G114" t="str">
        <f>VLOOKUP('Sales_Fact cleaned'!C940,Product_Cleaned!$A$2:$E$101,5, FALSE)</f>
        <v>Ford, Murphy and Wilson</v>
      </c>
      <c r="H114" t="s">
        <v>1776</v>
      </c>
      <c r="I114" t="str">
        <f>_xlfn.XLOOKUP(H114,Store_Raw!$A$2:$A$21,Store_Raw!$B$2:$B$21)</f>
        <v>Benson-Elliott</v>
      </c>
      <c r="J114" t="str">
        <f>_xlfn.XLOOKUP(H114,Store_Raw!$A$2:$A$21,Store_Raw!$C$2:$C$21)</f>
        <v>East</v>
      </c>
      <c r="K114" t="str">
        <f>_xlfn.XLOOKUP(H114,Store_Raw!$A$2:$A$21,Store_Raw!$D$2:$D$21)</f>
        <v>Port Josephberg</v>
      </c>
      <c r="L114" t="str">
        <f>_xlfn.XLOOKUP(H114,Store_Raw!$A$2:$A$21,Store_Raw!$E$2:$E$21)</f>
        <v>Online</v>
      </c>
      <c r="M114" t="str">
        <f>VLOOKUP(B114,Customer_Cleaned!$A$2:$H$501,2,FALSE)</f>
        <v>Darren Burton</v>
      </c>
      <c r="N114">
        <f>VLOOKUP(B114,Customer_Cleaned!$A$2:$H$501,3,FALSE)</f>
        <v>21</v>
      </c>
      <c r="O114" t="str">
        <f>VLOOKUP(B114,Customer_Cleaned!$A$2:$H$501,4,FALSE)</f>
        <v>Female</v>
      </c>
      <c r="P114" t="str">
        <f>VLOOKUP(B114,Customer_Cleaned!$A$2:$H$501,8,FALSE)</f>
        <v>Bronze</v>
      </c>
      <c r="Q114" t="str">
        <f>_xlfn.XLOOKUP('Sales_Fact cleaned'!B940,Customer_Cleaned!$A$2:$A$501,Customer_Cleaned!$F$2:$F$501)</f>
        <v>California</v>
      </c>
      <c r="R114" t="str">
        <f>_xlfn.XLOOKUP(B114,Customer_Cleaned!$A$2:$A$501,Customer_Cleaned!$G$2:$G$501)</f>
        <v>USA</v>
      </c>
      <c r="S114">
        <v>2</v>
      </c>
      <c r="T114">
        <v>68.290000000000006</v>
      </c>
      <c r="U114">
        <v>0.14000000000000001</v>
      </c>
      <c r="V114">
        <v>117.4588</v>
      </c>
      <c r="W114" t="s">
        <v>1829</v>
      </c>
    </row>
    <row r="115" spans="1:23" hidden="1">
      <c r="A115" s="2">
        <v>45255</v>
      </c>
      <c r="B115" t="s">
        <v>422</v>
      </c>
      <c r="C115" t="s">
        <v>1736</v>
      </c>
      <c r="D115" t="str">
        <f>VLOOKUP(C115,Product_Cleaned!$A$2:$B$101,2,FALSE)</f>
        <v>Vitamin E Body Lotion</v>
      </c>
      <c r="E115" t="str">
        <f>VLOOKUP(C115,Product_Cleaned!$A$2:$C$101,3,FALSE)</f>
        <v>Beauty</v>
      </c>
      <c r="F115" t="str">
        <f>VLOOKUP(C115,Product_Cleaned!$A$2:$E$101,4,FALSE)</f>
        <v>Skincare</v>
      </c>
      <c r="G115" t="str">
        <f>VLOOKUP('Sales_Fact cleaned'!C1931,Product_Cleaned!$A$2:$E$101,5, FALSE)</f>
        <v>Soto-Ellis</v>
      </c>
      <c r="H115" t="s">
        <v>1757</v>
      </c>
      <c r="I115" t="str">
        <f>_xlfn.XLOOKUP(H115,Store_Raw!$A$2:$A$21,Store_Raw!$B$2:$B$21)</f>
        <v>Martinez, Adkins and Johnson</v>
      </c>
      <c r="J115" t="str">
        <f>_xlfn.XLOOKUP(H115,Store_Raw!$A$2:$A$21,Store_Raw!$C$2:$C$21)</f>
        <v>North</v>
      </c>
      <c r="K115" t="str">
        <f>_xlfn.XLOOKUP(H115,Store_Raw!$A$2:$A$21,Store_Raw!$D$2:$D$21)</f>
        <v>Danielmouth</v>
      </c>
      <c r="L115" t="str">
        <f>_xlfn.XLOOKUP(H115,Store_Raw!$A$2:$A$21,Store_Raw!$E$2:$E$21)</f>
        <v>Flagship</v>
      </c>
      <c r="M115" t="str">
        <f>VLOOKUP(B115,Customer_Cleaned!$A$2:$H$501,2,FALSE)</f>
        <v>Michael Chang</v>
      </c>
      <c r="N115">
        <f>VLOOKUP(B115,Customer_Cleaned!$A$2:$H$501,3,FALSE)</f>
        <v>50</v>
      </c>
      <c r="O115" t="str">
        <f>VLOOKUP(B115,Customer_Cleaned!$A$2:$H$501,4,FALSE)</f>
        <v>Male</v>
      </c>
      <c r="P115" t="str">
        <f>VLOOKUP(B115,Customer_Cleaned!$A$2:$H$501,8,FALSE)</f>
        <v>Platinum</v>
      </c>
      <c r="Q115" t="str">
        <f>_xlfn.XLOOKUP('Sales_Fact cleaned'!B1931,Customer_Cleaned!$A$2:$A$501,Customer_Cleaned!$F$2:$F$501)</f>
        <v>Louisiana</v>
      </c>
      <c r="R115" t="str">
        <f>_xlfn.XLOOKUP(B115,Customer_Cleaned!$A$2:$A$501,Customer_Cleaned!$G$2:$G$501)</f>
        <v>USA</v>
      </c>
      <c r="S115">
        <v>1</v>
      </c>
      <c r="T115">
        <v>126.09</v>
      </c>
      <c r="U115">
        <v>0.05</v>
      </c>
      <c r="V115">
        <v>119.7855</v>
      </c>
      <c r="W115" t="s">
        <v>1826</v>
      </c>
    </row>
    <row r="116" spans="1:23" hidden="1">
      <c r="A116" s="2">
        <v>45255</v>
      </c>
      <c r="B116" t="s">
        <v>646</v>
      </c>
      <c r="C116" t="s">
        <v>1632</v>
      </c>
      <c r="D116" t="str">
        <f>VLOOKUP(C116,Product_Cleaned!$A$2:$B$101,2,FALSE)</f>
        <v>Smart Home WiFi Camera</v>
      </c>
      <c r="E116" t="str">
        <f>VLOOKUP(C116,Product_Cleaned!$A$2:$C$101,3,FALSE)</f>
        <v>Electronics</v>
      </c>
      <c r="F116" t="str">
        <f>VLOOKUP(C116,Product_Cleaned!$A$2:$E$101,4,FALSE)</f>
        <v>Accessories</v>
      </c>
      <c r="G116" t="str">
        <f>VLOOKUP('Sales_Fact cleaned'!C55,Product_Cleaned!$A$2:$E$101,5, FALSE)</f>
        <v>Davidson PLC</v>
      </c>
      <c r="H116" t="s">
        <v>1766</v>
      </c>
      <c r="I116" t="str">
        <f>_xlfn.XLOOKUP(H116,Store_Raw!$A$2:$A$21,Store_Raw!$B$2:$B$21)</f>
        <v>Johnson-Wright</v>
      </c>
      <c r="J116" t="str">
        <f>_xlfn.XLOOKUP(H116,Store_Raw!$A$2:$A$21,Store_Raw!$C$2:$C$21)</f>
        <v>North</v>
      </c>
      <c r="K116" t="str">
        <f>_xlfn.XLOOKUP(H116,Store_Raw!$A$2:$A$21,Store_Raw!$D$2:$D$21)</f>
        <v>Hoodberg</v>
      </c>
      <c r="L116" t="str">
        <f>_xlfn.XLOOKUP(H116,Store_Raw!$A$2:$A$21,Store_Raw!$E$2:$E$21)</f>
        <v>Outlet</v>
      </c>
      <c r="M116" t="str">
        <f>VLOOKUP(B116,Customer_Cleaned!$A$2:$H$501,2,FALSE)</f>
        <v>Andrea Jacobs</v>
      </c>
      <c r="N116">
        <f>VLOOKUP(B116,Customer_Cleaned!$A$2:$H$501,3,FALSE)</f>
        <v>45</v>
      </c>
      <c r="O116" t="str">
        <f>VLOOKUP(B116,Customer_Cleaned!$A$2:$H$501,4,FALSE)</f>
        <v>Female</v>
      </c>
      <c r="P116" t="str">
        <f>VLOOKUP(B116,Customer_Cleaned!$A$2:$H$501,8,FALSE)</f>
        <v>Silver</v>
      </c>
      <c r="Q116" t="str">
        <f>_xlfn.XLOOKUP('Sales_Fact cleaned'!B55,Customer_Cleaned!$A$2:$A$501,Customer_Cleaned!$F$2:$F$501)</f>
        <v>Wyoming</v>
      </c>
      <c r="R116" t="str">
        <f>_xlfn.XLOOKUP(B116,Customer_Cleaned!$A$2:$A$501,Customer_Cleaned!$G$2:$G$501)</f>
        <v>USA</v>
      </c>
      <c r="S116">
        <v>3</v>
      </c>
      <c r="T116">
        <v>41.97</v>
      </c>
      <c r="U116">
        <v>0.03</v>
      </c>
      <c r="V116">
        <v>122.1327</v>
      </c>
      <c r="W116" t="s">
        <v>1824</v>
      </c>
    </row>
    <row r="117" spans="1:23" hidden="1">
      <c r="A117" s="2">
        <v>45256</v>
      </c>
      <c r="B117" t="s">
        <v>481</v>
      </c>
      <c r="C117" t="s">
        <v>1746</v>
      </c>
      <c r="D117" t="str">
        <f>VLOOKUP(C117,Product_Cleaned!$A$2:$B$101,2,FALSE)</f>
        <v>Stainless Steel Cookware Set</v>
      </c>
      <c r="E117" t="str">
        <f>VLOOKUP(C117,Product_Cleaned!$A$2:$C$101,3,FALSE)</f>
        <v>Home</v>
      </c>
      <c r="F117" t="str">
        <f>VLOOKUP(C117,Product_Cleaned!$A$2:$E$101,4,FALSE)</f>
        <v>Kitchen</v>
      </c>
      <c r="G117" t="str">
        <f>VLOOKUP('Sales_Fact cleaned'!C1646,Product_Cleaned!$A$2:$E$101,5, FALSE)</f>
        <v>Hill PLC</v>
      </c>
      <c r="H117" t="s">
        <v>1789</v>
      </c>
      <c r="I117" t="str">
        <f>_xlfn.XLOOKUP(H117,Store_Raw!$A$2:$A$21,Store_Raw!$B$2:$B$21)</f>
        <v>Hill, Wagner and Ballard</v>
      </c>
      <c r="J117" t="str">
        <f>_xlfn.XLOOKUP(H117,Store_Raw!$A$2:$A$21,Store_Raw!$C$2:$C$21)</f>
        <v>East</v>
      </c>
      <c r="K117" t="str">
        <f>_xlfn.XLOOKUP(H117,Store_Raw!$A$2:$A$21,Store_Raw!$D$2:$D$21)</f>
        <v>East Davidville</v>
      </c>
      <c r="L117" t="str">
        <f>_xlfn.XLOOKUP(H117,Store_Raw!$A$2:$A$21,Store_Raw!$E$2:$E$21)</f>
        <v>Online</v>
      </c>
      <c r="M117" t="str">
        <f>VLOOKUP(B117,Customer_Cleaned!$A$2:$H$501,2,FALSE)</f>
        <v>Maria Ramirez</v>
      </c>
      <c r="N117">
        <f>VLOOKUP(B117,Customer_Cleaned!$A$2:$H$501,3,FALSE)</f>
        <v>37</v>
      </c>
      <c r="O117" t="str">
        <f>VLOOKUP(B117,Customer_Cleaned!$A$2:$H$501,4,FALSE)</f>
        <v>Male</v>
      </c>
      <c r="P117" t="str">
        <f>VLOOKUP(B117,Customer_Cleaned!$A$2:$H$501,8,FALSE)</f>
        <v>Silver</v>
      </c>
      <c r="Q117" t="str">
        <f>_xlfn.XLOOKUP('Sales_Fact cleaned'!B1646,Customer_Cleaned!$A$2:$A$501,Customer_Cleaned!$F$2:$F$501)</f>
        <v>New York</v>
      </c>
      <c r="R117" t="str">
        <f>_xlfn.XLOOKUP(B117,Customer_Cleaned!$A$2:$A$501,Customer_Cleaned!$G$2:$G$501)</f>
        <v>USA</v>
      </c>
      <c r="S117">
        <v>3</v>
      </c>
      <c r="T117">
        <v>53.83</v>
      </c>
      <c r="U117">
        <v>0.24</v>
      </c>
      <c r="V117">
        <v>122.7324</v>
      </c>
      <c r="W117" t="s">
        <v>1829</v>
      </c>
    </row>
    <row r="118" spans="1:23" hidden="1">
      <c r="A118" s="2">
        <v>45256</v>
      </c>
      <c r="B118" t="s">
        <v>607</v>
      </c>
      <c r="C118" t="s">
        <v>1640</v>
      </c>
      <c r="D118" t="str">
        <f>VLOOKUP(C118,Product_Cleaned!$A$2:$B$101,2,FALSE)</f>
        <v>Men's Winter Jacket</v>
      </c>
      <c r="E118" t="str">
        <f>VLOOKUP(C118,Product_Cleaned!$A$2:$C$101,3,FALSE)</f>
        <v>Clothing</v>
      </c>
      <c r="F118" t="str">
        <f>VLOOKUP(C118,Product_Cleaned!$A$2:$E$101,4,FALSE)</f>
        <v>Outerwear</v>
      </c>
      <c r="G118" t="str">
        <f>VLOOKUP('Sales_Fact cleaned'!C1568,Product_Cleaned!$A$2:$E$101,5, FALSE)</f>
        <v>Olsen-Daniels</v>
      </c>
      <c r="H118" t="s">
        <v>1761</v>
      </c>
      <c r="I118" t="str">
        <f>_xlfn.XLOOKUP(H118,Store_Raw!$A$2:$A$21,Store_Raw!$B$2:$B$21)</f>
        <v>Black-Horn</v>
      </c>
      <c r="J118" t="str">
        <f>_xlfn.XLOOKUP(H118,Store_Raw!$A$2:$A$21,Store_Raw!$C$2:$C$21)</f>
        <v>South</v>
      </c>
      <c r="K118" t="str">
        <f>_xlfn.XLOOKUP(H118,Store_Raw!$A$2:$A$21,Store_Raw!$D$2:$D$21)</f>
        <v>North Nancyview</v>
      </c>
      <c r="L118" t="str">
        <f>_xlfn.XLOOKUP(H118,Store_Raw!$A$2:$A$21,Store_Raw!$E$2:$E$21)</f>
        <v>Outlet</v>
      </c>
      <c r="M118" t="str">
        <f>VLOOKUP(B118,Customer_Cleaned!$A$2:$H$501,2,FALSE)</f>
        <v>Leonard Cochran</v>
      </c>
      <c r="N118">
        <f>VLOOKUP(B118,Customer_Cleaned!$A$2:$H$501,3,FALSE)</f>
        <v>46</v>
      </c>
      <c r="O118" t="str">
        <f>VLOOKUP(B118,Customer_Cleaned!$A$2:$H$501,4,FALSE)</f>
        <v>Female</v>
      </c>
      <c r="P118" t="str">
        <f>VLOOKUP(B118,Customer_Cleaned!$A$2:$H$501,8,FALSE)</f>
        <v>Silver</v>
      </c>
      <c r="Q118" t="str">
        <f>_xlfn.XLOOKUP('Sales_Fact cleaned'!B1568,Customer_Cleaned!$A$2:$A$501,Customer_Cleaned!$F$2:$F$501)</f>
        <v>Arkansas</v>
      </c>
      <c r="R118" t="str">
        <f>_xlfn.XLOOKUP(B118,Customer_Cleaned!$A$2:$A$501,Customer_Cleaned!$G$2:$G$501)</f>
        <v>USA</v>
      </c>
      <c r="S118">
        <v>2</v>
      </c>
      <c r="T118">
        <v>71.48</v>
      </c>
      <c r="U118">
        <v>0.14000000000000001</v>
      </c>
      <c r="V118">
        <v>122.9456</v>
      </c>
      <c r="W118" t="s">
        <v>1829</v>
      </c>
    </row>
    <row r="119" spans="1:23" hidden="1">
      <c r="A119" s="2">
        <v>45256</v>
      </c>
      <c r="B119" t="s">
        <v>335</v>
      </c>
      <c r="C119" t="s">
        <v>1644</v>
      </c>
      <c r="D119" t="str">
        <f>VLOOKUP(C119,Product_Cleaned!$A$2:$B$101,2,FALSE)</f>
        <v>Car Dashboard Phone Holder</v>
      </c>
      <c r="E119" t="str">
        <f>VLOOKUP(C119,Product_Cleaned!$A$2:$C$101,3,FALSE)</f>
        <v>Electronics</v>
      </c>
      <c r="F119" t="str">
        <f>VLOOKUP(C119,Product_Cleaned!$A$2:$E$101,4,FALSE)</f>
        <v>Accessories</v>
      </c>
      <c r="G119" t="str">
        <f>VLOOKUP('Sales_Fact cleaned'!C1268,Product_Cleaned!$A$2:$E$101,5, FALSE)</f>
        <v>Robinson Inc</v>
      </c>
      <c r="H119" t="s">
        <v>1797</v>
      </c>
      <c r="I119" t="str">
        <f>_xlfn.XLOOKUP(H119,Store_Raw!$A$2:$A$21,Store_Raw!$B$2:$B$21)</f>
        <v>Gardner, Humphrey and Contreras</v>
      </c>
      <c r="J119" t="str">
        <f>_xlfn.XLOOKUP(H119,Store_Raw!$A$2:$A$21,Store_Raw!$C$2:$C$21)</f>
        <v>East</v>
      </c>
      <c r="K119" t="str">
        <f>_xlfn.XLOOKUP(H119,Store_Raw!$A$2:$A$21,Store_Raw!$D$2:$D$21)</f>
        <v>Johnsonville</v>
      </c>
      <c r="L119" t="str">
        <f>_xlfn.XLOOKUP(H119,Store_Raw!$A$2:$A$21,Store_Raw!$E$2:$E$21)</f>
        <v>Flagship</v>
      </c>
      <c r="M119" t="str">
        <f>VLOOKUP(B119,Customer_Cleaned!$A$2:$H$501,2,FALSE)</f>
        <v>Christy Vasquez</v>
      </c>
      <c r="N119">
        <f>VLOOKUP(B119,Customer_Cleaned!$A$2:$H$501,3,FALSE)</f>
        <v>28</v>
      </c>
      <c r="O119" t="str">
        <f>VLOOKUP(B119,Customer_Cleaned!$A$2:$H$501,4,FALSE)</f>
        <v>Female</v>
      </c>
      <c r="P119" t="str">
        <f>VLOOKUP(B119,Customer_Cleaned!$A$2:$H$501,8,FALSE)</f>
        <v>Bronze</v>
      </c>
      <c r="Q119" t="str">
        <f>_xlfn.XLOOKUP('Sales_Fact cleaned'!B1268,Customer_Cleaned!$A$2:$A$501,Customer_Cleaned!$F$2:$F$501)</f>
        <v>Arkansas</v>
      </c>
      <c r="R119" t="str">
        <f>_xlfn.XLOOKUP(B119,Customer_Cleaned!$A$2:$A$501,Customer_Cleaned!$G$2:$G$501)</f>
        <v>USA</v>
      </c>
      <c r="S119">
        <v>1</v>
      </c>
      <c r="T119">
        <v>161.80000000000001</v>
      </c>
      <c r="U119">
        <v>0.24</v>
      </c>
      <c r="V119">
        <v>122.968</v>
      </c>
      <c r="W119" t="s">
        <v>1826</v>
      </c>
    </row>
    <row r="120" spans="1:23" hidden="1">
      <c r="A120" s="2">
        <v>45257</v>
      </c>
      <c r="B120" t="s">
        <v>414</v>
      </c>
      <c r="C120" t="s">
        <v>1574</v>
      </c>
      <c r="D120" t="str">
        <f>VLOOKUP(C120,Product_Cleaned!$A$2:$B$101,2,FALSE)</f>
        <v>USB-C Fast Charger</v>
      </c>
      <c r="E120" t="str">
        <f>VLOOKUP(C120,Product_Cleaned!$A$2:$C$101,3,FALSE)</f>
        <v>Electronics</v>
      </c>
      <c r="F120" t="str">
        <f>VLOOKUP(C120,Product_Cleaned!$A$2:$E$101,4,FALSE)</f>
        <v>Accessories</v>
      </c>
      <c r="G120" t="str">
        <f>VLOOKUP('Sales_Fact cleaned'!C58,Product_Cleaned!$A$2:$E$101,5, FALSE)</f>
        <v>Hatfield, Baird and Torres</v>
      </c>
      <c r="H120" t="s">
        <v>1801</v>
      </c>
      <c r="I120" t="str">
        <f>_xlfn.XLOOKUP(H120,Store_Raw!$A$2:$A$21,Store_Raw!$B$2:$B$21)</f>
        <v>Shelton PLC</v>
      </c>
      <c r="J120" t="str">
        <f>_xlfn.XLOOKUP(H120,Store_Raw!$A$2:$A$21,Store_Raw!$C$2:$C$21)</f>
        <v>North</v>
      </c>
      <c r="K120" t="str">
        <f>_xlfn.XLOOKUP(H120,Store_Raw!$A$2:$A$21,Store_Raw!$D$2:$D$21)</f>
        <v>East Jenniferstad</v>
      </c>
      <c r="L120" t="str">
        <f>_xlfn.XLOOKUP(H120,Store_Raw!$A$2:$A$21,Store_Raw!$E$2:$E$21)</f>
        <v>Flagship</v>
      </c>
      <c r="M120" t="str">
        <f>VLOOKUP(B120,Customer_Cleaned!$A$2:$H$501,2,FALSE)</f>
        <v>Michael Jones</v>
      </c>
      <c r="N120">
        <f>VLOOKUP(B120,Customer_Cleaned!$A$2:$H$501,3,FALSE)</f>
        <v>40</v>
      </c>
      <c r="O120" t="str">
        <f>VLOOKUP(B120,Customer_Cleaned!$A$2:$H$501,4,FALSE)</f>
        <v>Male</v>
      </c>
      <c r="P120" t="str">
        <f>VLOOKUP(B120,Customer_Cleaned!$A$2:$H$501,8,FALSE)</f>
        <v>Silver</v>
      </c>
      <c r="Q120" t="str">
        <f>_xlfn.XLOOKUP('Sales_Fact cleaned'!B58,Customer_Cleaned!$A$2:$A$501,Customer_Cleaned!$F$2:$F$501)</f>
        <v>Oregon</v>
      </c>
      <c r="R120" t="str">
        <f>_xlfn.XLOOKUP(B120,Customer_Cleaned!$A$2:$A$501,Customer_Cleaned!$G$2:$G$501)</f>
        <v>USA</v>
      </c>
      <c r="S120">
        <v>2</v>
      </c>
      <c r="T120">
        <v>65.44</v>
      </c>
      <c r="U120">
        <v>0.05</v>
      </c>
      <c r="V120">
        <v>124.336</v>
      </c>
      <c r="W120" t="s">
        <v>1826</v>
      </c>
    </row>
    <row r="121" spans="1:23" hidden="1">
      <c r="A121" s="2">
        <v>45257</v>
      </c>
      <c r="B121" t="s">
        <v>547</v>
      </c>
      <c r="C121" t="s">
        <v>1650</v>
      </c>
      <c r="D121" t="str">
        <f>VLOOKUP(C121,Product_Cleaned!$A$2:$B$101,2,FALSE)</f>
        <v>HDMI Cable – 2m</v>
      </c>
      <c r="E121" t="str">
        <f>VLOOKUP(C121,Product_Cleaned!$A$2:$C$101,3,FALSE)</f>
        <v>Electronics</v>
      </c>
      <c r="F121" t="str">
        <f>VLOOKUP(C121,Product_Cleaned!$A$2:$E$101,4,FALSE)</f>
        <v>Accessories</v>
      </c>
      <c r="G121" t="str">
        <f>VLOOKUP('Sales_Fact cleaned'!C618,Product_Cleaned!$A$2:$E$101,5, FALSE)</f>
        <v>Butler Group</v>
      </c>
      <c r="H121" t="s">
        <v>1810</v>
      </c>
      <c r="I121" t="str">
        <f>_xlfn.XLOOKUP(H121,Store_Raw!$A$2:$A$21,Store_Raw!$B$2:$B$21)</f>
        <v>Guerrero-Schmitt</v>
      </c>
      <c r="J121" t="str">
        <f>_xlfn.XLOOKUP(H121,Store_Raw!$A$2:$A$21,Store_Raw!$C$2:$C$21)</f>
        <v>East</v>
      </c>
      <c r="K121" t="str">
        <f>_xlfn.XLOOKUP(H121,Store_Raw!$A$2:$A$21,Store_Raw!$D$2:$D$21)</f>
        <v>East Stevechester</v>
      </c>
      <c r="L121" t="str">
        <f>_xlfn.XLOOKUP(H121,Store_Raw!$A$2:$A$21,Store_Raw!$E$2:$E$21)</f>
        <v>Flagship</v>
      </c>
      <c r="M121" t="str">
        <f>VLOOKUP(B121,Customer_Cleaned!$A$2:$H$501,2,FALSE)</f>
        <v>Daniel Rivas</v>
      </c>
      <c r="N121">
        <f>VLOOKUP(B121,Customer_Cleaned!$A$2:$H$501,3,FALSE)</f>
        <v>39</v>
      </c>
      <c r="O121" t="str">
        <f>VLOOKUP(B121,Customer_Cleaned!$A$2:$H$501,4,FALSE)</f>
        <v>Female</v>
      </c>
      <c r="P121" t="str">
        <f>VLOOKUP(B121,Customer_Cleaned!$A$2:$H$501,8,FALSE)</f>
        <v>Silver</v>
      </c>
      <c r="Q121" t="str">
        <f>_xlfn.XLOOKUP('Sales_Fact cleaned'!B618,Customer_Cleaned!$A$2:$A$501,Customer_Cleaned!$F$2:$F$501)</f>
        <v>Georgia</v>
      </c>
      <c r="R121" t="str">
        <f>_xlfn.XLOOKUP(B121,Customer_Cleaned!$A$2:$A$501,Customer_Cleaned!$G$2:$G$501)</f>
        <v>USA</v>
      </c>
      <c r="S121">
        <v>2</v>
      </c>
      <c r="T121">
        <v>86.72</v>
      </c>
      <c r="U121">
        <v>0.28000000000000003</v>
      </c>
      <c r="V121">
        <v>124.8768</v>
      </c>
      <c r="W121" t="s">
        <v>1824</v>
      </c>
    </row>
    <row r="122" spans="1:23" hidden="1">
      <c r="A122" s="2">
        <v>45257</v>
      </c>
      <c r="B122" t="s">
        <v>75</v>
      </c>
      <c r="C122" t="s">
        <v>1742</v>
      </c>
      <c r="D122" t="str">
        <f>VLOOKUP(C122,Product_Cleaned!$A$2:$B$101,2,FALSE)</f>
        <v>Cricket Bat</v>
      </c>
      <c r="E122" t="str">
        <f>VLOOKUP(C122,Product_Cleaned!$A$2:$C$101,3,FALSE)</f>
        <v>Sports</v>
      </c>
      <c r="F122" t="str">
        <f>VLOOKUP(C122,Product_Cleaned!$A$2:$E$101,4,FALSE)</f>
        <v>Team Sports</v>
      </c>
      <c r="G122" t="str">
        <f>VLOOKUP('Sales_Fact cleaned'!C1624,Product_Cleaned!$A$2:$E$101,5, FALSE)</f>
        <v>Hoffman-Williams</v>
      </c>
      <c r="H122" t="s">
        <v>1766</v>
      </c>
      <c r="I122" t="str">
        <f>_xlfn.XLOOKUP(H122,Store_Raw!$A$2:$A$21,Store_Raw!$B$2:$B$21)</f>
        <v>Johnson-Wright</v>
      </c>
      <c r="J122" t="str">
        <f>_xlfn.XLOOKUP(H122,Store_Raw!$A$2:$A$21,Store_Raw!$C$2:$C$21)</f>
        <v>North</v>
      </c>
      <c r="K122" t="str">
        <f>_xlfn.XLOOKUP(H122,Store_Raw!$A$2:$A$21,Store_Raw!$D$2:$D$21)</f>
        <v>Hoodberg</v>
      </c>
      <c r="L122" t="str">
        <f>_xlfn.XLOOKUP(H122,Store_Raw!$A$2:$A$21,Store_Raw!$E$2:$E$21)</f>
        <v>Outlet</v>
      </c>
      <c r="M122" t="str">
        <f>VLOOKUP(B122,Customer_Cleaned!$A$2:$H$501,2,FALSE)</f>
        <v>John Scott</v>
      </c>
      <c r="N122">
        <f>VLOOKUP(B122,Customer_Cleaned!$A$2:$H$501,3,FALSE)</f>
        <v>24</v>
      </c>
      <c r="O122" t="str">
        <f>VLOOKUP(B122,Customer_Cleaned!$A$2:$H$501,4,FALSE)</f>
        <v>Female</v>
      </c>
      <c r="P122" t="str">
        <f>VLOOKUP(B122,Customer_Cleaned!$A$2:$H$501,8,FALSE)</f>
        <v>Bronze</v>
      </c>
      <c r="Q122" t="str">
        <f>_xlfn.XLOOKUP('Sales_Fact cleaned'!B1624,Customer_Cleaned!$A$2:$A$501,Customer_Cleaned!$F$2:$F$501)</f>
        <v>Colorado</v>
      </c>
      <c r="R122" t="str">
        <f>_xlfn.XLOOKUP(B122,Customer_Cleaned!$A$2:$A$501,Customer_Cleaned!$G$2:$G$501)</f>
        <v>USA</v>
      </c>
      <c r="S122">
        <v>4</v>
      </c>
      <c r="T122">
        <v>44.07</v>
      </c>
      <c r="U122">
        <v>0.28999999999999998</v>
      </c>
      <c r="V122">
        <v>125.1588</v>
      </c>
      <c r="W122" t="s">
        <v>1829</v>
      </c>
    </row>
    <row r="123" spans="1:23" hidden="1">
      <c r="A123" s="2">
        <v>45257</v>
      </c>
      <c r="B123" t="s">
        <v>610</v>
      </c>
      <c r="C123" t="s">
        <v>1706</v>
      </c>
      <c r="D123" t="str">
        <f>VLOOKUP(C123,Product_Cleaned!$A$2:$B$101,2,FALSE)</f>
        <v>Decorative Lamp Shade</v>
      </c>
      <c r="E123" t="str">
        <f>VLOOKUP(C123,Product_Cleaned!$A$2:$C$101,3,FALSE)</f>
        <v>Home</v>
      </c>
      <c r="F123" t="str">
        <f>VLOOKUP(C123,Product_Cleaned!$A$2:$E$101,4,FALSE)</f>
        <v>Lighting</v>
      </c>
      <c r="G123" t="str">
        <f>VLOOKUP('Sales_Fact cleaned'!C1171,Product_Cleaned!$A$2:$E$101,5, FALSE)</f>
        <v>Nolan-Snow</v>
      </c>
      <c r="H123" t="s">
        <v>1766</v>
      </c>
      <c r="I123" t="str">
        <f>_xlfn.XLOOKUP(H123,Store_Raw!$A$2:$A$21,Store_Raw!$B$2:$B$21)</f>
        <v>Johnson-Wright</v>
      </c>
      <c r="J123" t="str">
        <f>_xlfn.XLOOKUP(H123,Store_Raw!$A$2:$A$21,Store_Raw!$C$2:$C$21)</f>
        <v>North</v>
      </c>
      <c r="K123" t="str">
        <f>_xlfn.XLOOKUP(H123,Store_Raw!$A$2:$A$21,Store_Raw!$D$2:$D$21)</f>
        <v>Hoodberg</v>
      </c>
      <c r="L123" t="str">
        <f>_xlfn.XLOOKUP(H123,Store_Raw!$A$2:$A$21,Store_Raw!$E$2:$E$21)</f>
        <v>Outlet</v>
      </c>
      <c r="M123" t="str">
        <f>VLOOKUP(B123,Customer_Cleaned!$A$2:$H$501,2,FALSE)</f>
        <v>Brent Rivas</v>
      </c>
      <c r="N123">
        <f>VLOOKUP(B123,Customer_Cleaned!$A$2:$H$501,3,FALSE)</f>
        <v>54</v>
      </c>
      <c r="O123" t="str">
        <f>VLOOKUP(B123,Customer_Cleaned!$A$2:$H$501,4,FALSE)</f>
        <v>Female</v>
      </c>
      <c r="P123" t="str">
        <f>VLOOKUP(B123,Customer_Cleaned!$A$2:$H$501,8,FALSE)</f>
        <v>Platinum</v>
      </c>
      <c r="Q123" t="str">
        <f>_xlfn.XLOOKUP('Sales_Fact cleaned'!B1171,Customer_Cleaned!$A$2:$A$501,Customer_Cleaned!$F$2:$F$501)</f>
        <v>North Carolina</v>
      </c>
      <c r="R123" t="str">
        <f>_xlfn.XLOOKUP(B123,Customer_Cleaned!$A$2:$A$501,Customer_Cleaned!$G$2:$G$501)</f>
        <v>USA</v>
      </c>
      <c r="S123">
        <v>1</v>
      </c>
      <c r="T123">
        <v>127.11</v>
      </c>
      <c r="U123">
        <v>0.01</v>
      </c>
      <c r="V123">
        <v>125.8389</v>
      </c>
      <c r="W123" t="s">
        <v>1824</v>
      </c>
    </row>
    <row r="124" spans="1:23" hidden="1">
      <c r="A124" s="2">
        <v>45257</v>
      </c>
      <c r="B124" t="s">
        <v>157</v>
      </c>
      <c r="C124" t="s">
        <v>1726</v>
      </c>
      <c r="D124" t="str">
        <f>VLOOKUP(C124,Product_Cleaned!$A$2:$B$101,2,FALSE)</f>
        <v>Face Foundation Kit</v>
      </c>
      <c r="E124" t="str">
        <f>VLOOKUP(C124,Product_Cleaned!$A$2:$C$101,3,FALSE)</f>
        <v>Beauty</v>
      </c>
      <c r="F124" t="str">
        <f>VLOOKUP(C124,Product_Cleaned!$A$2:$E$101,4,FALSE)</f>
        <v>Makeup</v>
      </c>
      <c r="G124" t="str">
        <f>VLOOKUP('Sales_Fact cleaned'!C852,Product_Cleaned!$A$2:$E$101,5, FALSE)</f>
        <v>Taylor, Dodson and Johnston</v>
      </c>
      <c r="H124" t="s">
        <v>1769</v>
      </c>
      <c r="I124" t="str">
        <f>_xlfn.XLOOKUP(H124,Store_Raw!$A$2:$A$21,Store_Raw!$B$2:$B$21)</f>
        <v>Alexander Group</v>
      </c>
      <c r="J124" t="str">
        <f>_xlfn.XLOOKUP(H124,Store_Raw!$A$2:$A$21,Store_Raw!$C$2:$C$21)</f>
        <v>South</v>
      </c>
      <c r="K124" t="str">
        <f>_xlfn.XLOOKUP(H124,Store_Raw!$A$2:$A$21,Store_Raw!$D$2:$D$21)</f>
        <v>Port Sharon</v>
      </c>
      <c r="L124" t="str">
        <f>_xlfn.XLOOKUP(H124,Store_Raw!$A$2:$A$21,Store_Raw!$E$2:$E$21)</f>
        <v>Online</v>
      </c>
      <c r="M124" t="str">
        <f>VLOOKUP(B124,Customer_Cleaned!$A$2:$H$501,2,FALSE)</f>
        <v>Eric Vega</v>
      </c>
      <c r="N124">
        <f>VLOOKUP(B124,Customer_Cleaned!$A$2:$H$501,3,FALSE)</f>
        <v>50</v>
      </c>
      <c r="O124" t="str">
        <f>VLOOKUP(B124,Customer_Cleaned!$A$2:$H$501,4,FALSE)</f>
        <v>Male</v>
      </c>
      <c r="P124" t="str">
        <f>VLOOKUP(B124,Customer_Cleaned!$A$2:$H$501,8,FALSE)</f>
        <v>Platinum</v>
      </c>
      <c r="Q124" t="str">
        <f>_xlfn.XLOOKUP('Sales_Fact cleaned'!B852,Customer_Cleaned!$A$2:$A$501,Customer_Cleaned!$F$2:$F$501)</f>
        <v>Oregon</v>
      </c>
      <c r="R124" t="str">
        <f>_xlfn.XLOOKUP(B124,Customer_Cleaned!$A$2:$A$501,Customer_Cleaned!$G$2:$G$501)</f>
        <v>USA</v>
      </c>
      <c r="S124">
        <v>1</v>
      </c>
      <c r="T124">
        <v>170.12</v>
      </c>
      <c r="U124">
        <v>0.26</v>
      </c>
      <c r="V124">
        <v>125.8888</v>
      </c>
      <c r="W124" t="s">
        <v>1826</v>
      </c>
    </row>
    <row r="125" spans="1:23" hidden="1">
      <c r="A125" s="2">
        <v>45258</v>
      </c>
      <c r="B125" t="s">
        <v>1310</v>
      </c>
      <c r="C125" t="s">
        <v>1588</v>
      </c>
      <c r="D125" t="str">
        <f>VLOOKUP(C125,Product_Cleaned!$A$2:$B$101,2,FALSE)</f>
        <v>Outdoor Sports Water Bottle</v>
      </c>
      <c r="E125" t="str">
        <f>VLOOKUP(C125,Product_Cleaned!$A$2:$C$101,3,FALSE)</f>
        <v>Sports</v>
      </c>
      <c r="F125" t="str">
        <f>VLOOKUP(C125,Product_Cleaned!$A$2:$E$101,4,FALSE)</f>
        <v>Accessories</v>
      </c>
      <c r="G125" t="str">
        <f>VLOOKUP('Sales_Fact cleaned'!C795,Product_Cleaned!$A$2:$E$101,5, FALSE)</f>
        <v>Burns-Hansen</v>
      </c>
      <c r="H125" t="s">
        <v>1797</v>
      </c>
      <c r="I125" t="str">
        <f>_xlfn.XLOOKUP(H125,Store_Raw!$A$2:$A$21,Store_Raw!$B$2:$B$21)</f>
        <v>Gardner, Humphrey and Contreras</v>
      </c>
      <c r="J125" t="str">
        <f>_xlfn.XLOOKUP(H125,Store_Raw!$A$2:$A$21,Store_Raw!$C$2:$C$21)</f>
        <v>East</v>
      </c>
      <c r="K125" t="str">
        <f>_xlfn.XLOOKUP(H125,Store_Raw!$A$2:$A$21,Store_Raw!$D$2:$D$21)</f>
        <v>Johnsonville</v>
      </c>
      <c r="L125" t="str">
        <f>_xlfn.XLOOKUP(H125,Store_Raw!$A$2:$A$21,Store_Raw!$E$2:$E$21)</f>
        <v>Flagship</v>
      </c>
      <c r="M125" t="str">
        <f>VLOOKUP(B125,Customer_Cleaned!$A$2:$H$501,2,FALSE)</f>
        <v>Brittany Edwards Dds</v>
      </c>
      <c r="N125">
        <f>VLOOKUP(B125,Customer_Cleaned!$A$2:$H$501,3,FALSE)</f>
        <v>42</v>
      </c>
      <c r="O125" t="str">
        <f>VLOOKUP(B125,Customer_Cleaned!$A$2:$H$501,4,FALSE)</f>
        <v>Female</v>
      </c>
      <c r="P125" t="str">
        <f>VLOOKUP(B125,Customer_Cleaned!$A$2:$H$501,8,FALSE)</f>
        <v>Silver</v>
      </c>
      <c r="Q125" t="str">
        <f>_xlfn.XLOOKUP('Sales_Fact cleaned'!B795,Customer_Cleaned!$A$2:$A$501,Customer_Cleaned!$F$2:$F$501)</f>
        <v>Minnesota</v>
      </c>
      <c r="R125" t="str">
        <f>_xlfn.XLOOKUP(B125,Customer_Cleaned!$A$2:$A$501,Customer_Cleaned!$G$2:$G$501)</f>
        <v>USA</v>
      </c>
      <c r="S125">
        <v>1</v>
      </c>
      <c r="T125">
        <v>136.12</v>
      </c>
      <c r="U125">
        <v>7.0000000000000007E-2</v>
      </c>
      <c r="V125">
        <v>126.5916</v>
      </c>
      <c r="W125" t="s">
        <v>1826</v>
      </c>
    </row>
    <row r="126" spans="1:23" hidden="1">
      <c r="A126" s="2">
        <v>45258</v>
      </c>
      <c r="B126" t="s">
        <v>678</v>
      </c>
      <c r="C126" t="s">
        <v>1726</v>
      </c>
      <c r="D126" t="str">
        <f>VLOOKUP(C126,Product_Cleaned!$A$2:$B$101,2,FALSE)</f>
        <v>Face Foundation Kit</v>
      </c>
      <c r="E126" t="str">
        <f>VLOOKUP(C126,Product_Cleaned!$A$2:$C$101,3,FALSE)</f>
        <v>Beauty</v>
      </c>
      <c r="F126" t="str">
        <f>VLOOKUP(C126,Product_Cleaned!$A$2:$E$101,4,FALSE)</f>
        <v>Makeup</v>
      </c>
      <c r="G126" t="str">
        <f>VLOOKUP('Sales_Fact cleaned'!C384,Product_Cleaned!$A$2:$E$101,5, FALSE)</f>
        <v>Hoffman-Williams</v>
      </c>
      <c r="H126" t="s">
        <v>1799</v>
      </c>
      <c r="I126" t="str">
        <f>_xlfn.XLOOKUP(H126,Store_Raw!$A$2:$A$21,Store_Raw!$B$2:$B$21)</f>
        <v>Mcdonald Inc</v>
      </c>
      <c r="J126" t="str">
        <f>_xlfn.XLOOKUP(H126,Store_Raw!$A$2:$A$21,Store_Raw!$C$2:$C$21)</f>
        <v>South</v>
      </c>
      <c r="K126" t="str">
        <f>_xlfn.XLOOKUP(H126,Store_Raw!$A$2:$A$21,Store_Raw!$D$2:$D$21)</f>
        <v>Christopherland</v>
      </c>
      <c r="L126" t="str">
        <f>_xlfn.XLOOKUP(H126,Store_Raw!$A$2:$A$21,Store_Raw!$E$2:$E$21)</f>
        <v>Outlet</v>
      </c>
      <c r="M126" t="str">
        <f>VLOOKUP(B126,Customer_Cleaned!$A$2:$H$501,2,FALSE)</f>
        <v>John Perez</v>
      </c>
      <c r="N126">
        <f>VLOOKUP(B126,Customer_Cleaned!$A$2:$H$501,3,FALSE)</f>
        <v>54</v>
      </c>
      <c r="O126" t="str">
        <f>VLOOKUP(B126,Customer_Cleaned!$A$2:$H$501,4,FALSE)</f>
        <v>Male</v>
      </c>
      <c r="P126" t="str">
        <f>VLOOKUP(B126,Customer_Cleaned!$A$2:$H$501,8,FALSE)</f>
        <v>Platinum</v>
      </c>
      <c r="Q126" t="str">
        <f>_xlfn.XLOOKUP('Sales_Fact cleaned'!B384,Customer_Cleaned!$A$2:$A$501,Customer_Cleaned!$F$2:$F$501)</f>
        <v>Utah</v>
      </c>
      <c r="R126" t="str">
        <f>_xlfn.XLOOKUP(B126,Customer_Cleaned!$A$2:$A$501,Customer_Cleaned!$G$2:$G$501)</f>
        <v>USA</v>
      </c>
      <c r="S126">
        <v>1</v>
      </c>
      <c r="T126">
        <v>174.27</v>
      </c>
      <c r="U126">
        <v>0.27</v>
      </c>
      <c r="V126">
        <v>127.2171</v>
      </c>
      <c r="W126" t="s">
        <v>1824</v>
      </c>
    </row>
    <row r="127" spans="1:23" hidden="1">
      <c r="A127" s="2">
        <v>45258</v>
      </c>
      <c r="B127" t="s">
        <v>1328</v>
      </c>
      <c r="C127" t="s">
        <v>1714</v>
      </c>
      <c r="D127" t="str">
        <f>VLOOKUP(C127,Product_Cleaned!$A$2:$B$101,2,FALSE)</f>
        <v>Hydrating Face Cleanser</v>
      </c>
      <c r="E127" t="str">
        <f>VLOOKUP(C127,Product_Cleaned!$A$2:$C$101,3,FALSE)</f>
        <v>Beauty</v>
      </c>
      <c r="F127" t="str">
        <f>VLOOKUP(C127,Product_Cleaned!$A$2:$E$101,4,FALSE)</f>
        <v>Skincare</v>
      </c>
      <c r="G127" t="str">
        <f>VLOOKUP('Sales_Fact cleaned'!C1756,Product_Cleaned!$A$2:$E$101,5, FALSE)</f>
        <v>Smith-Charles</v>
      </c>
      <c r="H127" t="s">
        <v>1794</v>
      </c>
      <c r="I127" t="str">
        <f>_xlfn.XLOOKUP(H127,Store_Raw!$A$2:$A$21,Store_Raw!$B$2:$B$21)</f>
        <v>Thomas, Bridges and Harris</v>
      </c>
      <c r="J127" t="str">
        <f>_xlfn.XLOOKUP(H127,Store_Raw!$A$2:$A$21,Store_Raw!$C$2:$C$21)</f>
        <v>North</v>
      </c>
      <c r="K127" t="str">
        <f>_xlfn.XLOOKUP(H127,Store_Raw!$A$2:$A$21,Store_Raw!$D$2:$D$21)</f>
        <v>Sabrinatown</v>
      </c>
      <c r="L127" t="str">
        <f>_xlfn.XLOOKUP(H127,Store_Raw!$A$2:$A$21,Store_Raw!$E$2:$E$21)</f>
        <v>Online</v>
      </c>
      <c r="M127" t="str">
        <f>VLOOKUP(B127,Customer_Cleaned!$A$2:$H$501,2,FALSE)</f>
        <v>Samuel Mullins</v>
      </c>
      <c r="N127">
        <f>VLOOKUP(B127,Customer_Cleaned!$A$2:$H$501,3,FALSE)</f>
        <v>27</v>
      </c>
      <c r="O127" t="str">
        <f>VLOOKUP(B127,Customer_Cleaned!$A$2:$H$501,4,FALSE)</f>
        <v>Female</v>
      </c>
      <c r="P127" t="str">
        <f>VLOOKUP(B127,Customer_Cleaned!$A$2:$H$501,8,FALSE)</f>
        <v>Bronze</v>
      </c>
      <c r="Q127" t="str">
        <f>_xlfn.XLOOKUP('Sales_Fact cleaned'!B1756,Customer_Cleaned!$A$2:$A$501,Customer_Cleaned!$F$2:$F$501)</f>
        <v>West Virginia</v>
      </c>
      <c r="R127" t="str">
        <f>_xlfn.XLOOKUP(B127,Customer_Cleaned!$A$2:$A$501,Customer_Cleaned!$G$2:$G$501)</f>
        <v>USA</v>
      </c>
      <c r="S127">
        <v>1</v>
      </c>
      <c r="T127">
        <v>163.19999999999999</v>
      </c>
      <c r="U127">
        <v>0.22</v>
      </c>
      <c r="V127">
        <v>127.29600000000001</v>
      </c>
      <c r="W127" t="s">
        <v>1824</v>
      </c>
    </row>
    <row r="128" spans="1:23" hidden="1">
      <c r="A128" s="2">
        <v>45259</v>
      </c>
      <c r="B128" t="s">
        <v>417</v>
      </c>
      <c r="C128" t="s">
        <v>1578</v>
      </c>
      <c r="D128" t="str">
        <f>VLOOKUP(C128,Product_Cleaned!$A$2:$B$101,2,FALSE)</f>
        <v>4K Home Projector</v>
      </c>
      <c r="E128" t="str">
        <f>VLOOKUP(C128,Product_Cleaned!$A$2:$C$101,3,FALSE)</f>
        <v>Electronics</v>
      </c>
      <c r="F128" t="str">
        <f>VLOOKUP(C128,Product_Cleaned!$A$2:$E$101,4,FALSE)</f>
        <v>Appliances</v>
      </c>
      <c r="G128" t="str">
        <f>VLOOKUP('Sales_Fact cleaned'!C1830,Product_Cleaned!$A$2:$E$101,5, FALSE)</f>
        <v>Hopkins Ltd</v>
      </c>
      <c r="H128" t="s">
        <v>1813</v>
      </c>
      <c r="I128" t="str">
        <f>_xlfn.XLOOKUP(H128,Store_Raw!$A$2:$A$21,Store_Raw!$B$2:$B$21)</f>
        <v>Mann-Austin</v>
      </c>
      <c r="J128" t="str">
        <f>_xlfn.XLOOKUP(H128,Store_Raw!$A$2:$A$21,Store_Raw!$C$2:$C$21)</f>
        <v>East</v>
      </c>
      <c r="K128" t="str">
        <f>_xlfn.XLOOKUP(H128,Store_Raw!$A$2:$A$21,Store_Raw!$D$2:$D$21)</f>
        <v>Vasquezborough</v>
      </c>
      <c r="L128" t="str">
        <f>_xlfn.XLOOKUP(H128,Store_Raw!$A$2:$A$21,Store_Raw!$E$2:$E$21)</f>
        <v>Online</v>
      </c>
      <c r="M128" t="str">
        <f>VLOOKUP(B128,Customer_Cleaned!$A$2:$H$501,2,FALSE)</f>
        <v>Jacob Hopkins</v>
      </c>
      <c r="N128">
        <f>VLOOKUP(B128,Customer_Cleaned!$A$2:$H$501,3,FALSE)</f>
        <v>44</v>
      </c>
      <c r="O128" t="str">
        <f>VLOOKUP(B128,Customer_Cleaned!$A$2:$H$501,4,FALSE)</f>
        <v>Female</v>
      </c>
      <c r="P128" t="str">
        <f>VLOOKUP(B128,Customer_Cleaned!$A$2:$H$501,8,FALSE)</f>
        <v>Silver</v>
      </c>
      <c r="Q128" t="str">
        <f>_xlfn.XLOOKUP('Sales_Fact cleaned'!B1830,Customer_Cleaned!$A$2:$A$501,Customer_Cleaned!$F$2:$F$501)</f>
        <v>Virginia</v>
      </c>
      <c r="R128" t="str">
        <f>_xlfn.XLOOKUP(B128,Customer_Cleaned!$A$2:$A$501,Customer_Cleaned!$G$2:$G$501)</f>
        <v>USA</v>
      </c>
      <c r="S128">
        <v>1</v>
      </c>
      <c r="T128">
        <v>151.66</v>
      </c>
      <c r="U128">
        <v>0.16</v>
      </c>
      <c r="V128">
        <v>127.3944</v>
      </c>
      <c r="W128" t="s">
        <v>1829</v>
      </c>
    </row>
    <row r="129" spans="1:23">
      <c r="A129" s="2">
        <v>45259</v>
      </c>
      <c r="B129" t="s">
        <v>1050</v>
      </c>
      <c r="C129" t="s">
        <v>1700</v>
      </c>
      <c r="D129" t="str">
        <f>VLOOKUP(C129,Product_Cleaned!$A$2:$B$101,2,FALSE)</f>
        <v>Wireless Mouse</v>
      </c>
      <c r="E129" t="str">
        <f>VLOOKUP(C129,Product_Cleaned!$A$2:$C$101,3,FALSE)</f>
        <v>Electronics</v>
      </c>
      <c r="F129" t="str">
        <f>VLOOKUP(C129,Product_Cleaned!$A$2:$E$101,4,FALSE)</f>
        <v>Computer</v>
      </c>
      <c r="G129" t="str">
        <f>VLOOKUP('Sales_Fact cleaned'!C144,Product_Cleaned!$A$2:$E$101,5, FALSE)</f>
        <v>Lucero LLC</v>
      </c>
      <c r="H129" t="s">
        <v>1776</v>
      </c>
      <c r="I129" t="str">
        <f>_xlfn.XLOOKUP(H129,Store_Raw!$A$2:$A$21,Store_Raw!$B$2:$B$21)</f>
        <v>Benson-Elliott</v>
      </c>
      <c r="J129" t="str">
        <f>_xlfn.XLOOKUP(H129,Store_Raw!$A$2:$A$21,Store_Raw!$C$2:$C$21)</f>
        <v>East</v>
      </c>
      <c r="K129" t="str">
        <f>_xlfn.XLOOKUP(H129,Store_Raw!$A$2:$A$21,Store_Raw!$D$2:$D$21)</f>
        <v>Port Josephberg</v>
      </c>
      <c r="L129" t="str">
        <f>_xlfn.XLOOKUP(H129,Store_Raw!$A$2:$A$21,Store_Raw!$E$2:$E$21)</f>
        <v>Online</v>
      </c>
      <c r="M129" t="str">
        <f>VLOOKUP(B129,Customer_Cleaned!$A$2:$H$501,2,FALSE)</f>
        <v>Mr. Christopher Sims</v>
      </c>
      <c r="N129">
        <f>VLOOKUP(B129,Customer_Cleaned!$A$2:$H$501,3,FALSE)</f>
        <v>50</v>
      </c>
      <c r="O129" t="str">
        <f>VLOOKUP(B129,Customer_Cleaned!$A$2:$H$501,4,FALSE)</f>
        <v>Female</v>
      </c>
      <c r="P129" t="str">
        <f>VLOOKUP(B129,Customer_Cleaned!$A$2:$H$501,8,FALSE)</f>
        <v>Platinum</v>
      </c>
      <c r="Q129" t="str">
        <f>_xlfn.XLOOKUP('Sales_Fact cleaned'!B144,Customer_Cleaned!$A$2:$A$501,Customer_Cleaned!$F$2:$F$501)</f>
        <v>Georgia</v>
      </c>
      <c r="R129" t="str">
        <f>_xlfn.XLOOKUP(B129,Customer_Cleaned!$A$2:$A$501,Customer_Cleaned!$G$2:$G$501)</f>
        <v>USA</v>
      </c>
      <c r="S129">
        <v>1</v>
      </c>
      <c r="T129">
        <v>141.79</v>
      </c>
      <c r="U129">
        <v>0.1</v>
      </c>
      <c r="V129">
        <v>127.611</v>
      </c>
      <c r="W129" t="s">
        <v>1829</v>
      </c>
    </row>
    <row r="130" spans="1:23" hidden="1">
      <c r="A130" s="2">
        <v>45259</v>
      </c>
      <c r="B130" t="s">
        <v>490</v>
      </c>
      <c r="C130" t="s">
        <v>1736</v>
      </c>
      <c r="D130" t="str">
        <f>VLOOKUP(C130,Product_Cleaned!$A$2:$B$101,2,FALSE)</f>
        <v>Vitamin E Body Lotion</v>
      </c>
      <c r="E130" t="str">
        <f>VLOOKUP(C130,Product_Cleaned!$A$2:$C$101,3,FALSE)</f>
        <v>Beauty</v>
      </c>
      <c r="F130" t="str">
        <f>VLOOKUP(C130,Product_Cleaned!$A$2:$E$101,4,FALSE)</f>
        <v>Skincare</v>
      </c>
      <c r="G130" t="str">
        <f>VLOOKUP('Sales_Fact cleaned'!C1495,Product_Cleaned!$A$2:$E$101,5, FALSE)</f>
        <v>Perez-Johnston</v>
      </c>
      <c r="H130" t="s">
        <v>1789</v>
      </c>
      <c r="I130" t="str">
        <f>_xlfn.XLOOKUP(H130,Store_Raw!$A$2:$A$21,Store_Raw!$B$2:$B$21)</f>
        <v>Hill, Wagner and Ballard</v>
      </c>
      <c r="J130" t="str">
        <f>_xlfn.XLOOKUP(H130,Store_Raw!$A$2:$A$21,Store_Raw!$C$2:$C$21)</f>
        <v>East</v>
      </c>
      <c r="K130" t="str">
        <f>_xlfn.XLOOKUP(H130,Store_Raw!$A$2:$A$21,Store_Raw!$D$2:$D$21)</f>
        <v>East Davidville</v>
      </c>
      <c r="L130" t="str">
        <f>_xlfn.XLOOKUP(H130,Store_Raw!$A$2:$A$21,Store_Raw!$E$2:$E$21)</f>
        <v>Online</v>
      </c>
      <c r="M130" t="str">
        <f>VLOOKUP(B130,Customer_Cleaned!$A$2:$H$501,2,FALSE)</f>
        <v>Cameron Simpson</v>
      </c>
      <c r="N130">
        <f>VLOOKUP(B130,Customer_Cleaned!$A$2:$H$501,3,FALSE)</f>
        <v>46</v>
      </c>
      <c r="O130" t="str">
        <f>VLOOKUP(B130,Customer_Cleaned!$A$2:$H$501,4,FALSE)</f>
        <v>Male</v>
      </c>
      <c r="P130" t="str">
        <f>VLOOKUP(B130,Customer_Cleaned!$A$2:$H$501,8,FALSE)</f>
        <v>Silver</v>
      </c>
      <c r="Q130" t="str">
        <f>_xlfn.XLOOKUP('Sales_Fact cleaned'!B1495,Customer_Cleaned!$A$2:$A$501,Customer_Cleaned!$F$2:$F$501)</f>
        <v>New Hampshire</v>
      </c>
      <c r="R130" t="str">
        <f>_xlfn.XLOOKUP(B130,Customer_Cleaned!$A$2:$A$501,Customer_Cleaned!$G$2:$G$501)</f>
        <v>USA</v>
      </c>
      <c r="S130">
        <v>4</v>
      </c>
      <c r="T130">
        <v>33.630000000000003</v>
      </c>
      <c r="U130">
        <v>0.05</v>
      </c>
      <c r="V130">
        <v>127.794</v>
      </c>
      <c r="W130" t="s">
        <v>1826</v>
      </c>
    </row>
    <row r="131" spans="1:23" hidden="1">
      <c r="A131" s="2">
        <v>45259</v>
      </c>
      <c r="B131" t="s">
        <v>144</v>
      </c>
      <c r="C131" t="s">
        <v>1628</v>
      </c>
      <c r="D131" t="str">
        <f>VLOOKUP(C131,Product_Cleaned!$A$2:$B$101,2,FALSE)</f>
        <v>Noise-Canceling Headphones</v>
      </c>
      <c r="E131" t="str">
        <f>VLOOKUP(C131,Product_Cleaned!$A$2:$C$101,3,FALSE)</f>
        <v>Electronics</v>
      </c>
      <c r="F131" t="str">
        <f>VLOOKUP(C131,Product_Cleaned!$A$2:$E$101,4,FALSE)</f>
        <v>Audio</v>
      </c>
      <c r="G131" t="str">
        <f>VLOOKUP('Sales_Fact cleaned'!C1688,Product_Cleaned!$A$2:$E$101,5, FALSE)</f>
        <v>Cox Inc</v>
      </c>
      <c r="H131" t="s">
        <v>1810</v>
      </c>
      <c r="I131" t="str">
        <f>_xlfn.XLOOKUP(H131,Store_Raw!$A$2:$A$21,Store_Raw!$B$2:$B$21)</f>
        <v>Guerrero-Schmitt</v>
      </c>
      <c r="J131" t="str">
        <f>_xlfn.XLOOKUP(H131,Store_Raw!$A$2:$A$21,Store_Raw!$C$2:$C$21)</f>
        <v>East</v>
      </c>
      <c r="K131" t="str">
        <f>_xlfn.XLOOKUP(H131,Store_Raw!$A$2:$A$21,Store_Raw!$D$2:$D$21)</f>
        <v>East Stevechester</v>
      </c>
      <c r="L131" t="str">
        <f>_xlfn.XLOOKUP(H131,Store_Raw!$A$2:$A$21,Store_Raw!$E$2:$E$21)</f>
        <v>Flagship</v>
      </c>
      <c r="M131" t="str">
        <f>VLOOKUP(B131,Customer_Cleaned!$A$2:$H$501,2,FALSE)</f>
        <v>Thomas Phillips</v>
      </c>
      <c r="N131">
        <f>VLOOKUP(B131,Customer_Cleaned!$A$2:$H$501,3,FALSE)</f>
        <v>20</v>
      </c>
      <c r="O131" t="str">
        <f>VLOOKUP(B131,Customer_Cleaned!$A$2:$H$501,4,FALSE)</f>
        <v>Female</v>
      </c>
      <c r="P131" t="str">
        <f>VLOOKUP(B131,Customer_Cleaned!$A$2:$H$501,8,FALSE)</f>
        <v>Bronze</v>
      </c>
      <c r="Q131" t="str">
        <f>_xlfn.XLOOKUP('Sales_Fact cleaned'!B1688,Customer_Cleaned!$A$2:$A$501,Customer_Cleaned!$F$2:$F$501)</f>
        <v>Rhode Island</v>
      </c>
      <c r="R131" t="str">
        <f>_xlfn.XLOOKUP(B131,Customer_Cleaned!$A$2:$A$501,Customer_Cleaned!$G$2:$G$501)</f>
        <v>USA</v>
      </c>
      <c r="S131">
        <v>4</v>
      </c>
      <c r="T131">
        <v>38.380000000000003</v>
      </c>
      <c r="U131">
        <v>0.16</v>
      </c>
      <c r="V131">
        <v>128.95679999999999</v>
      </c>
      <c r="W131" t="s">
        <v>1824</v>
      </c>
    </row>
    <row r="132" spans="1:23" hidden="1">
      <c r="A132" s="2">
        <v>45260</v>
      </c>
      <c r="B132" t="s">
        <v>399</v>
      </c>
      <c r="C132" t="s">
        <v>1666</v>
      </c>
      <c r="D132" t="str">
        <f>VLOOKUP(C132,Product_Cleaned!$A$2:$B$101,2,FALSE)</f>
        <v>Men's Hair Styling Gel</v>
      </c>
      <c r="E132" t="str">
        <f>VLOOKUP(C132,Product_Cleaned!$A$2:$C$101,3,FALSE)</f>
        <v>Beauty</v>
      </c>
      <c r="F132" t="str">
        <f>VLOOKUP(C132,Product_Cleaned!$A$2:$E$101,4,FALSE)</f>
        <v>Haircare</v>
      </c>
      <c r="G132" t="str">
        <f>VLOOKUP('Sales_Fact cleaned'!C1321,Product_Cleaned!$A$2:$E$101,5, FALSE)</f>
        <v>Davidson PLC</v>
      </c>
      <c r="H132" t="s">
        <v>1761</v>
      </c>
      <c r="I132" t="str">
        <f>_xlfn.XLOOKUP(H132,Store_Raw!$A$2:$A$21,Store_Raw!$B$2:$B$21)</f>
        <v>Black-Horn</v>
      </c>
      <c r="J132" t="str">
        <f>_xlfn.XLOOKUP(H132,Store_Raw!$A$2:$A$21,Store_Raw!$C$2:$C$21)</f>
        <v>South</v>
      </c>
      <c r="K132" t="str">
        <f>_xlfn.XLOOKUP(H132,Store_Raw!$A$2:$A$21,Store_Raw!$D$2:$D$21)</f>
        <v>North Nancyview</v>
      </c>
      <c r="L132" t="str">
        <f>_xlfn.XLOOKUP(H132,Store_Raw!$A$2:$A$21,Store_Raw!$E$2:$E$21)</f>
        <v>Outlet</v>
      </c>
      <c r="M132" t="str">
        <f>VLOOKUP(B132,Customer_Cleaned!$A$2:$H$501,2,FALSE)</f>
        <v>Ryan Hernandez</v>
      </c>
      <c r="N132">
        <f>VLOOKUP(B132,Customer_Cleaned!$A$2:$H$501,3,FALSE)</f>
        <v>30</v>
      </c>
      <c r="O132" t="str">
        <f>VLOOKUP(B132,Customer_Cleaned!$A$2:$H$501,4,FALSE)</f>
        <v>Male</v>
      </c>
      <c r="P132" t="str">
        <f>VLOOKUP(B132,Customer_Cleaned!$A$2:$H$501,8,FALSE)</f>
        <v>Bronze</v>
      </c>
      <c r="Q132" t="str">
        <f>_xlfn.XLOOKUP('Sales_Fact cleaned'!B1321,Customer_Cleaned!$A$2:$A$501,Customer_Cleaned!$F$2:$F$501)</f>
        <v>Wisconsin</v>
      </c>
      <c r="R132" t="str">
        <f>_xlfn.XLOOKUP(B132,Customer_Cleaned!$A$2:$A$501,Customer_Cleaned!$G$2:$G$501)</f>
        <v>USA</v>
      </c>
      <c r="S132">
        <v>2</v>
      </c>
      <c r="T132">
        <v>64.7</v>
      </c>
      <c r="U132">
        <v>0</v>
      </c>
      <c r="V132">
        <v>129.4</v>
      </c>
      <c r="W132" t="s">
        <v>1826</v>
      </c>
    </row>
    <row r="133" spans="1:23" hidden="1">
      <c r="A133" s="2">
        <v>45260</v>
      </c>
      <c r="B133" t="s">
        <v>681</v>
      </c>
      <c r="C133" t="s">
        <v>1644</v>
      </c>
      <c r="D133" t="str">
        <f>VLOOKUP(C133,Product_Cleaned!$A$2:$B$101,2,FALSE)</f>
        <v>Car Dashboard Phone Holder</v>
      </c>
      <c r="E133" t="str">
        <f>VLOOKUP(C133,Product_Cleaned!$A$2:$C$101,3,FALSE)</f>
        <v>Electronics</v>
      </c>
      <c r="F133" t="str">
        <f>VLOOKUP(C133,Product_Cleaned!$A$2:$E$101,4,FALSE)</f>
        <v>Accessories</v>
      </c>
      <c r="G133" t="str">
        <f>VLOOKUP('Sales_Fact cleaned'!C939,Product_Cleaned!$A$2:$E$101,5, FALSE)</f>
        <v>Thompson-French</v>
      </c>
      <c r="H133" t="s">
        <v>1801</v>
      </c>
      <c r="I133" t="str">
        <f>_xlfn.XLOOKUP(H133,Store_Raw!$A$2:$A$21,Store_Raw!$B$2:$B$21)</f>
        <v>Shelton PLC</v>
      </c>
      <c r="J133" t="str">
        <f>_xlfn.XLOOKUP(H133,Store_Raw!$A$2:$A$21,Store_Raw!$C$2:$C$21)</f>
        <v>North</v>
      </c>
      <c r="K133" t="str">
        <f>_xlfn.XLOOKUP(H133,Store_Raw!$A$2:$A$21,Store_Raw!$D$2:$D$21)</f>
        <v>East Jenniferstad</v>
      </c>
      <c r="L133" t="str">
        <f>_xlfn.XLOOKUP(H133,Store_Raw!$A$2:$A$21,Store_Raw!$E$2:$E$21)</f>
        <v>Flagship</v>
      </c>
      <c r="M133" t="str">
        <f>VLOOKUP(B133,Customer_Cleaned!$A$2:$H$501,2,FALSE)</f>
        <v>Joan Johnson</v>
      </c>
      <c r="N133">
        <f>VLOOKUP(B133,Customer_Cleaned!$A$2:$H$501,3,FALSE)</f>
        <v>50</v>
      </c>
      <c r="O133" t="str">
        <f>VLOOKUP(B133,Customer_Cleaned!$A$2:$H$501,4,FALSE)</f>
        <v>Female</v>
      </c>
      <c r="P133" t="str">
        <f>VLOOKUP(B133,Customer_Cleaned!$A$2:$H$501,8,FALSE)</f>
        <v>Platinum</v>
      </c>
      <c r="Q133" t="str">
        <f>_xlfn.XLOOKUP('Sales_Fact cleaned'!B939,Customer_Cleaned!$A$2:$A$501,Customer_Cleaned!$F$2:$F$501)</f>
        <v>Mississippi</v>
      </c>
      <c r="R133" t="str">
        <f>_xlfn.XLOOKUP(B133,Customer_Cleaned!$A$2:$A$501,Customer_Cleaned!$G$2:$G$501)</f>
        <v>USA</v>
      </c>
      <c r="S133">
        <v>1</v>
      </c>
      <c r="T133">
        <v>135.13</v>
      </c>
      <c r="U133">
        <v>0.04</v>
      </c>
      <c r="V133">
        <v>129.72479999999999</v>
      </c>
      <c r="W133" t="s">
        <v>1824</v>
      </c>
    </row>
    <row r="134" spans="1:23">
      <c r="A134" s="2">
        <v>45261</v>
      </c>
      <c r="B134" t="s">
        <v>100</v>
      </c>
      <c r="C134" t="s">
        <v>1572</v>
      </c>
      <c r="D134" t="str">
        <f>VLOOKUP(C134,Product_Cleaned!$A$2:$B$101,2,FALSE)</f>
        <v>Hair Strengthening Shampoo</v>
      </c>
      <c r="E134" t="str">
        <f>VLOOKUP(C134,Product_Cleaned!$A$2:$C$101,3,FALSE)</f>
        <v>Beauty</v>
      </c>
      <c r="F134" t="str">
        <f>VLOOKUP(C134,Product_Cleaned!$A$2:$E$101,4,FALSE)</f>
        <v>Haircare</v>
      </c>
      <c r="G134" t="str">
        <f>VLOOKUP('Sales_Fact cleaned'!C6,Product_Cleaned!$A$2:$E$101,5, FALSE)</f>
        <v>Bruce-Bowen</v>
      </c>
      <c r="H134" t="s">
        <v>1752</v>
      </c>
      <c r="I134" t="str">
        <f>_xlfn.XLOOKUP(H134,Store_Raw!$A$2:$A$21,Store_Raw!$B$2:$B$21)</f>
        <v>Rivera-Warner</v>
      </c>
      <c r="J134" t="str">
        <f>_xlfn.XLOOKUP(H134,Store_Raw!$A$2:$A$21,Store_Raw!$C$2:$C$21)</f>
        <v>East</v>
      </c>
      <c r="K134" t="str">
        <f>_xlfn.XLOOKUP(H134,Store_Raw!$A$2:$A$21,Store_Raw!$D$2:$D$21)</f>
        <v>Washingtonfurt</v>
      </c>
      <c r="L134" t="str">
        <f>_xlfn.XLOOKUP(H134,Store_Raw!$A$2:$A$21,Store_Raw!$E$2:$E$21)</f>
        <v>Flagship</v>
      </c>
      <c r="M134" t="str">
        <f>VLOOKUP(B134,Customer_Cleaned!$A$2:$H$501,2,FALSE)</f>
        <v>Jonathan Steele</v>
      </c>
      <c r="N134">
        <f>VLOOKUP(B134,Customer_Cleaned!$A$2:$H$501,3,FALSE)</f>
        <v>52</v>
      </c>
      <c r="O134" t="str">
        <f>VLOOKUP(B134,Customer_Cleaned!$A$2:$H$501,4,FALSE)</f>
        <v>Female</v>
      </c>
      <c r="P134" t="str">
        <f>VLOOKUP(B134,Customer_Cleaned!$A$2:$H$501,8,FALSE)</f>
        <v>Platinum</v>
      </c>
      <c r="Q134" t="str">
        <f>_xlfn.XLOOKUP('Sales_Fact cleaned'!B6,Customer_Cleaned!$A$2:$A$501,Customer_Cleaned!$F$2:$F$501)</f>
        <v>Iowa</v>
      </c>
      <c r="R134" t="str">
        <f>_xlfn.XLOOKUP(B134,Customer_Cleaned!$A$2:$A$501,Customer_Cleaned!$G$2:$G$501)</f>
        <v>USA</v>
      </c>
      <c r="S134">
        <v>1</v>
      </c>
      <c r="T134">
        <v>145.47999999999999</v>
      </c>
      <c r="U134">
        <v>0.1</v>
      </c>
      <c r="V134">
        <v>130.93199999999999</v>
      </c>
      <c r="W134" t="s">
        <v>1826</v>
      </c>
    </row>
    <row r="135" spans="1:23" hidden="1">
      <c r="A135" s="2">
        <v>45261</v>
      </c>
      <c r="B135" t="s">
        <v>1533</v>
      </c>
      <c r="C135" t="s">
        <v>1604</v>
      </c>
      <c r="D135" t="str">
        <f>VLOOKUP(C135,Product_Cleaned!$A$2:$B$101,2,FALSE)</f>
        <v>Sports Stopwatch Timer</v>
      </c>
      <c r="E135" t="str">
        <f>VLOOKUP(C135,Product_Cleaned!$A$2:$C$101,3,FALSE)</f>
        <v>Sports</v>
      </c>
      <c r="F135" t="str">
        <f>VLOOKUP(C135,Product_Cleaned!$A$2:$E$101,4,FALSE)</f>
        <v>Accessories</v>
      </c>
      <c r="G135" t="str">
        <f>VLOOKUP('Sales_Fact cleaned'!C243,Product_Cleaned!$A$2:$E$101,5, FALSE)</f>
        <v>Weiss-Watson</v>
      </c>
      <c r="H135" t="s">
        <v>1786</v>
      </c>
      <c r="I135" t="str">
        <f>_xlfn.XLOOKUP(H135,Store_Raw!$A$2:$A$21,Store_Raw!$B$2:$B$21)</f>
        <v>Moore, Padilla and Butler</v>
      </c>
      <c r="J135" t="str">
        <f>_xlfn.XLOOKUP(H135,Store_Raw!$A$2:$A$21,Store_Raw!$C$2:$C$21)</f>
        <v>South</v>
      </c>
      <c r="K135" t="str">
        <f>_xlfn.XLOOKUP(H135,Store_Raw!$A$2:$A$21,Store_Raw!$D$2:$D$21)</f>
        <v>East Johnstad</v>
      </c>
      <c r="L135" t="str">
        <f>_xlfn.XLOOKUP(H135,Store_Raw!$A$2:$A$21,Store_Raw!$E$2:$E$21)</f>
        <v>Flagship</v>
      </c>
      <c r="M135" t="str">
        <f>VLOOKUP(B135,Customer_Cleaned!$A$2:$H$501,2,FALSE)</f>
        <v>Philip Pennington</v>
      </c>
      <c r="N135">
        <f>VLOOKUP(B135,Customer_Cleaned!$A$2:$H$501,3,FALSE)</f>
        <v>27</v>
      </c>
      <c r="O135" t="str">
        <f>VLOOKUP(B135,Customer_Cleaned!$A$2:$H$501,4,FALSE)</f>
        <v>Female</v>
      </c>
      <c r="P135" t="str">
        <f>VLOOKUP(B135,Customer_Cleaned!$A$2:$H$501,8,FALSE)</f>
        <v>Bronze</v>
      </c>
      <c r="Q135" t="str">
        <f>_xlfn.XLOOKUP('Sales_Fact cleaned'!B243,Customer_Cleaned!$A$2:$A$501,Customer_Cleaned!$F$2:$F$501)</f>
        <v>New Jersey</v>
      </c>
      <c r="R135" t="str">
        <f>_xlfn.XLOOKUP(B135,Customer_Cleaned!$A$2:$A$501,Customer_Cleaned!$G$2:$G$501)</f>
        <v>USA</v>
      </c>
      <c r="S135">
        <v>2</v>
      </c>
      <c r="T135">
        <v>67.55</v>
      </c>
      <c r="U135">
        <v>0.03</v>
      </c>
      <c r="V135">
        <v>131.047</v>
      </c>
      <c r="W135" t="s">
        <v>1829</v>
      </c>
    </row>
    <row r="136" spans="1:23" hidden="1">
      <c r="A136" s="2">
        <v>45263</v>
      </c>
      <c r="B136" t="s">
        <v>499</v>
      </c>
      <c r="C136" t="s">
        <v>1574</v>
      </c>
      <c r="D136" t="str">
        <f>VLOOKUP(C136,Product_Cleaned!$A$2:$B$101,2,FALSE)</f>
        <v>USB-C Fast Charger</v>
      </c>
      <c r="E136" t="str">
        <f>VLOOKUP(C136,Product_Cleaned!$A$2:$C$101,3,FALSE)</f>
        <v>Electronics</v>
      </c>
      <c r="F136" t="str">
        <f>VLOOKUP(C136,Product_Cleaned!$A$2:$E$101,4,FALSE)</f>
        <v>Accessories</v>
      </c>
      <c r="G136" t="str">
        <f>VLOOKUP('Sales_Fact cleaned'!C1949,Product_Cleaned!$A$2:$E$101,5, FALSE)</f>
        <v>Cox Inc</v>
      </c>
      <c r="H136" t="s">
        <v>1761</v>
      </c>
      <c r="I136" t="str">
        <f>_xlfn.XLOOKUP(H136,Store_Raw!$A$2:$A$21,Store_Raw!$B$2:$B$21)</f>
        <v>Black-Horn</v>
      </c>
      <c r="J136" t="str">
        <f>_xlfn.XLOOKUP(H136,Store_Raw!$A$2:$A$21,Store_Raw!$C$2:$C$21)</f>
        <v>South</v>
      </c>
      <c r="K136" t="str">
        <f>_xlfn.XLOOKUP(H136,Store_Raw!$A$2:$A$21,Store_Raw!$D$2:$D$21)</f>
        <v>North Nancyview</v>
      </c>
      <c r="L136" t="str">
        <f>_xlfn.XLOOKUP(H136,Store_Raw!$A$2:$A$21,Store_Raw!$E$2:$E$21)</f>
        <v>Outlet</v>
      </c>
      <c r="M136" t="str">
        <f>VLOOKUP(B136,Customer_Cleaned!$A$2:$H$501,2,FALSE)</f>
        <v>Theresa Campbell</v>
      </c>
      <c r="N136">
        <f>VLOOKUP(B136,Customer_Cleaned!$A$2:$H$501,3,FALSE)</f>
        <v>42</v>
      </c>
      <c r="O136" t="str">
        <f>VLOOKUP(B136,Customer_Cleaned!$A$2:$H$501,4,FALSE)</f>
        <v>Female</v>
      </c>
      <c r="P136" t="str">
        <f>VLOOKUP(B136,Customer_Cleaned!$A$2:$H$501,8,FALSE)</f>
        <v>Silver</v>
      </c>
      <c r="Q136" t="str">
        <f>_xlfn.XLOOKUP('Sales_Fact cleaned'!B1949,Customer_Cleaned!$A$2:$A$501,Customer_Cleaned!$F$2:$F$501)</f>
        <v>Tennessee</v>
      </c>
      <c r="R136" t="str">
        <f>_xlfn.XLOOKUP(B136,Customer_Cleaned!$A$2:$A$501,Customer_Cleaned!$G$2:$G$501)</f>
        <v>USA</v>
      </c>
      <c r="S136">
        <v>2</v>
      </c>
      <c r="T136">
        <v>74.209999999999994</v>
      </c>
      <c r="U136">
        <v>0.11</v>
      </c>
      <c r="V136">
        <v>132.09379999999999</v>
      </c>
      <c r="W136" t="s">
        <v>1829</v>
      </c>
    </row>
    <row r="137" spans="1:23" hidden="1">
      <c r="A137" s="2">
        <v>45263</v>
      </c>
      <c r="B137" t="s">
        <v>535</v>
      </c>
      <c r="C137" t="s">
        <v>1642</v>
      </c>
      <c r="D137" t="str">
        <f>VLOOKUP(C137,Product_Cleaned!$A$2:$B$101,2,FALSE)</f>
        <v>Makeup Brush Set</v>
      </c>
      <c r="E137" t="str">
        <f>VLOOKUP(C137,Product_Cleaned!$A$2:$C$101,3,FALSE)</f>
        <v>Beauty</v>
      </c>
      <c r="F137" t="str">
        <f>VLOOKUP(C137,Product_Cleaned!$A$2:$E$101,4,FALSE)</f>
        <v>Makeup</v>
      </c>
      <c r="G137" t="str">
        <f>VLOOKUP('Sales_Fact cleaned'!C206,Product_Cleaned!$A$2:$E$101,5, FALSE)</f>
        <v>Taylor-Elliott</v>
      </c>
      <c r="H137" t="s">
        <v>1766</v>
      </c>
      <c r="I137" t="str">
        <f>_xlfn.XLOOKUP(H137,Store_Raw!$A$2:$A$21,Store_Raw!$B$2:$B$21)</f>
        <v>Johnson-Wright</v>
      </c>
      <c r="J137" t="str">
        <f>_xlfn.XLOOKUP(H137,Store_Raw!$A$2:$A$21,Store_Raw!$C$2:$C$21)</f>
        <v>North</v>
      </c>
      <c r="K137" t="str">
        <f>_xlfn.XLOOKUP(H137,Store_Raw!$A$2:$A$21,Store_Raw!$D$2:$D$21)</f>
        <v>Hoodberg</v>
      </c>
      <c r="L137" t="str">
        <f>_xlfn.XLOOKUP(H137,Store_Raw!$A$2:$A$21,Store_Raw!$E$2:$E$21)</f>
        <v>Outlet</v>
      </c>
      <c r="M137" t="str">
        <f>VLOOKUP(B137,Customer_Cleaned!$A$2:$H$501,2,FALSE)</f>
        <v>John Lawson</v>
      </c>
      <c r="N137">
        <f>VLOOKUP(B137,Customer_Cleaned!$A$2:$H$501,3,FALSE)</f>
        <v>41</v>
      </c>
      <c r="O137" t="str">
        <f>VLOOKUP(B137,Customer_Cleaned!$A$2:$H$501,4,FALSE)</f>
        <v>Female</v>
      </c>
      <c r="P137" t="str">
        <f>VLOOKUP(B137,Customer_Cleaned!$A$2:$H$501,8,FALSE)</f>
        <v>Silver</v>
      </c>
      <c r="Q137" t="str">
        <f>_xlfn.XLOOKUP('Sales_Fact cleaned'!B206,Customer_Cleaned!$A$2:$A$501,Customer_Cleaned!$F$2:$F$501)</f>
        <v>Connecticut</v>
      </c>
      <c r="R137" t="str">
        <f>_xlfn.XLOOKUP(B137,Customer_Cleaned!$A$2:$A$501,Customer_Cleaned!$G$2:$G$501)</f>
        <v>USA</v>
      </c>
      <c r="S137">
        <v>1</v>
      </c>
      <c r="T137">
        <v>169.69</v>
      </c>
      <c r="U137">
        <v>0.22</v>
      </c>
      <c r="V137">
        <v>132.35820000000001</v>
      </c>
      <c r="W137" t="s">
        <v>1826</v>
      </c>
    </row>
    <row r="138" spans="1:23" hidden="1">
      <c r="A138" s="2">
        <v>45264</v>
      </c>
      <c r="B138" t="s">
        <v>341</v>
      </c>
      <c r="C138" t="s">
        <v>1668</v>
      </c>
      <c r="D138" t="str">
        <f>VLOOKUP(C138,Product_Cleaned!$A$2:$B$101,2,FALSE)</f>
        <v>Luxury Perfume Spray</v>
      </c>
      <c r="E138" t="str">
        <f>VLOOKUP(C138,Product_Cleaned!$A$2:$C$101,3,FALSE)</f>
        <v>Beauty</v>
      </c>
      <c r="F138" t="str">
        <f>VLOOKUP(C138,Product_Cleaned!$A$2:$E$101,4,FALSE)</f>
        <v>Fragrance</v>
      </c>
      <c r="G138" t="str">
        <f>VLOOKUP('Sales_Fact cleaned'!C907,Product_Cleaned!$A$2:$E$101,5, FALSE)</f>
        <v>Murray, Gould and Ware</v>
      </c>
      <c r="H138" t="s">
        <v>1792</v>
      </c>
      <c r="I138" t="str">
        <f>_xlfn.XLOOKUP(H138,Store_Raw!$A$2:$A$21,Store_Raw!$B$2:$B$21)</f>
        <v>Aguirre-Keller</v>
      </c>
      <c r="J138" t="str">
        <f>_xlfn.XLOOKUP(H138,Store_Raw!$A$2:$A$21,Store_Raw!$C$2:$C$21)</f>
        <v>South</v>
      </c>
      <c r="K138" t="str">
        <f>_xlfn.XLOOKUP(H138,Store_Raw!$A$2:$A$21,Store_Raw!$D$2:$D$21)</f>
        <v>Lake Michael</v>
      </c>
      <c r="L138" t="str">
        <f>_xlfn.XLOOKUP(H138,Store_Raw!$A$2:$A$21,Store_Raw!$E$2:$E$21)</f>
        <v>Online</v>
      </c>
      <c r="M138" t="str">
        <f>VLOOKUP(B138,Customer_Cleaned!$A$2:$H$501,2,FALSE)</f>
        <v>Amy Fowler</v>
      </c>
      <c r="N138">
        <f>VLOOKUP(B138,Customer_Cleaned!$A$2:$H$501,3,FALSE)</f>
        <v>62</v>
      </c>
      <c r="O138" t="str">
        <f>VLOOKUP(B138,Customer_Cleaned!$A$2:$H$501,4,FALSE)</f>
        <v>Female</v>
      </c>
      <c r="P138" t="str">
        <f>VLOOKUP(B138,Customer_Cleaned!$A$2:$H$501,8,FALSE)</f>
        <v>Platinum</v>
      </c>
      <c r="Q138" t="str">
        <f>_xlfn.XLOOKUP('Sales_Fact cleaned'!B907,Customer_Cleaned!$A$2:$A$501,Customer_Cleaned!$F$2:$F$501)</f>
        <v>California</v>
      </c>
      <c r="R138" t="str">
        <f>_xlfn.XLOOKUP(B138,Customer_Cleaned!$A$2:$A$501,Customer_Cleaned!$G$2:$G$501)</f>
        <v>USA</v>
      </c>
      <c r="S138">
        <v>1</v>
      </c>
      <c r="T138">
        <v>141.85</v>
      </c>
      <c r="U138">
        <v>0.06</v>
      </c>
      <c r="V138">
        <v>133.339</v>
      </c>
      <c r="W138" t="s">
        <v>1824</v>
      </c>
    </row>
    <row r="139" spans="1:23" hidden="1">
      <c r="A139" s="2">
        <v>45264</v>
      </c>
      <c r="B139" t="s">
        <v>1254</v>
      </c>
      <c r="C139" t="s">
        <v>1582</v>
      </c>
      <c r="D139" t="str">
        <f>VLOOKUP(C139,Product_Cleaned!$A$2:$B$101,2,FALSE)</f>
        <v>Soccer Training Cone Set</v>
      </c>
      <c r="E139" t="str">
        <f>VLOOKUP(C139,Product_Cleaned!$A$2:$C$101,3,FALSE)</f>
        <v>Sports</v>
      </c>
      <c r="F139" t="str">
        <f>VLOOKUP(C139,Product_Cleaned!$A$2:$E$101,4,FALSE)</f>
        <v>Accessories</v>
      </c>
      <c r="G139" t="str">
        <f>VLOOKUP('Sales_Fact cleaned'!C580,Product_Cleaned!$A$2:$E$101,5, FALSE)</f>
        <v>May-Reese</v>
      </c>
      <c r="H139" t="s">
        <v>1810</v>
      </c>
      <c r="I139" t="str">
        <f>_xlfn.XLOOKUP(H139,Store_Raw!$A$2:$A$21,Store_Raw!$B$2:$B$21)</f>
        <v>Guerrero-Schmitt</v>
      </c>
      <c r="J139" t="str">
        <f>_xlfn.XLOOKUP(H139,Store_Raw!$A$2:$A$21,Store_Raw!$C$2:$C$21)</f>
        <v>East</v>
      </c>
      <c r="K139" t="str">
        <f>_xlfn.XLOOKUP(H139,Store_Raw!$A$2:$A$21,Store_Raw!$D$2:$D$21)</f>
        <v>East Stevechester</v>
      </c>
      <c r="L139" t="str">
        <f>_xlfn.XLOOKUP(H139,Store_Raw!$A$2:$A$21,Store_Raw!$E$2:$E$21)</f>
        <v>Flagship</v>
      </c>
      <c r="M139" t="str">
        <f>VLOOKUP(B139,Customer_Cleaned!$A$2:$H$501,2,FALSE)</f>
        <v>Justin Ingram</v>
      </c>
      <c r="N139">
        <f>VLOOKUP(B139,Customer_Cleaned!$A$2:$H$501,3,FALSE)</f>
        <v>34</v>
      </c>
      <c r="O139" t="str">
        <f>VLOOKUP(B139,Customer_Cleaned!$A$2:$H$501,4,FALSE)</f>
        <v>Male</v>
      </c>
      <c r="P139" t="str">
        <f>VLOOKUP(B139,Customer_Cleaned!$A$2:$H$501,8,FALSE)</f>
        <v>Bronze</v>
      </c>
      <c r="Q139" t="str">
        <f>_xlfn.XLOOKUP('Sales_Fact cleaned'!B580,Customer_Cleaned!$A$2:$A$501,Customer_Cleaned!$F$2:$F$501)</f>
        <v>Vermont</v>
      </c>
      <c r="R139" t="str">
        <f>_xlfn.XLOOKUP(B139,Customer_Cleaned!$A$2:$A$501,Customer_Cleaned!$G$2:$G$501)</f>
        <v>USA</v>
      </c>
      <c r="S139">
        <v>4</v>
      </c>
      <c r="T139">
        <v>34.39</v>
      </c>
      <c r="U139">
        <v>0.03</v>
      </c>
      <c r="V139">
        <v>133.4332</v>
      </c>
      <c r="W139" t="s">
        <v>1826</v>
      </c>
    </row>
    <row r="140" spans="1:23" hidden="1">
      <c r="A140" s="2">
        <v>45264</v>
      </c>
      <c r="B140" t="s">
        <v>579</v>
      </c>
      <c r="C140" t="s">
        <v>1672</v>
      </c>
      <c r="D140" t="str">
        <f>VLOOKUP(C140,Product_Cleaned!$A$2:$B$101,2,FALSE)</f>
        <v>Laptop Cooling Pad</v>
      </c>
      <c r="E140" t="str">
        <f>VLOOKUP(C140,Product_Cleaned!$A$2:$C$101,3,FALSE)</f>
        <v>Electronics</v>
      </c>
      <c r="F140" t="str">
        <f>VLOOKUP(C140,Product_Cleaned!$A$2:$E$101,4,FALSE)</f>
        <v>Computer</v>
      </c>
      <c r="G140" t="str">
        <f>VLOOKUP('Sales_Fact cleaned'!C438,Product_Cleaned!$A$2:$E$101,5, FALSE)</f>
        <v>Sims-Smith</v>
      </c>
      <c r="H140" t="s">
        <v>1799</v>
      </c>
      <c r="I140" t="str">
        <f>_xlfn.XLOOKUP(H140,Store_Raw!$A$2:$A$21,Store_Raw!$B$2:$B$21)</f>
        <v>Mcdonald Inc</v>
      </c>
      <c r="J140" t="str">
        <f>_xlfn.XLOOKUP(H140,Store_Raw!$A$2:$A$21,Store_Raw!$C$2:$C$21)</f>
        <v>South</v>
      </c>
      <c r="K140" t="str">
        <f>_xlfn.XLOOKUP(H140,Store_Raw!$A$2:$A$21,Store_Raw!$D$2:$D$21)</f>
        <v>Christopherland</v>
      </c>
      <c r="L140" t="str">
        <f>_xlfn.XLOOKUP(H140,Store_Raw!$A$2:$A$21,Store_Raw!$E$2:$E$21)</f>
        <v>Outlet</v>
      </c>
      <c r="M140" t="str">
        <f>VLOOKUP(B140,Customer_Cleaned!$A$2:$H$501,2,FALSE)</f>
        <v>Michelle Rogers</v>
      </c>
      <c r="N140">
        <f>VLOOKUP(B140,Customer_Cleaned!$A$2:$H$501,3,FALSE)</f>
        <v>56</v>
      </c>
      <c r="O140" t="str">
        <f>VLOOKUP(B140,Customer_Cleaned!$A$2:$H$501,4,FALSE)</f>
        <v>Male</v>
      </c>
      <c r="P140" t="str">
        <f>VLOOKUP(B140,Customer_Cleaned!$A$2:$H$501,8,FALSE)</f>
        <v>Platinum</v>
      </c>
      <c r="Q140" t="str">
        <f>_xlfn.XLOOKUP('Sales_Fact cleaned'!B438,Customer_Cleaned!$A$2:$A$501,Customer_Cleaned!$F$2:$F$501)</f>
        <v>New York</v>
      </c>
      <c r="R140" t="str">
        <f>_xlfn.XLOOKUP(B140,Customer_Cleaned!$A$2:$A$501,Customer_Cleaned!$G$2:$G$501)</f>
        <v>USA</v>
      </c>
      <c r="S140">
        <v>1</v>
      </c>
      <c r="T140">
        <v>145.43</v>
      </c>
      <c r="U140">
        <v>0.08</v>
      </c>
      <c r="V140">
        <v>133.79560000000001</v>
      </c>
      <c r="W140" t="s">
        <v>1824</v>
      </c>
    </row>
    <row r="141" spans="1:23" hidden="1">
      <c r="A141" s="2">
        <v>45265</v>
      </c>
      <c r="B141" t="s">
        <v>1316</v>
      </c>
      <c r="C141" t="s">
        <v>1714</v>
      </c>
      <c r="D141" t="str">
        <f>VLOOKUP(C141,Product_Cleaned!$A$2:$B$101,2,FALSE)</f>
        <v>Hydrating Face Cleanser</v>
      </c>
      <c r="E141" t="str">
        <f>VLOOKUP(C141,Product_Cleaned!$A$2:$C$101,3,FALSE)</f>
        <v>Beauty</v>
      </c>
      <c r="F141" t="str">
        <f>VLOOKUP(C141,Product_Cleaned!$A$2:$E$101,4,FALSE)</f>
        <v>Skincare</v>
      </c>
      <c r="G141" t="str">
        <f>VLOOKUP('Sales_Fact cleaned'!C1689,Product_Cleaned!$A$2:$E$101,5, FALSE)</f>
        <v>Gonzales-Davis</v>
      </c>
      <c r="H141" t="s">
        <v>1807</v>
      </c>
      <c r="I141" t="str">
        <f>_xlfn.XLOOKUP(H141,Store_Raw!$A$2:$A$21,Store_Raw!$B$2:$B$21)</f>
        <v>Holloway Ltd</v>
      </c>
      <c r="J141" t="str">
        <f>_xlfn.XLOOKUP(H141,Store_Raw!$A$2:$A$21,Store_Raw!$C$2:$C$21)</f>
        <v>North</v>
      </c>
      <c r="K141" t="str">
        <f>_xlfn.XLOOKUP(H141,Store_Raw!$A$2:$A$21,Store_Raw!$D$2:$D$21)</f>
        <v>Bensonhaven</v>
      </c>
      <c r="L141" t="str">
        <f>_xlfn.XLOOKUP(H141,Store_Raw!$A$2:$A$21,Store_Raw!$E$2:$E$21)</f>
        <v>Flagship</v>
      </c>
      <c r="M141" t="str">
        <f>VLOOKUP(B141,Customer_Cleaned!$A$2:$H$501,2,FALSE)</f>
        <v>Edwin Barnes</v>
      </c>
      <c r="N141">
        <f>VLOOKUP(B141,Customer_Cleaned!$A$2:$H$501,3,FALSE)</f>
        <v>53</v>
      </c>
      <c r="O141" t="str">
        <f>VLOOKUP(B141,Customer_Cleaned!$A$2:$H$501,4,FALSE)</f>
        <v>Male</v>
      </c>
      <c r="P141" t="str">
        <f>VLOOKUP(B141,Customer_Cleaned!$A$2:$H$501,8,FALSE)</f>
        <v>Platinum</v>
      </c>
      <c r="Q141" t="str">
        <f>_xlfn.XLOOKUP('Sales_Fact cleaned'!B1689,Customer_Cleaned!$A$2:$A$501,Customer_Cleaned!$F$2:$F$501)</f>
        <v>Montana</v>
      </c>
      <c r="R141" t="str">
        <f>_xlfn.XLOOKUP(B141,Customer_Cleaned!$A$2:$A$501,Customer_Cleaned!$G$2:$G$501)</f>
        <v>USA</v>
      </c>
      <c r="S141">
        <v>3</v>
      </c>
      <c r="T141">
        <v>63.36</v>
      </c>
      <c r="U141">
        <v>0.28999999999999998</v>
      </c>
      <c r="V141">
        <v>134.95679999999999</v>
      </c>
      <c r="W141" t="s">
        <v>1826</v>
      </c>
    </row>
    <row r="142" spans="1:23" hidden="1">
      <c r="A142" s="2">
        <v>45265</v>
      </c>
      <c r="B142" t="s">
        <v>341</v>
      </c>
      <c r="C142" t="s">
        <v>1724</v>
      </c>
      <c r="D142" t="str">
        <f>VLOOKUP(C142,Product_Cleaned!$A$2:$B$101,2,FALSE)</f>
        <v>Sports Wrist Sweatbands</v>
      </c>
      <c r="E142" t="str">
        <f>VLOOKUP(C142,Product_Cleaned!$A$2:$C$101,3,FALSE)</f>
        <v>Sports</v>
      </c>
      <c r="F142" t="str">
        <f>VLOOKUP(C142,Product_Cleaned!$A$2:$E$101,4,FALSE)</f>
        <v>Accessories</v>
      </c>
      <c r="G142" t="str">
        <f>VLOOKUP('Sales_Fact cleaned'!C1710,Product_Cleaned!$A$2:$E$101,5, FALSE)</f>
        <v>Murray, Gould and Ware</v>
      </c>
      <c r="H142" t="s">
        <v>1757</v>
      </c>
      <c r="I142" t="str">
        <f>_xlfn.XLOOKUP(H142,Store_Raw!$A$2:$A$21,Store_Raw!$B$2:$B$21)</f>
        <v>Martinez, Adkins and Johnson</v>
      </c>
      <c r="J142" t="str">
        <f>_xlfn.XLOOKUP(H142,Store_Raw!$A$2:$A$21,Store_Raw!$C$2:$C$21)</f>
        <v>North</v>
      </c>
      <c r="K142" t="str">
        <f>_xlfn.XLOOKUP(H142,Store_Raw!$A$2:$A$21,Store_Raw!$D$2:$D$21)</f>
        <v>Danielmouth</v>
      </c>
      <c r="L142" t="str">
        <f>_xlfn.XLOOKUP(H142,Store_Raw!$A$2:$A$21,Store_Raw!$E$2:$E$21)</f>
        <v>Flagship</v>
      </c>
      <c r="M142" t="str">
        <f>VLOOKUP(B142,Customer_Cleaned!$A$2:$H$501,2,FALSE)</f>
        <v>Amy Fowler</v>
      </c>
      <c r="N142">
        <f>VLOOKUP(B142,Customer_Cleaned!$A$2:$H$501,3,FALSE)</f>
        <v>62</v>
      </c>
      <c r="O142" t="str">
        <f>VLOOKUP(B142,Customer_Cleaned!$A$2:$H$501,4,FALSE)</f>
        <v>Female</v>
      </c>
      <c r="P142" t="str">
        <f>VLOOKUP(B142,Customer_Cleaned!$A$2:$H$501,8,FALSE)</f>
        <v>Platinum</v>
      </c>
      <c r="Q142" t="str">
        <f>_xlfn.XLOOKUP('Sales_Fact cleaned'!B1710,Customer_Cleaned!$A$2:$A$501,Customer_Cleaned!$F$2:$F$501)</f>
        <v>Kansas</v>
      </c>
      <c r="R142" t="str">
        <f>_xlfn.XLOOKUP(B142,Customer_Cleaned!$A$2:$A$501,Customer_Cleaned!$G$2:$G$501)</f>
        <v>USA</v>
      </c>
      <c r="S142">
        <v>1</v>
      </c>
      <c r="T142">
        <v>149.56</v>
      </c>
      <c r="U142">
        <v>0.09</v>
      </c>
      <c r="V142">
        <v>136.09960000000001</v>
      </c>
      <c r="W142" t="s">
        <v>1826</v>
      </c>
    </row>
    <row r="143" spans="1:23" hidden="1">
      <c r="A143" s="2">
        <v>45265</v>
      </c>
      <c r="B143" t="s">
        <v>335</v>
      </c>
      <c r="C143" t="s">
        <v>1666</v>
      </c>
      <c r="D143" t="str">
        <f>VLOOKUP(C143,Product_Cleaned!$A$2:$B$101,2,FALSE)</f>
        <v>Men's Hair Styling Gel</v>
      </c>
      <c r="E143" t="str">
        <f>VLOOKUP(C143,Product_Cleaned!$A$2:$C$101,3,FALSE)</f>
        <v>Beauty</v>
      </c>
      <c r="F143" t="str">
        <f>VLOOKUP(C143,Product_Cleaned!$A$2:$E$101,4,FALSE)</f>
        <v>Haircare</v>
      </c>
      <c r="G143" t="str">
        <f>VLOOKUP('Sales_Fact cleaned'!C281,Product_Cleaned!$A$2:$E$101,5, FALSE)</f>
        <v>Taylor, Dodson and Johnston</v>
      </c>
      <c r="H143" t="s">
        <v>1792</v>
      </c>
      <c r="I143" t="str">
        <f>_xlfn.XLOOKUP(H143,Store_Raw!$A$2:$A$21,Store_Raw!$B$2:$B$21)</f>
        <v>Aguirre-Keller</v>
      </c>
      <c r="J143" t="str">
        <f>_xlfn.XLOOKUP(H143,Store_Raw!$A$2:$A$21,Store_Raw!$C$2:$C$21)</f>
        <v>South</v>
      </c>
      <c r="K143" t="str">
        <f>_xlfn.XLOOKUP(H143,Store_Raw!$A$2:$A$21,Store_Raw!$D$2:$D$21)</f>
        <v>Lake Michael</v>
      </c>
      <c r="L143" t="str">
        <f>_xlfn.XLOOKUP(H143,Store_Raw!$A$2:$A$21,Store_Raw!$E$2:$E$21)</f>
        <v>Online</v>
      </c>
      <c r="M143" t="str">
        <f>VLOOKUP(B143,Customer_Cleaned!$A$2:$H$501,2,FALSE)</f>
        <v>Christy Vasquez</v>
      </c>
      <c r="N143">
        <f>VLOOKUP(B143,Customer_Cleaned!$A$2:$H$501,3,FALSE)</f>
        <v>28</v>
      </c>
      <c r="O143" t="str">
        <f>VLOOKUP(B143,Customer_Cleaned!$A$2:$H$501,4,FALSE)</f>
        <v>Female</v>
      </c>
      <c r="P143" t="str">
        <f>VLOOKUP(B143,Customer_Cleaned!$A$2:$H$501,8,FALSE)</f>
        <v>Bronze</v>
      </c>
      <c r="Q143" t="str">
        <f>_xlfn.XLOOKUP('Sales_Fact cleaned'!B281,Customer_Cleaned!$A$2:$A$501,Customer_Cleaned!$F$2:$F$501)</f>
        <v>California</v>
      </c>
      <c r="R143" t="str">
        <f>_xlfn.XLOOKUP(B143,Customer_Cleaned!$A$2:$A$501,Customer_Cleaned!$G$2:$G$501)</f>
        <v>USA</v>
      </c>
      <c r="S143">
        <v>2</v>
      </c>
      <c r="T143">
        <v>81.16</v>
      </c>
      <c r="U143">
        <v>0.16</v>
      </c>
      <c r="V143">
        <v>136.34880000000001</v>
      </c>
      <c r="W143" t="s">
        <v>1824</v>
      </c>
    </row>
    <row r="144" spans="1:23" hidden="1">
      <c r="A144" s="2">
        <v>45266</v>
      </c>
      <c r="B144" t="s">
        <v>716</v>
      </c>
      <c r="C144" t="s">
        <v>1616</v>
      </c>
      <c r="D144" t="str">
        <f>VLOOKUP(C144,Product_Cleaned!$A$2:$B$101,2,FALSE)</f>
        <v>Gaming Mechanical Keyboard</v>
      </c>
      <c r="E144" t="str">
        <f>VLOOKUP(C144,Product_Cleaned!$A$2:$C$101,3,FALSE)</f>
        <v>Electronics</v>
      </c>
      <c r="F144" t="str">
        <f>VLOOKUP(C144,Product_Cleaned!$A$2:$E$101,4,FALSE)</f>
        <v>Computer</v>
      </c>
      <c r="G144" t="str">
        <f>VLOOKUP('Sales_Fact cleaned'!C1334,Product_Cleaned!$A$2:$E$101,5, FALSE)</f>
        <v>Reese-Watson</v>
      </c>
      <c r="H144" t="s">
        <v>1779</v>
      </c>
      <c r="I144" t="str">
        <f>_xlfn.XLOOKUP(H144,Store_Raw!$A$2:$A$21,Store_Raw!$B$2:$B$21)</f>
        <v>Martinez-Mullins</v>
      </c>
      <c r="J144" t="str">
        <f>_xlfn.XLOOKUP(H144,Store_Raw!$A$2:$A$21,Store_Raw!$C$2:$C$21)</f>
        <v>South</v>
      </c>
      <c r="K144" t="str">
        <f>_xlfn.XLOOKUP(H144,Store_Raw!$A$2:$A$21,Store_Raw!$D$2:$D$21)</f>
        <v>Williamsfurt</v>
      </c>
      <c r="L144" t="str">
        <f>_xlfn.XLOOKUP(H144,Store_Raw!$A$2:$A$21,Store_Raw!$E$2:$E$21)</f>
        <v>Online</v>
      </c>
      <c r="M144" t="str">
        <f>VLOOKUP(B144,Customer_Cleaned!$A$2:$H$501,2,FALSE)</f>
        <v>Lisa Young</v>
      </c>
      <c r="N144">
        <f>VLOOKUP(B144,Customer_Cleaned!$A$2:$H$501,3,FALSE)</f>
        <v>38</v>
      </c>
      <c r="O144" t="str">
        <f>VLOOKUP(B144,Customer_Cleaned!$A$2:$H$501,4,FALSE)</f>
        <v>Male</v>
      </c>
      <c r="P144" t="str">
        <f>VLOOKUP(B144,Customer_Cleaned!$A$2:$H$501,8,FALSE)</f>
        <v>Silver</v>
      </c>
      <c r="Q144" t="str">
        <f>_xlfn.XLOOKUP('Sales_Fact cleaned'!B1334,Customer_Cleaned!$A$2:$A$501,Customer_Cleaned!$F$2:$F$501)</f>
        <v>Wisconsin</v>
      </c>
      <c r="R144" t="str">
        <f>_xlfn.XLOOKUP(B144,Customer_Cleaned!$A$2:$A$501,Customer_Cleaned!$G$2:$G$501)</f>
        <v>USA</v>
      </c>
      <c r="S144">
        <v>4</v>
      </c>
      <c r="T144">
        <v>36.72</v>
      </c>
      <c r="U144">
        <v>7.0000000000000007E-2</v>
      </c>
      <c r="V144">
        <v>136.5984</v>
      </c>
      <c r="W144" t="s">
        <v>1824</v>
      </c>
    </row>
    <row r="145" spans="1:23" hidden="1">
      <c r="A145" s="2">
        <v>45266</v>
      </c>
      <c r="B145" t="s">
        <v>1425</v>
      </c>
      <c r="C145" t="s">
        <v>1614</v>
      </c>
      <c r="D145" t="str">
        <f>VLOOKUP(C145,Product_Cleaned!$A$2:$B$101,2,FALSE)</f>
        <v>Modern Wall Clock</v>
      </c>
      <c r="E145" t="str">
        <f>VLOOKUP(C145,Product_Cleaned!$A$2:$C$101,3,FALSE)</f>
        <v>Home</v>
      </c>
      <c r="F145" t="str">
        <f>VLOOKUP(C145,Product_Cleaned!$A$2:$E$101,4,FALSE)</f>
        <v>Decor</v>
      </c>
      <c r="G145" t="str">
        <f>VLOOKUP('Sales_Fact cleaned'!C1353,Product_Cleaned!$A$2:$E$101,5, FALSE)</f>
        <v>Campbell Ltd</v>
      </c>
      <c r="H145" t="s">
        <v>1797</v>
      </c>
      <c r="I145" t="str">
        <f>_xlfn.XLOOKUP(H145,Store_Raw!$A$2:$A$21,Store_Raw!$B$2:$B$21)</f>
        <v>Gardner, Humphrey and Contreras</v>
      </c>
      <c r="J145" t="str">
        <f>_xlfn.XLOOKUP(H145,Store_Raw!$A$2:$A$21,Store_Raw!$C$2:$C$21)</f>
        <v>East</v>
      </c>
      <c r="K145" t="str">
        <f>_xlfn.XLOOKUP(H145,Store_Raw!$A$2:$A$21,Store_Raw!$D$2:$D$21)</f>
        <v>Johnsonville</v>
      </c>
      <c r="L145" t="str">
        <f>_xlfn.XLOOKUP(H145,Store_Raw!$A$2:$A$21,Store_Raw!$E$2:$E$21)</f>
        <v>Flagship</v>
      </c>
      <c r="M145" t="str">
        <f>VLOOKUP(B145,Customer_Cleaned!$A$2:$H$501,2,FALSE)</f>
        <v>Beth Martin</v>
      </c>
      <c r="N145">
        <f>VLOOKUP(B145,Customer_Cleaned!$A$2:$H$501,3,FALSE)</f>
        <v>34</v>
      </c>
      <c r="O145" t="str">
        <f>VLOOKUP(B145,Customer_Cleaned!$A$2:$H$501,4,FALSE)</f>
        <v>Female</v>
      </c>
      <c r="P145" t="str">
        <f>VLOOKUP(B145,Customer_Cleaned!$A$2:$H$501,8,FALSE)</f>
        <v>Bronze</v>
      </c>
      <c r="Q145" t="str">
        <f>_xlfn.XLOOKUP('Sales_Fact cleaned'!B1353,Customer_Cleaned!$A$2:$A$501,Customer_Cleaned!$F$2:$F$501)</f>
        <v>Kansas</v>
      </c>
      <c r="R145" t="str">
        <f>_xlfn.XLOOKUP(B145,Customer_Cleaned!$A$2:$A$501,Customer_Cleaned!$G$2:$G$501)</f>
        <v>USA</v>
      </c>
      <c r="S145">
        <v>3</v>
      </c>
      <c r="T145">
        <v>53.92</v>
      </c>
      <c r="U145">
        <v>0.15</v>
      </c>
      <c r="V145">
        <v>137.49600000000001</v>
      </c>
      <c r="W145" t="s">
        <v>1824</v>
      </c>
    </row>
    <row r="146" spans="1:23">
      <c r="A146" s="2">
        <v>45267</v>
      </c>
      <c r="B146" t="s">
        <v>785</v>
      </c>
      <c r="C146" t="s">
        <v>1728</v>
      </c>
      <c r="D146" t="str">
        <f>VLOOKUP(C146,Product_Cleaned!$A$2:$B$101,2,FALSE)</f>
        <v>Gaming Mouse Pad XL</v>
      </c>
      <c r="E146" t="str">
        <f>VLOOKUP(C146,Product_Cleaned!$A$2:$C$101,3,FALSE)</f>
        <v>Electronics</v>
      </c>
      <c r="F146" t="str">
        <f>VLOOKUP(C146,Product_Cleaned!$A$2:$E$101,4,FALSE)</f>
        <v>Accessories</v>
      </c>
      <c r="G146" t="str">
        <f>VLOOKUP('Sales_Fact cleaned'!C1519,Product_Cleaned!$A$2:$E$101,5, FALSE)</f>
        <v>Khan, Jones and Paul</v>
      </c>
      <c r="H146" t="s">
        <v>1752</v>
      </c>
      <c r="I146" t="str">
        <f>_xlfn.XLOOKUP(H146,Store_Raw!$A$2:$A$21,Store_Raw!$B$2:$B$21)</f>
        <v>Rivera-Warner</v>
      </c>
      <c r="J146" t="str">
        <f>_xlfn.XLOOKUP(H146,Store_Raw!$A$2:$A$21,Store_Raw!$C$2:$C$21)</f>
        <v>East</v>
      </c>
      <c r="K146" t="str">
        <f>_xlfn.XLOOKUP(H146,Store_Raw!$A$2:$A$21,Store_Raw!$D$2:$D$21)</f>
        <v>Washingtonfurt</v>
      </c>
      <c r="L146" t="str">
        <f>_xlfn.XLOOKUP(H146,Store_Raw!$A$2:$A$21,Store_Raw!$E$2:$E$21)</f>
        <v>Flagship</v>
      </c>
      <c r="M146" t="str">
        <f>VLOOKUP(B146,Customer_Cleaned!$A$2:$H$501,2,FALSE)</f>
        <v>Laura Soto</v>
      </c>
      <c r="N146">
        <f>VLOOKUP(B146,Customer_Cleaned!$A$2:$H$501,3,FALSE)</f>
        <v>57</v>
      </c>
      <c r="O146" t="str">
        <f>VLOOKUP(B146,Customer_Cleaned!$A$2:$H$501,4,FALSE)</f>
        <v>Female</v>
      </c>
      <c r="P146" t="str">
        <f>VLOOKUP(B146,Customer_Cleaned!$A$2:$H$501,8,FALSE)</f>
        <v>Platinum</v>
      </c>
      <c r="Q146" t="str">
        <f>_xlfn.XLOOKUP('Sales_Fact cleaned'!B1519,Customer_Cleaned!$A$2:$A$501,Customer_Cleaned!$F$2:$F$501)</f>
        <v>Indiana</v>
      </c>
      <c r="R146" t="str">
        <f>_xlfn.XLOOKUP(B146,Customer_Cleaned!$A$2:$A$501,Customer_Cleaned!$G$2:$G$501)</f>
        <v>USA</v>
      </c>
      <c r="S146">
        <v>3</v>
      </c>
      <c r="T146">
        <v>65.569999999999993</v>
      </c>
      <c r="U146">
        <v>0.3</v>
      </c>
      <c r="V146">
        <v>137.697</v>
      </c>
      <c r="W146" t="s">
        <v>1829</v>
      </c>
    </row>
    <row r="147" spans="1:23" hidden="1">
      <c r="A147" s="2">
        <v>45267</v>
      </c>
      <c r="B147" t="s">
        <v>93</v>
      </c>
      <c r="C147" t="s">
        <v>1600</v>
      </c>
      <c r="D147" t="str">
        <f>VLOOKUP(C147,Product_Cleaned!$A$2:$B$101,2,FALSE)</f>
        <v>Wireless Bluetooth Speaker</v>
      </c>
      <c r="E147" t="str">
        <f>VLOOKUP(C147,Product_Cleaned!$A$2:$C$101,3,FALSE)</f>
        <v>Electronics</v>
      </c>
      <c r="F147" t="str">
        <f>VLOOKUP(C147,Product_Cleaned!$A$2:$E$101,4,FALSE)</f>
        <v>Audio</v>
      </c>
      <c r="G147" t="str">
        <f>VLOOKUP('Sales_Fact cleaned'!C1902,Product_Cleaned!$A$2:$E$101,5, FALSE)</f>
        <v>Martin LLC</v>
      </c>
      <c r="H147" t="s">
        <v>1810</v>
      </c>
      <c r="I147" t="str">
        <f>_xlfn.XLOOKUP(H147,Store_Raw!$A$2:$A$21,Store_Raw!$B$2:$B$21)</f>
        <v>Guerrero-Schmitt</v>
      </c>
      <c r="J147" t="str">
        <f>_xlfn.XLOOKUP(H147,Store_Raw!$A$2:$A$21,Store_Raw!$C$2:$C$21)</f>
        <v>East</v>
      </c>
      <c r="K147" t="str">
        <f>_xlfn.XLOOKUP(H147,Store_Raw!$A$2:$A$21,Store_Raw!$D$2:$D$21)</f>
        <v>East Stevechester</v>
      </c>
      <c r="L147" t="str">
        <f>_xlfn.XLOOKUP(H147,Store_Raw!$A$2:$A$21,Store_Raw!$E$2:$E$21)</f>
        <v>Flagship</v>
      </c>
      <c r="M147" t="str">
        <f>VLOOKUP(B147,Customer_Cleaned!$A$2:$H$501,2,FALSE)</f>
        <v>Jeff Martinez</v>
      </c>
      <c r="N147">
        <f>VLOOKUP(B147,Customer_Cleaned!$A$2:$H$501,3,FALSE)</f>
        <v>36</v>
      </c>
      <c r="O147" t="str">
        <f>VLOOKUP(B147,Customer_Cleaned!$A$2:$H$501,4,FALSE)</f>
        <v>Female</v>
      </c>
      <c r="P147" t="str">
        <f>VLOOKUP(B147,Customer_Cleaned!$A$2:$H$501,8,FALSE)</f>
        <v>Silver</v>
      </c>
      <c r="Q147" t="str">
        <f>_xlfn.XLOOKUP('Sales_Fact cleaned'!B1902,Customer_Cleaned!$A$2:$A$501,Customer_Cleaned!$F$2:$F$501)</f>
        <v>Indiana</v>
      </c>
      <c r="R147" t="str">
        <f>_xlfn.XLOOKUP(B147,Customer_Cleaned!$A$2:$A$501,Customer_Cleaned!$G$2:$G$501)</f>
        <v>USA</v>
      </c>
      <c r="S147">
        <v>1</v>
      </c>
      <c r="T147">
        <v>179.77</v>
      </c>
      <c r="U147">
        <v>0.23</v>
      </c>
      <c r="V147">
        <v>138.4229</v>
      </c>
      <c r="W147" t="s">
        <v>1829</v>
      </c>
    </row>
    <row r="148" spans="1:23" hidden="1">
      <c r="A148" s="2">
        <v>45267</v>
      </c>
      <c r="B148" t="s">
        <v>381</v>
      </c>
      <c r="C148" t="s">
        <v>1672</v>
      </c>
      <c r="D148" t="str">
        <f>VLOOKUP(C148,Product_Cleaned!$A$2:$B$101,2,FALSE)</f>
        <v>Laptop Cooling Pad</v>
      </c>
      <c r="E148" t="str">
        <f>VLOOKUP(C148,Product_Cleaned!$A$2:$C$101,3,FALSE)</f>
        <v>Electronics</v>
      </c>
      <c r="F148" t="str">
        <f>VLOOKUP(C148,Product_Cleaned!$A$2:$E$101,4,FALSE)</f>
        <v>Computer</v>
      </c>
      <c r="G148" t="str">
        <f>VLOOKUP('Sales_Fact cleaned'!C1363,Product_Cleaned!$A$2:$E$101,5, FALSE)</f>
        <v>Sullivan and Sons</v>
      </c>
      <c r="H148" t="s">
        <v>1779</v>
      </c>
      <c r="I148" t="str">
        <f>_xlfn.XLOOKUP(H148,Store_Raw!$A$2:$A$21,Store_Raw!$B$2:$B$21)</f>
        <v>Martinez-Mullins</v>
      </c>
      <c r="J148" t="str">
        <f>_xlfn.XLOOKUP(H148,Store_Raw!$A$2:$A$21,Store_Raw!$C$2:$C$21)</f>
        <v>South</v>
      </c>
      <c r="K148" t="str">
        <f>_xlfn.XLOOKUP(H148,Store_Raw!$A$2:$A$21,Store_Raw!$D$2:$D$21)</f>
        <v>Williamsfurt</v>
      </c>
      <c r="L148" t="str">
        <f>_xlfn.XLOOKUP(H148,Store_Raw!$A$2:$A$21,Store_Raw!$E$2:$E$21)</f>
        <v>Online</v>
      </c>
      <c r="M148" t="str">
        <f>VLOOKUP(B148,Customer_Cleaned!$A$2:$H$501,2,FALSE)</f>
        <v>Travis Holland</v>
      </c>
      <c r="N148">
        <f>VLOOKUP(B148,Customer_Cleaned!$A$2:$H$501,3,FALSE)</f>
        <v>38</v>
      </c>
      <c r="O148" t="str">
        <f>VLOOKUP(B148,Customer_Cleaned!$A$2:$H$501,4,FALSE)</f>
        <v>Male</v>
      </c>
      <c r="P148" t="str">
        <f>VLOOKUP(B148,Customer_Cleaned!$A$2:$H$501,8,FALSE)</f>
        <v>Silver</v>
      </c>
      <c r="Q148" t="str">
        <f>_xlfn.XLOOKUP('Sales_Fact cleaned'!B1363,Customer_Cleaned!$A$2:$A$501,Customer_Cleaned!$F$2:$F$501)</f>
        <v>North Dakota</v>
      </c>
      <c r="R148" t="str">
        <f>_xlfn.XLOOKUP(B148,Customer_Cleaned!$A$2:$A$501,Customer_Cleaned!$G$2:$G$501)</f>
        <v>USA</v>
      </c>
      <c r="S148">
        <v>4</v>
      </c>
      <c r="T148">
        <v>46.97</v>
      </c>
      <c r="U148">
        <v>0.26</v>
      </c>
      <c r="V148">
        <v>139.03120000000001</v>
      </c>
      <c r="W148" t="s">
        <v>1829</v>
      </c>
    </row>
    <row r="149" spans="1:23" hidden="1">
      <c r="A149" s="2">
        <v>45267</v>
      </c>
      <c r="B149" t="s">
        <v>887</v>
      </c>
      <c r="C149" t="s">
        <v>1574</v>
      </c>
      <c r="D149" t="str">
        <f>VLOOKUP(C149,Product_Cleaned!$A$2:$B$101,2,FALSE)</f>
        <v>USB-C Fast Charger</v>
      </c>
      <c r="E149" t="str">
        <f>VLOOKUP(C149,Product_Cleaned!$A$2:$C$101,3,FALSE)</f>
        <v>Electronics</v>
      </c>
      <c r="F149" t="str">
        <f>VLOOKUP(C149,Product_Cleaned!$A$2:$E$101,4,FALSE)</f>
        <v>Accessories</v>
      </c>
      <c r="G149" t="str">
        <f>VLOOKUP('Sales_Fact cleaned'!C133,Product_Cleaned!$A$2:$E$101,5, FALSE)</f>
        <v>Byrd, Stewart and Valdez</v>
      </c>
      <c r="H149" t="s">
        <v>1782</v>
      </c>
      <c r="I149" t="str">
        <f>_xlfn.XLOOKUP(H149,Store_Raw!$A$2:$A$21,Store_Raw!$B$2:$B$21)</f>
        <v>Bean, Jones and Park</v>
      </c>
      <c r="J149" t="str">
        <f>_xlfn.XLOOKUP(H149,Store_Raw!$A$2:$A$21,Store_Raw!$C$2:$C$21)</f>
        <v>West</v>
      </c>
      <c r="K149" t="str">
        <f>_xlfn.XLOOKUP(H149,Store_Raw!$A$2:$A$21,Store_Raw!$D$2:$D$21)</f>
        <v>Thompsonborough</v>
      </c>
      <c r="L149" t="str">
        <f>_xlfn.XLOOKUP(H149,Store_Raw!$A$2:$A$21,Store_Raw!$E$2:$E$21)</f>
        <v>Online</v>
      </c>
      <c r="M149" t="str">
        <f>VLOOKUP(B149,Customer_Cleaned!$A$2:$H$501,2,FALSE)</f>
        <v>Aaron Luna</v>
      </c>
      <c r="N149">
        <f>VLOOKUP(B149,Customer_Cleaned!$A$2:$H$501,3,FALSE)</f>
        <v>21</v>
      </c>
      <c r="O149" t="str">
        <f>VLOOKUP(B149,Customer_Cleaned!$A$2:$H$501,4,FALSE)</f>
        <v>Female</v>
      </c>
      <c r="P149" t="str">
        <f>VLOOKUP(B149,Customer_Cleaned!$A$2:$H$501,8,FALSE)</f>
        <v>Bronze</v>
      </c>
      <c r="Q149" t="str">
        <f>_xlfn.XLOOKUP('Sales_Fact cleaned'!B133,Customer_Cleaned!$A$2:$A$501,Customer_Cleaned!$F$2:$F$501)</f>
        <v>Maine</v>
      </c>
      <c r="R149" t="str">
        <f>_xlfn.XLOOKUP(B149,Customer_Cleaned!$A$2:$A$501,Customer_Cleaned!$G$2:$G$501)</f>
        <v>USA</v>
      </c>
      <c r="S149">
        <v>1</v>
      </c>
      <c r="T149">
        <v>139.29</v>
      </c>
      <c r="U149">
        <v>0</v>
      </c>
      <c r="V149">
        <v>139.29</v>
      </c>
      <c r="W149" t="s">
        <v>1826</v>
      </c>
    </row>
    <row r="150" spans="1:23" hidden="1">
      <c r="A150" s="2">
        <v>45267</v>
      </c>
      <c r="B150" t="s">
        <v>1151</v>
      </c>
      <c r="C150" t="s">
        <v>1555</v>
      </c>
      <c r="D150" t="str">
        <f>VLOOKUP(C150,Product_Cleaned!$A$2:$B$101,2,FALSE)</f>
        <v>Men's Leather Belt</v>
      </c>
      <c r="E150" t="str">
        <f>VLOOKUP(C150,Product_Cleaned!$A$2:$C$101,3,FALSE)</f>
        <v>Clothing</v>
      </c>
      <c r="F150" t="str">
        <f>VLOOKUP(C150,Product_Cleaned!$A$2:$E$101,4,FALSE)</f>
        <v>Accessories</v>
      </c>
      <c r="G150" t="str">
        <f>VLOOKUP('Sales_Fact cleaned'!C1211,Product_Cleaned!$A$2:$E$101,5, FALSE)</f>
        <v>Hopkins Ltd</v>
      </c>
      <c r="H150" t="s">
        <v>1786</v>
      </c>
      <c r="I150" t="str">
        <f>_xlfn.XLOOKUP(H150,Store_Raw!$A$2:$A$21,Store_Raw!$B$2:$B$21)</f>
        <v>Moore, Padilla and Butler</v>
      </c>
      <c r="J150" t="str">
        <f>_xlfn.XLOOKUP(H150,Store_Raw!$A$2:$A$21,Store_Raw!$C$2:$C$21)</f>
        <v>South</v>
      </c>
      <c r="K150" t="str">
        <f>_xlfn.XLOOKUP(H150,Store_Raw!$A$2:$A$21,Store_Raw!$D$2:$D$21)</f>
        <v>East Johnstad</v>
      </c>
      <c r="L150" t="str">
        <f>_xlfn.XLOOKUP(H150,Store_Raw!$A$2:$A$21,Store_Raw!$E$2:$E$21)</f>
        <v>Flagship</v>
      </c>
      <c r="M150" t="str">
        <f>VLOOKUP(B150,Customer_Cleaned!$A$2:$H$501,2,FALSE)</f>
        <v>Miranda King</v>
      </c>
      <c r="N150">
        <f>VLOOKUP(B150,Customer_Cleaned!$A$2:$H$501,3,FALSE)</f>
        <v>34</v>
      </c>
      <c r="O150" t="str">
        <f>VLOOKUP(B150,Customer_Cleaned!$A$2:$H$501,4,FALSE)</f>
        <v>Female</v>
      </c>
      <c r="P150" t="str">
        <f>VLOOKUP(B150,Customer_Cleaned!$A$2:$H$501,8,FALSE)</f>
        <v>Bronze</v>
      </c>
      <c r="Q150" t="str">
        <f>_xlfn.XLOOKUP('Sales_Fact cleaned'!B1211,Customer_Cleaned!$A$2:$A$501,Customer_Cleaned!$F$2:$F$501)</f>
        <v>Connecticut</v>
      </c>
      <c r="R150" t="str">
        <f>_xlfn.XLOOKUP(B150,Customer_Cleaned!$A$2:$A$501,Customer_Cleaned!$G$2:$G$501)</f>
        <v>USA</v>
      </c>
      <c r="S150">
        <v>1</v>
      </c>
      <c r="T150">
        <v>191.6</v>
      </c>
      <c r="U150">
        <v>0.27</v>
      </c>
      <c r="V150">
        <v>139.86799999999999</v>
      </c>
      <c r="W150" t="s">
        <v>1829</v>
      </c>
    </row>
    <row r="151" spans="1:23" hidden="1">
      <c r="A151" s="2">
        <v>45267</v>
      </c>
      <c r="B151" t="s">
        <v>1014</v>
      </c>
      <c r="C151" t="s">
        <v>1714</v>
      </c>
      <c r="D151" t="str">
        <f>VLOOKUP(C151,Product_Cleaned!$A$2:$B$101,2,FALSE)</f>
        <v>Hydrating Face Cleanser</v>
      </c>
      <c r="E151" t="str">
        <f>VLOOKUP(C151,Product_Cleaned!$A$2:$C$101,3,FALSE)</f>
        <v>Beauty</v>
      </c>
      <c r="F151" t="str">
        <f>VLOOKUP(C151,Product_Cleaned!$A$2:$E$101,4,FALSE)</f>
        <v>Skincare</v>
      </c>
      <c r="G151" t="str">
        <f>VLOOKUP('Sales_Fact cleaned'!C1035,Product_Cleaned!$A$2:$E$101,5, FALSE)</f>
        <v>Luna, Anderson and Bowman</v>
      </c>
      <c r="H151" t="s">
        <v>1801</v>
      </c>
      <c r="I151" t="str">
        <f>_xlfn.XLOOKUP(H151,Store_Raw!$A$2:$A$21,Store_Raw!$B$2:$B$21)</f>
        <v>Shelton PLC</v>
      </c>
      <c r="J151" t="str">
        <f>_xlfn.XLOOKUP(H151,Store_Raw!$A$2:$A$21,Store_Raw!$C$2:$C$21)</f>
        <v>North</v>
      </c>
      <c r="K151" t="str">
        <f>_xlfn.XLOOKUP(H151,Store_Raw!$A$2:$A$21,Store_Raw!$D$2:$D$21)</f>
        <v>East Jenniferstad</v>
      </c>
      <c r="L151" t="str">
        <f>_xlfn.XLOOKUP(H151,Store_Raw!$A$2:$A$21,Store_Raw!$E$2:$E$21)</f>
        <v>Flagship</v>
      </c>
      <c r="M151" t="str">
        <f>VLOOKUP(B151,Customer_Cleaned!$A$2:$H$501,2,FALSE)</f>
        <v>Samuel Arias</v>
      </c>
      <c r="N151">
        <f>VLOOKUP(B151,Customer_Cleaned!$A$2:$H$501,3,FALSE)</f>
        <v>54</v>
      </c>
      <c r="O151" t="str">
        <f>VLOOKUP(B151,Customer_Cleaned!$A$2:$H$501,4,FALSE)</f>
        <v>Male</v>
      </c>
      <c r="P151" t="str">
        <f>VLOOKUP(B151,Customer_Cleaned!$A$2:$H$501,8,FALSE)</f>
        <v>Platinum</v>
      </c>
      <c r="Q151" t="str">
        <f>_xlfn.XLOOKUP('Sales_Fact cleaned'!B1035,Customer_Cleaned!$A$2:$A$501,Customer_Cleaned!$F$2:$F$501)</f>
        <v>Texas</v>
      </c>
      <c r="R151" t="str">
        <f>_xlfn.XLOOKUP(B151,Customer_Cleaned!$A$2:$A$501,Customer_Cleaned!$G$2:$G$501)</f>
        <v>USA</v>
      </c>
      <c r="S151">
        <v>1</v>
      </c>
      <c r="T151">
        <v>140.72</v>
      </c>
      <c r="U151">
        <v>0</v>
      </c>
      <c r="V151">
        <v>140.72</v>
      </c>
      <c r="W151" t="s">
        <v>1829</v>
      </c>
    </row>
    <row r="152" spans="1:23" hidden="1">
      <c r="A152" s="2">
        <v>45267</v>
      </c>
      <c r="B152" t="s">
        <v>1389</v>
      </c>
      <c r="C152" t="s">
        <v>1672</v>
      </c>
      <c r="D152" t="str">
        <f>VLOOKUP(C152,Product_Cleaned!$A$2:$B$101,2,FALSE)</f>
        <v>Laptop Cooling Pad</v>
      </c>
      <c r="E152" t="str">
        <f>VLOOKUP(C152,Product_Cleaned!$A$2:$C$101,3,FALSE)</f>
        <v>Electronics</v>
      </c>
      <c r="F152" t="str">
        <f>VLOOKUP(C152,Product_Cleaned!$A$2:$E$101,4,FALSE)</f>
        <v>Computer</v>
      </c>
      <c r="G152" t="str">
        <f>VLOOKUP('Sales_Fact cleaned'!C134,Product_Cleaned!$A$2:$E$101,5, FALSE)</f>
        <v>Rice LLC</v>
      </c>
      <c r="H152" t="s">
        <v>1761</v>
      </c>
      <c r="I152" t="str">
        <f>_xlfn.XLOOKUP(H152,Store_Raw!$A$2:$A$21,Store_Raw!$B$2:$B$21)</f>
        <v>Black-Horn</v>
      </c>
      <c r="J152" t="str">
        <f>_xlfn.XLOOKUP(H152,Store_Raw!$A$2:$A$21,Store_Raw!$C$2:$C$21)</f>
        <v>South</v>
      </c>
      <c r="K152" t="str">
        <f>_xlfn.XLOOKUP(H152,Store_Raw!$A$2:$A$21,Store_Raw!$D$2:$D$21)</f>
        <v>North Nancyview</v>
      </c>
      <c r="L152" t="str">
        <f>_xlfn.XLOOKUP(H152,Store_Raw!$A$2:$A$21,Store_Raw!$E$2:$E$21)</f>
        <v>Outlet</v>
      </c>
      <c r="M152" t="str">
        <f>VLOOKUP(B152,Customer_Cleaned!$A$2:$H$501,2,FALSE)</f>
        <v>William Cortez</v>
      </c>
      <c r="N152">
        <f>VLOOKUP(B152,Customer_Cleaned!$A$2:$H$501,3,FALSE)</f>
        <v>29</v>
      </c>
      <c r="O152" t="str">
        <f>VLOOKUP(B152,Customer_Cleaned!$A$2:$H$501,4,FALSE)</f>
        <v>Male</v>
      </c>
      <c r="P152" t="str">
        <f>VLOOKUP(B152,Customer_Cleaned!$A$2:$H$501,8,FALSE)</f>
        <v>Bronze</v>
      </c>
      <c r="Q152" t="str">
        <f>_xlfn.XLOOKUP('Sales_Fact cleaned'!B134,Customer_Cleaned!$A$2:$A$501,Customer_Cleaned!$F$2:$F$501)</f>
        <v>Oregon</v>
      </c>
      <c r="R152" t="str">
        <f>_xlfn.XLOOKUP(B152,Customer_Cleaned!$A$2:$A$501,Customer_Cleaned!$G$2:$G$501)</f>
        <v>USA</v>
      </c>
      <c r="S152">
        <v>1</v>
      </c>
      <c r="T152">
        <v>195.24</v>
      </c>
      <c r="U152">
        <v>0.27</v>
      </c>
      <c r="V152">
        <v>142.52520000000001</v>
      </c>
      <c r="W152" t="s">
        <v>1826</v>
      </c>
    </row>
    <row r="153" spans="1:23" hidden="1">
      <c r="A153" s="2">
        <v>45268</v>
      </c>
      <c r="B153" t="s">
        <v>1400</v>
      </c>
      <c r="C153" t="s">
        <v>1744</v>
      </c>
      <c r="D153" t="str">
        <f>VLOOKUP(C153,Product_Cleaned!$A$2:$B$101,2,FALSE)</f>
        <v>Portable Bluetooth Speaker</v>
      </c>
      <c r="E153" t="str">
        <f>VLOOKUP(C153,Product_Cleaned!$A$2:$C$101,3,FALSE)</f>
        <v>Electronics</v>
      </c>
      <c r="F153" t="str">
        <f>VLOOKUP(C153,Product_Cleaned!$A$2:$E$101,4,FALSE)</f>
        <v>Audio</v>
      </c>
      <c r="G153" t="str">
        <f>VLOOKUP('Sales_Fact cleaned'!C1415,Product_Cleaned!$A$2:$E$101,5, FALSE)</f>
        <v>Thompson-French</v>
      </c>
      <c r="H153" t="s">
        <v>1761</v>
      </c>
      <c r="I153" t="str">
        <f>_xlfn.XLOOKUP(H153,Store_Raw!$A$2:$A$21,Store_Raw!$B$2:$B$21)</f>
        <v>Black-Horn</v>
      </c>
      <c r="J153" t="str">
        <f>_xlfn.XLOOKUP(H153,Store_Raw!$A$2:$A$21,Store_Raw!$C$2:$C$21)</f>
        <v>South</v>
      </c>
      <c r="K153" t="str">
        <f>_xlfn.XLOOKUP(H153,Store_Raw!$A$2:$A$21,Store_Raw!$D$2:$D$21)</f>
        <v>North Nancyview</v>
      </c>
      <c r="L153" t="str">
        <f>_xlfn.XLOOKUP(H153,Store_Raw!$A$2:$A$21,Store_Raw!$E$2:$E$21)</f>
        <v>Outlet</v>
      </c>
      <c r="M153" t="str">
        <f>VLOOKUP(B153,Customer_Cleaned!$A$2:$H$501,2,FALSE)</f>
        <v>April Phillips</v>
      </c>
      <c r="N153">
        <f>VLOOKUP(B153,Customer_Cleaned!$A$2:$H$501,3,FALSE)</f>
        <v>62</v>
      </c>
      <c r="O153" t="str">
        <f>VLOOKUP(B153,Customer_Cleaned!$A$2:$H$501,4,FALSE)</f>
        <v>Female</v>
      </c>
      <c r="P153" t="str">
        <f>VLOOKUP(B153,Customer_Cleaned!$A$2:$H$501,8,FALSE)</f>
        <v>Platinum</v>
      </c>
      <c r="Q153" t="str">
        <f>_xlfn.XLOOKUP('Sales_Fact cleaned'!B1415,Customer_Cleaned!$A$2:$A$501,Customer_Cleaned!$F$2:$F$501)</f>
        <v>Virginia</v>
      </c>
      <c r="R153" t="str">
        <f>_xlfn.XLOOKUP(B153,Customer_Cleaned!$A$2:$A$501,Customer_Cleaned!$G$2:$G$501)</f>
        <v>USA</v>
      </c>
      <c r="S153">
        <v>1</v>
      </c>
      <c r="T153">
        <v>176.84</v>
      </c>
      <c r="U153">
        <v>0.19</v>
      </c>
      <c r="V153">
        <v>143.24039999999999</v>
      </c>
      <c r="W153" t="s">
        <v>1824</v>
      </c>
    </row>
    <row r="154" spans="1:23" hidden="1">
      <c r="A154" s="2">
        <v>45268</v>
      </c>
      <c r="B154" t="s">
        <v>1095</v>
      </c>
      <c r="C154" t="s">
        <v>1616</v>
      </c>
      <c r="D154" t="str">
        <f>VLOOKUP(C154,Product_Cleaned!$A$2:$B$101,2,FALSE)</f>
        <v>Gaming Mechanical Keyboard</v>
      </c>
      <c r="E154" t="str">
        <f>VLOOKUP(C154,Product_Cleaned!$A$2:$C$101,3,FALSE)</f>
        <v>Electronics</v>
      </c>
      <c r="F154" t="str">
        <f>VLOOKUP(C154,Product_Cleaned!$A$2:$E$101,4,FALSE)</f>
        <v>Computer</v>
      </c>
      <c r="G154" t="str">
        <f>VLOOKUP('Sales_Fact cleaned'!C335,Product_Cleaned!$A$2:$E$101,5, FALSE)</f>
        <v>Reed-Schmidt</v>
      </c>
      <c r="H154" t="s">
        <v>1792</v>
      </c>
      <c r="I154" t="str">
        <f>_xlfn.XLOOKUP(H154,Store_Raw!$A$2:$A$21,Store_Raw!$B$2:$B$21)</f>
        <v>Aguirre-Keller</v>
      </c>
      <c r="J154" t="str">
        <f>_xlfn.XLOOKUP(H154,Store_Raw!$A$2:$A$21,Store_Raw!$C$2:$C$21)</f>
        <v>South</v>
      </c>
      <c r="K154" t="str">
        <f>_xlfn.XLOOKUP(H154,Store_Raw!$A$2:$A$21,Store_Raw!$D$2:$D$21)</f>
        <v>Lake Michael</v>
      </c>
      <c r="L154" t="str">
        <f>_xlfn.XLOOKUP(H154,Store_Raw!$A$2:$A$21,Store_Raw!$E$2:$E$21)</f>
        <v>Online</v>
      </c>
      <c r="M154" t="str">
        <f>VLOOKUP(B154,Customer_Cleaned!$A$2:$H$501,2,FALSE)</f>
        <v>Heather Valenzuela</v>
      </c>
      <c r="N154">
        <f>VLOOKUP(B154,Customer_Cleaned!$A$2:$H$501,3,FALSE)</f>
        <v>31</v>
      </c>
      <c r="O154" t="str">
        <f>VLOOKUP(B154,Customer_Cleaned!$A$2:$H$501,4,FALSE)</f>
        <v>Male</v>
      </c>
      <c r="P154" t="str">
        <f>VLOOKUP(B154,Customer_Cleaned!$A$2:$H$501,8,FALSE)</f>
        <v>Bronze</v>
      </c>
      <c r="Q154" t="str">
        <f>_xlfn.XLOOKUP('Sales_Fact cleaned'!B335,Customer_Cleaned!$A$2:$A$501,Customer_Cleaned!$F$2:$F$501)</f>
        <v>South Carolina</v>
      </c>
      <c r="R154" t="str">
        <f>_xlfn.XLOOKUP(B154,Customer_Cleaned!$A$2:$A$501,Customer_Cleaned!$G$2:$G$501)</f>
        <v>USA</v>
      </c>
      <c r="S154">
        <v>1</v>
      </c>
      <c r="T154">
        <v>164.73</v>
      </c>
      <c r="U154">
        <v>0.12</v>
      </c>
      <c r="V154">
        <v>144.9624</v>
      </c>
      <c r="W154" t="s">
        <v>1829</v>
      </c>
    </row>
    <row r="155" spans="1:23" hidden="1">
      <c r="A155" s="2">
        <v>45268</v>
      </c>
      <c r="B155" t="s">
        <v>1104</v>
      </c>
      <c r="C155" t="s">
        <v>1546</v>
      </c>
      <c r="D155" t="str">
        <f>VLOOKUP(C155,Product_Cleaned!$A$2:$B$101,2,FALSE)</f>
        <v>Men's Graphic T-Shirt</v>
      </c>
      <c r="E155" t="str">
        <f>VLOOKUP(C155,Product_Cleaned!$A$2:$C$101,3,FALSE)</f>
        <v>Clothing</v>
      </c>
      <c r="F155" t="str">
        <f>VLOOKUP(C155,Product_Cleaned!$A$2:$E$101,4,FALSE)</f>
        <v>Tops</v>
      </c>
      <c r="G155" t="str">
        <f>VLOOKUP('Sales_Fact cleaned'!C1607,Product_Cleaned!$A$2:$E$101,5, FALSE)</f>
        <v>Hunt Inc</v>
      </c>
      <c r="H155" t="s">
        <v>1766</v>
      </c>
      <c r="I155" t="str">
        <f>_xlfn.XLOOKUP(H155,Store_Raw!$A$2:$A$21,Store_Raw!$B$2:$B$21)</f>
        <v>Johnson-Wright</v>
      </c>
      <c r="J155" t="str">
        <f>_xlfn.XLOOKUP(H155,Store_Raw!$A$2:$A$21,Store_Raw!$C$2:$C$21)</f>
        <v>North</v>
      </c>
      <c r="K155" t="str">
        <f>_xlfn.XLOOKUP(H155,Store_Raw!$A$2:$A$21,Store_Raw!$D$2:$D$21)</f>
        <v>Hoodberg</v>
      </c>
      <c r="L155" t="str">
        <f>_xlfn.XLOOKUP(H155,Store_Raw!$A$2:$A$21,Store_Raw!$E$2:$E$21)</f>
        <v>Outlet</v>
      </c>
      <c r="M155" t="str">
        <f>VLOOKUP(B155,Customer_Cleaned!$A$2:$H$501,2,FALSE)</f>
        <v>Michael Greene</v>
      </c>
      <c r="N155">
        <f>VLOOKUP(B155,Customer_Cleaned!$A$2:$H$501,3,FALSE)</f>
        <v>52</v>
      </c>
      <c r="O155" t="str">
        <f>VLOOKUP(B155,Customer_Cleaned!$A$2:$H$501,4,FALSE)</f>
        <v>Female</v>
      </c>
      <c r="P155" t="str">
        <f>VLOOKUP(B155,Customer_Cleaned!$A$2:$H$501,8,FALSE)</f>
        <v>Platinum</v>
      </c>
      <c r="Q155" t="str">
        <f>_xlfn.XLOOKUP('Sales_Fact cleaned'!B1607,Customer_Cleaned!$A$2:$A$501,Customer_Cleaned!$F$2:$F$501)</f>
        <v>New Hampshire</v>
      </c>
      <c r="R155" t="str">
        <f>_xlfn.XLOOKUP(B155,Customer_Cleaned!$A$2:$A$501,Customer_Cleaned!$G$2:$G$501)</f>
        <v>USA</v>
      </c>
      <c r="S155">
        <v>2</v>
      </c>
      <c r="T155">
        <v>99.04</v>
      </c>
      <c r="U155">
        <v>0.26</v>
      </c>
      <c r="V155">
        <v>146.57919999999999</v>
      </c>
      <c r="W155" t="s">
        <v>1824</v>
      </c>
    </row>
    <row r="156" spans="1:23" hidden="1">
      <c r="A156" s="2">
        <v>45268</v>
      </c>
      <c r="B156" t="s">
        <v>1395</v>
      </c>
      <c r="C156" t="s">
        <v>1628</v>
      </c>
      <c r="D156" t="str">
        <f>VLOOKUP(C156,Product_Cleaned!$A$2:$B$101,2,FALSE)</f>
        <v>Noise-Canceling Headphones</v>
      </c>
      <c r="E156" t="str">
        <f>VLOOKUP(C156,Product_Cleaned!$A$2:$C$101,3,FALSE)</f>
        <v>Electronics</v>
      </c>
      <c r="F156" t="str">
        <f>VLOOKUP(C156,Product_Cleaned!$A$2:$E$101,4,FALSE)</f>
        <v>Audio</v>
      </c>
      <c r="G156" t="str">
        <f>VLOOKUP('Sales_Fact cleaned'!C1943,Product_Cleaned!$A$2:$E$101,5, FALSE)</f>
        <v>Perez-Johnston</v>
      </c>
      <c r="H156" t="s">
        <v>1792</v>
      </c>
      <c r="I156" t="str">
        <f>_xlfn.XLOOKUP(H156,Store_Raw!$A$2:$A$21,Store_Raw!$B$2:$B$21)</f>
        <v>Aguirre-Keller</v>
      </c>
      <c r="J156" t="str">
        <f>_xlfn.XLOOKUP(H156,Store_Raw!$A$2:$A$21,Store_Raw!$C$2:$C$21)</f>
        <v>South</v>
      </c>
      <c r="K156" t="str">
        <f>_xlfn.XLOOKUP(H156,Store_Raw!$A$2:$A$21,Store_Raw!$D$2:$D$21)</f>
        <v>Lake Michael</v>
      </c>
      <c r="L156" t="str">
        <f>_xlfn.XLOOKUP(H156,Store_Raw!$A$2:$A$21,Store_Raw!$E$2:$E$21)</f>
        <v>Online</v>
      </c>
      <c r="M156" t="str">
        <f>VLOOKUP(B156,Customer_Cleaned!$A$2:$H$501,2,FALSE)</f>
        <v>Ashley Roberts</v>
      </c>
      <c r="N156">
        <f>VLOOKUP(B156,Customer_Cleaned!$A$2:$H$501,3,FALSE)</f>
        <v>46</v>
      </c>
      <c r="O156" t="str">
        <f>VLOOKUP(B156,Customer_Cleaned!$A$2:$H$501,4,FALSE)</f>
        <v>Male</v>
      </c>
      <c r="P156" t="str">
        <f>VLOOKUP(B156,Customer_Cleaned!$A$2:$H$501,8,FALSE)</f>
        <v>Silver</v>
      </c>
      <c r="Q156" t="str">
        <f>_xlfn.XLOOKUP('Sales_Fact cleaned'!B1943,Customer_Cleaned!$A$2:$A$501,Customer_Cleaned!$F$2:$F$501)</f>
        <v>Maine</v>
      </c>
      <c r="R156" t="str">
        <f>_xlfn.XLOOKUP(B156,Customer_Cleaned!$A$2:$A$501,Customer_Cleaned!$G$2:$G$501)</f>
        <v>USA</v>
      </c>
      <c r="S156">
        <v>2</v>
      </c>
      <c r="T156">
        <v>74.63</v>
      </c>
      <c r="U156">
        <v>0.01</v>
      </c>
      <c r="V156">
        <v>147.76740000000001</v>
      </c>
      <c r="W156" t="s">
        <v>1826</v>
      </c>
    </row>
    <row r="157" spans="1:23" hidden="1">
      <c r="A157" s="2">
        <v>45268</v>
      </c>
      <c r="B157" t="s">
        <v>1163</v>
      </c>
      <c r="C157" t="s">
        <v>1648</v>
      </c>
      <c r="D157" t="str">
        <f>VLOOKUP(C157,Product_Cleaned!$A$2:$B$101,2,FALSE)</f>
        <v>Boxing Hand Wraps</v>
      </c>
      <c r="E157" t="str">
        <f>VLOOKUP(C157,Product_Cleaned!$A$2:$C$101,3,FALSE)</f>
        <v>Sports</v>
      </c>
      <c r="F157" t="str">
        <f>VLOOKUP(C157,Product_Cleaned!$A$2:$E$101,4,FALSE)</f>
        <v>Fitness</v>
      </c>
      <c r="G157" t="str">
        <f>VLOOKUP('Sales_Fact cleaned'!C752,Product_Cleaned!$A$2:$E$101,5, FALSE)</f>
        <v>Fitzpatrick Ltd</v>
      </c>
      <c r="H157" t="s">
        <v>1766</v>
      </c>
      <c r="I157" t="str">
        <f>_xlfn.XLOOKUP(H157,Store_Raw!$A$2:$A$21,Store_Raw!$B$2:$B$21)</f>
        <v>Johnson-Wright</v>
      </c>
      <c r="J157" t="str">
        <f>_xlfn.XLOOKUP(H157,Store_Raw!$A$2:$A$21,Store_Raw!$C$2:$C$21)</f>
        <v>North</v>
      </c>
      <c r="K157" t="str">
        <f>_xlfn.XLOOKUP(H157,Store_Raw!$A$2:$A$21,Store_Raw!$D$2:$D$21)</f>
        <v>Hoodberg</v>
      </c>
      <c r="L157" t="str">
        <f>_xlfn.XLOOKUP(H157,Store_Raw!$A$2:$A$21,Store_Raw!$E$2:$E$21)</f>
        <v>Outlet</v>
      </c>
      <c r="M157" t="str">
        <f>VLOOKUP(B157,Customer_Cleaned!$A$2:$H$501,2,FALSE)</f>
        <v>Jacqueline Anthony</v>
      </c>
      <c r="N157">
        <f>VLOOKUP(B157,Customer_Cleaned!$A$2:$H$501,3,FALSE)</f>
        <v>28</v>
      </c>
      <c r="O157" t="str">
        <f>VLOOKUP(B157,Customer_Cleaned!$A$2:$H$501,4,FALSE)</f>
        <v>Male</v>
      </c>
      <c r="P157" t="str">
        <f>VLOOKUP(B157,Customer_Cleaned!$A$2:$H$501,8,FALSE)</f>
        <v>Bronze</v>
      </c>
      <c r="Q157" t="str">
        <f>_xlfn.XLOOKUP('Sales_Fact cleaned'!B752,Customer_Cleaned!$A$2:$A$501,Customer_Cleaned!$F$2:$F$501)</f>
        <v>Vermont</v>
      </c>
      <c r="R157" t="str">
        <f>_xlfn.XLOOKUP(B157,Customer_Cleaned!$A$2:$A$501,Customer_Cleaned!$G$2:$G$501)</f>
        <v>USA</v>
      </c>
      <c r="S157">
        <v>2</v>
      </c>
      <c r="T157">
        <v>85.23</v>
      </c>
      <c r="U157">
        <v>0.13</v>
      </c>
      <c r="V157">
        <v>148.30019999999999</v>
      </c>
      <c r="W157" t="s">
        <v>1826</v>
      </c>
    </row>
    <row r="158" spans="1:23" hidden="1">
      <c r="A158" s="2">
        <v>45268</v>
      </c>
      <c r="B158" t="s">
        <v>800</v>
      </c>
      <c r="C158" t="s">
        <v>1658</v>
      </c>
      <c r="D158" t="str">
        <f>VLOOKUP(C158,Product_Cleaned!$A$2:$B$101,2,FALSE)</f>
        <v>Ceramic Plant Pot</v>
      </c>
      <c r="E158" t="str">
        <f>VLOOKUP(C158,Product_Cleaned!$A$2:$C$101,3,FALSE)</f>
        <v>Home</v>
      </c>
      <c r="F158" t="str">
        <f>VLOOKUP(C158,Product_Cleaned!$A$2:$E$101,4,FALSE)</f>
        <v>Decor</v>
      </c>
      <c r="G158" t="str">
        <f>VLOOKUP('Sales_Fact cleaned'!C1302,Product_Cleaned!$A$2:$E$101,5, FALSE)</f>
        <v>Lucero LLC</v>
      </c>
      <c r="H158" t="s">
        <v>1797</v>
      </c>
      <c r="I158" t="str">
        <f>_xlfn.XLOOKUP(H158,Store_Raw!$A$2:$A$21,Store_Raw!$B$2:$B$21)</f>
        <v>Gardner, Humphrey and Contreras</v>
      </c>
      <c r="J158" t="str">
        <f>_xlfn.XLOOKUP(H158,Store_Raw!$A$2:$A$21,Store_Raw!$C$2:$C$21)</f>
        <v>East</v>
      </c>
      <c r="K158" t="str">
        <f>_xlfn.XLOOKUP(H158,Store_Raw!$A$2:$A$21,Store_Raw!$D$2:$D$21)</f>
        <v>Johnsonville</v>
      </c>
      <c r="L158" t="str">
        <f>_xlfn.XLOOKUP(H158,Store_Raw!$A$2:$A$21,Store_Raw!$E$2:$E$21)</f>
        <v>Flagship</v>
      </c>
      <c r="M158" t="str">
        <f>VLOOKUP(B158,Customer_Cleaned!$A$2:$H$501,2,FALSE)</f>
        <v>Veronica Newman</v>
      </c>
      <c r="N158">
        <f>VLOOKUP(B158,Customer_Cleaned!$A$2:$H$501,3,FALSE)</f>
        <v>48</v>
      </c>
      <c r="O158" t="str">
        <f>VLOOKUP(B158,Customer_Cleaned!$A$2:$H$501,4,FALSE)</f>
        <v>Male</v>
      </c>
      <c r="P158" t="str">
        <f>VLOOKUP(B158,Customer_Cleaned!$A$2:$H$501,8,FALSE)</f>
        <v>Silver</v>
      </c>
      <c r="Q158" t="str">
        <f>_xlfn.XLOOKUP('Sales_Fact cleaned'!B1302,Customer_Cleaned!$A$2:$A$501,Customer_Cleaned!$F$2:$F$501)</f>
        <v>Nevada</v>
      </c>
      <c r="R158" t="str">
        <f>_xlfn.XLOOKUP(B158,Customer_Cleaned!$A$2:$A$501,Customer_Cleaned!$G$2:$G$501)</f>
        <v>USA</v>
      </c>
      <c r="S158">
        <v>1</v>
      </c>
      <c r="T158">
        <v>170.68</v>
      </c>
      <c r="U158">
        <v>0.13</v>
      </c>
      <c r="V158">
        <v>148.49160000000001</v>
      </c>
      <c r="W158" t="s">
        <v>1829</v>
      </c>
    </row>
    <row r="159" spans="1:23" hidden="1">
      <c r="A159" s="2">
        <v>45268</v>
      </c>
      <c r="B159" t="s">
        <v>842</v>
      </c>
      <c r="C159" t="s">
        <v>1732</v>
      </c>
      <c r="D159" t="str">
        <f>VLOOKUP(C159,Product_Cleaned!$A$2:$B$101,2,FALSE)</f>
        <v>Microwave Oven</v>
      </c>
      <c r="E159" t="str">
        <f>VLOOKUP(C159,Product_Cleaned!$A$2:$C$101,3,FALSE)</f>
        <v>Home</v>
      </c>
      <c r="F159" t="str">
        <f>VLOOKUP(C159,Product_Cleaned!$A$2:$E$101,4,FALSE)</f>
        <v>Appliances</v>
      </c>
      <c r="G159" t="str">
        <f>VLOOKUP('Sales_Fact cleaned'!C1632,Product_Cleaned!$A$2:$E$101,5, FALSE)</f>
        <v>Luna, Anderson and Bowman</v>
      </c>
      <c r="H159" t="s">
        <v>1792</v>
      </c>
      <c r="I159" t="str">
        <f>_xlfn.XLOOKUP(H159,Store_Raw!$A$2:$A$21,Store_Raw!$B$2:$B$21)</f>
        <v>Aguirre-Keller</v>
      </c>
      <c r="J159" t="str">
        <f>_xlfn.XLOOKUP(H159,Store_Raw!$A$2:$A$21,Store_Raw!$C$2:$C$21)</f>
        <v>South</v>
      </c>
      <c r="K159" t="str">
        <f>_xlfn.XLOOKUP(H159,Store_Raw!$A$2:$A$21,Store_Raw!$D$2:$D$21)</f>
        <v>Lake Michael</v>
      </c>
      <c r="L159" t="str">
        <f>_xlfn.XLOOKUP(H159,Store_Raw!$A$2:$A$21,Store_Raw!$E$2:$E$21)</f>
        <v>Online</v>
      </c>
      <c r="M159" t="str">
        <f>VLOOKUP(B159,Customer_Cleaned!$A$2:$H$501,2,FALSE)</f>
        <v>Matthew Payne</v>
      </c>
      <c r="N159">
        <f>VLOOKUP(B159,Customer_Cleaned!$A$2:$H$501,3,FALSE)</f>
        <v>25</v>
      </c>
      <c r="O159" t="str">
        <f>VLOOKUP(B159,Customer_Cleaned!$A$2:$H$501,4,FALSE)</f>
        <v>Male</v>
      </c>
      <c r="P159" t="str">
        <f>VLOOKUP(B159,Customer_Cleaned!$A$2:$H$501,8,FALSE)</f>
        <v>Bronze</v>
      </c>
      <c r="Q159" t="str">
        <f>_xlfn.XLOOKUP('Sales_Fact cleaned'!B1632,Customer_Cleaned!$A$2:$A$501,Customer_Cleaned!$F$2:$F$501)</f>
        <v>Arizona</v>
      </c>
      <c r="R159" t="str">
        <f>_xlfn.XLOOKUP(B159,Customer_Cleaned!$A$2:$A$501,Customer_Cleaned!$G$2:$G$501)</f>
        <v>USA</v>
      </c>
      <c r="S159">
        <v>1</v>
      </c>
      <c r="T159">
        <v>209.39</v>
      </c>
      <c r="U159">
        <v>0.28000000000000003</v>
      </c>
      <c r="V159">
        <v>150.76079999999999</v>
      </c>
      <c r="W159" t="s">
        <v>1826</v>
      </c>
    </row>
    <row r="160" spans="1:23" hidden="1">
      <c r="A160" s="2">
        <v>45269</v>
      </c>
      <c r="B160" t="s">
        <v>387</v>
      </c>
      <c r="C160" t="s">
        <v>1712</v>
      </c>
      <c r="D160" t="str">
        <f>VLOOKUP(C160,Product_Cleaned!$A$2:$B$101,2,FALSE)</f>
        <v>Fitness Resistance Bands</v>
      </c>
      <c r="E160" t="str">
        <f>VLOOKUP(C160,Product_Cleaned!$A$2:$C$101,3,FALSE)</f>
        <v>Sports</v>
      </c>
      <c r="F160" t="str">
        <f>VLOOKUP(C160,Product_Cleaned!$A$2:$E$101,4,FALSE)</f>
        <v>Fitness</v>
      </c>
      <c r="G160" t="str">
        <f>VLOOKUP('Sales_Fact cleaned'!C646,Product_Cleaned!$A$2:$E$101,5, FALSE)</f>
        <v>Moon, Mora and Santos</v>
      </c>
      <c r="H160" t="s">
        <v>1779</v>
      </c>
      <c r="I160" t="str">
        <f>_xlfn.XLOOKUP(H160,Store_Raw!$A$2:$A$21,Store_Raw!$B$2:$B$21)</f>
        <v>Martinez-Mullins</v>
      </c>
      <c r="J160" t="str">
        <f>_xlfn.XLOOKUP(H160,Store_Raw!$A$2:$A$21,Store_Raw!$C$2:$C$21)</f>
        <v>South</v>
      </c>
      <c r="K160" t="str">
        <f>_xlfn.XLOOKUP(H160,Store_Raw!$A$2:$A$21,Store_Raw!$D$2:$D$21)</f>
        <v>Williamsfurt</v>
      </c>
      <c r="L160" t="str">
        <f>_xlfn.XLOOKUP(H160,Store_Raw!$A$2:$A$21,Store_Raw!$E$2:$E$21)</f>
        <v>Online</v>
      </c>
      <c r="M160" t="str">
        <f>VLOOKUP(B160,Customer_Cleaned!$A$2:$H$501,2,FALSE)</f>
        <v>Ashley Griffin</v>
      </c>
      <c r="N160">
        <f>VLOOKUP(B160,Customer_Cleaned!$A$2:$H$501,3,FALSE)</f>
        <v>40</v>
      </c>
      <c r="O160" t="str">
        <f>VLOOKUP(B160,Customer_Cleaned!$A$2:$H$501,4,FALSE)</f>
        <v>Female</v>
      </c>
      <c r="P160" t="str">
        <f>VLOOKUP(B160,Customer_Cleaned!$A$2:$H$501,8,FALSE)</f>
        <v>Silver</v>
      </c>
      <c r="Q160" t="str">
        <f>_xlfn.XLOOKUP('Sales_Fact cleaned'!B646,Customer_Cleaned!$A$2:$A$501,Customer_Cleaned!$F$2:$F$501)</f>
        <v>Missouri</v>
      </c>
      <c r="R160" t="str">
        <f>_xlfn.XLOOKUP(B160,Customer_Cleaned!$A$2:$A$501,Customer_Cleaned!$G$2:$G$501)</f>
        <v>USA</v>
      </c>
      <c r="S160">
        <v>1</v>
      </c>
      <c r="T160">
        <v>162.13999999999999</v>
      </c>
      <c r="U160">
        <v>7.0000000000000007E-2</v>
      </c>
      <c r="V160">
        <v>150.7902</v>
      </c>
      <c r="W160" t="s">
        <v>1829</v>
      </c>
    </row>
    <row r="161" spans="1:23" hidden="1">
      <c r="A161" s="2">
        <v>45269</v>
      </c>
      <c r="B161" t="s">
        <v>341</v>
      </c>
      <c r="C161" t="s">
        <v>1586</v>
      </c>
      <c r="D161" t="str">
        <f>VLOOKUP(C161,Product_Cleaned!$A$2:$B$101,2,FALSE)</f>
        <v>Knee Support Brace</v>
      </c>
      <c r="E161" t="str">
        <f>VLOOKUP(C161,Product_Cleaned!$A$2:$C$101,3,FALSE)</f>
        <v>Sports</v>
      </c>
      <c r="F161" t="str">
        <f>VLOOKUP(C161,Product_Cleaned!$A$2:$E$101,4,FALSE)</f>
        <v>Equipment</v>
      </c>
      <c r="G161" t="str">
        <f>VLOOKUP('Sales_Fact cleaned'!C1309,Product_Cleaned!$A$2:$E$101,5, FALSE)</f>
        <v>Hoffman-Williams</v>
      </c>
      <c r="H161" t="s">
        <v>1782</v>
      </c>
      <c r="I161" t="str">
        <f>_xlfn.XLOOKUP(H161,Store_Raw!$A$2:$A$21,Store_Raw!$B$2:$B$21)</f>
        <v>Bean, Jones and Park</v>
      </c>
      <c r="J161" t="str">
        <f>_xlfn.XLOOKUP(H161,Store_Raw!$A$2:$A$21,Store_Raw!$C$2:$C$21)</f>
        <v>West</v>
      </c>
      <c r="K161" t="str">
        <f>_xlfn.XLOOKUP(H161,Store_Raw!$A$2:$A$21,Store_Raw!$D$2:$D$21)</f>
        <v>Thompsonborough</v>
      </c>
      <c r="L161" t="str">
        <f>_xlfn.XLOOKUP(H161,Store_Raw!$A$2:$A$21,Store_Raw!$E$2:$E$21)</f>
        <v>Online</v>
      </c>
      <c r="M161" t="str">
        <f>VLOOKUP(B161,Customer_Cleaned!$A$2:$H$501,2,FALSE)</f>
        <v>Amy Fowler</v>
      </c>
      <c r="N161">
        <f>VLOOKUP(B161,Customer_Cleaned!$A$2:$H$501,3,FALSE)</f>
        <v>62</v>
      </c>
      <c r="O161" t="str">
        <f>VLOOKUP(B161,Customer_Cleaned!$A$2:$H$501,4,FALSE)</f>
        <v>Female</v>
      </c>
      <c r="P161" t="str">
        <f>VLOOKUP(B161,Customer_Cleaned!$A$2:$H$501,8,FALSE)</f>
        <v>Platinum</v>
      </c>
      <c r="Q161" t="str">
        <f>_xlfn.XLOOKUP('Sales_Fact cleaned'!B1309,Customer_Cleaned!$A$2:$A$501,Customer_Cleaned!$F$2:$F$501)</f>
        <v>Michigan</v>
      </c>
      <c r="R161" t="str">
        <f>_xlfn.XLOOKUP(B161,Customer_Cleaned!$A$2:$A$501,Customer_Cleaned!$G$2:$G$501)</f>
        <v>USA</v>
      </c>
      <c r="S161">
        <v>1</v>
      </c>
      <c r="T161">
        <v>153.57</v>
      </c>
      <c r="U161">
        <v>0.01</v>
      </c>
      <c r="V161">
        <v>152.0343</v>
      </c>
      <c r="W161" t="s">
        <v>1826</v>
      </c>
    </row>
    <row r="162" spans="1:23" hidden="1">
      <c r="A162" s="2">
        <v>45270</v>
      </c>
      <c r="B162" t="s">
        <v>1029</v>
      </c>
      <c r="C162" t="s">
        <v>1638</v>
      </c>
      <c r="D162" t="str">
        <f>VLOOKUP(C162,Product_Cleaned!$A$2:$B$101,2,FALSE)</f>
        <v>High-Grip Football</v>
      </c>
      <c r="E162" t="str">
        <f>VLOOKUP(C162,Product_Cleaned!$A$2:$C$101,3,FALSE)</f>
        <v>Sports</v>
      </c>
      <c r="F162" t="str">
        <f>VLOOKUP(C162,Product_Cleaned!$A$2:$E$101,4,FALSE)</f>
        <v>Team Sports</v>
      </c>
      <c r="G162" t="str">
        <f>VLOOKUP('Sales_Fact cleaned'!C644,Product_Cleaned!$A$2:$E$101,5, FALSE)</f>
        <v>Bruce-Bowen</v>
      </c>
      <c r="H162" t="s">
        <v>1792</v>
      </c>
      <c r="I162" t="str">
        <f>_xlfn.XLOOKUP(H162,Store_Raw!$A$2:$A$21,Store_Raw!$B$2:$B$21)</f>
        <v>Aguirre-Keller</v>
      </c>
      <c r="J162" t="str">
        <f>_xlfn.XLOOKUP(H162,Store_Raw!$A$2:$A$21,Store_Raw!$C$2:$C$21)</f>
        <v>South</v>
      </c>
      <c r="K162" t="str">
        <f>_xlfn.XLOOKUP(H162,Store_Raw!$A$2:$A$21,Store_Raw!$D$2:$D$21)</f>
        <v>Lake Michael</v>
      </c>
      <c r="L162" t="str">
        <f>_xlfn.XLOOKUP(H162,Store_Raw!$A$2:$A$21,Store_Raw!$E$2:$E$21)</f>
        <v>Online</v>
      </c>
      <c r="M162" t="str">
        <f>VLOOKUP(B162,Customer_Cleaned!$A$2:$H$501,2,FALSE)</f>
        <v>Reginald Willis</v>
      </c>
      <c r="N162">
        <f>VLOOKUP(B162,Customer_Cleaned!$A$2:$H$501,3,FALSE)</f>
        <v>62</v>
      </c>
      <c r="O162" t="str">
        <f>VLOOKUP(B162,Customer_Cleaned!$A$2:$H$501,4,FALSE)</f>
        <v>Female</v>
      </c>
      <c r="P162" t="str">
        <f>VLOOKUP(B162,Customer_Cleaned!$A$2:$H$501,8,FALSE)</f>
        <v>Platinum</v>
      </c>
      <c r="Q162" t="str">
        <f>_xlfn.XLOOKUP('Sales_Fact cleaned'!B644,Customer_Cleaned!$A$2:$A$501,Customer_Cleaned!$F$2:$F$501)</f>
        <v>Maryland</v>
      </c>
      <c r="R162" t="str">
        <f>_xlfn.XLOOKUP(B162,Customer_Cleaned!$A$2:$A$501,Customer_Cleaned!$G$2:$G$501)</f>
        <v>USA</v>
      </c>
      <c r="S162">
        <v>1</v>
      </c>
      <c r="T162">
        <v>183.47</v>
      </c>
      <c r="U162">
        <v>0.17</v>
      </c>
      <c r="V162">
        <v>152.2801</v>
      </c>
      <c r="W162" t="s">
        <v>1824</v>
      </c>
    </row>
    <row r="163" spans="1:23" hidden="1">
      <c r="A163" s="2">
        <v>45270</v>
      </c>
      <c r="B163" t="s">
        <v>1190</v>
      </c>
      <c r="C163" t="s">
        <v>1614</v>
      </c>
      <c r="D163" t="str">
        <f>VLOOKUP(C163,Product_Cleaned!$A$2:$B$101,2,FALSE)</f>
        <v>Modern Wall Clock</v>
      </c>
      <c r="E163" t="str">
        <f>VLOOKUP(C163,Product_Cleaned!$A$2:$C$101,3,FALSE)</f>
        <v>Home</v>
      </c>
      <c r="F163" t="str">
        <f>VLOOKUP(C163,Product_Cleaned!$A$2:$E$101,4,FALSE)</f>
        <v>Decor</v>
      </c>
      <c r="G163" t="str">
        <f>VLOOKUP('Sales_Fact cleaned'!C630,Product_Cleaned!$A$2:$E$101,5, FALSE)</f>
        <v>Erickson-Green</v>
      </c>
      <c r="H163" t="s">
        <v>1801</v>
      </c>
      <c r="I163" t="str">
        <f>_xlfn.XLOOKUP(H163,Store_Raw!$A$2:$A$21,Store_Raw!$B$2:$B$21)</f>
        <v>Shelton PLC</v>
      </c>
      <c r="J163" t="str">
        <f>_xlfn.XLOOKUP(H163,Store_Raw!$A$2:$A$21,Store_Raw!$C$2:$C$21)</f>
        <v>North</v>
      </c>
      <c r="K163" t="str">
        <f>_xlfn.XLOOKUP(H163,Store_Raw!$A$2:$A$21,Store_Raw!$D$2:$D$21)</f>
        <v>East Jenniferstad</v>
      </c>
      <c r="L163" t="str">
        <f>_xlfn.XLOOKUP(H163,Store_Raw!$A$2:$A$21,Store_Raw!$E$2:$E$21)</f>
        <v>Flagship</v>
      </c>
      <c r="M163" t="str">
        <f>VLOOKUP(B163,Customer_Cleaned!$A$2:$H$501,2,FALSE)</f>
        <v>Erika Padilla</v>
      </c>
      <c r="N163">
        <f>VLOOKUP(B163,Customer_Cleaned!$A$2:$H$501,3,FALSE)</f>
        <v>50</v>
      </c>
      <c r="O163" t="str">
        <f>VLOOKUP(B163,Customer_Cleaned!$A$2:$H$501,4,FALSE)</f>
        <v>Male</v>
      </c>
      <c r="P163" t="str">
        <f>VLOOKUP(B163,Customer_Cleaned!$A$2:$H$501,8,FALSE)</f>
        <v>Platinum</v>
      </c>
      <c r="Q163" t="str">
        <f>_xlfn.XLOOKUP('Sales_Fact cleaned'!B630,Customer_Cleaned!$A$2:$A$501,Customer_Cleaned!$F$2:$F$501)</f>
        <v>Ohio</v>
      </c>
      <c r="R163" t="str">
        <f>_xlfn.XLOOKUP(B163,Customer_Cleaned!$A$2:$A$501,Customer_Cleaned!$G$2:$G$501)</f>
        <v>USA</v>
      </c>
      <c r="S163">
        <v>1</v>
      </c>
      <c r="T163">
        <v>161.16999999999999</v>
      </c>
      <c r="U163">
        <v>0.05</v>
      </c>
      <c r="V163">
        <v>153.11150000000001</v>
      </c>
      <c r="W163" t="s">
        <v>1824</v>
      </c>
    </row>
    <row r="164" spans="1:23" hidden="1">
      <c r="A164" s="2">
        <v>45270</v>
      </c>
      <c r="B164" t="s">
        <v>702</v>
      </c>
      <c r="C164" t="s">
        <v>1618</v>
      </c>
      <c r="D164" t="str">
        <f>VLOOKUP(C164,Product_Cleaned!$A$2:$B$101,2,FALSE)</f>
        <v>Bedroom Table Lamp</v>
      </c>
      <c r="E164" t="str">
        <f>VLOOKUP(C164,Product_Cleaned!$A$2:$C$101,3,FALSE)</f>
        <v>Home</v>
      </c>
      <c r="F164" t="str">
        <f>VLOOKUP(C164,Product_Cleaned!$A$2:$E$101,4,FALSE)</f>
        <v>Lighting</v>
      </c>
      <c r="G164" t="str">
        <f>VLOOKUP('Sales_Fact cleaned'!C1393,Product_Cleaned!$A$2:$E$101,5, FALSE)</f>
        <v>Davis PLC</v>
      </c>
      <c r="H164" t="s">
        <v>1810</v>
      </c>
      <c r="I164" t="str">
        <f>_xlfn.XLOOKUP(H164,Store_Raw!$A$2:$A$21,Store_Raw!$B$2:$B$21)</f>
        <v>Guerrero-Schmitt</v>
      </c>
      <c r="J164" t="str">
        <f>_xlfn.XLOOKUP(H164,Store_Raw!$A$2:$A$21,Store_Raw!$C$2:$C$21)</f>
        <v>East</v>
      </c>
      <c r="K164" t="str">
        <f>_xlfn.XLOOKUP(H164,Store_Raw!$A$2:$A$21,Store_Raw!$D$2:$D$21)</f>
        <v>East Stevechester</v>
      </c>
      <c r="L164" t="str">
        <f>_xlfn.XLOOKUP(H164,Store_Raw!$A$2:$A$21,Store_Raw!$E$2:$E$21)</f>
        <v>Flagship</v>
      </c>
      <c r="M164" t="str">
        <f>VLOOKUP(B164,Customer_Cleaned!$A$2:$H$501,2,FALSE)</f>
        <v>Kathryn Garcia</v>
      </c>
      <c r="N164">
        <f>VLOOKUP(B164,Customer_Cleaned!$A$2:$H$501,3,FALSE)</f>
        <v>44</v>
      </c>
      <c r="O164" t="str">
        <f>VLOOKUP(B164,Customer_Cleaned!$A$2:$H$501,4,FALSE)</f>
        <v>Male</v>
      </c>
      <c r="P164" t="str">
        <f>VLOOKUP(B164,Customer_Cleaned!$A$2:$H$501,8,FALSE)</f>
        <v>Silver</v>
      </c>
      <c r="Q164" t="str">
        <f>_xlfn.XLOOKUP('Sales_Fact cleaned'!B1393,Customer_Cleaned!$A$2:$A$501,Customer_Cleaned!$F$2:$F$501)</f>
        <v>Iowa</v>
      </c>
      <c r="R164" t="str">
        <f>_xlfn.XLOOKUP(B164,Customer_Cleaned!$A$2:$A$501,Customer_Cleaned!$G$2:$G$501)</f>
        <v>USA</v>
      </c>
      <c r="S164">
        <v>1</v>
      </c>
      <c r="T164">
        <v>213.69</v>
      </c>
      <c r="U164">
        <v>0.28000000000000003</v>
      </c>
      <c r="V164">
        <v>153.85679999999999</v>
      </c>
      <c r="W164" t="s">
        <v>1826</v>
      </c>
    </row>
    <row r="165" spans="1:23" hidden="1">
      <c r="A165" s="2">
        <v>45271</v>
      </c>
      <c r="B165" t="s">
        <v>839</v>
      </c>
      <c r="C165" t="s">
        <v>1678</v>
      </c>
      <c r="D165" t="str">
        <f>VLOOKUP(C165,Product_Cleaned!$A$2:$B$101,2,FALSE)</f>
        <v>Adjustable Dumbbells 20kg</v>
      </c>
      <c r="E165" t="str">
        <f>VLOOKUP(C165,Product_Cleaned!$A$2:$C$101,3,FALSE)</f>
        <v>Sports</v>
      </c>
      <c r="F165" t="str">
        <f>VLOOKUP(C165,Product_Cleaned!$A$2:$E$101,4,FALSE)</f>
        <v>Fitness</v>
      </c>
      <c r="G165" t="str">
        <f>VLOOKUP('Sales_Fact cleaned'!C611,Product_Cleaned!$A$2:$E$101,5, FALSE)</f>
        <v>Cline-Mccarthy</v>
      </c>
      <c r="H165" t="s">
        <v>1779</v>
      </c>
      <c r="I165" t="str">
        <f>_xlfn.XLOOKUP(H165,Store_Raw!$A$2:$A$21,Store_Raw!$B$2:$B$21)</f>
        <v>Martinez-Mullins</v>
      </c>
      <c r="J165" t="str">
        <f>_xlfn.XLOOKUP(H165,Store_Raw!$A$2:$A$21,Store_Raw!$C$2:$C$21)</f>
        <v>South</v>
      </c>
      <c r="K165" t="str">
        <f>_xlfn.XLOOKUP(H165,Store_Raw!$A$2:$A$21,Store_Raw!$D$2:$D$21)</f>
        <v>Williamsfurt</v>
      </c>
      <c r="L165" t="str">
        <f>_xlfn.XLOOKUP(H165,Store_Raw!$A$2:$A$21,Store_Raw!$E$2:$E$21)</f>
        <v>Online</v>
      </c>
      <c r="M165" t="str">
        <f>VLOOKUP(B165,Customer_Cleaned!$A$2:$H$501,2,FALSE)</f>
        <v>Crystal Davis</v>
      </c>
      <c r="N165">
        <f>VLOOKUP(B165,Customer_Cleaned!$A$2:$H$501,3,FALSE)</f>
        <v>50</v>
      </c>
      <c r="O165" t="str">
        <f>VLOOKUP(B165,Customer_Cleaned!$A$2:$H$501,4,FALSE)</f>
        <v>Male</v>
      </c>
      <c r="P165" t="str">
        <f>VLOOKUP(B165,Customer_Cleaned!$A$2:$H$501,8,FALSE)</f>
        <v>Platinum</v>
      </c>
      <c r="Q165" t="str">
        <f>_xlfn.XLOOKUP('Sales_Fact cleaned'!B611,Customer_Cleaned!$A$2:$A$501,Customer_Cleaned!$F$2:$F$501)</f>
        <v>Kansas</v>
      </c>
      <c r="R165" t="str">
        <f>_xlfn.XLOOKUP(B165,Customer_Cleaned!$A$2:$A$501,Customer_Cleaned!$G$2:$G$501)</f>
        <v>USA</v>
      </c>
      <c r="S165">
        <v>1</v>
      </c>
      <c r="T165">
        <v>203.61</v>
      </c>
      <c r="U165">
        <v>0.24</v>
      </c>
      <c r="V165">
        <v>154.74359999999999</v>
      </c>
      <c r="W165" t="s">
        <v>1826</v>
      </c>
    </row>
    <row r="166" spans="1:23" hidden="1">
      <c r="A166" s="2">
        <v>45272</v>
      </c>
      <c r="B166" t="s">
        <v>963</v>
      </c>
      <c r="C166" t="s">
        <v>1604</v>
      </c>
      <c r="D166" t="str">
        <f>VLOOKUP(C166,Product_Cleaned!$A$2:$B$101,2,FALSE)</f>
        <v>Sports Stopwatch Timer</v>
      </c>
      <c r="E166" t="str">
        <f>VLOOKUP(C166,Product_Cleaned!$A$2:$C$101,3,FALSE)</f>
        <v>Sports</v>
      </c>
      <c r="F166" t="str">
        <f>VLOOKUP(C166,Product_Cleaned!$A$2:$E$101,4,FALSE)</f>
        <v>Accessories</v>
      </c>
      <c r="G166" t="str">
        <f>VLOOKUP('Sales_Fact cleaned'!C1622,Product_Cleaned!$A$2:$E$101,5, FALSE)</f>
        <v>Fitzpatrick Ltd</v>
      </c>
      <c r="H166" t="s">
        <v>1757</v>
      </c>
      <c r="I166" t="str">
        <f>_xlfn.XLOOKUP(H166,Store_Raw!$A$2:$A$21,Store_Raw!$B$2:$B$21)</f>
        <v>Martinez, Adkins and Johnson</v>
      </c>
      <c r="J166" t="str">
        <f>_xlfn.XLOOKUP(H166,Store_Raw!$A$2:$A$21,Store_Raw!$C$2:$C$21)</f>
        <v>North</v>
      </c>
      <c r="K166" t="str">
        <f>_xlfn.XLOOKUP(H166,Store_Raw!$A$2:$A$21,Store_Raw!$D$2:$D$21)</f>
        <v>Danielmouth</v>
      </c>
      <c r="L166" t="str">
        <f>_xlfn.XLOOKUP(H166,Store_Raw!$A$2:$A$21,Store_Raw!$E$2:$E$21)</f>
        <v>Flagship</v>
      </c>
      <c r="M166" t="str">
        <f>VLOOKUP(B166,Customer_Cleaned!$A$2:$H$501,2,FALSE)</f>
        <v>Roberta Green</v>
      </c>
      <c r="N166">
        <f>VLOOKUP(B166,Customer_Cleaned!$A$2:$H$501,3,FALSE)</f>
        <v>64</v>
      </c>
      <c r="O166" t="str">
        <f>VLOOKUP(B166,Customer_Cleaned!$A$2:$H$501,4,FALSE)</f>
        <v>Male</v>
      </c>
      <c r="P166" t="str">
        <f>VLOOKUP(B166,Customer_Cleaned!$A$2:$H$501,8,FALSE)</f>
        <v>Platinum</v>
      </c>
      <c r="Q166" t="str">
        <f>_xlfn.XLOOKUP('Sales_Fact cleaned'!B1622,Customer_Cleaned!$A$2:$A$501,Customer_Cleaned!$F$2:$F$501)</f>
        <v>Minnesota</v>
      </c>
      <c r="R166" t="str">
        <f>_xlfn.XLOOKUP(B166,Customer_Cleaned!$A$2:$A$501,Customer_Cleaned!$G$2:$G$501)</f>
        <v>USA</v>
      </c>
      <c r="S166">
        <v>1</v>
      </c>
      <c r="T166">
        <v>182.28</v>
      </c>
      <c r="U166">
        <v>0.15</v>
      </c>
      <c r="V166">
        <v>154.93799999999999</v>
      </c>
      <c r="W166" t="s">
        <v>1824</v>
      </c>
    </row>
    <row r="167" spans="1:23" hidden="1">
      <c r="A167" s="2">
        <v>45272</v>
      </c>
      <c r="B167" t="s">
        <v>827</v>
      </c>
      <c r="C167" t="s">
        <v>1652</v>
      </c>
      <c r="D167" t="str">
        <f>VLOOKUP(C167,Product_Cleaned!$A$2:$B$101,2,FALSE)</f>
        <v>Rugby Ball</v>
      </c>
      <c r="E167" t="str">
        <f>VLOOKUP(C167,Product_Cleaned!$A$2:$C$101,3,FALSE)</f>
        <v>Sports</v>
      </c>
      <c r="F167" t="str">
        <f>VLOOKUP(C167,Product_Cleaned!$A$2:$E$101,4,FALSE)</f>
        <v>Team Sports</v>
      </c>
      <c r="G167" t="str">
        <f>VLOOKUP('Sales_Fact cleaned'!C464,Product_Cleaned!$A$2:$E$101,5, FALSE)</f>
        <v>Hamilton Group</v>
      </c>
      <c r="H167" t="s">
        <v>1789</v>
      </c>
      <c r="I167" t="str">
        <f>_xlfn.XLOOKUP(H167,Store_Raw!$A$2:$A$21,Store_Raw!$B$2:$B$21)</f>
        <v>Hill, Wagner and Ballard</v>
      </c>
      <c r="J167" t="str">
        <f>_xlfn.XLOOKUP(H167,Store_Raw!$A$2:$A$21,Store_Raw!$C$2:$C$21)</f>
        <v>East</v>
      </c>
      <c r="K167" t="str">
        <f>_xlfn.XLOOKUP(H167,Store_Raw!$A$2:$A$21,Store_Raw!$D$2:$D$21)</f>
        <v>East Davidville</v>
      </c>
      <c r="L167" t="str">
        <f>_xlfn.XLOOKUP(H167,Store_Raw!$A$2:$A$21,Store_Raw!$E$2:$E$21)</f>
        <v>Online</v>
      </c>
      <c r="M167" t="str">
        <f>VLOOKUP(B167,Customer_Cleaned!$A$2:$H$501,2,FALSE)</f>
        <v>Beth Allen</v>
      </c>
      <c r="N167">
        <f>VLOOKUP(B167,Customer_Cleaned!$A$2:$H$501,3,FALSE)</f>
        <v>32</v>
      </c>
      <c r="O167" t="str">
        <f>VLOOKUP(B167,Customer_Cleaned!$A$2:$H$501,4,FALSE)</f>
        <v>Female</v>
      </c>
      <c r="P167" t="str">
        <f>VLOOKUP(B167,Customer_Cleaned!$A$2:$H$501,8,FALSE)</f>
        <v>Bronze</v>
      </c>
      <c r="Q167" t="str">
        <f>_xlfn.XLOOKUP('Sales_Fact cleaned'!B464,Customer_Cleaned!$A$2:$A$501,Customer_Cleaned!$F$2:$F$501)</f>
        <v>New York</v>
      </c>
      <c r="R167" t="str">
        <f>_xlfn.XLOOKUP(B167,Customer_Cleaned!$A$2:$A$501,Customer_Cleaned!$G$2:$G$501)</f>
        <v>USA</v>
      </c>
      <c r="S167">
        <v>3</v>
      </c>
      <c r="T167">
        <v>70.88</v>
      </c>
      <c r="U167">
        <v>0.27</v>
      </c>
      <c r="V167">
        <v>155.22720000000001</v>
      </c>
      <c r="W167" t="s">
        <v>1829</v>
      </c>
    </row>
    <row r="168" spans="1:23" hidden="1">
      <c r="A168" s="2">
        <v>45272</v>
      </c>
      <c r="B168" t="s">
        <v>1307</v>
      </c>
      <c r="C168" t="s">
        <v>1612</v>
      </c>
      <c r="D168" t="str">
        <f>VLOOKUP(C168,Product_Cleaned!$A$2:$B$101,2,FALSE)</f>
        <v>Vitamin C Face Serum</v>
      </c>
      <c r="E168" t="str">
        <f>VLOOKUP(C168,Product_Cleaned!$A$2:$C$101,3,FALSE)</f>
        <v>Beauty</v>
      </c>
      <c r="F168" t="str">
        <f>VLOOKUP(C168,Product_Cleaned!$A$2:$E$101,4,FALSE)</f>
        <v>Skincare</v>
      </c>
      <c r="G168" t="str">
        <f>VLOOKUP('Sales_Fact cleaned'!C111,Product_Cleaned!$A$2:$E$101,5, FALSE)</f>
        <v>Guerra-Hendrix</v>
      </c>
      <c r="H168" t="s">
        <v>1801</v>
      </c>
      <c r="I168" t="str">
        <f>_xlfn.XLOOKUP(H168,Store_Raw!$A$2:$A$21,Store_Raw!$B$2:$B$21)</f>
        <v>Shelton PLC</v>
      </c>
      <c r="J168" t="str">
        <f>_xlfn.XLOOKUP(H168,Store_Raw!$A$2:$A$21,Store_Raw!$C$2:$C$21)</f>
        <v>North</v>
      </c>
      <c r="K168" t="str">
        <f>_xlfn.XLOOKUP(H168,Store_Raw!$A$2:$A$21,Store_Raw!$D$2:$D$21)</f>
        <v>East Jenniferstad</v>
      </c>
      <c r="L168" t="str">
        <f>_xlfn.XLOOKUP(H168,Store_Raw!$A$2:$A$21,Store_Raw!$E$2:$E$21)</f>
        <v>Flagship</v>
      </c>
      <c r="M168" t="str">
        <f>VLOOKUP(B168,Customer_Cleaned!$A$2:$H$501,2,FALSE)</f>
        <v>Holly Robinson</v>
      </c>
      <c r="N168">
        <f>VLOOKUP(B168,Customer_Cleaned!$A$2:$H$501,3,FALSE)</f>
        <v>45</v>
      </c>
      <c r="O168" t="str">
        <f>VLOOKUP(B168,Customer_Cleaned!$A$2:$H$501,4,FALSE)</f>
        <v>Female</v>
      </c>
      <c r="P168" t="str">
        <f>VLOOKUP(B168,Customer_Cleaned!$A$2:$H$501,8,FALSE)</f>
        <v>Silver</v>
      </c>
      <c r="Q168" t="str">
        <f>_xlfn.XLOOKUP('Sales_Fact cleaned'!B111,Customer_Cleaned!$A$2:$A$501,Customer_Cleaned!$F$2:$F$501)</f>
        <v>Ohio</v>
      </c>
      <c r="R168" t="str">
        <f>_xlfn.XLOOKUP(B168,Customer_Cleaned!$A$2:$A$501,Customer_Cleaned!$G$2:$G$501)</f>
        <v>USA</v>
      </c>
      <c r="S168">
        <v>1</v>
      </c>
      <c r="T168">
        <v>223.25</v>
      </c>
      <c r="U168">
        <v>0.28999999999999998</v>
      </c>
      <c r="V168">
        <v>158.50749999999999</v>
      </c>
      <c r="W168" t="s">
        <v>1824</v>
      </c>
    </row>
    <row r="169" spans="1:23" hidden="1">
      <c r="A169" s="2">
        <v>45272</v>
      </c>
      <c r="B169" t="s">
        <v>281</v>
      </c>
      <c r="C169" t="s">
        <v>1590</v>
      </c>
      <c r="D169" t="str">
        <f>VLOOKUP(C169,Product_Cleaned!$A$2:$B$101,2,FALSE)</f>
        <v>Multi-Purpose Storage Box</v>
      </c>
      <c r="E169" t="str">
        <f>VLOOKUP(C169,Product_Cleaned!$A$2:$C$101,3,FALSE)</f>
        <v>Home</v>
      </c>
      <c r="F169" t="str">
        <f>VLOOKUP(C169,Product_Cleaned!$A$2:$E$101,4,FALSE)</f>
        <v>Storage</v>
      </c>
      <c r="G169" t="str">
        <f>VLOOKUP('Sales_Fact cleaned'!C1342,Product_Cleaned!$A$2:$E$101,5, FALSE)</f>
        <v>Taylor-Elliott</v>
      </c>
      <c r="H169" t="s">
        <v>1813</v>
      </c>
      <c r="I169" t="str">
        <f>_xlfn.XLOOKUP(H169,Store_Raw!$A$2:$A$21,Store_Raw!$B$2:$B$21)</f>
        <v>Mann-Austin</v>
      </c>
      <c r="J169" t="str">
        <f>_xlfn.XLOOKUP(H169,Store_Raw!$A$2:$A$21,Store_Raw!$C$2:$C$21)</f>
        <v>East</v>
      </c>
      <c r="K169" t="str">
        <f>_xlfn.XLOOKUP(H169,Store_Raw!$A$2:$A$21,Store_Raw!$D$2:$D$21)</f>
        <v>Vasquezborough</v>
      </c>
      <c r="L169" t="str">
        <f>_xlfn.XLOOKUP(H169,Store_Raw!$A$2:$A$21,Store_Raw!$E$2:$E$21)</f>
        <v>Online</v>
      </c>
      <c r="M169" t="str">
        <f>VLOOKUP(B169,Customer_Cleaned!$A$2:$H$501,2,FALSE)</f>
        <v>Katherine Young</v>
      </c>
      <c r="N169">
        <f>VLOOKUP(B169,Customer_Cleaned!$A$2:$H$501,3,FALSE)</f>
        <v>29</v>
      </c>
      <c r="O169" t="str">
        <f>VLOOKUP(B169,Customer_Cleaned!$A$2:$H$501,4,FALSE)</f>
        <v>Male</v>
      </c>
      <c r="P169" t="str">
        <f>VLOOKUP(B169,Customer_Cleaned!$A$2:$H$501,8,FALSE)</f>
        <v>Bronze</v>
      </c>
      <c r="Q169" t="str">
        <f>_xlfn.XLOOKUP('Sales_Fact cleaned'!B1342,Customer_Cleaned!$A$2:$A$501,Customer_Cleaned!$F$2:$F$501)</f>
        <v>Utah</v>
      </c>
      <c r="R169" t="str">
        <f>_xlfn.XLOOKUP(B169,Customer_Cleaned!$A$2:$A$501,Customer_Cleaned!$G$2:$G$501)</f>
        <v>USA</v>
      </c>
      <c r="S169">
        <v>2</v>
      </c>
      <c r="T169">
        <v>99.1</v>
      </c>
      <c r="U169">
        <v>0.2</v>
      </c>
      <c r="V169">
        <v>158.56</v>
      </c>
      <c r="W169" t="s">
        <v>1829</v>
      </c>
    </row>
    <row r="170" spans="1:23" hidden="1">
      <c r="A170" s="2">
        <v>45272</v>
      </c>
      <c r="B170" t="s">
        <v>975</v>
      </c>
      <c r="C170" t="s">
        <v>1668</v>
      </c>
      <c r="D170" t="str">
        <f>VLOOKUP(C170,Product_Cleaned!$A$2:$B$101,2,FALSE)</f>
        <v>Luxury Perfume Spray</v>
      </c>
      <c r="E170" t="str">
        <f>VLOOKUP(C170,Product_Cleaned!$A$2:$C$101,3,FALSE)</f>
        <v>Beauty</v>
      </c>
      <c r="F170" t="str">
        <f>VLOOKUP(C170,Product_Cleaned!$A$2:$E$101,4,FALSE)</f>
        <v>Fragrance</v>
      </c>
      <c r="G170" t="str">
        <f>VLOOKUP('Sales_Fact cleaned'!C1275,Product_Cleaned!$A$2:$E$101,5, FALSE)</f>
        <v>Erickson-Green</v>
      </c>
      <c r="H170" t="s">
        <v>1797</v>
      </c>
      <c r="I170" t="str">
        <f>_xlfn.XLOOKUP(H170,Store_Raw!$A$2:$A$21,Store_Raw!$B$2:$B$21)</f>
        <v>Gardner, Humphrey and Contreras</v>
      </c>
      <c r="J170" t="str">
        <f>_xlfn.XLOOKUP(H170,Store_Raw!$A$2:$A$21,Store_Raw!$C$2:$C$21)</f>
        <v>East</v>
      </c>
      <c r="K170" t="str">
        <f>_xlfn.XLOOKUP(H170,Store_Raw!$A$2:$A$21,Store_Raw!$D$2:$D$21)</f>
        <v>Johnsonville</v>
      </c>
      <c r="L170" t="str">
        <f>_xlfn.XLOOKUP(H170,Store_Raw!$A$2:$A$21,Store_Raw!$E$2:$E$21)</f>
        <v>Flagship</v>
      </c>
      <c r="M170" t="str">
        <f>VLOOKUP(B170,Customer_Cleaned!$A$2:$H$501,2,FALSE)</f>
        <v>Stacy Collins</v>
      </c>
      <c r="N170">
        <f>VLOOKUP(B170,Customer_Cleaned!$A$2:$H$501,3,FALSE)</f>
        <v>41</v>
      </c>
      <c r="O170" t="str">
        <f>VLOOKUP(B170,Customer_Cleaned!$A$2:$H$501,4,FALSE)</f>
        <v>Female</v>
      </c>
      <c r="P170" t="str">
        <f>VLOOKUP(B170,Customer_Cleaned!$A$2:$H$501,8,FALSE)</f>
        <v>Silver</v>
      </c>
      <c r="Q170" t="str">
        <f>_xlfn.XLOOKUP('Sales_Fact cleaned'!B1275,Customer_Cleaned!$A$2:$A$501,Customer_Cleaned!$F$2:$F$501)</f>
        <v>Oklahoma</v>
      </c>
      <c r="R170" t="str">
        <f>_xlfn.XLOOKUP(B170,Customer_Cleaned!$A$2:$A$501,Customer_Cleaned!$G$2:$G$501)</f>
        <v>USA</v>
      </c>
      <c r="S170">
        <v>2</v>
      </c>
      <c r="T170">
        <v>92.64</v>
      </c>
      <c r="U170">
        <v>0.14000000000000001</v>
      </c>
      <c r="V170">
        <v>159.3408</v>
      </c>
      <c r="W170" t="s">
        <v>1826</v>
      </c>
    </row>
    <row r="171" spans="1:23" hidden="1">
      <c r="A171" s="2">
        <v>45273</v>
      </c>
      <c r="B171" t="s">
        <v>743</v>
      </c>
      <c r="C171" t="s">
        <v>1616</v>
      </c>
      <c r="D171" t="str">
        <f>VLOOKUP(C171,Product_Cleaned!$A$2:$B$101,2,FALSE)</f>
        <v>Gaming Mechanical Keyboard</v>
      </c>
      <c r="E171" t="str">
        <f>VLOOKUP(C171,Product_Cleaned!$A$2:$C$101,3,FALSE)</f>
        <v>Electronics</v>
      </c>
      <c r="F171" t="str">
        <f>VLOOKUP(C171,Product_Cleaned!$A$2:$E$101,4,FALSE)</f>
        <v>Computer</v>
      </c>
      <c r="G171" t="str">
        <f>VLOOKUP('Sales_Fact cleaned'!C373,Product_Cleaned!$A$2:$E$101,5, FALSE)</f>
        <v>Ford, Murphy and Wilson</v>
      </c>
      <c r="H171" t="s">
        <v>1779</v>
      </c>
      <c r="I171" t="str">
        <f>_xlfn.XLOOKUP(H171,Store_Raw!$A$2:$A$21,Store_Raw!$B$2:$B$21)</f>
        <v>Martinez-Mullins</v>
      </c>
      <c r="J171" t="str">
        <f>_xlfn.XLOOKUP(H171,Store_Raw!$A$2:$A$21,Store_Raw!$C$2:$C$21)</f>
        <v>South</v>
      </c>
      <c r="K171" t="str">
        <f>_xlfn.XLOOKUP(H171,Store_Raw!$A$2:$A$21,Store_Raw!$D$2:$D$21)</f>
        <v>Williamsfurt</v>
      </c>
      <c r="L171" t="str">
        <f>_xlfn.XLOOKUP(H171,Store_Raw!$A$2:$A$21,Store_Raw!$E$2:$E$21)</f>
        <v>Online</v>
      </c>
      <c r="M171" t="str">
        <f>VLOOKUP(B171,Customer_Cleaned!$A$2:$H$501,2,FALSE)</f>
        <v>Timothy Juarez</v>
      </c>
      <c r="N171">
        <f>VLOOKUP(B171,Customer_Cleaned!$A$2:$H$501,3,FALSE)</f>
        <v>22</v>
      </c>
      <c r="O171" t="str">
        <f>VLOOKUP(B171,Customer_Cleaned!$A$2:$H$501,4,FALSE)</f>
        <v>Female</v>
      </c>
      <c r="P171" t="str">
        <f>VLOOKUP(B171,Customer_Cleaned!$A$2:$H$501,8,FALSE)</f>
        <v>Bronze</v>
      </c>
      <c r="Q171" t="str">
        <f>_xlfn.XLOOKUP('Sales_Fact cleaned'!B373,Customer_Cleaned!$A$2:$A$501,Customer_Cleaned!$F$2:$F$501)</f>
        <v>New Hampshire</v>
      </c>
      <c r="R171" t="str">
        <f>_xlfn.XLOOKUP(B171,Customer_Cleaned!$A$2:$A$501,Customer_Cleaned!$G$2:$G$501)</f>
        <v>USA</v>
      </c>
      <c r="S171">
        <v>1</v>
      </c>
      <c r="T171">
        <v>168.29</v>
      </c>
      <c r="U171">
        <v>0.05</v>
      </c>
      <c r="V171">
        <v>159.87549999999999</v>
      </c>
      <c r="W171" t="s">
        <v>1826</v>
      </c>
    </row>
    <row r="172" spans="1:23" hidden="1">
      <c r="A172" s="2">
        <v>45273</v>
      </c>
      <c r="B172" t="s">
        <v>1466</v>
      </c>
      <c r="C172" t="s">
        <v>1738</v>
      </c>
      <c r="D172" t="str">
        <f>VLOOKUP(C172,Product_Cleaned!$A$2:$B$101,2,FALSE)</f>
        <v>Sports Stopwatch Basic</v>
      </c>
      <c r="E172" t="str">
        <f>VLOOKUP(C172,Product_Cleaned!$A$2:$C$101,3,FALSE)</f>
        <v>Sports</v>
      </c>
      <c r="F172" t="str">
        <f>VLOOKUP(C172,Product_Cleaned!$A$2:$E$101,4,FALSE)</f>
        <v>Accessories</v>
      </c>
      <c r="G172" t="str">
        <f>VLOOKUP('Sales_Fact cleaned'!C1682,Product_Cleaned!$A$2:$E$101,5, FALSE)</f>
        <v>Harrell LLC</v>
      </c>
      <c r="H172" t="s">
        <v>1807</v>
      </c>
      <c r="I172" t="str">
        <f>_xlfn.XLOOKUP(H172,Store_Raw!$A$2:$A$21,Store_Raw!$B$2:$B$21)</f>
        <v>Holloway Ltd</v>
      </c>
      <c r="J172" t="str">
        <f>_xlfn.XLOOKUP(H172,Store_Raw!$A$2:$A$21,Store_Raw!$C$2:$C$21)</f>
        <v>North</v>
      </c>
      <c r="K172" t="str">
        <f>_xlfn.XLOOKUP(H172,Store_Raw!$A$2:$A$21,Store_Raw!$D$2:$D$21)</f>
        <v>Bensonhaven</v>
      </c>
      <c r="L172" t="str">
        <f>_xlfn.XLOOKUP(H172,Store_Raw!$A$2:$A$21,Store_Raw!$E$2:$E$21)</f>
        <v>Flagship</v>
      </c>
      <c r="M172" t="str">
        <f>VLOOKUP(B172,Customer_Cleaned!$A$2:$H$501,2,FALSE)</f>
        <v>Elizabeth Foster</v>
      </c>
      <c r="N172">
        <f>VLOOKUP(B172,Customer_Cleaned!$A$2:$H$501,3,FALSE)</f>
        <v>33</v>
      </c>
      <c r="O172" t="str">
        <f>VLOOKUP(B172,Customer_Cleaned!$A$2:$H$501,4,FALSE)</f>
        <v>Female</v>
      </c>
      <c r="P172" t="str">
        <f>VLOOKUP(B172,Customer_Cleaned!$A$2:$H$501,8,FALSE)</f>
        <v>Bronze</v>
      </c>
      <c r="Q172" t="str">
        <f>_xlfn.XLOOKUP('Sales_Fact cleaned'!B1682,Customer_Cleaned!$A$2:$A$501,Customer_Cleaned!$F$2:$F$501)</f>
        <v>Oklahoma</v>
      </c>
      <c r="R172" t="str">
        <f>_xlfn.XLOOKUP(B172,Customer_Cleaned!$A$2:$A$501,Customer_Cleaned!$G$2:$G$501)</f>
        <v>USA</v>
      </c>
      <c r="S172">
        <v>4</v>
      </c>
      <c r="T172">
        <v>52.35</v>
      </c>
      <c r="U172">
        <v>0.23</v>
      </c>
      <c r="V172">
        <v>161.238</v>
      </c>
      <c r="W172" t="s">
        <v>1826</v>
      </c>
    </row>
    <row r="173" spans="1:23" hidden="1">
      <c r="A173" s="2">
        <v>45274</v>
      </c>
      <c r="B173" t="s">
        <v>375</v>
      </c>
      <c r="C173" t="s">
        <v>1596</v>
      </c>
      <c r="D173" t="str">
        <f>VLOOKUP(C173,Product_Cleaned!$A$2:$B$101,2,FALSE)</f>
        <v>Foldable Camping Chair</v>
      </c>
      <c r="E173" t="str">
        <f>VLOOKUP(C173,Product_Cleaned!$A$2:$C$101,3,FALSE)</f>
        <v>Sports</v>
      </c>
      <c r="F173" t="str">
        <f>VLOOKUP(C173,Product_Cleaned!$A$2:$E$101,4,FALSE)</f>
        <v>Outdoor</v>
      </c>
      <c r="G173" t="str">
        <f>VLOOKUP('Sales_Fact cleaned'!C1976,Product_Cleaned!$A$2:$E$101,5, FALSE)</f>
        <v>Sims-Smith</v>
      </c>
      <c r="H173" t="s">
        <v>1769</v>
      </c>
      <c r="I173" t="str">
        <f>_xlfn.XLOOKUP(H173,Store_Raw!$A$2:$A$21,Store_Raw!$B$2:$B$21)</f>
        <v>Alexander Group</v>
      </c>
      <c r="J173" t="str">
        <f>_xlfn.XLOOKUP(H173,Store_Raw!$A$2:$A$21,Store_Raw!$C$2:$C$21)</f>
        <v>South</v>
      </c>
      <c r="K173" t="str">
        <f>_xlfn.XLOOKUP(H173,Store_Raw!$A$2:$A$21,Store_Raw!$D$2:$D$21)</f>
        <v>Port Sharon</v>
      </c>
      <c r="L173" t="str">
        <f>_xlfn.XLOOKUP(H173,Store_Raw!$A$2:$A$21,Store_Raw!$E$2:$E$21)</f>
        <v>Online</v>
      </c>
      <c r="M173" t="str">
        <f>VLOOKUP(B173,Customer_Cleaned!$A$2:$H$501,2,FALSE)</f>
        <v>Howard Summers</v>
      </c>
      <c r="N173">
        <f>VLOOKUP(B173,Customer_Cleaned!$A$2:$H$501,3,FALSE)</f>
        <v>53</v>
      </c>
      <c r="O173" t="str">
        <f>VLOOKUP(B173,Customer_Cleaned!$A$2:$H$501,4,FALSE)</f>
        <v>Female</v>
      </c>
      <c r="P173" t="str">
        <f>VLOOKUP(B173,Customer_Cleaned!$A$2:$H$501,8,FALSE)</f>
        <v>Platinum</v>
      </c>
      <c r="Q173" t="str">
        <f>_xlfn.XLOOKUP('Sales_Fact cleaned'!B1976,Customer_Cleaned!$A$2:$A$501,Customer_Cleaned!$F$2:$F$501)</f>
        <v>New Jersey</v>
      </c>
      <c r="R173" t="str">
        <f>_xlfn.XLOOKUP(B173,Customer_Cleaned!$A$2:$A$501,Customer_Cleaned!$G$2:$G$501)</f>
        <v>USA</v>
      </c>
      <c r="S173">
        <v>2</v>
      </c>
      <c r="T173">
        <v>92.94</v>
      </c>
      <c r="U173">
        <v>0.12</v>
      </c>
      <c r="V173">
        <v>163.5744</v>
      </c>
      <c r="W173" t="s">
        <v>1829</v>
      </c>
    </row>
    <row r="174" spans="1:23" hidden="1">
      <c r="A174" s="2">
        <v>45274</v>
      </c>
      <c r="B174" t="s">
        <v>628</v>
      </c>
      <c r="C174" t="s">
        <v>1658</v>
      </c>
      <c r="D174" t="str">
        <f>VLOOKUP(C174,Product_Cleaned!$A$2:$B$101,2,FALSE)</f>
        <v>Ceramic Plant Pot</v>
      </c>
      <c r="E174" t="str">
        <f>VLOOKUP(C174,Product_Cleaned!$A$2:$C$101,3,FALSE)</f>
        <v>Home</v>
      </c>
      <c r="F174" t="str">
        <f>VLOOKUP(C174,Product_Cleaned!$A$2:$E$101,4,FALSE)</f>
        <v>Decor</v>
      </c>
      <c r="G174" t="str">
        <f>VLOOKUP('Sales_Fact cleaned'!C334,Product_Cleaned!$A$2:$E$101,5, FALSE)</f>
        <v>Smith-Mills</v>
      </c>
      <c r="H174" t="s">
        <v>1757</v>
      </c>
      <c r="I174" t="str">
        <f>_xlfn.XLOOKUP(H174,Store_Raw!$A$2:$A$21,Store_Raw!$B$2:$B$21)</f>
        <v>Martinez, Adkins and Johnson</v>
      </c>
      <c r="J174" t="str">
        <f>_xlfn.XLOOKUP(H174,Store_Raw!$A$2:$A$21,Store_Raw!$C$2:$C$21)</f>
        <v>North</v>
      </c>
      <c r="K174" t="str">
        <f>_xlfn.XLOOKUP(H174,Store_Raw!$A$2:$A$21,Store_Raw!$D$2:$D$21)</f>
        <v>Danielmouth</v>
      </c>
      <c r="L174" t="str">
        <f>_xlfn.XLOOKUP(H174,Store_Raw!$A$2:$A$21,Store_Raw!$E$2:$E$21)</f>
        <v>Flagship</v>
      </c>
      <c r="M174" t="str">
        <f>VLOOKUP(B174,Customer_Cleaned!$A$2:$H$501,2,FALSE)</f>
        <v>Todd Poole</v>
      </c>
      <c r="N174">
        <f>VLOOKUP(B174,Customer_Cleaned!$A$2:$H$501,3,FALSE)</f>
        <v>29</v>
      </c>
      <c r="O174" t="str">
        <f>VLOOKUP(B174,Customer_Cleaned!$A$2:$H$501,4,FALSE)</f>
        <v>Female</v>
      </c>
      <c r="P174" t="str">
        <f>VLOOKUP(B174,Customer_Cleaned!$A$2:$H$501,8,FALSE)</f>
        <v>Bronze</v>
      </c>
      <c r="Q174" t="str">
        <f>_xlfn.XLOOKUP('Sales_Fact cleaned'!B334,Customer_Cleaned!$A$2:$A$501,Customer_Cleaned!$F$2:$F$501)</f>
        <v>Kansas</v>
      </c>
      <c r="R174" t="str">
        <f>_xlfn.XLOOKUP(B174,Customer_Cleaned!$A$2:$A$501,Customer_Cleaned!$G$2:$G$501)</f>
        <v>USA</v>
      </c>
      <c r="S174">
        <v>1</v>
      </c>
      <c r="T174">
        <v>172.04</v>
      </c>
      <c r="U174">
        <v>0.04</v>
      </c>
      <c r="V174">
        <v>165.1584</v>
      </c>
      <c r="W174" t="s">
        <v>1829</v>
      </c>
    </row>
    <row r="175" spans="1:23">
      <c r="A175" s="2">
        <v>45274</v>
      </c>
      <c r="B175" t="s">
        <v>1298</v>
      </c>
      <c r="C175" t="s">
        <v>1726</v>
      </c>
      <c r="D175" t="str">
        <f>VLOOKUP(C175,Product_Cleaned!$A$2:$B$101,2,FALSE)</f>
        <v>Face Foundation Kit</v>
      </c>
      <c r="E175" t="str">
        <f>VLOOKUP(C175,Product_Cleaned!$A$2:$C$101,3,FALSE)</f>
        <v>Beauty</v>
      </c>
      <c r="F175" t="str">
        <f>VLOOKUP(C175,Product_Cleaned!$A$2:$E$101,4,FALSE)</f>
        <v>Makeup</v>
      </c>
      <c r="G175" t="str">
        <f>VLOOKUP('Sales_Fact cleaned'!C434,Product_Cleaned!$A$2:$E$101,5, FALSE)</f>
        <v>Allison Ltd</v>
      </c>
      <c r="H175" t="s">
        <v>1810</v>
      </c>
      <c r="I175" t="str">
        <f>_xlfn.XLOOKUP(H175,Store_Raw!$A$2:$A$21,Store_Raw!$B$2:$B$21)</f>
        <v>Guerrero-Schmitt</v>
      </c>
      <c r="J175" t="str">
        <f>_xlfn.XLOOKUP(H175,Store_Raw!$A$2:$A$21,Store_Raw!$C$2:$C$21)</f>
        <v>East</v>
      </c>
      <c r="K175" t="str">
        <f>_xlfn.XLOOKUP(H175,Store_Raw!$A$2:$A$21,Store_Raw!$D$2:$D$21)</f>
        <v>East Stevechester</v>
      </c>
      <c r="L175" t="str">
        <f>_xlfn.XLOOKUP(H175,Store_Raw!$A$2:$A$21,Store_Raw!$E$2:$E$21)</f>
        <v>Flagship</v>
      </c>
      <c r="M175" t="str">
        <f>VLOOKUP(B175,Customer_Cleaned!$A$2:$H$501,2,FALSE)</f>
        <v>Luke Parks</v>
      </c>
      <c r="N175">
        <f>VLOOKUP(B175,Customer_Cleaned!$A$2:$H$501,3,FALSE)</f>
        <v>60</v>
      </c>
      <c r="O175" t="str">
        <f>VLOOKUP(B175,Customer_Cleaned!$A$2:$H$501,4,FALSE)</f>
        <v>Female</v>
      </c>
      <c r="P175" t="str">
        <f>VLOOKUP(B175,Customer_Cleaned!$A$2:$H$501,8,FALSE)</f>
        <v>Platinum</v>
      </c>
      <c r="Q175" t="str">
        <f>_xlfn.XLOOKUP('Sales_Fact cleaned'!B434,Customer_Cleaned!$A$2:$A$501,Customer_Cleaned!$F$2:$F$501)</f>
        <v>Utah</v>
      </c>
      <c r="R175" t="str">
        <f>_xlfn.XLOOKUP(B175,Customer_Cleaned!$A$2:$A$501,Customer_Cleaned!$G$2:$G$501)</f>
        <v>USA</v>
      </c>
      <c r="S175">
        <v>1</v>
      </c>
      <c r="T175">
        <v>170.43</v>
      </c>
      <c r="U175">
        <v>0.03</v>
      </c>
      <c r="V175">
        <v>165.31710000000001</v>
      </c>
      <c r="W175" t="s">
        <v>1824</v>
      </c>
    </row>
    <row r="176" spans="1:23" hidden="1">
      <c r="A176" s="2">
        <v>45275</v>
      </c>
      <c r="B176" t="s">
        <v>1422</v>
      </c>
      <c r="C176" t="s">
        <v>1680</v>
      </c>
      <c r="D176" t="str">
        <f>VLOOKUP(C176,Product_Cleaned!$A$2:$B$101,2,FALSE)</f>
        <v>Women's Hair Dryer Brush</v>
      </c>
      <c r="E176" t="str">
        <f>VLOOKUP(C176,Product_Cleaned!$A$2:$C$101,3,FALSE)</f>
        <v>Beauty</v>
      </c>
      <c r="F176" t="str">
        <f>VLOOKUP(C176,Product_Cleaned!$A$2:$E$101,4,FALSE)</f>
        <v>Haircare</v>
      </c>
      <c r="G176" t="str">
        <f>VLOOKUP('Sales_Fact cleaned'!C1491,Product_Cleaned!$A$2:$E$101,5, FALSE)</f>
        <v>Byrd, Stewart and Valdez</v>
      </c>
      <c r="H176" t="s">
        <v>1757</v>
      </c>
      <c r="I176" t="str">
        <f>_xlfn.XLOOKUP(H176,Store_Raw!$A$2:$A$21,Store_Raw!$B$2:$B$21)</f>
        <v>Martinez, Adkins and Johnson</v>
      </c>
      <c r="J176" t="str">
        <f>_xlfn.XLOOKUP(H176,Store_Raw!$A$2:$A$21,Store_Raw!$C$2:$C$21)</f>
        <v>North</v>
      </c>
      <c r="K176" t="str">
        <f>_xlfn.XLOOKUP(H176,Store_Raw!$A$2:$A$21,Store_Raw!$D$2:$D$21)</f>
        <v>Danielmouth</v>
      </c>
      <c r="L176" t="str">
        <f>_xlfn.XLOOKUP(H176,Store_Raw!$A$2:$A$21,Store_Raw!$E$2:$E$21)</f>
        <v>Flagship</v>
      </c>
      <c r="M176" t="str">
        <f>VLOOKUP(B176,Customer_Cleaned!$A$2:$H$501,2,FALSE)</f>
        <v>Paul Cox</v>
      </c>
      <c r="N176">
        <f>VLOOKUP(B176,Customer_Cleaned!$A$2:$H$501,3,FALSE)</f>
        <v>60</v>
      </c>
      <c r="O176" t="str">
        <f>VLOOKUP(B176,Customer_Cleaned!$A$2:$H$501,4,FALSE)</f>
        <v>Female</v>
      </c>
      <c r="P176" t="str">
        <f>VLOOKUP(B176,Customer_Cleaned!$A$2:$H$501,8,FALSE)</f>
        <v>Platinum</v>
      </c>
      <c r="Q176" t="str">
        <f>_xlfn.XLOOKUP('Sales_Fact cleaned'!B1491,Customer_Cleaned!$A$2:$A$501,Customer_Cleaned!$F$2:$F$501)</f>
        <v>Oregon</v>
      </c>
      <c r="R176" t="str">
        <f>_xlfn.XLOOKUP(B176,Customer_Cleaned!$A$2:$A$501,Customer_Cleaned!$G$2:$G$501)</f>
        <v>USA</v>
      </c>
      <c r="S176">
        <v>1</v>
      </c>
      <c r="T176">
        <v>209.93</v>
      </c>
      <c r="U176">
        <v>0.21</v>
      </c>
      <c r="V176">
        <v>165.84469999999999</v>
      </c>
      <c r="W176" t="s">
        <v>1824</v>
      </c>
    </row>
    <row r="177" spans="1:23" hidden="1">
      <c r="A177" s="2">
        <v>45275</v>
      </c>
      <c r="B177" t="s">
        <v>869</v>
      </c>
      <c r="C177" t="s">
        <v>1588</v>
      </c>
      <c r="D177" t="str">
        <f>VLOOKUP(C177,Product_Cleaned!$A$2:$B$101,2,FALSE)</f>
        <v>Outdoor Sports Water Bottle</v>
      </c>
      <c r="E177" t="str">
        <f>VLOOKUP(C177,Product_Cleaned!$A$2:$C$101,3,FALSE)</f>
        <v>Sports</v>
      </c>
      <c r="F177" t="str">
        <f>VLOOKUP(C177,Product_Cleaned!$A$2:$E$101,4,FALSE)</f>
        <v>Accessories</v>
      </c>
      <c r="G177" t="str">
        <f>VLOOKUP('Sales_Fact cleaned'!C1993,Product_Cleaned!$A$2:$E$101,5, FALSE)</f>
        <v>Smith-Charles</v>
      </c>
      <c r="H177" t="s">
        <v>1782</v>
      </c>
      <c r="I177" t="str">
        <f>_xlfn.XLOOKUP(H177,Store_Raw!$A$2:$A$21,Store_Raw!$B$2:$B$21)</f>
        <v>Bean, Jones and Park</v>
      </c>
      <c r="J177" t="str">
        <f>_xlfn.XLOOKUP(H177,Store_Raw!$A$2:$A$21,Store_Raw!$C$2:$C$21)</f>
        <v>West</v>
      </c>
      <c r="K177" t="str">
        <f>_xlfn.XLOOKUP(H177,Store_Raw!$A$2:$A$21,Store_Raw!$D$2:$D$21)</f>
        <v>Thompsonborough</v>
      </c>
      <c r="L177" t="str">
        <f>_xlfn.XLOOKUP(H177,Store_Raw!$A$2:$A$21,Store_Raw!$E$2:$E$21)</f>
        <v>Online</v>
      </c>
      <c r="M177" t="str">
        <f>VLOOKUP(B177,Customer_Cleaned!$A$2:$H$501,2,FALSE)</f>
        <v>Samantha Robinson</v>
      </c>
      <c r="N177">
        <f>VLOOKUP(B177,Customer_Cleaned!$A$2:$H$501,3,FALSE)</f>
        <v>23</v>
      </c>
      <c r="O177" t="str">
        <f>VLOOKUP(B177,Customer_Cleaned!$A$2:$H$501,4,FALSE)</f>
        <v>Male</v>
      </c>
      <c r="P177" t="str">
        <f>VLOOKUP(B177,Customer_Cleaned!$A$2:$H$501,8,FALSE)</f>
        <v>Bronze</v>
      </c>
      <c r="Q177" t="str">
        <f>_xlfn.XLOOKUP('Sales_Fact cleaned'!B1993,Customer_Cleaned!$A$2:$A$501,Customer_Cleaned!$F$2:$F$501)</f>
        <v>Vermont</v>
      </c>
      <c r="R177" t="str">
        <f>_xlfn.XLOOKUP(B177,Customer_Cleaned!$A$2:$A$501,Customer_Cleaned!$G$2:$G$501)</f>
        <v>USA</v>
      </c>
      <c r="S177">
        <v>1</v>
      </c>
      <c r="T177">
        <v>184.98</v>
      </c>
      <c r="U177">
        <v>0.1</v>
      </c>
      <c r="V177">
        <v>166.482</v>
      </c>
      <c r="W177" t="s">
        <v>1824</v>
      </c>
    </row>
    <row r="178" spans="1:23" hidden="1">
      <c r="A178" s="2">
        <v>45276</v>
      </c>
      <c r="B178" t="s">
        <v>1127</v>
      </c>
      <c r="C178" t="s">
        <v>1634</v>
      </c>
      <c r="D178" t="str">
        <f>VLOOKUP(C178,Product_Cleaned!$A$2:$B$101,2,FALSE)</f>
        <v>USB External Hard Drive</v>
      </c>
      <c r="E178" t="str">
        <f>VLOOKUP(C178,Product_Cleaned!$A$2:$C$101,3,FALSE)</f>
        <v>Electronics</v>
      </c>
      <c r="F178" t="str">
        <f>VLOOKUP(C178,Product_Cleaned!$A$2:$E$101,4,FALSE)</f>
        <v>Computer</v>
      </c>
      <c r="G178" t="str">
        <f>VLOOKUP('Sales_Fact cleaned'!C1724,Product_Cleaned!$A$2:$E$101,5, FALSE)</f>
        <v>Cummings and Sons</v>
      </c>
      <c r="H178" t="s">
        <v>1773</v>
      </c>
      <c r="I178" t="str">
        <f>_xlfn.XLOOKUP(H178,Store_Raw!$A$2:$A$21,Store_Raw!$B$2:$B$21)</f>
        <v>Gray Ltd</v>
      </c>
      <c r="J178" t="str">
        <f>_xlfn.XLOOKUP(H178,Store_Raw!$A$2:$A$21,Store_Raw!$C$2:$C$21)</f>
        <v>North</v>
      </c>
      <c r="K178" t="str">
        <f>_xlfn.XLOOKUP(H178,Store_Raw!$A$2:$A$21,Store_Raw!$D$2:$D$21)</f>
        <v>New Michaelchester</v>
      </c>
      <c r="L178" t="str">
        <f>_xlfn.XLOOKUP(H178,Store_Raw!$A$2:$A$21,Store_Raw!$E$2:$E$21)</f>
        <v>Outlet</v>
      </c>
      <c r="M178" t="str">
        <f>VLOOKUP(B178,Customer_Cleaned!$A$2:$H$501,2,FALSE)</f>
        <v>Denise Tate</v>
      </c>
      <c r="N178">
        <f>VLOOKUP(B178,Customer_Cleaned!$A$2:$H$501,3,FALSE)</f>
        <v>34</v>
      </c>
      <c r="O178" t="str">
        <f>VLOOKUP(B178,Customer_Cleaned!$A$2:$H$501,4,FALSE)</f>
        <v>Male</v>
      </c>
      <c r="P178" t="str">
        <f>VLOOKUP(B178,Customer_Cleaned!$A$2:$H$501,8,FALSE)</f>
        <v>Bronze</v>
      </c>
      <c r="Q178" t="str">
        <f>_xlfn.XLOOKUP('Sales_Fact cleaned'!B1724,Customer_Cleaned!$A$2:$A$501,Customer_Cleaned!$F$2:$F$501)</f>
        <v>Missouri</v>
      </c>
      <c r="R178" t="str">
        <f>_xlfn.XLOOKUP(B178,Customer_Cleaned!$A$2:$A$501,Customer_Cleaned!$G$2:$G$501)</f>
        <v>USA</v>
      </c>
      <c r="S178">
        <v>3</v>
      </c>
      <c r="T178">
        <v>56.17</v>
      </c>
      <c r="U178">
        <v>0.01</v>
      </c>
      <c r="V178">
        <v>166.82490000000001</v>
      </c>
      <c r="W178" t="s">
        <v>1826</v>
      </c>
    </row>
    <row r="179" spans="1:23">
      <c r="A179" s="2">
        <v>45276</v>
      </c>
      <c r="B179" t="s">
        <v>969</v>
      </c>
      <c r="C179" t="s">
        <v>1640</v>
      </c>
      <c r="D179" t="str">
        <f>VLOOKUP(C179,Product_Cleaned!$A$2:$B$101,2,FALSE)</f>
        <v>Men's Winter Jacket</v>
      </c>
      <c r="E179" t="str">
        <f>VLOOKUP(C179,Product_Cleaned!$A$2:$C$101,3,FALSE)</f>
        <v>Clothing</v>
      </c>
      <c r="F179" t="str">
        <f>VLOOKUP(C179,Product_Cleaned!$A$2:$E$101,4,FALSE)</f>
        <v>Outerwear</v>
      </c>
      <c r="G179" t="str">
        <f>VLOOKUP('Sales_Fact cleaned'!C157,Product_Cleaned!$A$2:$E$101,5, FALSE)</f>
        <v>Smith-King</v>
      </c>
      <c r="H179" t="s">
        <v>1789</v>
      </c>
      <c r="I179" t="str">
        <f>_xlfn.XLOOKUP(H179,Store_Raw!$A$2:$A$21,Store_Raw!$B$2:$B$21)</f>
        <v>Hill, Wagner and Ballard</v>
      </c>
      <c r="J179" t="str">
        <f>_xlfn.XLOOKUP(H179,Store_Raw!$A$2:$A$21,Store_Raw!$C$2:$C$21)</f>
        <v>East</v>
      </c>
      <c r="K179" t="str">
        <f>_xlfn.XLOOKUP(H179,Store_Raw!$A$2:$A$21,Store_Raw!$D$2:$D$21)</f>
        <v>East Davidville</v>
      </c>
      <c r="L179" t="str">
        <f>_xlfn.XLOOKUP(H179,Store_Raw!$A$2:$A$21,Store_Raw!$E$2:$E$21)</f>
        <v>Online</v>
      </c>
      <c r="M179" t="str">
        <f>VLOOKUP(B179,Customer_Cleaned!$A$2:$H$501,2,FALSE)</f>
        <v>Brandy Thompson</v>
      </c>
      <c r="N179">
        <f>VLOOKUP(B179,Customer_Cleaned!$A$2:$H$501,3,FALSE)</f>
        <v>56</v>
      </c>
      <c r="O179" t="str">
        <f>VLOOKUP(B179,Customer_Cleaned!$A$2:$H$501,4,FALSE)</f>
        <v>Female</v>
      </c>
      <c r="P179" t="str">
        <f>VLOOKUP(B179,Customer_Cleaned!$A$2:$H$501,8,FALSE)</f>
        <v>Platinum</v>
      </c>
      <c r="Q179" t="str">
        <f>_xlfn.XLOOKUP('Sales_Fact cleaned'!B157,Customer_Cleaned!$A$2:$A$501,Customer_Cleaned!$F$2:$F$501)</f>
        <v>Ohio</v>
      </c>
      <c r="R179" t="str">
        <f>_xlfn.XLOOKUP(B179,Customer_Cleaned!$A$2:$A$501,Customer_Cleaned!$G$2:$G$501)</f>
        <v>USA</v>
      </c>
      <c r="S179">
        <v>1</v>
      </c>
      <c r="T179">
        <v>209.7</v>
      </c>
      <c r="U179">
        <v>0.2</v>
      </c>
      <c r="V179">
        <v>167.76</v>
      </c>
      <c r="W179" t="s">
        <v>1829</v>
      </c>
    </row>
    <row r="180" spans="1:23" hidden="1">
      <c r="A180" s="2">
        <v>45276</v>
      </c>
      <c r="B180" t="s">
        <v>1352</v>
      </c>
      <c r="C180" t="s">
        <v>1628</v>
      </c>
      <c r="D180" t="str">
        <f>VLOOKUP(C180,Product_Cleaned!$A$2:$B$101,2,FALSE)</f>
        <v>Noise-Canceling Headphones</v>
      </c>
      <c r="E180" t="str">
        <f>VLOOKUP(C180,Product_Cleaned!$A$2:$C$101,3,FALSE)</f>
        <v>Electronics</v>
      </c>
      <c r="F180" t="str">
        <f>VLOOKUP(C180,Product_Cleaned!$A$2:$E$101,4,FALSE)</f>
        <v>Audio</v>
      </c>
      <c r="G180" t="str">
        <f>VLOOKUP('Sales_Fact cleaned'!C126,Product_Cleaned!$A$2:$E$101,5, FALSE)</f>
        <v>Taylor-Elliott</v>
      </c>
      <c r="H180" t="s">
        <v>1761</v>
      </c>
      <c r="I180" t="str">
        <f>_xlfn.XLOOKUP(H180,Store_Raw!$A$2:$A$21,Store_Raw!$B$2:$B$21)</f>
        <v>Black-Horn</v>
      </c>
      <c r="J180" t="str">
        <f>_xlfn.XLOOKUP(H180,Store_Raw!$A$2:$A$21,Store_Raw!$C$2:$C$21)</f>
        <v>South</v>
      </c>
      <c r="K180" t="str">
        <f>_xlfn.XLOOKUP(H180,Store_Raw!$A$2:$A$21,Store_Raw!$D$2:$D$21)</f>
        <v>North Nancyview</v>
      </c>
      <c r="L180" t="str">
        <f>_xlfn.XLOOKUP(H180,Store_Raw!$A$2:$A$21,Store_Raw!$E$2:$E$21)</f>
        <v>Outlet</v>
      </c>
      <c r="M180" t="str">
        <f>VLOOKUP(B180,Customer_Cleaned!$A$2:$H$501,2,FALSE)</f>
        <v>Sharon Simpson</v>
      </c>
      <c r="N180">
        <f>VLOOKUP(B180,Customer_Cleaned!$A$2:$H$501,3,FALSE)</f>
        <v>61</v>
      </c>
      <c r="O180" t="str">
        <f>VLOOKUP(B180,Customer_Cleaned!$A$2:$H$501,4,FALSE)</f>
        <v>Male</v>
      </c>
      <c r="P180" t="str">
        <f>VLOOKUP(B180,Customer_Cleaned!$A$2:$H$501,8,FALSE)</f>
        <v>Platinum</v>
      </c>
      <c r="Q180" t="str">
        <f>_xlfn.XLOOKUP('Sales_Fact cleaned'!B126,Customer_Cleaned!$A$2:$A$501,Customer_Cleaned!$F$2:$F$501)</f>
        <v>Louisiana</v>
      </c>
      <c r="R180" t="str">
        <f>_xlfn.XLOOKUP(B180,Customer_Cleaned!$A$2:$A$501,Customer_Cleaned!$G$2:$G$501)</f>
        <v>USA</v>
      </c>
      <c r="S180">
        <v>4</v>
      </c>
      <c r="T180">
        <v>54.4</v>
      </c>
      <c r="U180">
        <v>0.22</v>
      </c>
      <c r="V180">
        <v>169.72800000000001</v>
      </c>
      <c r="W180" t="s">
        <v>1826</v>
      </c>
    </row>
    <row r="181" spans="1:23" hidden="1">
      <c r="A181" s="2">
        <v>45277</v>
      </c>
      <c r="B181" t="s">
        <v>481</v>
      </c>
      <c r="C181" t="s">
        <v>1686</v>
      </c>
      <c r="D181" t="str">
        <f>VLOOKUP(C181,Product_Cleaned!$A$2:$B$101,2,FALSE)</f>
        <v>Men's Sports Shorts</v>
      </c>
      <c r="E181" t="str">
        <f>VLOOKUP(C181,Product_Cleaned!$A$2:$C$101,3,FALSE)</f>
        <v>Clothing</v>
      </c>
      <c r="F181" t="str">
        <f>VLOOKUP(C181,Product_Cleaned!$A$2:$E$101,4,FALSE)</f>
        <v>Bottoms</v>
      </c>
      <c r="G181" t="str">
        <f>VLOOKUP('Sales_Fact cleaned'!C1294,Product_Cleaned!$A$2:$E$101,5, FALSE)</f>
        <v>Sims-Smith</v>
      </c>
      <c r="H181" t="s">
        <v>1779</v>
      </c>
      <c r="I181" t="str">
        <f>_xlfn.XLOOKUP(H181,Store_Raw!$A$2:$A$21,Store_Raw!$B$2:$B$21)</f>
        <v>Martinez-Mullins</v>
      </c>
      <c r="J181" t="str">
        <f>_xlfn.XLOOKUP(H181,Store_Raw!$A$2:$A$21,Store_Raw!$C$2:$C$21)</f>
        <v>South</v>
      </c>
      <c r="K181" t="str">
        <f>_xlfn.XLOOKUP(H181,Store_Raw!$A$2:$A$21,Store_Raw!$D$2:$D$21)</f>
        <v>Williamsfurt</v>
      </c>
      <c r="L181" t="str">
        <f>_xlfn.XLOOKUP(H181,Store_Raw!$A$2:$A$21,Store_Raw!$E$2:$E$21)</f>
        <v>Online</v>
      </c>
      <c r="M181" t="str">
        <f>VLOOKUP(B181,Customer_Cleaned!$A$2:$H$501,2,FALSE)</f>
        <v>Maria Ramirez</v>
      </c>
      <c r="N181">
        <f>VLOOKUP(B181,Customer_Cleaned!$A$2:$H$501,3,FALSE)</f>
        <v>37</v>
      </c>
      <c r="O181" t="str">
        <f>VLOOKUP(B181,Customer_Cleaned!$A$2:$H$501,4,FALSE)</f>
        <v>Male</v>
      </c>
      <c r="P181" t="str">
        <f>VLOOKUP(B181,Customer_Cleaned!$A$2:$H$501,8,FALSE)</f>
        <v>Silver</v>
      </c>
      <c r="Q181" t="str">
        <f>_xlfn.XLOOKUP('Sales_Fact cleaned'!B1294,Customer_Cleaned!$A$2:$A$501,Customer_Cleaned!$F$2:$F$501)</f>
        <v>Rhode Island</v>
      </c>
      <c r="R181" t="str">
        <f>_xlfn.XLOOKUP(B181,Customer_Cleaned!$A$2:$A$501,Customer_Cleaned!$G$2:$G$501)</f>
        <v>USA</v>
      </c>
      <c r="S181">
        <v>3</v>
      </c>
      <c r="T181">
        <v>76.569999999999993</v>
      </c>
      <c r="U181">
        <v>0.26</v>
      </c>
      <c r="V181">
        <v>169.9854</v>
      </c>
      <c r="W181" t="s">
        <v>1829</v>
      </c>
    </row>
    <row r="182" spans="1:23">
      <c r="A182" s="2">
        <v>45277</v>
      </c>
      <c r="B182" t="s">
        <v>100</v>
      </c>
      <c r="C182" t="s">
        <v>1700</v>
      </c>
      <c r="D182" t="str">
        <f>VLOOKUP(C182,Product_Cleaned!$A$2:$B$101,2,FALSE)</f>
        <v>Wireless Mouse</v>
      </c>
      <c r="E182" t="str">
        <f>VLOOKUP(C182,Product_Cleaned!$A$2:$C$101,3,FALSE)</f>
        <v>Electronics</v>
      </c>
      <c r="F182" t="str">
        <f>VLOOKUP(C182,Product_Cleaned!$A$2:$E$101,4,FALSE)</f>
        <v>Computer</v>
      </c>
      <c r="G182" t="str">
        <f>VLOOKUP('Sales_Fact cleaned'!C152,Product_Cleaned!$A$2:$E$101,5, FALSE)</f>
        <v>Murray, Gould and Ware</v>
      </c>
      <c r="H182" t="s">
        <v>1813</v>
      </c>
      <c r="I182" t="str">
        <f>_xlfn.XLOOKUP(H182,Store_Raw!$A$2:$A$21,Store_Raw!$B$2:$B$21)</f>
        <v>Mann-Austin</v>
      </c>
      <c r="J182" t="str">
        <f>_xlfn.XLOOKUP(H182,Store_Raw!$A$2:$A$21,Store_Raw!$C$2:$C$21)</f>
        <v>East</v>
      </c>
      <c r="K182" t="str">
        <f>_xlfn.XLOOKUP(H182,Store_Raw!$A$2:$A$21,Store_Raw!$D$2:$D$21)</f>
        <v>Vasquezborough</v>
      </c>
      <c r="L182" t="str">
        <f>_xlfn.XLOOKUP(H182,Store_Raw!$A$2:$A$21,Store_Raw!$E$2:$E$21)</f>
        <v>Online</v>
      </c>
      <c r="M182" t="str">
        <f>VLOOKUP(B182,Customer_Cleaned!$A$2:$H$501,2,FALSE)</f>
        <v>Jonathan Steele</v>
      </c>
      <c r="N182">
        <f>VLOOKUP(B182,Customer_Cleaned!$A$2:$H$501,3,FALSE)</f>
        <v>52</v>
      </c>
      <c r="O182" t="str">
        <f>VLOOKUP(B182,Customer_Cleaned!$A$2:$H$501,4,FALSE)</f>
        <v>Female</v>
      </c>
      <c r="P182" t="str">
        <f>VLOOKUP(B182,Customer_Cleaned!$A$2:$H$501,8,FALSE)</f>
        <v>Platinum</v>
      </c>
      <c r="Q182" t="str">
        <f>_xlfn.XLOOKUP('Sales_Fact cleaned'!B152,Customer_Cleaned!$A$2:$A$501,Customer_Cleaned!$F$2:$F$501)</f>
        <v>Ohio</v>
      </c>
      <c r="R182" t="str">
        <f>_xlfn.XLOOKUP(B182,Customer_Cleaned!$A$2:$A$501,Customer_Cleaned!$G$2:$G$501)</f>
        <v>USA</v>
      </c>
      <c r="S182">
        <v>3</v>
      </c>
      <c r="T182">
        <v>68.45</v>
      </c>
      <c r="U182">
        <v>0.17</v>
      </c>
      <c r="V182">
        <v>170.44049999999999</v>
      </c>
      <c r="W182" t="s">
        <v>1829</v>
      </c>
    </row>
    <row r="183" spans="1:23" hidden="1">
      <c r="A183" s="2">
        <v>45278</v>
      </c>
      <c r="B183" t="s">
        <v>687</v>
      </c>
      <c r="C183" t="s">
        <v>1738</v>
      </c>
      <c r="D183" t="str">
        <f>VLOOKUP(C183,Product_Cleaned!$A$2:$B$101,2,FALSE)</f>
        <v>Sports Stopwatch Basic</v>
      </c>
      <c r="E183" t="str">
        <f>VLOOKUP(C183,Product_Cleaned!$A$2:$C$101,3,FALSE)</f>
        <v>Sports</v>
      </c>
      <c r="F183" t="str">
        <f>VLOOKUP(C183,Product_Cleaned!$A$2:$E$101,4,FALSE)</f>
        <v>Accessories</v>
      </c>
      <c r="G183" t="str">
        <f>VLOOKUP('Sales_Fact cleaned'!C78,Product_Cleaned!$A$2:$E$101,5, FALSE)</f>
        <v>Taylor-Elliott</v>
      </c>
      <c r="H183" t="s">
        <v>1807</v>
      </c>
      <c r="I183" t="str">
        <f>_xlfn.XLOOKUP(H183,Store_Raw!$A$2:$A$21,Store_Raw!$B$2:$B$21)</f>
        <v>Holloway Ltd</v>
      </c>
      <c r="J183" t="str">
        <f>_xlfn.XLOOKUP(H183,Store_Raw!$A$2:$A$21,Store_Raw!$C$2:$C$21)</f>
        <v>North</v>
      </c>
      <c r="K183" t="str">
        <f>_xlfn.XLOOKUP(H183,Store_Raw!$A$2:$A$21,Store_Raw!$D$2:$D$21)</f>
        <v>Bensonhaven</v>
      </c>
      <c r="L183" t="str">
        <f>_xlfn.XLOOKUP(H183,Store_Raw!$A$2:$A$21,Store_Raw!$E$2:$E$21)</f>
        <v>Flagship</v>
      </c>
      <c r="M183" t="str">
        <f>VLOOKUP(B183,Customer_Cleaned!$A$2:$H$501,2,FALSE)</f>
        <v>Rodney Huffman</v>
      </c>
      <c r="N183">
        <f>VLOOKUP(B183,Customer_Cleaned!$A$2:$H$501,3,FALSE)</f>
        <v>20</v>
      </c>
      <c r="O183" t="str">
        <f>VLOOKUP(B183,Customer_Cleaned!$A$2:$H$501,4,FALSE)</f>
        <v>Female</v>
      </c>
      <c r="P183" t="str">
        <f>VLOOKUP(B183,Customer_Cleaned!$A$2:$H$501,8,FALSE)</f>
        <v>Bronze</v>
      </c>
      <c r="Q183" t="str">
        <f>_xlfn.XLOOKUP('Sales_Fact cleaned'!B78,Customer_Cleaned!$A$2:$A$501,Customer_Cleaned!$F$2:$F$501)</f>
        <v>North Carolina</v>
      </c>
      <c r="R183" t="str">
        <f>_xlfn.XLOOKUP(B183,Customer_Cleaned!$A$2:$A$501,Customer_Cleaned!$G$2:$G$501)</f>
        <v>USA</v>
      </c>
      <c r="S183">
        <v>1</v>
      </c>
      <c r="T183">
        <v>219.81</v>
      </c>
      <c r="U183">
        <v>0.22</v>
      </c>
      <c r="V183">
        <v>171.45179999999999</v>
      </c>
      <c r="W183" t="s">
        <v>1826</v>
      </c>
    </row>
    <row r="184" spans="1:23" hidden="1">
      <c r="A184" s="2">
        <v>45278</v>
      </c>
      <c r="B184" t="s">
        <v>1196</v>
      </c>
      <c r="C184" t="s">
        <v>1694</v>
      </c>
      <c r="D184" t="str">
        <f>VLOOKUP(C184,Product_Cleaned!$A$2:$B$101,2,FALSE)</f>
        <v>Shin Guards – Adult</v>
      </c>
      <c r="E184" t="str">
        <f>VLOOKUP(C184,Product_Cleaned!$A$2:$C$101,3,FALSE)</f>
        <v>Sports</v>
      </c>
      <c r="F184" t="str">
        <f>VLOOKUP(C184,Product_Cleaned!$A$2:$E$101,4,FALSE)</f>
        <v>Team Sports</v>
      </c>
      <c r="G184" t="str">
        <f>VLOOKUP('Sales_Fact cleaned'!C82,Product_Cleaned!$A$2:$E$101,5, FALSE)</f>
        <v>Duran Group</v>
      </c>
      <c r="H184" t="s">
        <v>1813</v>
      </c>
      <c r="I184" t="str">
        <f>_xlfn.XLOOKUP(H184,Store_Raw!$A$2:$A$21,Store_Raw!$B$2:$B$21)</f>
        <v>Mann-Austin</v>
      </c>
      <c r="J184" t="str">
        <f>_xlfn.XLOOKUP(H184,Store_Raw!$A$2:$A$21,Store_Raw!$C$2:$C$21)</f>
        <v>East</v>
      </c>
      <c r="K184" t="str">
        <f>_xlfn.XLOOKUP(H184,Store_Raw!$A$2:$A$21,Store_Raw!$D$2:$D$21)</f>
        <v>Vasquezborough</v>
      </c>
      <c r="L184" t="str">
        <f>_xlfn.XLOOKUP(H184,Store_Raw!$A$2:$A$21,Store_Raw!$E$2:$E$21)</f>
        <v>Online</v>
      </c>
      <c r="M184" t="str">
        <f>VLOOKUP(B184,Customer_Cleaned!$A$2:$H$501,2,FALSE)</f>
        <v>Kristine Higgins</v>
      </c>
      <c r="N184">
        <f>VLOOKUP(B184,Customer_Cleaned!$A$2:$H$501,3,FALSE)</f>
        <v>27</v>
      </c>
      <c r="O184" t="str">
        <f>VLOOKUP(B184,Customer_Cleaned!$A$2:$H$501,4,FALSE)</f>
        <v>Female</v>
      </c>
      <c r="P184" t="str">
        <f>VLOOKUP(B184,Customer_Cleaned!$A$2:$H$501,8,FALSE)</f>
        <v>Bronze</v>
      </c>
      <c r="Q184" t="str">
        <f>_xlfn.XLOOKUP('Sales_Fact cleaned'!B82,Customer_Cleaned!$A$2:$A$501,Customer_Cleaned!$F$2:$F$501)</f>
        <v>Montana</v>
      </c>
      <c r="R184" t="str">
        <f>_xlfn.XLOOKUP(B184,Customer_Cleaned!$A$2:$A$501,Customer_Cleaned!$G$2:$G$501)</f>
        <v>USA</v>
      </c>
      <c r="S184">
        <v>3</v>
      </c>
      <c r="T184">
        <v>59.37</v>
      </c>
      <c r="U184">
        <v>0.03</v>
      </c>
      <c r="V184">
        <v>172.76669999999999</v>
      </c>
      <c r="W184" t="s">
        <v>1826</v>
      </c>
    </row>
    <row r="185" spans="1:23" hidden="1">
      <c r="A185" s="2">
        <v>45279</v>
      </c>
      <c r="B185" t="s">
        <v>496</v>
      </c>
      <c r="C185" t="s">
        <v>1543</v>
      </c>
      <c r="D185" t="str">
        <f>VLOOKUP(C185,Product_Cleaned!$A$2:$B$101,2,FALSE)</f>
        <v>Brother Laser Printer</v>
      </c>
      <c r="E185" t="str">
        <f>VLOOKUP(C185,Product_Cleaned!$A$2:$C$101,3,FALSE)</f>
        <v>Electronics</v>
      </c>
      <c r="F185" t="str">
        <f>VLOOKUP(C185,Product_Cleaned!$A$2:$E$101,4,FALSE)</f>
        <v>Computer</v>
      </c>
      <c r="G185" t="str">
        <f>VLOOKUP('Sales_Fact cleaned'!C1853,Product_Cleaned!$A$2:$E$101,5, FALSE)</f>
        <v>Larson Ltd</v>
      </c>
      <c r="H185" t="s">
        <v>1804</v>
      </c>
      <c r="I185" t="str">
        <f>_xlfn.XLOOKUP(H185,Store_Raw!$A$2:$A$21,Store_Raw!$B$2:$B$21)</f>
        <v>Frederick-Wright</v>
      </c>
      <c r="J185" t="str">
        <f>_xlfn.XLOOKUP(H185,Store_Raw!$A$2:$A$21,Store_Raw!$C$2:$C$21)</f>
        <v>West</v>
      </c>
      <c r="K185" t="str">
        <f>_xlfn.XLOOKUP(H185,Store_Raw!$A$2:$A$21,Store_Raw!$D$2:$D$21)</f>
        <v>New Jimmymouth</v>
      </c>
      <c r="L185" t="str">
        <f>_xlfn.XLOOKUP(H185,Store_Raw!$A$2:$A$21,Store_Raw!$E$2:$E$21)</f>
        <v>Flagship</v>
      </c>
      <c r="M185" t="str">
        <f>VLOOKUP(B185,Customer_Cleaned!$A$2:$H$501,2,FALSE)</f>
        <v>Rhonda Young</v>
      </c>
      <c r="N185">
        <f>VLOOKUP(B185,Customer_Cleaned!$A$2:$H$501,3,FALSE)</f>
        <v>49</v>
      </c>
      <c r="O185" t="str">
        <f>VLOOKUP(B185,Customer_Cleaned!$A$2:$H$501,4,FALSE)</f>
        <v>Female</v>
      </c>
      <c r="P185" t="str">
        <f>VLOOKUP(B185,Customer_Cleaned!$A$2:$H$501,8,FALSE)</f>
        <v>Silver</v>
      </c>
      <c r="Q185" t="str">
        <f>_xlfn.XLOOKUP('Sales_Fact cleaned'!B1853,Customer_Cleaned!$A$2:$A$501,Customer_Cleaned!$F$2:$F$501)</f>
        <v>Ohio</v>
      </c>
      <c r="R185" t="str">
        <f>_xlfn.XLOOKUP(B185,Customer_Cleaned!$A$2:$A$501,Customer_Cleaned!$G$2:$G$501)</f>
        <v>USA</v>
      </c>
      <c r="S185">
        <v>3</v>
      </c>
      <c r="T185">
        <v>60.26</v>
      </c>
      <c r="U185">
        <v>0.04</v>
      </c>
      <c r="V185">
        <v>173.5488</v>
      </c>
      <c r="W185" t="s">
        <v>1826</v>
      </c>
    </row>
    <row r="186" spans="1:23">
      <c r="A186" s="2">
        <v>45279</v>
      </c>
      <c r="B186" t="s">
        <v>666</v>
      </c>
      <c r="C186" t="s">
        <v>1580</v>
      </c>
      <c r="D186" t="str">
        <f>VLOOKUP(C186,Product_Cleaned!$A$2:$B$101,2,FALSE)</f>
        <v>Beard Grooming Kit</v>
      </c>
      <c r="E186" t="str">
        <f>VLOOKUP(C186,Product_Cleaned!$A$2:$C$101,3,FALSE)</f>
        <v>Beauty</v>
      </c>
      <c r="F186" t="str">
        <f>VLOOKUP(C186,Product_Cleaned!$A$2:$E$101,4,FALSE)</f>
        <v>Grooming</v>
      </c>
      <c r="G186" t="str">
        <f>VLOOKUP('Sales_Fact cleaned'!C838,Product_Cleaned!$A$2:$E$101,5, FALSE)</f>
        <v>Hoffman-Williams</v>
      </c>
      <c r="H186" t="s">
        <v>1797</v>
      </c>
      <c r="I186" t="str">
        <f>_xlfn.XLOOKUP(H186,Store_Raw!$A$2:$A$21,Store_Raw!$B$2:$B$21)</f>
        <v>Gardner, Humphrey and Contreras</v>
      </c>
      <c r="J186" t="str">
        <f>_xlfn.XLOOKUP(H186,Store_Raw!$A$2:$A$21,Store_Raw!$C$2:$C$21)</f>
        <v>East</v>
      </c>
      <c r="K186" t="str">
        <f>_xlfn.XLOOKUP(H186,Store_Raw!$A$2:$A$21,Store_Raw!$D$2:$D$21)</f>
        <v>Johnsonville</v>
      </c>
      <c r="L186" t="str">
        <f>_xlfn.XLOOKUP(H186,Store_Raw!$A$2:$A$21,Store_Raw!$E$2:$E$21)</f>
        <v>Flagship</v>
      </c>
      <c r="M186" t="str">
        <f>VLOOKUP(B186,Customer_Cleaned!$A$2:$H$501,2,FALSE)</f>
        <v>Tiffany Herrera</v>
      </c>
      <c r="N186">
        <f>VLOOKUP(B186,Customer_Cleaned!$A$2:$H$501,3,FALSE)</f>
        <v>52</v>
      </c>
      <c r="O186" t="str">
        <f>VLOOKUP(B186,Customer_Cleaned!$A$2:$H$501,4,FALSE)</f>
        <v>Male</v>
      </c>
      <c r="P186" t="str">
        <f>VLOOKUP(B186,Customer_Cleaned!$A$2:$H$501,8,FALSE)</f>
        <v>Platinum</v>
      </c>
      <c r="Q186" t="str">
        <f>_xlfn.XLOOKUP('Sales_Fact cleaned'!B838,Customer_Cleaned!$A$2:$A$501,Customer_Cleaned!$F$2:$F$501)</f>
        <v>Maryland</v>
      </c>
      <c r="R186" t="str">
        <f>_xlfn.XLOOKUP(B186,Customer_Cleaned!$A$2:$A$501,Customer_Cleaned!$G$2:$G$501)</f>
        <v>USA</v>
      </c>
      <c r="S186">
        <v>3</v>
      </c>
      <c r="T186">
        <v>63.19</v>
      </c>
      <c r="U186">
        <v>0.08</v>
      </c>
      <c r="V186">
        <v>174.40440000000001</v>
      </c>
      <c r="W186" t="s">
        <v>1829</v>
      </c>
    </row>
    <row r="187" spans="1:23" hidden="1">
      <c r="A187" s="2">
        <v>45279</v>
      </c>
      <c r="B187" t="s">
        <v>1062</v>
      </c>
      <c r="C187" t="s">
        <v>1574</v>
      </c>
      <c r="D187" t="str">
        <f>VLOOKUP(C187,Product_Cleaned!$A$2:$B$101,2,FALSE)</f>
        <v>USB-C Fast Charger</v>
      </c>
      <c r="E187" t="str">
        <f>VLOOKUP(C187,Product_Cleaned!$A$2:$C$101,3,FALSE)</f>
        <v>Electronics</v>
      </c>
      <c r="F187" t="str">
        <f>VLOOKUP(C187,Product_Cleaned!$A$2:$E$101,4,FALSE)</f>
        <v>Accessories</v>
      </c>
      <c r="G187" t="str">
        <f>VLOOKUP('Sales_Fact cleaned'!C1755,Product_Cleaned!$A$2:$E$101,5, FALSE)</f>
        <v>Sullivan and Sons</v>
      </c>
      <c r="H187" t="s">
        <v>1801</v>
      </c>
      <c r="I187" t="str">
        <f>_xlfn.XLOOKUP(H187,Store_Raw!$A$2:$A$21,Store_Raw!$B$2:$B$21)</f>
        <v>Shelton PLC</v>
      </c>
      <c r="J187" t="str">
        <f>_xlfn.XLOOKUP(H187,Store_Raw!$A$2:$A$21,Store_Raw!$C$2:$C$21)</f>
        <v>North</v>
      </c>
      <c r="K187" t="str">
        <f>_xlfn.XLOOKUP(H187,Store_Raw!$A$2:$A$21,Store_Raw!$D$2:$D$21)</f>
        <v>East Jenniferstad</v>
      </c>
      <c r="L187" t="str">
        <f>_xlfn.XLOOKUP(H187,Store_Raw!$A$2:$A$21,Store_Raw!$E$2:$E$21)</f>
        <v>Flagship</v>
      </c>
      <c r="M187" t="str">
        <f>VLOOKUP(B187,Customer_Cleaned!$A$2:$H$501,2,FALSE)</f>
        <v>Jasmine Snyder</v>
      </c>
      <c r="N187">
        <f>VLOOKUP(B187,Customer_Cleaned!$A$2:$H$501,3,FALSE)</f>
        <v>46</v>
      </c>
      <c r="O187" t="str">
        <f>VLOOKUP(B187,Customer_Cleaned!$A$2:$H$501,4,FALSE)</f>
        <v>Female</v>
      </c>
      <c r="P187" t="str">
        <f>VLOOKUP(B187,Customer_Cleaned!$A$2:$H$501,8,FALSE)</f>
        <v>Silver</v>
      </c>
      <c r="Q187" t="str">
        <f>_xlfn.XLOOKUP('Sales_Fact cleaned'!B1755,Customer_Cleaned!$A$2:$A$501,Customer_Cleaned!$F$2:$F$501)</f>
        <v>North Carolina</v>
      </c>
      <c r="R187" t="str">
        <f>_xlfn.XLOOKUP(B187,Customer_Cleaned!$A$2:$A$501,Customer_Cleaned!$G$2:$G$501)</f>
        <v>USA</v>
      </c>
      <c r="S187">
        <v>1</v>
      </c>
      <c r="T187">
        <v>206.45</v>
      </c>
      <c r="U187">
        <v>0.15</v>
      </c>
      <c r="V187">
        <v>175.48249999999999</v>
      </c>
      <c r="W187" t="s">
        <v>1824</v>
      </c>
    </row>
    <row r="188" spans="1:23" hidden="1">
      <c r="A188" s="2">
        <v>45280</v>
      </c>
      <c r="B188" t="s">
        <v>996</v>
      </c>
      <c r="C188" t="s">
        <v>1588</v>
      </c>
      <c r="D188" t="str">
        <f>VLOOKUP(C188,Product_Cleaned!$A$2:$B$101,2,FALSE)</f>
        <v>Outdoor Sports Water Bottle</v>
      </c>
      <c r="E188" t="str">
        <f>VLOOKUP(C188,Product_Cleaned!$A$2:$C$101,3,FALSE)</f>
        <v>Sports</v>
      </c>
      <c r="F188" t="str">
        <f>VLOOKUP(C188,Product_Cleaned!$A$2:$E$101,4,FALSE)</f>
        <v>Accessories</v>
      </c>
      <c r="G188" t="str">
        <f>VLOOKUP('Sales_Fact cleaned'!C696,Product_Cleaned!$A$2:$E$101,5, FALSE)</f>
        <v>Hunt Inc</v>
      </c>
      <c r="H188" t="s">
        <v>1792</v>
      </c>
      <c r="I188" t="str">
        <f>_xlfn.XLOOKUP(H188,Store_Raw!$A$2:$A$21,Store_Raw!$B$2:$B$21)</f>
        <v>Aguirre-Keller</v>
      </c>
      <c r="J188" t="str">
        <f>_xlfn.XLOOKUP(H188,Store_Raw!$A$2:$A$21,Store_Raw!$C$2:$C$21)</f>
        <v>South</v>
      </c>
      <c r="K188" t="str">
        <f>_xlfn.XLOOKUP(H188,Store_Raw!$A$2:$A$21,Store_Raw!$D$2:$D$21)</f>
        <v>Lake Michael</v>
      </c>
      <c r="L188" t="str">
        <f>_xlfn.XLOOKUP(H188,Store_Raw!$A$2:$A$21,Store_Raw!$E$2:$E$21)</f>
        <v>Online</v>
      </c>
      <c r="M188" t="str">
        <f>VLOOKUP(B188,Customer_Cleaned!$A$2:$H$501,2,FALSE)</f>
        <v>Robert House</v>
      </c>
      <c r="N188">
        <f>VLOOKUP(B188,Customer_Cleaned!$A$2:$H$501,3,FALSE)</f>
        <v>34</v>
      </c>
      <c r="O188" t="str">
        <f>VLOOKUP(B188,Customer_Cleaned!$A$2:$H$501,4,FALSE)</f>
        <v>Male</v>
      </c>
      <c r="P188" t="str">
        <f>VLOOKUP(B188,Customer_Cleaned!$A$2:$H$501,8,FALSE)</f>
        <v>Bronze</v>
      </c>
      <c r="Q188" t="str">
        <f>_xlfn.XLOOKUP('Sales_Fact cleaned'!B696,Customer_Cleaned!$A$2:$A$501,Customer_Cleaned!$F$2:$F$501)</f>
        <v>New Mexico</v>
      </c>
      <c r="R188" t="str">
        <f>_xlfn.XLOOKUP(B188,Customer_Cleaned!$A$2:$A$501,Customer_Cleaned!$G$2:$G$501)</f>
        <v>USA</v>
      </c>
      <c r="S188">
        <v>1</v>
      </c>
      <c r="T188">
        <v>202.13</v>
      </c>
      <c r="U188">
        <v>0.13</v>
      </c>
      <c r="V188">
        <v>175.85310000000001</v>
      </c>
      <c r="W188" t="s">
        <v>1829</v>
      </c>
    </row>
    <row r="189" spans="1:23" hidden="1">
      <c r="A189" s="2">
        <v>45281</v>
      </c>
      <c r="B189" t="s">
        <v>1507</v>
      </c>
      <c r="C189" t="s">
        <v>1642</v>
      </c>
      <c r="D189" t="str">
        <f>VLOOKUP(C189,Product_Cleaned!$A$2:$B$101,2,FALSE)</f>
        <v>Makeup Brush Set</v>
      </c>
      <c r="E189" t="str">
        <f>VLOOKUP(C189,Product_Cleaned!$A$2:$C$101,3,FALSE)</f>
        <v>Beauty</v>
      </c>
      <c r="F189" t="str">
        <f>VLOOKUP(C189,Product_Cleaned!$A$2:$E$101,4,FALSE)</f>
        <v>Makeup</v>
      </c>
      <c r="G189" t="str">
        <f>VLOOKUP('Sales_Fact cleaned'!C709,Product_Cleaned!$A$2:$E$101,5, FALSE)</f>
        <v>Flores-King</v>
      </c>
      <c r="H189" t="s">
        <v>1804</v>
      </c>
      <c r="I189" t="str">
        <f>_xlfn.XLOOKUP(H189,Store_Raw!$A$2:$A$21,Store_Raw!$B$2:$B$21)</f>
        <v>Frederick-Wright</v>
      </c>
      <c r="J189" t="str">
        <f>_xlfn.XLOOKUP(H189,Store_Raw!$A$2:$A$21,Store_Raw!$C$2:$C$21)</f>
        <v>West</v>
      </c>
      <c r="K189" t="str">
        <f>_xlfn.XLOOKUP(H189,Store_Raw!$A$2:$A$21,Store_Raw!$D$2:$D$21)</f>
        <v>New Jimmymouth</v>
      </c>
      <c r="L189" t="str">
        <f>_xlfn.XLOOKUP(H189,Store_Raw!$A$2:$A$21,Store_Raw!$E$2:$E$21)</f>
        <v>Flagship</v>
      </c>
      <c r="M189" t="str">
        <f>VLOOKUP(B189,Customer_Cleaned!$A$2:$H$501,2,FALSE)</f>
        <v>Scott Harris</v>
      </c>
      <c r="N189">
        <f>VLOOKUP(B189,Customer_Cleaned!$A$2:$H$501,3,FALSE)</f>
        <v>23</v>
      </c>
      <c r="O189" t="str">
        <f>VLOOKUP(B189,Customer_Cleaned!$A$2:$H$501,4,FALSE)</f>
        <v>Male</v>
      </c>
      <c r="P189" t="str">
        <f>VLOOKUP(B189,Customer_Cleaned!$A$2:$H$501,8,FALSE)</f>
        <v>Bronze</v>
      </c>
      <c r="Q189" t="str">
        <f>_xlfn.XLOOKUP('Sales_Fact cleaned'!B709,Customer_Cleaned!$A$2:$A$501,Customer_Cleaned!$F$2:$F$501)</f>
        <v>North Dakota</v>
      </c>
      <c r="R189" t="str">
        <f>_xlfn.XLOOKUP(B189,Customer_Cleaned!$A$2:$A$501,Customer_Cleaned!$G$2:$G$501)</f>
        <v>USA</v>
      </c>
      <c r="S189">
        <v>3</v>
      </c>
      <c r="T189">
        <v>64.2</v>
      </c>
      <c r="U189">
        <v>0.08</v>
      </c>
      <c r="V189">
        <v>177.19200000000001</v>
      </c>
      <c r="W189" t="s">
        <v>1826</v>
      </c>
    </row>
    <row r="190" spans="1:23" hidden="1">
      <c r="A190" s="2">
        <v>45281</v>
      </c>
      <c r="B190" t="s">
        <v>616</v>
      </c>
      <c r="C190" t="s">
        <v>1614</v>
      </c>
      <c r="D190" t="str">
        <f>VLOOKUP(C190,Product_Cleaned!$A$2:$B$101,2,FALSE)</f>
        <v>Modern Wall Clock</v>
      </c>
      <c r="E190" t="str">
        <f>VLOOKUP(C190,Product_Cleaned!$A$2:$C$101,3,FALSE)</f>
        <v>Home</v>
      </c>
      <c r="F190" t="str">
        <f>VLOOKUP(C190,Product_Cleaned!$A$2:$E$101,4,FALSE)</f>
        <v>Decor</v>
      </c>
      <c r="G190" t="str">
        <f>VLOOKUP('Sales_Fact cleaned'!C833,Product_Cleaned!$A$2:$E$101,5, FALSE)</f>
        <v>Hernandez, Kennedy and Porter</v>
      </c>
      <c r="H190" t="s">
        <v>1799</v>
      </c>
      <c r="I190" t="str">
        <f>_xlfn.XLOOKUP(H190,Store_Raw!$A$2:$A$21,Store_Raw!$B$2:$B$21)</f>
        <v>Mcdonald Inc</v>
      </c>
      <c r="J190" t="str">
        <f>_xlfn.XLOOKUP(H190,Store_Raw!$A$2:$A$21,Store_Raw!$C$2:$C$21)</f>
        <v>South</v>
      </c>
      <c r="K190" t="str">
        <f>_xlfn.XLOOKUP(H190,Store_Raw!$A$2:$A$21,Store_Raw!$D$2:$D$21)</f>
        <v>Christopherland</v>
      </c>
      <c r="L190" t="str">
        <f>_xlfn.XLOOKUP(H190,Store_Raw!$A$2:$A$21,Store_Raw!$E$2:$E$21)</f>
        <v>Outlet</v>
      </c>
      <c r="M190" t="str">
        <f>VLOOKUP(B190,Customer_Cleaned!$A$2:$H$501,2,FALSE)</f>
        <v>Dr. Suzanne Bullock</v>
      </c>
      <c r="N190">
        <f>VLOOKUP(B190,Customer_Cleaned!$A$2:$H$501,3,FALSE)</f>
        <v>60</v>
      </c>
      <c r="O190" t="str">
        <f>VLOOKUP(B190,Customer_Cleaned!$A$2:$H$501,4,FALSE)</f>
        <v>Female</v>
      </c>
      <c r="P190" t="str">
        <f>VLOOKUP(B190,Customer_Cleaned!$A$2:$H$501,8,FALSE)</f>
        <v>Platinum</v>
      </c>
      <c r="Q190" t="str">
        <f>_xlfn.XLOOKUP('Sales_Fact cleaned'!B833,Customer_Cleaned!$A$2:$A$501,Customer_Cleaned!$F$2:$F$501)</f>
        <v>Ohio</v>
      </c>
      <c r="R190" t="str">
        <f>_xlfn.XLOOKUP(B190,Customer_Cleaned!$A$2:$A$501,Customer_Cleaned!$G$2:$G$501)</f>
        <v>USA</v>
      </c>
      <c r="S190">
        <v>1</v>
      </c>
      <c r="T190">
        <v>255.02</v>
      </c>
      <c r="U190">
        <v>0.3</v>
      </c>
      <c r="V190">
        <v>178.51400000000001</v>
      </c>
      <c r="W190" t="s">
        <v>1826</v>
      </c>
    </row>
    <row r="191" spans="1:23" hidden="1">
      <c r="A191" s="2">
        <v>45281</v>
      </c>
      <c r="B191" t="s">
        <v>464</v>
      </c>
      <c r="C191" t="s">
        <v>1618</v>
      </c>
      <c r="D191" t="str">
        <f>VLOOKUP(C191,Product_Cleaned!$A$2:$B$101,2,FALSE)</f>
        <v>Bedroom Table Lamp</v>
      </c>
      <c r="E191" t="str">
        <f>VLOOKUP(C191,Product_Cleaned!$A$2:$C$101,3,FALSE)</f>
        <v>Home</v>
      </c>
      <c r="F191" t="str">
        <f>VLOOKUP(C191,Product_Cleaned!$A$2:$E$101,4,FALSE)</f>
        <v>Lighting</v>
      </c>
      <c r="G191" t="str">
        <f>VLOOKUP('Sales_Fact cleaned'!C239,Product_Cleaned!$A$2:$E$101,5, FALSE)</f>
        <v>Cook Inc</v>
      </c>
      <c r="H191" t="s">
        <v>1807</v>
      </c>
      <c r="I191" t="str">
        <f>_xlfn.XLOOKUP(H191,Store_Raw!$A$2:$A$21,Store_Raw!$B$2:$B$21)</f>
        <v>Holloway Ltd</v>
      </c>
      <c r="J191" t="str">
        <f>_xlfn.XLOOKUP(H191,Store_Raw!$A$2:$A$21,Store_Raw!$C$2:$C$21)</f>
        <v>North</v>
      </c>
      <c r="K191" t="str">
        <f>_xlfn.XLOOKUP(H191,Store_Raw!$A$2:$A$21,Store_Raw!$D$2:$D$21)</f>
        <v>Bensonhaven</v>
      </c>
      <c r="L191" t="str">
        <f>_xlfn.XLOOKUP(H191,Store_Raw!$A$2:$A$21,Store_Raw!$E$2:$E$21)</f>
        <v>Flagship</v>
      </c>
      <c r="M191" t="str">
        <f>VLOOKUP(B191,Customer_Cleaned!$A$2:$H$501,2,FALSE)</f>
        <v>Patrick Coleman</v>
      </c>
      <c r="N191">
        <f>VLOOKUP(B191,Customer_Cleaned!$A$2:$H$501,3,FALSE)</f>
        <v>29</v>
      </c>
      <c r="O191" t="str">
        <f>VLOOKUP(B191,Customer_Cleaned!$A$2:$H$501,4,FALSE)</f>
        <v>Male</v>
      </c>
      <c r="P191" t="str">
        <f>VLOOKUP(B191,Customer_Cleaned!$A$2:$H$501,8,FALSE)</f>
        <v>Bronze</v>
      </c>
      <c r="Q191" t="str">
        <f>_xlfn.XLOOKUP('Sales_Fact cleaned'!B239,Customer_Cleaned!$A$2:$A$501,Customer_Cleaned!$F$2:$F$501)</f>
        <v>Vermont</v>
      </c>
      <c r="R191" t="str">
        <f>_xlfn.XLOOKUP(B191,Customer_Cleaned!$A$2:$A$501,Customer_Cleaned!$G$2:$G$501)</f>
        <v>USA</v>
      </c>
      <c r="S191">
        <v>1</v>
      </c>
      <c r="T191">
        <v>222.94</v>
      </c>
      <c r="U191">
        <v>0.19</v>
      </c>
      <c r="V191">
        <v>180.5814</v>
      </c>
      <c r="W191" t="s">
        <v>1829</v>
      </c>
    </row>
    <row r="192" spans="1:23" hidden="1">
      <c r="A192" s="2">
        <v>45281</v>
      </c>
      <c r="B192" t="s">
        <v>1269</v>
      </c>
      <c r="C192" t="s">
        <v>1610</v>
      </c>
      <c r="D192" t="str">
        <f>VLOOKUP(C192,Product_Cleaned!$A$2:$B$101,2,FALSE)</f>
        <v>Basketball</v>
      </c>
      <c r="E192" t="str">
        <f>VLOOKUP(C192,Product_Cleaned!$A$2:$C$101,3,FALSE)</f>
        <v>Sports</v>
      </c>
      <c r="F192" t="str">
        <f>VLOOKUP(C192,Product_Cleaned!$A$2:$E$101,4,FALSE)</f>
        <v>Team Sports</v>
      </c>
      <c r="G192" t="str">
        <f>VLOOKUP('Sales_Fact cleaned'!C1757,Product_Cleaned!$A$2:$E$101,5, FALSE)</f>
        <v>Flores-King</v>
      </c>
      <c r="H192" t="s">
        <v>1789</v>
      </c>
      <c r="I192" t="str">
        <f>_xlfn.XLOOKUP(H192,Store_Raw!$A$2:$A$21,Store_Raw!$B$2:$B$21)</f>
        <v>Hill, Wagner and Ballard</v>
      </c>
      <c r="J192" t="str">
        <f>_xlfn.XLOOKUP(H192,Store_Raw!$A$2:$A$21,Store_Raw!$C$2:$C$21)</f>
        <v>East</v>
      </c>
      <c r="K192" t="str">
        <f>_xlfn.XLOOKUP(H192,Store_Raw!$A$2:$A$21,Store_Raw!$D$2:$D$21)</f>
        <v>East Davidville</v>
      </c>
      <c r="L192" t="str">
        <f>_xlfn.XLOOKUP(H192,Store_Raw!$A$2:$A$21,Store_Raw!$E$2:$E$21)</f>
        <v>Online</v>
      </c>
      <c r="M192" t="str">
        <f>VLOOKUP(B192,Customer_Cleaned!$A$2:$H$501,2,FALSE)</f>
        <v>Isabel Foster</v>
      </c>
      <c r="N192">
        <f>VLOOKUP(B192,Customer_Cleaned!$A$2:$H$501,3,FALSE)</f>
        <v>36</v>
      </c>
      <c r="O192" t="str">
        <f>VLOOKUP(B192,Customer_Cleaned!$A$2:$H$501,4,FALSE)</f>
        <v>Male</v>
      </c>
      <c r="P192" t="str">
        <f>VLOOKUP(B192,Customer_Cleaned!$A$2:$H$501,8,FALSE)</f>
        <v>Silver</v>
      </c>
      <c r="Q192" t="str">
        <f>_xlfn.XLOOKUP('Sales_Fact cleaned'!B1757,Customer_Cleaned!$A$2:$A$501,Customer_Cleaned!$F$2:$F$501)</f>
        <v>Kansas</v>
      </c>
      <c r="R192" t="str">
        <f>_xlfn.XLOOKUP(B192,Customer_Cleaned!$A$2:$A$501,Customer_Cleaned!$G$2:$G$501)</f>
        <v>USA</v>
      </c>
      <c r="S192">
        <v>1</v>
      </c>
      <c r="T192">
        <v>198.83</v>
      </c>
      <c r="U192">
        <v>0.09</v>
      </c>
      <c r="V192">
        <v>180.93530000000001</v>
      </c>
      <c r="W192" t="s">
        <v>1826</v>
      </c>
    </row>
    <row r="193" spans="1:23" hidden="1">
      <c r="A193" s="2">
        <v>45281</v>
      </c>
      <c r="B193" t="s">
        <v>785</v>
      </c>
      <c r="C193" t="s">
        <v>1628</v>
      </c>
      <c r="D193" t="str">
        <f>VLOOKUP(C193,Product_Cleaned!$A$2:$B$101,2,FALSE)</f>
        <v>Noise-Canceling Headphones</v>
      </c>
      <c r="E193" t="str">
        <f>VLOOKUP(C193,Product_Cleaned!$A$2:$C$101,3,FALSE)</f>
        <v>Electronics</v>
      </c>
      <c r="F193" t="str">
        <f>VLOOKUP(C193,Product_Cleaned!$A$2:$E$101,4,FALSE)</f>
        <v>Audio</v>
      </c>
      <c r="G193" t="str">
        <f>VLOOKUP('Sales_Fact cleaned'!C374,Product_Cleaned!$A$2:$E$101,5, FALSE)</f>
        <v>Reed-Schmidt</v>
      </c>
      <c r="H193" t="s">
        <v>1799</v>
      </c>
      <c r="I193" t="str">
        <f>_xlfn.XLOOKUP(H193,Store_Raw!$A$2:$A$21,Store_Raw!$B$2:$B$21)</f>
        <v>Mcdonald Inc</v>
      </c>
      <c r="J193" t="str">
        <f>_xlfn.XLOOKUP(H193,Store_Raw!$A$2:$A$21,Store_Raw!$C$2:$C$21)</f>
        <v>South</v>
      </c>
      <c r="K193" t="str">
        <f>_xlfn.XLOOKUP(H193,Store_Raw!$A$2:$A$21,Store_Raw!$D$2:$D$21)</f>
        <v>Christopherland</v>
      </c>
      <c r="L193" t="str">
        <f>_xlfn.XLOOKUP(H193,Store_Raw!$A$2:$A$21,Store_Raw!$E$2:$E$21)</f>
        <v>Outlet</v>
      </c>
      <c r="M193" t="str">
        <f>VLOOKUP(B193,Customer_Cleaned!$A$2:$H$501,2,FALSE)</f>
        <v>Laura Soto</v>
      </c>
      <c r="N193">
        <f>VLOOKUP(B193,Customer_Cleaned!$A$2:$H$501,3,FALSE)</f>
        <v>57</v>
      </c>
      <c r="O193" t="str">
        <f>VLOOKUP(B193,Customer_Cleaned!$A$2:$H$501,4,FALSE)</f>
        <v>Female</v>
      </c>
      <c r="P193" t="str">
        <f>VLOOKUP(B193,Customer_Cleaned!$A$2:$H$501,8,FALSE)</f>
        <v>Platinum</v>
      </c>
      <c r="Q193" t="str">
        <f>_xlfn.XLOOKUP('Sales_Fact cleaned'!B374,Customer_Cleaned!$A$2:$A$501,Customer_Cleaned!$F$2:$F$501)</f>
        <v>Connecticut</v>
      </c>
      <c r="R193" t="str">
        <f>_xlfn.XLOOKUP(B193,Customer_Cleaned!$A$2:$A$501,Customer_Cleaned!$G$2:$G$501)</f>
        <v>USA</v>
      </c>
      <c r="S193">
        <v>3</v>
      </c>
      <c r="T193">
        <v>62.03</v>
      </c>
      <c r="U193">
        <v>0.01</v>
      </c>
      <c r="V193">
        <v>184.22909999999999</v>
      </c>
      <c r="W193" t="s">
        <v>1824</v>
      </c>
    </row>
    <row r="194" spans="1:23" hidden="1">
      <c r="A194" s="2">
        <v>45281</v>
      </c>
      <c r="B194" t="s">
        <v>356</v>
      </c>
      <c r="C194" t="s">
        <v>1562</v>
      </c>
      <c r="D194" t="str">
        <f>VLOOKUP(C194,Product_Cleaned!$A$2:$B$101,2,FALSE)</f>
        <v>Wireless Bluetooth Earbuds</v>
      </c>
      <c r="E194" t="str">
        <f>VLOOKUP(C194,Product_Cleaned!$A$2:$C$101,3,FALSE)</f>
        <v>Electronics</v>
      </c>
      <c r="F194" t="str">
        <f>VLOOKUP(C194,Product_Cleaned!$A$2:$E$101,4,FALSE)</f>
        <v>Audio</v>
      </c>
      <c r="G194" t="str">
        <f>VLOOKUP('Sales_Fact cleaned'!C1440,Product_Cleaned!$A$2:$E$101,5, FALSE)</f>
        <v>Pineda Ltd</v>
      </c>
      <c r="H194" t="s">
        <v>1782</v>
      </c>
      <c r="I194" t="str">
        <f>_xlfn.XLOOKUP(H194,Store_Raw!$A$2:$A$21,Store_Raw!$B$2:$B$21)</f>
        <v>Bean, Jones and Park</v>
      </c>
      <c r="J194" t="str">
        <f>_xlfn.XLOOKUP(H194,Store_Raw!$A$2:$A$21,Store_Raw!$C$2:$C$21)</f>
        <v>West</v>
      </c>
      <c r="K194" t="str">
        <f>_xlfn.XLOOKUP(H194,Store_Raw!$A$2:$A$21,Store_Raw!$D$2:$D$21)</f>
        <v>Thompsonborough</v>
      </c>
      <c r="L194" t="str">
        <f>_xlfn.XLOOKUP(H194,Store_Raw!$A$2:$A$21,Store_Raw!$E$2:$E$21)</f>
        <v>Online</v>
      </c>
      <c r="M194" t="str">
        <f>VLOOKUP(B194,Customer_Cleaned!$A$2:$H$501,2,FALSE)</f>
        <v>Diane Watson</v>
      </c>
      <c r="N194">
        <f>VLOOKUP(B194,Customer_Cleaned!$A$2:$H$501,3,FALSE)</f>
        <v>53</v>
      </c>
      <c r="O194" t="str">
        <f>VLOOKUP(B194,Customer_Cleaned!$A$2:$H$501,4,FALSE)</f>
        <v>Female</v>
      </c>
      <c r="P194" t="str">
        <f>VLOOKUP(B194,Customer_Cleaned!$A$2:$H$501,8,FALSE)</f>
        <v>Platinum</v>
      </c>
      <c r="Q194" t="str">
        <f>_xlfn.XLOOKUP('Sales_Fact cleaned'!B1440,Customer_Cleaned!$A$2:$A$501,Customer_Cleaned!$F$2:$F$501)</f>
        <v>New Hampshire</v>
      </c>
      <c r="R194" t="str">
        <f>_xlfn.XLOOKUP(B194,Customer_Cleaned!$A$2:$A$501,Customer_Cleaned!$G$2:$G$501)</f>
        <v>USA</v>
      </c>
      <c r="S194">
        <v>4</v>
      </c>
      <c r="T194">
        <v>56.37</v>
      </c>
      <c r="U194">
        <v>0.17</v>
      </c>
      <c r="V194">
        <v>187.14840000000001</v>
      </c>
      <c r="W194" t="s">
        <v>1824</v>
      </c>
    </row>
    <row r="195" spans="1:23" hidden="1">
      <c r="A195" s="2">
        <v>45282</v>
      </c>
      <c r="B195" t="s">
        <v>833</v>
      </c>
      <c r="C195" t="s">
        <v>1714</v>
      </c>
      <c r="D195" t="str">
        <f>VLOOKUP(C195,Product_Cleaned!$A$2:$B$101,2,FALSE)</f>
        <v>Hydrating Face Cleanser</v>
      </c>
      <c r="E195" t="str">
        <f>VLOOKUP(C195,Product_Cleaned!$A$2:$C$101,3,FALSE)</f>
        <v>Beauty</v>
      </c>
      <c r="F195" t="str">
        <f>VLOOKUP(C195,Product_Cleaned!$A$2:$E$101,4,FALSE)</f>
        <v>Skincare</v>
      </c>
      <c r="G195" t="str">
        <f>VLOOKUP('Sales_Fact cleaned'!C1278,Product_Cleaned!$A$2:$E$101,5, FALSE)</f>
        <v>Larson Ltd</v>
      </c>
      <c r="H195" t="s">
        <v>1752</v>
      </c>
      <c r="I195" t="str">
        <f>_xlfn.XLOOKUP(H195,Store_Raw!$A$2:$A$21,Store_Raw!$B$2:$B$21)</f>
        <v>Rivera-Warner</v>
      </c>
      <c r="J195" t="str">
        <f>_xlfn.XLOOKUP(H195,Store_Raw!$A$2:$A$21,Store_Raw!$C$2:$C$21)</f>
        <v>East</v>
      </c>
      <c r="K195" t="str">
        <f>_xlfn.XLOOKUP(H195,Store_Raw!$A$2:$A$21,Store_Raw!$D$2:$D$21)</f>
        <v>Washingtonfurt</v>
      </c>
      <c r="L195" t="str">
        <f>_xlfn.XLOOKUP(H195,Store_Raw!$A$2:$A$21,Store_Raw!$E$2:$E$21)</f>
        <v>Flagship</v>
      </c>
      <c r="M195" t="str">
        <f>VLOOKUP(B195,Customer_Cleaned!$A$2:$H$501,2,FALSE)</f>
        <v>Carol Bishop</v>
      </c>
      <c r="N195">
        <f>VLOOKUP(B195,Customer_Cleaned!$A$2:$H$501,3,FALSE)</f>
        <v>27</v>
      </c>
      <c r="O195" t="str">
        <f>VLOOKUP(B195,Customer_Cleaned!$A$2:$H$501,4,FALSE)</f>
        <v>Female</v>
      </c>
      <c r="P195" t="str">
        <f>VLOOKUP(B195,Customer_Cleaned!$A$2:$H$501,8,FALSE)</f>
        <v>Bronze</v>
      </c>
      <c r="Q195" t="str">
        <f>_xlfn.XLOOKUP('Sales_Fact cleaned'!B1278,Customer_Cleaned!$A$2:$A$501,Customer_Cleaned!$F$2:$F$501)</f>
        <v>Nevada</v>
      </c>
      <c r="R195" t="str">
        <f>_xlfn.XLOOKUP(B195,Customer_Cleaned!$A$2:$A$501,Customer_Cleaned!$G$2:$G$501)</f>
        <v>USA</v>
      </c>
      <c r="S195">
        <v>3</v>
      </c>
      <c r="T195">
        <v>63.96</v>
      </c>
      <c r="U195">
        <v>0.02</v>
      </c>
      <c r="V195">
        <v>188.04239999999999</v>
      </c>
      <c r="W195" t="s">
        <v>1826</v>
      </c>
    </row>
    <row r="196" spans="1:23" hidden="1">
      <c r="A196" s="2">
        <v>45282</v>
      </c>
      <c r="B196" t="s">
        <v>141</v>
      </c>
      <c r="C196" t="s">
        <v>1738</v>
      </c>
      <c r="D196" t="str">
        <f>VLOOKUP(C196,Product_Cleaned!$A$2:$B$101,2,FALSE)</f>
        <v>Sports Stopwatch Basic</v>
      </c>
      <c r="E196" t="str">
        <f>VLOOKUP(C196,Product_Cleaned!$A$2:$C$101,3,FALSE)</f>
        <v>Sports</v>
      </c>
      <c r="F196" t="str">
        <f>VLOOKUP(C196,Product_Cleaned!$A$2:$E$101,4,FALSE)</f>
        <v>Accessories</v>
      </c>
      <c r="G196" t="str">
        <f>VLOOKUP('Sales_Fact cleaned'!C198,Product_Cleaned!$A$2:$E$101,5, FALSE)</f>
        <v>Cline-Mccarthy</v>
      </c>
      <c r="H196" t="s">
        <v>1799</v>
      </c>
      <c r="I196" t="str">
        <f>_xlfn.XLOOKUP(H196,Store_Raw!$A$2:$A$21,Store_Raw!$B$2:$B$21)</f>
        <v>Mcdonald Inc</v>
      </c>
      <c r="J196" t="str">
        <f>_xlfn.XLOOKUP(H196,Store_Raw!$A$2:$A$21,Store_Raw!$C$2:$C$21)</f>
        <v>South</v>
      </c>
      <c r="K196" t="str">
        <f>_xlfn.XLOOKUP(H196,Store_Raw!$A$2:$A$21,Store_Raw!$D$2:$D$21)</f>
        <v>Christopherland</v>
      </c>
      <c r="L196" t="str">
        <f>_xlfn.XLOOKUP(H196,Store_Raw!$A$2:$A$21,Store_Raw!$E$2:$E$21)</f>
        <v>Outlet</v>
      </c>
      <c r="M196" t="str">
        <f>VLOOKUP(B196,Customer_Cleaned!$A$2:$H$501,2,FALSE)</f>
        <v>Rachel Myers</v>
      </c>
      <c r="N196">
        <f>VLOOKUP(B196,Customer_Cleaned!$A$2:$H$501,3,FALSE)</f>
        <v>52</v>
      </c>
      <c r="O196" t="str">
        <f>VLOOKUP(B196,Customer_Cleaned!$A$2:$H$501,4,FALSE)</f>
        <v>Male</v>
      </c>
      <c r="P196" t="str">
        <f>VLOOKUP(B196,Customer_Cleaned!$A$2:$H$501,8,FALSE)</f>
        <v>Platinum</v>
      </c>
      <c r="Q196" t="str">
        <f>_xlfn.XLOOKUP('Sales_Fact cleaned'!B198,Customer_Cleaned!$A$2:$A$501,Customer_Cleaned!$F$2:$F$501)</f>
        <v>California</v>
      </c>
      <c r="R196" t="str">
        <f>_xlfn.XLOOKUP(B196,Customer_Cleaned!$A$2:$A$501,Customer_Cleaned!$G$2:$G$501)</f>
        <v>USA</v>
      </c>
      <c r="S196">
        <v>2</v>
      </c>
      <c r="T196">
        <v>100.42</v>
      </c>
      <c r="U196">
        <v>0.06</v>
      </c>
      <c r="V196">
        <v>188.78960000000001</v>
      </c>
      <c r="W196" t="s">
        <v>1829</v>
      </c>
    </row>
    <row r="197" spans="1:23" hidden="1">
      <c r="A197" s="2">
        <v>45282</v>
      </c>
      <c r="B197" t="s">
        <v>716</v>
      </c>
      <c r="C197" t="s">
        <v>1582</v>
      </c>
      <c r="D197" t="str">
        <f>VLOOKUP(C197,Product_Cleaned!$A$2:$B$101,2,FALSE)</f>
        <v>Soccer Training Cone Set</v>
      </c>
      <c r="E197" t="str">
        <f>VLOOKUP(C197,Product_Cleaned!$A$2:$C$101,3,FALSE)</f>
        <v>Sports</v>
      </c>
      <c r="F197" t="str">
        <f>VLOOKUP(C197,Product_Cleaned!$A$2:$E$101,4,FALSE)</f>
        <v>Accessories</v>
      </c>
      <c r="G197" t="str">
        <f>VLOOKUP('Sales_Fact cleaned'!C413,Product_Cleaned!$A$2:$E$101,5, FALSE)</f>
        <v>Anderson-Riley</v>
      </c>
      <c r="H197" t="s">
        <v>1813</v>
      </c>
      <c r="I197" t="str">
        <f>_xlfn.XLOOKUP(H197,Store_Raw!$A$2:$A$21,Store_Raw!$B$2:$B$21)</f>
        <v>Mann-Austin</v>
      </c>
      <c r="J197" t="str">
        <f>_xlfn.XLOOKUP(H197,Store_Raw!$A$2:$A$21,Store_Raw!$C$2:$C$21)</f>
        <v>East</v>
      </c>
      <c r="K197" t="str">
        <f>_xlfn.XLOOKUP(H197,Store_Raw!$A$2:$A$21,Store_Raw!$D$2:$D$21)</f>
        <v>Vasquezborough</v>
      </c>
      <c r="L197" t="str">
        <f>_xlfn.XLOOKUP(H197,Store_Raw!$A$2:$A$21,Store_Raw!$E$2:$E$21)</f>
        <v>Online</v>
      </c>
      <c r="M197" t="str">
        <f>VLOOKUP(B197,Customer_Cleaned!$A$2:$H$501,2,FALSE)</f>
        <v>Lisa Young</v>
      </c>
      <c r="N197">
        <f>VLOOKUP(B197,Customer_Cleaned!$A$2:$H$501,3,FALSE)</f>
        <v>38</v>
      </c>
      <c r="O197" t="str">
        <f>VLOOKUP(B197,Customer_Cleaned!$A$2:$H$501,4,FALSE)</f>
        <v>Male</v>
      </c>
      <c r="P197" t="str">
        <f>VLOOKUP(B197,Customer_Cleaned!$A$2:$H$501,8,FALSE)</f>
        <v>Silver</v>
      </c>
      <c r="Q197" t="str">
        <f>_xlfn.XLOOKUP('Sales_Fact cleaned'!B413,Customer_Cleaned!$A$2:$A$501,Customer_Cleaned!$F$2:$F$501)</f>
        <v>North Carolina</v>
      </c>
      <c r="R197" t="str">
        <f>_xlfn.XLOOKUP(B197,Customer_Cleaned!$A$2:$A$501,Customer_Cleaned!$G$2:$G$501)</f>
        <v>USA</v>
      </c>
      <c r="S197">
        <v>1</v>
      </c>
      <c r="T197">
        <v>259.2</v>
      </c>
      <c r="U197">
        <v>0.27</v>
      </c>
      <c r="V197">
        <v>189.21600000000001</v>
      </c>
      <c r="W197" t="s">
        <v>1824</v>
      </c>
    </row>
    <row r="198" spans="1:23" hidden="1">
      <c r="A198" s="2">
        <v>45282</v>
      </c>
      <c r="B198" t="s">
        <v>857</v>
      </c>
      <c r="C198" t="s">
        <v>1666</v>
      </c>
      <c r="D198" t="str">
        <f>VLOOKUP(C198,Product_Cleaned!$A$2:$B$101,2,FALSE)</f>
        <v>Men's Hair Styling Gel</v>
      </c>
      <c r="E198" t="str">
        <f>VLOOKUP(C198,Product_Cleaned!$A$2:$C$101,3,FALSE)</f>
        <v>Beauty</v>
      </c>
      <c r="F198" t="str">
        <f>VLOOKUP(C198,Product_Cleaned!$A$2:$E$101,4,FALSE)</f>
        <v>Haircare</v>
      </c>
      <c r="G198" t="str">
        <f>VLOOKUP('Sales_Fact cleaned'!C871,Product_Cleaned!$A$2:$E$101,5, FALSE)</f>
        <v>Hill PLC</v>
      </c>
      <c r="H198" t="s">
        <v>1807</v>
      </c>
      <c r="I198" t="str">
        <f>_xlfn.XLOOKUP(H198,Store_Raw!$A$2:$A$21,Store_Raw!$B$2:$B$21)</f>
        <v>Holloway Ltd</v>
      </c>
      <c r="J198" t="str">
        <f>_xlfn.XLOOKUP(H198,Store_Raw!$A$2:$A$21,Store_Raw!$C$2:$C$21)</f>
        <v>North</v>
      </c>
      <c r="K198" t="str">
        <f>_xlfn.XLOOKUP(H198,Store_Raw!$A$2:$A$21,Store_Raw!$D$2:$D$21)</f>
        <v>Bensonhaven</v>
      </c>
      <c r="L198" t="str">
        <f>_xlfn.XLOOKUP(H198,Store_Raw!$A$2:$A$21,Store_Raw!$E$2:$E$21)</f>
        <v>Flagship</v>
      </c>
      <c r="M198" t="str">
        <f>VLOOKUP(B198,Customer_Cleaned!$A$2:$H$501,2,FALSE)</f>
        <v>Tyrone Olson</v>
      </c>
      <c r="N198">
        <f>VLOOKUP(B198,Customer_Cleaned!$A$2:$H$501,3,FALSE)</f>
        <v>45</v>
      </c>
      <c r="O198" t="str">
        <f>VLOOKUP(B198,Customer_Cleaned!$A$2:$H$501,4,FALSE)</f>
        <v>Female</v>
      </c>
      <c r="P198" t="str">
        <f>VLOOKUP(B198,Customer_Cleaned!$A$2:$H$501,8,FALSE)</f>
        <v>Silver</v>
      </c>
      <c r="Q198" t="str">
        <f>_xlfn.XLOOKUP('Sales_Fact cleaned'!B871,Customer_Cleaned!$A$2:$A$501,Customer_Cleaned!$F$2:$F$501)</f>
        <v>Alabama</v>
      </c>
      <c r="R198" t="str">
        <f>_xlfn.XLOOKUP(B198,Customer_Cleaned!$A$2:$A$501,Customer_Cleaned!$G$2:$G$501)</f>
        <v>USA</v>
      </c>
      <c r="S198">
        <v>2</v>
      </c>
      <c r="T198">
        <v>102.85</v>
      </c>
      <c r="U198">
        <v>0.08</v>
      </c>
      <c r="V198">
        <v>189.244</v>
      </c>
      <c r="W198" t="s">
        <v>1824</v>
      </c>
    </row>
    <row r="199" spans="1:23" hidden="1">
      <c r="A199" s="2">
        <v>45283</v>
      </c>
      <c r="B199" t="s">
        <v>550</v>
      </c>
      <c r="C199" t="s">
        <v>1662</v>
      </c>
      <c r="D199" t="str">
        <f>VLOOKUP(C199,Product_Cleaned!$A$2:$B$101,2,FALSE)</f>
        <v>Foam Roller</v>
      </c>
      <c r="E199" t="str">
        <f>VLOOKUP(C199,Product_Cleaned!$A$2:$C$101,3,FALSE)</f>
        <v>Sports</v>
      </c>
      <c r="F199" t="str">
        <f>VLOOKUP(C199,Product_Cleaned!$A$2:$E$101,4,FALSE)</f>
        <v>Fitness</v>
      </c>
      <c r="G199" t="str">
        <f>VLOOKUP('Sales_Fact cleaned'!C1567,Product_Cleaned!$A$2:$E$101,5, FALSE)</f>
        <v>Hernandez, Kennedy and Porter</v>
      </c>
      <c r="H199" t="s">
        <v>1786</v>
      </c>
      <c r="I199" t="str">
        <f>_xlfn.XLOOKUP(H199,Store_Raw!$A$2:$A$21,Store_Raw!$B$2:$B$21)</f>
        <v>Moore, Padilla and Butler</v>
      </c>
      <c r="J199" t="str">
        <f>_xlfn.XLOOKUP(H199,Store_Raw!$A$2:$A$21,Store_Raw!$C$2:$C$21)</f>
        <v>South</v>
      </c>
      <c r="K199" t="str">
        <f>_xlfn.XLOOKUP(H199,Store_Raw!$A$2:$A$21,Store_Raw!$D$2:$D$21)</f>
        <v>East Johnstad</v>
      </c>
      <c r="L199" t="str">
        <f>_xlfn.XLOOKUP(H199,Store_Raw!$A$2:$A$21,Store_Raw!$E$2:$E$21)</f>
        <v>Flagship</v>
      </c>
      <c r="M199" t="str">
        <f>VLOOKUP(B199,Customer_Cleaned!$A$2:$H$501,2,FALSE)</f>
        <v>Jason Wheeler</v>
      </c>
      <c r="N199">
        <f>VLOOKUP(B199,Customer_Cleaned!$A$2:$H$501,3,FALSE)</f>
        <v>47</v>
      </c>
      <c r="O199" t="str">
        <f>VLOOKUP(B199,Customer_Cleaned!$A$2:$H$501,4,FALSE)</f>
        <v>Female</v>
      </c>
      <c r="P199" t="str">
        <f>VLOOKUP(B199,Customer_Cleaned!$A$2:$H$501,8,FALSE)</f>
        <v>Silver</v>
      </c>
      <c r="Q199" t="str">
        <f>_xlfn.XLOOKUP('Sales_Fact cleaned'!B1567,Customer_Cleaned!$A$2:$A$501,Customer_Cleaned!$F$2:$F$501)</f>
        <v>Nebraska</v>
      </c>
      <c r="R199" t="str">
        <f>_xlfn.XLOOKUP(B199,Customer_Cleaned!$A$2:$A$501,Customer_Cleaned!$G$2:$G$501)</f>
        <v>USA</v>
      </c>
      <c r="S199">
        <v>4</v>
      </c>
      <c r="T199">
        <v>64.06</v>
      </c>
      <c r="U199">
        <v>0.26</v>
      </c>
      <c r="V199">
        <v>189.61760000000001</v>
      </c>
      <c r="W199" t="s">
        <v>1829</v>
      </c>
    </row>
    <row r="200" spans="1:23" hidden="1">
      <c r="A200" s="2">
        <v>45284</v>
      </c>
      <c r="B200" t="s">
        <v>1050</v>
      </c>
      <c r="C200" t="s">
        <v>1650</v>
      </c>
      <c r="D200" t="str">
        <f>VLOOKUP(C200,Product_Cleaned!$A$2:$B$101,2,FALSE)</f>
        <v>HDMI Cable – 2m</v>
      </c>
      <c r="E200" t="str">
        <f>VLOOKUP(C200,Product_Cleaned!$A$2:$C$101,3,FALSE)</f>
        <v>Electronics</v>
      </c>
      <c r="F200" t="str">
        <f>VLOOKUP(C200,Product_Cleaned!$A$2:$E$101,4,FALSE)</f>
        <v>Accessories</v>
      </c>
      <c r="G200" t="str">
        <f>VLOOKUP('Sales_Fact cleaned'!C71,Product_Cleaned!$A$2:$E$101,5, FALSE)</f>
        <v>Stevens, Fernandez and Martin</v>
      </c>
      <c r="H200" t="s">
        <v>1804</v>
      </c>
      <c r="I200" t="str">
        <f>_xlfn.XLOOKUP(H200,Store_Raw!$A$2:$A$21,Store_Raw!$B$2:$B$21)</f>
        <v>Frederick-Wright</v>
      </c>
      <c r="J200" t="str">
        <f>_xlfn.XLOOKUP(H200,Store_Raw!$A$2:$A$21,Store_Raw!$C$2:$C$21)</f>
        <v>West</v>
      </c>
      <c r="K200" t="str">
        <f>_xlfn.XLOOKUP(H200,Store_Raw!$A$2:$A$21,Store_Raw!$D$2:$D$21)</f>
        <v>New Jimmymouth</v>
      </c>
      <c r="L200" t="str">
        <f>_xlfn.XLOOKUP(H200,Store_Raw!$A$2:$A$21,Store_Raw!$E$2:$E$21)</f>
        <v>Flagship</v>
      </c>
      <c r="M200" t="str">
        <f>VLOOKUP(B200,Customer_Cleaned!$A$2:$H$501,2,FALSE)</f>
        <v>Mr. Christopher Sims</v>
      </c>
      <c r="N200">
        <f>VLOOKUP(B200,Customer_Cleaned!$A$2:$H$501,3,FALSE)</f>
        <v>50</v>
      </c>
      <c r="O200" t="str">
        <f>VLOOKUP(B200,Customer_Cleaned!$A$2:$H$501,4,FALSE)</f>
        <v>Female</v>
      </c>
      <c r="P200" t="str">
        <f>VLOOKUP(B200,Customer_Cleaned!$A$2:$H$501,8,FALSE)</f>
        <v>Platinum</v>
      </c>
      <c r="Q200" t="str">
        <f>_xlfn.XLOOKUP('Sales_Fact cleaned'!B71,Customer_Cleaned!$A$2:$A$501,Customer_Cleaned!$F$2:$F$501)</f>
        <v>Alabama</v>
      </c>
      <c r="R200" t="str">
        <f>_xlfn.XLOOKUP(B200,Customer_Cleaned!$A$2:$A$501,Customer_Cleaned!$G$2:$G$501)</f>
        <v>USA</v>
      </c>
      <c r="S200">
        <v>1</v>
      </c>
      <c r="T200">
        <v>272.2</v>
      </c>
      <c r="U200">
        <v>0.3</v>
      </c>
      <c r="V200">
        <v>190.54</v>
      </c>
      <c r="W200" t="s">
        <v>1826</v>
      </c>
    </row>
    <row r="201" spans="1:23" hidden="1">
      <c r="A201" s="2">
        <v>45284</v>
      </c>
      <c r="B201" t="s">
        <v>1029</v>
      </c>
      <c r="C201" t="s">
        <v>1716</v>
      </c>
      <c r="D201" t="str">
        <f>VLOOKUP(C201,Product_Cleaned!$A$2:$B$101,2,FALSE)</f>
        <v>Wooden Bookshelf</v>
      </c>
      <c r="E201" t="str">
        <f>VLOOKUP(C201,Product_Cleaned!$A$2:$C$101,3,FALSE)</f>
        <v>Home</v>
      </c>
      <c r="F201" t="str">
        <f>VLOOKUP(C201,Product_Cleaned!$A$2:$E$101,4,FALSE)</f>
        <v>Furniture</v>
      </c>
      <c r="G201" t="str">
        <f>VLOOKUP('Sales_Fact cleaned'!C680,Product_Cleaned!$A$2:$E$101,5, FALSE)</f>
        <v>Green, Powell and Palmer</v>
      </c>
      <c r="H201" t="s">
        <v>1807</v>
      </c>
      <c r="I201" t="str">
        <f>_xlfn.XLOOKUP(H201,Store_Raw!$A$2:$A$21,Store_Raw!$B$2:$B$21)</f>
        <v>Holloway Ltd</v>
      </c>
      <c r="J201" t="str">
        <f>_xlfn.XLOOKUP(H201,Store_Raw!$A$2:$A$21,Store_Raw!$C$2:$C$21)</f>
        <v>North</v>
      </c>
      <c r="K201" t="str">
        <f>_xlfn.XLOOKUP(H201,Store_Raw!$A$2:$A$21,Store_Raw!$D$2:$D$21)</f>
        <v>Bensonhaven</v>
      </c>
      <c r="L201" t="str">
        <f>_xlfn.XLOOKUP(H201,Store_Raw!$A$2:$A$21,Store_Raw!$E$2:$E$21)</f>
        <v>Flagship</v>
      </c>
      <c r="M201" t="str">
        <f>VLOOKUP(B201,Customer_Cleaned!$A$2:$H$501,2,FALSE)</f>
        <v>Reginald Willis</v>
      </c>
      <c r="N201">
        <f>VLOOKUP(B201,Customer_Cleaned!$A$2:$H$501,3,FALSE)</f>
        <v>62</v>
      </c>
      <c r="O201" t="str">
        <f>VLOOKUP(B201,Customer_Cleaned!$A$2:$H$501,4,FALSE)</f>
        <v>Female</v>
      </c>
      <c r="P201" t="str">
        <f>VLOOKUP(B201,Customer_Cleaned!$A$2:$H$501,8,FALSE)</f>
        <v>Platinum</v>
      </c>
      <c r="Q201" t="str">
        <f>_xlfn.XLOOKUP('Sales_Fact cleaned'!B680,Customer_Cleaned!$A$2:$A$501,Customer_Cleaned!$F$2:$F$501)</f>
        <v>Rhode Island</v>
      </c>
      <c r="R201" t="str">
        <f>_xlfn.XLOOKUP(B201,Customer_Cleaned!$A$2:$A$501,Customer_Cleaned!$G$2:$G$501)</f>
        <v>USA</v>
      </c>
      <c r="S201">
        <v>1</v>
      </c>
      <c r="T201">
        <v>235.44</v>
      </c>
      <c r="U201">
        <v>0.19</v>
      </c>
      <c r="V201">
        <v>190.7064</v>
      </c>
      <c r="W201" t="s">
        <v>1824</v>
      </c>
    </row>
    <row r="202" spans="1:23" hidden="1">
      <c r="A202" s="2">
        <v>45284</v>
      </c>
      <c r="B202" t="s">
        <v>258</v>
      </c>
      <c r="C202" t="s">
        <v>1652</v>
      </c>
      <c r="D202" t="str">
        <f>VLOOKUP(C202,Product_Cleaned!$A$2:$B$101,2,FALSE)</f>
        <v>Rugby Ball</v>
      </c>
      <c r="E202" t="str">
        <f>VLOOKUP(C202,Product_Cleaned!$A$2:$C$101,3,FALSE)</f>
        <v>Sports</v>
      </c>
      <c r="F202" t="str">
        <f>VLOOKUP(C202,Product_Cleaned!$A$2:$E$101,4,FALSE)</f>
        <v>Team Sports</v>
      </c>
      <c r="G202" t="str">
        <f>VLOOKUP('Sales_Fact cleaned'!C217,Product_Cleaned!$A$2:$E$101,5, FALSE)</f>
        <v>Aguilar, Horton and Lewis</v>
      </c>
      <c r="H202" t="s">
        <v>1786</v>
      </c>
      <c r="I202" t="str">
        <f>_xlfn.XLOOKUP(H202,Store_Raw!$A$2:$A$21,Store_Raw!$B$2:$B$21)</f>
        <v>Moore, Padilla and Butler</v>
      </c>
      <c r="J202" t="str">
        <f>_xlfn.XLOOKUP(H202,Store_Raw!$A$2:$A$21,Store_Raw!$C$2:$C$21)</f>
        <v>South</v>
      </c>
      <c r="K202" t="str">
        <f>_xlfn.XLOOKUP(H202,Store_Raw!$A$2:$A$21,Store_Raw!$D$2:$D$21)</f>
        <v>East Johnstad</v>
      </c>
      <c r="L202" t="str">
        <f>_xlfn.XLOOKUP(H202,Store_Raw!$A$2:$A$21,Store_Raw!$E$2:$E$21)</f>
        <v>Flagship</v>
      </c>
      <c r="M202" t="str">
        <f>VLOOKUP(B202,Customer_Cleaned!$A$2:$H$501,2,FALSE)</f>
        <v>Eric Singh</v>
      </c>
      <c r="N202">
        <f>VLOOKUP(B202,Customer_Cleaned!$A$2:$H$501,3,FALSE)</f>
        <v>29</v>
      </c>
      <c r="O202" t="str">
        <f>VLOOKUP(B202,Customer_Cleaned!$A$2:$H$501,4,FALSE)</f>
        <v>Female</v>
      </c>
      <c r="P202" t="str">
        <f>VLOOKUP(B202,Customer_Cleaned!$A$2:$H$501,8,FALSE)</f>
        <v>Bronze</v>
      </c>
      <c r="Q202" t="str">
        <f>_xlfn.XLOOKUP('Sales_Fact cleaned'!B217,Customer_Cleaned!$A$2:$A$501,Customer_Cleaned!$F$2:$F$501)</f>
        <v>Minnesota</v>
      </c>
      <c r="R202" t="str">
        <f>_xlfn.XLOOKUP(B202,Customer_Cleaned!$A$2:$A$501,Customer_Cleaned!$G$2:$G$501)</f>
        <v>USA</v>
      </c>
      <c r="S202">
        <v>3</v>
      </c>
      <c r="T202">
        <v>83.7</v>
      </c>
      <c r="U202">
        <v>0.24</v>
      </c>
      <c r="V202">
        <v>190.83600000000001</v>
      </c>
      <c r="W202" t="s">
        <v>1826</v>
      </c>
    </row>
    <row r="203" spans="1:23" hidden="1">
      <c r="A203" s="2">
        <v>45285</v>
      </c>
      <c r="B203" t="s">
        <v>441</v>
      </c>
      <c r="C203" t="s">
        <v>1708</v>
      </c>
      <c r="D203" t="str">
        <f>VLOOKUP(C203,Product_Cleaned!$A$2:$B$101,2,FALSE)</f>
        <v>Wall-Mounted Spice Rack</v>
      </c>
      <c r="E203" t="str">
        <f>VLOOKUP(C203,Product_Cleaned!$A$2:$C$101,3,FALSE)</f>
        <v>Home</v>
      </c>
      <c r="F203" t="str">
        <f>VLOOKUP(C203,Product_Cleaned!$A$2:$E$101,4,FALSE)</f>
        <v>Kitchen</v>
      </c>
      <c r="G203" t="str">
        <f>VLOOKUP('Sales_Fact cleaned'!C116,Product_Cleaned!$A$2:$E$101,5, FALSE)</f>
        <v>Holmes LLC</v>
      </c>
      <c r="H203" t="s">
        <v>1761</v>
      </c>
      <c r="I203" t="str">
        <f>_xlfn.XLOOKUP(H203,Store_Raw!$A$2:$A$21,Store_Raw!$B$2:$B$21)</f>
        <v>Black-Horn</v>
      </c>
      <c r="J203" t="str">
        <f>_xlfn.XLOOKUP(H203,Store_Raw!$A$2:$A$21,Store_Raw!$C$2:$C$21)</f>
        <v>South</v>
      </c>
      <c r="K203" t="str">
        <f>_xlfn.XLOOKUP(H203,Store_Raw!$A$2:$A$21,Store_Raw!$D$2:$D$21)</f>
        <v>North Nancyview</v>
      </c>
      <c r="L203" t="str">
        <f>_xlfn.XLOOKUP(H203,Store_Raw!$A$2:$A$21,Store_Raw!$E$2:$E$21)</f>
        <v>Outlet</v>
      </c>
      <c r="M203" t="str">
        <f>VLOOKUP(B203,Customer_Cleaned!$A$2:$H$501,2,FALSE)</f>
        <v>Susan Mcdonald</v>
      </c>
      <c r="N203">
        <f>VLOOKUP(B203,Customer_Cleaned!$A$2:$H$501,3,FALSE)</f>
        <v>45</v>
      </c>
      <c r="O203" t="str">
        <f>VLOOKUP(B203,Customer_Cleaned!$A$2:$H$501,4,FALSE)</f>
        <v>Male</v>
      </c>
      <c r="P203" t="str">
        <f>VLOOKUP(B203,Customer_Cleaned!$A$2:$H$501,8,FALSE)</f>
        <v>Silver</v>
      </c>
      <c r="Q203" t="str">
        <f>_xlfn.XLOOKUP('Sales_Fact cleaned'!B116,Customer_Cleaned!$A$2:$A$501,Customer_Cleaned!$F$2:$F$501)</f>
        <v>Minnesota</v>
      </c>
      <c r="R203" t="str">
        <f>_xlfn.XLOOKUP(B203,Customer_Cleaned!$A$2:$A$501,Customer_Cleaned!$G$2:$G$501)</f>
        <v>USA</v>
      </c>
      <c r="S203">
        <v>2</v>
      </c>
      <c r="T203">
        <v>111.28</v>
      </c>
      <c r="U203">
        <v>0.14000000000000001</v>
      </c>
      <c r="V203">
        <v>191.4016</v>
      </c>
      <c r="W203" t="s">
        <v>1826</v>
      </c>
    </row>
    <row r="204" spans="1:23" hidden="1">
      <c r="A204" s="2">
        <v>45285</v>
      </c>
      <c r="B204" t="s">
        <v>562</v>
      </c>
      <c r="C204" t="s">
        <v>1586</v>
      </c>
      <c r="D204" t="str">
        <f>VLOOKUP(C204,Product_Cleaned!$A$2:$B$101,2,FALSE)</f>
        <v>Knee Support Brace</v>
      </c>
      <c r="E204" t="str">
        <f>VLOOKUP(C204,Product_Cleaned!$A$2:$C$101,3,FALSE)</f>
        <v>Sports</v>
      </c>
      <c r="F204" t="str">
        <f>VLOOKUP(C204,Product_Cleaned!$A$2:$E$101,4,FALSE)</f>
        <v>Equipment</v>
      </c>
      <c r="G204" t="str">
        <f>VLOOKUP('Sales_Fact cleaned'!C1044,Product_Cleaned!$A$2:$E$101,5, FALSE)</f>
        <v>Hopkins Ltd</v>
      </c>
      <c r="H204" t="s">
        <v>1757</v>
      </c>
      <c r="I204" t="str">
        <f>_xlfn.XLOOKUP(H204,Store_Raw!$A$2:$A$21,Store_Raw!$B$2:$B$21)</f>
        <v>Martinez, Adkins and Johnson</v>
      </c>
      <c r="J204" t="str">
        <f>_xlfn.XLOOKUP(H204,Store_Raw!$A$2:$A$21,Store_Raw!$C$2:$C$21)</f>
        <v>North</v>
      </c>
      <c r="K204" t="str">
        <f>_xlfn.XLOOKUP(H204,Store_Raw!$A$2:$A$21,Store_Raw!$D$2:$D$21)</f>
        <v>Danielmouth</v>
      </c>
      <c r="L204" t="str">
        <f>_xlfn.XLOOKUP(H204,Store_Raw!$A$2:$A$21,Store_Raw!$E$2:$E$21)</f>
        <v>Flagship</v>
      </c>
      <c r="M204" t="str">
        <f>VLOOKUP(B204,Customer_Cleaned!$A$2:$H$501,2,FALSE)</f>
        <v>Steve Mclaughlin</v>
      </c>
      <c r="N204">
        <f>VLOOKUP(B204,Customer_Cleaned!$A$2:$H$501,3,FALSE)</f>
        <v>64</v>
      </c>
      <c r="O204" t="str">
        <f>VLOOKUP(B204,Customer_Cleaned!$A$2:$H$501,4,FALSE)</f>
        <v>Male</v>
      </c>
      <c r="P204" t="str">
        <f>VLOOKUP(B204,Customer_Cleaned!$A$2:$H$501,8,FALSE)</f>
        <v>Platinum</v>
      </c>
      <c r="Q204" t="str">
        <f>_xlfn.XLOOKUP('Sales_Fact cleaned'!B1044,Customer_Cleaned!$A$2:$A$501,Customer_Cleaned!$F$2:$F$501)</f>
        <v>Vermont</v>
      </c>
      <c r="R204" t="str">
        <f>_xlfn.XLOOKUP(B204,Customer_Cleaned!$A$2:$A$501,Customer_Cleaned!$G$2:$G$501)</f>
        <v>USA</v>
      </c>
      <c r="S204">
        <v>3</v>
      </c>
      <c r="T204">
        <v>79.95</v>
      </c>
      <c r="U204">
        <v>0.2</v>
      </c>
      <c r="V204">
        <v>191.88</v>
      </c>
      <c r="W204" t="s">
        <v>1824</v>
      </c>
    </row>
    <row r="205" spans="1:23" hidden="1">
      <c r="A205" s="2">
        <v>45285</v>
      </c>
      <c r="B205" t="s">
        <v>168</v>
      </c>
      <c r="C205" t="s">
        <v>1578</v>
      </c>
      <c r="D205" t="str">
        <f>VLOOKUP(C205,Product_Cleaned!$A$2:$B$101,2,FALSE)</f>
        <v>4K Home Projector</v>
      </c>
      <c r="E205" t="str">
        <f>VLOOKUP(C205,Product_Cleaned!$A$2:$C$101,3,FALSE)</f>
        <v>Electronics</v>
      </c>
      <c r="F205" t="str">
        <f>VLOOKUP(C205,Product_Cleaned!$A$2:$E$101,4,FALSE)</f>
        <v>Appliances</v>
      </c>
      <c r="G205" t="str">
        <f>VLOOKUP('Sales_Fact cleaned'!C675,Product_Cleaned!$A$2:$E$101,5, FALSE)</f>
        <v>French Ltd</v>
      </c>
      <c r="H205" t="s">
        <v>1769</v>
      </c>
      <c r="I205" t="str">
        <f>_xlfn.XLOOKUP(H205,Store_Raw!$A$2:$A$21,Store_Raw!$B$2:$B$21)</f>
        <v>Alexander Group</v>
      </c>
      <c r="J205" t="str">
        <f>_xlfn.XLOOKUP(H205,Store_Raw!$A$2:$A$21,Store_Raw!$C$2:$C$21)</f>
        <v>South</v>
      </c>
      <c r="K205" t="str">
        <f>_xlfn.XLOOKUP(H205,Store_Raw!$A$2:$A$21,Store_Raw!$D$2:$D$21)</f>
        <v>Port Sharon</v>
      </c>
      <c r="L205" t="str">
        <f>_xlfn.XLOOKUP(H205,Store_Raw!$A$2:$A$21,Store_Raw!$E$2:$E$21)</f>
        <v>Online</v>
      </c>
      <c r="M205" t="str">
        <f>VLOOKUP(B205,Customer_Cleaned!$A$2:$H$501,2,FALSE)</f>
        <v>Joseph Snow</v>
      </c>
      <c r="N205">
        <f>VLOOKUP(B205,Customer_Cleaned!$A$2:$H$501,3,FALSE)</f>
        <v>45</v>
      </c>
      <c r="O205" t="str">
        <f>VLOOKUP(B205,Customer_Cleaned!$A$2:$H$501,4,FALSE)</f>
        <v>Male</v>
      </c>
      <c r="P205" t="str">
        <f>VLOOKUP(B205,Customer_Cleaned!$A$2:$H$501,8,FALSE)</f>
        <v>Silver</v>
      </c>
      <c r="Q205" t="str">
        <f>_xlfn.XLOOKUP('Sales_Fact cleaned'!B675,Customer_Cleaned!$A$2:$A$501,Customer_Cleaned!$F$2:$F$501)</f>
        <v>Nebraska</v>
      </c>
      <c r="R205" t="str">
        <f>_xlfn.XLOOKUP(B205,Customer_Cleaned!$A$2:$A$501,Customer_Cleaned!$G$2:$G$501)</f>
        <v>USA</v>
      </c>
      <c r="S205">
        <v>3</v>
      </c>
      <c r="T205">
        <v>83.5</v>
      </c>
      <c r="U205">
        <v>0.23</v>
      </c>
      <c r="V205">
        <v>192.88499999999999</v>
      </c>
      <c r="W205" t="s">
        <v>1824</v>
      </c>
    </row>
    <row r="206" spans="1:23" hidden="1">
      <c r="A206" s="2">
        <v>45286</v>
      </c>
      <c r="B206" t="s">
        <v>1229</v>
      </c>
      <c r="C206" t="s">
        <v>1726</v>
      </c>
      <c r="D206" t="str">
        <f>VLOOKUP(C206,Product_Cleaned!$A$2:$B$101,2,FALSE)</f>
        <v>Face Foundation Kit</v>
      </c>
      <c r="E206" t="str">
        <f>VLOOKUP(C206,Product_Cleaned!$A$2:$C$101,3,FALSE)</f>
        <v>Beauty</v>
      </c>
      <c r="F206" t="str">
        <f>VLOOKUP(C206,Product_Cleaned!$A$2:$E$101,4,FALSE)</f>
        <v>Makeup</v>
      </c>
      <c r="G206" t="str">
        <f>VLOOKUP('Sales_Fact cleaned'!C651,Product_Cleaned!$A$2:$E$101,5, FALSE)</f>
        <v>Nolan-Snow</v>
      </c>
      <c r="H206" t="s">
        <v>1804</v>
      </c>
      <c r="I206" t="str">
        <f>_xlfn.XLOOKUP(H206,Store_Raw!$A$2:$A$21,Store_Raw!$B$2:$B$21)</f>
        <v>Frederick-Wright</v>
      </c>
      <c r="J206" t="str">
        <f>_xlfn.XLOOKUP(H206,Store_Raw!$A$2:$A$21,Store_Raw!$C$2:$C$21)</f>
        <v>West</v>
      </c>
      <c r="K206" t="str">
        <f>_xlfn.XLOOKUP(H206,Store_Raw!$A$2:$A$21,Store_Raw!$D$2:$D$21)</f>
        <v>New Jimmymouth</v>
      </c>
      <c r="L206" t="str">
        <f>_xlfn.XLOOKUP(H206,Store_Raw!$A$2:$A$21,Store_Raw!$E$2:$E$21)</f>
        <v>Flagship</v>
      </c>
      <c r="M206" t="str">
        <f>VLOOKUP(B206,Customer_Cleaned!$A$2:$H$501,2,FALSE)</f>
        <v>Alejandro Evans</v>
      </c>
      <c r="N206">
        <f>VLOOKUP(B206,Customer_Cleaned!$A$2:$H$501,3,FALSE)</f>
        <v>43</v>
      </c>
      <c r="O206" t="str">
        <f>VLOOKUP(B206,Customer_Cleaned!$A$2:$H$501,4,FALSE)</f>
        <v>Female</v>
      </c>
      <c r="P206" t="str">
        <f>VLOOKUP(B206,Customer_Cleaned!$A$2:$H$501,8,FALSE)</f>
        <v>Silver</v>
      </c>
      <c r="Q206" t="str">
        <f>_xlfn.XLOOKUP('Sales_Fact cleaned'!B651,Customer_Cleaned!$A$2:$A$501,Customer_Cleaned!$F$2:$F$501)</f>
        <v>New York</v>
      </c>
      <c r="R206" t="str">
        <f>_xlfn.XLOOKUP(B206,Customer_Cleaned!$A$2:$A$501,Customer_Cleaned!$G$2:$G$501)</f>
        <v>USA</v>
      </c>
      <c r="S206">
        <v>2</v>
      </c>
      <c r="T206">
        <v>122.23</v>
      </c>
      <c r="U206">
        <v>0.21</v>
      </c>
      <c r="V206">
        <v>193.1234</v>
      </c>
      <c r="W206" t="s">
        <v>1824</v>
      </c>
    </row>
    <row r="207" spans="1:23">
      <c r="A207" s="2">
        <v>45286</v>
      </c>
      <c r="B207" t="s">
        <v>893</v>
      </c>
      <c r="C207" t="s">
        <v>1586</v>
      </c>
      <c r="D207" t="str">
        <f>VLOOKUP(C207,Product_Cleaned!$A$2:$B$101,2,FALSE)</f>
        <v>Knee Support Brace</v>
      </c>
      <c r="E207" t="str">
        <f>VLOOKUP(C207,Product_Cleaned!$A$2:$C$101,3,FALSE)</f>
        <v>Sports</v>
      </c>
      <c r="F207" t="str">
        <f>VLOOKUP(C207,Product_Cleaned!$A$2:$E$101,4,FALSE)</f>
        <v>Equipment</v>
      </c>
      <c r="G207" t="str">
        <f>VLOOKUP('Sales_Fact cleaned'!C1701,Product_Cleaned!$A$2:$E$101,5, FALSE)</f>
        <v>Harrell LLC</v>
      </c>
      <c r="H207" t="s">
        <v>1813</v>
      </c>
      <c r="I207" t="str">
        <f>_xlfn.XLOOKUP(H207,Store_Raw!$A$2:$A$21,Store_Raw!$B$2:$B$21)</f>
        <v>Mann-Austin</v>
      </c>
      <c r="J207" t="str">
        <f>_xlfn.XLOOKUP(H207,Store_Raw!$A$2:$A$21,Store_Raw!$C$2:$C$21)</f>
        <v>East</v>
      </c>
      <c r="K207" t="str">
        <f>_xlfn.XLOOKUP(H207,Store_Raw!$A$2:$A$21,Store_Raw!$D$2:$D$21)</f>
        <v>Vasquezborough</v>
      </c>
      <c r="L207" t="str">
        <f>_xlfn.XLOOKUP(H207,Store_Raw!$A$2:$A$21,Store_Raw!$E$2:$E$21)</f>
        <v>Online</v>
      </c>
      <c r="M207" t="str">
        <f>VLOOKUP(B207,Customer_Cleaned!$A$2:$H$501,2,FALSE)</f>
        <v>Brittany Watson</v>
      </c>
      <c r="N207">
        <f>VLOOKUP(B207,Customer_Cleaned!$A$2:$H$501,3,FALSE)</f>
        <v>59</v>
      </c>
      <c r="O207" t="str">
        <f>VLOOKUP(B207,Customer_Cleaned!$A$2:$H$501,4,FALSE)</f>
        <v>Male</v>
      </c>
      <c r="P207" t="str">
        <f>VLOOKUP(B207,Customer_Cleaned!$A$2:$H$501,8,FALSE)</f>
        <v>Platinum</v>
      </c>
      <c r="Q207" t="str">
        <f>_xlfn.XLOOKUP('Sales_Fact cleaned'!B1701,Customer_Cleaned!$A$2:$A$501,Customer_Cleaned!$F$2:$F$501)</f>
        <v>Colorado</v>
      </c>
      <c r="R207" t="str">
        <f>_xlfn.XLOOKUP(B207,Customer_Cleaned!$A$2:$A$501,Customer_Cleaned!$G$2:$G$501)</f>
        <v>USA</v>
      </c>
      <c r="S207">
        <v>4</v>
      </c>
      <c r="T207">
        <v>58.92</v>
      </c>
      <c r="U207">
        <v>0.18</v>
      </c>
      <c r="V207">
        <v>193.2576</v>
      </c>
      <c r="W207" t="s">
        <v>1824</v>
      </c>
    </row>
    <row r="208" spans="1:23">
      <c r="A208" s="2">
        <v>45287</v>
      </c>
      <c r="B208" t="s">
        <v>779</v>
      </c>
      <c r="C208" t="s">
        <v>1686</v>
      </c>
      <c r="D208" t="str">
        <f>VLOOKUP(C208,Product_Cleaned!$A$2:$B$101,2,FALSE)</f>
        <v>Men's Sports Shorts</v>
      </c>
      <c r="E208" t="str">
        <f>VLOOKUP(C208,Product_Cleaned!$A$2:$C$101,3,FALSE)</f>
        <v>Clothing</v>
      </c>
      <c r="F208" t="str">
        <f>VLOOKUP(C208,Product_Cleaned!$A$2:$E$101,4,FALSE)</f>
        <v>Bottoms</v>
      </c>
      <c r="G208" t="str">
        <f>VLOOKUP('Sales_Fact cleaned'!C1610,Product_Cleaned!$A$2:$E$101,5, FALSE)</f>
        <v>Gibson, Green and Lopez</v>
      </c>
      <c r="H208" t="s">
        <v>1813</v>
      </c>
      <c r="I208" t="str">
        <f>_xlfn.XLOOKUP(H208,Store_Raw!$A$2:$A$21,Store_Raw!$B$2:$B$21)</f>
        <v>Mann-Austin</v>
      </c>
      <c r="J208" t="str">
        <f>_xlfn.XLOOKUP(H208,Store_Raw!$A$2:$A$21,Store_Raw!$C$2:$C$21)</f>
        <v>East</v>
      </c>
      <c r="K208" t="str">
        <f>_xlfn.XLOOKUP(H208,Store_Raw!$A$2:$A$21,Store_Raw!$D$2:$D$21)</f>
        <v>Vasquezborough</v>
      </c>
      <c r="L208" t="str">
        <f>_xlfn.XLOOKUP(H208,Store_Raw!$A$2:$A$21,Store_Raw!$E$2:$E$21)</f>
        <v>Online</v>
      </c>
      <c r="M208" t="str">
        <f>VLOOKUP(B208,Customer_Cleaned!$A$2:$H$501,2,FALSE)</f>
        <v>Brian Hammond</v>
      </c>
      <c r="N208">
        <f>VLOOKUP(B208,Customer_Cleaned!$A$2:$H$501,3,FALSE)</f>
        <v>56</v>
      </c>
      <c r="O208" t="str">
        <f>VLOOKUP(B208,Customer_Cleaned!$A$2:$H$501,4,FALSE)</f>
        <v>Female</v>
      </c>
      <c r="P208" t="str">
        <f>VLOOKUP(B208,Customer_Cleaned!$A$2:$H$501,8,FALSE)</f>
        <v>Platinum</v>
      </c>
      <c r="Q208" t="str">
        <f>_xlfn.XLOOKUP('Sales_Fact cleaned'!B1610,Customer_Cleaned!$A$2:$A$501,Customer_Cleaned!$F$2:$F$501)</f>
        <v>Nevada</v>
      </c>
      <c r="R208" t="str">
        <f>_xlfn.XLOOKUP(B208,Customer_Cleaned!$A$2:$A$501,Customer_Cleaned!$G$2:$G$501)</f>
        <v>USA</v>
      </c>
      <c r="S208">
        <v>2</v>
      </c>
      <c r="T208">
        <v>108.74</v>
      </c>
      <c r="U208">
        <v>0.11</v>
      </c>
      <c r="V208">
        <v>193.55719999999999</v>
      </c>
      <c r="W208" t="s">
        <v>1824</v>
      </c>
    </row>
    <row r="209" spans="1:23" hidden="1">
      <c r="A209" s="2">
        <v>45288</v>
      </c>
      <c r="B209" t="s">
        <v>314</v>
      </c>
      <c r="C209" t="s">
        <v>1736</v>
      </c>
      <c r="D209" t="str">
        <f>VLOOKUP(C209,Product_Cleaned!$A$2:$B$101,2,FALSE)</f>
        <v>Vitamin E Body Lotion</v>
      </c>
      <c r="E209" t="str">
        <f>VLOOKUP(C209,Product_Cleaned!$A$2:$C$101,3,FALSE)</f>
        <v>Beauty</v>
      </c>
      <c r="F209" t="str">
        <f>VLOOKUP(C209,Product_Cleaned!$A$2:$E$101,4,FALSE)</f>
        <v>Skincare</v>
      </c>
      <c r="G209" t="str">
        <f>VLOOKUP('Sales_Fact cleaned'!C1779,Product_Cleaned!$A$2:$E$101,5, FALSE)</f>
        <v>Smith-King</v>
      </c>
      <c r="H209" t="s">
        <v>1773</v>
      </c>
      <c r="I209" t="str">
        <f>_xlfn.XLOOKUP(H209,Store_Raw!$A$2:$A$21,Store_Raw!$B$2:$B$21)</f>
        <v>Gray Ltd</v>
      </c>
      <c r="J209" t="str">
        <f>_xlfn.XLOOKUP(H209,Store_Raw!$A$2:$A$21,Store_Raw!$C$2:$C$21)</f>
        <v>North</v>
      </c>
      <c r="K209" t="str">
        <f>_xlfn.XLOOKUP(H209,Store_Raw!$A$2:$A$21,Store_Raw!$D$2:$D$21)</f>
        <v>New Michaelchester</v>
      </c>
      <c r="L209" t="str">
        <f>_xlfn.XLOOKUP(H209,Store_Raw!$A$2:$A$21,Store_Raw!$E$2:$E$21)</f>
        <v>Outlet</v>
      </c>
      <c r="M209" t="str">
        <f>VLOOKUP(B209,Customer_Cleaned!$A$2:$H$501,2,FALSE)</f>
        <v>Melissa Duffy Md</v>
      </c>
      <c r="N209">
        <f>VLOOKUP(B209,Customer_Cleaned!$A$2:$H$501,3,FALSE)</f>
        <v>58</v>
      </c>
      <c r="O209" t="str">
        <f>VLOOKUP(B209,Customer_Cleaned!$A$2:$H$501,4,FALSE)</f>
        <v>Female</v>
      </c>
      <c r="P209" t="str">
        <f>VLOOKUP(B209,Customer_Cleaned!$A$2:$H$501,8,FALSE)</f>
        <v>Platinum</v>
      </c>
      <c r="Q209" t="str">
        <f>_xlfn.XLOOKUP('Sales_Fact cleaned'!B1779,Customer_Cleaned!$A$2:$A$501,Customer_Cleaned!$F$2:$F$501)</f>
        <v>Oregon</v>
      </c>
      <c r="R209" t="str">
        <f>_xlfn.XLOOKUP(B209,Customer_Cleaned!$A$2:$A$501,Customer_Cleaned!$G$2:$G$501)</f>
        <v>USA</v>
      </c>
      <c r="S209">
        <v>1</v>
      </c>
      <c r="T209">
        <v>252.18</v>
      </c>
      <c r="U209">
        <v>0.23</v>
      </c>
      <c r="V209">
        <v>194.17859999999999</v>
      </c>
      <c r="W209" t="s">
        <v>1829</v>
      </c>
    </row>
    <row r="210" spans="1:23" hidden="1">
      <c r="A210" s="2">
        <v>45288</v>
      </c>
      <c r="B210" t="s">
        <v>202</v>
      </c>
      <c r="C210" t="s">
        <v>1624</v>
      </c>
      <c r="D210" t="str">
        <f>VLOOKUP(C210,Product_Cleaned!$A$2:$B$101,2,FALSE)</f>
        <v>Sports Water Hydration Pack</v>
      </c>
      <c r="E210" t="str">
        <f>VLOOKUP(C210,Product_Cleaned!$A$2:$C$101,3,FALSE)</f>
        <v>Sports</v>
      </c>
      <c r="F210" t="str">
        <f>VLOOKUP(C210,Product_Cleaned!$A$2:$E$101,4,FALSE)</f>
        <v>Outdoor</v>
      </c>
      <c r="G210" t="str">
        <f>VLOOKUP('Sales_Fact cleaned'!C1576,Product_Cleaned!$A$2:$E$101,5, FALSE)</f>
        <v>May-Reese</v>
      </c>
      <c r="H210" t="s">
        <v>1786</v>
      </c>
      <c r="I210" t="str">
        <f>_xlfn.XLOOKUP(H210,Store_Raw!$A$2:$A$21,Store_Raw!$B$2:$B$21)</f>
        <v>Moore, Padilla and Butler</v>
      </c>
      <c r="J210" t="str">
        <f>_xlfn.XLOOKUP(H210,Store_Raw!$A$2:$A$21,Store_Raw!$C$2:$C$21)</f>
        <v>South</v>
      </c>
      <c r="K210" t="str">
        <f>_xlfn.XLOOKUP(H210,Store_Raw!$A$2:$A$21,Store_Raw!$D$2:$D$21)</f>
        <v>East Johnstad</v>
      </c>
      <c r="L210" t="str">
        <f>_xlfn.XLOOKUP(H210,Store_Raw!$A$2:$A$21,Store_Raw!$E$2:$E$21)</f>
        <v>Flagship</v>
      </c>
      <c r="M210" t="str">
        <f>VLOOKUP(B210,Customer_Cleaned!$A$2:$H$501,2,FALSE)</f>
        <v>Sharon Brown</v>
      </c>
      <c r="N210">
        <f>VLOOKUP(B210,Customer_Cleaned!$A$2:$H$501,3,FALSE)</f>
        <v>37</v>
      </c>
      <c r="O210" t="str">
        <f>VLOOKUP(B210,Customer_Cleaned!$A$2:$H$501,4,FALSE)</f>
        <v>Female</v>
      </c>
      <c r="P210" t="str">
        <f>VLOOKUP(B210,Customer_Cleaned!$A$2:$H$501,8,FALSE)</f>
        <v>Silver</v>
      </c>
      <c r="Q210" t="str">
        <f>_xlfn.XLOOKUP('Sales_Fact cleaned'!B1576,Customer_Cleaned!$A$2:$A$501,Customer_Cleaned!$F$2:$F$501)</f>
        <v>Ohio</v>
      </c>
      <c r="R210" t="str">
        <f>_xlfn.XLOOKUP(B210,Customer_Cleaned!$A$2:$A$501,Customer_Cleaned!$G$2:$G$501)</f>
        <v>USA</v>
      </c>
      <c r="S210">
        <v>1</v>
      </c>
      <c r="T210">
        <v>228.69</v>
      </c>
      <c r="U210">
        <v>0.14000000000000001</v>
      </c>
      <c r="V210">
        <v>196.67339999999999</v>
      </c>
      <c r="W210" t="s">
        <v>1824</v>
      </c>
    </row>
    <row r="211" spans="1:23" hidden="1">
      <c r="A211" s="2">
        <v>45288</v>
      </c>
      <c r="B211" t="s">
        <v>458</v>
      </c>
      <c r="C211" t="s">
        <v>1688</v>
      </c>
      <c r="D211" t="str">
        <f>VLOOKUP(C211,Product_Cleaned!$A$2:$B$101,2,FALSE)</f>
        <v>Kitchen Storage Rack</v>
      </c>
      <c r="E211" t="str">
        <f>VLOOKUP(C211,Product_Cleaned!$A$2:$C$101,3,FALSE)</f>
        <v>Home</v>
      </c>
      <c r="F211" t="str">
        <f>VLOOKUP(C211,Product_Cleaned!$A$2:$E$101,4,FALSE)</f>
        <v>Storage</v>
      </c>
      <c r="G211" t="str">
        <f>VLOOKUP('Sales_Fact cleaned'!C1470,Product_Cleaned!$A$2:$E$101,5, FALSE)</f>
        <v>Hoffman Group</v>
      </c>
      <c r="H211" t="s">
        <v>1782</v>
      </c>
      <c r="I211" t="str">
        <f>_xlfn.XLOOKUP(H211,Store_Raw!$A$2:$A$21,Store_Raw!$B$2:$B$21)</f>
        <v>Bean, Jones and Park</v>
      </c>
      <c r="J211" t="str">
        <f>_xlfn.XLOOKUP(H211,Store_Raw!$A$2:$A$21,Store_Raw!$C$2:$C$21)</f>
        <v>West</v>
      </c>
      <c r="K211" t="str">
        <f>_xlfn.XLOOKUP(H211,Store_Raw!$A$2:$A$21,Store_Raw!$D$2:$D$21)</f>
        <v>Thompsonborough</v>
      </c>
      <c r="L211" t="str">
        <f>_xlfn.XLOOKUP(H211,Store_Raw!$A$2:$A$21,Store_Raw!$E$2:$E$21)</f>
        <v>Online</v>
      </c>
      <c r="M211" t="str">
        <f>VLOOKUP(B211,Customer_Cleaned!$A$2:$H$501,2,FALSE)</f>
        <v>Morgan Bowen</v>
      </c>
      <c r="N211">
        <f>VLOOKUP(B211,Customer_Cleaned!$A$2:$H$501,3,FALSE)</f>
        <v>54</v>
      </c>
      <c r="O211" t="str">
        <f>VLOOKUP(B211,Customer_Cleaned!$A$2:$H$501,4,FALSE)</f>
        <v>Male</v>
      </c>
      <c r="P211" t="str">
        <f>VLOOKUP(B211,Customer_Cleaned!$A$2:$H$501,8,FALSE)</f>
        <v>Platinum</v>
      </c>
      <c r="Q211" t="str">
        <f>_xlfn.XLOOKUP('Sales_Fact cleaned'!B1470,Customer_Cleaned!$A$2:$A$501,Customer_Cleaned!$F$2:$F$501)</f>
        <v>North Carolina</v>
      </c>
      <c r="R211" t="str">
        <f>_xlfn.XLOOKUP(B211,Customer_Cleaned!$A$2:$A$501,Customer_Cleaned!$G$2:$G$501)</f>
        <v>USA</v>
      </c>
      <c r="S211">
        <v>2</v>
      </c>
      <c r="T211">
        <v>105.15</v>
      </c>
      <c r="U211">
        <v>0.06</v>
      </c>
      <c r="V211">
        <v>197.68199999999999</v>
      </c>
      <c r="W211" t="s">
        <v>1826</v>
      </c>
    </row>
    <row r="212" spans="1:23" hidden="1">
      <c r="A212" s="2">
        <v>45289</v>
      </c>
      <c r="B212" t="s">
        <v>1035</v>
      </c>
      <c r="C212" t="s">
        <v>1553</v>
      </c>
      <c r="D212" t="str">
        <f>VLOOKUP(C212,Product_Cleaned!$A$2:$B$101,2,FALSE)</f>
        <v>Women's Yoga Pants</v>
      </c>
      <c r="E212" t="str">
        <f>VLOOKUP(C212,Product_Cleaned!$A$2:$C$101,3,FALSE)</f>
        <v>Clothing</v>
      </c>
      <c r="F212" t="str">
        <f>VLOOKUP(C212,Product_Cleaned!$A$2:$E$101,4,FALSE)</f>
        <v>Bottoms</v>
      </c>
      <c r="G212" t="str">
        <f>VLOOKUP('Sales_Fact cleaned'!C569,Product_Cleaned!$A$2:$E$101,5, FALSE)</f>
        <v>Robinson Inc</v>
      </c>
      <c r="H212" t="s">
        <v>1807</v>
      </c>
      <c r="I212" t="str">
        <f>_xlfn.XLOOKUP(H212,Store_Raw!$A$2:$A$21,Store_Raw!$B$2:$B$21)</f>
        <v>Holloway Ltd</v>
      </c>
      <c r="J212" t="str">
        <f>_xlfn.XLOOKUP(H212,Store_Raw!$A$2:$A$21,Store_Raw!$C$2:$C$21)</f>
        <v>North</v>
      </c>
      <c r="K212" t="str">
        <f>_xlfn.XLOOKUP(H212,Store_Raw!$A$2:$A$21,Store_Raw!$D$2:$D$21)</f>
        <v>Bensonhaven</v>
      </c>
      <c r="L212" t="str">
        <f>_xlfn.XLOOKUP(H212,Store_Raw!$A$2:$A$21,Store_Raw!$E$2:$E$21)</f>
        <v>Flagship</v>
      </c>
      <c r="M212" t="str">
        <f>VLOOKUP(B212,Customer_Cleaned!$A$2:$H$501,2,FALSE)</f>
        <v>Victor Mcintosh</v>
      </c>
      <c r="N212">
        <f>VLOOKUP(B212,Customer_Cleaned!$A$2:$H$501,3,FALSE)</f>
        <v>62</v>
      </c>
      <c r="O212" t="str">
        <f>VLOOKUP(B212,Customer_Cleaned!$A$2:$H$501,4,FALSE)</f>
        <v>Female</v>
      </c>
      <c r="P212" t="str">
        <f>VLOOKUP(B212,Customer_Cleaned!$A$2:$H$501,8,FALSE)</f>
        <v>Platinum</v>
      </c>
      <c r="Q212" t="str">
        <f>_xlfn.XLOOKUP('Sales_Fact cleaned'!B569,Customer_Cleaned!$A$2:$A$501,Customer_Cleaned!$F$2:$F$501)</f>
        <v>South Dakota</v>
      </c>
      <c r="R212" t="str">
        <f>_xlfn.XLOOKUP(B212,Customer_Cleaned!$A$2:$A$501,Customer_Cleaned!$G$2:$G$501)</f>
        <v>USA</v>
      </c>
      <c r="S212">
        <v>1</v>
      </c>
      <c r="T212">
        <v>227.28</v>
      </c>
      <c r="U212">
        <v>0.13</v>
      </c>
      <c r="V212">
        <v>197.7336</v>
      </c>
      <c r="W212" t="s">
        <v>1826</v>
      </c>
    </row>
    <row r="213" spans="1:23" hidden="1">
      <c r="A213" s="2">
        <v>45289</v>
      </c>
      <c r="B213" t="s">
        <v>1272</v>
      </c>
      <c r="C213" t="s">
        <v>1742</v>
      </c>
      <c r="D213" t="str">
        <f>VLOOKUP(C213,Product_Cleaned!$A$2:$B$101,2,FALSE)</f>
        <v>Cricket Bat</v>
      </c>
      <c r="E213" t="str">
        <f>VLOOKUP(C213,Product_Cleaned!$A$2:$C$101,3,FALSE)</f>
        <v>Sports</v>
      </c>
      <c r="F213" t="str">
        <f>VLOOKUP(C213,Product_Cleaned!$A$2:$E$101,4,FALSE)</f>
        <v>Team Sports</v>
      </c>
      <c r="G213" t="str">
        <f>VLOOKUP('Sales_Fact cleaned'!C728,Product_Cleaned!$A$2:$E$101,5, FALSE)</f>
        <v>Brown and Sons</v>
      </c>
      <c r="H213" t="s">
        <v>1766</v>
      </c>
      <c r="I213" t="str">
        <f>_xlfn.XLOOKUP(H213,Store_Raw!$A$2:$A$21,Store_Raw!$B$2:$B$21)</f>
        <v>Johnson-Wright</v>
      </c>
      <c r="J213" t="str">
        <f>_xlfn.XLOOKUP(H213,Store_Raw!$A$2:$A$21,Store_Raw!$C$2:$C$21)</f>
        <v>North</v>
      </c>
      <c r="K213" t="str">
        <f>_xlfn.XLOOKUP(H213,Store_Raw!$A$2:$A$21,Store_Raw!$D$2:$D$21)</f>
        <v>Hoodberg</v>
      </c>
      <c r="L213" t="str">
        <f>_xlfn.XLOOKUP(H213,Store_Raw!$A$2:$A$21,Store_Raw!$E$2:$E$21)</f>
        <v>Outlet</v>
      </c>
      <c r="M213" t="str">
        <f>VLOOKUP(B213,Customer_Cleaned!$A$2:$H$501,2,FALSE)</f>
        <v>Sarah Smith</v>
      </c>
      <c r="N213">
        <f>VLOOKUP(B213,Customer_Cleaned!$A$2:$H$501,3,FALSE)</f>
        <v>55</v>
      </c>
      <c r="O213" t="str">
        <f>VLOOKUP(B213,Customer_Cleaned!$A$2:$H$501,4,FALSE)</f>
        <v>Male</v>
      </c>
      <c r="P213" t="str">
        <f>VLOOKUP(B213,Customer_Cleaned!$A$2:$H$501,8,FALSE)</f>
        <v>Platinum</v>
      </c>
      <c r="Q213" t="str">
        <f>_xlfn.XLOOKUP('Sales_Fact cleaned'!B728,Customer_Cleaned!$A$2:$A$501,Customer_Cleaned!$F$2:$F$501)</f>
        <v>Georgia</v>
      </c>
      <c r="R213" t="str">
        <f>_xlfn.XLOOKUP(B213,Customer_Cleaned!$A$2:$A$501,Customer_Cleaned!$G$2:$G$501)</f>
        <v>USA</v>
      </c>
      <c r="S213">
        <v>1</v>
      </c>
      <c r="T213">
        <v>218.04</v>
      </c>
      <c r="U213">
        <v>0.09</v>
      </c>
      <c r="V213">
        <v>198.41640000000001</v>
      </c>
      <c r="W213" t="s">
        <v>1829</v>
      </c>
    </row>
    <row r="214" spans="1:23" hidden="1">
      <c r="A214" s="2">
        <v>45290</v>
      </c>
      <c r="B214" t="s">
        <v>195</v>
      </c>
      <c r="C214" t="s">
        <v>1590</v>
      </c>
      <c r="D214" t="str">
        <f>VLOOKUP(C214,Product_Cleaned!$A$2:$B$101,2,FALSE)</f>
        <v>Multi-Purpose Storage Box</v>
      </c>
      <c r="E214" t="str">
        <f>VLOOKUP(C214,Product_Cleaned!$A$2:$C$101,3,FALSE)</f>
        <v>Home</v>
      </c>
      <c r="F214" t="str">
        <f>VLOOKUP(C214,Product_Cleaned!$A$2:$E$101,4,FALSE)</f>
        <v>Storage</v>
      </c>
      <c r="G214" t="str">
        <f>VLOOKUP('Sales_Fact cleaned'!C1051,Product_Cleaned!$A$2:$E$101,5, FALSE)</f>
        <v>Smith-Charles</v>
      </c>
      <c r="H214" t="s">
        <v>1752</v>
      </c>
      <c r="I214" t="str">
        <f>_xlfn.XLOOKUP(H214,Store_Raw!$A$2:$A$21,Store_Raw!$B$2:$B$21)</f>
        <v>Rivera-Warner</v>
      </c>
      <c r="J214" t="str">
        <f>_xlfn.XLOOKUP(H214,Store_Raw!$A$2:$A$21,Store_Raw!$C$2:$C$21)</f>
        <v>East</v>
      </c>
      <c r="K214" t="str">
        <f>_xlfn.XLOOKUP(H214,Store_Raw!$A$2:$A$21,Store_Raw!$D$2:$D$21)</f>
        <v>Washingtonfurt</v>
      </c>
      <c r="L214" t="str">
        <f>_xlfn.XLOOKUP(H214,Store_Raw!$A$2:$A$21,Store_Raw!$E$2:$E$21)</f>
        <v>Flagship</v>
      </c>
      <c r="M214" t="str">
        <f>VLOOKUP(B214,Customer_Cleaned!$A$2:$H$501,2,FALSE)</f>
        <v>Sarah Rodgers</v>
      </c>
      <c r="N214">
        <f>VLOOKUP(B214,Customer_Cleaned!$A$2:$H$501,3,FALSE)</f>
        <v>23</v>
      </c>
      <c r="O214" t="str">
        <f>VLOOKUP(B214,Customer_Cleaned!$A$2:$H$501,4,FALSE)</f>
        <v>Female</v>
      </c>
      <c r="P214" t="str">
        <f>VLOOKUP(B214,Customer_Cleaned!$A$2:$H$501,8,FALSE)</f>
        <v>Bronze</v>
      </c>
      <c r="Q214" t="str">
        <f>_xlfn.XLOOKUP('Sales_Fact cleaned'!B1051,Customer_Cleaned!$A$2:$A$501,Customer_Cleaned!$F$2:$F$501)</f>
        <v>Delaware</v>
      </c>
      <c r="R214" t="str">
        <f>_xlfn.XLOOKUP(B214,Customer_Cleaned!$A$2:$A$501,Customer_Cleaned!$G$2:$G$501)</f>
        <v>USA</v>
      </c>
      <c r="S214">
        <v>1</v>
      </c>
      <c r="T214">
        <v>242.08</v>
      </c>
      <c r="U214">
        <v>0.18</v>
      </c>
      <c r="V214">
        <v>198.50559999999999</v>
      </c>
      <c r="W214" t="s">
        <v>1824</v>
      </c>
    </row>
    <row r="215" spans="1:23" hidden="1">
      <c r="A215" s="2">
        <v>45290</v>
      </c>
      <c r="B215" t="s">
        <v>360</v>
      </c>
      <c r="C215" t="s">
        <v>1549</v>
      </c>
      <c r="D215" t="str">
        <f>VLOOKUP(C215,Product_Cleaned!$A$2:$B$101,2,FALSE)</f>
        <v>Women's Casual Hoodie</v>
      </c>
      <c r="E215" t="str">
        <f>VLOOKUP(C215,Product_Cleaned!$A$2:$C$101,3,FALSE)</f>
        <v>Clothing</v>
      </c>
      <c r="F215" t="str">
        <f>VLOOKUP(C215,Product_Cleaned!$A$2:$E$101,4,FALSE)</f>
        <v>Outerwear</v>
      </c>
      <c r="G215" t="str">
        <f>VLOOKUP('Sales_Fact cleaned'!C1215,Product_Cleaned!$A$2:$E$101,5, FALSE)</f>
        <v>Olsen-Daniels</v>
      </c>
      <c r="H215" t="s">
        <v>1782</v>
      </c>
      <c r="I215" t="str">
        <f>_xlfn.XLOOKUP(H215,Store_Raw!$A$2:$A$21,Store_Raw!$B$2:$B$21)</f>
        <v>Bean, Jones and Park</v>
      </c>
      <c r="J215" t="str">
        <f>_xlfn.XLOOKUP(H215,Store_Raw!$A$2:$A$21,Store_Raw!$C$2:$C$21)</f>
        <v>West</v>
      </c>
      <c r="K215" t="str">
        <f>_xlfn.XLOOKUP(H215,Store_Raw!$A$2:$A$21,Store_Raw!$D$2:$D$21)</f>
        <v>Thompsonborough</v>
      </c>
      <c r="L215" t="str">
        <f>_xlfn.XLOOKUP(H215,Store_Raw!$A$2:$A$21,Store_Raw!$E$2:$E$21)</f>
        <v>Online</v>
      </c>
      <c r="M215" t="str">
        <f>VLOOKUP(B215,Customer_Cleaned!$A$2:$H$501,2,FALSE)</f>
        <v>Colleen Maynard</v>
      </c>
      <c r="N215">
        <f>VLOOKUP(B215,Customer_Cleaned!$A$2:$H$501,3,FALSE)</f>
        <v>29</v>
      </c>
      <c r="O215" t="str">
        <f>VLOOKUP(B215,Customer_Cleaned!$A$2:$H$501,4,FALSE)</f>
        <v>Male</v>
      </c>
      <c r="P215" t="str">
        <f>VLOOKUP(B215,Customer_Cleaned!$A$2:$H$501,8,FALSE)</f>
        <v>Bronze</v>
      </c>
      <c r="Q215" t="str">
        <f>_xlfn.XLOOKUP('Sales_Fact cleaned'!B1215,Customer_Cleaned!$A$2:$A$501,Customer_Cleaned!$F$2:$F$501)</f>
        <v>West Virginia</v>
      </c>
      <c r="R215" t="str">
        <f>_xlfn.XLOOKUP(B215,Customer_Cleaned!$A$2:$A$501,Customer_Cleaned!$G$2:$G$501)</f>
        <v>USA</v>
      </c>
      <c r="S215">
        <v>1</v>
      </c>
      <c r="T215">
        <v>213.74</v>
      </c>
      <c r="U215">
        <v>7.0000000000000007E-2</v>
      </c>
      <c r="V215">
        <v>198.7782</v>
      </c>
      <c r="W215" t="s">
        <v>1824</v>
      </c>
    </row>
    <row r="216" spans="1:23" hidden="1">
      <c r="A216" s="2">
        <v>45290</v>
      </c>
      <c r="B216" t="s">
        <v>218</v>
      </c>
      <c r="C216" t="s">
        <v>1668</v>
      </c>
      <c r="D216" t="str">
        <f>VLOOKUP(C216,Product_Cleaned!$A$2:$B$101,2,FALSE)</f>
        <v>Luxury Perfume Spray</v>
      </c>
      <c r="E216" t="str">
        <f>VLOOKUP(C216,Product_Cleaned!$A$2:$C$101,3,FALSE)</f>
        <v>Beauty</v>
      </c>
      <c r="F216" t="str">
        <f>VLOOKUP(C216,Product_Cleaned!$A$2:$E$101,4,FALSE)</f>
        <v>Fragrance</v>
      </c>
      <c r="G216" t="str">
        <f>VLOOKUP('Sales_Fact cleaned'!C1740,Product_Cleaned!$A$2:$E$101,5, FALSE)</f>
        <v>Khan LLC</v>
      </c>
      <c r="H216" t="s">
        <v>1773</v>
      </c>
      <c r="I216" t="str">
        <f>_xlfn.XLOOKUP(H216,Store_Raw!$A$2:$A$21,Store_Raw!$B$2:$B$21)</f>
        <v>Gray Ltd</v>
      </c>
      <c r="J216" t="str">
        <f>_xlfn.XLOOKUP(H216,Store_Raw!$A$2:$A$21,Store_Raw!$C$2:$C$21)</f>
        <v>North</v>
      </c>
      <c r="K216" t="str">
        <f>_xlfn.XLOOKUP(H216,Store_Raw!$A$2:$A$21,Store_Raw!$D$2:$D$21)</f>
        <v>New Michaelchester</v>
      </c>
      <c r="L216" t="str">
        <f>_xlfn.XLOOKUP(H216,Store_Raw!$A$2:$A$21,Store_Raw!$E$2:$E$21)</f>
        <v>Outlet</v>
      </c>
      <c r="M216" t="str">
        <f>VLOOKUP(B216,Customer_Cleaned!$A$2:$H$501,2,FALSE)</f>
        <v>Cheryl Copeland</v>
      </c>
      <c r="N216">
        <f>VLOOKUP(B216,Customer_Cleaned!$A$2:$H$501,3,FALSE)</f>
        <v>51</v>
      </c>
      <c r="O216" t="str">
        <f>VLOOKUP(B216,Customer_Cleaned!$A$2:$H$501,4,FALSE)</f>
        <v>Male</v>
      </c>
      <c r="P216" t="str">
        <f>VLOOKUP(B216,Customer_Cleaned!$A$2:$H$501,8,FALSE)</f>
        <v>Platinum</v>
      </c>
      <c r="Q216" t="str">
        <f>_xlfn.XLOOKUP('Sales_Fact cleaned'!B1740,Customer_Cleaned!$A$2:$A$501,Customer_Cleaned!$F$2:$F$501)</f>
        <v>North Dakota</v>
      </c>
      <c r="R216" t="str">
        <f>_xlfn.XLOOKUP(B216,Customer_Cleaned!$A$2:$A$501,Customer_Cleaned!$G$2:$G$501)</f>
        <v>USA</v>
      </c>
      <c r="S216">
        <v>3</v>
      </c>
      <c r="T216">
        <v>92.24</v>
      </c>
      <c r="U216">
        <v>0.28000000000000003</v>
      </c>
      <c r="V216">
        <f>S216*T216*(1-U216)</f>
        <v>199.23839999999998</v>
      </c>
      <c r="W216" t="s">
        <v>1826</v>
      </c>
    </row>
    <row r="217" spans="1:23" hidden="1">
      <c r="A217" s="2">
        <v>45291</v>
      </c>
      <c r="B217" t="s">
        <v>1437</v>
      </c>
      <c r="C217" t="s">
        <v>1722</v>
      </c>
      <c r="D217" t="str">
        <f>VLOOKUP(C217,Product_Cleaned!$A$2:$B$101,2,FALSE)</f>
        <v>LED Bedside Lamp</v>
      </c>
      <c r="E217" t="str">
        <f>VLOOKUP(C217,Product_Cleaned!$A$2:$C$101,3,FALSE)</f>
        <v>Home</v>
      </c>
      <c r="F217" t="str">
        <f>VLOOKUP(C217,Product_Cleaned!$A$2:$E$101,4,FALSE)</f>
        <v>Lighting</v>
      </c>
      <c r="G217" t="str">
        <f>VLOOKUP('Sales_Fact cleaned'!C1582,Product_Cleaned!$A$2:$E$101,5, FALSE)</f>
        <v>Ramirez-Hanson</v>
      </c>
      <c r="H217" t="s">
        <v>1761</v>
      </c>
      <c r="I217" t="str">
        <f>_xlfn.XLOOKUP(H217,Store_Raw!$A$2:$A$21,Store_Raw!$B$2:$B$21)</f>
        <v>Black-Horn</v>
      </c>
      <c r="J217" t="str">
        <f>_xlfn.XLOOKUP(H217,Store_Raw!$A$2:$A$21,Store_Raw!$C$2:$C$21)</f>
        <v>South</v>
      </c>
      <c r="K217" t="str">
        <f>_xlfn.XLOOKUP(H217,Store_Raw!$A$2:$A$21,Store_Raw!$D$2:$D$21)</f>
        <v>North Nancyview</v>
      </c>
      <c r="L217" t="str">
        <f>_xlfn.XLOOKUP(H217,Store_Raw!$A$2:$A$21,Store_Raw!$E$2:$E$21)</f>
        <v>Outlet</v>
      </c>
      <c r="M217" t="str">
        <f>VLOOKUP(B217,Customer_Cleaned!$A$2:$H$501,2,FALSE)</f>
        <v>Cynthia Parrish</v>
      </c>
      <c r="N217">
        <f>VLOOKUP(B217,Customer_Cleaned!$A$2:$H$501,3,FALSE)</f>
        <v>18</v>
      </c>
      <c r="O217" t="str">
        <f>VLOOKUP(B217,Customer_Cleaned!$A$2:$H$501,4,FALSE)</f>
        <v>Male</v>
      </c>
      <c r="P217" t="str">
        <f>VLOOKUP(B217,Customer_Cleaned!$A$2:$H$501,8,FALSE)</f>
        <v>Bronze</v>
      </c>
      <c r="Q217" t="str">
        <f>_xlfn.XLOOKUP('Sales_Fact cleaned'!B1582,Customer_Cleaned!$A$2:$A$501,Customer_Cleaned!$F$2:$F$501)</f>
        <v>Ohio</v>
      </c>
      <c r="R217" t="str">
        <f>_xlfn.XLOOKUP(B217,Customer_Cleaned!$A$2:$A$501,Customer_Cleaned!$G$2:$G$501)</f>
        <v>USA</v>
      </c>
      <c r="S217">
        <v>2</v>
      </c>
      <c r="T217">
        <v>121.52</v>
      </c>
      <c r="U217">
        <v>0.18</v>
      </c>
      <c r="V217">
        <v>199.2928</v>
      </c>
      <c r="W217" t="s">
        <v>1826</v>
      </c>
    </row>
    <row r="218" spans="1:23" hidden="1">
      <c r="A218" s="2">
        <v>45291</v>
      </c>
      <c r="B218" t="s">
        <v>318</v>
      </c>
      <c r="C218" t="s">
        <v>1549</v>
      </c>
      <c r="D218" t="str">
        <f>VLOOKUP(C218,Product_Cleaned!$A$2:$B$101,2,FALSE)</f>
        <v>Women's Casual Hoodie</v>
      </c>
      <c r="E218" t="str">
        <f>VLOOKUP(C218,Product_Cleaned!$A$2:$C$101,3,FALSE)</f>
        <v>Clothing</v>
      </c>
      <c r="F218" t="str">
        <f>VLOOKUP(C218,Product_Cleaned!$A$2:$E$101,4,FALSE)</f>
        <v>Outerwear</v>
      </c>
      <c r="G218" t="str">
        <f>VLOOKUP('Sales_Fact cleaned'!C1228,Product_Cleaned!$A$2:$E$101,5, FALSE)</f>
        <v>Richardson-Carrillo</v>
      </c>
      <c r="H218" t="s">
        <v>1769</v>
      </c>
      <c r="I218" t="str">
        <f>_xlfn.XLOOKUP(H218,Store_Raw!$A$2:$A$21,Store_Raw!$B$2:$B$21)</f>
        <v>Alexander Group</v>
      </c>
      <c r="J218" t="str">
        <f>_xlfn.XLOOKUP(H218,Store_Raw!$A$2:$A$21,Store_Raw!$C$2:$C$21)</f>
        <v>South</v>
      </c>
      <c r="K218" t="str">
        <f>_xlfn.XLOOKUP(H218,Store_Raw!$A$2:$A$21,Store_Raw!$D$2:$D$21)</f>
        <v>Port Sharon</v>
      </c>
      <c r="L218" t="str">
        <f>_xlfn.XLOOKUP(H218,Store_Raw!$A$2:$A$21,Store_Raw!$E$2:$E$21)</f>
        <v>Online</v>
      </c>
      <c r="M218" t="str">
        <f>VLOOKUP(B218,Customer_Cleaned!$A$2:$H$501,2,FALSE)</f>
        <v>Timothy Wright</v>
      </c>
      <c r="N218">
        <f>VLOOKUP(B218,Customer_Cleaned!$A$2:$H$501,3,FALSE)</f>
        <v>58</v>
      </c>
      <c r="O218" t="str">
        <f>VLOOKUP(B218,Customer_Cleaned!$A$2:$H$501,4,FALSE)</f>
        <v>Male</v>
      </c>
      <c r="P218" t="str">
        <f>VLOOKUP(B218,Customer_Cleaned!$A$2:$H$501,8,FALSE)</f>
        <v>Platinum</v>
      </c>
      <c r="Q218" t="str">
        <f>_xlfn.XLOOKUP('Sales_Fact cleaned'!B1228,Customer_Cleaned!$A$2:$A$501,Customer_Cleaned!$F$2:$F$501)</f>
        <v>Alaska</v>
      </c>
      <c r="R218" t="str">
        <f>_xlfn.XLOOKUP(B218,Customer_Cleaned!$A$2:$A$501,Customer_Cleaned!$G$2:$G$501)</f>
        <v>USA</v>
      </c>
      <c r="S218">
        <v>2</v>
      </c>
      <c r="T218">
        <v>123.19</v>
      </c>
      <c r="U218">
        <v>0.19</v>
      </c>
      <c r="V218">
        <v>199.56780000000001</v>
      </c>
      <c r="W218" t="s">
        <v>1826</v>
      </c>
    </row>
    <row r="219" spans="1:23" hidden="1">
      <c r="A219" s="2">
        <v>45292</v>
      </c>
      <c r="B219" t="s">
        <v>1257</v>
      </c>
      <c r="C219" t="s">
        <v>1706</v>
      </c>
      <c r="D219" t="str">
        <f>VLOOKUP(C219,Product_Cleaned!$A$2:$B$101,2,FALSE)</f>
        <v>Decorative Lamp Shade</v>
      </c>
      <c r="E219" t="str">
        <f>VLOOKUP(C219,Product_Cleaned!$A$2:$C$101,3,FALSE)</f>
        <v>Home</v>
      </c>
      <c r="F219" t="str">
        <f>VLOOKUP(C219,Product_Cleaned!$A$2:$E$101,4,FALSE)</f>
        <v>Lighting</v>
      </c>
      <c r="G219" t="str">
        <f>VLOOKUP('Sales_Fact cleaned'!C566,Product_Cleaned!$A$2:$E$101,5, FALSE)</f>
        <v>Hunt Inc</v>
      </c>
      <c r="H219" t="s">
        <v>1779</v>
      </c>
      <c r="I219" t="str">
        <f>_xlfn.XLOOKUP(H219,Store_Raw!$A$2:$A$21,Store_Raw!$B$2:$B$21)</f>
        <v>Martinez-Mullins</v>
      </c>
      <c r="J219" t="str">
        <f>_xlfn.XLOOKUP(H219,Store_Raw!$A$2:$A$21,Store_Raw!$C$2:$C$21)</f>
        <v>South</v>
      </c>
      <c r="K219" t="str">
        <f>_xlfn.XLOOKUP(H219,Store_Raw!$A$2:$A$21,Store_Raw!$D$2:$D$21)</f>
        <v>Williamsfurt</v>
      </c>
      <c r="L219" t="str">
        <f>_xlfn.XLOOKUP(H219,Store_Raw!$A$2:$A$21,Store_Raw!$E$2:$E$21)</f>
        <v>Online</v>
      </c>
      <c r="M219" t="str">
        <f>VLOOKUP(B219,Customer_Cleaned!$A$2:$H$501,2,FALSE)</f>
        <v>David Ross</v>
      </c>
      <c r="N219">
        <f>VLOOKUP(B219,Customer_Cleaned!$A$2:$H$501,3,FALSE)</f>
        <v>22</v>
      </c>
      <c r="O219" t="str">
        <f>VLOOKUP(B219,Customer_Cleaned!$A$2:$H$501,4,FALSE)</f>
        <v>Female</v>
      </c>
      <c r="P219" t="str">
        <f>VLOOKUP(B219,Customer_Cleaned!$A$2:$H$501,8,FALSE)</f>
        <v>Bronze</v>
      </c>
      <c r="Q219" t="str">
        <f>_xlfn.XLOOKUP('Sales_Fact cleaned'!B566,Customer_Cleaned!$A$2:$A$501,Customer_Cleaned!$F$2:$F$501)</f>
        <v>Oregon</v>
      </c>
      <c r="R219" t="str">
        <f>_xlfn.XLOOKUP(B219,Customer_Cleaned!$A$2:$A$501,Customer_Cleaned!$G$2:$G$501)</f>
        <v>USA</v>
      </c>
      <c r="S219">
        <v>1</v>
      </c>
      <c r="T219">
        <v>224.49</v>
      </c>
      <c r="U219">
        <v>0.11</v>
      </c>
      <c r="V219">
        <v>199.7961</v>
      </c>
      <c r="W219" t="s">
        <v>1824</v>
      </c>
    </row>
    <row r="220" spans="1:23" hidden="1">
      <c r="A220" s="2">
        <v>45292</v>
      </c>
      <c r="B220" t="s">
        <v>1190</v>
      </c>
      <c r="C220" t="s">
        <v>1594</v>
      </c>
      <c r="D220" t="str">
        <f>VLOOKUP(C220,Product_Cleaned!$A$2:$B$101,2,FALSE)</f>
        <v>Men's Formal Shirt</v>
      </c>
      <c r="E220" t="str">
        <f>VLOOKUP(C220,Product_Cleaned!$A$2:$C$101,3,FALSE)</f>
        <v>Clothing</v>
      </c>
      <c r="F220" t="str">
        <f>VLOOKUP(C220,Product_Cleaned!$A$2:$E$101,4,FALSE)</f>
        <v>Tops</v>
      </c>
      <c r="G220" t="str">
        <f>VLOOKUP('Sales_Fact cleaned'!C1466,Product_Cleaned!$A$2:$E$101,5, FALSE)</f>
        <v>Campbell Ltd</v>
      </c>
      <c r="H220" t="s">
        <v>1769</v>
      </c>
      <c r="I220" t="str">
        <f>_xlfn.XLOOKUP(H220,Store_Raw!$A$2:$A$21,Store_Raw!$B$2:$B$21)</f>
        <v>Alexander Group</v>
      </c>
      <c r="J220" t="str">
        <f>_xlfn.XLOOKUP(H220,Store_Raw!$A$2:$A$21,Store_Raw!$C$2:$C$21)</f>
        <v>South</v>
      </c>
      <c r="K220" t="str">
        <f>_xlfn.XLOOKUP(H220,Store_Raw!$A$2:$A$21,Store_Raw!$D$2:$D$21)</f>
        <v>Port Sharon</v>
      </c>
      <c r="L220" t="str">
        <f>_xlfn.XLOOKUP(H220,Store_Raw!$A$2:$A$21,Store_Raw!$E$2:$E$21)</f>
        <v>Online</v>
      </c>
      <c r="M220" t="str">
        <f>VLOOKUP(B220,Customer_Cleaned!$A$2:$H$501,2,FALSE)</f>
        <v>Erika Padilla</v>
      </c>
      <c r="N220">
        <f>VLOOKUP(B220,Customer_Cleaned!$A$2:$H$501,3,FALSE)</f>
        <v>50</v>
      </c>
      <c r="O220" t="str">
        <f>VLOOKUP(B220,Customer_Cleaned!$A$2:$H$501,4,FALSE)</f>
        <v>Male</v>
      </c>
      <c r="P220" t="str">
        <f>VLOOKUP(B220,Customer_Cleaned!$A$2:$H$501,8,FALSE)</f>
        <v>Platinum</v>
      </c>
      <c r="Q220" t="str">
        <f>_xlfn.XLOOKUP('Sales_Fact cleaned'!B1466,Customer_Cleaned!$A$2:$A$501,Customer_Cleaned!$F$2:$F$501)</f>
        <v>Pennsylvania</v>
      </c>
      <c r="R220" t="str">
        <f>_xlfn.XLOOKUP(B220,Customer_Cleaned!$A$2:$A$501,Customer_Cleaned!$G$2:$G$501)</f>
        <v>USA</v>
      </c>
      <c r="S220">
        <v>3</v>
      </c>
      <c r="T220">
        <v>70.97</v>
      </c>
      <c r="U220">
        <v>0.06</v>
      </c>
      <c r="V220">
        <v>200.1354</v>
      </c>
      <c r="W220" t="s">
        <v>1826</v>
      </c>
    </row>
    <row r="221" spans="1:23" hidden="1">
      <c r="A221" s="2">
        <v>45292</v>
      </c>
      <c r="B221" t="s">
        <v>1080</v>
      </c>
      <c r="C221" t="s">
        <v>1696</v>
      </c>
      <c r="D221" t="str">
        <f>VLOOKUP(C221,Product_Cleaned!$A$2:$B$101,2,FALSE)</f>
        <v>Bluetooth Car Audio System</v>
      </c>
      <c r="E221" t="str">
        <f>VLOOKUP(C221,Product_Cleaned!$A$2:$C$101,3,FALSE)</f>
        <v>Electronics</v>
      </c>
      <c r="F221" t="str">
        <f>VLOOKUP(C221,Product_Cleaned!$A$2:$E$101,4,FALSE)</f>
        <v>Audio</v>
      </c>
      <c r="G221" t="str">
        <f>VLOOKUP('Sales_Fact cleaned'!C1734,Product_Cleaned!$A$2:$E$101,5, FALSE)</f>
        <v>Hopkins Ltd</v>
      </c>
      <c r="H221" t="s">
        <v>1779</v>
      </c>
      <c r="I221" t="str">
        <f>_xlfn.XLOOKUP(H221,Store_Raw!$A$2:$A$21,Store_Raw!$B$2:$B$21)</f>
        <v>Martinez-Mullins</v>
      </c>
      <c r="J221" t="str">
        <f>_xlfn.XLOOKUP(H221,Store_Raw!$A$2:$A$21,Store_Raw!$C$2:$C$21)</f>
        <v>South</v>
      </c>
      <c r="K221" t="str">
        <f>_xlfn.XLOOKUP(H221,Store_Raw!$A$2:$A$21,Store_Raw!$D$2:$D$21)</f>
        <v>Williamsfurt</v>
      </c>
      <c r="L221" t="str">
        <f>_xlfn.XLOOKUP(H221,Store_Raw!$A$2:$A$21,Store_Raw!$E$2:$E$21)</f>
        <v>Online</v>
      </c>
      <c r="M221" t="str">
        <f>VLOOKUP(B221,Customer_Cleaned!$A$2:$H$501,2,FALSE)</f>
        <v>Evelyn Brown</v>
      </c>
      <c r="N221">
        <f>VLOOKUP(B221,Customer_Cleaned!$A$2:$H$501,3,FALSE)</f>
        <v>39</v>
      </c>
      <c r="O221" t="str">
        <f>VLOOKUP(B221,Customer_Cleaned!$A$2:$H$501,4,FALSE)</f>
        <v>Male</v>
      </c>
      <c r="P221" t="str">
        <f>VLOOKUP(B221,Customer_Cleaned!$A$2:$H$501,8,FALSE)</f>
        <v>Silver</v>
      </c>
      <c r="Q221" t="str">
        <f>_xlfn.XLOOKUP('Sales_Fact cleaned'!B1734,Customer_Cleaned!$A$2:$A$501,Customer_Cleaned!$F$2:$F$501)</f>
        <v>North Carolina</v>
      </c>
      <c r="R221" t="str">
        <f>_xlfn.XLOOKUP(B221,Customer_Cleaned!$A$2:$A$501,Customer_Cleaned!$G$2:$G$501)</f>
        <v>USA</v>
      </c>
      <c r="S221">
        <v>2</v>
      </c>
      <c r="T221">
        <v>130.47999999999999</v>
      </c>
      <c r="U221">
        <v>0.23</v>
      </c>
      <c r="V221">
        <v>200.9392</v>
      </c>
      <c r="W221" t="s">
        <v>1829</v>
      </c>
    </row>
    <row r="222" spans="1:23">
      <c r="A222" s="2">
        <v>45293</v>
      </c>
      <c r="B222" t="s">
        <v>1458</v>
      </c>
      <c r="C222" t="s">
        <v>1648</v>
      </c>
      <c r="D222" t="str">
        <f>VLOOKUP(C222,Product_Cleaned!$A$2:$B$101,2,FALSE)</f>
        <v>Boxing Hand Wraps</v>
      </c>
      <c r="E222" t="str">
        <f>VLOOKUP(C222,Product_Cleaned!$A$2:$C$101,3,FALSE)</f>
        <v>Sports</v>
      </c>
      <c r="F222" t="str">
        <f>VLOOKUP(C222,Product_Cleaned!$A$2:$E$101,4,FALSE)</f>
        <v>Fitness</v>
      </c>
      <c r="G222" t="str">
        <f>VLOOKUP('Sales_Fact cleaned'!C506,Product_Cleaned!$A$2:$E$101,5, FALSE)</f>
        <v>Thomas LLC</v>
      </c>
      <c r="H222" t="s">
        <v>1776</v>
      </c>
      <c r="I222" t="str">
        <f>_xlfn.XLOOKUP(H222,Store_Raw!$A$2:$A$21,Store_Raw!$B$2:$B$21)</f>
        <v>Benson-Elliott</v>
      </c>
      <c r="J222" t="str">
        <f>_xlfn.XLOOKUP(H222,Store_Raw!$A$2:$A$21,Store_Raw!$C$2:$C$21)</f>
        <v>East</v>
      </c>
      <c r="K222" t="str">
        <f>_xlfn.XLOOKUP(H222,Store_Raw!$A$2:$A$21,Store_Raw!$D$2:$D$21)</f>
        <v>Port Josephberg</v>
      </c>
      <c r="L222" t="str">
        <f>_xlfn.XLOOKUP(H222,Store_Raw!$A$2:$A$21,Store_Raw!$E$2:$E$21)</f>
        <v>Online</v>
      </c>
      <c r="M222" t="str">
        <f>VLOOKUP(B222,Customer_Cleaned!$A$2:$H$501,2,FALSE)</f>
        <v>Laura Mathews</v>
      </c>
      <c r="N222">
        <f>VLOOKUP(B222,Customer_Cleaned!$A$2:$H$501,3,FALSE)</f>
        <v>53</v>
      </c>
      <c r="O222" t="str">
        <f>VLOOKUP(B222,Customer_Cleaned!$A$2:$H$501,4,FALSE)</f>
        <v>Male</v>
      </c>
      <c r="P222" t="str">
        <f>VLOOKUP(B222,Customer_Cleaned!$A$2:$H$501,8,FALSE)</f>
        <v>Platinum</v>
      </c>
      <c r="Q222" t="str">
        <f>_xlfn.XLOOKUP('Sales_Fact cleaned'!B506,Customer_Cleaned!$A$2:$A$501,Customer_Cleaned!$F$2:$F$501)</f>
        <v>Oklahoma</v>
      </c>
      <c r="R222" t="str">
        <f>_xlfn.XLOOKUP(B222,Customer_Cleaned!$A$2:$A$501,Customer_Cleaned!$G$2:$G$501)</f>
        <v>USA</v>
      </c>
      <c r="S222">
        <v>1</v>
      </c>
      <c r="T222">
        <v>245.85</v>
      </c>
      <c r="U222">
        <v>0.18</v>
      </c>
      <c r="V222">
        <v>201.59700000000001</v>
      </c>
      <c r="W222" t="s">
        <v>1824</v>
      </c>
    </row>
    <row r="223" spans="1:23" hidden="1">
      <c r="A223" s="2">
        <v>45293</v>
      </c>
      <c r="B223" t="s">
        <v>1269</v>
      </c>
      <c r="C223" t="s">
        <v>1666</v>
      </c>
      <c r="D223" t="str">
        <f>VLOOKUP(C223,Product_Cleaned!$A$2:$B$101,2,FALSE)</f>
        <v>Men's Hair Styling Gel</v>
      </c>
      <c r="E223" t="str">
        <f>VLOOKUP(C223,Product_Cleaned!$A$2:$C$101,3,FALSE)</f>
        <v>Beauty</v>
      </c>
      <c r="F223" t="str">
        <f>VLOOKUP(C223,Product_Cleaned!$A$2:$E$101,4,FALSE)</f>
        <v>Haircare</v>
      </c>
      <c r="G223" t="str">
        <f>VLOOKUP('Sales_Fact cleaned'!C1276,Product_Cleaned!$A$2:$E$101,5, FALSE)</f>
        <v>Taylor-Elliott</v>
      </c>
      <c r="H223" t="s">
        <v>1786</v>
      </c>
      <c r="I223" t="str">
        <f>_xlfn.XLOOKUP(H223,Store_Raw!$A$2:$A$21,Store_Raw!$B$2:$B$21)</f>
        <v>Moore, Padilla and Butler</v>
      </c>
      <c r="J223" t="str">
        <f>_xlfn.XLOOKUP(H223,Store_Raw!$A$2:$A$21,Store_Raw!$C$2:$C$21)</f>
        <v>South</v>
      </c>
      <c r="K223" t="str">
        <f>_xlfn.XLOOKUP(H223,Store_Raw!$A$2:$A$21,Store_Raw!$D$2:$D$21)</f>
        <v>East Johnstad</v>
      </c>
      <c r="L223" t="str">
        <f>_xlfn.XLOOKUP(H223,Store_Raw!$A$2:$A$21,Store_Raw!$E$2:$E$21)</f>
        <v>Flagship</v>
      </c>
      <c r="M223" t="str">
        <f>VLOOKUP(B223,Customer_Cleaned!$A$2:$H$501,2,FALSE)</f>
        <v>Isabel Foster</v>
      </c>
      <c r="N223">
        <f>VLOOKUP(B223,Customer_Cleaned!$A$2:$H$501,3,FALSE)</f>
        <v>36</v>
      </c>
      <c r="O223" t="str">
        <f>VLOOKUP(B223,Customer_Cleaned!$A$2:$H$501,4,FALSE)</f>
        <v>Male</v>
      </c>
      <c r="P223" t="str">
        <f>VLOOKUP(B223,Customer_Cleaned!$A$2:$H$501,8,FALSE)</f>
        <v>Silver</v>
      </c>
      <c r="Q223" t="str">
        <f>_xlfn.XLOOKUP('Sales_Fact cleaned'!B1276,Customer_Cleaned!$A$2:$A$501,Customer_Cleaned!$F$2:$F$501)</f>
        <v>New Mexico</v>
      </c>
      <c r="R223" t="str">
        <f>_xlfn.XLOOKUP(B223,Customer_Cleaned!$A$2:$A$501,Customer_Cleaned!$G$2:$G$501)</f>
        <v>USA</v>
      </c>
      <c r="S223">
        <v>2</v>
      </c>
      <c r="T223">
        <v>107.97</v>
      </c>
      <c r="U223">
        <v>0.06</v>
      </c>
      <c r="V223">
        <v>202.9836</v>
      </c>
      <c r="W223" t="s">
        <v>1829</v>
      </c>
    </row>
    <row r="224" spans="1:23" hidden="1">
      <c r="A224" s="2">
        <v>45293</v>
      </c>
      <c r="B224" t="s">
        <v>1163</v>
      </c>
      <c r="C224" t="s">
        <v>1692</v>
      </c>
      <c r="D224" t="str">
        <f>VLOOKUP(C224,Product_Cleaned!$A$2:$B$101,2,FALSE)</f>
        <v>Professional Jump Rope</v>
      </c>
      <c r="E224" t="str">
        <f>VLOOKUP(C224,Product_Cleaned!$A$2:$C$101,3,FALSE)</f>
        <v>Sports</v>
      </c>
      <c r="F224" t="str">
        <f>VLOOKUP(C224,Product_Cleaned!$A$2:$E$101,4,FALSE)</f>
        <v>Fitness</v>
      </c>
      <c r="G224" t="str">
        <f>VLOOKUP('Sales_Fact cleaned'!C162,Product_Cleaned!$A$2:$E$101,5, FALSE)</f>
        <v>Bridges, Banks and Cummings</v>
      </c>
      <c r="H224" t="s">
        <v>1789</v>
      </c>
      <c r="I224" t="str">
        <f>_xlfn.XLOOKUP(H224,Store_Raw!$A$2:$A$21,Store_Raw!$B$2:$B$21)</f>
        <v>Hill, Wagner and Ballard</v>
      </c>
      <c r="J224" t="str">
        <f>_xlfn.XLOOKUP(H224,Store_Raw!$A$2:$A$21,Store_Raw!$C$2:$C$21)</f>
        <v>East</v>
      </c>
      <c r="K224" t="str">
        <f>_xlfn.XLOOKUP(H224,Store_Raw!$A$2:$A$21,Store_Raw!$D$2:$D$21)</f>
        <v>East Davidville</v>
      </c>
      <c r="L224" t="str">
        <f>_xlfn.XLOOKUP(H224,Store_Raw!$A$2:$A$21,Store_Raw!$E$2:$E$21)</f>
        <v>Online</v>
      </c>
      <c r="M224" t="str">
        <f>VLOOKUP(B224,Customer_Cleaned!$A$2:$H$501,2,FALSE)</f>
        <v>Jacqueline Anthony</v>
      </c>
      <c r="N224">
        <f>VLOOKUP(B224,Customer_Cleaned!$A$2:$H$501,3,FALSE)</f>
        <v>28</v>
      </c>
      <c r="O224" t="str">
        <f>VLOOKUP(B224,Customer_Cleaned!$A$2:$H$501,4,FALSE)</f>
        <v>Male</v>
      </c>
      <c r="P224" t="str">
        <f>VLOOKUP(B224,Customer_Cleaned!$A$2:$H$501,8,FALSE)</f>
        <v>Bronze</v>
      </c>
      <c r="Q224" t="str">
        <f>_xlfn.XLOOKUP('Sales_Fact cleaned'!B162,Customer_Cleaned!$A$2:$A$501,Customer_Cleaned!$F$2:$F$501)</f>
        <v>New York</v>
      </c>
      <c r="R224" t="str">
        <f>_xlfn.XLOOKUP(B224,Customer_Cleaned!$A$2:$A$501,Customer_Cleaned!$G$2:$G$501)</f>
        <v>USA</v>
      </c>
      <c r="S224">
        <v>4</v>
      </c>
      <c r="T224">
        <v>62.48</v>
      </c>
      <c r="U224">
        <v>0.18</v>
      </c>
      <c r="V224">
        <v>204.93440000000001</v>
      </c>
      <c r="W224" t="s">
        <v>1826</v>
      </c>
    </row>
    <row r="225" spans="1:23" hidden="1">
      <c r="A225" s="2">
        <v>45294</v>
      </c>
      <c r="B225" t="s">
        <v>585</v>
      </c>
      <c r="C225" t="s">
        <v>1714</v>
      </c>
      <c r="D225" t="str">
        <f>VLOOKUP(C225,Product_Cleaned!$A$2:$B$101,2,FALSE)</f>
        <v>Hydrating Face Cleanser</v>
      </c>
      <c r="E225" t="str">
        <f>VLOOKUP(C225,Product_Cleaned!$A$2:$C$101,3,FALSE)</f>
        <v>Beauty</v>
      </c>
      <c r="F225" t="str">
        <f>VLOOKUP(C225,Product_Cleaned!$A$2:$E$101,4,FALSE)</f>
        <v>Skincare</v>
      </c>
      <c r="G225" t="str">
        <f>VLOOKUP('Sales_Fact cleaned'!C482,Product_Cleaned!$A$2:$E$101,5, FALSE)</f>
        <v>Richardson-Carrillo</v>
      </c>
      <c r="H225" t="s">
        <v>1801</v>
      </c>
      <c r="I225" t="str">
        <f>_xlfn.XLOOKUP(H225,Store_Raw!$A$2:$A$21,Store_Raw!$B$2:$B$21)</f>
        <v>Shelton PLC</v>
      </c>
      <c r="J225" t="str">
        <f>_xlfn.XLOOKUP(H225,Store_Raw!$A$2:$A$21,Store_Raw!$C$2:$C$21)</f>
        <v>North</v>
      </c>
      <c r="K225" t="str">
        <f>_xlfn.XLOOKUP(H225,Store_Raw!$A$2:$A$21,Store_Raw!$D$2:$D$21)</f>
        <v>East Jenniferstad</v>
      </c>
      <c r="L225" t="str">
        <f>_xlfn.XLOOKUP(H225,Store_Raw!$A$2:$A$21,Store_Raw!$E$2:$E$21)</f>
        <v>Flagship</v>
      </c>
      <c r="M225" t="str">
        <f>VLOOKUP(B225,Customer_Cleaned!$A$2:$H$501,2,FALSE)</f>
        <v>Curtis Lam</v>
      </c>
      <c r="N225">
        <f>VLOOKUP(B225,Customer_Cleaned!$A$2:$H$501,3,FALSE)</f>
        <v>55</v>
      </c>
      <c r="O225" t="str">
        <f>VLOOKUP(B225,Customer_Cleaned!$A$2:$H$501,4,FALSE)</f>
        <v>Male</v>
      </c>
      <c r="P225" t="str">
        <f>VLOOKUP(B225,Customer_Cleaned!$A$2:$H$501,8,FALSE)</f>
        <v>Platinum</v>
      </c>
      <c r="Q225" t="str">
        <f>_xlfn.XLOOKUP('Sales_Fact cleaned'!B482,Customer_Cleaned!$A$2:$A$501,Customer_Cleaned!$F$2:$F$501)</f>
        <v>Louisiana</v>
      </c>
      <c r="R225" t="str">
        <f>_xlfn.XLOOKUP(B225,Customer_Cleaned!$A$2:$A$501,Customer_Cleaned!$G$2:$G$501)</f>
        <v>USA</v>
      </c>
      <c r="S225">
        <v>3</v>
      </c>
      <c r="T225">
        <v>71.23</v>
      </c>
      <c r="U225">
        <v>0.03</v>
      </c>
      <c r="V225">
        <v>207.27930000000001</v>
      </c>
      <c r="W225" t="s">
        <v>1824</v>
      </c>
    </row>
    <row r="226" spans="1:23" hidden="1">
      <c r="A226" s="2">
        <v>45294</v>
      </c>
      <c r="B226" t="s">
        <v>241</v>
      </c>
      <c r="C226" t="s">
        <v>1728</v>
      </c>
      <c r="D226" t="str">
        <f>VLOOKUP(C226,Product_Cleaned!$A$2:$B$101,2,FALSE)</f>
        <v>Gaming Mouse Pad XL</v>
      </c>
      <c r="E226" t="str">
        <f>VLOOKUP(C226,Product_Cleaned!$A$2:$C$101,3,FALSE)</f>
        <v>Electronics</v>
      </c>
      <c r="F226" t="str">
        <f>VLOOKUP(C226,Product_Cleaned!$A$2:$E$101,4,FALSE)</f>
        <v>Accessories</v>
      </c>
      <c r="G226" t="str">
        <f>VLOOKUP('Sales_Fact cleaned'!C1023,Product_Cleaned!$A$2:$E$101,5, FALSE)</f>
        <v>Moon, Mora and Santos</v>
      </c>
      <c r="H226" t="s">
        <v>1757</v>
      </c>
      <c r="I226" t="str">
        <f>_xlfn.XLOOKUP(H226,Store_Raw!$A$2:$A$21,Store_Raw!$B$2:$B$21)</f>
        <v>Martinez, Adkins and Johnson</v>
      </c>
      <c r="J226" t="str">
        <f>_xlfn.XLOOKUP(H226,Store_Raw!$A$2:$A$21,Store_Raw!$C$2:$C$21)</f>
        <v>North</v>
      </c>
      <c r="K226" t="str">
        <f>_xlfn.XLOOKUP(H226,Store_Raw!$A$2:$A$21,Store_Raw!$D$2:$D$21)</f>
        <v>Danielmouth</v>
      </c>
      <c r="L226" t="str">
        <f>_xlfn.XLOOKUP(H226,Store_Raw!$A$2:$A$21,Store_Raw!$E$2:$E$21)</f>
        <v>Flagship</v>
      </c>
      <c r="M226" t="str">
        <f>VLOOKUP(B226,Customer_Cleaned!$A$2:$H$501,2,FALSE)</f>
        <v>Michael Thomas</v>
      </c>
      <c r="N226">
        <f>VLOOKUP(B226,Customer_Cleaned!$A$2:$H$501,3,FALSE)</f>
        <v>21</v>
      </c>
      <c r="O226" t="str">
        <f>VLOOKUP(B226,Customer_Cleaned!$A$2:$H$501,4,FALSE)</f>
        <v>Female</v>
      </c>
      <c r="P226" t="str">
        <f>VLOOKUP(B226,Customer_Cleaned!$A$2:$H$501,8,FALSE)</f>
        <v>Bronze</v>
      </c>
      <c r="Q226" t="str">
        <f>_xlfn.XLOOKUP('Sales_Fact cleaned'!B1023,Customer_Cleaned!$A$2:$A$501,Customer_Cleaned!$F$2:$F$501)</f>
        <v>Louisiana</v>
      </c>
      <c r="R226" t="str">
        <f>_xlfn.XLOOKUP(B226,Customer_Cleaned!$A$2:$A$501,Customer_Cleaned!$G$2:$G$501)</f>
        <v>USA</v>
      </c>
      <c r="S226">
        <v>4</v>
      </c>
      <c r="T226">
        <v>61.98</v>
      </c>
      <c r="U226">
        <v>0.16</v>
      </c>
      <c r="V226">
        <v>208.25280000000001</v>
      </c>
      <c r="W226" t="s">
        <v>1829</v>
      </c>
    </row>
    <row r="227" spans="1:23" hidden="1">
      <c r="A227" s="2">
        <v>45294</v>
      </c>
      <c r="B227" t="s">
        <v>224</v>
      </c>
      <c r="C227" t="s">
        <v>1582</v>
      </c>
      <c r="D227" t="str">
        <f>VLOOKUP(C227,Product_Cleaned!$A$2:$B$101,2,FALSE)</f>
        <v>Soccer Training Cone Set</v>
      </c>
      <c r="E227" t="str">
        <f>VLOOKUP(C227,Product_Cleaned!$A$2:$C$101,3,FALSE)</f>
        <v>Sports</v>
      </c>
      <c r="F227" t="str">
        <f>VLOOKUP(C227,Product_Cleaned!$A$2:$E$101,4,FALSE)</f>
        <v>Accessories</v>
      </c>
      <c r="G227" t="str">
        <f>VLOOKUP('Sales_Fact cleaned'!C1380,Product_Cleaned!$A$2:$E$101,5, FALSE)</f>
        <v>Davidson PLC</v>
      </c>
      <c r="H227" t="s">
        <v>1782</v>
      </c>
      <c r="I227" t="str">
        <f>_xlfn.XLOOKUP(H227,Store_Raw!$A$2:$A$21,Store_Raw!$B$2:$B$21)</f>
        <v>Bean, Jones and Park</v>
      </c>
      <c r="J227" t="str">
        <f>_xlfn.XLOOKUP(H227,Store_Raw!$A$2:$A$21,Store_Raw!$C$2:$C$21)</f>
        <v>West</v>
      </c>
      <c r="K227" t="str">
        <f>_xlfn.XLOOKUP(H227,Store_Raw!$A$2:$A$21,Store_Raw!$D$2:$D$21)</f>
        <v>Thompsonborough</v>
      </c>
      <c r="L227" t="str">
        <f>_xlfn.XLOOKUP(H227,Store_Raw!$A$2:$A$21,Store_Raw!$E$2:$E$21)</f>
        <v>Online</v>
      </c>
      <c r="M227" t="str">
        <f>VLOOKUP(B227,Customer_Cleaned!$A$2:$H$501,2,FALSE)</f>
        <v>Dr. David Smith</v>
      </c>
      <c r="N227">
        <f>VLOOKUP(B227,Customer_Cleaned!$A$2:$H$501,3,FALSE)</f>
        <v>22</v>
      </c>
      <c r="O227" t="str">
        <f>VLOOKUP(B227,Customer_Cleaned!$A$2:$H$501,4,FALSE)</f>
        <v>Female</v>
      </c>
      <c r="P227" t="str">
        <f>VLOOKUP(B227,Customer_Cleaned!$A$2:$H$501,8,FALSE)</f>
        <v>Bronze</v>
      </c>
      <c r="Q227" t="str">
        <f>_xlfn.XLOOKUP('Sales_Fact cleaned'!B1380,Customer_Cleaned!$A$2:$A$501,Customer_Cleaned!$F$2:$F$501)</f>
        <v>Delaware</v>
      </c>
      <c r="R227" t="str">
        <f>_xlfn.XLOOKUP(B227,Customer_Cleaned!$A$2:$A$501,Customer_Cleaned!$G$2:$G$501)</f>
        <v>USA</v>
      </c>
      <c r="S227">
        <v>1</v>
      </c>
      <c r="T227">
        <v>234.06</v>
      </c>
      <c r="U227">
        <v>0.11</v>
      </c>
      <c r="V227">
        <v>208.3134</v>
      </c>
      <c r="W227" t="s">
        <v>1829</v>
      </c>
    </row>
    <row r="228" spans="1:23" hidden="1">
      <c r="A228" s="2">
        <v>45295</v>
      </c>
      <c r="B228" t="s">
        <v>926</v>
      </c>
      <c r="C228" t="s">
        <v>1658</v>
      </c>
      <c r="D228" t="str">
        <f>VLOOKUP(C228,Product_Cleaned!$A$2:$B$101,2,FALSE)</f>
        <v>Ceramic Plant Pot</v>
      </c>
      <c r="E228" t="str">
        <f>VLOOKUP(C228,Product_Cleaned!$A$2:$C$101,3,FALSE)</f>
        <v>Home</v>
      </c>
      <c r="F228" t="str">
        <f>VLOOKUP(C228,Product_Cleaned!$A$2:$E$101,4,FALSE)</f>
        <v>Decor</v>
      </c>
      <c r="G228" t="str">
        <f>VLOOKUP('Sales_Fact cleaned'!C561,Product_Cleaned!$A$2:$E$101,5, FALSE)</f>
        <v>Jones LLC</v>
      </c>
      <c r="H228" t="s">
        <v>1776</v>
      </c>
      <c r="I228" t="str">
        <f>_xlfn.XLOOKUP(H228,Store_Raw!$A$2:$A$21,Store_Raw!$B$2:$B$21)</f>
        <v>Benson-Elliott</v>
      </c>
      <c r="J228" t="str">
        <f>_xlfn.XLOOKUP(H228,Store_Raw!$A$2:$A$21,Store_Raw!$C$2:$C$21)</f>
        <v>East</v>
      </c>
      <c r="K228" t="str">
        <f>_xlfn.XLOOKUP(H228,Store_Raw!$A$2:$A$21,Store_Raw!$D$2:$D$21)</f>
        <v>Port Josephberg</v>
      </c>
      <c r="L228" t="str">
        <f>_xlfn.XLOOKUP(H228,Store_Raw!$A$2:$A$21,Store_Raw!$E$2:$E$21)</f>
        <v>Online</v>
      </c>
      <c r="M228" t="str">
        <f>VLOOKUP(B228,Customer_Cleaned!$A$2:$H$501,2,FALSE)</f>
        <v>Ricardo Jones</v>
      </c>
      <c r="N228">
        <f>VLOOKUP(B228,Customer_Cleaned!$A$2:$H$501,3,FALSE)</f>
        <v>30</v>
      </c>
      <c r="O228" t="str">
        <f>VLOOKUP(B228,Customer_Cleaned!$A$2:$H$501,4,FALSE)</f>
        <v>Male</v>
      </c>
      <c r="P228" t="str">
        <f>VLOOKUP(B228,Customer_Cleaned!$A$2:$H$501,8,FALSE)</f>
        <v>Bronze</v>
      </c>
      <c r="Q228" t="str">
        <f>_xlfn.XLOOKUP('Sales_Fact cleaned'!B561,Customer_Cleaned!$A$2:$A$501,Customer_Cleaned!$F$2:$F$501)</f>
        <v>Tennessee</v>
      </c>
      <c r="R228" t="str">
        <f>_xlfn.XLOOKUP(B228,Customer_Cleaned!$A$2:$A$501,Customer_Cleaned!$G$2:$G$501)</f>
        <v>USA</v>
      </c>
      <c r="S228">
        <v>1</v>
      </c>
      <c r="T228">
        <v>238.24</v>
      </c>
      <c r="U228">
        <v>0.12</v>
      </c>
      <c r="V228">
        <v>209.65119999999999</v>
      </c>
      <c r="W228" t="s">
        <v>1824</v>
      </c>
    </row>
    <row r="229" spans="1:23" hidden="1">
      <c r="A229" s="2">
        <v>45296</v>
      </c>
      <c r="B229" t="s">
        <v>1431</v>
      </c>
      <c r="C229" t="s">
        <v>1553</v>
      </c>
      <c r="D229" t="str">
        <f>VLOOKUP(C229,Product_Cleaned!$A$2:$B$101,2,FALSE)</f>
        <v>Women's Yoga Pants</v>
      </c>
      <c r="E229" t="str">
        <f>VLOOKUP(C229,Product_Cleaned!$A$2:$C$101,3,FALSE)</f>
        <v>Clothing</v>
      </c>
      <c r="F229" t="str">
        <f>VLOOKUP(C229,Product_Cleaned!$A$2:$E$101,4,FALSE)</f>
        <v>Bottoms</v>
      </c>
      <c r="G229" t="str">
        <f>VLOOKUP('Sales_Fact cleaned'!C716,Product_Cleaned!$A$2:$E$101,5, FALSE)</f>
        <v>Davis PLC</v>
      </c>
      <c r="H229" t="s">
        <v>1794</v>
      </c>
      <c r="I229" t="str">
        <f>_xlfn.XLOOKUP(H229,Store_Raw!$A$2:$A$21,Store_Raw!$B$2:$B$21)</f>
        <v>Thomas, Bridges and Harris</v>
      </c>
      <c r="J229" t="str">
        <f>_xlfn.XLOOKUP(H229,Store_Raw!$A$2:$A$21,Store_Raw!$C$2:$C$21)</f>
        <v>North</v>
      </c>
      <c r="K229" t="str">
        <f>_xlfn.XLOOKUP(H229,Store_Raw!$A$2:$A$21,Store_Raw!$D$2:$D$21)</f>
        <v>Sabrinatown</v>
      </c>
      <c r="L229" t="str">
        <f>_xlfn.XLOOKUP(H229,Store_Raw!$A$2:$A$21,Store_Raw!$E$2:$E$21)</f>
        <v>Online</v>
      </c>
      <c r="M229" t="str">
        <f>VLOOKUP(B229,Customer_Cleaned!$A$2:$H$501,2,FALSE)</f>
        <v>David Pierce</v>
      </c>
      <c r="N229">
        <f>VLOOKUP(B229,Customer_Cleaned!$A$2:$H$501,3,FALSE)</f>
        <v>45</v>
      </c>
      <c r="O229" t="str">
        <f>VLOOKUP(B229,Customer_Cleaned!$A$2:$H$501,4,FALSE)</f>
        <v>Female</v>
      </c>
      <c r="P229" t="str">
        <f>VLOOKUP(B229,Customer_Cleaned!$A$2:$H$501,8,FALSE)</f>
        <v>Silver</v>
      </c>
      <c r="Q229" t="str">
        <f>_xlfn.XLOOKUP('Sales_Fact cleaned'!B716,Customer_Cleaned!$A$2:$A$501,Customer_Cleaned!$F$2:$F$501)</f>
        <v>Maine</v>
      </c>
      <c r="R229" t="str">
        <f>_xlfn.XLOOKUP(B229,Customer_Cleaned!$A$2:$A$501,Customer_Cleaned!$G$2:$G$501)</f>
        <v>USA</v>
      </c>
      <c r="S229">
        <v>1</v>
      </c>
      <c r="T229">
        <v>221.7</v>
      </c>
      <c r="U229">
        <v>0.04</v>
      </c>
      <c r="V229">
        <v>212.83199999999999</v>
      </c>
      <c r="W229" t="s">
        <v>1829</v>
      </c>
    </row>
    <row r="230" spans="1:23" hidden="1">
      <c r="A230" s="2">
        <v>45296</v>
      </c>
      <c r="B230" t="s">
        <v>585</v>
      </c>
      <c r="C230" t="s">
        <v>1620</v>
      </c>
      <c r="D230" t="str">
        <f>VLOOKUP(C230,Product_Cleaned!$A$2:$B$101,2,FALSE)</f>
        <v>Women's Summer Dress</v>
      </c>
      <c r="E230" t="str">
        <f>VLOOKUP(C230,Product_Cleaned!$A$2:$C$101,3,FALSE)</f>
        <v>Clothing</v>
      </c>
      <c r="F230" t="str">
        <f>VLOOKUP(C230,Product_Cleaned!$A$2:$E$101,4,FALSE)</f>
        <v>Tops</v>
      </c>
      <c r="G230" t="str">
        <f>VLOOKUP('Sales_Fact cleaned'!C881,Product_Cleaned!$A$2:$E$101,5, FALSE)</f>
        <v>Harris Inc</v>
      </c>
      <c r="H230" t="s">
        <v>1786</v>
      </c>
      <c r="I230" t="str">
        <f>_xlfn.XLOOKUP(H230,Store_Raw!$A$2:$A$21,Store_Raw!$B$2:$B$21)</f>
        <v>Moore, Padilla and Butler</v>
      </c>
      <c r="J230" t="str">
        <f>_xlfn.XLOOKUP(H230,Store_Raw!$A$2:$A$21,Store_Raw!$C$2:$C$21)</f>
        <v>South</v>
      </c>
      <c r="K230" t="str">
        <f>_xlfn.XLOOKUP(H230,Store_Raw!$A$2:$A$21,Store_Raw!$D$2:$D$21)</f>
        <v>East Johnstad</v>
      </c>
      <c r="L230" t="str">
        <f>_xlfn.XLOOKUP(H230,Store_Raw!$A$2:$A$21,Store_Raw!$E$2:$E$21)</f>
        <v>Flagship</v>
      </c>
      <c r="M230" t="str">
        <f>VLOOKUP(B230,Customer_Cleaned!$A$2:$H$501,2,FALSE)</f>
        <v>Curtis Lam</v>
      </c>
      <c r="N230">
        <f>VLOOKUP(B230,Customer_Cleaned!$A$2:$H$501,3,FALSE)</f>
        <v>55</v>
      </c>
      <c r="O230" t="str">
        <f>VLOOKUP(B230,Customer_Cleaned!$A$2:$H$501,4,FALSE)</f>
        <v>Male</v>
      </c>
      <c r="P230" t="str">
        <f>VLOOKUP(B230,Customer_Cleaned!$A$2:$H$501,8,FALSE)</f>
        <v>Platinum</v>
      </c>
      <c r="Q230" t="str">
        <f>_xlfn.XLOOKUP('Sales_Fact cleaned'!B881,Customer_Cleaned!$A$2:$A$501,Customer_Cleaned!$F$2:$F$501)</f>
        <v>Virginia</v>
      </c>
      <c r="R230" t="str">
        <f>_xlfn.XLOOKUP(B230,Customer_Cleaned!$A$2:$A$501,Customer_Cleaned!$G$2:$G$501)</f>
        <v>USA</v>
      </c>
      <c r="S230">
        <v>2</v>
      </c>
      <c r="T230">
        <v>117.34</v>
      </c>
      <c r="U230">
        <v>0.09</v>
      </c>
      <c r="V230">
        <v>213.55879999999999</v>
      </c>
      <c r="W230" t="s">
        <v>1824</v>
      </c>
    </row>
    <row r="231" spans="1:23">
      <c r="A231" s="2">
        <v>45296</v>
      </c>
      <c r="B231" t="s">
        <v>963</v>
      </c>
      <c r="C231" t="s">
        <v>1720</v>
      </c>
      <c r="D231" t="str">
        <f>VLOOKUP(C231,Product_Cleaned!$A$2:$B$101,2,FALSE)</f>
        <v>Kitchen Cutting Board</v>
      </c>
      <c r="E231" t="str">
        <f>VLOOKUP(C231,Product_Cleaned!$A$2:$C$101,3,FALSE)</f>
        <v>Home</v>
      </c>
      <c r="F231" t="str">
        <f>VLOOKUP(C231,Product_Cleaned!$A$2:$E$101,4,FALSE)</f>
        <v>Kitchen</v>
      </c>
      <c r="G231" t="str">
        <f>VLOOKUP('Sales_Fact cleaned'!C369,Product_Cleaned!$A$2:$E$101,5, FALSE)</f>
        <v>Hill PLC</v>
      </c>
      <c r="H231" t="s">
        <v>1752</v>
      </c>
      <c r="I231" t="str">
        <f>_xlfn.XLOOKUP(H231,Store_Raw!$A$2:$A$21,Store_Raw!$B$2:$B$21)</f>
        <v>Rivera-Warner</v>
      </c>
      <c r="J231" t="str">
        <f>_xlfn.XLOOKUP(H231,Store_Raw!$A$2:$A$21,Store_Raw!$C$2:$C$21)</f>
        <v>East</v>
      </c>
      <c r="K231" t="str">
        <f>_xlfn.XLOOKUP(H231,Store_Raw!$A$2:$A$21,Store_Raw!$D$2:$D$21)</f>
        <v>Washingtonfurt</v>
      </c>
      <c r="L231" t="str">
        <f>_xlfn.XLOOKUP(H231,Store_Raw!$A$2:$A$21,Store_Raw!$E$2:$E$21)</f>
        <v>Flagship</v>
      </c>
      <c r="M231" t="str">
        <f>VLOOKUP(B231,Customer_Cleaned!$A$2:$H$501,2,FALSE)</f>
        <v>Roberta Green</v>
      </c>
      <c r="N231">
        <f>VLOOKUP(B231,Customer_Cleaned!$A$2:$H$501,3,FALSE)</f>
        <v>64</v>
      </c>
      <c r="O231" t="str">
        <f>VLOOKUP(B231,Customer_Cleaned!$A$2:$H$501,4,FALSE)</f>
        <v>Male</v>
      </c>
      <c r="P231" t="str">
        <f>VLOOKUP(B231,Customer_Cleaned!$A$2:$H$501,8,FALSE)</f>
        <v>Platinum</v>
      </c>
      <c r="Q231" t="str">
        <f>_xlfn.XLOOKUP('Sales_Fact cleaned'!B369,Customer_Cleaned!$A$2:$A$501,Customer_Cleaned!$F$2:$F$501)</f>
        <v>Connecticut</v>
      </c>
      <c r="R231" t="str">
        <f>_xlfn.XLOOKUP(B231,Customer_Cleaned!$A$2:$A$501,Customer_Cleaned!$G$2:$G$501)</f>
        <v>USA</v>
      </c>
      <c r="S231">
        <v>1</v>
      </c>
      <c r="T231">
        <v>227.35</v>
      </c>
      <c r="U231">
        <v>0.06</v>
      </c>
      <c r="V231">
        <v>213.709</v>
      </c>
      <c r="W231" t="s">
        <v>1826</v>
      </c>
    </row>
    <row r="232" spans="1:23" hidden="1">
      <c r="A232" s="2">
        <v>45296</v>
      </c>
      <c r="B232" t="s">
        <v>338</v>
      </c>
      <c r="C232" t="s">
        <v>1606</v>
      </c>
      <c r="D232" t="str">
        <f>VLOOKUP(C232,Product_Cleaned!$A$2:$B$101,2,FALSE)</f>
        <v>Fabric Sofa Throw Blanket</v>
      </c>
      <c r="E232" t="str">
        <f>VLOOKUP(C232,Product_Cleaned!$A$2:$C$101,3,FALSE)</f>
        <v>Home</v>
      </c>
      <c r="F232" t="str">
        <f>VLOOKUP(C232,Product_Cleaned!$A$2:$E$101,4,FALSE)</f>
        <v>Decor</v>
      </c>
      <c r="G232" t="str">
        <f>VLOOKUP('Sales_Fact cleaned'!C1465,Product_Cleaned!$A$2:$E$101,5, FALSE)</f>
        <v>Cline-Mccarthy</v>
      </c>
      <c r="H232" t="s">
        <v>1769</v>
      </c>
      <c r="I232" t="str">
        <f>_xlfn.XLOOKUP(H232,Store_Raw!$A$2:$A$21,Store_Raw!$B$2:$B$21)</f>
        <v>Alexander Group</v>
      </c>
      <c r="J232" t="str">
        <f>_xlfn.XLOOKUP(H232,Store_Raw!$A$2:$A$21,Store_Raw!$C$2:$C$21)</f>
        <v>South</v>
      </c>
      <c r="K232" t="str">
        <f>_xlfn.XLOOKUP(H232,Store_Raw!$A$2:$A$21,Store_Raw!$D$2:$D$21)</f>
        <v>Port Sharon</v>
      </c>
      <c r="L232" t="str">
        <f>_xlfn.XLOOKUP(H232,Store_Raw!$A$2:$A$21,Store_Raw!$E$2:$E$21)</f>
        <v>Online</v>
      </c>
      <c r="M232" t="str">
        <f>VLOOKUP(B232,Customer_Cleaned!$A$2:$H$501,2,FALSE)</f>
        <v>David Patterson</v>
      </c>
      <c r="N232">
        <f>VLOOKUP(B232,Customer_Cleaned!$A$2:$H$501,3,FALSE)</f>
        <v>43</v>
      </c>
      <c r="O232" t="str">
        <f>VLOOKUP(B232,Customer_Cleaned!$A$2:$H$501,4,FALSE)</f>
        <v>Female</v>
      </c>
      <c r="P232" t="str">
        <f>VLOOKUP(B232,Customer_Cleaned!$A$2:$H$501,8,FALSE)</f>
        <v>Silver</v>
      </c>
      <c r="Q232" t="str">
        <f>_xlfn.XLOOKUP('Sales_Fact cleaned'!B1465,Customer_Cleaned!$A$2:$A$501,Customer_Cleaned!$F$2:$F$501)</f>
        <v>Louisiana</v>
      </c>
      <c r="R232" t="str">
        <f>_xlfn.XLOOKUP(B232,Customer_Cleaned!$A$2:$A$501,Customer_Cleaned!$G$2:$G$501)</f>
        <v>USA</v>
      </c>
      <c r="S232">
        <v>2</v>
      </c>
      <c r="T232">
        <v>145.18</v>
      </c>
      <c r="U232">
        <v>0.26</v>
      </c>
      <c r="V232">
        <v>214.8664</v>
      </c>
      <c r="W232" t="s">
        <v>1829</v>
      </c>
    </row>
    <row r="233" spans="1:23" hidden="1">
      <c r="A233" s="2">
        <v>45296</v>
      </c>
      <c r="B233" t="s">
        <v>529</v>
      </c>
      <c r="C233" t="s">
        <v>1586</v>
      </c>
      <c r="D233" t="str">
        <f>VLOOKUP(C233,Product_Cleaned!$A$2:$B$101,2,FALSE)</f>
        <v>Knee Support Brace</v>
      </c>
      <c r="E233" t="str">
        <f>VLOOKUP(C233,Product_Cleaned!$A$2:$C$101,3,FALSE)</f>
        <v>Sports</v>
      </c>
      <c r="F233" t="str">
        <f>VLOOKUP(C233,Product_Cleaned!$A$2:$E$101,4,FALSE)</f>
        <v>Equipment</v>
      </c>
      <c r="G233" t="str">
        <f>VLOOKUP('Sales_Fact cleaned'!C791,Product_Cleaned!$A$2:$E$101,5, FALSE)</f>
        <v>Weiss-Watson</v>
      </c>
      <c r="H233" t="s">
        <v>1782</v>
      </c>
      <c r="I233" t="str">
        <f>_xlfn.XLOOKUP(H233,Store_Raw!$A$2:$A$21,Store_Raw!$B$2:$B$21)</f>
        <v>Bean, Jones and Park</v>
      </c>
      <c r="J233" t="str">
        <f>_xlfn.XLOOKUP(H233,Store_Raw!$A$2:$A$21,Store_Raw!$C$2:$C$21)</f>
        <v>West</v>
      </c>
      <c r="K233" t="str">
        <f>_xlfn.XLOOKUP(H233,Store_Raw!$A$2:$A$21,Store_Raw!$D$2:$D$21)</f>
        <v>Thompsonborough</v>
      </c>
      <c r="L233" t="str">
        <f>_xlfn.XLOOKUP(H233,Store_Raw!$A$2:$A$21,Store_Raw!$E$2:$E$21)</f>
        <v>Online</v>
      </c>
      <c r="M233" t="str">
        <f>VLOOKUP(B233,Customer_Cleaned!$A$2:$H$501,2,FALSE)</f>
        <v>Sean Powell</v>
      </c>
      <c r="N233">
        <f>VLOOKUP(B233,Customer_Cleaned!$A$2:$H$501,3,FALSE)</f>
        <v>43</v>
      </c>
      <c r="O233" t="str">
        <f>VLOOKUP(B233,Customer_Cleaned!$A$2:$H$501,4,FALSE)</f>
        <v>Male</v>
      </c>
      <c r="P233" t="str">
        <f>VLOOKUP(B233,Customer_Cleaned!$A$2:$H$501,8,FALSE)</f>
        <v>Silver</v>
      </c>
      <c r="Q233" t="str">
        <f>_xlfn.XLOOKUP('Sales_Fact cleaned'!B791,Customer_Cleaned!$A$2:$A$501,Customer_Cleaned!$F$2:$F$501)</f>
        <v>Wisconsin</v>
      </c>
      <c r="R233" t="str">
        <f>_xlfn.XLOOKUP(B233,Customer_Cleaned!$A$2:$A$501,Customer_Cleaned!$G$2:$G$501)</f>
        <v>USA</v>
      </c>
      <c r="S233">
        <v>2</v>
      </c>
      <c r="T233">
        <v>151.51</v>
      </c>
      <c r="U233">
        <v>0.28999999999999998</v>
      </c>
      <c r="V233">
        <v>215.14420000000001</v>
      </c>
      <c r="W233" t="s">
        <v>1826</v>
      </c>
    </row>
    <row r="234" spans="1:23" hidden="1">
      <c r="A234" s="2">
        <v>45297</v>
      </c>
      <c r="B234" t="s">
        <v>502</v>
      </c>
      <c r="C234" t="s">
        <v>1700</v>
      </c>
      <c r="D234" t="str">
        <f>VLOOKUP(C234,Product_Cleaned!$A$2:$B$101,2,FALSE)</f>
        <v>Wireless Mouse</v>
      </c>
      <c r="E234" t="str">
        <f>VLOOKUP(C234,Product_Cleaned!$A$2:$C$101,3,FALSE)</f>
        <v>Electronics</v>
      </c>
      <c r="F234" t="str">
        <f>VLOOKUP(C234,Product_Cleaned!$A$2:$E$101,4,FALSE)</f>
        <v>Computer</v>
      </c>
      <c r="G234" t="str">
        <f>VLOOKUP('Sales_Fact cleaned'!C1026,Product_Cleaned!$A$2:$E$101,5, FALSE)</f>
        <v>Lucero LLC</v>
      </c>
      <c r="H234" t="s">
        <v>1776</v>
      </c>
      <c r="I234" t="str">
        <f>_xlfn.XLOOKUP(H234,Store_Raw!$A$2:$A$21,Store_Raw!$B$2:$B$21)</f>
        <v>Benson-Elliott</v>
      </c>
      <c r="J234" t="str">
        <f>_xlfn.XLOOKUP(H234,Store_Raw!$A$2:$A$21,Store_Raw!$C$2:$C$21)</f>
        <v>East</v>
      </c>
      <c r="K234" t="str">
        <f>_xlfn.XLOOKUP(H234,Store_Raw!$A$2:$A$21,Store_Raw!$D$2:$D$21)</f>
        <v>Port Josephberg</v>
      </c>
      <c r="L234" t="str">
        <f>_xlfn.XLOOKUP(H234,Store_Raw!$A$2:$A$21,Store_Raw!$E$2:$E$21)</f>
        <v>Online</v>
      </c>
      <c r="M234" t="str">
        <f>VLOOKUP(B234,Customer_Cleaned!$A$2:$H$501,2,FALSE)</f>
        <v>Denise Griffin</v>
      </c>
      <c r="N234">
        <f>VLOOKUP(B234,Customer_Cleaned!$A$2:$H$501,3,FALSE)</f>
        <v>33</v>
      </c>
      <c r="O234" t="str">
        <f>VLOOKUP(B234,Customer_Cleaned!$A$2:$H$501,4,FALSE)</f>
        <v>Male</v>
      </c>
      <c r="P234" t="str">
        <f>VLOOKUP(B234,Customer_Cleaned!$A$2:$H$501,8,FALSE)</f>
        <v>Bronze</v>
      </c>
      <c r="Q234" t="str">
        <f>_xlfn.XLOOKUP('Sales_Fact cleaned'!B1026,Customer_Cleaned!$A$2:$A$501,Customer_Cleaned!$F$2:$F$501)</f>
        <v>Louisiana</v>
      </c>
      <c r="R234" t="str">
        <f>_xlfn.XLOOKUP(B234,Customer_Cleaned!$A$2:$A$501,Customer_Cleaned!$G$2:$G$501)</f>
        <v>USA</v>
      </c>
      <c r="S234">
        <v>3</v>
      </c>
      <c r="T234">
        <v>89.78</v>
      </c>
      <c r="U234">
        <v>0.2</v>
      </c>
      <c r="V234">
        <v>215.47200000000001</v>
      </c>
      <c r="W234" t="s">
        <v>1824</v>
      </c>
    </row>
    <row r="235" spans="1:23" hidden="1">
      <c r="A235" s="2">
        <v>45297</v>
      </c>
      <c r="B235" t="s">
        <v>1501</v>
      </c>
      <c r="C235" t="s">
        <v>1704</v>
      </c>
      <c r="D235" t="str">
        <f>VLOOKUP(C235,Product_Cleaned!$A$2:$B$101,2,FALSE)</f>
        <v>Essential Oil Diffuser</v>
      </c>
      <c r="E235" t="str">
        <f>VLOOKUP(C235,Product_Cleaned!$A$2:$C$101,3,FALSE)</f>
        <v>Home</v>
      </c>
      <c r="F235" t="str">
        <f>VLOOKUP(C235,Product_Cleaned!$A$2:$E$101,4,FALSE)</f>
        <v>Decor</v>
      </c>
      <c r="G235" t="str">
        <f>VLOOKUP('Sales_Fact cleaned'!C670,Product_Cleaned!$A$2:$E$101,5, FALSE)</f>
        <v>Thomas LLC</v>
      </c>
      <c r="H235" t="s">
        <v>1794</v>
      </c>
      <c r="I235" t="str">
        <f>_xlfn.XLOOKUP(H235,Store_Raw!$A$2:$A$21,Store_Raw!$B$2:$B$21)</f>
        <v>Thomas, Bridges and Harris</v>
      </c>
      <c r="J235" t="str">
        <f>_xlfn.XLOOKUP(H235,Store_Raw!$A$2:$A$21,Store_Raw!$C$2:$C$21)</f>
        <v>North</v>
      </c>
      <c r="K235" t="str">
        <f>_xlfn.XLOOKUP(H235,Store_Raw!$A$2:$A$21,Store_Raw!$D$2:$D$21)</f>
        <v>Sabrinatown</v>
      </c>
      <c r="L235" t="str">
        <f>_xlfn.XLOOKUP(H235,Store_Raw!$A$2:$A$21,Store_Raw!$E$2:$E$21)</f>
        <v>Online</v>
      </c>
      <c r="M235" t="str">
        <f>VLOOKUP(B235,Customer_Cleaned!$A$2:$H$501,2,FALSE)</f>
        <v>Zachary Andrade</v>
      </c>
      <c r="N235">
        <f>VLOOKUP(B235,Customer_Cleaned!$A$2:$H$501,3,FALSE)</f>
        <v>23</v>
      </c>
      <c r="O235" t="str">
        <f>VLOOKUP(B235,Customer_Cleaned!$A$2:$H$501,4,FALSE)</f>
        <v>Female</v>
      </c>
      <c r="P235" t="str">
        <f>VLOOKUP(B235,Customer_Cleaned!$A$2:$H$501,8,FALSE)</f>
        <v>Bronze</v>
      </c>
      <c r="Q235" t="str">
        <f>_xlfn.XLOOKUP('Sales_Fact cleaned'!B670,Customer_Cleaned!$A$2:$A$501,Customer_Cleaned!$F$2:$F$501)</f>
        <v>Oklahoma</v>
      </c>
      <c r="R235" t="str">
        <f>_xlfn.XLOOKUP(B235,Customer_Cleaned!$A$2:$A$501,Customer_Cleaned!$G$2:$G$501)</f>
        <v>USA</v>
      </c>
      <c r="S235">
        <v>2</v>
      </c>
      <c r="T235">
        <v>130.38999999999999</v>
      </c>
      <c r="U235">
        <v>0.17</v>
      </c>
      <c r="V235">
        <v>216.44739999999999</v>
      </c>
      <c r="W235" t="s">
        <v>1824</v>
      </c>
    </row>
    <row r="236" spans="1:23">
      <c r="A236" s="2">
        <v>45299</v>
      </c>
      <c r="B236" t="s">
        <v>613</v>
      </c>
      <c r="C236" t="s">
        <v>1682</v>
      </c>
      <c r="D236" t="str">
        <f>VLOOKUP(C236,Product_Cleaned!$A$2:$B$101,2,FALSE)</f>
        <v>Smart LED Light Strip</v>
      </c>
      <c r="E236" t="str">
        <f>VLOOKUP(C236,Product_Cleaned!$A$2:$C$101,3,FALSE)</f>
        <v>Electronics</v>
      </c>
      <c r="F236" t="str">
        <f>VLOOKUP(C236,Product_Cleaned!$A$2:$E$101,4,FALSE)</f>
        <v>Accessories</v>
      </c>
      <c r="G236" t="str">
        <f>VLOOKUP('Sales_Fact cleaned'!C1908,Product_Cleaned!$A$2:$E$101,5, FALSE)</f>
        <v>Larson Ltd</v>
      </c>
      <c r="H236" t="s">
        <v>1776</v>
      </c>
      <c r="I236" t="str">
        <f>_xlfn.XLOOKUP(H236,Store_Raw!$A$2:$A$21,Store_Raw!$B$2:$B$21)</f>
        <v>Benson-Elliott</v>
      </c>
      <c r="J236" t="str">
        <f>_xlfn.XLOOKUP(H236,Store_Raw!$A$2:$A$21,Store_Raw!$C$2:$C$21)</f>
        <v>East</v>
      </c>
      <c r="K236" t="str">
        <f>_xlfn.XLOOKUP(H236,Store_Raw!$A$2:$A$21,Store_Raw!$D$2:$D$21)</f>
        <v>Port Josephberg</v>
      </c>
      <c r="L236" t="str">
        <f>_xlfn.XLOOKUP(H236,Store_Raw!$A$2:$A$21,Store_Raw!$E$2:$E$21)</f>
        <v>Online</v>
      </c>
      <c r="M236" t="str">
        <f>VLOOKUP(B236,Customer_Cleaned!$A$2:$H$501,2,FALSE)</f>
        <v>Jennifer Pruitt</v>
      </c>
      <c r="N236">
        <f>VLOOKUP(B236,Customer_Cleaned!$A$2:$H$501,3,FALSE)</f>
        <v>53</v>
      </c>
      <c r="O236" t="str">
        <f>VLOOKUP(B236,Customer_Cleaned!$A$2:$H$501,4,FALSE)</f>
        <v>Male</v>
      </c>
      <c r="P236" t="str">
        <f>VLOOKUP(B236,Customer_Cleaned!$A$2:$H$501,8,FALSE)</f>
        <v>Platinum</v>
      </c>
      <c r="Q236" t="str">
        <f>_xlfn.XLOOKUP('Sales_Fact cleaned'!B1908,Customer_Cleaned!$A$2:$A$501,Customer_Cleaned!$F$2:$F$501)</f>
        <v>Alaska</v>
      </c>
      <c r="R236" t="str">
        <f>_xlfn.XLOOKUP(B236,Customer_Cleaned!$A$2:$A$501,Customer_Cleaned!$G$2:$G$501)</f>
        <v>USA</v>
      </c>
      <c r="S236">
        <v>3</v>
      </c>
      <c r="T236">
        <v>77.599999999999994</v>
      </c>
      <c r="U236">
        <v>7.0000000000000007E-2</v>
      </c>
      <c r="V236">
        <v>216.50399999999999</v>
      </c>
      <c r="W236" t="s">
        <v>1829</v>
      </c>
    </row>
    <row r="237" spans="1:23" hidden="1">
      <c r="A237" s="2">
        <v>45299</v>
      </c>
      <c r="B237" t="s">
        <v>1501</v>
      </c>
      <c r="C237" t="s">
        <v>1636</v>
      </c>
      <c r="D237" t="str">
        <f>VLOOKUP(C237,Product_Cleaned!$A$2:$B$101,2,FALSE)</f>
        <v>Adjustable Jump Rope</v>
      </c>
      <c r="E237" t="str">
        <f>VLOOKUP(C237,Product_Cleaned!$A$2:$C$101,3,FALSE)</f>
        <v>Sports</v>
      </c>
      <c r="F237" t="str">
        <f>VLOOKUP(C237,Product_Cleaned!$A$2:$E$101,4,FALSE)</f>
        <v>Fitness</v>
      </c>
      <c r="G237" t="str">
        <f>VLOOKUP('Sales_Fact cleaned'!C1889,Product_Cleaned!$A$2:$E$101,5, FALSE)</f>
        <v>Allison Ltd</v>
      </c>
      <c r="H237" t="s">
        <v>1761</v>
      </c>
      <c r="I237" t="str">
        <f>_xlfn.XLOOKUP(H237,Store_Raw!$A$2:$A$21,Store_Raw!$B$2:$B$21)</f>
        <v>Black-Horn</v>
      </c>
      <c r="J237" t="str">
        <f>_xlfn.XLOOKUP(H237,Store_Raw!$A$2:$A$21,Store_Raw!$C$2:$C$21)</f>
        <v>South</v>
      </c>
      <c r="K237" t="str">
        <f>_xlfn.XLOOKUP(H237,Store_Raw!$A$2:$A$21,Store_Raw!$D$2:$D$21)</f>
        <v>North Nancyview</v>
      </c>
      <c r="L237" t="str">
        <f>_xlfn.XLOOKUP(H237,Store_Raw!$A$2:$A$21,Store_Raw!$E$2:$E$21)</f>
        <v>Outlet</v>
      </c>
      <c r="M237" t="str">
        <f>VLOOKUP(B237,Customer_Cleaned!$A$2:$H$501,2,FALSE)</f>
        <v>Zachary Andrade</v>
      </c>
      <c r="N237">
        <f>VLOOKUP(B237,Customer_Cleaned!$A$2:$H$501,3,FALSE)</f>
        <v>23</v>
      </c>
      <c r="O237" t="str">
        <f>VLOOKUP(B237,Customer_Cleaned!$A$2:$H$501,4,FALSE)</f>
        <v>Female</v>
      </c>
      <c r="P237" t="str">
        <f>VLOOKUP(B237,Customer_Cleaned!$A$2:$H$501,8,FALSE)</f>
        <v>Bronze</v>
      </c>
      <c r="Q237" t="str">
        <f>_xlfn.XLOOKUP('Sales_Fact cleaned'!B1889,Customer_Cleaned!$A$2:$A$501,Customer_Cleaned!$F$2:$F$501)</f>
        <v>Arizona</v>
      </c>
      <c r="R237" t="str">
        <f>_xlfn.XLOOKUP(B237,Customer_Cleaned!$A$2:$A$501,Customer_Cleaned!$G$2:$G$501)</f>
        <v>USA</v>
      </c>
      <c r="S237">
        <v>1</v>
      </c>
      <c r="T237">
        <v>230.53</v>
      </c>
      <c r="U237">
        <v>0.06</v>
      </c>
      <c r="V237">
        <v>216.69820000000001</v>
      </c>
      <c r="W237" t="s">
        <v>1829</v>
      </c>
    </row>
    <row r="238" spans="1:23" hidden="1">
      <c r="A238" s="2">
        <v>45299</v>
      </c>
      <c r="B238" t="s">
        <v>82</v>
      </c>
      <c r="C238" t="s">
        <v>1686</v>
      </c>
      <c r="D238" t="str">
        <f>VLOOKUP(C238,Product_Cleaned!$A$2:$B$101,2,FALSE)</f>
        <v>Men's Sports Shorts</v>
      </c>
      <c r="E238" t="str">
        <f>VLOOKUP(C238,Product_Cleaned!$A$2:$C$101,3,FALSE)</f>
        <v>Clothing</v>
      </c>
      <c r="F238" t="str">
        <f>VLOOKUP(C238,Product_Cleaned!$A$2:$E$101,4,FALSE)</f>
        <v>Bottoms</v>
      </c>
      <c r="G238" t="str">
        <f>VLOOKUP('Sales_Fact cleaned'!C1581,Product_Cleaned!$A$2:$E$101,5, FALSE)</f>
        <v>Thomas LLC</v>
      </c>
      <c r="H238" t="s">
        <v>1813</v>
      </c>
      <c r="I238" t="str">
        <f>_xlfn.XLOOKUP(H238,Store_Raw!$A$2:$A$21,Store_Raw!$B$2:$B$21)</f>
        <v>Mann-Austin</v>
      </c>
      <c r="J238" t="str">
        <f>_xlfn.XLOOKUP(H238,Store_Raw!$A$2:$A$21,Store_Raw!$C$2:$C$21)</f>
        <v>East</v>
      </c>
      <c r="K238" t="str">
        <f>_xlfn.XLOOKUP(H238,Store_Raw!$A$2:$A$21,Store_Raw!$D$2:$D$21)</f>
        <v>Vasquezborough</v>
      </c>
      <c r="L238" t="str">
        <f>_xlfn.XLOOKUP(H238,Store_Raw!$A$2:$A$21,Store_Raw!$E$2:$E$21)</f>
        <v>Online</v>
      </c>
      <c r="M238" t="str">
        <f>VLOOKUP(B238,Customer_Cleaned!$A$2:$H$501,2,FALSE)</f>
        <v>Rhonda Moss</v>
      </c>
      <c r="N238">
        <f>VLOOKUP(B238,Customer_Cleaned!$A$2:$H$501,3,FALSE)</f>
        <v>43</v>
      </c>
      <c r="O238" t="str">
        <f>VLOOKUP(B238,Customer_Cleaned!$A$2:$H$501,4,FALSE)</f>
        <v>Male</v>
      </c>
      <c r="P238" t="str">
        <f>VLOOKUP(B238,Customer_Cleaned!$A$2:$H$501,8,FALSE)</f>
        <v>Silver</v>
      </c>
      <c r="Q238" t="str">
        <f>_xlfn.XLOOKUP('Sales_Fact cleaned'!B1581,Customer_Cleaned!$A$2:$A$501,Customer_Cleaned!$F$2:$F$501)</f>
        <v>Ohio</v>
      </c>
      <c r="R238" t="str">
        <f>_xlfn.XLOOKUP(B238,Customer_Cleaned!$A$2:$A$501,Customer_Cleaned!$G$2:$G$501)</f>
        <v>USA</v>
      </c>
      <c r="S238">
        <v>3</v>
      </c>
      <c r="T238">
        <v>74.66</v>
      </c>
      <c r="U238">
        <v>0.03</v>
      </c>
      <c r="V238">
        <v>217.26060000000001</v>
      </c>
      <c r="W238" t="s">
        <v>1824</v>
      </c>
    </row>
    <row r="239" spans="1:23" hidden="1">
      <c r="A239" s="2">
        <v>45300</v>
      </c>
      <c r="B239" t="s">
        <v>872</v>
      </c>
      <c r="C239" t="s">
        <v>1642</v>
      </c>
      <c r="D239" t="str">
        <f>VLOOKUP(C239,Product_Cleaned!$A$2:$B$101,2,FALSE)</f>
        <v>Makeup Brush Set</v>
      </c>
      <c r="E239" t="str">
        <f>VLOOKUP(C239,Product_Cleaned!$A$2:$C$101,3,FALSE)</f>
        <v>Beauty</v>
      </c>
      <c r="F239" t="str">
        <f>VLOOKUP(C239,Product_Cleaned!$A$2:$E$101,4,FALSE)</f>
        <v>Makeup</v>
      </c>
      <c r="G239" t="str">
        <f>VLOOKUP('Sales_Fact cleaned'!C1595,Product_Cleaned!$A$2:$E$101,5, FALSE)</f>
        <v>Smith-Mills</v>
      </c>
      <c r="H239" t="s">
        <v>1779</v>
      </c>
      <c r="I239" t="str">
        <f>_xlfn.XLOOKUP(H239,Store_Raw!$A$2:$A$21,Store_Raw!$B$2:$B$21)</f>
        <v>Martinez-Mullins</v>
      </c>
      <c r="J239" t="str">
        <f>_xlfn.XLOOKUP(H239,Store_Raw!$A$2:$A$21,Store_Raw!$C$2:$C$21)</f>
        <v>South</v>
      </c>
      <c r="K239" t="str">
        <f>_xlfn.XLOOKUP(H239,Store_Raw!$A$2:$A$21,Store_Raw!$D$2:$D$21)</f>
        <v>Williamsfurt</v>
      </c>
      <c r="L239" t="str">
        <f>_xlfn.XLOOKUP(H239,Store_Raw!$A$2:$A$21,Store_Raw!$E$2:$E$21)</f>
        <v>Online</v>
      </c>
      <c r="M239" t="str">
        <f>VLOOKUP(B239,Customer_Cleaned!$A$2:$H$501,2,FALSE)</f>
        <v>Sarah Lane</v>
      </c>
      <c r="N239">
        <f>VLOOKUP(B239,Customer_Cleaned!$A$2:$H$501,3,FALSE)</f>
        <v>38</v>
      </c>
      <c r="O239" t="str">
        <f>VLOOKUP(B239,Customer_Cleaned!$A$2:$H$501,4,FALSE)</f>
        <v>Male</v>
      </c>
      <c r="P239" t="str">
        <f>VLOOKUP(B239,Customer_Cleaned!$A$2:$H$501,8,FALSE)</f>
        <v>Silver</v>
      </c>
      <c r="Q239" t="str">
        <f>_xlfn.XLOOKUP('Sales_Fact cleaned'!B1595,Customer_Cleaned!$A$2:$A$501,Customer_Cleaned!$F$2:$F$501)</f>
        <v>Texas</v>
      </c>
      <c r="R239" t="str">
        <f>_xlfn.XLOOKUP(B239,Customer_Cleaned!$A$2:$A$501,Customer_Cleaned!$G$2:$G$501)</f>
        <v>USA</v>
      </c>
      <c r="S239">
        <v>3</v>
      </c>
      <c r="T239">
        <v>79.77</v>
      </c>
      <c r="U239">
        <v>0.09</v>
      </c>
      <c r="V239">
        <v>217.77209999999999</v>
      </c>
      <c r="W239" t="s">
        <v>1824</v>
      </c>
    </row>
    <row r="240" spans="1:23">
      <c r="A240" s="2">
        <v>45300</v>
      </c>
      <c r="B240" t="s">
        <v>1121</v>
      </c>
      <c r="C240" t="s">
        <v>1658</v>
      </c>
      <c r="D240" t="str">
        <f>VLOOKUP(C240,Product_Cleaned!$A$2:$B$101,2,FALSE)</f>
        <v>Ceramic Plant Pot</v>
      </c>
      <c r="E240" t="str">
        <f>VLOOKUP(C240,Product_Cleaned!$A$2:$C$101,3,FALSE)</f>
        <v>Home</v>
      </c>
      <c r="F240" t="str">
        <f>VLOOKUP(C240,Product_Cleaned!$A$2:$E$101,4,FALSE)</f>
        <v>Decor</v>
      </c>
      <c r="G240" t="str">
        <f>VLOOKUP('Sales_Fact cleaned'!C1833,Product_Cleaned!$A$2:$E$101,5, FALSE)</f>
        <v>Campbell Ltd</v>
      </c>
      <c r="H240" t="s">
        <v>1813</v>
      </c>
      <c r="I240" t="str">
        <f>_xlfn.XLOOKUP(H240,Store_Raw!$A$2:$A$21,Store_Raw!$B$2:$B$21)</f>
        <v>Mann-Austin</v>
      </c>
      <c r="J240" t="str">
        <f>_xlfn.XLOOKUP(H240,Store_Raw!$A$2:$A$21,Store_Raw!$C$2:$C$21)</f>
        <v>East</v>
      </c>
      <c r="K240" t="str">
        <f>_xlfn.XLOOKUP(H240,Store_Raw!$A$2:$A$21,Store_Raw!$D$2:$D$21)</f>
        <v>Vasquezborough</v>
      </c>
      <c r="L240" t="str">
        <f>_xlfn.XLOOKUP(H240,Store_Raw!$A$2:$A$21,Store_Raw!$E$2:$E$21)</f>
        <v>Online</v>
      </c>
      <c r="M240" t="str">
        <f>VLOOKUP(B240,Customer_Cleaned!$A$2:$H$501,2,FALSE)</f>
        <v>Ashley Anderson</v>
      </c>
      <c r="N240">
        <f>VLOOKUP(B240,Customer_Cleaned!$A$2:$H$501,3,FALSE)</f>
        <v>60</v>
      </c>
      <c r="O240" t="str">
        <f>VLOOKUP(B240,Customer_Cleaned!$A$2:$H$501,4,FALSE)</f>
        <v>Female</v>
      </c>
      <c r="P240" t="str">
        <f>VLOOKUP(B240,Customer_Cleaned!$A$2:$H$501,8,FALSE)</f>
        <v>Platinum</v>
      </c>
      <c r="Q240" t="str">
        <f>_xlfn.XLOOKUP('Sales_Fact cleaned'!B1833,Customer_Cleaned!$A$2:$A$501,Customer_Cleaned!$F$2:$F$501)</f>
        <v>Indiana</v>
      </c>
      <c r="R240" t="str">
        <f>_xlfn.XLOOKUP(B240,Customer_Cleaned!$A$2:$A$501,Customer_Cleaned!$G$2:$G$501)</f>
        <v>USA</v>
      </c>
      <c r="S240">
        <v>1</v>
      </c>
      <c r="T240">
        <v>222.95</v>
      </c>
      <c r="U240">
        <v>0.02</v>
      </c>
      <c r="V240">
        <v>218.49100000000001</v>
      </c>
      <c r="W240" t="s">
        <v>1824</v>
      </c>
    </row>
    <row r="241" spans="1:23" hidden="1">
      <c r="A241" s="2">
        <v>45300</v>
      </c>
      <c r="B241" t="s">
        <v>1112</v>
      </c>
      <c r="C241" t="s">
        <v>1730</v>
      </c>
      <c r="D241" t="str">
        <f>VLOOKUP(C241,Product_Cleaned!$A$2:$B$101,2,FALSE)</f>
        <v>Women's High Heels</v>
      </c>
      <c r="E241" t="str">
        <f>VLOOKUP(C241,Product_Cleaned!$A$2:$C$101,3,FALSE)</f>
        <v>Clothing</v>
      </c>
      <c r="F241" t="str">
        <f>VLOOKUP(C241,Product_Cleaned!$A$2:$E$101,4,FALSE)</f>
        <v>Footwear</v>
      </c>
      <c r="G241" t="str">
        <f>VLOOKUP('Sales_Fact cleaned'!C649,Product_Cleaned!$A$2:$E$101,5, FALSE)</f>
        <v>Stevens, Fernandez and Martin</v>
      </c>
      <c r="H241" t="s">
        <v>1807</v>
      </c>
      <c r="I241" t="str">
        <f>_xlfn.XLOOKUP(H241,Store_Raw!$A$2:$A$21,Store_Raw!$B$2:$B$21)</f>
        <v>Holloway Ltd</v>
      </c>
      <c r="J241" t="str">
        <f>_xlfn.XLOOKUP(H241,Store_Raw!$A$2:$A$21,Store_Raw!$C$2:$C$21)</f>
        <v>North</v>
      </c>
      <c r="K241" t="str">
        <f>_xlfn.XLOOKUP(H241,Store_Raw!$A$2:$A$21,Store_Raw!$D$2:$D$21)</f>
        <v>Bensonhaven</v>
      </c>
      <c r="L241" t="str">
        <f>_xlfn.XLOOKUP(H241,Store_Raw!$A$2:$A$21,Store_Raw!$E$2:$E$21)</f>
        <v>Flagship</v>
      </c>
      <c r="M241" t="str">
        <f>VLOOKUP(B241,Customer_Cleaned!$A$2:$H$501,2,FALSE)</f>
        <v>Carlos Flores</v>
      </c>
      <c r="N241">
        <f>VLOOKUP(B241,Customer_Cleaned!$A$2:$H$501,3,FALSE)</f>
        <v>20</v>
      </c>
      <c r="O241" t="str">
        <f>VLOOKUP(B241,Customer_Cleaned!$A$2:$H$501,4,FALSE)</f>
        <v>Male</v>
      </c>
      <c r="P241" t="str">
        <f>VLOOKUP(B241,Customer_Cleaned!$A$2:$H$501,8,FALSE)</f>
        <v>Bronze</v>
      </c>
      <c r="Q241" t="str">
        <f>_xlfn.XLOOKUP('Sales_Fact cleaned'!B649,Customer_Cleaned!$A$2:$A$501,Customer_Cleaned!$F$2:$F$501)</f>
        <v>Indiana</v>
      </c>
      <c r="R241" t="str">
        <f>_xlfn.XLOOKUP(B241,Customer_Cleaned!$A$2:$A$501,Customer_Cleaned!$G$2:$G$501)</f>
        <v>USA</v>
      </c>
      <c r="S241">
        <v>1</v>
      </c>
      <c r="T241">
        <v>230.32</v>
      </c>
      <c r="U241">
        <v>0.05</v>
      </c>
      <c r="V241">
        <v>218.804</v>
      </c>
      <c r="W241" t="s">
        <v>1826</v>
      </c>
    </row>
    <row r="242" spans="1:23" hidden="1">
      <c r="A242" s="2">
        <v>45301</v>
      </c>
      <c r="B242" t="s">
        <v>544</v>
      </c>
      <c r="C242" t="s">
        <v>1738</v>
      </c>
      <c r="D242" t="str">
        <f>VLOOKUP(C242,Product_Cleaned!$A$2:$B$101,2,FALSE)</f>
        <v>Sports Stopwatch Basic</v>
      </c>
      <c r="E242" t="str">
        <f>VLOOKUP(C242,Product_Cleaned!$A$2:$C$101,3,FALSE)</f>
        <v>Sports</v>
      </c>
      <c r="F242" t="str">
        <f>VLOOKUP(C242,Product_Cleaned!$A$2:$E$101,4,FALSE)</f>
        <v>Accessories</v>
      </c>
      <c r="G242" t="str">
        <f>VLOOKUP('Sales_Fact cleaned'!C255,Product_Cleaned!$A$2:$E$101,5, FALSE)</f>
        <v>Erickson-Green</v>
      </c>
      <c r="H242" t="s">
        <v>1757</v>
      </c>
      <c r="I242" t="str">
        <f>_xlfn.XLOOKUP(H242,Store_Raw!$A$2:$A$21,Store_Raw!$B$2:$B$21)</f>
        <v>Martinez, Adkins and Johnson</v>
      </c>
      <c r="J242" t="str">
        <f>_xlfn.XLOOKUP(H242,Store_Raw!$A$2:$A$21,Store_Raw!$C$2:$C$21)</f>
        <v>North</v>
      </c>
      <c r="K242" t="str">
        <f>_xlfn.XLOOKUP(H242,Store_Raw!$A$2:$A$21,Store_Raw!$D$2:$D$21)</f>
        <v>Danielmouth</v>
      </c>
      <c r="L242" t="str">
        <f>_xlfn.XLOOKUP(H242,Store_Raw!$A$2:$A$21,Store_Raw!$E$2:$E$21)</f>
        <v>Flagship</v>
      </c>
      <c r="M242" t="str">
        <f>VLOOKUP(B242,Customer_Cleaned!$A$2:$H$501,2,FALSE)</f>
        <v>Joseph Jones</v>
      </c>
      <c r="N242">
        <f>VLOOKUP(B242,Customer_Cleaned!$A$2:$H$501,3,FALSE)</f>
        <v>21</v>
      </c>
      <c r="O242" t="str">
        <f>VLOOKUP(B242,Customer_Cleaned!$A$2:$H$501,4,FALSE)</f>
        <v>Male</v>
      </c>
      <c r="P242" t="str">
        <f>VLOOKUP(B242,Customer_Cleaned!$A$2:$H$501,8,FALSE)</f>
        <v>Bronze</v>
      </c>
      <c r="Q242" t="str">
        <f>_xlfn.XLOOKUP('Sales_Fact cleaned'!B255,Customer_Cleaned!$A$2:$A$501,Customer_Cleaned!$F$2:$F$501)</f>
        <v>New Mexico</v>
      </c>
      <c r="R242" t="str">
        <f>_xlfn.XLOOKUP(B242,Customer_Cleaned!$A$2:$A$501,Customer_Cleaned!$G$2:$G$501)</f>
        <v>USA</v>
      </c>
      <c r="S242">
        <v>1</v>
      </c>
      <c r="T242">
        <v>301.60000000000002</v>
      </c>
      <c r="U242">
        <v>0.27</v>
      </c>
      <c r="V242">
        <v>220.16800000000001</v>
      </c>
      <c r="W242" t="s">
        <v>1824</v>
      </c>
    </row>
    <row r="243" spans="1:23" hidden="1">
      <c r="A243" s="2">
        <v>45301</v>
      </c>
      <c r="B243" t="s">
        <v>1275</v>
      </c>
      <c r="C243" t="s">
        <v>1614</v>
      </c>
      <c r="D243" t="str">
        <f>VLOOKUP(C243,Product_Cleaned!$A$2:$B$101,2,FALSE)</f>
        <v>Modern Wall Clock</v>
      </c>
      <c r="E243" t="str">
        <f>VLOOKUP(C243,Product_Cleaned!$A$2:$C$101,3,FALSE)</f>
        <v>Home</v>
      </c>
      <c r="F243" t="str">
        <f>VLOOKUP(C243,Product_Cleaned!$A$2:$E$101,4,FALSE)</f>
        <v>Decor</v>
      </c>
      <c r="G243" t="str">
        <f>VLOOKUP('Sales_Fact cleaned'!C1468,Product_Cleaned!$A$2:$E$101,5, FALSE)</f>
        <v>Poole PLC</v>
      </c>
      <c r="H243" t="s">
        <v>1813</v>
      </c>
      <c r="I243" t="str">
        <f>_xlfn.XLOOKUP(H243,Store_Raw!$A$2:$A$21,Store_Raw!$B$2:$B$21)</f>
        <v>Mann-Austin</v>
      </c>
      <c r="J243" t="str">
        <f>_xlfn.XLOOKUP(H243,Store_Raw!$A$2:$A$21,Store_Raw!$C$2:$C$21)</f>
        <v>East</v>
      </c>
      <c r="K243" t="str">
        <f>_xlfn.XLOOKUP(H243,Store_Raw!$A$2:$A$21,Store_Raw!$D$2:$D$21)</f>
        <v>Vasquezborough</v>
      </c>
      <c r="L243" t="str">
        <f>_xlfn.XLOOKUP(H243,Store_Raw!$A$2:$A$21,Store_Raw!$E$2:$E$21)</f>
        <v>Online</v>
      </c>
      <c r="M243" t="str">
        <f>VLOOKUP(B243,Customer_Cleaned!$A$2:$H$501,2,FALSE)</f>
        <v>Jackie Thompson</v>
      </c>
      <c r="N243">
        <f>VLOOKUP(B243,Customer_Cleaned!$A$2:$H$501,3,FALSE)</f>
        <v>48</v>
      </c>
      <c r="O243" t="str">
        <f>VLOOKUP(B243,Customer_Cleaned!$A$2:$H$501,4,FALSE)</f>
        <v>Female</v>
      </c>
      <c r="P243" t="str">
        <f>VLOOKUP(B243,Customer_Cleaned!$A$2:$H$501,8,FALSE)</f>
        <v>Silver</v>
      </c>
      <c r="Q243" t="str">
        <f>_xlfn.XLOOKUP('Sales_Fact cleaned'!B1468,Customer_Cleaned!$A$2:$A$501,Customer_Cleaned!$F$2:$F$501)</f>
        <v>Kansas</v>
      </c>
      <c r="R243" t="str">
        <f>_xlfn.XLOOKUP(B243,Customer_Cleaned!$A$2:$A$501,Customer_Cleaned!$G$2:$G$501)</f>
        <v>USA</v>
      </c>
      <c r="S243">
        <v>4</v>
      </c>
      <c r="T243">
        <v>62.25</v>
      </c>
      <c r="U243">
        <v>0.11</v>
      </c>
      <c r="V243">
        <v>221.61</v>
      </c>
      <c r="W243" t="s">
        <v>1824</v>
      </c>
    </row>
    <row r="244" spans="1:23">
      <c r="A244" s="2">
        <v>45301</v>
      </c>
      <c r="B244" t="s">
        <v>1414</v>
      </c>
      <c r="C244" t="s">
        <v>1582</v>
      </c>
      <c r="D244" t="str">
        <f>VLOOKUP(C244,Product_Cleaned!$A$2:$B$101,2,FALSE)</f>
        <v>Soccer Training Cone Set</v>
      </c>
      <c r="E244" t="str">
        <f>VLOOKUP(C244,Product_Cleaned!$A$2:$C$101,3,FALSE)</f>
        <v>Sports</v>
      </c>
      <c r="F244" t="str">
        <f>VLOOKUP(C244,Product_Cleaned!$A$2:$E$101,4,FALSE)</f>
        <v>Accessories</v>
      </c>
      <c r="G244" t="str">
        <f>VLOOKUP('Sales_Fact cleaned'!C1327,Product_Cleaned!$A$2:$E$101,5, FALSE)</f>
        <v>Luna, Anderson and Bowman</v>
      </c>
      <c r="H244" t="s">
        <v>1813</v>
      </c>
      <c r="I244" t="str">
        <f>_xlfn.XLOOKUP(H244,Store_Raw!$A$2:$A$21,Store_Raw!$B$2:$B$21)</f>
        <v>Mann-Austin</v>
      </c>
      <c r="J244" t="str">
        <f>_xlfn.XLOOKUP(H244,Store_Raw!$A$2:$A$21,Store_Raw!$C$2:$C$21)</f>
        <v>East</v>
      </c>
      <c r="K244" t="str">
        <f>_xlfn.XLOOKUP(H244,Store_Raw!$A$2:$A$21,Store_Raw!$D$2:$D$21)</f>
        <v>Vasquezborough</v>
      </c>
      <c r="L244" t="str">
        <f>_xlfn.XLOOKUP(H244,Store_Raw!$A$2:$A$21,Store_Raw!$E$2:$E$21)</f>
        <v>Online</v>
      </c>
      <c r="M244" t="str">
        <f>VLOOKUP(B244,Customer_Cleaned!$A$2:$H$501,2,FALSE)</f>
        <v>Kelly Garrett</v>
      </c>
      <c r="N244">
        <f>VLOOKUP(B244,Customer_Cleaned!$A$2:$H$501,3,FALSE)</f>
        <v>62</v>
      </c>
      <c r="O244" t="str">
        <f>VLOOKUP(B244,Customer_Cleaned!$A$2:$H$501,4,FALSE)</f>
        <v>Female</v>
      </c>
      <c r="P244" t="str">
        <f>VLOOKUP(B244,Customer_Cleaned!$A$2:$H$501,8,FALSE)</f>
        <v>Platinum</v>
      </c>
      <c r="Q244" t="str">
        <f>_xlfn.XLOOKUP('Sales_Fact cleaned'!B1327,Customer_Cleaned!$A$2:$A$501,Customer_Cleaned!$F$2:$F$501)</f>
        <v>Idaho</v>
      </c>
      <c r="R244" t="str">
        <f>_xlfn.XLOOKUP(B244,Customer_Cleaned!$A$2:$A$501,Customer_Cleaned!$G$2:$G$501)</f>
        <v>USA</v>
      </c>
      <c r="S244">
        <v>1</v>
      </c>
      <c r="T244">
        <v>244.25</v>
      </c>
      <c r="U244">
        <v>0.09</v>
      </c>
      <c r="V244">
        <v>222.26750000000001</v>
      </c>
      <c r="W244" t="s">
        <v>1826</v>
      </c>
    </row>
    <row r="245" spans="1:23" hidden="1">
      <c r="A245" s="2">
        <v>45301</v>
      </c>
      <c r="B245" t="s">
        <v>147</v>
      </c>
      <c r="C245" t="s">
        <v>1584</v>
      </c>
      <c r="D245" t="str">
        <f>VLOOKUP(C245,Product_Cleaned!$A$2:$B$101,2,FALSE)</f>
        <v>Women's Denim Jeans</v>
      </c>
      <c r="E245" t="str">
        <f>VLOOKUP(C245,Product_Cleaned!$A$2:$C$101,3,FALSE)</f>
        <v>Clothing</v>
      </c>
      <c r="F245" t="str">
        <f>VLOOKUP(C245,Product_Cleaned!$A$2:$E$101,4,FALSE)</f>
        <v>Bottoms</v>
      </c>
      <c r="G245" t="str">
        <f>VLOOKUP('Sales_Fact cleaned'!C306,Product_Cleaned!$A$2:$E$101,5, FALSE)</f>
        <v>Richardson-Carrillo</v>
      </c>
      <c r="H245" t="s">
        <v>1810</v>
      </c>
      <c r="I245" t="str">
        <f>_xlfn.XLOOKUP(H245,Store_Raw!$A$2:$A$21,Store_Raw!$B$2:$B$21)</f>
        <v>Guerrero-Schmitt</v>
      </c>
      <c r="J245" t="str">
        <f>_xlfn.XLOOKUP(H245,Store_Raw!$A$2:$A$21,Store_Raw!$C$2:$C$21)</f>
        <v>East</v>
      </c>
      <c r="K245" t="str">
        <f>_xlfn.XLOOKUP(H245,Store_Raw!$A$2:$A$21,Store_Raw!$D$2:$D$21)</f>
        <v>East Stevechester</v>
      </c>
      <c r="L245" t="str">
        <f>_xlfn.XLOOKUP(H245,Store_Raw!$A$2:$A$21,Store_Raw!$E$2:$E$21)</f>
        <v>Flagship</v>
      </c>
      <c r="M245" t="str">
        <f>VLOOKUP(B245,Customer_Cleaned!$A$2:$H$501,2,FALSE)</f>
        <v>Christopher Carter</v>
      </c>
      <c r="N245">
        <f>VLOOKUP(B245,Customer_Cleaned!$A$2:$H$501,3,FALSE)</f>
        <v>27</v>
      </c>
      <c r="O245" t="str">
        <f>VLOOKUP(B245,Customer_Cleaned!$A$2:$H$501,4,FALSE)</f>
        <v>Female</v>
      </c>
      <c r="P245" t="str">
        <f>VLOOKUP(B245,Customer_Cleaned!$A$2:$H$501,8,FALSE)</f>
        <v>Bronze</v>
      </c>
      <c r="Q245" t="str">
        <f>_xlfn.XLOOKUP('Sales_Fact cleaned'!B306,Customer_Cleaned!$A$2:$A$501,Customer_Cleaned!$F$2:$F$501)</f>
        <v>Connecticut</v>
      </c>
      <c r="R245" t="str">
        <f>_xlfn.XLOOKUP(B245,Customer_Cleaned!$A$2:$A$501,Customer_Cleaned!$G$2:$G$501)</f>
        <v>USA</v>
      </c>
      <c r="S245">
        <v>1</v>
      </c>
      <c r="T245">
        <v>235.28</v>
      </c>
      <c r="U245">
        <v>0.05</v>
      </c>
      <c r="V245">
        <v>223.51599999999999</v>
      </c>
      <c r="W245" t="s">
        <v>1826</v>
      </c>
    </row>
    <row r="246" spans="1:23">
      <c r="A246" s="2">
        <v>45302</v>
      </c>
      <c r="B246" t="s">
        <v>78</v>
      </c>
      <c r="C246" t="s">
        <v>1596</v>
      </c>
      <c r="D246" t="str">
        <f>VLOOKUP(C246,Product_Cleaned!$A$2:$B$101,2,FALSE)</f>
        <v>Foldable Camping Chair</v>
      </c>
      <c r="E246" t="str">
        <f>VLOOKUP(C246,Product_Cleaned!$A$2:$C$101,3,FALSE)</f>
        <v>Sports</v>
      </c>
      <c r="F246" t="str">
        <f>VLOOKUP(C246,Product_Cleaned!$A$2:$E$101,4,FALSE)</f>
        <v>Outdoor</v>
      </c>
      <c r="G246" t="str">
        <f>VLOOKUP('Sales_Fact cleaned'!C426,Product_Cleaned!$A$2:$E$101,5, FALSE)</f>
        <v>Taylor-Hart</v>
      </c>
      <c r="H246" t="s">
        <v>1776</v>
      </c>
      <c r="I246" t="str">
        <f>_xlfn.XLOOKUP(H246,Store_Raw!$A$2:$A$21,Store_Raw!$B$2:$B$21)</f>
        <v>Benson-Elliott</v>
      </c>
      <c r="J246" t="str">
        <f>_xlfn.XLOOKUP(H246,Store_Raw!$A$2:$A$21,Store_Raw!$C$2:$C$21)</f>
        <v>East</v>
      </c>
      <c r="K246" t="str">
        <f>_xlfn.XLOOKUP(H246,Store_Raw!$A$2:$A$21,Store_Raw!$D$2:$D$21)</f>
        <v>Port Josephberg</v>
      </c>
      <c r="L246" t="str">
        <f>_xlfn.XLOOKUP(H246,Store_Raw!$A$2:$A$21,Store_Raw!$E$2:$E$21)</f>
        <v>Online</v>
      </c>
      <c r="M246" t="str">
        <f>VLOOKUP(B246,Customer_Cleaned!$A$2:$H$501,2,FALSE)</f>
        <v>Adam Cruz</v>
      </c>
      <c r="N246">
        <f>VLOOKUP(B246,Customer_Cleaned!$A$2:$H$501,3,FALSE)</f>
        <v>60</v>
      </c>
      <c r="O246" t="str">
        <f>VLOOKUP(B246,Customer_Cleaned!$A$2:$H$501,4,FALSE)</f>
        <v>Female</v>
      </c>
      <c r="P246" t="str">
        <f>VLOOKUP(B246,Customer_Cleaned!$A$2:$H$501,8,FALSE)</f>
        <v>Platinum</v>
      </c>
      <c r="Q246" t="str">
        <f>_xlfn.XLOOKUP('Sales_Fact cleaned'!B426,Customer_Cleaned!$A$2:$A$501,Customer_Cleaned!$F$2:$F$501)</f>
        <v>Delaware</v>
      </c>
      <c r="R246" t="str">
        <f>_xlfn.XLOOKUP(B246,Customer_Cleaned!$A$2:$A$501,Customer_Cleaned!$G$2:$G$501)</f>
        <v>USA</v>
      </c>
      <c r="S246">
        <v>4</v>
      </c>
      <c r="T246">
        <v>73.55</v>
      </c>
      <c r="U246">
        <v>0.24</v>
      </c>
      <c r="V246">
        <v>223.59200000000001</v>
      </c>
      <c r="W246" t="s">
        <v>1824</v>
      </c>
    </row>
    <row r="247" spans="1:23">
      <c r="A247" s="2">
        <v>45302</v>
      </c>
      <c r="B247" t="s">
        <v>598</v>
      </c>
      <c r="C247" t="s">
        <v>1726</v>
      </c>
      <c r="D247" t="str">
        <f>VLOOKUP(C247,Product_Cleaned!$A$2:$B$101,2,FALSE)</f>
        <v>Face Foundation Kit</v>
      </c>
      <c r="E247" t="str">
        <f>VLOOKUP(C247,Product_Cleaned!$A$2:$C$101,3,FALSE)</f>
        <v>Beauty</v>
      </c>
      <c r="F247" t="str">
        <f>VLOOKUP(C247,Product_Cleaned!$A$2:$E$101,4,FALSE)</f>
        <v>Makeup</v>
      </c>
      <c r="G247" t="str">
        <f>VLOOKUP('Sales_Fact cleaned'!C319,Product_Cleaned!$A$2:$E$101,5, FALSE)</f>
        <v>Green, Powell and Palmer</v>
      </c>
      <c r="H247" t="s">
        <v>1752</v>
      </c>
      <c r="I247" t="str">
        <f>_xlfn.XLOOKUP(H247,Store_Raw!$A$2:$A$21,Store_Raw!$B$2:$B$21)</f>
        <v>Rivera-Warner</v>
      </c>
      <c r="J247" t="str">
        <f>_xlfn.XLOOKUP(H247,Store_Raw!$A$2:$A$21,Store_Raw!$C$2:$C$21)</f>
        <v>East</v>
      </c>
      <c r="K247" t="str">
        <f>_xlfn.XLOOKUP(H247,Store_Raw!$A$2:$A$21,Store_Raw!$D$2:$D$21)</f>
        <v>Washingtonfurt</v>
      </c>
      <c r="L247" t="str">
        <f>_xlfn.XLOOKUP(H247,Store_Raw!$A$2:$A$21,Store_Raw!$E$2:$E$21)</f>
        <v>Flagship</v>
      </c>
      <c r="M247" t="str">
        <f>VLOOKUP(B247,Customer_Cleaned!$A$2:$H$501,2,FALSE)</f>
        <v>Erin Ward</v>
      </c>
      <c r="N247">
        <f>VLOOKUP(B247,Customer_Cleaned!$A$2:$H$501,3,FALSE)</f>
        <v>60</v>
      </c>
      <c r="O247" t="str">
        <f>VLOOKUP(B247,Customer_Cleaned!$A$2:$H$501,4,FALSE)</f>
        <v>Male</v>
      </c>
      <c r="P247" t="str">
        <f>VLOOKUP(B247,Customer_Cleaned!$A$2:$H$501,8,FALSE)</f>
        <v>Platinum</v>
      </c>
      <c r="Q247" t="str">
        <f>_xlfn.XLOOKUP('Sales_Fact cleaned'!B319,Customer_Cleaned!$A$2:$A$501,Customer_Cleaned!$F$2:$F$501)</f>
        <v>California</v>
      </c>
      <c r="R247" t="str">
        <f>_xlfn.XLOOKUP(B247,Customer_Cleaned!$A$2:$A$501,Customer_Cleaned!$G$2:$G$501)</f>
        <v>USA</v>
      </c>
      <c r="S247">
        <v>2</v>
      </c>
      <c r="T247">
        <v>121.67</v>
      </c>
      <c r="U247">
        <v>0.08</v>
      </c>
      <c r="V247">
        <v>223.87280000000001</v>
      </c>
      <c r="W247" t="s">
        <v>1829</v>
      </c>
    </row>
    <row r="248" spans="1:23" hidden="1">
      <c r="A248" s="2">
        <v>45302</v>
      </c>
      <c r="B248" t="s">
        <v>478</v>
      </c>
      <c r="C248" t="s">
        <v>1734</v>
      </c>
      <c r="D248" t="str">
        <f>VLOOKUP(C248,Product_Cleaned!$A$2:$B$101,2,FALSE)</f>
        <v>USB-C Laptop Charger</v>
      </c>
      <c r="E248" t="str">
        <f>VLOOKUP(C248,Product_Cleaned!$A$2:$C$101,3,FALSE)</f>
        <v>Electronics</v>
      </c>
      <c r="F248" t="str">
        <f>VLOOKUP(C248,Product_Cleaned!$A$2:$E$101,4,FALSE)</f>
        <v>Computer</v>
      </c>
      <c r="G248" t="str">
        <f>VLOOKUP('Sales_Fact cleaned'!C720,Product_Cleaned!$A$2:$E$101,5, FALSE)</f>
        <v>Kelly, Smith and Perez</v>
      </c>
      <c r="H248" t="s">
        <v>1797</v>
      </c>
      <c r="I248" t="str">
        <f>_xlfn.XLOOKUP(H248,Store_Raw!$A$2:$A$21,Store_Raw!$B$2:$B$21)</f>
        <v>Gardner, Humphrey and Contreras</v>
      </c>
      <c r="J248" t="str">
        <f>_xlfn.XLOOKUP(H248,Store_Raw!$A$2:$A$21,Store_Raw!$C$2:$C$21)</f>
        <v>East</v>
      </c>
      <c r="K248" t="str">
        <f>_xlfn.XLOOKUP(H248,Store_Raw!$A$2:$A$21,Store_Raw!$D$2:$D$21)</f>
        <v>Johnsonville</v>
      </c>
      <c r="L248" t="str">
        <f>_xlfn.XLOOKUP(H248,Store_Raw!$A$2:$A$21,Store_Raw!$E$2:$E$21)</f>
        <v>Flagship</v>
      </c>
      <c r="M248" t="str">
        <f>VLOOKUP(B248,Customer_Cleaned!$A$2:$H$501,2,FALSE)</f>
        <v>Cristian Wright</v>
      </c>
      <c r="N248">
        <f>VLOOKUP(B248,Customer_Cleaned!$A$2:$H$501,3,FALSE)</f>
        <v>30</v>
      </c>
      <c r="O248" t="str">
        <f>VLOOKUP(B248,Customer_Cleaned!$A$2:$H$501,4,FALSE)</f>
        <v>Male</v>
      </c>
      <c r="P248" t="str">
        <f>VLOOKUP(B248,Customer_Cleaned!$A$2:$H$501,8,FALSE)</f>
        <v>Bronze</v>
      </c>
      <c r="Q248" t="str">
        <f>_xlfn.XLOOKUP('Sales_Fact cleaned'!B720,Customer_Cleaned!$A$2:$A$501,Customer_Cleaned!$F$2:$F$501)</f>
        <v>Oregon</v>
      </c>
      <c r="R248" t="str">
        <f>_xlfn.XLOOKUP(B248,Customer_Cleaned!$A$2:$A$501,Customer_Cleaned!$G$2:$G$501)</f>
        <v>USA</v>
      </c>
      <c r="S248">
        <v>2</v>
      </c>
      <c r="T248">
        <v>153.84</v>
      </c>
      <c r="U248">
        <v>0.27</v>
      </c>
      <c r="V248">
        <v>224.60640000000001</v>
      </c>
      <c r="W248" t="s">
        <v>1824</v>
      </c>
    </row>
    <row r="249" spans="1:23">
      <c r="A249" s="2">
        <v>45303</v>
      </c>
      <c r="B249" t="s">
        <v>1440</v>
      </c>
      <c r="C249" t="s">
        <v>1602</v>
      </c>
      <c r="D249" t="str">
        <f>VLOOKUP(C249,Product_Cleaned!$A$2:$B$101,2,FALSE)</f>
        <v>Decorative Floor Vase</v>
      </c>
      <c r="E249" t="str">
        <f>VLOOKUP(C249,Product_Cleaned!$A$2:$C$101,3,FALSE)</f>
        <v>Home</v>
      </c>
      <c r="F249" t="str">
        <f>VLOOKUP(C249,Product_Cleaned!$A$2:$E$101,4,FALSE)</f>
        <v>Decor</v>
      </c>
      <c r="G249" t="str">
        <f>VLOOKUP('Sales_Fact cleaned'!C556,Product_Cleaned!$A$2:$E$101,5, FALSE)</f>
        <v>Smith-Charles</v>
      </c>
      <c r="H249" t="s">
        <v>1789</v>
      </c>
      <c r="I249" t="str">
        <f>_xlfn.XLOOKUP(H249,Store_Raw!$A$2:$A$21,Store_Raw!$B$2:$B$21)</f>
        <v>Hill, Wagner and Ballard</v>
      </c>
      <c r="J249" t="str">
        <f>_xlfn.XLOOKUP(H249,Store_Raw!$A$2:$A$21,Store_Raw!$C$2:$C$21)</f>
        <v>East</v>
      </c>
      <c r="K249" t="str">
        <f>_xlfn.XLOOKUP(H249,Store_Raw!$A$2:$A$21,Store_Raw!$D$2:$D$21)</f>
        <v>East Davidville</v>
      </c>
      <c r="L249" t="str">
        <f>_xlfn.XLOOKUP(H249,Store_Raw!$A$2:$A$21,Store_Raw!$E$2:$E$21)</f>
        <v>Online</v>
      </c>
      <c r="M249" t="str">
        <f>VLOOKUP(B249,Customer_Cleaned!$A$2:$H$501,2,FALSE)</f>
        <v>Michael Foley</v>
      </c>
      <c r="N249">
        <f>VLOOKUP(B249,Customer_Cleaned!$A$2:$H$501,3,FALSE)</f>
        <v>63</v>
      </c>
      <c r="O249" t="str">
        <f>VLOOKUP(B249,Customer_Cleaned!$A$2:$H$501,4,FALSE)</f>
        <v>Female</v>
      </c>
      <c r="P249" t="str">
        <f>VLOOKUP(B249,Customer_Cleaned!$A$2:$H$501,8,FALSE)</f>
        <v>Platinum</v>
      </c>
      <c r="Q249" t="str">
        <f>_xlfn.XLOOKUP('Sales_Fact cleaned'!B556,Customer_Cleaned!$A$2:$A$501,Customer_Cleaned!$F$2:$F$501)</f>
        <v>Nebraska</v>
      </c>
      <c r="R249" t="str">
        <f>_xlfn.XLOOKUP(B249,Customer_Cleaned!$A$2:$A$501,Customer_Cleaned!$G$2:$G$501)</f>
        <v>USA</v>
      </c>
      <c r="S249">
        <v>1</v>
      </c>
      <c r="T249">
        <v>281.97000000000003</v>
      </c>
      <c r="U249">
        <v>0.2</v>
      </c>
      <c r="V249">
        <v>225.57599999999999</v>
      </c>
      <c r="W249" t="s">
        <v>1826</v>
      </c>
    </row>
    <row r="250" spans="1:23">
      <c r="A250" s="2">
        <v>45304</v>
      </c>
      <c r="B250" t="s">
        <v>598</v>
      </c>
      <c r="C250" t="s">
        <v>1682</v>
      </c>
      <c r="D250" t="str">
        <f>VLOOKUP(C250,Product_Cleaned!$A$2:$B$101,2,FALSE)</f>
        <v>Smart LED Light Strip</v>
      </c>
      <c r="E250" t="str">
        <f>VLOOKUP(C250,Product_Cleaned!$A$2:$C$101,3,FALSE)</f>
        <v>Electronics</v>
      </c>
      <c r="F250" t="str">
        <f>VLOOKUP(C250,Product_Cleaned!$A$2:$E$101,4,FALSE)</f>
        <v>Accessories</v>
      </c>
      <c r="G250" t="str">
        <f>VLOOKUP('Sales_Fact cleaned'!C284,Product_Cleaned!$A$2:$E$101,5, FALSE)</f>
        <v>Baldwin, Garza and Gonzalez</v>
      </c>
      <c r="H250" t="s">
        <v>1752</v>
      </c>
      <c r="I250" t="str">
        <f>_xlfn.XLOOKUP(H250,Store_Raw!$A$2:$A$21,Store_Raw!$B$2:$B$21)</f>
        <v>Rivera-Warner</v>
      </c>
      <c r="J250" t="str">
        <f>_xlfn.XLOOKUP(H250,Store_Raw!$A$2:$A$21,Store_Raw!$C$2:$C$21)</f>
        <v>East</v>
      </c>
      <c r="K250" t="str">
        <f>_xlfn.XLOOKUP(H250,Store_Raw!$A$2:$A$21,Store_Raw!$D$2:$D$21)</f>
        <v>Washingtonfurt</v>
      </c>
      <c r="L250" t="str">
        <f>_xlfn.XLOOKUP(H250,Store_Raw!$A$2:$A$21,Store_Raw!$E$2:$E$21)</f>
        <v>Flagship</v>
      </c>
      <c r="M250" t="str">
        <f>VLOOKUP(B250,Customer_Cleaned!$A$2:$H$501,2,FALSE)</f>
        <v>Erin Ward</v>
      </c>
      <c r="N250">
        <f>VLOOKUP(B250,Customer_Cleaned!$A$2:$H$501,3,FALSE)</f>
        <v>60</v>
      </c>
      <c r="O250" t="str">
        <f>VLOOKUP(B250,Customer_Cleaned!$A$2:$H$501,4,FALSE)</f>
        <v>Male</v>
      </c>
      <c r="P250" t="str">
        <f>VLOOKUP(B250,Customer_Cleaned!$A$2:$H$501,8,FALSE)</f>
        <v>Platinum</v>
      </c>
      <c r="Q250" t="str">
        <f>_xlfn.XLOOKUP('Sales_Fact cleaned'!B284,Customer_Cleaned!$A$2:$A$501,Customer_Cleaned!$F$2:$F$501)</f>
        <v>Connecticut</v>
      </c>
      <c r="R250" t="str">
        <f>_xlfn.XLOOKUP(B250,Customer_Cleaned!$A$2:$A$501,Customer_Cleaned!$G$2:$G$501)</f>
        <v>USA</v>
      </c>
      <c r="S250">
        <v>1</v>
      </c>
      <c r="T250">
        <v>305.70999999999998</v>
      </c>
      <c r="U250">
        <v>0.26</v>
      </c>
      <c r="V250">
        <v>226.22540000000001</v>
      </c>
      <c r="W250" t="s">
        <v>1824</v>
      </c>
    </row>
    <row r="251" spans="1:23" hidden="1">
      <c r="A251" s="2">
        <v>45304</v>
      </c>
      <c r="B251" t="s">
        <v>1440</v>
      </c>
      <c r="C251" t="s">
        <v>1696</v>
      </c>
      <c r="D251" t="str">
        <f>VLOOKUP(C251,Product_Cleaned!$A$2:$B$101,2,FALSE)</f>
        <v>Bluetooth Car Audio System</v>
      </c>
      <c r="E251" t="str">
        <f>VLOOKUP(C251,Product_Cleaned!$A$2:$C$101,3,FALSE)</f>
        <v>Electronics</v>
      </c>
      <c r="F251" t="str">
        <f>VLOOKUP(C251,Product_Cleaned!$A$2:$E$101,4,FALSE)</f>
        <v>Audio</v>
      </c>
      <c r="G251" t="str">
        <f>VLOOKUP('Sales_Fact cleaned'!C203,Product_Cleaned!$A$2:$E$101,5, FALSE)</f>
        <v>Allison Ltd</v>
      </c>
      <c r="H251" t="s">
        <v>1807</v>
      </c>
      <c r="I251" t="str">
        <f>_xlfn.XLOOKUP(H251,Store_Raw!$A$2:$A$21,Store_Raw!$B$2:$B$21)</f>
        <v>Holloway Ltd</v>
      </c>
      <c r="J251" t="str">
        <f>_xlfn.XLOOKUP(H251,Store_Raw!$A$2:$A$21,Store_Raw!$C$2:$C$21)</f>
        <v>North</v>
      </c>
      <c r="K251" t="str">
        <f>_xlfn.XLOOKUP(H251,Store_Raw!$A$2:$A$21,Store_Raw!$D$2:$D$21)</f>
        <v>Bensonhaven</v>
      </c>
      <c r="L251" t="str">
        <f>_xlfn.XLOOKUP(H251,Store_Raw!$A$2:$A$21,Store_Raw!$E$2:$E$21)</f>
        <v>Flagship</v>
      </c>
      <c r="M251" t="str">
        <f>VLOOKUP(B251,Customer_Cleaned!$A$2:$H$501,2,FALSE)</f>
        <v>Michael Foley</v>
      </c>
      <c r="N251">
        <f>VLOOKUP(B251,Customer_Cleaned!$A$2:$H$501,3,FALSE)</f>
        <v>63</v>
      </c>
      <c r="O251" t="str">
        <f>VLOOKUP(B251,Customer_Cleaned!$A$2:$H$501,4,FALSE)</f>
        <v>Female</v>
      </c>
      <c r="P251" t="str">
        <f>VLOOKUP(B251,Customer_Cleaned!$A$2:$H$501,8,FALSE)</f>
        <v>Platinum</v>
      </c>
      <c r="Q251" t="str">
        <f>_xlfn.XLOOKUP('Sales_Fact cleaned'!B203,Customer_Cleaned!$A$2:$A$501,Customer_Cleaned!$F$2:$F$501)</f>
        <v>Arkansas</v>
      </c>
      <c r="R251" t="str">
        <f>_xlfn.XLOOKUP(B251,Customer_Cleaned!$A$2:$A$501,Customer_Cleaned!$G$2:$G$501)</f>
        <v>USA</v>
      </c>
      <c r="S251">
        <v>3</v>
      </c>
      <c r="T251">
        <v>104.47</v>
      </c>
      <c r="U251">
        <v>0.27</v>
      </c>
      <c r="V251">
        <v>228.7893</v>
      </c>
      <c r="W251" t="s">
        <v>1826</v>
      </c>
    </row>
    <row r="252" spans="1:23" hidden="1">
      <c r="A252" s="2">
        <v>45304</v>
      </c>
      <c r="B252" t="s">
        <v>1452</v>
      </c>
      <c r="C252" t="s">
        <v>1734</v>
      </c>
      <c r="D252" t="str">
        <f>VLOOKUP(C252,Product_Cleaned!$A$2:$B$101,2,FALSE)</f>
        <v>USB-C Laptop Charger</v>
      </c>
      <c r="E252" t="str">
        <f>VLOOKUP(C252,Product_Cleaned!$A$2:$C$101,3,FALSE)</f>
        <v>Electronics</v>
      </c>
      <c r="F252" t="str">
        <f>VLOOKUP(C252,Product_Cleaned!$A$2:$E$101,4,FALSE)</f>
        <v>Computer</v>
      </c>
      <c r="G252" t="str">
        <f>VLOOKUP('Sales_Fact cleaned'!C1675,Product_Cleaned!$A$2:$E$101,5, FALSE)</f>
        <v>Flores-Davis</v>
      </c>
      <c r="H252" t="s">
        <v>1794</v>
      </c>
      <c r="I252" t="str">
        <f>_xlfn.XLOOKUP(H252,Store_Raw!$A$2:$A$21,Store_Raw!$B$2:$B$21)</f>
        <v>Thomas, Bridges and Harris</v>
      </c>
      <c r="J252" t="str">
        <f>_xlfn.XLOOKUP(H252,Store_Raw!$A$2:$A$21,Store_Raw!$C$2:$C$21)</f>
        <v>North</v>
      </c>
      <c r="K252" t="str">
        <f>_xlfn.XLOOKUP(H252,Store_Raw!$A$2:$A$21,Store_Raw!$D$2:$D$21)</f>
        <v>Sabrinatown</v>
      </c>
      <c r="L252" t="str">
        <f>_xlfn.XLOOKUP(H252,Store_Raw!$A$2:$A$21,Store_Raw!$E$2:$E$21)</f>
        <v>Online</v>
      </c>
      <c r="M252" t="str">
        <f>VLOOKUP(B252,Customer_Cleaned!$A$2:$H$501,2,FALSE)</f>
        <v>Debra Mccullough</v>
      </c>
      <c r="N252">
        <f>VLOOKUP(B252,Customer_Cleaned!$A$2:$H$501,3,FALSE)</f>
        <v>42</v>
      </c>
      <c r="O252" t="str">
        <f>VLOOKUP(B252,Customer_Cleaned!$A$2:$H$501,4,FALSE)</f>
        <v>Male</v>
      </c>
      <c r="P252" t="str">
        <f>VLOOKUP(B252,Customer_Cleaned!$A$2:$H$501,8,FALSE)</f>
        <v>Silver</v>
      </c>
      <c r="Q252" t="str">
        <f>_xlfn.XLOOKUP('Sales_Fact cleaned'!B1675,Customer_Cleaned!$A$2:$A$501,Customer_Cleaned!$F$2:$F$501)</f>
        <v>Vermont</v>
      </c>
      <c r="R252" t="str">
        <f>_xlfn.XLOOKUP(B252,Customer_Cleaned!$A$2:$A$501,Customer_Cleaned!$G$2:$G$501)</f>
        <v>USA</v>
      </c>
      <c r="S252">
        <v>2</v>
      </c>
      <c r="T252">
        <v>121.7</v>
      </c>
      <c r="U252">
        <v>0.06</v>
      </c>
      <c r="V252">
        <v>228.79599999999999</v>
      </c>
      <c r="W252" t="s">
        <v>1824</v>
      </c>
    </row>
    <row r="253" spans="1:23" hidden="1">
      <c r="A253" s="2">
        <v>45304</v>
      </c>
      <c r="B253" t="s">
        <v>544</v>
      </c>
      <c r="C253" t="s">
        <v>1714</v>
      </c>
      <c r="D253" t="str">
        <f>VLOOKUP(C253,Product_Cleaned!$A$2:$B$101,2,FALSE)</f>
        <v>Hydrating Face Cleanser</v>
      </c>
      <c r="E253" t="str">
        <f>VLOOKUP(C253,Product_Cleaned!$A$2:$C$101,3,FALSE)</f>
        <v>Beauty</v>
      </c>
      <c r="F253" t="str">
        <f>VLOOKUP(C253,Product_Cleaned!$A$2:$E$101,4,FALSE)</f>
        <v>Skincare</v>
      </c>
      <c r="G253" t="str">
        <f>VLOOKUP('Sales_Fact cleaned'!C558,Product_Cleaned!$A$2:$E$101,5, FALSE)</f>
        <v>Thompson-French</v>
      </c>
      <c r="H253" t="s">
        <v>1776</v>
      </c>
      <c r="I253" t="str">
        <f>_xlfn.XLOOKUP(H253,Store_Raw!$A$2:$A$21,Store_Raw!$B$2:$B$21)</f>
        <v>Benson-Elliott</v>
      </c>
      <c r="J253" t="str">
        <f>_xlfn.XLOOKUP(H253,Store_Raw!$A$2:$A$21,Store_Raw!$C$2:$C$21)</f>
        <v>East</v>
      </c>
      <c r="K253" t="str">
        <f>_xlfn.XLOOKUP(H253,Store_Raw!$A$2:$A$21,Store_Raw!$D$2:$D$21)</f>
        <v>Port Josephberg</v>
      </c>
      <c r="L253" t="str">
        <f>_xlfn.XLOOKUP(H253,Store_Raw!$A$2:$A$21,Store_Raw!$E$2:$E$21)</f>
        <v>Online</v>
      </c>
      <c r="M253" t="str">
        <f>VLOOKUP(B253,Customer_Cleaned!$A$2:$H$501,2,FALSE)</f>
        <v>Joseph Jones</v>
      </c>
      <c r="N253">
        <f>VLOOKUP(B253,Customer_Cleaned!$A$2:$H$501,3,FALSE)</f>
        <v>21</v>
      </c>
      <c r="O253" t="str">
        <f>VLOOKUP(B253,Customer_Cleaned!$A$2:$H$501,4,FALSE)</f>
        <v>Male</v>
      </c>
      <c r="P253" t="str">
        <f>VLOOKUP(B253,Customer_Cleaned!$A$2:$H$501,8,FALSE)</f>
        <v>Bronze</v>
      </c>
      <c r="Q253" t="str">
        <f>_xlfn.XLOOKUP('Sales_Fact cleaned'!B558,Customer_Cleaned!$A$2:$A$501,Customer_Cleaned!$F$2:$F$501)</f>
        <v>Nevada</v>
      </c>
      <c r="R253" t="str">
        <f>_xlfn.XLOOKUP(B253,Customer_Cleaned!$A$2:$A$501,Customer_Cleaned!$G$2:$G$501)</f>
        <v>USA</v>
      </c>
      <c r="S253">
        <v>1</v>
      </c>
      <c r="T253">
        <v>254.47</v>
      </c>
      <c r="U253">
        <v>0.1</v>
      </c>
      <c r="V253">
        <v>229.023</v>
      </c>
      <c r="W253" t="s">
        <v>1824</v>
      </c>
    </row>
    <row r="254" spans="1:23" hidden="1">
      <c r="A254" s="2">
        <v>45305</v>
      </c>
      <c r="B254" t="s">
        <v>827</v>
      </c>
      <c r="C254" t="s">
        <v>1590</v>
      </c>
      <c r="D254" t="str">
        <f>VLOOKUP(C254,Product_Cleaned!$A$2:$B$101,2,FALSE)</f>
        <v>Multi-Purpose Storage Box</v>
      </c>
      <c r="E254" t="str">
        <f>VLOOKUP(C254,Product_Cleaned!$A$2:$C$101,3,FALSE)</f>
        <v>Home</v>
      </c>
      <c r="F254" t="str">
        <f>VLOOKUP(C254,Product_Cleaned!$A$2:$E$101,4,FALSE)</f>
        <v>Storage</v>
      </c>
      <c r="G254" t="str">
        <f>VLOOKUP('Sales_Fact cleaned'!C1535,Product_Cleaned!$A$2:$E$101,5, FALSE)</f>
        <v>Poole PLC</v>
      </c>
      <c r="H254" t="s">
        <v>1789</v>
      </c>
      <c r="I254" t="str">
        <f>_xlfn.XLOOKUP(H254,Store_Raw!$A$2:$A$21,Store_Raw!$B$2:$B$21)</f>
        <v>Hill, Wagner and Ballard</v>
      </c>
      <c r="J254" t="str">
        <f>_xlfn.XLOOKUP(H254,Store_Raw!$A$2:$A$21,Store_Raw!$C$2:$C$21)</f>
        <v>East</v>
      </c>
      <c r="K254" t="str">
        <f>_xlfn.XLOOKUP(H254,Store_Raw!$A$2:$A$21,Store_Raw!$D$2:$D$21)</f>
        <v>East Davidville</v>
      </c>
      <c r="L254" t="str">
        <f>_xlfn.XLOOKUP(H254,Store_Raw!$A$2:$A$21,Store_Raw!$E$2:$E$21)</f>
        <v>Online</v>
      </c>
      <c r="M254" t="str">
        <f>VLOOKUP(B254,Customer_Cleaned!$A$2:$H$501,2,FALSE)</f>
        <v>Beth Allen</v>
      </c>
      <c r="N254">
        <f>VLOOKUP(B254,Customer_Cleaned!$A$2:$H$501,3,FALSE)</f>
        <v>32</v>
      </c>
      <c r="O254" t="str">
        <f>VLOOKUP(B254,Customer_Cleaned!$A$2:$H$501,4,FALSE)</f>
        <v>Female</v>
      </c>
      <c r="P254" t="str">
        <f>VLOOKUP(B254,Customer_Cleaned!$A$2:$H$501,8,FALSE)</f>
        <v>Bronze</v>
      </c>
      <c r="Q254" t="str">
        <f>_xlfn.XLOOKUP('Sales_Fact cleaned'!B1535,Customer_Cleaned!$A$2:$A$501,Customer_Cleaned!$F$2:$F$501)</f>
        <v>New Mexico</v>
      </c>
      <c r="R254" t="str">
        <f>_xlfn.XLOOKUP(B254,Customer_Cleaned!$A$2:$A$501,Customer_Cleaned!$G$2:$G$501)</f>
        <v>USA</v>
      </c>
      <c r="S254">
        <v>1</v>
      </c>
      <c r="T254">
        <v>251.99</v>
      </c>
      <c r="U254">
        <v>0.09</v>
      </c>
      <c r="V254">
        <v>229.3109</v>
      </c>
      <c r="W254" t="s">
        <v>1829</v>
      </c>
    </row>
    <row r="255" spans="1:23" hidden="1">
      <c r="A255" s="2">
        <v>45306</v>
      </c>
      <c r="B255" t="s">
        <v>258</v>
      </c>
      <c r="C255" t="s">
        <v>1580</v>
      </c>
      <c r="D255" t="str">
        <f>VLOOKUP(C255,Product_Cleaned!$A$2:$B$101,2,FALSE)</f>
        <v>Beard Grooming Kit</v>
      </c>
      <c r="E255" t="str">
        <f>VLOOKUP(C255,Product_Cleaned!$A$2:$C$101,3,FALSE)</f>
        <v>Beauty</v>
      </c>
      <c r="F255" t="str">
        <f>VLOOKUP(C255,Product_Cleaned!$A$2:$E$101,4,FALSE)</f>
        <v>Grooming</v>
      </c>
      <c r="G255" t="str">
        <f>VLOOKUP('Sales_Fact cleaned'!C1573,Product_Cleaned!$A$2:$E$101,5, FALSE)</f>
        <v>Holmes LLC</v>
      </c>
      <c r="H255" t="s">
        <v>1804</v>
      </c>
      <c r="I255" t="str">
        <f>_xlfn.XLOOKUP(H255,Store_Raw!$A$2:$A$21,Store_Raw!$B$2:$B$21)</f>
        <v>Frederick-Wright</v>
      </c>
      <c r="J255" t="str">
        <f>_xlfn.XLOOKUP(H255,Store_Raw!$A$2:$A$21,Store_Raw!$C$2:$C$21)</f>
        <v>West</v>
      </c>
      <c r="K255" t="str">
        <f>_xlfn.XLOOKUP(H255,Store_Raw!$A$2:$A$21,Store_Raw!$D$2:$D$21)</f>
        <v>New Jimmymouth</v>
      </c>
      <c r="L255" t="str">
        <f>_xlfn.XLOOKUP(H255,Store_Raw!$A$2:$A$21,Store_Raw!$E$2:$E$21)</f>
        <v>Flagship</v>
      </c>
      <c r="M255" t="str">
        <f>VLOOKUP(B255,Customer_Cleaned!$A$2:$H$501,2,FALSE)</f>
        <v>Eric Singh</v>
      </c>
      <c r="N255">
        <f>VLOOKUP(B255,Customer_Cleaned!$A$2:$H$501,3,FALSE)</f>
        <v>29</v>
      </c>
      <c r="O255" t="str">
        <f>VLOOKUP(B255,Customer_Cleaned!$A$2:$H$501,4,FALSE)</f>
        <v>Female</v>
      </c>
      <c r="P255" t="str">
        <f>VLOOKUP(B255,Customer_Cleaned!$A$2:$H$501,8,FALSE)</f>
        <v>Bronze</v>
      </c>
      <c r="Q255" t="str">
        <f>_xlfn.XLOOKUP('Sales_Fact cleaned'!B1573,Customer_Cleaned!$A$2:$A$501,Customer_Cleaned!$F$2:$F$501)</f>
        <v>Alabama</v>
      </c>
      <c r="R255" t="str">
        <f>_xlfn.XLOOKUP(B255,Customer_Cleaned!$A$2:$A$501,Customer_Cleaned!$G$2:$G$501)</f>
        <v>USA</v>
      </c>
      <c r="S255">
        <v>2</v>
      </c>
      <c r="T255">
        <v>126.02</v>
      </c>
      <c r="U255">
        <v>0.09</v>
      </c>
      <c r="V255">
        <v>229.35640000000001</v>
      </c>
      <c r="W255" t="s">
        <v>1824</v>
      </c>
    </row>
    <row r="256" spans="1:23" hidden="1">
      <c r="A256" s="2">
        <v>45307</v>
      </c>
      <c r="B256" t="s">
        <v>719</v>
      </c>
      <c r="C256" t="s">
        <v>1714</v>
      </c>
      <c r="D256" t="str">
        <f>VLOOKUP(C256,Product_Cleaned!$A$2:$B$101,2,FALSE)</f>
        <v>Hydrating Face Cleanser</v>
      </c>
      <c r="E256" t="str">
        <f>VLOOKUP(C256,Product_Cleaned!$A$2:$C$101,3,FALSE)</f>
        <v>Beauty</v>
      </c>
      <c r="F256" t="str">
        <f>VLOOKUP(C256,Product_Cleaned!$A$2:$E$101,4,FALSE)</f>
        <v>Skincare</v>
      </c>
      <c r="G256" t="str">
        <f>VLOOKUP('Sales_Fact cleaned'!C241,Product_Cleaned!$A$2:$E$101,5, FALSE)</f>
        <v>Smith-Charles</v>
      </c>
      <c r="H256" t="s">
        <v>1773</v>
      </c>
      <c r="I256" t="str">
        <f>_xlfn.XLOOKUP(H256,Store_Raw!$A$2:$A$21,Store_Raw!$B$2:$B$21)</f>
        <v>Gray Ltd</v>
      </c>
      <c r="J256" t="str">
        <f>_xlfn.XLOOKUP(H256,Store_Raw!$A$2:$A$21,Store_Raw!$C$2:$C$21)</f>
        <v>North</v>
      </c>
      <c r="K256" t="str">
        <f>_xlfn.XLOOKUP(H256,Store_Raw!$A$2:$A$21,Store_Raw!$D$2:$D$21)</f>
        <v>New Michaelchester</v>
      </c>
      <c r="L256" t="str">
        <f>_xlfn.XLOOKUP(H256,Store_Raw!$A$2:$A$21,Store_Raw!$E$2:$E$21)</f>
        <v>Outlet</v>
      </c>
      <c r="M256" t="str">
        <f>VLOOKUP(B256,Customer_Cleaned!$A$2:$H$501,2,FALSE)</f>
        <v>Alejandro Doyle</v>
      </c>
      <c r="N256">
        <f>VLOOKUP(B256,Customer_Cleaned!$A$2:$H$501,3,FALSE)</f>
        <v>35</v>
      </c>
      <c r="O256" t="str">
        <f>VLOOKUP(B256,Customer_Cleaned!$A$2:$H$501,4,FALSE)</f>
        <v>Male</v>
      </c>
      <c r="P256" t="str">
        <f>VLOOKUP(B256,Customer_Cleaned!$A$2:$H$501,8,FALSE)</f>
        <v>Silver</v>
      </c>
      <c r="Q256" t="str">
        <f>_xlfn.XLOOKUP('Sales_Fact cleaned'!B241,Customer_Cleaned!$A$2:$A$501,Customer_Cleaned!$F$2:$F$501)</f>
        <v>Washington</v>
      </c>
      <c r="R256" t="str">
        <f>_xlfn.XLOOKUP(B256,Customer_Cleaned!$A$2:$A$501,Customer_Cleaned!$G$2:$G$501)</f>
        <v>USA</v>
      </c>
      <c r="S256">
        <v>3</v>
      </c>
      <c r="T256">
        <v>107.8</v>
      </c>
      <c r="U256">
        <v>0.28999999999999998</v>
      </c>
      <c r="V256">
        <v>229.614</v>
      </c>
      <c r="W256" t="s">
        <v>1824</v>
      </c>
    </row>
    <row r="257" spans="1:23" hidden="1">
      <c r="A257" s="2">
        <v>45307</v>
      </c>
      <c r="B257" t="s">
        <v>640</v>
      </c>
      <c r="C257" t="s">
        <v>1586</v>
      </c>
      <c r="D257" t="str">
        <f>VLOOKUP(C257,Product_Cleaned!$A$2:$B$101,2,FALSE)</f>
        <v>Knee Support Brace</v>
      </c>
      <c r="E257" t="str">
        <f>VLOOKUP(C257,Product_Cleaned!$A$2:$C$101,3,FALSE)</f>
        <v>Sports</v>
      </c>
      <c r="F257" t="str">
        <f>VLOOKUP(C257,Product_Cleaned!$A$2:$E$101,4,FALSE)</f>
        <v>Equipment</v>
      </c>
      <c r="G257" t="str">
        <f>VLOOKUP('Sales_Fact cleaned'!C1223,Product_Cleaned!$A$2:$E$101,5, FALSE)</f>
        <v>Khan LLC</v>
      </c>
      <c r="H257" t="s">
        <v>1766</v>
      </c>
      <c r="I257" t="str">
        <f>_xlfn.XLOOKUP(H257,Store_Raw!$A$2:$A$21,Store_Raw!$B$2:$B$21)</f>
        <v>Johnson-Wright</v>
      </c>
      <c r="J257" t="str">
        <f>_xlfn.XLOOKUP(H257,Store_Raw!$A$2:$A$21,Store_Raw!$C$2:$C$21)</f>
        <v>North</v>
      </c>
      <c r="K257" t="str">
        <f>_xlfn.XLOOKUP(H257,Store_Raw!$A$2:$A$21,Store_Raw!$D$2:$D$21)</f>
        <v>Hoodberg</v>
      </c>
      <c r="L257" t="str">
        <f>_xlfn.XLOOKUP(H257,Store_Raw!$A$2:$A$21,Store_Raw!$E$2:$E$21)</f>
        <v>Outlet</v>
      </c>
      <c r="M257" t="str">
        <f>VLOOKUP(B257,Customer_Cleaned!$A$2:$H$501,2,FALSE)</f>
        <v>Anthony Garcia</v>
      </c>
      <c r="N257">
        <f>VLOOKUP(B257,Customer_Cleaned!$A$2:$H$501,3,FALSE)</f>
        <v>60</v>
      </c>
      <c r="O257" t="str">
        <f>VLOOKUP(B257,Customer_Cleaned!$A$2:$H$501,4,FALSE)</f>
        <v>Male</v>
      </c>
      <c r="P257" t="str">
        <f>VLOOKUP(B257,Customer_Cleaned!$A$2:$H$501,8,FALSE)</f>
        <v>Platinum</v>
      </c>
      <c r="Q257" t="str">
        <f>_xlfn.XLOOKUP('Sales_Fact cleaned'!B1223,Customer_Cleaned!$A$2:$A$501,Customer_Cleaned!$F$2:$F$501)</f>
        <v>Washington</v>
      </c>
      <c r="R257" t="str">
        <f>_xlfn.XLOOKUP(B257,Customer_Cleaned!$A$2:$A$501,Customer_Cleaned!$G$2:$G$501)</f>
        <v>USA</v>
      </c>
      <c r="S257">
        <v>1</v>
      </c>
      <c r="T257">
        <v>270.45</v>
      </c>
      <c r="U257">
        <v>0.15</v>
      </c>
      <c r="V257">
        <v>229.88249999999999</v>
      </c>
      <c r="W257" t="s">
        <v>1826</v>
      </c>
    </row>
    <row r="258" spans="1:23" hidden="1">
      <c r="A258" s="2">
        <v>45308</v>
      </c>
      <c r="B258" t="s">
        <v>716</v>
      </c>
      <c r="C258" t="s">
        <v>1672</v>
      </c>
      <c r="D258" t="str">
        <f>VLOOKUP(C258,Product_Cleaned!$A$2:$B$101,2,FALSE)</f>
        <v>Laptop Cooling Pad</v>
      </c>
      <c r="E258" t="str">
        <f>VLOOKUP(C258,Product_Cleaned!$A$2:$C$101,3,FALSE)</f>
        <v>Electronics</v>
      </c>
      <c r="F258" t="str">
        <f>VLOOKUP(C258,Product_Cleaned!$A$2:$E$101,4,FALSE)</f>
        <v>Computer</v>
      </c>
      <c r="G258" t="str">
        <f>VLOOKUP('Sales_Fact cleaned'!C929,Product_Cleaned!$A$2:$E$101,5, FALSE)</f>
        <v>Guerra-Hendrix</v>
      </c>
      <c r="H258" t="s">
        <v>1757</v>
      </c>
      <c r="I258" t="str">
        <f>_xlfn.XLOOKUP(H258,Store_Raw!$A$2:$A$21,Store_Raw!$B$2:$B$21)</f>
        <v>Martinez, Adkins and Johnson</v>
      </c>
      <c r="J258" t="str">
        <f>_xlfn.XLOOKUP(H258,Store_Raw!$A$2:$A$21,Store_Raw!$C$2:$C$21)</f>
        <v>North</v>
      </c>
      <c r="K258" t="str">
        <f>_xlfn.XLOOKUP(H258,Store_Raw!$A$2:$A$21,Store_Raw!$D$2:$D$21)</f>
        <v>Danielmouth</v>
      </c>
      <c r="L258" t="str">
        <f>_xlfn.XLOOKUP(H258,Store_Raw!$A$2:$A$21,Store_Raw!$E$2:$E$21)</f>
        <v>Flagship</v>
      </c>
      <c r="M258" t="str">
        <f>VLOOKUP(B258,Customer_Cleaned!$A$2:$H$501,2,FALSE)</f>
        <v>Lisa Young</v>
      </c>
      <c r="N258">
        <f>VLOOKUP(B258,Customer_Cleaned!$A$2:$H$501,3,FALSE)</f>
        <v>38</v>
      </c>
      <c r="O258" t="str">
        <f>VLOOKUP(B258,Customer_Cleaned!$A$2:$H$501,4,FALSE)</f>
        <v>Male</v>
      </c>
      <c r="P258" t="str">
        <f>VLOOKUP(B258,Customer_Cleaned!$A$2:$H$501,8,FALSE)</f>
        <v>Silver</v>
      </c>
      <c r="Q258" t="str">
        <f>_xlfn.XLOOKUP('Sales_Fact cleaned'!B929,Customer_Cleaned!$A$2:$A$501,Customer_Cleaned!$F$2:$F$501)</f>
        <v>Michigan</v>
      </c>
      <c r="R258" t="str">
        <f>_xlfn.XLOOKUP(B258,Customer_Cleaned!$A$2:$A$501,Customer_Cleaned!$G$2:$G$501)</f>
        <v>USA</v>
      </c>
      <c r="S258">
        <v>3</v>
      </c>
      <c r="T258">
        <v>103.66</v>
      </c>
      <c r="U258">
        <v>0.26</v>
      </c>
      <c r="V258">
        <v>230.12520000000001</v>
      </c>
      <c r="W258" t="s">
        <v>1826</v>
      </c>
    </row>
    <row r="259" spans="1:23" hidden="1">
      <c r="A259" s="2">
        <v>45308</v>
      </c>
      <c r="B259" t="s">
        <v>435</v>
      </c>
      <c r="C259" t="s">
        <v>1726</v>
      </c>
      <c r="D259" t="str">
        <f>VLOOKUP(C259,Product_Cleaned!$A$2:$B$101,2,FALSE)</f>
        <v>Face Foundation Kit</v>
      </c>
      <c r="E259" t="str">
        <f>VLOOKUP(C259,Product_Cleaned!$A$2:$C$101,3,FALSE)</f>
        <v>Beauty</v>
      </c>
      <c r="F259" t="str">
        <f>VLOOKUP(C259,Product_Cleaned!$A$2:$E$101,4,FALSE)</f>
        <v>Makeup</v>
      </c>
      <c r="G259" t="str">
        <f>VLOOKUP('Sales_Fact cleaned'!C1960,Product_Cleaned!$A$2:$E$101,5, FALSE)</f>
        <v>Martin LLC</v>
      </c>
      <c r="H259" t="s">
        <v>1794</v>
      </c>
      <c r="I259" t="str">
        <f>_xlfn.XLOOKUP(H259,Store_Raw!$A$2:$A$21,Store_Raw!$B$2:$B$21)</f>
        <v>Thomas, Bridges and Harris</v>
      </c>
      <c r="J259" t="str">
        <f>_xlfn.XLOOKUP(H259,Store_Raw!$A$2:$A$21,Store_Raw!$C$2:$C$21)</f>
        <v>North</v>
      </c>
      <c r="K259" t="str">
        <f>_xlfn.XLOOKUP(H259,Store_Raw!$A$2:$A$21,Store_Raw!$D$2:$D$21)</f>
        <v>Sabrinatown</v>
      </c>
      <c r="L259" t="str">
        <f>_xlfn.XLOOKUP(H259,Store_Raw!$A$2:$A$21,Store_Raw!$E$2:$E$21)</f>
        <v>Online</v>
      </c>
      <c r="M259" t="str">
        <f>VLOOKUP(B259,Customer_Cleaned!$A$2:$H$501,2,FALSE)</f>
        <v>James Wolfe</v>
      </c>
      <c r="N259">
        <f>VLOOKUP(B259,Customer_Cleaned!$A$2:$H$501,3,FALSE)</f>
        <v>62</v>
      </c>
      <c r="O259" t="str">
        <f>VLOOKUP(B259,Customer_Cleaned!$A$2:$H$501,4,FALSE)</f>
        <v>Female</v>
      </c>
      <c r="P259" t="str">
        <f>VLOOKUP(B259,Customer_Cleaned!$A$2:$H$501,8,FALSE)</f>
        <v>Platinum</v>
      </c>
      <c r="Q259" t="str">
        <f>_xlfn.XLOOKUP('Sales_Fact cleaned'!B1960,Customer_Cleaned!$A$2:$A$501,Customer_Cleaned!$F$2:$F$501)</f>
        <v>Alabama</v>
      </c>
      <c r="R259" t="str">
        <f>_xlfn.XLOOKUP(B259,Customer_Cleaned!$A$2:$A$501,Customer_Cleaned!$G$2:$G$501)</f>
        <v>USA</v>
      </c>
      <c r="S259">
        <v>2</v>
      </c>
      <c r="T259">
        <v>121.37</v>
      </c>
      <c r="U259">
        <v>0.05</v>
      </c>
      <c r="V259">
        <v>230.60300000000001</v>
      </c>
      <c r="W259" t="s">
        <v>1824</v>
      </c>
    </row>
    <row r="260" spans="1:23" hidden="1">
      <c r="A260" s="2">
        <v>45308</v>
      </c>
      <c r="B260" t="s">
        <v>582</v>
      </c>
      <c r="C260" t="s">
        <v>1714</v>
      </c>
      <c r="D260" t="str">
        <f>VLOOKUP(C260,Product_Cleaned!$A$2:$B$101,2,FALSE)</f>
        <v>Hydrating Face Cleanser</v>
      </c>
      <c r="E260" t="str">
        <f>VLOOKUP(C260,Product_Cleaned!$A$2:$C$101,3,FALSE)</f>
        <v>Beauty</v>
      </c>
      <c r="F260" t="str">
        <f>VLOOKUP(C260,Product_Cleaned!$A$2:$E$101,4,FALSE)</f>
        <v>Skincare</v>
      </c>
      <c r="G260" t="str">
        <f>VLOOKUP('Sales_Fact cleaned'!C745,Product_Cleaned!$A$2:$E$101,5, FALSE)</f>
        <v>Gardner-Montes</v>
      </c>
      <c r="H260" t="s">
        <v>1752</v>
      </c>
      <c r="I260" t="str">
        <f>_xlfn.XLOOKUP(H260,Store_Raw!$A$2:$A$21,Store_Raw!$B$2:$B$21)</f>
        <v>Rivera-Warner</v>
      </c>
      <c r="J260" t="str">
        <f>_xlfn.XLOOKUP(H260,Store_Raw!$A$2:$A$21,Store_Raw!$C$2:$C$21)</f>
        <v>East</v>
      </c>
      <c r="K260" t="str">
        <f>_xlfn.XLOOKUP(H260,Store_Raw!$A$2:$A$21,Store_Raw!$D$2:$D$21)</f>
        <v>Washingtonfurt</v>
      </c>
      <c r="L260" t="str">
        <f>_xlfn.XLOOKUP(H260,Store_Raw!$A$2:$A$21,Store_Raw!$E$2:$E$21)</f>
        <v>Flagship</v>
      </c>
      <c r="M260" t="str">
        <f>VLOOKUP(B260,Customer_Cleaned!$A$2:$H$501,2,FALSE)</f>
        <v>John Bradford</v>
      </c>
      <c r="N260">
        <f>VLOOKUP(B260,Customer_Cleaned!$A$2:$H$501,3,FALSE)</f>
        <v>48</v>
      </c>
      <c r="O260" t="str">
        <f>VLOOKUP(B260,Customer_Cleaned!$A$2:$H$501,4,FALSE)</f>
        <v>Male</v>
      </c>
      <c r="P260" t="str">
        <f>VLOOKUP(B260,Customer_Cleaned!$A$2:$H$501,8,FALSE)</f>
        <v>Silver</v>
      </c>
      <c r="Q260" t="str">
        <f>_xlfn.XLOOKUP('Sales_Fact cleaned'!B745,Customer_Cleaned!$A$2:$A$501,Customer_Cleaned!$F$2:$F$501)</f>
        <v>Hawaii</v>
      </c>
      <c r="R260" t="str">
        <f>_xlfn.XLOOKUP(B260,Customer_Cleaned!$A$2:$A$501,Customer_Cleaned!$G$2:$G$501)</f>
        <v>USA</v>
      </c>
      <c r="S260">
        <v>1</v>
      </c>
      <c r="T260">
        <v>303.79000000000002</v>
      </c>
      <c r="U260">
        <v>0.24</v>
      </c>
      <c r="V260">
        <v>230.88040000000001</v>
      </c>
      <c r="W260" t="s">
        <v>1824</v>
      </c>
    </row>
    <row r="261" spans="1:23" hidden="1">
      <c r="A261" s="2">
        <v>45308</v>
      </c>
      <c r="B261" t="s">
        <v>716</v>
      </c>
      <c r="C261" t="s">
        <v>1682</v>
      </c>
      <c r="D261" t="str">
        <f>VLOOKUP(C261,Product_Cleaned!$A$2:$B$101,2,FALSE)</f>
        <v>Smart LED Light Strip</v>
      </c>
      <c r="E261" t="str">
        <f>VLOOKUP(C261,Product_Cleaned!$A$2:$C$101,3,FALSE)</f>
        <v>Electronics</v>
      </c>
      <c r="F261" t="str">
        <f>VLOOKUP(C261,Product_Cleaned!$A$2:$E$101,4,FALSE)</f>
        <v>Accessories</v>
      </c>
      <c r="G261" t="str">
        <f>VLOOKUP('Sales_Fact cleaned'!C429,Product_Cleaned!$A$2:$E$101,5, FALSE)</f>
        <v>Hoffman-Williams</v>
      </c>
      <c r="H261" t="s">
        <v>1769</v>
      </c>
      <c r="I261" t="str">
        <f>_xlfn.XLOOKUP(H261,Store_Raw!$A$2:$A$21,Store_Raw!$B$2:$B$21)</f>
        <v>Alexander Group</v>
      </c>
      <c r="J261" t="str">
        <f>_xlfn.XLOOKUP(H261,Store_Raw!$A$2:$A$21,Store_Raw!$C$2:$C$21)</f>
        <v>South</v>
      </c>
      <c r="K261" t="str">
        <f>_xlfn.XLOOKUP(H261,Store_Raw!$A$2:$A$21,Store_Raw!$D$2:$D$21)</f>
        <v>Port Sharon</v>
      </c>
      <c r="L261" t="str">
        <f>_xlfn.XLOOKUP(H261,Store_Raw!$A$2:$A$21,Store_Raw!$E$2:$E$21)</f>
        <v>Online</v>
      </c>
      <c r="M261" t="str">
        <f>VLOOKUP(B261,Customer_Cleaned!$A$2:$H$501,2,FALSE)</f>
        <v>Lisa Young</v>
      </c>
      <c r="N261">
        <f>VLOOKUP(B261,Customer_Cleaned!$A$2:$H$501,3,FALSE)</f>
        <v>38</v>
      </c>
      <c r="O261" t="str">
        <f>VLOOKUP(B261,Customer_Cleaned!$A$2:$H$501,4,FALSE)</f>
        <v>Male</v>
      </c>
      <c r="P261" t="str">
        <f>VLOOKUP(B261,Customer_Cleaned!$A$2:$H$501,8,FALSE)</f>
        <v>Silver</v>
      </c>
      <c r="Q261" t="str">
        <f>_xlfn.XLOOKUP('Sales_Fact cleaned'!B429,Customer_Cleaned!$A$2:$A$501,Customer_Cleaned!$F$2:$F$501)</f>
        <v>Oklahoma</v>
      </c>
      <c r="R261" t="str">
        <f>_xlfn.XLOOKUP(B261,Customer_Cleaned!$A$2:$A$501,Customer_Cleaned!$G$2:$G$501)</f>
        <v>USA</v>
      </c>
      <c r="S261">
        <v>2</v>
      </c>
      <c r="T261">
        <v>132.77000000000001</v>
      </c>
      <c r="U261">
        <v>0.13</v>
      </c>
      <c r="V261">
        <v>231.0198</v>
      </c>
      <c r="W261" t="s">
        <v>1824</v>
      </c>
    </row>
    <row r="262" spans="1:23" hidden="1">
      <c r="A262" s="2">
        <v>45308</v>
      </c>
      <c r="B262" t="s">
        <v>1086</v>
      </c>
      <c r="C262" t="s">
        <v>1728</v>
      </c>
      <c r="D262" t="str">
        <f>VLOOKUP(C262,Product_Cleaned!$A$2:$B$101,2,FALSE)</f>
        <v>Gaming Mouse Pad XL</v>
      </c>
      <c r="E262" t="str">
        <f>VLOOKUP(C262,Product_Cleaned!$A$2:$C$101,3,FALSE)</f>
        <v>Electronics</v>
      </c>
      <c r="F262" t="str">
        <f>VLOOKUP(C262,Product_Cleaned!$A$2:$E$101,4,FALSE)</f>
        <v>Accessories</v>
      </c>
      <c r="G262" t="str">
        <f>VLOOKUP('Sales_Fact cleaned'!C1840,Product_Cleaned!$A$2:$E$101,5, FALSE)</f>
        <v>Nolan-Snow</v>
      </c>
      <c r="H262" t="s">
        <v>1804</v>
      </c>
      <c r="I262" t="str">
        <f>_xlfn.XLOOKUP(H262,Store_Raw!$A$2:$A$21,Store_Raw!$B$2:$B$21)</f>
        <v>Frederick-Wright</v>
      </c>
      <c r="J262" t="str">
        <f>_xlfn.XLOOKUP(H262,Store_Raw!$A$2:$A$21,Store_Raw!$C$2:$C$21)</f>
        <v>West</v>
      </c>
      <c r="K262" t="str">
        <f>_xlfn.XLOOKUP(H262,Store_Raw!$A$2:$A$21,Store_Raw!$D$2:$D$21)</f>
        <v>New Jimmymouth</v>
      </c>
      <c r="L262" t="str">
        <f>_xlfn.XLOOKUP(H262,Store_Raw!$A$2:$A$21,Store_Raw!$E$2:$E$21)</f>
        <v>Flagship</v>
      </c>
      <c r="M262" t="str">
        <f>VLOOKUP(B262,Customer_Cleaned!$A$2:$H$501,2,FALSE)</f>
        <v>John Jordan</v>
      </c>
      <c r="N262">
        <f>VLOOKUP(B262,Customer_Cleaned!$A$2:$H$501,3,FALSE)</f>
        <v>58</v>
      </c>
      <c r="O262" t="str">
        <f>VLOOKUP(B262,Customer_Cleaned!$A$2:$H$501,4,FALSE)</f>
        <v>Female</v>
      </c>
      <c r="P262" t="str">
        <f>VLOOKUP(B262,Customer_Cleaned!$A$2:$H$501,8,FALSE)</f>
        <v>Platinum</v>
      </c>
      <c r="Q262" t="str">
        <f>_xlfn.XLOOKUP('Sales_Fact cleaned'!B1840,Customer_Cleaned!$A$2:$A$501,Customer_Cleaned!$F$2:$F$501)</f>
        <v>Connecticut</v>
      </c>
      <c r="R262" t="str">
        <f>_xlfn.XLOOKUP(B262,Customer_Cleaned!$A$2:$A$501,Customer_Cleaned!$G$2:$G$501)</f>
        <v>USA</v>
      </c>
      <c r="S262">
        <v>1</v>
      </c>
      <c r="T262">
        <v>269.25</v>
      </c>
      <c r="U262">
        <v>0.14000000000000001</v>
      </c>
      <c r="V262">
        <v>231.55500000000001</v>
      </c>
      <c r="W262" t="s">
        <v>1824</v>
      </c>
    </row>
    <row r="263" spans="1:23" hidden="1">
      <c r="A263" s="2">
        <v>45309</v>
      </c>
      <c r="B263" t="s">
        <v>1307</v>
      </c>
      <c r="C263" t="s">
        <v>1722</v>
      </c>
      <c r="D263" t="str">
        <f>VLOOKUP(C263,Product_Cleaned!$A$2:$B$101,2,FALSE)</f>
        <v>LED Bedside Lamp</v>
      </c>
      <c r="E263" t="str">
        <f>VLOOKUP(C263,Product_Cleaned!$A$2:$C$101,3,FALSE)</f>
        <v>Home</v>
      </c>
      <c r="F263" t="str">
        <f>VLOOKUP(C263,Product_Cleaned!$A$2:$E$101,4,FALSE)</f>
        <v>Lighting</v>
      </c>
      <c r="G263" t="str">
        <f>VLOOKUP('Sales_Fact cleaned'!C370,Product_Cleaned!$A$2:$E$101,5, FALSE)</f>
        <v>Cox Inc</v>
      </c>
      <c r="H263" t="s">
        <v>1776</v>
      </c>
      <c r="I263" t="str">
        <f>_xlfn.XLOOKUP(H263,Store_Raw!$A$2:$A$21,Store_Raw!$B$2:$B$21)</f>
        <v>Benson-Elliott</v>
      </c>
      <c r="J263" t="str">
        <f>_xlfn.XLOOKUP(H263,Store_Raw!$A$2:$A$21,Store_Raw!$C$2:$C$21)</f>
        <v>East</v>
      </c>
      <c r="K263" t="str">
        <f>_xlfn.XLOOKUP(H263,Store_Raw!$A$2:$A$21,Store_Raw!$D$2:$D$21)</f>
        <v>Port Josephberg</v>
      </c>
      <c r="L263" t="str">
        <f>_xlfn.XLOOKUP(H263,Store_Raw!$A$2:$A$21,Store_Raw!$E$2:$E$21)</f>
        <v>Online</v>
      </c>
      <c r="M263" t="str">
        <f>VLOOKUP(B263,Customer_Cleaned!$A$2:$H$501,2,FALSE)</f>
        <v>Holly Robinson</v>
      </c>
      <c r="N263">
        <f>VLOOKUP(B263,Customer_Cleaned!$A$2:$H$501,3,FALSE)</f>
        <v>45</v>
      </c>
      <c r="O263" t="str">
        <f>VLOOKUP(B263,Customer_Cleaned!$A$2:$H$501,4,FALSE)</f>
        <v>Female</v>
      </c>
      <c r="P263" t="str">
        <f>VLOOKUP(B263,Customer_Cleaned!$A$2:$H$501,8,FALSE)</f>
        <v>Silver</v>
      </c>
      <c r="Q263" t="str">
        <f>_xlfn.XLOOKUP('Sales_Fact cleaned'!B370,Customer_Cleaned!$A$2:$A$501,Customer_Cleaned!$F$2:$F$501)</f>
        <v>Tennessee</v>
      </c>
      <c r="R263" t="str">
        <f>_xlfn.XLOOKUP(B263,Customer_Cleaned!$A$2:$A$501,Customer_Cleaned!$G$2:$G$501)</f>
        <v>USA</v>
      </c>
      <c r="S263">
        <v>2</v>
      </c>
      <c r="T263">
        <v>152.91</v>
      </c>
      <c r="U263">
        <v>0.24</v>
      </c>
      <c r="V263">
        <v>232.42320000000001</v>
      </c>
      <c r="W263" t="s">
        <v>1826</v>
      </c>
    </row>
    <row r="264" spans="1:23" hidden="1">
      <c r="A264" s="2">
        <v>45309</v>
      </c>
      <c r="B264" t="s">
        <v>595</v>
      </c>
      <c r="C264" t="s">
        <v>1728</v>
      </c>
      <c r="D264" t="str">
        <f>VLOOKUP(C264,Product_Cleaned!$A$2:$B$101,2,FALSE)</f>
        <v>Gaming Mouse Pad XL</v>
      </c>
      <c r="E264" t="str">
        <f>VLOOKUP(C264,Product_Cleaned!$A$2:$C$101,3,FALSE)</f>
        <v>Electronics</v>
      </c>
      <c r="F264" t="str">
        <f>VLOOKUP(C264,Product_Cleaned!$A$2:$E$101,4,FALSE)</f>
        <v>Accessories</v>
      </c>
      <c r="G264" t="str">
        <f>VLOOKUP('Sales_Fact cleaned'!C1923,Product_Cleaned!$A$2:$E$101,5, FALSE)</f>
        <v>Martin LLC</v>
      </c>
      <c r="H264" t="s">
        <v>1810</v>
      </c>
      <c r="I264" t="str">
        <f>_xlfn.XLOOKUP(H264,Store_Raw!$A$2:$A$21,Store_Raw!$B$2:$B$21)</f>
        <v>Guerrero-Schmitt</v>
      </c>
      <c r="J264" t="str">
        <f>_xlfn.XLOOKUP(H264,Store_Raw!$A$2:$A$21,Store_Raw!$C$2:$C$21)</f>
        <v>East</v>
      </c>
      <c r="K264" t="str">
        <f>_xlfn.XLOOKUP(H264,Store_Raw!$A$2:$A$21,Store_Raw!$D$2:$D$21)</f>
        <v>East Stevechester</v>
      </c>
      <c r="L264" t="str">
        <f>_xlfn.XLOOKUP(H264,Store_Raw!$A$2:$A$21,Store_Raw!$E$2:$E$21)</f>
        <v>Flagship</v>
      </c>
      <c r="M264" t="str">
        <f>VLOOKUP(B264,Customer_Cleaned!$A$2:$H$501,2,FALSE)</f>
        <v>Wesley Thompson</v>
      </c>
      <c r="N264">
        <f>VLOOKUP(B264,Customer_Cleaned!$A$2:$H$501,3,FALSE)</f>
        <v>38</v>
      </c>
      <c r="O264" t="str">
        <f>VLOOKUP(B264,Customer_Cleaned!$A$2:$H$501,4,FALSE)</f>
        <v>Male</v>
      </c>
      <c r="P264" t="str">
        <f>VLOOKUP(B264,Customer_Cleaned!$A$2:$H$501,8,FALSE)</f>
        <v>Silver</v>
      </c>
      <c r="Q264" t="str">
        <f>_xlfn.XLOOKUP('Sales_Fact cleaned'!B1923,Customer_Cleaned!$A$2:$A$501,Customer_Cleaned!$F$2:$F$501)</f>
        <v>Texas</v>
      </c>
      <c r="R264" t="str">
        <f>_xlfn.XLOOKUP(B264,Customer_Cleaned!$A$2:$A$501,Customer_Cleaned!$G$2:$G$501)</f>
        <v>USA</v>
      </c>
      <c r="S264">
        <v>3</v>
      </c>
      <c r="T264">
        <v>107.44</v>
      </c>
      <c r="U264">
        <v>0.27</v>
      </c>
      <c r="V264">
        <v>235.2936</v>
      </c>
      <c r="W264" t="s">
        <v>1826</v>
      </c>
    </row>
    <row r="265" spans="1:23" hidden="1">
      <c r="A265" s="2">
        <v>45309</v>
      </c>
      <c r="B265" t="s">
        <v>553</v>
      </c>
      <c r="C265" t="s">
        <v>1710</v>
      </c>
      <c r="D265" t="str">
        <f>VLOOKUP(C265,Product_Cleaned!$A$2:$B$101,2,FALSE)</f>
        <v>Badminton Racket Set</v>
      </c>
      <c r="E265" t="str">
        <f>VLOOKUP(C265,Product_Cleaned!$A$2:$C$101,3,FALSE)</f>
        <v>Sports</v>
      </c>
      <c r="F265" t="str">
        <f>VLOOKUP(C265,Product_Cleaned!$A$2:$E$101,4,FALSE)</f>
        <v>Equipment</v>
      </c>
      <c r="G265" t="str">
        <f>VLOOKUP('Sales_Fact cleaned'!C1603,Product_Cleaned!$A$2:$E$101,5, FALSE)</f>
        <v>Martin LLC</v>
      </c>
      <c r="H265" t="s">
        <v>1789</v>
      </c>
      <c r="I265" t="str">
        <f>_xlfn.XLOOKUP(H265,Store_Raw!$A$2:$A$21,Store_Raw!$B$2:$B$21)</f>
        <v>Hill, Wagner and Ballard</v>
      </c>
      <c r="J265" t="str">
        <f>_xlfn.XLOOKUP(H265,Store_Raw!$A$2:$A$21,Store_Raw!$C$2:$C$21)</f>
        <v>East</v>
      </c>
      <c r="K265" t="str">
        <f>_xlfn.XLOOKUP(H265,Store_Raw!$A$2:$A$21,Store_Raw!$D$2:$D$21)</f>
        <v>East Davidville</v>
      </c>
      <c r="L265" t="str">
        <f>_xlfn.XLOOKUP(H265,Store_Raw!$A$2:$A$21,Store_Raw!$E$2:$E$21)</f>
        <v>Online</v>
      </c>
      <c r="M265" t="str">
        <f>VLOOKUP(B265,Customer_Cleaned!$A$2:$H$501,2,FALSE)</f>
        <v>Patricia Gardner</v>
      </c>
      <c r="N265">
        <f>VLOOKUP(B265,Customer_Cleaned!$A$2:$H$501,3,FALSE)</f>
        <v>25</v>
      </c>
      <c r="O265" t="str">
        <f>VLOOKUP(B265,Customer_Cleaned!$A$2:$H$501,4,FALSE)</f>
        <v>Female</v>
      </c>
      <c r="P265" t="str">
        <f>VLOOKUP(B265,Customer_Cleaned!$A$2:$H$501,8,FALSE)</f>
        <v>Bronze</v>
      </c>
      <c r="Q265" t="str">
        <f>_xlfn.XLOOKUP('Sales_Fact cleaned'!B1603,Customer_Cleaned!$A$2:$A$501,Customer_Cleaned!$F$2:$F$501)</f>
        <v>Alaska</v>
      </c>
      <c r="R265" t="str">
        <f>_xlfn.XLOOKUP(B265,Customer_Cleaned!$A$2:$A$501,Customer_Cleaned!$G$2:$G$501)</f>
        <v>USA</v>
      </c>
      <c r="S265">
        <v>2</v>
      </c>
      <c r="T265">
        <v>145.26</v>
      </c>
      <c r="U265">
        <v>0.19</v>
      </c>
      <c r="V265">
        <v>235.3212</v>
      </c>
      <c r="W265" t="s">
        <v>1826</v>
      </c>
    </row>
    <row r="266" spans="1:23">
      <c r="A266" s="2">
        <v>45309</v>
      </c>
      <c r="B266" t="s">
        <v>402</v>
      </c>
      <c r="C266" t="s">
        <v>1572</v>
      </c>
      <c r="D266" t="str">
        <f>VLOOKUP(C266,Product_Cleaned!$A$2:$B$101,2,FALSE)</f>
        <v>Hair Strengthening Shampoo</v>
      </c>
      <c r="E266" t="str">
        <f>VLOOKUP(C266,Product_Cleaned!$A$2:$C$101,3,FALSE)</f>
        <v>Beauty</v>
      </c>
      <c r="F266" t="str">
        <f>VLOOKUP(C266,Product_Cleaned!$A$2:$E$101,4,FALSE)</f>
        <v>Haircare</v>
      </c>
      <c r="G266" t="str">
        <f>VLOOKUP('Sales_Fact cleaned'!C1702,Product_Cleaned!$A$2:$E$101,5, FALSE)</f>
        <v>Gonzales-Davis</v>
      </c>
      <c r="H266" t="s">
        <v>1752</v>
      </c>
      <c r="I266" t="str">
        <f>_xlfn.XLOOKUP(H266,Store_Raw!$A$2:$A$21,Store_Raw!$B$2:$B$21)</f>
        <v>Rivera-Warner</v>
      </c>
      <c r="J266" t="str">
        <f>_xlfn.XLOOKUP(H266,Store_Raw!$A$2:$A$21,Store_Raw!$C$2:$C$21)</f>
        <v>East</v>
      </c>
      <c r="K266" t="str">
        <f>_xlfn.XLOOKUP(H266,Store_Raw!$A$2:$A$21,Store_Raw!$D$2:$D$21)</f>
        <v>Washingtonfurt</v>
      </c>
      <c r="L266" t="str">
        <f>_xlfn.XLOOKUP(H266,Store_Raw!$A$2:$A$21,Store_Raw!$E$2:$E$21)</f>
        <v>Flagship</v>
      </c>
      <c r="M266" t="str">
        <f>VLOOKUP(B266,Customer_Cleaned!$A$2:$H$501,2,FALSE)</f>
        <v>Tyler Conrad</v>
      </c>
      <c r="N266">
        <f>VLOOKUP(B266,Customer_Cleaned!$A$2:$H$501,3,FALSE)</f>
        <v>53</v>
      </c>
      <c r="O266" t="str">
        <f>VLOOKUP(B266,Customer_Cleaned!$A$2:$H$501,4,FALSE)</f>
        <v>Female</v>
      </c>
      <c r="P266" t="str">
        <f>VLOOKUP(B266,Customer_Cleaned!$A$2:$H$501,8,FALSE)</f>
        <v>Platinum</v>
      </c>
      <c r="Q266" t="str">
        <f>_xlfn.XLOOKUP('Sales_Fact cleaned'!B1702,Customer_Cleaned!$A$2:$A$501,Customer_Cleaned!$F$2:$F$501)</f>
        <v>Louisiana</v>
      </c>
      <c r="R266" t="str">
        <f>_xlfn.XLOOKUP(B266,Customer_Cleaned!$A$2:$A$501,Customer_Cleaned!$G$2:$G$501)</f>
        <v>USA</v>
      </c>
      <c r="S266">
        <v>1</v>
      </c>
      <c r="T266">
        <v>281.83</v>
      </c>
      <c r="U266">
        <v>0.16</v>
      </c>
      <c r="V266">
        <v>236.7372</v>
      </c>
      <c r="W266" t="s">
        <v>1826</v>
      </c>
    </row>
    <row r="267" spans="1:23" hidden="1">
      <c r="A267" s="2">
        <v>45310</v>
      </c>
      <c r="B267" t="s">
        <v>740</v>
      </c>
      <c r="C267" t="s">
        <v>1684</v>
      </c>
      <c r="D267" t="str">
        <f>VLOOKUP(C267,Product_Cleaned!$A$2:$B$101,2,FALSE)</f>
        <v>Wooden Nightstand</v>
      </c>
      <c r="E267" t="str">
        <f>VLOOKUP(C267,Product_Cleaned!$A$2:$C$101,3,FALSE)</f>
        <v>Home</v>
      </c>
      <c r="F267" t="str">
        <f>VLOOKUP(C267,Product_Cleaned!$A$2:$E$101,4,FALSE)</f>
        <v>Furniture</v>
      </c>
      <c r="G267" t="str">
        <f>VLOOKUP('Sales_Fact cleaned'!C746,Product_Cleaned!$A$2:$E$101,5, FALSE)</f>
        <v>Flores-Davis</v>
      </c>
      <c r="H267" t="s">
        <v>1797</v>
      </c>
      <c r="I267" t="str">
        <f>_xlfn.XLOOKUP(H267,Store_Raw!$A$2:$A$21,Store_Raw!$B$2:$B$21)</f>
        <v>Gardner, Humphrey and Contreras</v>
      </c>
      <c r="J267" t="str">
        <f>_xlfn.XLOOKUP(H267,Store_Raw!$A$2:$A$21,Store_Raw!$C$2:$C$21)</f>
        <v>East</v>
      </c>
      <c r="K267" t="str">
        <f>_xlfn.XLOOKUP(H267,Store_Raw!$A$2:$A$21,Store_Raw!$D$2:$D$21)</f>
        <v>Johnsonville</v>
      </c>
      <c r="L267" t="str">
        <f>_xlfn.XLOOKUP(H267,Store_Raw!$A$2:$A$21,Store_Raw!$E$2:$E$21)</f>
        <v>Flagship</v>
      </c>
      <c r="M267" t="str">
        <f>VLOOKUP(B267,Customer_Cleaned!$A$2:$H$501,2,FALSE)</f>
        <v>Timothy Sanders</v>
      </c>
      <c r="N267">
        <f>VLOOKUP(B267,Customer_Cleaned!$A$2:$H$501,3,FALSE)</f>
        <v>29</v>
      </c>
      <c r="O267" t="str">
        <f>VLOOKUP(B267,Customer_Cleaned!$A$2:$H$501,4,FALSE)</f>
        <v>Male</v>
      </c>
      <c r="P267" t="str">
        <f>VLOOKUP(B267,Customer_Cleaned!$A$2:$H$501,8,FALSE)</f>
        <v>Bronze</v>
      </c>
      <c r="Q267" t="str">
        <f>_xlfn.XLOOKUP('Sales_Fact cleaned'!B746,Customer_Cleaned!$A$2:$A$501,Customer_Cleaned!$F$2:$F$501)</f>
        <v>Oregon</v>
      </c>
      <c r="R267" t="str">
        <f>_xlfn.XLOOKUP(B267,Customer_Cleaned!$A$2:$A$501,Customer_Cleaned!$G$2:$G$501)</f>
        <v>USA</v>
      </c>
      <c r="S267">
        <v>1</v>
      </c>
      <c r="T267">
        <v>289.82</v>
      </c>
      <c r="U267">
        <v>0.18</v>
      </c>
      <c r="V267">
        <v>237.6524</v>
      </c>
      <c r="W267" t="s">
        <v>1824</v>
      </c>
    </row>
    <row r="268" spans="1:23" hidden="1">
      <c r="A268" s="2">
        <v>45310</v>
      </c>
      <c r="B268" t="s">
        <v>791</v>
      </c>
      <c r="C268" t="s">
        <v>1588</v>
      </c>
      <c r="D268" t="str">
        <f>VLOOKUP(C268,Product_Cleaned!$A$2:$B$101,2,FALSE)</f>
        <v>Outdoor Sports Water Bottle</v>
      </c>
      <c r="E268" t="str">
        <f>VLOOKUP(C268,Product_Cleaned!$A$2:$C$101,3,FALSE)</f>
        <v>Sports</v>
      </c>
      <c r="F268" t="str">
        <f>VLOOKUP(C268,Product_Cleaned!$A$2:$E$101,4,FALSE)</f>
        <v>Accessories</v>
      </c>
      <c r="G268" t="str">
        <f>VLOOKUP('Sales_Fact cleaned'!C66,Product_Cleaned!$A$2:$E$101,5, FALSE)</f>
        <v>May-Reese</v>
      </c>
      <c r="H268" t="s">
        <v>1810</v>
      </c>
      <c r="I268" t="str">
        <f>_xlfn.XLOOKUP(H268,Store_Raw!$A$2:$A$21,Store_Raw!$B$2:$B$21)</f>
        <v>Guerrero-Schmitt</v>
      </c>
      <c r="J268" t="str">
        <f>_xlfn.XLOOKUP(H268,Store_Raw!$A$2:$A$21,Store_Raw!$C$2:$C$21)</f>
        <v>East</v>
      </c>
      <c r="K268" t="str">
        <f>_xlfn.XLOOKUP(H268,Store_Raw!$A$2:$A$21,Store_Raw!$D$2:$D$21)</f>
        <v>East Stevechester</v>
      </c>
      <c r="L268" t="str">
        <f>_xlfn.XLOOKUP(H268,Store_Raw!$A$2:$A$21,Store_Raw!$E$2:$E$21)</f>
        <v>Flagship</v>
      </c>
      <c r="M268" t="str">
        <f>VLOOKUP(B268,Customer_Cleaned!$A$2:$H$501,2,FALSE)</f>
        <v>Douglas Rhodes</v>
      </c>
      <c r="N268">
        <f>VLOOKUP(B268,Customer_Cleaned!$A$2:$H$501,3,FALSE)</f>
        <v>32</v>
      </c>
      <c r="O268" t="str">
        <f>VLOOKUP(B268,Customer_Cleaned!$A$2:$H$501,4,FALSE)</f>
        <v>Male</v>
      </c>
      <c r="P268" t="str">
        <f>VLOOKUP(B268,Customer_Cleaned!$A$2:$H$501,8,FALSE)</f>
        <v>Bronze</v>
      </c>
      <c r="Q268" t="str">
        <f>_xlfn.XLOOKUP('Sales_Fact cleaned'!B66,Customer_Cleaned!$A$2:$A$501,Customer_Cleaned!$F$2:$F$501)</f>
        <v>Texas</v>
      </c>
      <c r="R268" t="str">
        <f>_xlfn.XLOOKUP(B268,Customer_Cleaned!$A$2:$A$501,Customer_Cleaned!$G$2:$G$501)</f>
        <v>USA</v>
      </c>
      <c r="S268">
        <v>3</v>
      </c>
      <c r="T268">
        <v>94.83</v>
      </c>
      <c r="U268">
        <v>0.16</v>
      </c>
      <c r="V268">
        <v>238.9716</v>
      </c>
      <c r="W268" t="s">
        <v>1829</v>
      </c>
    </row>
    <row r="269" spans="1:23" hidden="1">
      <c r="A269" s="2">
        <v>45310</v>
      </c>
      <c r="B269" t="s">
        <v>1469</v>
      </c>
      <c r="C269" t="s">
        <v>1598</v>
      </c>
      <c r="D269" t="str">
        <f>VLOOKUP(C269,Product_Cleaned!$A$2:$B$101,2,FALSE)</f>
        <v>Women's Scarf Set</v>
      </c>
      <c r="E269" t="str">
        <f>VLOOKUP(C269,Product_Cleaned!$A$2:$C$101,3,FALSE)</f>
        <v>Clothing</v>
      </c>
      <c r="F269" t="str">
        <f>VLOOKUP(C269,Product_Cleaned!$A$2:$E$101,4,FALSE)</f>
        <v>Accessories</v>
      </c>
      <c r="G269" t="str">
        <f>VLOOKUP('Sales_Fact cleaned'!C1074,Product_Cleaned!$A$2:$E$101,5, FALSE)</f>
        <v>Smith-Mills</v>
      </c>
      <c r="H269" t="s">
        <v>1792</v>
      </c>
      <c r="I269" t="str">
        <f>_xlfn.XLOOKUP(H269,Store_Raw!$A$2:$A$21,Store_Raw!$B$2:$B$21)</f>
        <v>Aguirre-Keller</v>
      </c>
      <c r="J269" t="str">
        <f>_xlfn.XLOOKUP(H269,Store_Raw!$A$2:$A$21,Store_Raw!$C$2:$C$21)</f>
        <v>South</v>
      </c>
      <c r="K269" t="str">
        <f>_xlfn.XLOOKUP(H269,Store_Raw!$A$2:$A$21,Store_Raw!$D$2:$D$21)</f>
        <v>Lake Michael</v>
      </c>
      <c r="L269" t="str">
        <f>_xlfn.XLOOKUP(H269,Store_Raw!$A$2:$A$21,Store_Raw!$E$2:$E$21)</f>
        <v>Online</v>
      </c>
      <c r="M269" t="str">
        <f>VLOOKUP(B269,Customer_Cleaned!$A$2:$H$501,2,FALSE)</f>
        <v>Andrea Harris</v>
      </c>
      <c r="N269">
        <f>VLOOKUP(B269,Customer_Cleaned!$A$2:$H$501,3,FALSE)</f>
        <v>41</v>
      </c>
      <c r="O269" t="str">
        <f>VLOOKUP(B269,Customer_Cleaned!$A$2:$H$501,4,FALSE)</f>
        <v>Female</v>
      </c>
      <c r="P269" t="str">
        <f>VLOOKUP(B269,Customer_Cleaned!$A$2:$H$501,8,FALSE)</f>
        <v>Silver</v>
      </c>
      <c r="Q269" t="str">
        <f>_xlfn.XLOOKUP('Sales_Fact cleaned'!B1074,Customer_Cleaned!$A$2:$A$501,Customer_Cleaned!$F$2:$F$501)</f>
        <v>Arizona</v>
      </c>
      <c r="R269" t="str">
        <f>_xlfn.XLOOKUP(B269,Customer_Cleaned!$A$2:$A$501,Customer_Cleaned!$G$2:$G$501)</f>
        <v>USA</v>
      </c>
      <c r="S269">
        <v>2</v>
      </c>
      <c r="T269">
        <v>151.47</v>
      </c>
      <c r="U269">
        <v>0.21</v>
      </c>
      <c r="V269">
        <v>239.32259999999999</v>
      </c>
      <c r="W269" t="s">
        <v>1829</v>
      </c>
    </row>
    <row r="270" spans="1:23" hidden="1">
      <c r="A270" s="2">
        <v>45311</v>
      </c>
      <c r="B270" t="s">
        <v>881</v>
      </c>
      <c r="C270" t="s">
        <v>1586</v>
      </c>
      <c r="D270" t="str">
        <f>VLOOKUP(C270,Product_Cleaned!$A$2:$B$101,2,FALSE)</f>
        <v>Knee Support Brace</v>
      </c>
      <c r="E270" t="str">
        <f>VLOOKUP(C270,Product_Cleaned!$A$2:$C$101,3,FALSE)</f>
        <v>Sports</v>
      </c>
      <c r="F270" t="str">
        <f>VLOOKUP(C270,Product_Cleaned!$A$2:$E$101,4,FALSE)</f>
        <v>Equipment</v>
      </c>
      <c r="G270" t="str">
        <f>VLOOKUP('Sales_Fact cleaned'!C221,Product_Cleaned!$A$2:$E$101,5, FALSE)</f>
        <v>Bruce-Bowen</v>
      </c>
      <c r="H270" t="s">
        <v>1773</v>
      </c>
      <c r="I270" t="str">
        <f>_xlfn.XLOOKUP(H270,Store_Raw!$A$2:$A$21,Store_Raw!$B$2:$B$21)</f>
        <v>Gray Ltd</v>
      </c>
      <c r="J270" t="str">
        <f>_xlfn.XLOOKUP(H270,Store_Raw!$A$2:$A$21,Store_Raw!$C$2:$C$21)</f>
        <v>North</v>
      </c>
      <c r="K270" t="str">
        <f>_xlfn.XLOOKUP(H270,Store_Raw!$A$2:$A$21,Store_Raw!$D$2:$D$21)</f>
        <v>New Michaelchester</v>
      </c>
      <c r="L270" t="str">
        <f>_xlfn.XLOOKUP(H270,Store_Raw!$A$2:$A$21,Store_Raw!$E$2:$E$21)</f>
        <v>Outlet</v>
      </c>
      <c r="M270" t="str">
        <f>VLOOKUP(B270,Customer_Cleaned!$A$2:$H$501,2,FALSE)</f>
        <v>Jeffrey Gomez</v>
      </c>
      <c r="N270">
        <f>VLOOKUP(B270,Customer_Cleaned!$A$2:$H$501,3,FALSE)</f>
        <v>22</v>
      </c>
      <c r="O270" t="str">
        <f>VLOOKUP(B270,Customer_Cleaned!$A$2:$H$501,4,FALSE)</f>
        <v>Female</v>
      </c>
      <c r="P270" t="str">
        <f>VLOOKUP(B270,Customer_Cleaned!$A$2:$H$501,8,FALSE)</f>
        <v>Bronze</v>
      </c>
      <c r="Q270" t="str">
        <f>_xlfn.XLOOKUP('Sales_Fact cleaned'!B221,Customer_Cleaned!$A$2:$A$501,Customer_Cleaned!$F$2:$F$501)</f>
        <v>New Mexico</v>
      </c>
      <c r="R270" t="str">
        <f>_xlfn.XLOOKUP(B270,Customer_Cleaned!$A$2:$A$501,Customer_Cleaned!$G$2:$G$501)</f>
        <v>USA</v>
      </c>
      <c r="S270">
        <v>3</v>
      </c>
      <c r="T270">
        <v>108.31</v>
      </c>
      <c r="U270">
        <v>0.26</v>
      </c>
      <c r="V270">
        <v>240.44820000000001</v>
      </c>
      <c r="W270" t="s">
        <v>1824</v>
      </c>
    </row>
    <row r="271" spans="1:23" hidden="1">
      <c r="A271" s="2">
        <v>45311</v>
      </c>
      <c r="B271" t="s">
        <v>579</v>
      </c>
      <c r="C271" t="s">
        <v>1646</v>
      </c>
      <c r="D271" t="str">
        <f>VLOOKUP(C271,Product_Cleaned!$A$2:$B$101,2,FALSE)</f>
        <v>Men's Roll-On Perfume</v>
      </c>
      <c r="E271" t="str">
        <f>VLOOKUP(C271,Product_Cleaned!$A$2:$C$101,3,FALSE)</f>
        <v>Beauty</v>
      </c>
      <c r="F271" t="str">
        <f>VLOOKUP(C271,Product_Cleaned!$A$2:$E$101,4,FALSE)</f>
        <v>Fragrance</v>
      </c>
      <c r="G271" t="str">
        <f>VLOOKUP('Sales_Fact cleaned'!C1594,Product_Cleaned!$A$2:$E$101,5, FALSE)</f>
        <v>Thomas LLC</v>
      </c>
      <c r="H271" t="s">
        <v>1792</v>
      </c>
      <c r="I271" t="str">
        <f>_xlfn.XLOOKUP(H271,Store_Raw!$A$2:$A$21,Store_Raw!$B$2:$B$21)</f>
        <v>Aguirre-Keller</v>
      </c>
      <c r="J271" t="str">
        <f>_xlfn.XLOOKUP(H271,Store_Raw!$A$2:$A$21,Store_Raw!$C$2:$C$21)</f>
        <v>South</v>
      </c>
      <c r="K271" t="str">
        <f>_xlfn.XLOOKUP(H271,Store_Raw!$A$2:$A$21,Store_Raw!$D$2:$D$21)</f>
        <v>Lake Michael</v>
      </c>
      <c r="L271" t="str">
        <f>_xlfn.XLOOKUP(H271,Store_Raw!$A$2:$A$21,Store_Raw!$E$2:$E$21)</f>
        <v>Online</v>
      </c>
      <c r="M271" t="str">
        <f>VLOOKUP(B271,Customer_Cleaned!$A$2:$H$501,2,FALSE)</f>
        <v>Michelle Rogers</v>
      </c>
      <c r="N271">
        <f>VLOOKUP(B271,Customer_Cleaned!$A$2:$H$501,3,FALSE)</f>
        <v>56</v>
      </c>
      <c r="O271" t="str">
        <f>VLOOKUP(B271,Customer_Cleaned!$A$2:$H$501,4,FALSE)</f>
        <v>Male</v>
      </c>
      <c r="P271" t="str">
        <f>VLOOKUP(B271,Customer_Cleaned!$A$2:$H$501,8,FALSE)</f>
        <v>Platinum</v>
      </c>
      <c r="Q271" t="str">
        <f>_xlfn.XLOOKUP('Sales_Fact cleaned'!B1594,Customer_Cleaned!$A$2:$A$501,Customer_Cleaned!$F$2:$F$501)</f>
        <v>Michigan</v>
      </c>
      <c r="R271" t="str">
        <f>_xlfn.XLOOKUP(B271,Customer_Cleaned!$A$2:$A$501,Customer_Cleaned!$G$2:$G$501)</f>
        <v>USA</v>
      </c>
      <c r="S271">
        <v>1</v>
      </c>
      <c r="T271">
        <v>325.08</v>
      </c>
      <c r="U271">
        <v>0.26</v>
      </c>
      <c r="V271">
        <v>240.5592</v>
      </c>
      <c r="W271" t="s">
        <v>1826</v>
      </c>
    </row>
    <row r="272" spans="1:23" hidden="1">
      <c r="A272" s="2">
        <v>45311</v>
      </c>
      <c r="B272" t="s">
        <v>1464</v>
      </c>
      <c r="C272" t="s">
        <v>1726</v>
      </c>
      <c r="D272" t="str">
        <f>VLOOKUP(C272,Product_Cleaned!$A$2:$B$101,2,FALSE)</f>
        <v>Face Foundation Kit</v>
      </c>
      <c r="E272" t="str">
        <f>VLOOKUP(C272,Product_Cleaned!$A$2:$C$101,3,FALSE)</f>
        <v>Beauty</v>
      </c>
      <c r="F272" t="str">
        <f>VLOOKUP(C272,Product_Cleaned!$A$2:$E$101,4,FALSE)</f>
        <v>Makeup</v>
      </c>
      <c r="G272" t="str">
        <f>VLOOKUP('Sales_Fact cleaned'!C1454,Product_Cleaned!$A$2:$E$101,5, FALSE)</f>
        <v>Jones LLC</v>
      </c>
      <c r="H272" t="s">
        <v>1786</v>
      </c>
      <c r="I272" t="str">
        <f>_xlfn.XLOOKUP(H272,Store_Raw!$A$2:$A$21,Store_Raw!$B$2:$B$21)</f>
        <v>Moore, Padilla and Butler</v>
      </c>
      <c r="J272" t="str">
        <f>_xlfn.XLOOKUP(H272,Store_Raw!$A$2:$A$21,Store_Raw!$C$2:$C$21)</f>
        <v>South</v>
      </c>
      <c r="K272" t="str">
        <f>_xlfn.XLOOKUP(H272,Store_Raw!$A$2:$A$21,Store_Raw!$D$2:$D$21)</f>
        <v>East Johnstad</v>
      </c>
      <c r="L272" t="str">
        <f>_xlfn.XLOOKUP(H272,Store_Raw!$A$2:$A$21,Store_Raw!$E$2:$E$21)</f>
        <v>Flagship</v>
      </c>
      <c r="M272" t="str">
        <f>VLOOKUP(B272,Customer_Cleaned!$A$2:$H$501,2,FALSE)</f>
        <v>Barbara Berry</v>
      </c>
      <c r="N272">
        <f>VLOOKUP(B272,Customer_Cleaned!$A$2:$H$501,3,FALSE)</f>
        <v>18</v>
      </c>
      <c r="O272" t="str">
        <f>VLOOKUP(B272,Customer_Cleaned!$A$2:$H$501,4,FALSE)</f>
        <v>Female</v>
      </c>
      <c r="P272" t="str">
        <f>VLOOKUP(B272,Customer_Cleaned!$A$2:$H$501,8,FALSE)</f>
        <v>Bronze</v>
      </c>
      <c r="Q272" t="str">
        <f>_xlfn.XLOOKUP('Sales_Fact cleaned'!B1454,Customer_Cleaned!$A$2:$A$501,Customer_Cleaned!$F$2:$F$501)</f>
        <v>Pennsylvania</v>
      </c>
      <c r="R272" t="str">
        <f>_xlfn.XLOOKUP(B272,Customer_Cleaned!$A$2:$A$501,Customer_Cleaned!$G$2:$G$501)</f>
        <v>USA</v>
      </c>
      <c r="S272">
        <v>1</v>
      </c>
      <c r="T272">
        <v>317.14999999999998</v>
      </c>
      <c r="U272">
        <v>0.24</v>
      </c>
      <c r="V272">
        <v>241.03399999999999</v>
      </c>
      <c r="W272" t="s">
        <v>1829</v>
      </c>
    </row>
    <row r="273" spans="1:23" hidden="1">
      <c r="A273" s="2">
        <v>45311</v>
      </c>
      <c r="B273" t="s">
        <v>1340</v>
      </c>
      <c r="C273" t="s">
        <v>1644</v>
      </c>
      <c r="D273" t="str">
        <f>VLOOKUP(C273,Product_Cleaned!$A$2:$B$101,2,FALSE)</f>
        <v>Car Dashboard Phone Holder</v>
      </c>
      <c r="E273" t="str">
        <f>VLOOKUP(C273,Product_Cleaned!$A$2:$C$101,3,FALSE)</f>
        <v>Electronics</v>
      </c>
      <c r="F273" t="str">
        <f>VLOOKUP(C273,Product_Cleaned!$A$2:$E$101,4,FALSE)</f>
        <v>Accessories</v>
      </c>
      <c r="G273" t="str">
        <f>VLOOKUP('Sales_Fact cleaned'!C454,Product_Cleaned!$A$2:$E$101,5, FALSE)</f>
        <v>Gardner-Montes</v>
      </c>
      <c r="H273" t="s">
        <v>1773</v>
      </c>
      <c r="I273" t="str">
        <f>_xlfn.XLOOKUP(H273,Store_Raw!$A$2:$A$21,Store_Raw!$B$2:$B$21)</f>
        <v>Gray Ltd</v>
      </c>
      <c r="J273" t="str">
        <f>_xlfn.XLOOKUP(H273,Store_Raw!$A$2:$A$21,Store_Raw!$C$2:$C$21)</f>
        <v>North</v>
      </c>
      <c r="K273" t="str">
        <f>_xlfn.XLOOKUP(H273,Store_Raw!$A$2:$A$21,Store_Raw!$D$2:$D$21)</f>
        <v>New Michaelchester</v>
      </c>
      <c r="L273" t="str">
        <f>_xlfn.XLOOKUP(H273,Store_Raw!$A$2:$A$21,Store_Raw!$E$2:$E$21)</f>
        <v>Outlet</v>
      </c>
      <c r="M273" t="str">
        <f>VLOOKUP(B273,Customer_Cleaned!$A$2:$H$501,2,FALSE)</f>
        <v>Summer Weiss</v>
      </c>
      <c r="N273">
        <f>VLOOKUP(B273,Customer_Cleaned!$A$2:$H$501,3,FALSE)</f>
        <v>37</v>
      </c>
      <c r="O273" t="str">
        <f>VLOOKUP(B273,Customer_Cleaned!$A$2:$H$501,4,FALSE)</f>
        <v>Male</v>
      </c>
      <c r="P273" t="str">
        <f>VLOOKUP(B273,Customer_Cleaned!$A$2:$H$501,8,FALSE)</f>
        <v>Silver</v>
      </c>
      <c r="Q273" t="str">
        <f>_xlfn.XLOOKUP('Sales_Fact cleaned'!B454,Customer_Cleaned!$A$2:$A$501,Customer_Cleaned!$F$2:$F$501)</f>
        <v>California</v>
      </c>
      <c r="R273" t="str">
        <f>_xlfn.XLOOKUP(B273,Customer_Cleaned!$A$2:$A$501,Customer_Cleaned!$G$2:$G$501)</f>
        <v>USA</v>
      </c>
      <c r="S273">
        <v>1</v>
      </c>
      <c r="T273">
        <v>340.9</v>
      </c>
      <c r="U273">
        <v>0.28999999999999998</v>
      </c>
      <c r="V273">
        <v>242.03899999999999</v>
      </c>
      <c r="W273" t="s">
        <v>1824</v>
      </c>
    </row>
    <row r="274" spans="1:23">
      <c r="A274" s="2">
        <v>45311</v>
      </c>
      <c r="B274" t="s">
        <v>696</v>
      </c>
      <c r="C274" t="s">
        <v>1690</v>
      </c>
      <c r="D274" t="str">
        <f>VLOOKUP(C274,Product_Cleaned!$A$2:$B$101,2,FALSE)</f>
        <v>Hair Repair Oil Treatment</v>
      </c>
      <c r="E274" t="str">
        <f>VLOOKUP(C274,Product_Cleaned!$A$2:$C$101,3,FALSE)</f>
        <v>Beauty</v>
      </c>
      <c r="F274" t="str">
        <f>VLOOKUP(C274,Product_Cleaned!$A$2:$E$101,4,FALSE)</f>
        <v>Haircare</v>
      </c>
      <c r="G274" t="str">
        <f>VLOOKUP('Sales_Fact cleaned'!C404,Product_Cleaned!$A$2:$E$101,5, FALSE)</f>
        <v>Luna, Anderson and Bowman</v>
      </c>
      <c r="H274" t="s">
        <v>1810</v>
      </c>
      <c r="I274" t="str">
        <f>_xlfn.XLOOKUP(H274,Store_Raw!$A$2:$A$21,Store_Raw!$B$2:$B$21)</f>
        <v>Guerrero-Schmitt</v>
      </c>
      <c r="J274" t="str">
        <f>_xlfn.XLOOKUP(H274,Store_Raw!$A$2:$A$21,Store_Raw!$C$2:$C$21)</f>
        <v>East</v>
      </c>
      <c r="K274" t="str">
        <f>_xlfn.XLOOKUP(H274,Store_Raw!$A$2:$A$21,Store_Raw!$D$2:$D$21)</f>
        <v>East Stevechester</v>
      </c>
      <c r="L274" t="str">
        <f>_xlfn.XLOOKUP(H274,Store_Raw!$A$2:$A$21,Store_Raw!$E$2:$E$21)</f>
        <v>Flagship</v>
      </c>
      <c r="M274" t="str">
        <f>VLOOKUP(B274,Customer_Cleaned!$A$2:$H$501,2,FALSE)</f>
        <v>Eric Todd</v>
      </c>
      <c r="N274">
        <f>VLOOKUP(B274,Customer_Cleaned!$A$2:$H$501,3,FALSE)</f>
        <v>61</v>
      </c>
      <c r="O274" t="str">
        <f>VLOOKUP(B274,Customer_Cleaned!$A$2:$H$501,4,FALSE)</f>
        <v>Male</v>
      </c>
      <c r="P274" t="str">
        <f>VLOOKUP(B274,Customer_Cleaned!$A$2:$H$501,8,FALSE)</f>
        <v>Platinum</v>
      </c>
      <c r="Q274" t="str">
        <f>_xlfn.XLOOKUP('Sales_Fact cleaned'!B404,Customer_Cleaned!$A$2:$A$501,Customer_Cleaned!$F$2:$F$501)</f>
        <v>Missouri</v>
      </c>
      <c r="R274" t="str">
        <f>_xlfn.XLOOKUP(B274,Customer_Cleaned!$A$2:$A$501,Customer_Cleaned!$G$2:$G$501)</f>
        <v>USA</v>
      </c>
      <c r="S274">
        <v>1</v>
      </c>
      <c r="T274">
        <v>250.95</v>
      </c>
      <c r="U274">
        <v>0.03</v>
      </c>
      <c r="V274">
        <v>243.42150000000001</v>
      </c>
      <c r="W274" t="s">
        <v>1826</v>
      </c>
    </row>
    <row r="275" spans="1:23" hidden="1">
      <c r="A275" s="2">
        <v>45311</v>
      </c>
      <c r="B275" t="s">
        <v>449</v>
      </c>
      <c r="C275" t="s">
        <v>1586</v>
      </c>
      <c r="D275" t="str">
        <f>VLOOKUP(C275,Product_Cleaned!$A$2:$B$101,2,FALSE)</f>
        <v>Knee Support Brace</v>
      </c>
      <c r="E275" t="str">
        <f>VLOOKUP(C275,Product_Cleaned!$A$2:$C$101,3,FALSE)</f>
        <v>Sports</v>
      </c>
      <c r="F275" t="str">
        <f>VLOOKUP(C275,Product_Cleaned!$A$2:$E$101,4,FALSE)</f>
        <v>Equipment</v>
      </c>
      <c r="G275" t="str">
        <f>VLOOKUP('Sales_Fact cleaned'!C843,Product_Cleaned!$A$2:$E$101,5, FALSE)</f>
        <v>Murray, Gould and Ware</v>
      </c>
      <c r="H275" t="s">
        <v>1752</v>
      </c>
      <c r="I275" t="str">
        <f>_xlfn.XLOOKUP(H275,Store_Raw!$A$2:$A$21,Store_Raw!$B$2:$B$21)</f>
        <v>Rivera-Warner</v>
      </c>
      <c r="J275" t="str">
        <f>_xlfn.XLOOKUP(H275,Store_Raw!$A$2:$A$21,Store_Raw!$C$2:$C$21)</f>
        <v>East</v>
      </c>
      <c r="K275" t="str">
        <f>_xlfn.XLOOKUP(H275,Store_Raw!$A$2:$A$21,Store_Raw!$D$2:$D$21)</f>
        <v>Washingtonfurt</v>
      </c>
      <c r="L275" t="str">
        <f>_xlfn.XLOOKUP(H275,Store_Raw!$A$2:$A$21,Store_Raw!$E$2:$E$21)</f>
        <v>Flagship</v>
      </c>
      <c r="M275" t="str">
        <f>VLOOKUP(B275,Customer_Cleaned!$A$2:$H$501,2,FALSE)</f>
        <v>Joseph Richards</v>
      </c>
      <c r="N275">
        <f>VLOOKUP(B275,Customer_Cleaned!$A$2:$H$501,3,FALSE)</f>
        <v>34</v>
      </c>
      <c r="O275" t="str">
        <f>VLOOKUP(B275,Customer_Cleaned!$A$2:$H$501,4,FALSE)</f>
        <v>Female</v>
      </c>
      <c r="P275" t="str">
        <f>VLOOKUP(B275,Customer_Cleaned!$A$2:$H$501,8,FALSE)</f>
        <v>Bronze</v>
      </c>
      <c r="Q275" t="str">
        <f>_xlfn.XLOOKUP('Sales_Fact cleaned'!B843,Customer_Cleaned!$A$2:$A$501,Customer_Cleaned!$F$2:$F$501)</f>
        <v>Arkansas</v>
      </c>
      <c r="R275" t="str">
        <f>_xlfn.XLOOKUP(B275,Customer_Cleaned!$A$2:$A$501,Customer_Cleaned!$G$2:$G$501)</f>
        <v>USA</v>
      </c>
      <c r="S275">
        <v>1</v>
      </c>
      <c r="T275">
        <v>346.2</v>
      </c>
      <c r="U275">
        <v>0.28999999999999998</v>
      </c>
      <c r="V275">
        <v>245.80199999999999</v>
      </c>
      <c r="W275" t="s">
        <v>1826</v>
      </c>
    </row>
    <row r="276" spans="1:23" hidden="1">
      <c r="A276" s="2">
        <v>45312</v>
      </c>
      <c r="B276" t="s">
        <v>264</v>
      </c>
      <c r="C276" t="s">
        <v>1622</v>
      </c>
      <c r="D276" t="str">
        <f>VLOOKUP(C276,Product_Cleaned!$A$2:$B$101,2,FALSE)</f>
        <v>Men's Casual Sneakers</v>
      </c>
      <c r="E276" t="str">
        <f>VLOOKUP(C276,Product_Cleaned!$A$2:$C$101,3,FALSE)</f>
        <v>Clothing</v>
      </c>
      <c r="F276" t="str">
        <f>VLOOKUP(C276,Product_Cleaned!$A$2:$E$101,4,FALSE)</f>
        <v>Footwear</v>
      </c>
      <c r="G276" t="str">
        <f>VLOOKUP('Sales_Fact cleaned'!C879,Product_Cleaned!$A$2:$E$101,5, FALSE)</f>
        <v>Green, Powell and Palmer</v>
      </c>
      <c r="H276" t="s">
        <v>1810</v>
      </c>
      <c r="I276" t="str">
        <f>_xlfn.XLOOKUP(H276,Store_Raw!$A$2:$A$21,Store_Raw!$B$2:$B$21)</f>
        <v>Guerrero-Schmitt</v>
      </c>
      <c r="J276" t="str">
        <f>_xlfn.XLOOKUP(H276,Store_Raw!$A$2:$A$21,Store_Raw!$C$2:$C$21)</f>
        <v>East</v>
      </c>
      <c r="K276" t="str">
        <f>_xlfn.XLOOKUP(H276,Store_Raw!$A$2:$A$21,Store_Raw!$D$2:$D$21)</f>
        <v>East Stevechester</v>
      </c>
      <c r="L276" t="str">
        <f>_xlfn.XLOOKUP(H276,Store_Raw!$A$2:$A$21,Store_Raw!$E$2:$E$21)</f>
        <v>Flagship</v>
      </c>
      <c r="M276" t="str">
        <f>VLOOKUP(B276,Customer_Cleaned!$A$2:$H$501,2,FALSE)</f>
        <v>Tonya Burch</v>
      </c>
      <c r="N276">
        <f>VLOOKUP(B276,Customer_Cleaned!$A$2:$H$501,3,FALSE)</f>
        <v>39</v>
      </c>
      <c r="O276" t="str">
        <f>VLOOKUP(B276,Customer_Cleaned!$A$2:$H$501,4,FALSE)</f>
        <v>Female</v>
      </c>
      <c r="P276" t="str">
        <f>VLOOKUP(B276,Customer_Cleaned!$A$2:$H$501,8,FALSE)</f>
        <v>Silver</v>
      </c>
      <c r="Q276" t="str">
        <f>_xlfn.XLOOKUP('Sales_Fact cleaned'!B879,Customer_Cleaned!$A$2:$A$501,Customer_Cleaned!$F$2:$F$501)</f>
        <v>New Mexico</v>
      </c>
      <c r="R276" t="str">
        <f>_xlfn.XLOOKUP(B276,Customer_Cleaned!$A$2:$A$501,Customer_Cleaned!$G$2:$G$501)</f>
        <v>USA</v>
      </c>
      <c r="S276">
        <v>4</v>
      </c>
      <c r="T276">
        <v>85.62</v>
      </c>
      <c r="U276">
        <v>0.28000000000000003</v>
      </c>
      <c r="V276">
        <v>246.5856</v>
      </c>
      <c r="W276" t="s">
        <v>1826</v>
      </c>
    </row>
    <row r="277" spans="1:23" hidden="1">
      <c r="A277" s="2">
        <v>45312</v>
      </c>
      <c r="B277" t="s">
        <v>384</v>
      </c>
      <c r="C277" t="s">
        <v>1632</v>
      </c>
      <c r="D277" t="str">
        <f>VLOOKUP(C277,Product_Cleaned!$A$2:$B$101,2,FALSE)</f>
        <v>Smart Home WiFi Camera</v>
      </c>
      <c r="E277" t="str">
        <f>VLOOKUP(C277,Product_Cleaned!$A$2:$C$101,3,FALSE)</f>
        <v>Electronics</v>
      </c>
      <c r="F277" t="str">
        <f>VLOOKUP(C277,Product_Cleaned!$A$2:$E$101,4,FALSE)</f>
        <v>Accessories</v>
      </c>
      <c r="G277" t="str">
        <f>VLOOKUP('Sales_Fact cleaned'!C1537,Product_Cleaned!$A$2:$E$101,5, FALSE)</f>
        <v>Harris Inc</v>
      </c>
      <c r="H277" t="s">
        <v>1779</v>
      </c>
      <c r="I277" t="str">
        <f>_xlfn.XLOOKUP(H277,Store_Raw!$A$2:$A$21,Store_Raw!$B$2:$B$21)</f>
        <v>Martinez-Mullins</v>
      </c>
      <c r="J277" t="str">
        <f>_xlfn.XLOOKUP(H277,Store_Raw!$A$2:$A$21,Store_Raw!$C$2:$C$21)</f>
        <v>South</v>
      </c>
      <c r="K277" t="str">
        <f>_xlfn.XLOOKUP(H277,Store_Raw!$A$2:$A$21,Store_Raw!$D$2:$D$21)</f>
        <v>Williamsfurt</v>
      </c>
      <c r="L277" t="str">
        <f>_xlfn.XLOOKUP(H277,Store_Raw!$A$2:$A$21,Store_Raw!$E$2:$E$21)</f>
        <v>Online</v>
      </c>
      <c r="M277" t="str">
        <f>VLOOKUP(B277,Customer_Cleaned!$A$2:$H$501,2,FALSE)</f>
        <v>Amy Walker</v>
      </c>
      <c r="N277">
        <f>VLOOKUP(B277,Customer_Cleaned!$A$2:$H$501,3,FALSE)</f>
        <v>27</v>
      </c>
      <c r="O277" t="str">
        <f>VLOOKUP(B277,Customer_Cleaned!$A$2:$H$501,4,FALSE)</f>
        <v>Male</v>
      </c>
      <c r="P277" t="str">
        <f>VLOOKUP(B277,Customer_Cleaned!$A$2:$H$501,8,FALSE)</f>
        <v>Bronze</v>
      </c>
      <c r="Q277" t="str">
        <f>_xlfn.XLOOKUP('Sales_Fact cleaned'!B1537,Customer_Cleaned!$A$2:$A$501,Customer_Cleaned!$F$2:$F$501)</f>
        <v>North Carolina</v>
      </c>
      <c r="R277" t="str">
        <f>_xlfn.XLOOKUP(B277,Customer_Cleaned!$A$2:$A$501,Customer_Cleaned!$G$2:$G$501)</f>
        <v>USA</v>
      </c>
      <c r="S277">
        <v>3</v>
      </c>
      <c r="T277">
        <v>94.55</v>
      </c>
      <c r="U277">
        <v>0.13</v>
      </c>
      <c r="V277">
        <v>246.77549999999999</v>
      </c>
      <c r="W277" t="s">
        <v>1826</v>
      </c>
    </row>
    <row r="278" spans="1:23" hidden="1">
      <c r="A278" s="2">
        <v>45312</v>
      </c>
      <c r="B278" t="s">
        <v>1389</v>
      </c>
      <c r="C278" t="s">
        <v>1714</v>
      </c>
      <c r="D278" t="str">
        <f>VLOOKUP(C278,Product_Cleaned!$A$2:$B$101,2,FALSE)</f>
        <v>Hydrating Face Cleanser</v>
      </c>
      <c r="E278" t="str">
        <f>VLOOKUP(C278,Product_Cleaned!$A$2:$C$101,3,FALSE)</f>
        <v>Beauty</v>
      </c>
      <c r="F278" t="str">
        <f>VLOOKUP(C278,Product_Cleaned!$A$2:$E$101,4,FALSE)</f>
        <v>Skincare</v>
      </c>
      <c r="G278" t="str">
        <f>VLOOKUP('Sales_Fact cleaned'!C347,Product_Cleaned!$A$2:$E$101,5, FALSE)</f>
        <v>Cook Inc</v>
      </c>
      <c r="H278" t="s">
        <v>1789</v>
      </c>
      <c r="I278" t="str">
        <f>_xlfn.XLOOKUP(H278,Store_Raw!$A$2:$A$21,Store_Raw!$B$2:$B$21)</f>
        <v>Hill, Wagner and Ballard</v>
      </c>
      <c r="J278" t="str">
        <f>_xlfn.XLOOKUP(H278,Store_Raw!$A$2:$A$21,Store_Raw!$C$2:$C$21)</f>
        <v>East</v>
      </c>
      <c r="K278" t="str">
        <f>_xlfn.XLOOKUP(H278,Store_Raw!$A$2:$A$21,Store_Raw!$D$2:$D$21)</f>
        <v>East Davidville</v>
      </c>
      <c r="L278" t="str">
        <f>_xlfn.XLOOKUP(H278,Store_Raw!$A$2:$A$21,Store_Raw!$E$2:$E$21)</f>
        <v>Online</v>
      </c>
      <c r="M278" t="str">
        <f>VLOOKUP(B278,Customer_Cleaned!$A$2:$H$501,2,FALSE)</f>
        <v>William Cortez</v>
      </c>
      <c r="N278">
        <f>VLOOKUP(B278,Customer_Cleaned!$A$2:$H$501,3,FALSE)</f>
        <v>29</v>
      </c>
      <c r="O278" t="str">
        <f>VLOOKUP(B278,Customer_Cleaned!$A$2:$H$501,4,FALSE)</f>
        <v>Male</v>
      </c>
      <c r="P278" t="str">
        <f>VLOOKUP(B278,Customer_Cleaned!$A$2:$H$501,8,FALSE)</f>
        <v>Bronze</v>
      </c>
      <c r="Q278" t="str">
        <f>_xlfn.XLOOKUP('Sales_Fact cleaned'!B347,Customer_Cleaned!$A$2:$A$501,Customer_Cleaned!$F$2:$F$501)</f>
        <v>Ohio</v>
      </c>
      <c r="R278" t="str">
        <f>_xlfn.XLOOKUP(B278,Customer_Cleaned!$A$2:$A$501,Customer_Cleaned!$G$2:$G$501)</f>
        <v>USA</v>
      </c>
      <c r="S278">
        <v>1</v>
      </c>
      <c r="T278">
        <v>343.05</v>
      </c>
      <c r="U278">
        <v>0.28000000000000003</v>
      </c>
      <c r="V278">
        <v>246.99600000000001</v>
      </c>
      <c r="W278" t="s">
        <v>1826</v>
      </c>
    </row>
    <row r="279" spans="1:23" hidden="1">
      <c r="A279" s="2">
        <v>45312</v>
      </c>
      <c r="B279" t="s">
        <v>381</v>
      </c>
      <c r="C279" t="s">
        <v>1736</v>
      </c>
      <c r="D279" t="str">
        <f>VLOOKUP(C279,Product_Cleaned!$A$2:$B$101,2,FALSE)</f>
        <v>Vitamin E Body Lotion</v>
      </c>
      <c r="E279" t="str">
        <f>VLOOKUP(C279,Product_Cleaned!$A$2:$C$101,3,FALSE)</f>
        <v>Beauty</v>
      </c>
      <c r="F279" t="str">
        <f>VLOOKUP(C279,Product_Cleaned!$A$2:$E$101,4,FALSE)</f>
        <v>Skincare</v>
      </c>
      <c r="G279" t="str">
        <f>VLOOKUP('Sales_Fact cleaned'!C1666,Product_Cleaned!$A$2:$E$101,5, FALSE)</f>
        <v>Gibson, Green and Lopez</v>
      </c>
      <c r="H279" t="s">
        <v>1779</v>
      </c>
      <c r="I279" t="str">
        <f>_xlfn.XLOOKUP(H279,Store_Raw!$A$2:$A$21,Store_Raw!$B$2:$B$21)</f>
        <v>Martinez-Mullins</v>
      </c>
      <c r="J279" t="str">
        <f>_xlfn.XLOOKUP(H279,Store_Raw!$A$2:$A$21,Store_Raw!$C$2:$C$21)</f>
        <v>South</v>
      </c>
      <c r="K279" t="str">
        <f>_xlfn.XLOOKUP(H279,Store_Raw!$A$2:$A$21,Store_Raw!$D$2:$D$21)</f>
        <v>Williamsfurt</v>
      </c>
      <c r="L279" t="str">
        <f>_xlfn.XLOOKUP(H279,Store_Raw!$A$2:$A$21,Store_Raw!$E$2:$E$21)</f>
        <v>Online</v>
      </c>
      <c r="M279" t="str">
        <f>VLOOKUP(B279,Customer_Cleaned!$A$2:$H$501,2,FALSE)</f>
        <v>Travis Holland</v>
      </c>
      <c r="N279">
        <f>VLOOKUP(B279,Customer_Cleaned!$A$2:$H$501,3,FALSE)</f>
        <v>38</v>
      </c>
      <c r="O279" t="str">
        <f>VLOOKUP(B279,Customer_Cleaned!$A$2:$H$501,4,FALSE)</f>
        <v>Male</v>
      </c>
      <c r="P279" t="str">
        <f>VLOOKUP(B279,Customer_Cleaned!$A$2:$H$501,8,FALSE)</f>
        <v>Silver</v>
      </c>
      <c r="Q279" t="str">
        <f>_xlfn.XLOOKUP('Sales_Fact cleaned'!B1666,Customer_Cleaned!$A$2:$A$501,Customer_Cleaned!$F$2:$F$501)</f>
        <v>Iowa</v>
      </c>
      <c r="R279" t="str">
        <f>_xlfn.XLOOKUP(B279,Customer_Cleaned!$A$2:$A$501,Customer_Cleaned!$G$2:$G$501)</f>
        <v>USA</v>
      </c>
      <c r="S279">
        <v>3</v>
      </c>
      <c r="T279">
        <v>99.67</v>
      </c>
      <c r="U279">
        <v>0.17</v>
      </c>
      <c r="V279">
        <v>248.17830000000001</v>
      </c>
      <c r="W279" t="s">
        <v>1829</v>
      </c>
    </row>
    <row r="280" spans="1:23" hidden="1">
      <c r="A280" s="2">
        <v>45313</v>
      </c>
      <c r="B280" t="s">
        <v>559</v>
      </c>
      <c r="C280" t="s">
        <v>1736</v>
      </c>
      <c r="D280" t="str">
        <f>VLOOKUP(C280,Product_Cleaned!$A$2:$B$101,2,FALSE)</f>
        <v>Vitamin E Body Lotion</v>
      </c>
      <c r="E280" t="str">
        <f>VLOOKUP(C280,Product_Cleaned!$A$2:$C$101,3,FALSE)</f>
        <v>Beauty</v>
      </c>
      <c r="F280" t="str">
        <f>VLOOKUP(C280,Product_Cleaned!$A$2:$E$101,4,FALSE)</f>
        <v>Skincare</v>
      </c>
      <c r="G280" t="str">
        <f>VLOOKUP('Sales_Fact cleaned'!C1669,Product_Cleaned!$A$2:$E$101,5, FALSE)</f>
        <v>Smith-Charles</v>
      </c>
      <c r="H280" t="s">
        <v>1799</v>
      </c>
      <c r="I280" t="str">
        <f>_xlfn.XLOOKUP(H280,Store_Raw!$A$2:$A$21,Store_Raw!$B$2:$B$21)</f>
        <v>Mcdonald Inc</v>
      </c>
      <c r="J280" t="str">
        <f>_xlfn.XLOOKUP(H280,Store_Raw!$A$2:$A$21,Store_Raw!$C$2:$C$21)</f>
        <v>South</v>
      </c>
      <c r="K280" t="str">
        <f>_xlfn.XLOOKUP(H280,Store_Raw!$A$2:$A$21,Store_Raw!$D$2:$D$21)</f>
        <v>Christopherland</v>
      </c>
      <c r="L280" t="str">
        <f>_xlfn.XLOOKUP(H280,Store_Raw!$A$2:$A$21,Store_Raw!$E$2:$E$21)</f>
        <v>Outlet</v>
      </c>
      <c r="M280" t="str">
        <f>VLOOKUP(B280,Customer_Cleaned!$A$2:$H$501,2,FALSE)</f>
        <v>Daniel Contreras</v>
      </c>
      <c r="N280">
        <f>VLOOKUP(B280,Customer_Cleaned!$A$2:$H$501,3,FALSE)</f>
        <v>36</v>
      </c>
      <c r="O280" t="str">
        <f>VLOOKUP(B280,Customer_Cleaned!$A$2:$H$501,4,FALSE)</f>
        <v>Female</v>
      </c>
      <c r="P280" t="str">
        <f>VLOOKUP(B280,Customer_Cleaned!$A$2:$H$501,8,FALSE)</f>
        <v>Silver</v>
      </c>
      <c r="Q280" t="str">
        <f>_xlfn.XLOOKUP('Sales_Fact cleaned'!B1669,Customer_Cleaned!$A$2:$A$501,Customer_Cleaned!$F$2:$F$501)</f>
        <v>Florida</v>
      </c>
      <c r="R280" t="str">
        <f>_xlfn.XLOOKUP(B280,Customer_Cleaned!$A$2:$A$501,Customer_Cleaned!$G$2:$G$501)</f>
        <v>USA</v>
      </c>
      <c r="S280">
        <v>1</v>
      </c>
      <c r="T280">
        <v>269.94</v>
      </c>
      <c r="U280">
        <v>7.0000000000000007E-2</v>
      </c>
      <c r="V280">
        <v>251.04419999999999</v>
      </c>
      <c r="W280" t="s">
        <v>1829</v>
      </c>
    </row>
    <row r="281" spans="1:23" hidden="1">
      <c r="A281" s="2">
        <v>45313</v>
      </c>
      <c r="B281" t="s">
        <v>702</v>
      </c>
      <c r="C281" t="s">
        <v>1720</v>
      </c>
      <c r="D281" t="str">
        <f>VLOOKUP(C281,Product_Cleaned!$A$2:$B$101,2,FALSE)</f>
        <v>Kitchen Cutting Board</v>
      </c>
      <c r="E281" t="str">
        <f>VLOOKUP(C281,Product_Cleaned!$A$2:$C$101,3,FALSE)</f>
        <v>Home</v>
      </c>
      <c r="F281" t="str">
        <f>VLOOKUP(C281,Product_Cleaned!$A$2:$E$101,4,FALSE)</f>
        <v>Kitchen</v>
      </c>
      <c r="G281" t="str">
        <f>VLOOKUP('Sales_Fact cleaned'!C1776,Product_Cleaned!$A$2:$E$101,5, FALSE)</f>
        <v>Atkinson, Camacho and Oliver</v>
      </c>
      <c r="H281" t="s">
        <v>1782</v>
      </c>
      <c r="I281" t="str">
        <f>_xlfn.XLOOKUP(H281,Store_Raw!$A$2:$A$21,Store_Raw!$B$2:$B$21)</f>
        <v>Bean, Jones and Park</v>
      </c>
      <c r="J281" t="str">
        <f>_xlfn.XLOOKUP(H281,Store_Raw!$A$2:$A$21,Store_Raw!$C$2:$C$21)</f>
        <v>West</v>
      </c>
      <c r="K281" t="str">
        <f>_xlfn.XLOOKUP(H281,Store_Raw!$A$2:$A$21,Store_Raw!$D$2:$D$21)</f>
        <v>Thompsonborough</v>
      </c>
      <c r="L281" t="str">
        <f>_xlfn.XLOOKUP(H281,Store_Raw!$A$2:$A$21,Store_Raw!$E$2:$E$21)</f>
        <v>Online</v>
      </c>
      <c r="M281" t="str">
        <f>VLOOKUP(B281,Customer_Cleaned!$A$2:$H$501,2,FALSE)</f>
        <v>Kathryn Garcia</v>
      </c>
      <c r="N281">
        <f>VLOOKUP(B281,Customer_Cleaned!$A$2:$H$501,3,FALSE)</f>
        <v>44</v>
      </c>
      <c r="O281" t="str">
        <f>VLOOKUP(B281,Customer_Cleaned!$A$2:$H$501,4,FALSE)</f>
        <v>Male</v>
      </c>
      <c r="P281" t="str">
        <f>VLOOKUP(B281,Customer_Cleaned!$A$2:$H$501,8,FALSE)</f>
        <v>Silver</v>
      </c>
      <c r="Q281" t="str">
        <f>_xlfn.XLOOKUP('Sales_Fact cleaned'!B1776,Customer_Cleaned!$A$2:$A$501,Customer_Cleaned!$F$2:$F$501)</f>
        <v>Pennsylvania</v>
      </c>
      <c r="R281" t="str">
        <f>_xlfn.XLOOKUP(B281,Customer_Cleaned!$A$2:$A$501,Customer_Cleaned!$G$2:$G$501)</f>
        <v>USA</v>
      </c>
      <c r="S281">
        <v>3</v>
      </c>
      <c r="T281">
        <v>91.7</v>
      </c>
      <c r="U281">
        <v>0.08</v>
      </c>
      <c r="V281">
        <v>253.09200000000001</v>
      </c>
      <c r="W281" t="s">
        <v>1826</v>
      </c>
    </row>
    <row r="282" spans="1:23">
      <c r="A282" s="2">
        <v>45313</v>
      </c>
      <c r="B282" t="s">
        <v>59</v>
      </c>
      <c r="C282" t="s">
        <v>1614</v>
      </c>
      <c r="D282" t="str">
        <f>VLOOKUP(C282,Product_Cleaned!$A$2:$B$101,2,FALSE)</f>
        <v>Modern Wall Clock</v>
      </c>
      <c r="E282" t="str">
        <f>VLOOKUP(C282,Product_Cleaned!$A$2:$C$101,3,FALSE)</f>
        <v>Home</v>
      </c>
      <c r="F282" t="str">
        <f>VLOOKUP(C282,Product_Cleaned!$A$2:$E$101,4,FALSE)</f>
        <v>Decor</v>
      </c>
      <c r="G282" t="str">
        <f>VLOOKUP('Sales_Fact cleaned'!C40,Product_Cleaned!$A$2:$E$101,5, FALSE)</f>
        <v>Olsen-Daniels</v>
      </c>
      <c r="H282" t="s">
        <v>1776</v>
      </c>
      <c r="I282" t="str">
        <f>_xlfn.XLOOKUP(H282,Store_Raw!$A$2:$A$21,Store_Raw!$B$2:$B$21)</f>
        <v>Benson-Elliott</v>
      </c>
      <c r="J282" t="str">
        <f>_xlfn.XLOOKUP(H282,Store_Raw!$A$2:$A$21,Store_Raw!$C$2:$C$21)</f>
        <v>East</v>
      </c>
      <c r="K282" t="str">
        <f>_xlfn.XLOOKUP(H282,Store_Raw!$A$2:$A$21,Store_Raw!$D$2:$D$21)</f>
        <v>Port Josephberg</v>
      </c>
      <c r="L282" t="str">
        <f>_xlfn.XLOOKUP(H282,Store_Raw!$A$2:$A$21,Store_Raw!$E$2:$E$21)</f>
        <v>Online</v>
      </c>
      <c r="M282" t="str">
        <f>VLOOKUP(B282,Customer_Cleaned!$A$2:$H$501,2,FALSE)</f>
        <v>Kenneth Lambert</v>
      </c>
      <c r="N282">
        <f>VLOOKUP(B282,Customer_Cleaned!$A$2:$H$501,3,FALSE)</f>
        <v>55</v>
      </c>
      <c r="O282" t="str">
        <f>VLOOKUP(B282,Customer_Cleaned!$A$2:$H$501,4,FALSE)</f>
        <v>Female</v>
      </c>
      <c r="P282" t="str">
        <f>VLOOKUP(B282,Customer_Cleaned!$A$2:$H$501,8,FALSE)</f>
        <v>Platinum</v>
      </c>
      <c r="Q282" t="str">
        <f>_xlfn.XLOOKUP('Sales_Fact cleaned'!B40,Customer_Cleaned!$A$2:$A$501,Customer_Cleaned!$F$2:$F$501)</f>
        <v>Tennessee</v>
      </c>
      <c r="R282" t="str">
        <f>_xlfn.XLOOKUP(B282,Customer_Cleaned!$A$2:$A$501,Customer_Cleaned!$G$2:$G$501)</f>
        <v>USA</v>
      </c>
      <c r="S282">
        <v>2</v>
      </c>
      <c r="T282">
        <v>159.93</v>
      </c>
      <c r="U282">
        <v>0.2</v>
      </c>
      <c r="V282">
        <v>255.88800000000001</v>
      </c>
      <c r="W282" t="s">
        <v>1829</v>
      </c>
    </row>
    <row r="283" spans="1:23" hidden="1">
      <c r="A283" s="2">
        <v>45313</v>
      </c>
      <c r="B283" t="s">
        <v>55</v>
      </c>
      <c r="C283" t="s">
        <v>1636</v>
      </c>
      <c r="D283" t="str">
        <f>VLOOKUP(C283,Product_Cleaned!$A$2:$B$101,2,FALSE)</f>
        <v>Adjustable Jump Rope</v>
      </c>
      <c r="E283" t="str">
        <f>VLOOKUP(C283,Product_Cleaned!$A$2:$C$101,3,FALSE)</f>
        <v>Sports</v>
      </c>
      <c r="F283" t="str">
        <f>VLOOKUP(C283,Product_Cleaned!$A$2:$E$101,4,FALSE)</f>
        <v>Fitness</v>
      </c>
      <c r="G283" t="str">
        <f>VLOOKUP('Sales_Fact cleaned'!C885,Product_Cleaned!$A$2:$E$101,5, FALSE)</f>
        <v>Ramirez-Hanson</v>
      </c>
      <c r="H283" t="s">
        <v>1813</v>
      </c>
      <c r="I283" t="str">
        <f>_xlfn.XLOOKUP(H283,Store_Raw!$A$2:$A$21,Store_Raw!$B$2:$B$21)</f>
        <v>Mann-Austin</v>
      </c>
      <c r="J283" t="str">
        <f>_xlfn.XLOOKUP(H283,Store_Raw!$A$2:$A$21,Store_Raw!$C$2:$C$21)</f>
        <v>East</v>
      </c>
      <c r="K283" t="str">
        <f>_xlfn.XLOOKUP(H283,Store_Raw!$A$2:$A$21,Store_Raw!$D$2:$D$21)</f>
        <v>Vasquezborough</v>
      </c>
      <c r="L283" t="str">
        <f>_xlfn.XLOOKUP(H283,Store_Raw!$A$2:$A$21,Store_Raw!$E$2:$E$21)</f>
        <v>Online</v>
      </c>
      <c r="M283" t="str">
        <f>VLOOKUP(B283,Customer_Cleaned!$A$2:$H$501,2,FALSE)</f>
        <v>Brian Lopez</v>
      </c>
      <c r="N283">
        <f>VLOOKUP(B283,Customer_Cleaned!$A$2:$H$501,3,FALSE)</f>
        <v>28</v>
      </c>
      <c r="O283" t="str">
        <f>VLOOKUP(B283,Customer_Cleaned!$A$2:$H$501,4,FALSE)</f>
        <v>Female</v>
      </c>
      <c r="P283" t="str">
        <f>VLOOKUP(B283,Customer_Cleaned!$A$2:$H$501,8,FALSE)</f>
        <v>Bronze</v>
      </c>
      <c r="Q283" t="str">
        <f>_xlfn.XLOOKUP('Sales_Fact cleaned'!B885,Customer_Cleaned!$A$2:$A$501,Customer_Cleaned!$F$2:$F$501)</f>
        <v>Maine</v>
      </c>
      <c r="R283" t="str">
        <f>_xlfn.XLOOKUP(B283,Customer_Cleaned!$A$2:$A$501,Customer_Cleaned!$G$2:$G$501)</f>
        <v>USA</v>
      </c>
      <c r="S283">
        <v>2</v>
      </c>
      <c r="T283">
        <v>156.72999999999999</v>
      </c>
      <c r="U283">
        <v>0.18</v>
      </c>
      <c r="V283">
        <v>257.03719999999998</v>
      </c>
      <c r="W283" t="s">
        <v>1826</v>
      </c>
    </row>
    <row r="284" spans="1:23" hidden="1">
      <c r="A284" s="2">
        <v>45313</v>
      </c>
      <c r="B284" t="s">
        <v>1050</v>
      </c>
      <c r="C284" t="s">
        <v>1555</v>
      </c>
      <c r="D284" t="str">
        <f>VLOOKUP(C284,Product_Cleaned!$A$2:$B$101,2,FALSE)</f>
        <v>Men's Leather Belt</v>
      </c>
      <c r="E284" t="str">
        <f>VLOOKUP(C284,Product_Cleaned!$A$2:$C$101,3,FALSE)</f>
        <v>Clothing</v>
      </c>
      <c r="F284" t="str">
        <f>VLOOKUP(C284,Product_Cleaned!$A$2:$E$101,4,FALSE)</f>
        <v>Accessories</v>
      </c>
      <c r="G284" t="str">
        <f>VLOOKUP('Sales_Fact cleaned'!C156,Product_Cleaned!$A$2:$E$101,5, FALSE)</f>
        <v>Taylor-Hart</v>
      </c>
      <c r="H284" t="s">
        <v>1782</v>
      </c>
      <c r="I284" t="str">
        <f>_xlfn.XLOOKUP(H284,Store_Raw!$A$2:$A$21,Store_Raw!$B$2:$B$21)</f>
        <v>Bean, Jones and Park</v>
      </c>
      <c r="J284" t="str">
        <f>_xlfn.XLOOKUP(H284,Store_Raw!$A$2:$A$21,Store_Raw!$C$2:$C$21)</f>
        <v>West</v>
      </c>
      <c r="K284" t="str">
        <f>_xlfn.XLOOKUP(H284,Store_Raw!$A$2:$A$21,Store_Raw!$D$2:$D$21)</f>
        <v>Thompsonborough</v>
      </c>
      <c r="L284" t="str">
        <f>_xlfn.XLOOKUP(H284,Store_Raw!$A$2:$A$21,Store_Raw!$E$2:$E$21)</f>
        <v>Online</v>
      </c>
      <c r="M284" t="str">
        <f>VLOOKUP(B284,Customer_Cleaned!$A$2:$H$501,2,FALSE)</f>
        <v>Mr. Christopher Sims</v>
      </c>
      <c r="N284">
        <f>VLOOKUP(B284,Customer_Cleaned!$A$2:$H$501,3,FALSE)</f>
        <v>50</v>
      </c>
      <c r="O284" t="str">
        <f>VLOOKUP(B284,Customer_Cleaned!$A$2:$H$501,4,FALSE)</f>
        <v>Female</v>
      </c>
      <c r="P284" t="str">
        <f>VLOOKUP(B284,Customer_Cleaned!$A$2:$H$501,8,FALSE)</f>
        <v>Platinum</v>
      </c>
      <c r="Q284" t="str">
        <f>_xlfn.XLOOKUP('Sales_Fact cleaned'!B156,Customer_Cleaned!$A$2:$A$501,Customer_Cleaned!$F$2:$F$501)</f>
        <v>New Mexico</v>
      </c>
      <c r="R284" t="str">
        <f>_xlfn.XLOOKUP(B284,Customer_Cleaned!$A$2:$A$501,Customer_Cleaned!$G$2:$G$501)</f>
        <v>USA</v>
      </c>
      <c r="S284">
        <v>3</v>
      </c>
      <c r="T284">
        <v>120.77</v>
      </c>
      <c r="U284">
        <v>0.28999999999999998</v>
      </c>
      <c r="V284">
        <v>257.24009999999998</v>
      </c>
      <c r="W284" t="s">
        <v>1829</v>
      </c>
    </row>
    <row r="285" spans="1:23" hidden="1">
      <c r="A285" s="2">
        <v>45313</v>
      </c>
      <c r="B285" t="s">
        <v>1166</v>
      </c>
      <c r="C285" t="s">
        <v>1640</v>
      </c>
      <c r="D285" t="str">
        <f>VLOOKUP(C285,Product_Cleaned!$A$2:$B$101,2,FALSE)</f>
        <v>Men's Winter Jacket</v>
      </c>
      <c r="E285" t="str">
        <f>VLOOKUP(C285,Product_Cleaned!$A$2:$C$101,3,FALSE)</f>
        <v>Clothing</v>
      </c>
      <c r="F285" t="str">
        <f>VLOOKUP(C285,Product_Cleaned!$A$2:$E$101,4,FALSE)</f>
        <v>Outerwear</v>
      </c>
      <c r="G285" t="str">
        <f>VLOOKUP('Sales_Fact cleaned'!C562,Product_Cleaned!$A$2:$E$101,5, FALSE)</f>
        <v>Rice LLC</v>
      </c>
      <c r="H285" t="s">
        <v>1779</v>
      </c>
      <c r="I285" t="str">
        <f>_xlfn.XLOOKUP(H285,Store_Raw!$A$2:$A$21,Store_Raw!$B$2:$B$21)</f>
        <v>Martinez-Mullins</v>
      </c>
      <c r="J285" t="str">
        <f>_xlfn.XLOOKUP(H285,Store_Raw!$A$2:$A$21,Store_Raw!$C$2:$C$21)</f>
        <v>South</v>
      </c>
      <c r="K285" t="str">
        <f>_xlfn.XLOOKUP(H285,Store_Raw!$A$2:$A$21,Store_Raw!$D$2:$D$21)</f>
        <v>Williamsfurt</v>
      </c>
      <c r="L285" t="str">
        <f>_xlfn.XLOOKUP(H285,Store_Raw!$A$2:$A$21,Store_Raw!$E$2:$E$21)</f>
        <v>Online</v>
      </c>
      <c r="M285" t="str">
        <f>VLOOKUP(B285,Customer_Cleaned!$A$2:$H$501,2,FALSE)</f>
        <v>James Orozco</v>
      </c>
      <c r="N285">
        <f>VLOOKUP(B285,Customer_Cleaned!$A$2:$H$501,3,FALSE)</f>
        <v>37</v>
      </c>
      <c r="O285" t="str">
        <f>VLOOKUP(B285,Customer_Cleaned!$A$2:$H$501,4,FALSE)</f>
        <v>Female</v>
      </c>
      <c r="P285" t="str">
        <f>VLOOKUP(B285,Customer_Cleaned!$A$2:$H$501,8,FALSE)</f>
        <v>Silver</v>
      </c>
      <c r="Q285" t="str">
        <f>_xlfn.XLOOKUP('Sales_Fact cleaned'!B562,Customer_Cleaned!$A$2:$A$501,Customer_Cleaned!$F$2:$F$501)</f>
        <v>Virginia</v>
      </c>
      <c r="R285" t="str">
        <f>_xlfn.XLOOKUP(B285,Customer_Cleaned!$A$2:$A$501,Customer_Cleaned!$G$2:$G$501)</f>
        <v>USA</v>
      </c>
      <c r="S285">
        <v>2</v>
      </c>
      <c r="T285">
        <v>143.79</v>
      </c>
      <c r="U285">
        <v>0.1</v>
      </c>
      <c r="V285">
        <v>258.822</v>
      </c>
      <c r="W285" t="s">
        <v>1826</v>
      </c>
    </row>
    <row r="286" spans="1:23" hidden="1">
      <c r="A286" s="2">
        <v>45314</v>
      </c>
      <c r="B286" t="s">
        <v>241</v>
      </c>
      <c r="C286" t="s">
        <v>1596</v>
      </c>
      <c r="D286" t="str">
        <f>VLOOKUP(C286,Product_Cleaned!$A$2:$B$101,2,FALSE)</f>
        <v>Foldable Camping Chair</v>
      </c>
      <c r="E286" t="str">
        <f>VLOOKUP(C286,Product_Cleaned!$A$2:$C$101,3,FALSE)</f>
        <v>Sports</v>
      </c>
      <c r="F286" t="str">
        <f>VLOOKUP(C286,Product_Cleaned!$A$2:$E$101,4,FALSE)</f>
        <v>Outdoor</v>
      </c>
      <c r="G286" t="str">
        <f>VLOOKUP('Sales_Fact cleaned'!C337,Product_Cleaned!$A$2:$E$101,5, FALSE)</f>
        <v>Robinson Inc</v>
      </c>
      <c r="H286" t="s">
        <v>1799</v>
      </c>
      <c r="I286" t="str">
        <f>_xlfn.XLOOKUP(H286,Store_Raw!$A$2:$A$21,Store_Raw!$B$2:$B$21)</f>
        <v>Mcdonald Inc</v>
      </c>
      <c r="J286" t="str">
        <f>_xlfn.XLOOKUP(H286,Store_Raw!$A$2:$A$21,Store_Raw!$C$2:$C$21)</f>
        <v>South</v>
      </c>
      <c r="K286" t="str">
        <f>_xlfn.XLOOKUP(H286,Store_Raw!$A$2:$A$21,Store_Raw!$D$2:$D$21)</f>
        <v>Christopherland</v>
      </c>
      <c r="L286" t="str">
        <f>_xlfn.XLOOKUP(H286,Store_Raw!$A$2:$A$21,Store_Raw!$E$2:$E$21)</f>
        <v>Outlet</v>
      </c>
      <c r="M286" t="str">
        <f>VLOOKUP(B286,Customer_Cleaned!$A$2:$H$501,2,FALSE)</f>
        <v>Michael Thomas</v>
      </c>
      <c r="N286">
        <f>VLOOKUP(B286,Customer_Cleaned!$A$2:$H$501,3,FALSE)</f>
        <v>21</v>
      </c>
      <c r="O286" t="str">
        <f>VLOOKUP(B286,Customer_Cleaned!$A$2:$H$501,4,FALSE)</f>
        <v>Female</v>
      </c>
      <c r="P286" t="str">
        <f>VLOOKUP(B286,Customer_Cleaned!$A$2:$H$501,8,FALSE)</f>
        <v>Bronze</v>
      </c>
      <c r="Q286" t="str">
        <f>_xlfn.XLOOKUP('Sales_Fact cleaned'!B337,Customer_Cleaned!$A$2:$A$501,Customer_Cleaned!$F$2:$F$501)</f>
        <v>Alabama</v>
      </c>
      <c r="R286" t="str">
        <f>_xlfn.XLOOKUP(B286,Customer_Cleaned!$A$2:$A$501,Customer_Cleaned!$G$2:$G$501)</f>
        <v>USA</v>
      </c>
      <c r="S286">
        <v>1</v>
      </c>
      <c r="T286">
        <v>278.63</v>
      </c>
      <c r="U286">
        <v>7.0000000000000007E-2</v>
      </c>
      <c r="V286">
        <v>259.1259</v>
      </c>
      <c r="W286" t="s">
        <v>1829</v>
      </c>
    </row>
    <row r="287" spans="1:23" hidden="1">
      <c r="A287" s="2">
        <v>45314</v>
      </c>
      <c r="B287" t="s">
        <v>455</v>
      </c>
      <c r="C287" t="s">
        <v>1736</v>
      </c>
      <c r="D287" t="str">
        <f>VLOOKUP(C287,Product_Cleaned!$A$2:$B$101,2,FALSE)</f>
        <v>Vitamin E Body Lotion</v>
      </c>
      <c r="E287" t="str">
        <f>VLOOKUP(C287,Product_Cleaned!$A$2:$C$101,3,FALSE)</f>
        <v>Beauty</v>
      </c>
      <c r="F287" t="str">
        <f>VLOOKUP(C287,Product_Cleaned!$A$2:$E$101,4,FALSE)</f>
        <v>Skincare</v>
      </c>
      <c r="G287" t="str">
        <f>VLOOKUP('Sales_Fact cleaned'!C1608,Product_Cleaned!$A$2:$E$101,5, FALSE)</f>
        <v>Fitzpatrick Ltd</v>
      </c>
      <c r="H287" t="s">
        <v>1807</v>
      </c>
      <c r="I287" t="str">
        <f>_xlfn.XLOOKUP(H287,Store_Raw!$A$2:$A$21,Store_Raw!$B$2:$B$21)</f>
        <v>Holloway Ltd</v>
      </c>
      <c r="J287" t="str">
        <f>_xlfn.XLOOKUP(H287,Store_Raw!$A$2:$A$21,Store_Raw!$C$2:$C$21)</f>
        <v>North</v>
      </c>
      <c r="K287" t="str">
        <f>_xlfn.XLOOKUP(H287,Store_Raw!$A$2:$A$21,Store_Raw!$D$2:$D$21)</f>
        <v>Bensonhaven</v>
      </c>
      <c r="L287" t="str">
        <f>_xlfn.XLOOKUP(H287,Store_Raw!$A$2:$A$21,Store_Raw!$E$2:$E$21)</f>
        <v>Flagship</v>
      </c>
      <c r="M287" t="str">
        <f>VLOOKUP(B287,Customer_Cleaned!$A$2:$H$501,2,FALSE)</f>
        <v>Hayley Pope</v>
      </c>
      <c r="N287">
        <f>VLOOKUP(B287,Customer_Cleaned!$A$2:$H$501,3,FALSE)</f>
        <v>62</v>
      </c>
      <c r="O287" t="str">
        <f>VLOOKUP(B287,Customer_Cleaned!$A$2:$H$501,4,FALSE)</f>
        <v>Female</v>
      </c>
      <c r="P287" t="str">
        <f>VLOOKUP(B287,Customer_Cleaned!$A$2:$H$501,8,FALSE)</f>
        <v>Platinum</v>
      </c>
      <c r="Q287" t="str">
        <f>_xlfn.XLOOKUP('Sales_Fact cleaned'!B1608,Customer_Cleaned!$A$2:$A$501,Customer_Cleaned!$F$2:$F$501)</f>
        <v>Missouri</v>
      </c>
      <c r="R287" t="str">
        <f>_xlfn.XLOOKUP(B287,Customer_Cleaned!$A$2:$A$501,Customer_Cleaned!$G$2:$G$501)</f>
        <v>USA</v>
      </c>
      <c r="S287">
        <v>1</v>
      </c>
      <c r="T287">
        <v>355.31</v>
      </c>
      <c r="U287">
        <v>0.27</v>
      </c>
      <c r="V287">
        <v>259.37630000000001</v>
      </c>
      <c r="W287" t="s">
        <v>1826</v>
      </c>
    </row>
    <row r="288" spans="1:23" hidden="1">
      <c r="A288" s="2">
        <v>45314</v>
      </c>
      <c r="B288" t="s">
        <v>1524</v>
      </c>
      <c r="C288" t="s">
        <v>1726</v>
      </c>
      <c r="D288" t="str">
        <f>VLOOKUP(C288,Product_Cleaned!$A$2:$B$101,2,FALSE)</f>
        <v>Face Foundation Kit</v>
      </c>
      <c r="E288" t="str">
        <f>VLOOKUP(C288,Product_Cleaned!$A$2:$C$101,3,FALSE)</f>
        <v>Beauty</v>
      </c>
      <c r="F288" t="str">
        <f>VLOOKUP(C288,Product_Cleaned!$A$2:$E$101,4,FALSE)</f>
        <v>Makeup</v>
      </c>
      <c r="G288" t="str">
        <f>VLOOKUP('Sales_Fact cleaned'!C715,Product_Cleaned!$A$2:$E$101,5, FALSE)</f>
        <v>French Ltd</v>
      </c>
      <c r="H288" t="s">
        <v>1799</v>
      </c>
      <c r="I288" t="str">
        <f>_xlfn.XLOOKUP(H288,Store_Raw!$A$2:$A$21,Store_Raw!$B$2:$B$21)</f>
        <v>Mcdonald Inc</v>
      </c>
      <c r="J288" t="str">
        <f>_xlfn.XLOOKUP(H288,Store_Raw!$A$2:$A$21,Store_Raw!$C$2:$C$21)</f>
        <v>South</v>
      </c>
      <c r="K288" t="str">
        <f>_xlfn.XLOOKUP(H288,Store_Raw!$A$2:$A$21,Store_Raw!$D$2:$D$21)</f>
        <v>Christopherland</v>
      </c>
      <c r="L288" t="str">
        <f>_xlfn.XLOOKUP(H288,Store_Raw!$A$2:$A$21,Store_Raw!$E$2:$E$21)</f>
        <v>Outlet</v>
      </c>
      <c r="M288" t="str">
        <f>VLOOKUP(B288,Customer_Cleaned!$A$2:$H$501,2,FALSE)</f>
        <v>Christopher Ford</v>
      </c>
      <c r="N288">
        <f>VLOOKUP(B288,Customer_Cleaned!$A$2:$H$501,3,FALSE)</f>
        <v>56</v>
      </c>
      <c r="O288" t="str">
        <f>VLOOKUP(B288,Customer_Cleaned!$A$2:$H$501,4,FALSE)</f>
        <v>Male</v>
      </c>
      <c r="P288" t="str">
        <f>VLOOKUP(B288,Customer_Cleaned!$A$2:$H$501,8,FALSE)</f>
        <v>Platinum</v>
      </c>
      <c r="Q288" t="str">
        <f>_xlfn.XLOOKUP('Sales_Fact cleaned'!B715,Customer_Cleaned!$A$2:$A$501,Customer_Cleaned!$F$2:$F$501)</f>
        <v>Montana</v>
      </c>
      <c r="R288" t="str">
        <f>_xlfn.XLOOKUP(B288,Customer_Cleaned!$A$2:$A$501,Customer_Cleaned!$G$2:$G$501)</f>
        <v>USA</v>
      </c>
      <c r="S288">
        <v>4</v>
      </c>
      <c r="T288">
        <v>79.75</v>
      </c>
      <c r="U288">
        <v>0.18</v>
      </c>
      <c r="V288">
        <v>261.58</v>
      </c>
      <c r="W288" t="s">
        <v>1824</v>
      </c>
    </row>
    <row r="289" spans="1:23">
      <c r="A289" s="2">
        <v>45315</v>
      </c>
      <c r="B289" t="s">
        <v>520</v>
      </c>
      <c r="C289" t="s">
        <v>1668</v>
      </c>
      <c r="D289" t="str">
        <f>VLOOKUP(C289,Product_Cleaned!$A$2:$B$101,2,FALSE)</f>
        <v>Luxury Perfume Spray</v>
      </c>
      <c r="E289" t="str">
        <f>VLOOKUP(C289,Product_Cleaned!$A$2:$C$101,3,FALSE)</f>
        <v>Beauty</v>
      </c>
      <c r="F289" t="str">
        <f>VLOOKUP(C289,Product_Cleaned!$A$2:$E$101,4,FALSE)</f>
        <v>Fragrance</v>
      </c>
      <c r="G289" t="str">
        <f>VLOOKUP('Sales_Fact cleaned'!C1866,Product_Cleaned!$A$2:$E$101,5, FALSE)</f>
        <v>Lopez LLC</v>
      </c>
      <c r="H289" t="s">
        <v>1789</v>
      </c>
      <c r="I289" t="str">
        <f>_xlfn.XLOOKUP(H289,Store_Raw!$A$2:$A$21,Store_Raw!$B$2:$B$21)</f>
        <v>Hill, Wagner and Ballard</v>
      </c>
      <c r="J289" t="str">
        <f>_xlfn.XLOOKUP(H289,Store_Raw!$A$2:$A$21,Store_Raw!$C$2:$C$21)</f>
        <v>East</v>
      </c>
      <c r="K289" t="str">
        <f>_xlfn.XLOOKUP(H289,Store_Raw!$A$2:$A$21,Store_Raw!$D$2:$D$21)</f>
        <v>East Davidville</v>
      </c>
      <c r="L289" t="str">
        <f>_xlfn.XLOOKUP(H289,Store_Raw!$A$2:$A$21,Store_Raw!$E$2:$E$21)</f>
        <v>Online</v>
      </c>
      <c r="M289" t="str">
        <f>VLOOKUP(B289,Customer_Cleaned!$A$2:$H$501,2,FALSE)</f>
        <v>Curtis Haynes</v>
      </c>
      <c r="N289">
        <f>VLOOKUP(B289,Customer_Cleaned!$A$2:$H$501,3,FALSE)</f>
        <v>60</v>
      </c>
      <c r="O289" t="str">
        <f>VLOOKUP(B289,Customer_Cleaned!$A$2:$H$501,4,FALSE)</f>
        <v>Female</v>
      </c>
      <c r="P289" t="str">
        <f>VLOOKUP(B289,Customer_Cleaned!$A$2:$H$501,8,FALSE)</f>
        <v>Platinum</v>
      </c>
      <c r="Q289" t="str">
        <f>_xlfn.XLOOKUP('Sales_Fact cleaned'!B1866,Customer_Cleaned!$A$2:$A$501,Customer_Cleaned!$F$2:$F$501)</f>
        <v>Oregon</v>
      </c>
      <c r="R289" t="str">
        <f>_xlfn.XLOOKUP(B289,Customer_Cleaned!$A$2:$A$501,Customer_Cleaned!$G$2:$G$501)</f>
        <v>USA</v>
      </c>
      <c r="S289">
        <v>3</v>
      </c>
      <c r="T289">
        <v>118.25</v>
      </c>
      <c r="U289">
        <v>0.26</v>
      </c>
      <c r="V289">
        <v>262.51499999999999</v>
      </c>
      <c r="W289" t="s">
        <v>1824</v>
      </c>
    </row>
    <row r="290" spans="1:23" hidden="1">
      <c r="A290" s="2">
        <v>45316</v>
      </c>
      <c r="B290" t="s">
        <v>387</v>
      </c>
      <c r="C290" t="s">
        <v>1610</v>
      </c>
      <c r="D290" t="str">
        <f>VLOOKUP(C290,Product_Cleaned!$A$2:$B$101,2,FALSE)</f>
        <v>Basketball</v>
      </c>
      <c r="E290" t="str">
        <f>VLOOKUP(C290,Product_Cleaned!$A$2:$C$101,3,FALSE)</f>
        <v>Sports</v>
      </c>
      <c r="F290" t="str">
        <f>VLOOKUP(C290,Product_Cleaned!$A$2:$E$101,4,FALSE)</f>
        <v>Team Sports</v>
      </c>
      <c r="G290" t="str">
        <f>VLOOKUP('Sales_Fact cleaned'!C472,Product_Cleaned!$A$2:$E$101,5, FALSE)</f>
        <v>Davidson PLC</v>
      </c>
      <c r="H290" t="s">
        <v>1801</v>
      </c>
      <c r="I290" t="str">
        <f>_xlfn.XLOOKUP(H290,Store_Raw!$A$2:$A$21,Store_Raw!$B$2:$B$21)</f>
        <v>Shelton PLC</v>
      </c>
      <c r="J290" t="str">
        <f>_xlfn.XLOOKUP(H290,Store_Raw!$A$2:$A$21,Store_Raw!$C$2:$C$21)</f>
        <v>North</v>
      </c>
      <c r="K290" t="str">
        <f>_xlfn.XLOOKUP(H290,Store_Raw!$A$2:$A$21,Store_Raw!$D$2:$D$21)</f>
        <v>East Jenniferstad</v>
      </c>
      <c r="L290" t="str">
        <f>_xlfn.XLOOKUP(H290,Store_Raw!$A$2:$A$21,Store_Raw!$E$2:$E$21)</f>
        <v>Flagship</v>
      </c>
      <c r="M290" t="str">
        <f>VLOOKUP(B290,Customer_Cleaned!$A$2:$H$501,2,FALSE)</f>
        <v>Ashley Griffin</v>
      </c>
      <c r="N290">
        <f>VLOOKUP(B290,Customer_Cleaned!$A$2:$H$501,3,FALSE)</f>
        <v>40</v>
      </c>
      <c r="O290" t="str">
        <f>VLOOKUP(B290,Customer_Cleaned!$A$2:$H$501,4,FALSE)</f>
        <v>Female</v>
      </c>
      <c r="P290" t="str">
        <f>VLOOKUP(B290,Customer_Cleaned!$A$2:$H$501,8,FALSE)</f>
        <v>Silver</v>
      </c>
      <c r="Q290" t="str">
        <f>_xlfn.XLOOKUP('Sales_Fact cleaned'!B472,Customer_Cleaned!$A$2:$A$501,Customer_Cleaned!$F$2:$F$501)</f>
        <v>Tennessee</v>
      </c>
      <c r="R290" t="str">
        <f>_xlfn.XLOOKUP(B290,Customer_Cleaned!$A$2:$A$501,Customer_Cleaned!$G$2:$G$501)</f>
        <v>USA</v>
      </c>
      <c r="S290">
        <v>3</v>
      </c>
      <c r="T290">
        <v>108.14</v>
      </c>
      <c r="U290">
        <v>0.19</v>
      </c>
      <c r="V290">
        <v>262.78019999999998</v>
      </c>
      <c r="W290" t="s">
        <v>1829</v>
      </c>
    </row>
    <row r="291" spans="1:23" hidden="1">
      <c r="A291" s="2">
        <v>45316</v>
      </c>
      <c r="B291" t="s">
        <v>428</v>
      </c>
      <c r="C291" t="s">
        <v>1694</v>
      </c>
      <c r="D291" t="str">
        <f>VLOOKUP(C291,Product_Cleaned!$A$2:$B$101,2,FALSE)</f>
        <v>Shin Guards – Adult</v>
      </c>
      <c r="E291" t="str">
        <f>VLOOKUP(C291,Product_Cleaned!$A$2:$C$101,3,FALSE)</f>
        <v>Sports</v>
      </c>
      <c r="F291" t="str">
        <f>VLOOKUP(C291,Product_Cleaned!$A$2:$E$101,4,FALSE)</f>
        <v>Team Sports</v>
      </c>
      <c r="G291" t="str">
        <f>VLOOKUP('Sales_Fact cleaned'!C575,Product_Cleaned!$A$2:$E$101,5, FALSE)</f>
        <v>Robinson Inc</v>
      </c>
      <c r="H291" t="s">
        <v>1752</v>
      </c>
      <c r="I291" t="str">
        <f>_xlfn.XLOOKUP(H291,Store_Raw!$A$2:$A$21,Store_Raw!$B$2:$B$21)</f>
        <v>Rivera-Warner</v>
      </c>
      <c r="J291" t="str">
        <f>_xlfn.XLOOKUP(H291,Store_Raw!$A$2:$A$21,Store_Raw!$C$2:$C$21)</f>
        <v>East</v>
      </c>
      <c r="K291" t="str">
        <f>_xlfn.XLOOKUP(H291,Store_Raw!$A$2:$A$21,Store_Raw!$D$2:$D$21)</f>
        <v>Washingtonfurt</v>
      </c>
      <c r="L291" t="str">
        <f>_xlfn.XLOOKUP(H291,Store_Raw!$A$2:$A$21,Store_Raw!$E$2:$E$21)</f>
        <v>Flagship</v>
      </c>
      <c r="M291" t="str">
        <f>VLOOKUP(B291,Customer_Cleaned!$A$2:$H$501,2,FALSE)</f>
        <v>Donald Lee</v>
      </c>
      <c r="N291">
        <f>VLOOKUP(B291,Customer_Cleaned!$A$2:$H$501,3,FALSE)</f>
        <v>26</v>
      </c>
      <c r="O291" t="str">
        <f>VLOOKUP(B291,Customer_Cleaned!$A$2:$H$501,4,FALSE)</f>
        <v>Male</v>
      </c>
      <c r="P291" t="str">
        <f>VLOOKUP(B291,Customer_Cleaned!$A$2:$H$501,8,FALSE)</f>
        <v>Bronze</v>
      </c>
      <c r="Q291" t="str">
        <f>_xlfn.XLOOKUP('Sales_Fact cleaned'!B575,Customer_Cleaned!$A$2:$A$501,Customer_Cleaned!$F$2:$F$501)</f>
        <v>West Virginia</v>
      </c>
      <c r="R291" t="str">
        <f>_xlfn.XLOOKUP(B291,Customer_Cleaned!$A$2:$A$501,Customer_Cleaned!$G$2:$G$501)</f>
        <v>USA</v>
      </c>
      <c r="S291">
        <v>1</v>
      </c>
      <c r="T291">
        <v>328.51</v>
      </c>
      <c r="U291">
        <v>0.2</v>
      </c>
      <c r="V291">
        <v>262.80799999999999</v>
      </c>
      <c r="W291" t="s">
        <v>1824</v>
      </c>
    </row>
    <row r="292" spans="1:23" hidden="1">
      <c r="A292" s="2">
        <v>45316</v>
      </c>
      <c r="B292" t="s">
        <v>1343</v>
      </c>
      <c r="C292" t="s">
        <v>1570</v>
      </c>
      <c r="D292" t="str">
        <f>VLOOKUP(C292,Product_Cleaned!$A$2:$B$101,2,FALSE)</f>
        <v>HD Smart TV Stick</v>
      </c>
      <c r="E292" t="str">
        <f>VLOOKUP(C292,Product_Cleaned!$A$2:$C$101,3,FALSE)</f>
        <v>Electronics</v>
      </c>
      <c r="F292" t="str">
        <f>VLOOKUP(C292,Product_Cleaned!$A$2:$E$101,4,FALSE)</f>
        <v>Accessories</v>
      </c>
      <c r="G292" t="str">
        <f>VLOOKUP('Sales_Fact cleaned'!C757,Product_Cleaned!$A$2:$E$101,5, FALSE)</f>
        <v>Hogan-Lee</v>
      </c>
      <c r="H292" t="s">
        <v>1779</v>
      </c>
      <c r="I292" t="str">
        <f>_xlfn.XLOOKUP(H292,Store_Raw!$A$2:$A$21,Store_Raw!$B$2:$B$21)</f>
        <v>Martinez-Mullins</v>
      </c>
      <c r="J292" t="str">
        <f>_xlfn.XLOOKUP(H292,Store_Raw!$A$2:$A$21,Store_Raw!$C$2:$C$21)</f>
        <v>South</v>
      </c>
      <c r="K292" t="str">
        <f>_xlfn.XLOOKUP(H292,Store_Raw!$A$2:$A$21,Store_Raw!$D$2:$D$21)</f>
        <v>Williamsfurt</v>
      </c>
      <c r="L292" t="str">
        <f>_xlfn.XLOOKUP(H292,Store_Raw!$A$2:$A$21,Store_Raw!$E$2:$E$21)</f>
        <v>Online</v>
      </c>
      <c r="M292" t="str">
        <f>VLOOKUP(B292,Customer_Cleaned!$A$2:$H$501,2,FALSE)</f>
        <v>Thomas Moore</v>
      </c>
      <c r="N292">
        <f>VLOOKUP(B292,Customer_Cleaned!$A$2:$H$501,3,FALSE)</f>
        <v>51</v>
      </c>
      <c r="O292" t="str">
        <f>VLOOKUP(B292,Customer_Cleaned!$A$2:$H$501,4,FALSE)</f>
        <v>Female</v>
      </c>
      <c r="P292" t="str">
        <f>VLOOKUP(B292,Customer_Cleaned!$A$2:$H$501,8,FALSE)</f>
        <v>Platinum</v>
      </c>
      <c r="Q292" t="str">
        <f>_xlfn.XLOOKUP('Sales_Fact cleaned'!B757,Customer_Cleaned!$A$2:$A$501,Customer_Cleaned!$F$2:$F$501)</f>
        <v>Georgia</v>
      </c>
      <c r="R292" t="str">
        <f>_xlfn.XLOOKUP(B292,Customer_Cleaned!$A$2:$A$501,Customer_Cleaned!$G$2:$G$501)</f>
        <v>USA</v>
      </c>
      <c r="S292">
        <v>3</v>
      </c>
      <c r="T292">
        <v>110.99</v>
      </c>
      <c r="U292">
        <v>0.21</v>
      </c>
      <c r="V292">
        <v>263.04629999999997</v>
      </c>
      <c r="W292" t="s">
        <v>1826</v>
      </c>
    </row>
    <row r="293" spans="1:23" hidden="1">
      <c r="A293" s="2">
        <v>45316</v>
      </c>
      <c r="B293" t="s">
        <v>541</v>
      </c>
      <c r="C293" t="s">
        <v>1560</v>
      </c>
      <c r="D293" t="str">
        <f>VLOOKUP(C293,Product_Cleaned!$A$2:$B$101,2,FALSE)</f>
        <v>LED Table Lamp</v>
      </c>
      <c r="E293" t="str">
        <f>VLOOKUP(C293,Product_Cleaned!$A$2:$C$101,3,FALSE)</f>
        <v>Home</v>
      </c>
      <c r="F293" t="str">
        <f>VLOOKUP(C293,Product_Cleaned!$A$2:$E$101,4,FALSE)</f>
        <v>Lighting</v>
      </c>
      <c r="G293" t="str">
        <f>VLOOKUP('Sales_Fact cleaned'!C1510,Product_Cleaned!$A$2:$E$101,5, FALSE)</f>
        <v>Taylor-Hart</v>
      </c>
      <c r="H293" t="s">
        <v>1769</v>
      </c>
      <c r="I293" t="str">
        <f>_xlfn.XLOOKUP(H293,Store_Raw!$A$2:$A$21,Store_Raw!$B$2:$B$21)</f>
        <v>Alexander Group</v>
      </c>
      <c r="J293" t="str">
        <f>_xlfn.XLOOKUP(H293,Store_Raw!$A$2:$A$21,Store_Raw!$C$2:$C$21)</f>
        <v>South</v>
      </c>
      <c r="K293" t="str">
        <f>_xlfn.XLOOKUP(H293,Store_Raw!$A$2:$A$21,Store_Raw!$D$2:$D$21)</f>
        <v>Port Sharon</v>
      </c>
      <c r="L293" t="str">
        <f>_xlfn.XLOOKUP(H293,Store_Raw!$A$2:$A$21,Store_Raw!$E$2:$E$21)</f>
        <v>Online</v>
      </c>
      <c r="M293" t="str">
        <f>VLOOKUP(B293,Customer_Cleaned!$A$2:$H$501,2,FALSE)</f>
        <v>Mariah Brown</v>
      </c>
      <c r="N293">
        <f>VLOOKUP(B293,Customer_Cleaned!$A$2:$H$501,3,FALSE)</f>
        <v>37</v>
      </c>
      <c r="O293" t="str">
        <f>VLOOKUP(B293,Customer_Cleaned!$A$2:$H$501,4,FALSE)</f>
        <v>Male</v>
      </c>
      <c r="P293" t="str">
        <f>VLOOKUP(B293,Customer_Cleaned!$A$2:$H$501,8,FALSE)</f>
        <v>Silver</v>
      </c>
      <c r="Q293" t="str">
        <f>_xlfn.XLOOKUP('Sales_Fact cleaned'!B1510,Customer_Cleaned!$A$2:$A$501,Customer_Cleaned!$F$2:$F$501)</f>
        <v>New York</v>
      </c>
      <c r="R293" t="str">
        <f>_xlfn.XLOOKUP(B293,Customer_Cleaned!$A$2:$A$501,Customer_Cleaned!$G$2:$G$501)</f>
        <v>USA</v>
      </c>
      <c r="S293">
        <v>1</v>
      </c>
      <c r="T293">
        <v>271.76</v>
      </c>
      <c r="U293">
        <v>0.03</v>
      </c>
      <c r="V293">
        <v>263.60719999999998</v>
      </c>
      <c r="W293" t="s">
        <v>1826</v>
      </c>
    </row>
    <row r="294" spans="1:23" hidden="1">
      <c r="A294" s="2">
        <v>45317</v>
      </c>
      <c r="B294" t="s">
        <v>1086</v>
      </c>
      <c r="C294" t="s">
        <v>1640</v>
      </c>
      <c r="D294" t="str">
        <f>VLOOKUP(C294,Product_Cleaned!$A$2:$B$101,2,FALSE)</f>
        <v>Men's Winter Jacket</v>
      </c>
      <c r="E294" t="str">
        <f>VLOOKUP(C294,Product_Cleaned!$A$2:$C$101,3,FALSE)</f>
        <v>Clothing</v>
      </c>
      <c r="F294" t="str">
        <f>VLOOKUP(C294,Product_Cleaned!$A$2:$E$101,4,FALSE)</f>
        <v>Outerwear</v>
      </c>
      <c r="G294" t="str">
        <f>VLOOKUP('Sales_Fact cleaned'!C1741,Product_Cleaned!$A$2:$E$101,5, FALSE)</f>
        <v>Sims-Smith</v>
      </c>
      <c r="H294" t="s">
        <v>1786</v>
      </c>
      <c r="I294" t="str">
        <f>_xlfn.XLOOKUP(H294,Store_Raw!$A$2:$A$21,Store_Raw!$B$2:$B$21)</f>
        <v>Moore, Padilla and Butler</v>
      </c>
      <c r="J294" t="str">
        <f>_xlfn.XLOOKUP(H294,Store_Raw!$A$2:$A$21,Store_Raw!$C$2:$C$21)</f>
        <v>South</v>
      </c>
      <c r="K294" t="str">
        <f>_xlfn.XLOOKUP(H294,Store_Raw!$A$2:$A$21,Store_Raw!$D$2:$D$21)</f>
        <v>East Johnstad</v>
      </c>
      <c r="L294" t="str">
        <f>_xlfn.XLOOKUP(H294,Store_Raw!$A$2:$A$21,Store_Raw!$E$2:$E$21)</f>
        <v>Flagship</v>
      </c>
      <c r="M294" t="str">
        <f>VLOOKUP(B294,Customer_Cleaned!$A$2:$H$501,2,FALSE)</f>
        <v>John Jordan</v>
      </c>
      <c r="N294">
        <f>VLOOKUP(B294,Customer_Cleaned!$A$2:$H$501,3,FALSE)</f>
        <v>58</v>
      </c>
      <c r="O294" t="str">
        <f>VLOOKUP(B294,Customer_Cleaned!$A$2:$H$501,4,FALSE)</f>
        <v>Female</v>
      </c>
      <c r="P294" t="str">
        <f>VLOOKUP(B294,Customer_Cleaned!$A$2:$H$501,8,FALSE)</f>
        <v>Platinum</v>
      </c>
      <c r="Q294" t="str">
        <f>_xlfn.XLOOKUP('Sales_Fact cleaned'!B1741,Customer_Cleaned!$A$2:$A$501,Customer_Cleaned!$F$2:$F$501)</f>
        <v>Delaware</v>
      </c>
      <c r="R294" t="str">
        <f>_xlfn.XLOOKUP(B294,Customer_Cleaned!$A$2:$A$501,Customer_Cleaned!$G$2:$G$501)</f>
        <v>USA</v>
      </c>
      <c r="S294">
        <v>2</v>
      </c>
      <c r="T294">
        <v>152.25</v>
      </c>
      <c r="U294">
        <v>0.13</v>
      </c>
      <c r="V294">
        <v>264.91500000000002</v>
      </c>
      <c r="W294" t="s">
        <v>1826</v>
      </c>
    </row>
    <row r="295" spans="1:23">
      <c r="A295" s="2">
        <v>45318</v>
      </c>
      <c r="B295" t="s">
        <v>1217</v>
      </c>
      <c r="C295" t="s">
        <v>1570</v>
      </c>
      <c r="D295" t="str">
        <f>VLOOKUP(C295,Product_Cleaned!$A$2:$B$101,2,FALSE)</f>
        <v>HD Smart TV Stick</v>
      </c>
      <c r="E295" t="str">
        <f>VLOOKUP(C295,Product_Cleaned!$A$2:$C$101,3,FALSE)</f>
        <v>Electronics</v>
      </c>
      <c r="F295" t="str">
        <f>VLOOKUP(C295,Product_Cleaned!$A$2:$E$101,4,FALSE)</f>
        <v>Accessories</v>
      </c>
      <c r="G295" t="str">
        <f>VLOOKUP('Sales_Fact cleaned'!C348,Product_Cleaned!$A$2:$E$101,5, FALSE)</f>
        <v>Lucero LLC</v>
      </c>
      <c r="H295" t="s">
        <v>1752</v>
      </c>
      <c r="I295" t="str">
        <f>_xlfn.XLOOKUP(H295,Store_Raw!$A$2:$A$21,Store_Raw!$B$2:$B$21)</f>
        <v>Rivera-Warner</v>
      </c>
      <c r="J295" t="str">
        <f>_xlfn.XLOOKUP(H295,Store_Raw!$A$2:$A$21,Store_Raw!$C$2:$C$21)</f>
        <v>East</v>
      </c>
      <c r="K295" t="str">
        <f>_xlfn.XLOOKUP(H295,Store_Raw!$A$2:$A$21,Store_Raw!$D$2:$D$21)</f>
        <v>Washingtonfurt</v>
      </c>
      <c r="L295" t="str">
        <f>_xlfn.XLOOKUP(H295,Store_Raw!$A$2:$A$21,Store_Raw!$E$2:$E$21)</f>
        <v>Flagship</v>
      </c>
      <c r="M295" t="str">
        <f>VLOOKUP(B295,Customer_Cleaned!$A$2:$H$501,2,FALSE)</f>
        <v>Daniel Bell</v>
      </c>
      <c r="N295">
        <f>VLOOKUP(B295,Customer_Cleaned!$A$2:$H$501,3,FALSE)</f>
        <v>56</v>
      </c>
      <c r="O295" t="str">
        <f>VLOOKUP(B295,Customer_Cleaned!$A$2:$H$501,4,FALSE)</f>
        <v>Male</v>
      </c>
      <c r="P295" t="str">
        <f>VLOOKUP(B295,Customer_Cleaned!$A$2:$H$501,8,FALSE)</f>
        <v>Platinum</v>
      </c>
      <c r="Q295" t="str">
        <f>_xlfn.XLOOKUP('Sales_Fact cleaned'!B348,Customer_Cleaned!$A$2:$A$501,Customer_Cleaned!$F$2:$F$501)</f>
        <v>Illinois</v>
      </c>
      <c r="R295" t="str">
        <f>_xlfn.XLOOKUP(B295,Customer_Cleaned!$A$2:$A$501,Customer_Cleaned!$G$2:$G$501)</f>
        <v>USA</v>
      </c>
      <c r="S295">
        <v>1</v>
      </c>
      <c r="T295">
        <v>362.93</v>
      </c>
      <c r="U295">
        <v>0.27</v>
      </c>
      <c r="V295">
        <v>264.93889999999999</v>
      </c>
      <c r="W295" t="s">
        <v>1824</v>
      </c>
    </row>
    <row r="296" spans="1:23" hidden="1">
      <c r="A296" s="2">
        <v>45318</v>
      </c>
      <c r="B296" t="s">
        <v>1513</v>
      </c>
      <c r="C296" t="s">
        <v>1568</v>
      </c>
      <c r="D296" t="str">
        <f>VLOOKUP(C296,Product_Cleaned!$A$2:$B$101,2,FALSE)</f>
        <v>Ceramic Kitchen Bowl Set</v>
      </c>
      <c r="E296" t="str">
        <f>VLOOKUP(C296,Product_Cleaned!$A$2:$C$101,3,FALSE)</f>
        <v>Home</v>
      </c>
      <c r="F296" t="str">
        <f>VLOOKUP(C296,Product_Cleaned!$A$2:$E$101,4,FALSE)</f>
        <v>Kitchen</v>
      </c>
      <c r="G296" t="str">
        <f>VLOOKUP('Sales_Fact cleaned'!C320,Product_Cleaned!$A$2:$E$101,5, FALSE)</f>
        <v>Kelly, Smith and Perez</v>
      </c>
      <c r="H296" t="s">
        <v>1807</v>
      </c>
      <c r="I296" t="str">
        <f>_xlfn.XLOOKUP(H296,Store_Raw!$A$2:$A$21,Store_Raw!$B$2:$B$21)</f>
        <v>Holloway Ltd</v>
      </c>
      <c r="J296" t="str">
        <f>_xlfn.XLOOKUP(H296,Store_Raw!$A$2:$A$21,Store_Raw!$C$2:$C$21)</f>
        <v>North</v>
      </c>
      <c r="K296" t="str">
        <f>_xlfn.XLOOKUP(H296,Store_Raw!$A$2:$A$21,Store_Raw!$D$2:$D$21)</f>
        <v>Bensonhaven</v>
      </c>
      <c r="L296" t="str">
        <f>_xlfn.XLOOKUP(H296,Store_Raw!$A$2:$A$21,Store_Raw!$E$2:$E$21)</f>
        <v>Flagship</v>
      </c>
      <c r="M296" t="str">
        <f>VLOOKUP(B296,Customer_Cleaned!$A$2:$H$501,2,FALSE)</f>
        <v>Darrell Miller</v>
      </c>
      <c r="N296">
        <f>VLOOKUP(B296,Customer_Cleaned!$A$2:$H$501,3,FALSE)</f>
        <v>59</v>
      </c>
      <c r="O296" t="str">
        <f>VLOOKUP(B296,Customer_Cleaned!$A$2:$H$501,4,FALSE)</f>
        <v>Female</v>
      </c>
      <c r="P296" t="str">
        <f>VLOOKUP(B296,Customer_Cleaned!$A$2:$H$501,8,FALSE)</f>
        <v>Platinum</v>
      </c>
      <c r="Q296" t="str">
        <f>_xlfn.XLOOKUP('Sales_Fact cleaned'!B320,Customer_Cleaned!$A$2:$A$501,Customer_Cleaned!$F$2:$F$501)</f>
        <v>Oklahoma</v>
      </c>
      <c r="R296" t="str">
        <f>_xlfn.XLOOKUP(B296,Customer_Cleaned!$A$2:$A$501,Customer_Cleaned!$G$2:$G$501)</f>
        <v>USA</v>
      </c>
      <c r="S296">
        <v>3</v>
      </c>
      <c r="T296">
        <v>121.76</v>
      </c>
      <c r="U296">
        <v>0.27</v>
      </c>
      <c r="V296">
        <v>266.65440000000001</v>
      </c>
      <c r="W296" t="s">
        <v>1829</v>
      </c>
    </row>
    <row r="297" spans="1:23" hidden="1">
      <c r="A297" s="2">
        <v>45319</v>
      </c>
      <c r="B297" t="s">
        <v>475</v>
      </c>
      <c r="C297" t="s">
        <v>1618</v>
      </c>
      <c r="D297" t="str">
        <f>VLOOKUP(C297,Product_Cleaned!$A$2:$B$101,2,FALSE)</f>
        <v>Bedroom Table Lamp</v>
      </c>
      <c r="E297" t="str">
        <f>VLOOKUP(C297,Product_Cleaned!$A$2:$C$101,3,FALSE)</f>
        <v>Home</v>
      </c>
      <c r="F297" t="str">
        <f>VLOOKUP(C297,Product_Cleaned!$A$2:$E$101,4,FALSE)</f>
        <v>Lighting</v>
      </c>
      <c r="G297" t="str">
        <f>VLOOKUP('Sales_Fact cleaned'!C1064,Product_Cleaned!$A$2:$E$101,5, FALSE)</f>
        <v>Atkinson, Camacho and Oliver</v>
      </c>
      <c r="H297" t="s">
        <v>1757</v>
      </c>
      <c r="I297" t="str">
        <f>_xlfn.XLOOKUP(H297,Store_Raw!$A$2:$A$21,Store_Raw!$B$2:$B$21)</f>
        <v>Martinez, Adkins and Johnson</v>
      </c>
      <c r="J297" t="str">
        <f>_xlfn.XLOOKUP(H297,Store_Raw!$A$2:$A$21,Store_Raw!$C$2:$C$21)</f>
        <v>North</v>
      </c>
      <c r="K297" t="str">
        <f>_xlfn.XLOOKUP(H297,Store_Raw!$A$2:$A$21,Store_Raw!$D$2:$D$21)</f>
        <v>Danielmouth</v>
      </c>
      <c r="L297" t="str">
        <f>_xlfn.XLOOKUP(H297,Store_Raw!$A$2:$A$21,Store_Raw!$E$2:$E$21)</f>
        <v>Flagship</v>
      </c>
      <c r="M297" t="str">
        <f>VLOOKUP(B297,Customer_Cleaned!$A$2:$H$501,2,FALSE)</f>
        <v>Patty Francis</v>
      </c>
      <c r="N297">
        <f>VLOOKUP(B297,Customer_Cleaned!$A$2:$H$501,3,FALSE)</f>
        <v>63</v>
      </c>
      <c r="O297" t="str">
        <f>VLOOKUP(B297,Customer_Cleaned!$A$2:$H$501,4,FALSE)</f>
        <v>Female</v>
      </c>
      <c r="P297" t="str">
        <f>VLOOKUP(B297,Customer_Cleaned!$A$2:$H$501,8,FALSE)</f>
        <v>Platinum</v>
      </c>
      <c r="Q297" t="str">
        <f>_xlfn.XLOOKUP('Sales_Fact cleaned'!B1064,Customer_Cleaned!$A$2:$A$501,Customer_Cleaned!$F$2:$F$501)</f>
        <v>Massachusetts</v>
      </c>
      <c r="R297" t="str">
        <f>_xlfn.XLOOKUP(B297,Customer_Cleaned!$A$2:$A$501,Customer_Cleaned!$G$2:$G$501)</f>
        <v>USA</v>
      </c>
      <c r="S297">
        <v>2</v>
      </c>
      <c r="T297">
        <v>157.18</v>
      </c>
      <c r="U297">
        <v>0.15</v>
      </c>
      <c r="V297">
        <v>267.20600000000002</v>
      </c>
      <c r="W297" t="s">
        <v>1824</v>
      </c>
    </row>
    <row r="298" spans="1:23" hidden="1">
      <c r="A298" s="2">
        <v>45320</v>
      </c>
      <c r="B298" t="s">
        <v>14</v>
      </c>
      <c r="C298" t="s">
        <v>1644</v>
      </c>
      <c r="D298" t="str">
        <f>VLOOKUP(C298,Product_Cleaned!$A$2:$B$101,2,FALSE)</f>
        <v>Car Dashboard Phone Holder</v>
      </c>
      <c r="E298" t="str">
        <f>VLOOKUP(C298,Product_Cleaned!$A$2:$C$101,3,FALSE)</f>
        <v>Electronics</v>
      </c>
      <c r="F298" t="str">
        <f>VLOOKUP(C298,Product_Cleaned!$A$2:$E$101,4,FALSE)</f>
        <v>Accessories</v>
      </c>
      <c r="G298" t="str">
        <f>VLOOKUP('Sales_Fact cleaned'!C828,Product_Cleaned!$A$2:$E$101,5, FALSE)</f>
        <v>Ford, Murphy and Wilson</v>
      </c>
      <c r="H298" t="s">
        <v>1761</v>
      </c>
      <c r="I298" t="str">
        <f>_xlfn.XLOOKUP(H298,Store_Raw!$A$2:$A$21,Store_Raw!$B$2:$B$21)</f>
        <v>Black-Horn</v>
      </c>
      <c r="J298" t="str">
        <f>_xlfn.XLOOKUP(H298,Store_Raw!$A$2:$A$21,Store_Raw!$C$2:$C$21)</f>
        <v>South</v>
      </c>
      <c r="K298" t="str">
        <f>_xlfn.XLOOKUP(H298,Store_Raw!$A$2:$A$21,Store_Raw!$D$2:$D$21)</f>
        <v>North Nancyview</v>
      </c>
      <c r="L298" t="str">
        <f>_xlfn.XLOOKUP(H298,Store_Raw!$A$2:$A$21,Store_Raw!$E$2:$E$21)</f>
        <v>Outlet</v>
      </c>
      <c r="M298" t="str">
        <f>VLOOKUP(B298,Customer_Cleaned!$A$2:$H$501,2,FALSE)</f>
        <v>Eugene Nelson</v>
      </c>
      <c r="N298">
        <f>VLOOKUP(B298,Customer_Cleaned!$A$2:$H$501,3,FALSE)</f>
        <v>26</v>
      </c>
      <c r="O298" t="str">
        <f>VLOOKUP(B298,Customer_Cleaned!$A$2:$H$501,4,FALSE)</f>
        <v>Female</v>
      </c>
      <c r="P298" t="str">
        <f>VLOOKUP(B298,Customer_Cleaned!$A$2:$H$501,8,FALSE)</f>
        <v>Bronze</v>
      </c>
      <c r="Q298" t="str">
        <f>_xlfn.XLOOKUP('Sales_Fact cleaned'!B828,Customer_Cleaned!$A$2:$A$501,Customer_Cleaned!$F$2:$F$501)</f>
        <v>Vermont</v>
      </c>
      <c r="R298" t="str">
        <f>_xlfn.XLOOKUP(B298,Customer_Cleaned!$A$2:$A$501,Customer_Cleaned!$G$2:$G$501)</f>
        <v>USA</v>
      </c>
      <c r="S298">
        <v>1</v>
      </c>
      <c r="T298">
        <v>301.24</v>
      </c>
      <c r="U298">
        <v>0.11</v>
      </c>
      <c r="V298">
        <v>268.10359999999997</v>
      </c>
      <c r="W298" t="s">
        <v>1826</v>
      </c>
    </row>
    <row r="299" spans="1:23" hidden="1">
      <c r="A299" s="2">
        <v>45320</v>
      </c>
      <c r="B299" t="s">
        <v>568</v>
      </c>
      <c r="C299" t="s">
        <v>1628</v>
      </c>
      <c r="D299" t="str">
        <f>VLOOKUP(C299,Product_Cleaned!$A$2:$B$101,2,FALSE)</f>
        <v>Noise-Canceling Headphones</v>
      </c>
      <c r="E299" t="str">
        <f>VLOOKUP(C299,Product_Cleaned!$A$2:$C$101,3,FALSE)</f>
        <v>Electronics</v>
      </c>
      <c r="F299" t="str">
        <f>VLOOKUP(C299,Product_Cleaned!$A$2:$E$101,4,FALSE)</f>
        <v>Audio</v>
      </c>
      <c r="G299" t="str">
        <f>VLOOKUP('Sales_Fact cleaned'!C992,Product_Cleaned!$A$2:$E$101,5, FALSE)</f>
        <v>Lucero LLC</v>
      </c>
      <c r="H299" t="s">
        <v>1776</v>
      </c>
      <c r="I299" t="str">
        <f>_xlfn.XLOOKUP(H299,Store_Raw!$A$2:$A$21,Store_Raw!$B$2:$B$21)</f>
        <v>Benson-Elliott</v>
      </c>
      <c r="J299" t="str">
        <f>_xlfn.XLOOKUP(H299,Store_Raw!$A$2:$A$21,Store_Raw!$C$2:$C$21)</f>
        <v>East</v>
      </c>
      <c r="K299" t="str">
        <f>_xlfn.XLOOKUP(H299,Store_Raw!$A$2:$A$21,Store_Raw!$D$2:$D$21)</f>
        <v>Port Josephberg</v>
      </c>
      <c r="L299" t="str">
        <f>_xlfn.XLOOKUP(H299,Store_Raw!$A$2:$A$21,Store_Raw!$E$2:$E$21)</f>
        <v>Online</v>
      </c>
      <c r="M299" t="str">
        <f>VLOOKUP(B299,Customer_Cleaned!$A$2:$H$501,2,FALSE)</f>
        <v>Amy Wilson</v>
      </c>
      <c r="N299">
        <f>VLOOKUP(B299,Customer_Cleaned!$A$2:$H$501,3,FALSE)</f>
        <v>44</v>
      </c>
      <c r="O299" t="str">
        <f>VLOOKUP(B299,Customer_Cleaned!$A$2:$H$501,4,FALSE)</f>
        <v>Female</v>
      </c>
      <c r="P299" t="str">
        <f>VLOOKUP(B299,Customer_Cleaned!$A$2:$H$501,8,FALSE)</f>
        <v>Silver</v>
      </c>
      <c r="Q299" t="str">
        <f>_xlfn.XLOOKUP('Sales_Fact cleaned'!B992,Customer_Cleaned!$A$2:$A$501,Customer_Cleaned!$F$2:$F$501)</f>
        <v>Massachusetts</v>
      </c>
      <c r="R299" t="str">
        <f>_xlfn.XLOOKUP(B299,Customer_Cleaned!$A$2:$A$501,Customer_Cleaned!$G$2:$G$501)</f>
        <v>USA</v>
      </c>
      <c r="S299">
        <v>1</v>
      </c>
      <c r="T299">
        <v>312.81</v>
      </c>
      <c r="U299">
        <v>0.14000000000000001</v>
      </c>
      <c r="V299">
        <v>269.01659999999998</v>
      </c>
      <c r="W299" t="s">
        <v>1824</v>
      </c>
    </row>
    <row r="300" spans="1:23" hidden="1">
      <c r="A300" s="2">
        <v>45321</v>
      </c>
      <c r="B300" t="s">
        <v>411</v>
      </c>
      <c r="C300" t="s">
        <v>1670</v>
      </c>
      <c r="D300" t="str">
        <f>VLOOKUP(C300,Product_Cleaned!$A$2:$B$101,2,FALSE)</f>
        <v>Tennis Ball 3-Pack</v>
      </c>
      <c r="E300" t="str">
        <f>VLOOKUP(C300,Product_Cleaned!$A$2:$C$101,3,FALSE)</f>
        <v>Sports</v>
      </c>
      <c r="F300" t="str">
        <f>VLOOKUP(C300,Product_Cleaned!$A$2:$E$101,4,FALSE)</f>
        <v>Equipment</v>
      </c>
      <c r="G300" t="str">
        <f>VLOOKUP('Sales_Fact cleaned'!C353,Product_Cleaned!$A$2:$E$101,5, FALSE)</f>
        <v>Perez-Johnston</v>
      </c>
      <c r="H300" t="s">
        <v>1804</v>
      </c>
      <c r="I300" t="str">
        <f>_xlfn.XLOOKUP(H300,Store_Raw!$A$2:$A$21,Store_Raw!$B$2:$B$21)</f>
        <v>Frederick-Wright</v>
      </c>
      <c r="J300" t="str">
        <f>_xlfn.XLOOKUP(H300,Store_Raw!$A$2:$A$21,Store_Raw!$C$2:$C$21)</f>
        <v>West</v>
      </c>
      <c r="K300" t="str">
        <f>_xlfn.XLOOKUP(H300,Store_Raw!$A$2:$A$21,Store_Raw!$D$2:$D$21)</f>
        <v>New Jimmymouth</v>
      </c>
      <c r="L300" t="str">
        <f>_xlfn.XLOOKUP(H300,Store_Raw!$A$2:$A$21,Store_Raw!$E$2:$E$21)</f>
        <v>Flagship</v>
      </c>
      <c r="M300" t="str">
        <f>VLOOKUP(B300,Customer_Cleaned!$A$2:$H$501,2,FALSE)</f>
        <v>Earl Allen</v>
      </c>
      <c r="N300">
        <f>VLOOKUP(B300,Customer_Cleaned!$A$2:$H$501,3,FALSE)</f>
        <v>36</v>
      </c>
      <c r="O300" t="str">
        <f>VLOOKUP(B300,Customer_Cleaned!$A$2:$H$501,4,FALSE)</f>
        <v>Male</v>
      </c>
      <c r="P300" t="str">
        <f>VLOOKUP(B300,Customer_Cleaned!$A$2:$H$501,8,FALSE)</f>
        <v>Silver</v>
      </c>
      <c r="Q300" t="str">
        <f>_xlfn.XLOOKUP('Sales_Fact cleaned'!B353,Customer_Cleaned!$A$2:$A$501,Customer_Cleaned!$F$2:$F$501)</f>
        <v>Georgia</v>
      </c>
      <c r="R300" t="str">
        <f>_xlfn.XLOOKUP(B300,Customer_Cleaned!$A$2:$A$501,Customer_Cleaned!$G$2:$G$501)</f>
        <v>USA</v>
      </c>
      <c r="S300">
        <v>1</v>
      </c>
      <c r="T300">
        <v>299.13</v>
      </c>
      <c r="U300">
        <v>0.1</v>
      </c>
      <c r="V300">
        <v>269.21699999999998</v>
      </c>
      <c r="W300" t="s">
        <v>1824</v>
      </c>
    </row>
    <row r="301" spans="1:23" hidden="1">
      <c r="A301" s="2">
        <v>45322</v>
      </c>
      <c r="B301" t="s">
        <v>579</v>
      </c>
      <c r="C301" t="s">
        <v>1710</v>
      </c>
      <c r="D301" t="str">
        <f>VLOOKUP(C301,Product_Cleaned!$A$2:$B$101,2,FALSE)</f>
        <v>Badminton Racket Set</v>
      </c>
      <c r="E301" t="str">
        <f>VLOOKUP(C301,Product_Cleaned!$A$2:$C$101,3,FALSE)</f>
        <v>Sports</v>
      </c>
      <c r="F301" t="str">
        <f>VLOOKUP(C301,Product_Cleaned!$A$2:$E$101,4,FALSE)</f>
        <v>Equipment</v>
      </c>
      <c r="G301" t="str">
        <f>VLOOKUP('Sales_Fact cleaned'!C182,Product_Cleaned!$A$2:$E$101,5, FALSE)</f>
        <v>Larson Ltd</v>
      </c>
      <c r="H301" t="s">
        <v>1786</v>
      </c>
      <c r="I301" t="str">
        <f>_xlfn.XLOOKUP(H301,Store_Raw!$A$2:$A$21,Store_Raw!$B$2:$B$21)</f>
        <v>Moore, Padilla and Butler</v>
      </c>
      <c r="J301" t="str">
        <f>_xlfn.XLOOKUP(H301,Store_Raw!$A$2:$A$21,Store_Raw!$C$2:$C$21)</f>
        <v>South</v>
      </c>
      <c r="K301" t="str">
        <f>_xlfn.XLOOKUP(H301,Store_Raw!$A$2:$A$21,Store_Raw!$D$2:$D$21)</f>
        <v>East Johnstad</v>
      </c>
      <c r="L301" t="str">
        <f>_xlfn.XLOOKUP(H301,Store_Raw!$A$2:$A$21,Store_Raw!$E$2:$E$21)</f>
        <v>Flagship</v>
      </c>
      <c r="M301" t="str">
        <f>VLOOKUP(B301,Customer_Cleaned!$A$2:$H$501,2,FALSE)</f>
        <v>Michelle Rogers</v>
      </c>
      <c r="N301">
        <f>VLOOKUP(B301,Customer_Cleaned!$A$2:$H$501,3,FALSE)</f>
        <v>56</v>
      </c>
      <c r="O301" t="str">
        <f>VLOOKUP(B301,Customer_Cleaned!$A$2:$H$501,4,FALSE)</f>
        <v>Male</v>
      </c>
      <c r="P301" t="str">
        <f>VLOOKUP(B301,Customer_Cleaned!$A$2:$H$501,8,FALSE)</f>
        <v>Platinum</v>
      </c>
      <c r="Q301" t="str">
        <f>_xlfn.XLOOKUP('Sales_Fact cleaned'!B182,Customer_Cleaned!$A$2:$A$501,Customer_Cleaned!$F$2:$F$501)</f>
        <v>Oregon</v>
      </c>
      <c r="R301" t="str">
        <f>_xlfn.XLOOKUP(B301,Customer_Cleaned!$A$2:$A$501,Customer_Cleaned!$G$2:$G$501)</f>
        <v>USA</v>
      </c>
      <c r="S301">
        <v>3</v>
      </c>
      <c r="T301">
        <v>113.87</v>
      </c>
      <c r="U301">
        <v>0.21</v>
      </c>
      <c r="V301">
        <v>269.87189999999998</v>
      </c>
      <c r="W301" t="s">
        <v>1829</v>
      </c>
    </row>
    <row r="302" spans="1:23" hidden="1">
      <c r="A302" s="2">
        <v>45322</v>
      </c>
      <c r="B302" t="s">
        <v>833</v>
      </c>
      <c r="C302" t="s">
        <v>1708</v>
      </c>
      <c r="D302" t="str">
        <f>VLOOKUP(C302,Product_Cleaned!$A$2:$B$101,2,FALSE)</f>
        <v>Wall-Mounted Spice Rack</v>
      </c>
      <c r="E302" t="str">
        <f>VLOOKUP(C302,Product_Cleaned!$A$2:$C$101,3,FALSE)</f>
        <v>Home</v>
      </c>
      <c r="F302" t="str">
        <f>VLOOKUP(C302,Product_Cleaned!$A$2:$E$101,4,FALSE)</f>
        <v>Kitchen</v>
      </c>
      <c r="G302" t="str">
        <f>VLOOKUP('Sales_Fact cleaned'!C1274,Product_Cleaned!$A$2:$E$101,5, FALSE)</f>
        <v>Nolan-Snow</v>
      </c>
      <c r="H302" t="s">
        <v>1789</v>
      </c>
      <c r="I302" t="str">
        <f>_xlfn.XLOOKUP(H302,Store_Raw!$A$2:$A$21,Store_Raw!$B$2:$B$21)</f>
        <v>Hill, Wagner and Ballard</v>
      </c>
      <c r="J302" t="str">
        <f>_xlfn.XLOOKUP(H302,Store_Raw!$A$2:$A$21,Store_Raw!$C$2:$C$21)</f>
        <v>East</v>
      </c>
      <c r="K302" t="str">
        <f>_xlfn.XLOOKUP(H302,Store_Raw!$A$2:$A$21,Store_Raw!$D$2:$D$21)</f>
        <v>East Davidville</v>
      </c>
      <c r="L302" t="str">
        <f>_xlfn.XLOOKUP(H302,Store_Raw!$A$2:$A$21,Store_Raw!$E$2:$E$21)</f>
        <v>Online</v>
      </c>
      <c r="M302" t="str">
        <f>VLOOKUP(B302,Customer_Cleaned!$A$2:$H$501,2,FALSE)</f>
        <v>Carol Bishop</v>
      </c>
      <c r="N302">
        <f>VLOOKUP(B302,Customer_Cleaned!$A$2:$H$501,3,FALSE)</f>
        <v>27</v>
      </c>
      <c r="O302" t="str">
        <f>VLOOKUP(B302,Customer_Cleaned!$A$2:$H$501,4,FALSE)</f>
        <v>Female</v>
      </c>
      <c r="P302" t="str">
        <f>VLOOKUP(B302,Customer_Cleaned!$A$2:$H$501,8,FALSE)</f>
        <v>Bronze</v>
      </c>
      <c r="Q302" t="str">
        <f>_xlfn.XLOOKUP('Sales_Fact cleaned'!B1274,Customer_Cleaned!$A$2:$A$501,Customer_Cleaned!$F$2:$F$501)</f>
        <v>South Carolina</v>
      </c>
      <c r="R302" t="str">
        <f>_xlfn.XLOOKUP(B302,Customer_Cleaned!$A$2:$A$501,Customer_Cleaned!$G$2:$G$501)</f>
        <v>USA</v>
      </c>
      <c r="S302">
        <v>4</v>
      </c>
      <c r="T302">
        <v>87.83</v>
      </c>
      <c r="U302">
        <v>0.23</v>
      </c>
      <c r="V302">
        <v>270.51639999999998</v>
      </c>
      <c r="W302" t="s">
        <v>1826</v>
      </c>
    </row>
    <row r="303" spans="1:23" hidden="1">
      <c r="A303" s="2">
        <v>45322</v>
      </c>
      <c r="B303" t="s">
        <v>205</v>
      </c>
      <c r="C303" t="s">
        <v>1658</v>
      </c>
      <c r="D303" t="str">
        <f>VLOOKUP(C303,Product_Cleaned!$A$2:$B$101,2,FALSE)</f>
        <v>Ceramic Plant Pot</v>
      </c>
      <c r="E303" t="str">
        <f>VLOOKUP(C303,Product_Cleaned!$A$2:$C$101,3,FALSE)</f>
        <v>Home</v>
      </c>
      <c r="F303" t="str">
        <f>VLOOKUP(C303,Product_Cleaned!$A$2:$E$101,4,FALSE)</f>
        <v>Decor</v>
      </c>
      <c r="G303" t="str">
        <f>VLOOKUP('Sales_Fact cleaned'!C392,Product_Cleaned!$A$2:$E$101,5, FALSE)</f>
        <v>Baldwin, Garza and Gonzalez</v>
      </c>
      <c r="H303" t="s">
        <v>1792</v>
      </c>
      <c r="I303" t="str">
        <f>_xlfn.XLOOKUP(H303,Store_Raw!$A$2:$A$21,Store_Raw!$B$2:$B$21)</f>
        <v>Aguirre-Keller</v>
      </c>
      <c r="J303" t="str">
        <f>_xlfn.XLOOKUP(H303,Store_Raw!$A$2:$A$21,Store_Raw!$C$2:$C$21)</f>
        <v>South</v>
      </c>
      <c r="K303" t="str">
        <f>_xlfn.XLOOKUP(H303,Store_Raw!$A$2:$A$21,Store_Raw!$D$2:$D$21)</f>
        <v>Lake Michael</v>
      </c>
      <c r="L303" t="str">
        <f>_xlfn.XLOOKUP(H303,Store_Raw!$A$2:$A$21,Store_Raw!$E$2:$E$21)</f>
        <v>Online</v>
      </c>
      <c r="M303" t="str">
        <f>VLOOKUP(B303,Customer_Cleaned!$A$2:$H$501,2,FALSE)</f>
        <v>Katherine Dorsey</v>
      </c>
      <c r="N303">
        <f>VLOOKUP(B303,Customer_Cleaned!$A$2:$H$501,3,FALSE)</f>
        <v>24</v>
      </c>
      <c r="O303" t="str">
        <f>VLOOKUP(B303,Customer_Cleaned!$A$2:$H$501,4,FALSE)</f>
        <v>Male</v>
      </c>
      <c r="P303" t="str">
        <f>VLOOKUP(B303,Customer_Cleaned!$A$2:$H$501,8,FALSE)</f>
        <v>Bronze</v>
      </c>
      <c r="Q303" t="str">
        <f>_xlfn.XLOOKUP('Sales_Fact cleaned'!B392,Customer_Cleaned!$A$2:$A$501,Customer_Cleaned!$F$2:$F$501)</f>
        <v>Oregon</v>
      </c>
      <c r="R303" t="str">
        <f>_xlfn.XLOOKUP(B303,Customer_Cleaned!$A$2:$A$501,Customer_Cleaned!$G$2:$G$501)</f>
        <v>USA</v>
      </c>
      <c r="S303">
        <v>4</v>
      </c>
      <c r="T303">
        <v>73.69</v>
      </c>
      <c r="U303">
        <v>0.08</v>
      </c>
      <c r="V303">
        <v>271.17919999999998</v>
      </c>
      <c r="W303" t="s">
        <v>1826</v>
      </c>
    </row>
    <row r="304" spans="1:23" hidden="1">
      <c r="A304" s="2">
        <v>45322</v>
      </c>
      <c r="B304" t="s">
        <v>181</v>
      </c>
      <c r="C304" t="s">
        <v>1676</v>
      </c>
      <c r="D304" t="str">
        <f>VLOOKUP(C304,Product_Cleaned!$A$2:$B$101,2,FALSE)</f>
        <v>Matte Lipstick Set</v>
      </c>
      <c r="E304" t="str">
        <f>VLOOKUP(C304,Product_Cleaned!$A$2:$C$101,3,FALSE)</f>
        <v>Beauty</v>
      </c>
      <c r="F304" t="str">
        <f>VLOOKUP(C304,Product_Cleaned!$A$2:$E$101,4,FALSE)</f>
        <v>Makeup</v>
      </c>
      <c r="G304" t="str">
        <f>VLOOKUP('Sales_Fact cleaned'!C794,Product_Cleaned!$A$2:$E$101,5, FALSE)</f>
        <v>Torres, Spencer and Potter</v>
      </c>
      <c r="H304" t="s">
        <v>1761</v>
      </c>
      <c r="I304" t="str">
        <f>_xlfn.XLOOKUP(H304,Store_Raw!$A$2:$A$21,Store_Raw!$B$2:$B$21)</f>
        <v>Black-Horn</v>
      </c>
      <c r="J304" t="str">
        <f>_xlfn.XLOOKUP(H304,Store_Raw!$A$2:$A$21,Store_Raw!$C$2:$C$21)</f>
        <v>South</v>
      </c>
      <c r="K304" t="str">
        <f>_xlfn.XLOOKUP(H304,Store_Raw!$A$2:$A$21,Store_Raw!$D$2:$D$21)</f>
        <v>North Nancyview</v>
      </c>
      <c r="L304" t="str">
        <f>_xlfn.XLOOKUP(H304,Store_Raw!$A$2:$A$21,Store_Raw!$E$2:$E$21)</f>
        <v>Outlet</v>
      </c>
      <c r="M304" t="str">
        <f>VLOOKUP(B304,Customer_Cleaned!$A$2:$H$501,2,FALSE)</f>
        <v>Gina Knight</v>
      </c>
      <c r="N304">
        <f>VLOOKUP(B304,Customer_Cleaned!$A$2:$H$501,3,FALSE)</f>
        <v>54</v>
      </c>
      <c r="O304" t="str">
        <f>VLOOKUP(B304,Customer_Cleaned!$A$2:$H$501,4,FALSE)</f>
        <v>Female</v>
      </c>
      <c r="P304" t="str">
        <f>VLOOKUP(B304,Customer_Cleaned!$A$2:$H$501,8,FALSE)</f>
        <v>Platinum</v>
      </c>
      <c r="Q304" t="str">
        <f>_xlfn.XLOOKUP('Sales_Fact cleaned'!B794,Customer_Cleaned!$A$2:$A$501,Customer_Cleaned!$F$2:$F$501)</f>
        <v>Louisiana</v>
      </c>
      <c r="R304" t="str">
        <f>_xlfn.XLOOKUP(B304,Customer_Cleaned!$A$2:$A$501,Customer_Cleaned!$G$2:$G$501)</f>
        <v>USA</v>
      </c>
      <c r="S304">
        <v>2</v>
      </c>
      <c r="T304">
        <v>138.41</v>
      </c>
      <c r="U304">
        <v>0.02</v>
      </c>
      <c r="V304">
        <v>271.28359999999998</v>
      </c>
      <c r="W304" t="s">
        <v>1829</v>
      </c>
    </row>
    <row r="305" spans="1:23" hidden="1">
      <c r="A305" s="2">
        <v>45322</v>
      </c>
      <c r="B305" t="s">
        <v>1260</v>
      </c>
      <c r="C305" t="s">
        <v>1596</v>
      </c>
      <c r="D305" t="str">
        <f>VLOOKUP(C305,Product_Cleaned!$A$2:$B$101,2,FALSE)</f>
        <v>Foldable Camping Chair</v>
      </c>
      <c r="E305" t="str">
        <f>VLOOKUP(C305,Product_Cleaned!$A$2:$C$101,3,FALSE)</f>
        <v>Sports</v>
      </c>
      <c r="F305" t="str">
        <f>VLOOKUP(C305,Product_Cleaned!$A$2:$E$101,4,FALSE)</f>
        <v>Outdoor</v>
      </c>
      <c r="G305" t="str">
        <f>VLOOKUP('Sales_Fact cleaned'!C1458,Product_Cleaned!$A$2:$E$101,5, FALSE)</f>
        <v>Moon, Mora and Santos</v>
      </c>
      <c r="H305" t="s">
        <v>1766</v>
      </c>
      <c r="I305" t="str">
        <f>_xlfn.XLOOKUP(H305,Store_Raw!$A$2:$A$21,Store_Raw!$B$2:$B$21)</f>
        <v>Johnson-Wright</v>
      </c>
      <c r="J305" t="str">
        <f>_xlfn.XLOOKUP(H305,Store_Raw!$A$2:$A$21,Store_Raw!$C$2:$C$21)</f>
        <v>North</v>
      </c>
      <c r="K305" t="str">
        <f>_xlfn.XLOOKUP(H305,Store_Raw!$A$2:$A$21,Store_Raw!$D$2:$D$21)</f>
        <v>Hoodberg</v>
      </c>
      <c r="L305" t="str">
        <f>_xlfn.XLOOKUP(H305,Store_Raw!$A$2:$A$21,Store_Raw!$E$2:$E$21)</f>
        <v>Outlet</v>
      </c>
      <c r="M305" t="str">
        <f>VLOOKUP(B305,Customer_Cleaned!$A$2:$H$501,2,FALSE)</f>
        <v>Eric Wolfe</v>
      </c>
      <c r="N305">
        <f>VLOOKUP(B305,Customer_Cleaned!$A$2:$H$501,3,FALSE)</f>
        <v>18</v>
      </c>
      <c r="O305" t="str">
        <f>VLOOKUP(B305,Customer_Cleaned!$A$2:$H$501,4,FALSE)</f>
        <v>Female</v>
      </c>
      <c r="P305" t="str">
        <f>VLOOKUP(B305,Customer_Cleaned!$A$2:$H$501,8,FALSE)</f>
        <v>Bronze</v>
      </c>
      <c r="Q305" t="str">
        <f>_xlfn.XLOOKUP('Sales_Fact cleaned'!B1458,Customer_Cleaned!$A$2:$A$501,Customer_Cleaned!$F$2:$F$501)</f>
        <v>Oklahoma</v>
      </c>
      <c r="R305" t="str">
        <f>_xlfn.XLOOKUP(B305,Customer_Cleaned!$A$2:$A$501,Customer_Cleaned!$G$2:$G$501)</f>
        <v>USA</v>
      </c>
      <c r="S305">
        <v>1</v>
      </c>
      <c r="T305">
        <v>387.99</v>
      </c>
      <c r="U305">
        <v>0.3</v>
      </c>
      <c r="V305">
        <v>271.59300000000002</v>
      </c>
      <c r="W305" t="s">
        <v>1829</v>
      </c>
    </row>
    <row r="306" spans="1:23">
      <c r="A306" s="2">
        <v>45322</v>
      </c>
      <c r="B306" t="s">
        <v>893</v>
      </c>
      <c r="C306" t="s">
        <v>1718</v>
      </c>
      <c r="D306" t="str">
        <f>VLOOKUP(C306,Product_Cleaned!$A$2:$B$101,2,FALSE)</f>
        <v>Women's Beanie Hat</v>
      </c>
      <c r="E306" t="str">
        <f>VLOOKUP(C306,Product_Cleaned!$A$2:$C$101,3,FALSE)</f>
        <v>Clothing</v>
      </c>
      <c r="F306" t="str">
        <f>VLOOKUP(C306,Product_Cleaned!$A$2:$E$101,4,FALSE)</f>
        <v>Accessories</v>
      </c>
      <c r="G306" t="str">
        <f>VLOOKUP('Sales_Fact cleaned'!C209,Product_Cleaned!$A$2:$E$101,5, FALSE)</f>
        <v>Hoffman-Williams</v>
      </c>
      <c r="H306" t="s">
        <v>1813</v>
      </c>
      <c r="I306" t="str">
        <f>_xlfn.XLOOKUP(H306,Store_Raw!$A$2:$A$21,Store_Raw!$B$2:$B$21)</f>
        <v>Mann-Austin</v>
      </c>
      <c r="J306" t="str">
        <f>_xlfn.XLOOKUP(H306,Store_Raw!$A$2:$A$21,Store_Raw!$C$2:$C$21)</f>
        <v>East</v>
      </c>
      <c r="K306" t="str">
        <f>_xlfn.XLOOKUP(H306,Store_Raw!$A$2:$A$21,Store_Raw!$D$2:$D$21)</f>
        <v>Vasquezborough</v>
      </c>
      <c r="L306" t="str">
        <f>_xlfn.XLOOKUP(H306,Store_Raw!$A$2:$A$21,Store_Raw!$E$2:$E$21)</f>
        <v>Online</v>
      </c>
      <c r="M306" t="str">
        <f>VLOOKUP(B306,Customer_Cleaned!$A$2:$H$501,2,FALSE)</f>
        <v>Brittany Watson</v>
      </c>
      <c r="N306">
        <f>VLOOKUP(B306,Customer_Cleaned!$A$2:$H$501,3,FALSE)</f>
        <v>59</v>
      </c>
      <c r="O306" t="str">
        <f>VLOOKUP(B306,Customer_Cleaned!$A$2:$H$501,4,FALSE)</f>
        <v>Male</v>
      </c>
      <c r="P306" t="str">
        <f>VLOOKUP(B306,Customer_Cleaned!$A$2:$H$501,8,FALSE)</f>
        <v>Platinum</v>
      </c>
      <c r="Q306" t="str">
        <f>_xlfn.XLOOKUP('Sales_Fact cleaned'!B209,Customer_Cleaned!$A$2:$A$501,Customer_Cleaned!$F$2:$F$501)</f>
        <v>South Carolina</v>
      </c>
      <c r="R306" t="str">
        <f>_xlfn.XLOOKUP(B306,Customer_Cleaned!$A$2:$A$501,Customer_Cleaned!$G$2:$G$501)</f>
        <v>USA</v>
      </c>
      <c r="S306">
        <v>3</v>
      </c>
      <c r="T306">
        <v>104.33</v>
      </c>
      <c r="U306">
        <v>0.13</v>
      </c>
      <c r="V306">
        <v>272.30130000000003</v>
      </c>
      <c r="W306" t="s">
        <v>1826</v>
      </c>
    </row>
    <row r="307" spans="1:23" hidden="1">
      <c r="A307" s="2">
        <v>45323</v>
      </c>
      <c r="B307" t="s">
        <v>716</v>
      </c>
      <c r="C307" t="s">
        <v>1568</v>
      </c>
      <c r="D307" t="str">
        <f>VLOOKUP(C307,Product_Cleaned!$A$2:$B$101,2,FALSE)</f>
        <v>Ceramic Kitchen Bowl Set</v>
      </c>
      <c r="E307" t="str">
        <f>VLOOKUP(C307,Product_Cleaned!$A$2:$C$101,3,FALSE)</f>
        <v>Home</v>
      </c>
      <c r="F307" t="str">
        <f>VLOOKUP(C307,Product_Cleaned!$A$2:$E$101,4,FALSE)</f>
        <v>Kitchen</v>
      </c>
      <c r="G307" t="str">
        <f>VLOOKUP('Sales_Fact cleaned'!C765,Product_Cleaned!$A$2:$E$101,5, FALSE)</f>
        <v>Atkinson, Camacho and Oliver</v>
      </c>
      <c r="H307" t="s">
        <v>1779</v>
      </c>
      <c r="I307" t="str">
        <f>_xlfn.XLOOKUP(H307,Store_Raw!$A$2:$A$21,Store_Raw!$B$2:$B$21)</f>
        <v>Martinez-Mullins</v>
      </c>
      <c r="J307" t="str">
        <f>_xlfn.XLOOKUP(H307,Store_Raw!$A$2:$A$21,Store_Raw!$C$2:$C$21)</f>
        <v>South</v>
      </c>
      <c r="K307" t="str">
        <f>_xlfn.XLOOKUP(H307,Store_Raw!$A$2:$A$21,Store_Raw!$D$2:$D$21)</f>
        <v>Williamsfurt</v>
      </c>
      <c r="L307" t="str">
        <f>_xlfn.XLOOKUP(H307,Store_Raw!$A$2:$A$21,Store_Raw!$E$2:$E$21)</f>
        <v>Online</v>
      </c>
      <c r="M307" t="str">
        <f>VLOOKUP(B307,Customer_Cleaned!$A$2:$H$501,2,FALSE)</f>
        <v>Lisa Young</v>
      </c>
      <c r="N307">
        <f>VLOOKUP(B307,Customer_Cleaned!$A$2:$H$501,3,FALSE)</f>
        <v>38</v>
      </c>
      <c r="O307" t="str">
        <f>VLOOKUP(B307,Customer_Cleaned!$A$2:$H$501,4,FALSE)</f>
        <v>Male</v>
      </c>
      <c r="P307" t="str">
        <f>VLOOKUP(B307,Customer_Cleaned!$A$2:$H$501,8,FALSE)</f>
        <v>Silver</v>
      </c>
      <c r="Q307" t="str">
        <f>_xlfn.XLOOKUP('Sales_Fact cleaned'!B765,Customer_Cleaned!$A$2:$A$501,Customer_Cleaned!$F$2:$F$501)</f>
        <v>Ohio</v>
      </c>
      <c r="R307" t="str">
        <f>_xlfn.XLOOKUP(B307,Customer_Cleaned!$A$2:$A$501,Customer_Cleaned!$G$2:$G$501)</f>
        <v>USA</v>
      </c>
      <c r="S307">
        <v>2</v>
      </c>
      <c r="T307">
        <v>164.23</v>
      </c>
      <c r="U307">
        <v>0.17</v>
      </c>
      <c r="V307">
        <v>272.62180000000001</v>
      </c>
      <c r="W307" t="s">
        <v>1826</v>
      </c>
    </row>
    <row r="308" spans="1:23" hidden="1">
      <c r="A308" s="2">
        <v>45323</v>
      </c>
      <c r="B308" t="s">
        <v>809</v>
      </c>
      <c r="C308" t="s">
        <v>1690</v>
      </c>
      <c r="D308" t="str">
        <f>VLOOKUP(C308,Product_Cleaned!$A$2:$B$101,2,FALSE)</f>
        <v>Hair Repair Oil Treatment</v>
      </c>
      <c r="E308" t="str">
        <f>VLOOKUP(C308,Product_Cleaned!$A$2:$C$101,3,FALSE)</f>
        <v>Beauty</v>
      </c>
      <c r="F308" t="str">
        <f>VLOOKUP(C308,Product_Cleaned!$A$2:$E$101,4,FALSE)</f>
        <v>Haircare</v>
      </c>
      <c r="G308" t="str">
        <f>VLOOKUP('Sales_Fact cleaned'!C1106,Product_Cleaned!$A$2:$E$101,5, FALSE)</f>
        <v>Holmes LLC</v>
      </c>
      <c r="H308" t="s">
        <v>1786</v>
      </c>
      <c r="I308" t="str">
        <f>_xlfn.XLOOKUP(H308,Store_Raw!$A$2:$A$21,Store_Raw!$B$2:$B$21)</f>
        <v>Moore, Padilla and Butler</v>
      </c>
      <c r="J308" t="str">
        <f>_xlfn.XLOOKUP(H308,Store_Raw!$A$2:$A$21,Store_Raw!$C$2:$C$21)</f>
        <v>South</v>
      </c>
      <c r="K308" t="str">
        <f>_xlfn.XLOOKUP(H308,Store_Raw!$A$2:$A$21,Store_Raw!$D$2:$D$21)</f>
        <v>East Johnstad</v>
      </c>
      <c r="L308" t="str">
        <f>_xlfn.XLOOKUP(H308,Store_Raw!$A$2:$A$21,Store_Raw!$E$2:$E$21)</f>
        <v>Flagship</v>
      </c>
      <c r="M308" t="str">
        <f>VLOOKUP(B308,Customer_Cleaned!$A$2:$H$501,2,FALSE)</f>
        <v>Dr. Ashley Yates Md</v>
      </c>
      <c r="N308">
        <f>VLOOKUP(B308,Customer_Cleaned!$A$2:$H$501,3,FALSE)</f>
        <v>32</v>
      </c>
      <c r="O308" t="str">
        <f>VLOOKUP(B308,Customer_Cleaned!$A$2:$H$501,4,FALSE)</f>
        <v>Male</v>
      </c>
      <c r="P308" t="str">
        <f>VLOOKUP(B308,Customer_Cleaned!$A$2:$H$501,8,FALSE)</f>
        <v>Bronze</v>
      </c>
      <c r="Q308" t="str">
        <f>_xlfn.XLOOKUP('Sales_Fact cleaned'!B1106,Customer_Cleaned!$A$2:$A$501,Customer_Cleaned!$F$2:$F$501)</f>
        <v>Kentucky</v>
      </c>
      <c r="R308" t="str">
        <f>_xlfn.XLOOKUP(B308,Customer_Cleaned!$A$2:$A$501,Customer_Cleaned!$G$2:$G$501)</f>
        <v>USA</v>
      </c>
      <c r="S308">
        <v>1</v>
      </c>
      <c r="T308">
        <v>363.73</v>
      </c>
      <c r="U308">
        <v>0.25</v>
      </c>
      <c r="V308">
        <v>272.79750000000001</v>
      </c>
      <c r="W308" t="s">
        <v>1824</v>
      </c>
    </row>
    <row r="309" spans="1:23" hidden="1">
      <c r="A309" s="2">
        <v>45323</v>
      </c>
      <c r="B309" t="s">
        <v>657</v>
      </c>
      <c r="C309" t="s">
        <v>1722</v>
      </c>
      <c r="D309" t="str">
        <f>VLOOKUP(C309,Product_Cleaned!$A$2:$B$101,2,FALSE)</f>
        <v>LED Bedside Lamp</v>
      </c>
      <c r="E309" t="str">
        <f>VLOOKUP(C309,Product_Cleaned!$A$2:$C$101,3,FALSE)</f>
        <v>Home</v>
      </c>
      <c r="F309" t="str">
        <f>VLOOKUP(C309,Product_Cleaned!$A$2:$E$101,4,FALSE)</f>
        <v>Lighting</v>
      </c>
      <c r="G309" t="str">
        <f>VLOOKUP('Sales_Fact cleaned'!C1692,Product_Cleaned!$A$2:$E$101,5, FALSE)</f>
        <v>Duran Group</v>
      </c>
      <c r="H309" t="s">
        <v>1801</v>
      </c>
      <c r="I309" t="str">
        <f>_xlfn.XLOOKUP(H309,Store_Raw!$A$2:$A$21,Store_Raw!$B$2:$B$21)</f>
        <v>Shelton PLC</v>
      </c>
      <c r="J309" t="str">
        <f>_xlfn.XLOOKUP(H309,Store_Raw!$A$2:$A$21,Store_Raw!$C$2:$C$21)</f>
        <v>North</v>
      </c>
      <c r="K309" t="str">
        <f>_xlfn.XLOOKUP(H309,Store_Raw!$A$2:$A$21,Store_Raw!$D$2:$D$21)</f>
        <v>East Jenniferstad</v>
      </c>
      <c r="L309" t="str">
        <f>_xlfn.XLOOKUP(H309,Store_Raw!$A$2:$A$21,Store_Raw!$E$2:$E$21)</f>
        <v>Flagship</v>
      </c>
      <c r="M309" t="str">
        <f>VLOOKUP(B309,Customer_Cleaned!$A$2:$H$501,2,FALSE)</f>
        <v>Mary Boyd</v>
      </c>
      <c r="N309">
        <f>VLOOKUP(B309,Customer_Cleaned!$A$2:$H$501,3,FALSE)</f>
        <v>25</v>
      </c>
      <c r="O309" t="str">
        <f>VLOOKUP(B309,Customer_Cleaned!$A$2:$H$501,4,FALSE)</f>
        <v>Female</v>
      </c>
      <c r="P309" t="str">
        <f>VLOOKUP(B309,Customer_Cleaned!$A$2:$H$501,8,FALSE)</f>
        <v>Bronze</v>
      </c>
      <c r="Q309" t="str">
        <f>_xlfn.XLOOKUP('Sales_Fact cleaned'!B1692,Customer_Cleaned!$A$2:$A$501,Customer_Cleaned!$F$2:$F$501)</f>
        <v>Vermont</v>
      </c>
      <c r="R309" t="str">
        <f>_xlfn.XLOOKUP(B309,Customer_Cleaned!$A$2:$A$501,Customer_Cleaned!$G$2:$G$501)</f>
        <v>USA</v>
      </c>
      <c r="S309">
        <v>4</v>
      </c>
      <c r="T309">
        <v>72.63</v>
      </c>
      <c r="U309">
        <v>0.06</v>
      </c>
      <c r="V309">
        <v>273.08879999999999</v>
      </c>
      <c r="W309" t="s">
        <v>1829</v>
      </c>
    </row>
    <row r="310" spans="1:23" hidden="1">
      <c r="A310" s="2">
        <v>45323</v>
      </c>
      <c r="B310" t="s">
        <v>1095</v>
      </c>
      <c r="C310" t="s">
        <v>1608</v>
      </c>
      <c r="D310" t="str">
        <f>VLOOKUP(C310,Product_Cleaned!$A$2:$B$101,2,FALSE)</f>
        <v>Stainless Steel Cutlery Set</v>
      </c>
      <c r="E310" t="str">
        <f>VLOOKUP(C310,Product_Cleaned!$A$2:$C$101,3,FALSE)</f>
        <v>Home</v>
      </c>
      <c r="F310" t="str">
        <f>VLOOKUP(C310,Product_Cleaned!$A$2:$E$101,4,FALSE)</f>
        <v>Kitchen</v>
      </c>
      <c r="G310" t="str">
        <f>VLOOKUP('Sales_Fact cleaned'!C315,Product_Cleaned!$A$2:$E$101,5, FALSE)</f>
        <v>Wilson Group</v>
      </c>
      <c r="H310" t="s">
        <v>1807</v>
      </c>
      <c r="I310" t="str">
        <f>_xlfn.XLOOKUP(H310,Store_Raw!$A$2:$A$21,Store_Raw!$B$2:$B$21)</f>
        <v>Holloway Ltd</v>
      </c>
      <c r="J310" t="str">
        <f>_xlfn.XLOOKUP(H310,Store_Raw!$A$2:$A$21,Store_Raw!$C$2:$C$21)</f>
        <v>North</v>
      </c>
      <c r="K310" t="str">
        <f>_xlfn.XLOOKUP(H310,Store_Raw!$A$2:$A$21,Store_Raw!$D$2:$D$21)</f>
        <v>Bensonhaven</v>
      </c>
      <c r="L310" t="str">
        <f>_xlfn.XLOOKUP(H310,Store_Raw!$A$2:$A$21,Store_Raw!$E$2:$E$21)</f>
        <v>Flagship</v>
      </c>
      <c r="M310" t="str">
        <f>VLOOKUP(B310,Customer_Cleaned!$A$2:$H$501,2,FALSE)</f>
        <v>Heather Valenzuela</v>
      </c>
      <c r="N310">
        <f>VLOOKUP(B310,Customer_Cleaned!$A$2:$H$501,3,FALSE)</f>
        <v>31</v>
      </c>
      <c r="O310" t="str">
        <f>VLOOKUP(B310,Customer_Cleaned!$A$2:$H$501,4,FALSE)</f>
        <v>Male</v>
      </c>
      <c r="P310" t="str">
        <f>VLOOKUP(B310,Customer_Cleaned!$A$2:$H$501,8,FALSE)</f>
        <v>Bronze</v>
      </c>
      <c r="Q310" t="str">
        <f>_xlfn.XLOOKUP('Sales_Fact cleaned'!B315,Customer_Cleaned!$A$2:$A$501,Customer_Cleaned!$F$2:$F$501)</f>
        <v>New York</v>
      </c>
      <c r="R310" t="str">
        <f>_xlfn.XLOOKUP(B310,Customer_Cleaned!$A$2:$A$501,Customer_Cleaned!$G$2:$G$501)</f>
        <v>USA</v>
      </c>
      <c r="S310">
        <v>1</v>
      </c>
      <c r="T310">
        <v>350.67</v>
      </c>
      <c r="U310">
        <v>0.22</v>
      </c>
      <c r="V310">
        <v>273.52260000000001</v>
      </c>
      <c r="W310" t="s">
        <v>1829</v>
      </c>
    </row>
    <row r="311" spans="1:23">
      <c r="A311" s="2">
        <v>45325</v>
      </c>
      <c r="B311" t="s">
        <v>613</v>
      </c>
      <c r="C311" t="s">
        <v>1746</v>
      </c>
      <c r="D311" t="str">
        <f>VLOOKUP(C311,Product_Cleaned!$A$2:$B$101,2,FALSE)</f>
        <v>Stainless Steel Cookware Set</v>
      </c>
      <c r="E311" t="str">
        <f>VLOOKUP(C311,Product_Cleaned!$A$2:$C$101,3,FALSE)</f>
        <v>Home</v>
      </c>
      <c r="F311" t="str">
        <f>VLOOKUP(C311,Product_Cleaned!$A$2:$E$101,4,FALSE)</f>
        <v>Kitchen</v>
      </c>
      <c r="G311" t="str">
        <f>VLOOKUP('Sales_Fact cleaned'!C140,Product_Cleaned!$A$2:$E$101,5, FALSE)</f>
        <v>Murray, Gould and Ware</v>
      </c>
      <c r="H311" t="s">
        <v>1813</v>
      </c>
      <c r="I311" t="str">
        <f>_xlfn.XLOOKUP(H311,Store_Raw!$A$2:$A$21,Store_Raw!$B$2:$B$21)</f>
        <v>Mann-Austin</v>
      </c>
      <c r="J311" t="str">
        <f>_xlfn.XLOOKUP(H311,Store_Raw!$A$2:$A$21,Store_Raw!$C$2:$C$21)</f>
        <v>East</v>
      </c>
      <c r="K311" t="str">
        <f>_xlfn.XLOOKUP(H311,Store_Raw!$A$2:$A$21,Store_Raw!$D$2:$D$21)</f>
        <v>Vasquezborough</v>
      </c>
      <c r="L311" t="str">
        <f>_xlfn.XLOOKUP(H311,Store_Raw!$A$2:$A$21,Store_Raw!$E$2:$E$21)</f>
        <v>Online</v>
      </c>
      <c r="M311" t="str">
        <f>VLOOKUP(B311,Customer_Cleaned!$A$2:$H$501,2,FALSE)</f>
        <v>Jennifer Pruitt</v>
      </c>
      <c r="N311">
        <f>VLOOKUP(B311,Customer_Cleaned!$A$2:$H$501,3,FALSE)</f>
        <v>53</v>
      </c>
      <c r="O311" t="str">
        <f>VLOOKUP(B311,Customer_Cleaned!$A$2:$H$501,4,FALSE)</f>
        <v>Male</v>
      </c>
      <c r="P311" t="str">
        <f>VLOOKUP(B311,Customer_Cleaned!$A$2:$H$501,8,FALSE)</f>
        <v>Platinum</v>
      </c>
      <c r="Q311" t="str">
        <f>_xlfn.XLOOKUP('Sales_Fact cleaned'!B140,Customer_Cleaned!$A$2:$A$501,Customer_Cleaned!$F$2:$F$501)</f>
        <v>Hawaii</v>
      </c>
      <c r="R311" t="str">
        <f>_xlfn.XLOOKUP(B311,Customer_Cleaned!$A$2:$A$501,Customer_Cleaned!$G$2:$G$501)</f>
        <v>USA</v>
      </c>
      <c r="S311">
        <v>3</v>
      </c>
      <c r="T311">
        <v>112.77</v>
      </c>
      <c r="U311">
        <v>0.19</v>
      </c>
      <c r="V311">
        <v>274.03109999999998</v>
      </c>
      <c r="W311" t="s">
        <v>1824</v>
      </c>
    </row>
    <row r="312" spans="1:23" hidden="1">
      <c r="A312" s="2">
        <v>45325</v>
      </c>
      <c r="B312" t="s">
        <v>344</v>
      </c>
      <c r="C312" t="s">
        <v>1680</v>
      </c>
      <c r="D312" t="str">
        <f>VLOOKUP(C312,Product_Cleaned!$A$2:$B$101,2,FALSE)</f>
        <v>Women's Hair Dryer Brush</v>
      </c>
      <c r="E312" t="str">
        <f>VLOOKUP(C312,Product_Cleaned!$A$2:$C$101,3,FALSE)</f>
        <v>Beauty</v>
      </c>
      <c r="F312" t="str">
        <f>VLOOKUP(C312,Product_Cleaned!$A$2:$E$101,4,FALSE)</f>
        <v>Haircare</v>
      </c>
      <c r="G312" t="str">
        <f>VLOOKUP('Sales_Fact cleaned'!C1587,Product_Cleaned!$A$2:$E$101,5, FALSE)</f>
        <v>Hamilton Group</v>
      </c>
      <c r="H312" t="s">
        <v>1757</v>
      </c>
      <c r="I312" t="str">
        <f>_xlfn.XLOOKUP(H312,Store_Raw!$A$2:$A$21,Store_Raw!$B$2:$B$21)</f>
        <v>Martinez, Adkins and Johnson</v>
      </c>
      <c r="J312" t="str">
        <f>_xlfn.XLOOKUP(H312,Store_Raw!$A$2:$A$21,Store_Raw!$C$2:$C$21)</f>
        <v>North</v>
      </c>
      <c r="K312" t="str">
        <f>_xlfn.XLOOKUP(H312,Store_Raw!$A$2:$A$21,Store_Raw!$D$2:$D$21)</f>
        <v>Danielmouth</v>
      </c>
      <c r="L312" t="str">
        <f>_xlfn.XLOOKUP(H312,Store_Raw!$A$2:$A$21,Store_Raw!$E$2:$E$21)</f>
        <v>Flagship</v>
      </c>
      <c r="M312" t="str">
        <f>VLOOKUP(B312,Customer_Cleaned!$A$2:$H$501,2,FALSE)</f>
        <v>Samantha Walker</v>
      </c>
      <c r="N312">
        <f>VLOOKUP(B312,Customer_Cleaned!$A$2:$H$501,3,FALSE)</f>
        <v>30</v>
      </c>
      <c r="O312" t="str">
        <f>VLOOKUP(B312,Customer_Cleaned!$A$2:$H$501,4,FALSE)</f>
        <v>Female</v>
      </c>
      <c r="P312" t="str">
        <f>VLOOKUP(B312,Customer_Cleaned!$A$2:$H$501,8,FALSE)</f>
        <v>Bronze</v>
      </c>
      <c r="Q312" t="str">
        <f>_xlfn.XLOOKUP('Sales_Fact cleaned'!B1587,Customer_Cleaned!$A$2:$A$501,Customer_Cleaned!$F$2:$F$501)</f>
        <v>West Virginia</v>
      </c>
      <c r="R312" t="str">
        <f>_xlfn.XLOOKUP(B312,Customer_Cleaned!$A$2:$A$501,Customer_Cleaned!$G$2:$G$501)</f>
        <v>USA</v>
      </c>
      <c r="S312">
        <v>1</v>
      </c>
      <c r="T312">
        <v>338.83</v>
      </c>
      <c r="U312">
        <v>0.19</v>
      </c>
      <c r="V312">
        <v>274.45229999999998</v>
      </c>
      <c r="W312" t="s">
        <v>1824</v>
      </c>
    </row>
    <row r="313" spans="1:23" hidden="1">
      <c r="A313" s="2">
        <v>45325</v>
      </c>
      <c r="B313" t="s">
        <v>1510</v>
      </c>
      <c r="C313" t="s">
        <v>1565</v>
      </c>
      <c r="D313" t="str">
        <f>VLOOKUP(C313,Product_Cleaned!$A$2:$B$101,2,FALSE)</f>
        <v>Adjustable Dumbbell Set</v>
      </c>
      <c r="E313" t="str">
        <f>VLOOKUP(C313,Product_Cleaned!$A$2:$C$101,3,FALSE)</f>
        <v>Sports</v>
      </c>
      <c r="F313" t="str">
        <f>VLOOKUP(C313,Product_Cleaned!$A$2:$E$101,4,FALSE)</f>
        <v>Fitness</v>
      </c>
      <c r="G313" t="str">
        <f>VLOOKUP('Sales_Fact cleaned'!C346,Product_Cleaned!$A$2:$E$101,5, FALSE)</f>
        <v>Flores-King</v>
      </c>
      <c r="H313" t="s">
        <v>1761</v>
      </c>
      <c r="I313" t="str">
        <f>_xlfn.XLOOKUP(H313,Store_Raw!$A$2:$A$21,Store_Raw!$B$2:$B$21)</f>
        <v>Black-Horn</v>
      </c>
      <c r="J313" t="str">
        <f>_xlfn.XLOOKUP(H313,Store_Raw!$A$2:$A$21,Store_Raw!$C$2:$C$21)</f>
        <v>South</v>
      </c>
      <c r="K313" t="str">
        <f>_xlfn.XLOOKUP(H313,Store_Raw!$A$2:$A$21,Store_Raw!$D$2:$D$21)</f>
        <v>North Nancyview</v>
      </c>
      <c r="L313" t="str">
        <f>_xlfn.XLOOKUP(H313,Store_Raw!$A$2:$A$21,Store_Raw!$E$2:$E$21)</f>
        <v>Outlet</v>
      </c>
      <c r="M313" t="str">
        <f>VLOOKUP(B313,Customer_Cleaned!$A$2:$H$501,2,FALSE)</f>
        <v>Kaitlin Brown</v>
      </c>
      <c r="N313">
        <f>VLOOKUP(B313,Customer_Cleaned!$A$2:$H$501,3,FALSE)</f>
        <v>52</v>
      </c>
      <c r="O313" t="str">
        <f>VLOOKUP(B313,Customer_Cleaned!$A$2:$H$501,4,FALSE)</f>
        <v>Female</v>
      </c>
      <c r="P313" t="str">
        <f>VLOOKUP(B313,Customer_Cleaned!$A$2:$H$501,8,FALSE)</f>
        <v>Platinum</v>
      </c>
      <c r="Q313" t="str">
        <f>_xlfn.XLOOKUP('Sales_Fact cleaned'!B346,Customer_Cleaned!$A$2:$A$501,Customer_Cleaned!$F$2:$F$501)</f>
        <v>Wisconsin</v>
      </c>
      <c r="R313" t="str">
        <f>_xlfn.XLOOKUP(B313,Customer_Cleaned!$A$2:$A$501,Customer_Cleaned!$G$2:$G$501)</f>
        <v>USA</v>
      </c>
      <c r="S313">
        <v>1</v>
      </c>
      <c r="T313">
        <v>312.91000000000003</v>
      </c>
      <c r="U313">
        <v>0.12</v>
      </c>
      <c r="V313">
        <v>275.36079999999998</v>
      </c>
      <c r="W313" t="s">
        <v>1829</v>
      </c>
    </row>
    <row r="314" spans="1:23" hidden="1">
      <c r="A314" s="2">
        <v>45326</v>
      </c>
      <c r="B314" t="s">
        <v>559</v>
      </c>
      <c r="C314" t="s">
        <v>1604</v>
      </c>
      <c r="D314" t="str">
        <f>VLOOKUP(C314,Product_Cleaned!$A$2:$B$101,2,FALSE)</f>
        <v>Sports Stopwatch Timer</v>
      </c>
      <c r="E314" t="str">
        <f>VLOOKUP(C314,Product_Cleaned!$A$2:$C$101,3,FALSE)</f>
        <v>Sports</v>
      </c>
      <c r="F314" t="str">
        <f>VLOOKUP(C314,Product_Cleaned!$A$2:$E$101,4,FALSE)</f>
        <v>Accessories</v>
      </c>
      <c r="G314" t="str">
        <f>VLOOKUP('Sales_Fact cleaned'!C1019,Product_Cleaned!$A$2:$E$101,5, FALSE)</f>
        <v>Taylor-Hart</v>
      </c>
      <c r="H314" t="s">
        <v>1789</v>
      </c>
      <c r="I314" t="str">
        <f>_xlfn.XLOOKUP(H314,Store_Raw!$A$2:$A$21,Store_Raw!$B$2:$B$21)</f>
        <v>Hill, Wagner and Ballard</v>
      </c>
      <c r="J314" t="str">
        <f>_xlfn.XLOOKUP(H314,Store_Raw!$A$2:$A$21,Store_Raw!$C$2:$C$21)</f>
        <v>East</v>
      </c>
      <c r="K314" t="str">
        <f>_xlfn.XLOOKUP(H314,Store_Raw!$A$2:$A$21,Store_Raw!$D$2:$D$21)</f>
        <v>East Davidville</v>
      </c>
      <c r="L314" t="str">
        <f>_xlfn.XLOOKUP(H314,Store_Raw!$A$2:$A$21,Store_Raw!$E$2:$E$21)</f>
        <v>Online</v>
      </c>
      <c r="M314" t="str">
        <f>VLOOKUP(B314,Customer_Cleaned!$A$2:$H$501,2,FALSE)</f>
        <v>Daniel Contreras</v>
      </c>
      <c r="N314">
        <f>VLOOKUP(B314,Customer_Cleaned!$A$2:$H$501,3,FALSE)</f>
        <v>36</v>
      </c>
      <c r="O314" t="str">
        <f>VLOOKUP(B314,Customer_Cleaned!$A$2:$H$501,4,FALSE)</f>
        <v>Female</v>
      </c>
      <c r="P314" t="str">
        <f>VLOOKUP(B314,Customer_Cleaned!$A$2:$H$501,8,FALSE)</f>
        <v>Silver</v>
      </c>
      <c r="Q314" t="str">
        <f>_xlfn.XLOOKUP('Sales_Fact cleaned'!B1019,Customer_Cleaned!$A$2:$A$501,Customer_Cleaned!$F$2:$F$501)</f>
        <v>Oklahoma</v>
      </c>
      <c r="R314" t="str">
        <f>_xlfn.XLOOKUP(B314,Customer_Cleaned!$A$2:$A$501,Customer_Cleaned!$G$2:$G$501)</f>
        <v>USA</v>
      </c>
      <c r="S314">
        <v>3</v>
      </c>
      <c r="T314">
        <v>125.68</v>
      </c>
      <c r="U314">
        <v>0.26</v>
      </c>
      <c r="V314">
        <v>279.00959999999998</v>
      </c>
      <c r="W314" t="s">
        <v>1824</v>
      </c>
    </row>
    <row r="315" spans="1:23" hidden="1">
      <c r="A315" s="2">
        <v>45326</v>
      </c>
      <c r="B315" t="s">
        <v>1151</v>
      </c>
      <c r="C315" t="s">
        <v>1738</v>
      </c>
      <c r="D315" t="str">
        <f>VLOOKUP(C315,Product_Cleaned!$A$2:$B$101,2,FALSE)</f>
        <v>Sports Stopwatch Basic</v>
      </c>
      <c r="E315" t="str">
        <f>VLOOKUP(C315,Product_Cleaned!$A$2:$C$101,3,FALSE)</f>
        <v>Sports</v>
      </c>
      <c r="F315" t="str">
        <f>VLOOKUP(C315,Product_Cleaned!$A$2:$E$101,4,FALSE)</f>
        <v>Accessories</v>
      </c>
      <c r="G315" t="str">
        <f>VLOOKUP('Sales_Fact cleaned'!C395,Product_Cleaned!$A$2:$E$101,5, FALSE)</f>
        <v>Hill PLC</v>
      </c>
      <c r="H315" t="s">
        <v>1782</v>
      </c>
      <c r="I315" t="str">
        <f>_xlfn.XLOOKUP(H315,Store_Raw!$A$2:$A$21,Store_Raw!$B$2:$B$21)</f>
        <v>Bean, Jones and Park</v>
      </c>
      <c r="J315" t="str">
        <f>_xlfn.XLOOKUP(H315,Store_Raw!$A$2:$A$21,Store_Raw!$C$2:$C$21)</f>
        <v>West</v>
      </c>
      <c r="K315" t="str">
        <f>_xlfn.XLOOKUP(H315,Store_Raw!$A$2:$A$21,Store_Raw!$D$2:$D$21)</f>
        <v>Thompsonborough</v>
      </c>
      <c r="L315" t="str">
        <f>_xlfn.XLOOKUP(H315,Store_Raw!$A$2:$A$21,Store_Raw!$E$2:$E$21)</f>
        <v>Online</v>
      </c>
      <c r="M315" t="str">
        <f>VLOOKUP(B315,Customer_Cleaned!$A$2:$H$501,2,FALSE)</f>
        <v>Miranda King</v>
      </c>
      <c r="N315">
        <f>VLOOKUP(B315,Customer_Cleaned!$A$2:$H$501,3,FALSE)</f>
        <v>34</v>
      </c>
      <c r="O315" t="str">
        <f>VLOOKUP(B315,Customer_Cleaned!$A$2:$H$501,4,FALSE)</f>
        <v>Female</v>
      </c>
      <c r="P315" t="str">
        <f>VLOOKUP(B315,Customer_Cleaned!$A$2:$H$501,8,FALSE)</f>
        <v>Bronze</v>
      </c>
      <c r="Q315" t="str">
        <f>_xlfn.XLOOKUP('Sales_Fact cleaned'!B395,Customer_Cleaned!$A$2:$A$501,Customer_Cleaned!$F$2:$F$501)</f>
        <v>Wyoming</v>
      </c>
      <c r="R315" t="str">
        <f>_xlfn.XLOOKUP(B315,Customer_Cleaned!$A$2:$A$501,Customer_Cleaned!$G$2:$G$501)</f>
        <v>USA</v>
      </c>
      <c r="S315">
        <v>1</v>
      </c>
      <c r="T315">
        <v>329.94</v>
      </c>
      <c r="U315">
        <v>0.14000000000000001</v>
      </c>
      <c r="V315">
        <v>283.7484</v>
      </c>
      <c r="W315" t="s">
        <v>1826</v>
      </c>
    </row>
    <row r="316" spans="1:23" hidden="1">
      <c r="A316" s="2">
        <v>45326</v>
      </c>
      <c r="B316" t="s">
        <v>1295</v>
      </c>
      <c r="C316" t="s">
        <v>1582</v>
      </c>
      <c r="D316" t="str">
        <f>VLOOKUP(C316,Product_Cleaned!$A$2:$B$101,2,FALSE)</f>
        <v>Soccer Training Cone Set</v>
      </c>
      <c r="E316" t="str">
        <f>VLOOKUP(C316,Product_Cleaned!$A$2:$C$101,3,FALSE)</f>
        <v>Sports</v>
      </c>
      <c r="F316" t="str">
        <f>VLOOKUP(C316,Product_Cleaned!$A$2:$E$101,4,FALSE)</f>
        <v>Accessories</v>
      </c>
      <c r="G316" t="str">
        <f>VLOOKUP('Sales_Fact cleaned'!C1445,Product_Cleaned!$A$2:$E$101,5, FALSE)</f>
        <v>Flores, Pineda and Rodriguez</v>
      </c>
      <c r="H316" t="s">
        <v>1804</v>
      </c>
      <c r="I316" t="str">
        <f>_xlfn.XLOOKUP(H316,Store_Raw!$A$2:$A$21,Store_Raw!$B$2:$B$21)</f>
        <v>Frederick-Wright</v>
      </c>
      <c r="J316" t="str">
        <f>_xlfn.XLOOKUP(H316,Store_Raw!$A$2:$A$21,Store_Raw!$C$2:$C$21)</f>
        <v>West</v>
      </c>
      <c r="K316" t="str">
        <f>_xlfn.XLOOKUP(H316,Store_Raw!$A$2:$A$21,Store_Raw!$D$2:$D$21)</f>
        <v>New Jimmymouth</v>
      </c>
      <c r="L316" t="str">
        <f>_xlfn.XLOOKUP(H316,Store_Raw!$A$2:$A$21,Store_Raw!$E$2:$E$21)</f>
        <v>Flagship</v>
      </c>
      <c r="M316" t="str">
        <f>VLOOKUP(B316,Customer_Cleaned!$A$2:$H$501,2,FALSE)</f>
        <v>Karen King</v>
      </c>
      <c r="N316">
        <f>VLOOKUP(B316,Customer_Cleaned!$A$2:$H$501,3,FALSE)</f>
        <v>64</v>
      </c>
      <c r="O316" t="str">
        <f>VLOOKUP(B316,Customer_Cleaned!$A$2:$H$501,4,FALSE)</f>
        <v>Female</v>
      </c>
      <c r="P316" t="str">
        <f>VLOOKUP(B316,Customer_Cleaned!$A$2:$H$501,8,FALSE)</f>
        <v>Platinum</v>
      </c>
      <c r="Q316" t="str">
        <f>_xlfn.XLOOKUP('Sales_Fact cleaned'!B1445,Customer_Cleaned!$A$2:$A$501,Customer_Cleaned!$F$2:$F$501)</f>
        <v>New Mexico</v>
      </c>
      <c r="R316" t="str">
        <f>_xlfn.XLOOKUP(B316,Customer_Cleaned!$A$2:$A$501,Customer_Cleaned!$G$2:$G$501)</f>
        <v>USA</v>
      </c>
      <c r="S316">
        <v>3</v>
      </c>
      <c r="T316">
        <v>123.74</v>
      </c>
      <c r="U316">
        <v>0.23</v>
      </c>
      <c r="V316">
        <v>285.83940000000001</v>
      </c>
      <c r="W316" t="s">
        <v>1829</v>
      </c>
    </row>
    <row r="317" spans="1:23" hidden="1">
      <c r="A317" s="2">
        <v>45327</v>
      </c>
      <c r="B317" t="s">
        <v>681</v>
      </c>
      <c r="C317" t="s">
        <v>1616</v>
      </c>
      <c r="D317" t="str">
        <f>VLOOKUP(C317,Product_Cleaned!$A$2:$B$101,2,FALSE)</f>
        <v>Gaming Mechanical Keyboard</v>
      </c>
      <c r="E317" t="str">
        <f>VLOOKUP(C317,Product_Cleaned!$A$2:$C$101,3,FALSE)</f>
        <v>Electronics</v>
      </c>
      <c r="F317" t="str">
        <f>VLOOKUP(C317,Product_Cleaned!$A$2:$E$101,4,FALSE)</f>
        <v>Computer</v>
      </c>
      <c r="G317" t="str">
        <f>VLOOKUP('Sales_Fact cleaned'!C859,Product_Cleaned!$A$2:$E$101,5, FALSE)</f>
        <v>Hatfield, Baird and Torres</v>
      </c>
      <c r="H317" t="s">
        <v>1786</v>
      </c>
      <c r="I317" t="str">
        <f>_xlfn.XLOOKUP(H317,Store_Raw!$A$2:$A$21,Store_Raw!$B$2:$B$21)</f>
        <v>Moore, Padilla and Butler</v>
      </c>
      <c r="J317" t="str">
        <f>_xlfn.XLOOKUP(H317,Store_Raw!$A$2:$A$21,Store_Raw!$C$2:$C$21)</f>
        <v>South</v>
      </c>
      <c r="K317" t="str">
        <f>_xlfn.XLOOKUP(H317,Store_Raw!$A$2:$A$21,Store_Raw!$D$2:$D$21)</f>
        <v>East Johnstad</v>
      </c>
      <c r="L317" t="str">
        <f>_xlfn.XLOOKUP(H317,Store_Raw!$A$2:$A$21,Store_Raw!$E$2:$E$21)</f>
        <v>Flagship</v>
      </c>
      <c r="M317" t="str">
        <f>VLOOKUP(B317,Customer_Cleaned!$A$2:$H$501,2,FALSE)</f>
        <v>Joan Johnson</v>
      </c>
      <c r="N317">
        <f>VLOOKUP(B317,Customer_Cleaned!$A$2:$H$501,3,FALSE)</f>
        <v>50</v>
      </c>
      <c r="O317" t="str">
        <f>VLOOKUP(B317,Customer_Cleaned!$A$2:$H$501,4,FALSE)</f>
        <v>Female</v>
      </c>
      <c r="P317" t="str">
        <f>VLOOKUP(B317,Customer_Cleaned!$A$2:$H$501,8,FALSE)</f>
        <v>Platinum</v>
      </c>
      <c r="Q317" t="str">
        <f>_xlfn.XLOOKUP('Sales_Fact cleaned'!B859,Customer_Cleaned!$A$2:$A$501,Customer_Cleaned!$F$2:$F$501)</f>
        <v>West Virginia</v>
      </c>
      <c r="R317" t="str">
        <f>_xlfn.XLOOKUP(B317,Customer_Cleaned!$A$2:$A$501,Customer_Cleaned!$G$2:$G$501)</f>
        <v>USA</v>
      </c>
      <c r="S317">
        <v>2</v>
      </c>
      <c r="T317">
        <v>166.26</v>
      </c>
      <c r="U317">
        <v>0.14000000000000001</v>
      </c>
      <c r="V317">
        <v>285.96719999999999</v>
      </c>
      <c r="W317" t="s">
        <v>1826</v>
      </c>
    </row>
    <row r="318" spans="1:23" hidden="1">
      <c r="A318" s="2">
        <v>45327</v>
      </c>
      <c r="B318" t="s">
        <v>849</v>
      </c>
      <c r="C318" t="s">
        <v>1578</v>
      </c>
      <c r="D318" t="str">
        <f>VLOOKUP(C318,Product_Cleaned!$A$2:$B$101,2,FALSE)</f>
        <v>4K Home Projector</v>
      </c>
      <c r="E318" t="str">
        <f>VLOOKUP(C318,Product_Cleaned!$A$2:$C$101,3,FALSE)</f>
        <v>Electronics</v>
      </c>
      <c r="F318" t="str">
        <f>VLOOKUP(C318,Product_Cleaned!$A$2:$E$101,4,FALSE)</f>
        <v>Appliances</v>
      </c>
      <c r="G318" t="str">
        <f>VLOOKUP('Sales_Fact cleaned'!C18,Product_Cleaned!$A$2:$E$101,5, FALSE)</f>
        <v>Brown and Sons</v>
      </c>
      <c r="H318" t="s">
        <v>1813</v>
      </c>
      <c r="I318" t="str">
        <f>_xlfn.XLOOKUP(H318,Store_Raw!$A$2:$A$21,Store_Raw!$B$2:$B$21)</f>
        <v>Mann-Austin</v>
      </c>
      <c r="J318" t="str">
        <f>_xlfn.XLOOKUP(H318,Store_Raw!$A$2:$A$21,Store_Raw!$C$2:$C$21)</f>
        <v>East</v>
      </c>
      <c r="K318" t="str">
        <f>_xlfn.XLOOKUP(H318,Store_Raw!$A$2:$A$21,Store_Raw!$D$2:$D$21)</f>
        <v>Vasquezborough</v>
      </c>
      <c r="L318" t="str">
        <f>_xlfn.XLOOKUP(H318,Store_Raw!$A$2:$A$21,Store_Raw!$E$2:$E$21)</f>
        <v>Online</v>
      </c>
      <c r="M318" t="str">
        <f>VLOOKUP(B318,Customer_Cleaned!$A$2:$H$501,2,FALSE)</f>
        <v>Cynthia Payne</v>
      </c>
      <c r="N318">
        <f>VLOOKUP(B318,Customer_Cleaned!$A$2:$H$501,3,FALSE)</f>
        <v>32</v>
      </c>
      <c r="O318" t="str">
        <f>VLOOKUP(B318,Customer_Cleaned!$A$2:$H$501,4,FALSE)</f>
        <v>Female</v>
      </c>
      <c r="P318" t="str">
        <f>VLOOKUP(B318,Customer_Cleaned!$A$2:$H$501,8,FALSE)</f>
        <v>Bronze</v>
      </c>
      <c r="Q318" t="str">
        <f>_xlfn.XLOOKUP('Sales_Fact cleaned'!B18,Customer_Cleaned!$A$2:$A$501,Customer_Cleaned!$F$2:$F$501)</f>
        <v>California</v>
      </c>
      <c r="R318" t="str">
        <f>_xlfn.XLOOKUP(B318,Customer_Cleaned!$A$2:$A$501,Customer_Cleaned!$G$2:$G$501)</f>
        <v>USA</v>
      </c>
      <c r="S318">
        <v>1</v>
      </c>
      <c r="T318">
        <v>332.82</v>
      </c>
      <c r="U318">
        <v>0.14000000000000001</v>
      </c>
      <c r="V318">
        <v>286.22519999999997</v>
      </c>
      <c r="W318" t="s">
        <v>1826</v>
      </c>
    </row>
    <row r="319" spans="1:23">
      <c r="A319" s="2">
        <v>45328</v>
      </c>
      <c r="B319" t="s">
        <v>27</v>
      </c>
      <c r="C319" t="s">
        <v>1732</v>
      </c>
      <c r="D319" t="str">
        <f>VLOOKUP(C319,Product_Cleaned!$A$2:$B$101,2,FALSE)</f>
        <v>Microwave Oven</v>
      </c>
      <c r="E319" t="str">
        <f>VLOOKUP(C319,Product_Cleaned!$A$2:$C$101,3,FALSE)</f>
        <v>Home</v>
      </c>
      <c r="F319" t="str">
        <f>VLOOKUP(C319,Product_Cleaned!$A$2:$E$101,4,FALSE)</f>
        <v>Appliances</v>
      </c>
      <c r="G319" t="str">
        <f>VLOOKUP('Sales_Fact cleaned'!C53,Product_Cleaned!$A$2:$E$101,5, FALSE)</f>
        <v>Harris Inc</v>
      </c>
      <c r="H319" t="s">
        <v>1810</v>
      </c>
      <c r="I319" t="str">
        <f>_xlfn.XLOOKUP(H319,Store_Raw!$A$2:$A$21,Store_Raw!$B$2:$B$21)</f>
        <v>Guerrero-Schmitt</v>
      </c>
      <c r="J319" t="str">
        <f>_xlfn.XLOOKUP(H319,Store_Raw!$A$2:$A$21,Store_Raw!$C$2:$C$21)</f>
        <v>East</v>
      </c>
      <c r="K319" t="str">
        <f>_xlfn.XLOOKUP(H319,Store_Raw!$A$2:$A$21,Store_Raw!$D$2:$D$21)</f>
        <v>East Stevechester</v>
      </c>
      <c r="L319" t="str">
        <f>_xlfn.XLOOKUP(H319,Store_Raw!$A$2:$A$21,Store_Raw!$E$2:$E$21)</f>
        <v>Flagship</v>
      </c>
      <c r="M319" t="str">
        <f>VLOOKUP(B319,Customer_Cleaned!$A$2:$H$501,2,FALSE)</f>
        <v>Caroline Collins</v>
      </c>
      <c r="N319">
        <f>VLOOKUP(B319,Customer_Cleaned!$A$2:$H$501,3,FALSE)</f>
        <v>64</v>
      </c>
      <c r="O319" t="str">
        <f>VLOOKUP(B319,Customer_Cleaned!$A$2:$H$501,4,FALSE)</f>
        <v>Female</v>
      </c>
      <c r="P319" t="str">
        <f>VLOOKUP(B319,Customer_Cleaned!$A$2:$H$501,8,FALSE)</f>
        <v>Platinum</v>
      </c>
      <c r="Q319" t="str">
        <f>_xlfn.XLOOKUP('Sales_Fact cleaned'!B53,Customer_Cleaned!$A$2:$A$501,Customer_Cleaned!$F$2:$F$501)</f>
        <v>South Dakota</v>
      </c>
      <c r="R319" t="str">
        <f>_xlfn.XLOOKUP(B319,Customer_Cleaned!$A$2:$A$501,Customer_Cleaned!$G$2:$G$501)</f>
        <v>USA</v>
      </c>
      <c r="S319">
        <v>2</v>
      </c>
      <c r="T319">
        <v>177.4</v>
      </c>
      <c r="U319">
        <v>0.19</v>
      </c>
      <c r="V319">
        <v>287.38799999999998</v>
      </c>
      <c r="W319" t="s">
        <v>1829</v>
      </c>
    </row>
    <row r="320" spans="1:23" hidden="1">
      <c r="A320" s="2">
        <v>45329</v>
      </c>
      <c r="B320" t="s">
        <v>93</v>
      </c>
      <c r="C320" t="s">
        <v>1640</v>
      </c>
      <c r="D320" t="str">
        <f>VLOOKUP(C320,Product_Cleaned!$A$2:$B$101,2,FALSE)</f>
        <v>Men's Winter Jacket</v>
      </c>
      <c r="E320" t="str">
        <f>VLOOKUP(C320,Product_Cleaned!$A$2:$C$101,3,FALSE)</f>
        <v>Clothing</v>
      </c>
      <c r="F320" t="str">
        <f>VLOOKUP(C320,Product_Cleaned!$A$2:$E$101,4,FALSE)</f>
        <v>Outerwear</v>
      </c>
      <c r="G320" t="str">
        <f>VLOOKUP('Sales_Fact cleaned'!C1975,Product_Cleaned!$A$2:$E$101,5, FALSE)</f>
        <v>Atkinson, Camacho and Oliver</v>
      </c>
      <c r="H320" t="s">
        <v>1752</v>
      </c>
      <c r="I320" t="str">
        <f>_xlfn.XLOOKUP(H320,Store_Raw!$A$2:$A$21,Store_Raw!$B$2:$B$21)</f>
        <v>Rivera-Warner</v>
      </c>
      <c r="J320" t="str">
        <f>_xlfn.XLOOKUP(H320,Store_Raw!$A$2:$A$21,Store_Raw!$C$2:$C$21)</f>
        <v>East</v>
      </c>
      <c r="K320" t="str">
        <f>_xlfn.XLOOKUP(H320,Store_Raw!$A$2:$A$21,Store_Raw!$D$2:$D$21)</f>
        <v>Washingtonfurt</v>
      </c>
      <c r="L320" t="str">
        <f>_xlfn.XLOOKUP(H320,Store_Raw!$A$2:$A$21,Store_Raw!$E$2:$E$21)</f>
        <v>Flagship</v>
      </c>
      <c r="M320" t="str">
        <f>VLOOKUP(B320,Customer_Cleaned!$A$2:$H$501,2,FALSE)</f>
        <v>Jeff Martinez</v>
      </c>
      <c r="N320">
        <f>VLOOKUP(B320,Customer_Cleaned!$A$2:$H$501,3,FALSE)</f>
        <v>36</v>
      </c>
      <c r="O320" t="str">
        <f>VLOOKUP(B320,Customer_Cleaned!$A$2:$H$501,4,FALSE)</f>
        <v>Female</v>
      </c>
      <c r="P320" t="str">
        <f>VLOOKUP(B320,Customer_Cleaned!$A$2:$H$501,8,FALSE)</f>
        <v>Silver</v>
      </c>
      <c r="Q320" t="str">
        <f>_xlfn.XLOOKUP('Sales_Fact cleaned'!B1975,Customer_Cleaned!$A$2:$A$501,Customer_Cleaned!$F$2:$F$501)</f>
        <v>Wisconsin</v>
      </c>
      <c r="R320" t="str">
        <f>_xlfn.XLOOKUP(B320,Customer_Cleaned!$A$2:$A$501,Customer_Cleaned!$G$2:$G$501)</f>
        <v>USA</v>
      </c>
      <c r="S320">
        <v>2</v>
      </c>
      <c r="T320">
        <v>157.91</v>
      </c>
      <c r="U320">
        <v>0.09</v>
      </c>
      <c r="V320">
        <v>287.39620000000002</v>
      </c>
      <c r="W320" t="s">
        <v>1826</v>
      </c>
    </row>
    <row r="321" spans="1:23" hidden="1">
      <c r="A321" s="2">
        <v>45329</v>
      </c>
      <c r="B321" t="s">
        <v>375</v>
      </c>
      <c r="C321" t="s">
        <v>1744</v>
      </c>
      <c r="D321" t="str">
        <f>VLOOKUP(C321,Product_Cleaned!$A$2:$B$101,2,FALSE)</f>
        <v>Portable Bluetooth Speaker</v>
      </c>
      <c r="E321" t="str">
        <f>VLOOKUP(C321,Product_Cleaned!$A$2:$C$101,3,FALSE)</f>
        <v>Electronics</v>
      </c>
      <c r="F321" t="str">
        <f>VLOOKUP(C321,Product_Cleaned!$A$2:$E$101,4,FALSE)</f>
        <v>Audio</v>
      </c>
      <c r="G321" t="str">
        <f>VLOOKUP('Sales_Fact cleaned'!C1273,Product_Cleaned!$A$2:$E$101,5, FALSE)</f>
        <v>French Ltd</v>
      </c>
      <c r="H321" t="s">
        <v>1782</v>
      </c>
      <c r="I321" t="str">
        <f>_xlfn.XLOOKUP(H321,Store_Raw!$A$2:$A$21,Store_Raw!$B$2:$B$21)</f>
        <v>Bean, Jones and Park</v>
      </c>
      <c r="J321" t="str">
        <f>_xlfn.XLOOKUP(H321,Store_Raw!$A$2:$A$21,Store_Raw!$C$2:$C$21)</f>
        <v>West</v>
      </c>
      <c r="K321" t="str">
        <f>_xlfn.XLOOKUP(H321,Store_Raw!$A$2:$A$21,Store_Raw!$D$2:$D$21)</f>
        <v>Thompsonborough</v>
      </c>
      <c r="L321" t="str">
        <f>_xlfn.XLOOKUP(H321,Store_Raw!$A$2:$A$21,Store_Raw!$E$2:$E$21)</f>
        <v>Online</v>
      </c>
      <c r="M321" t="str">
        <f>VLOOKUP(B321,Customer_Cleaned!$A$2:$H$501,2,FALSE)</f>
        <v>Howard Summers</v>
      </c>
      <c r="N321">
        <f>VLOOKUP(B321,Customer_Cleaned!$A$2:$H$501,3,FALSE)</f>
        <v>53</v>
      </c>
      <c r="O321" t="str">
        <f>VLOOKUP(B321,Customer_Cleaned!$A$2:$H$501,4,FALSE)</f>
        <v>Female</v>
      </c>
      <c r="P321" t="str">
        <f>VLOOKUP(B321,Customer_Cleaned!$A$2:$H$501,8,FALSE)</f>
        <v>Platinum</v>
      </c>
      <c r="Q321" t="str">
        <f>_xlfn.XLOOKUP('Sales_Fact cleaned'!B1273,Customer_Cleaned!$A$2:$A$501,Customer_Cleaned!$F$2:$F$501)</f>
        <v>Oregon</v>
      </c>
      <c r="R321" t="str">
        <f>_xlfn.XLOOKUP(B321,Customer_Cleaned!$A$2:$A$501,Customer_Cleaned!$G$2:$G$501)</f>
        <v>USA</v>
      </c>
      <c r="S321">
        <v>1</v>
      </c>
      <c r="T321">
        <v>343.03</v>
      </c>
      <c r="U321">
        <v>0.16</v>
      </c>
      <c r="V321">
        <v>288.14519999999999</v>
      </c>
      <c r="W321" t="s">
        <v>1826</v>
      </c>
    </row>
    <row r="322" spans="1:23" hidden="1">
      <c r="A322" s="2">
        <v>45329</v>
      </c>
      <c r="B322" t="s">
        <v>1281</v>
      </c>
      <c r="C322" t="s">
        <v>1654</v>
      </c>
      <c r="D322" t="str">
        <f>VLOOKUP(C322,Product_Cleaned!$A$2:$B$101,2,FALSE)</f>
        <v>Men's Track Pants</v>
      </c>
      <c r="E322" t="str">
        <f>VLOOKUP(C322,Product_Cleaned!$A$2:$C$101,3,FALSE)</f>
        <v>Clothing</v>
      </c>
      <c r="F322" t="str">
        <f>VLOOKUP(C322,Product_Cleaned!$A$2:$E$101,4,FALSE)</f>
        <v>Bottoms</v>
      </c>
      <c r="G322" t="str">
        <f>VLOOKUP('Sales_Fact cleaned'!C1046,Product_Cleaned!$A$2:$E$101,5, FALSE)</f>
        <v>Davis PLC</v>
      </c>
      <c r="H322" t="s">
        <v>1794</v>
      </c>
      <c r="I322" t="str">
        <f>_xlfn.XLOOKUP(H322,Store_Raw!$A$2:$A$21,Store_Raw!$B$2:$B$21)</f>
        <v>Thomas, Bridges and Harris</v>
      </c>
      <c r="J322" t="str">
        <f>_xlfn.XLOOKUP(H322,Store_Raw!$A$2:$A$21,Store_Raw!$C$2:$C$21)</f>
        <v>North</v>
      </c>
      <c r="K322" t="str">
        <f>_xlfn.XLOOKUP(H322,Store_Raw!$A$2:$A$21,Store_Raw!$D$2:$D$21)</f>
        <v>Sabrinatown</v>
      </c>
      <c r="L322" t="str">
        <f>_xlfn.XLOOKUP(H322,Store_Raw!$A$2:$A$21,Store_Raw!$E$2:$E$21)</f>
        <v>Online</v>
      </c>
      <c r="M322" t="str">
        <f>VLOOKUP(B322,Customer_Cleaned!$A$2:$H$501,2,FALSE)</f>
        <v>Shane Brown</v>
      </c>
      <c r="N322">
        <f>VLOOKUP(B322,Customer_Cleaned!$A$2:$H$501,3,FALSE)</f>
        <v>23</v>
      </c>
      <c r="O322" t="str">
        <f>VLOOKUP(B322,Customer_Cleaned!$A$2:$H$501,4,FALSE)</f>
        <v>Female</v>
      </c>
      <c r="P322" t="str">
        <f>VLOOKUP(B322,Customer_Cleaned!$A$2:$H$501,8,FALSE)</f>
        <v>Bronze</v>
      </c>
      <c r="Q322" t="str">
        <f>_xlfn.XLOOKUP('Sales_Fact cleaned'!B1046,Customer_Cleaned!$A$2:$A$501,Customer_Cleaned!$F$2:$F$501)</f>
        <v>New Hampshire</v>
      </c>
      <c r="R322" t="str">
        <f>_xlfn.XLOOKUP(B322,Customer_Cleaned!$A$2:$A$501,Customer_Cleaned!$G$2:$G$501)</f>
        <v>USA</v>
      </c>
      <c r="S322">
        <v>2</v>
      </c>
      <c r="T322">
        <v>148.96</v>
      </c>
      <c r="U322">
        <v>0.03</v>
      </c>
      <c r="V322">
        <v>288.98239999999998</v>
      </c>
      <c r="W322" t="s">
        <v>1824</v>
      </c>
    </row>
    <row r="323" spans="1:23" hidden="1">
      <c r="A323" s="2">
        <v>45330</v>
      </c>
      <c r="B323" t="s">
        <v>402</v>
      </c>
      <c r="C323" t="s">
        <v>1590</v>
      </c>
      <c r="D323" t="str">
        <f>VLOOKUP(C323,Product_Cleaned!$A$2:$B$101,2,FALSE)</f>
        <v>Multi-Purpose Storage Box</v>
      </c>
      <c r="E323" t="str">
        <f>VLOOKUP(C323,Product_Cleaned!$A$2:$C$101,3,FALSE)</f>
        <v>Home</v>
      </c>
      <c r="F323" t="str">
        <f>VLOOKUP(C323,Product_Cleaned!$A$2:$E$101,4,FALSE)</f>
        <v>Storage</v>
      </c>
      <c r="G323" t="str">
        <f>VLOOKUP('Sales_Fact cleaned'!C153,Product_Cleaned!$A$2:$E$101,5, FALSE)</f>
        <v>Flores-King</v>
      </c>
      <c r="H323" t="s">
        <v>1761</v>
      </c>
      <c r="I323" t="str">
        <f>_xlfn.XLOOKUP(H323,Store_Raw!$A$2:$A$21,Store_Raw!$B$2:$B$21)</f>
        <v>Black-Horn</v>
      </c>
      <c r="J323" t="str">
        <f>_xlfn.XLOOKUP(H323,Store_Raw!$A$2:$A$21,Store_Raw!$C$2:$C$21)</f>
        <v>South</v>
      </c>
      <c r="K323" t="str">
        <f>_xlfn.XLOOKUP(H323,Store_Raw!$A$2:$A$21,Store_Raw!$D$2:$D$21)</f>
        <v>North Nancyview</v>
      </c>
      <c r="L323" t="str">
        <f>_xlfn.XLOOKUP(H323,Store_Raw!$A$2:$A$21,Store_Raw!$E$2:$E$21)</f>
        <v>Outlet</v>
      </c>
      <c r="M323" t="str">
        <f>VLOOKUP(B323,Customer_Cleaned!$A$2:$H$501,2,FALSE)</f>
        <v>Tyler Conrad</v>
      </c>
      <c r="N323">
        <f>VLOOKUP(B323,Customer_Cleaned!$A$2:$H$501,3,FALSE)</f>
        <v>53</v>
      </c>
      <c r="O323" t="str">
        <f>VLOOKUP(B323,Customer_Cleaned!$A$2:$H$501,4,FALSE)</f>
        <v>Female</v>
      </c>
      <c r="P323" t="str">
        <f>VLOOKUP(B323,Customer_Cleaned!$A$2:$H$501,8,FALSE)</f>
        <v>Platinum</v>
      </c>
      <c r="Q323" t="str">
        <f>_xlfn.XLOOKUP('Sales_Fact cleaned'!B153,Customer_Cleaned!$A$2:$A$501,Customer_Cleaned!$F$2:$F$501)</f>
        <v>Hawaii</v>
      </c>
      <c r="R323" t="str">
        <f>_xlfn.XLOOKUP(B323,Customer_Cleaned!$A$2:$A$501,Customer_Cleaned!$G$2:$G$501)</f>
        <v>USA</v>
      </c>
      <c r="S323">
        <v>1</v>
      </c>
      <c r="T323">
        <v>341.17</v>
      </c>
      <c r="U323">
        <v>0.15</v>
      </c>
      <c r="V323">
        <v>289.99450000000002</v>
      </c>
      <c r="W323" t="s">
        <v>1829</v>
      </c>
    </row>
    <row r="324" spans="1:23" hidden="1">
      <c r="A324" s="2">
        <v>45330</v>
      </c>
      <c r="B324" t="s">
        <v>1083</v>
      </c>
      <c r="C324" t="s">
        <v>1712</v>
      </c>
      <c r="D324" t="str">
        <f>VLOOKUP(C324,Product_Cleaned!$A$2:$B$101,2,FALSE)</f>
        <v>Fitness Resistance Bands</v>
      </c>
      <c r="E324" t="str">
        <f>VLOOKUP(C324,Product_Cleaned!$A$2:$C$101,3,FALSE)</f>
        <v>Sports</v>
      </c>
      <c r="F324" t="str">
        <f>VLOOKUP(C324,Product_Cleaned!$A$2:$E$101,4,FALSE)</f>
        <v>Fitness</v>
      </c>
      <c r="G324" t="str">
        <f>VLOOKUP('Sales_Fact cleaned'!C197,Product_Cleaned!$A$2:$E$101,5, FALSE)</f>
        <v>Ford, Murphy and Wilson</v>
      </c>
      <c r="H324" t="s">
        <v>1807</v>
      </c>
      <c r="I324" t="str">
        <f>_xlfn.XLOOKUP(H324,Store_Raw!$A$2:$A$21,Store_Raw!$B$2:$B$21)</f>
        <v>Holloway Ltd</v>
      </c>
      <c r="J324" t="str">
        <f>_xlfn.XLOOKUP(H324,Store_Raw!$A$2:$A$21,Store_Raw!$C$2:$C$21)</f>
        <v>North</v>
      </c>
      <c r="K324" t="str">
        <f>_xlfn.XLOOKUP(H324,Store_Raw!$A$2:$A$21,Store_Raw!$D$2:$D$21)</f>
        <v>Bensonhaven</v>
      </c>
      <c r="L324" t="str">
        <f>_xlfn.XLOOKUP(H324,Store_Raw!$A$2:$A$21,Store_Raw!$E$2:$E$21)</f>
        <v>Flagship</v>
      </c>
      <c r="M324" t="str">
        <f>VLOOKUP(B324,Customer_Cleaned!$A$2:$H$501,2,FALSE)</f>
        <v>Daniel Nelson</v>
      </c>
      <c r="N324">
        <f>VLOOKUP(B324,Customer_Cleaned!$A$2:$H$501,3,FALSE)</f>
        <v>33</v>
      </c>
      <c r="O324" t="str">
        <f>VLOOKUP(B324,Customer_Cleaned!$A$2:$H$501,4,FALSE)</f>
        <v>Male</v>
      </c>
      <c r="P324" t="str">
        <f>VLOOKUP(B324,Customer_Cleaned!$A$2:$H$501,8,FALSE)</f>
        <v>Bronze</v>
      </c>
      <c r="Q324" t="str">
        <f>_xlfn.XLOOKUP('Sales_Fact cleaned'!B197,Customer_Cleaned!$A$2:$A$501,Customer_Cleaned!$F$2:$F$501)</f>
        <v>Georgia</v>
      </c>
      <c r="R324" t="str">
        <f>_xlfn.XLOOKUP(B324,Customer_Cleaned!$A$2:$A$501,Customer_Cleaned!$G$2:$G$501)</f>
        <v>USA</v>
      </c>
      <c r="S324">
        <v>2</v>
      </c>
      <c r="T324">
        <v>160.21</v>
      </c>
      <c r="U324">
        <v>0.09</v>
      </c>
      <c r="V324">
        <v>291.5822</v>
      </c>
      <c r="W324" t="s">
        <v>1826</v>
      </c>
    </row>
    <row r="325" spans="1:23" hidden="1">
      <c r="A325" s="2">
        <v>45330</v>
      </c>
      <c r="B325" t="s">
        <v>663</v>
      </c>
      <c r="C325" t="s">
        <v>1728</v>
      </c>
      <c r="D325" t="str">
        <f>VLOOKUP(C325,Product_Cleaned!$A$2:$B$101,2,FALSE)</f>
        <v>Gaming Mouse Pad XL</v>
      </c>
      <c r="E325" t="str">
        <f>VLOOKUP(C325,Product_Cleaned!$A$2:$C$101,3,FALSE)</f>
        <v>Electronics</v>
      </c>
      <c r="F325" t="str">
        <f>VLOOKUP(C325,Product_Cleaned!$A$2:$E$101,4,FALSE)</f>
        <v>Accessories</v>
      </c>
      <c r="G325" t="str">
        <f>VLOOKUP('Sales_Fact cleaned'!C33,Product_Cleaned!$A$2:$E$101,5, FALSE)</f>
        <v>Taylor-Elliott</v>
      </c>
      <c r="H325" t="s">
        <v>1801</v>
      </c>
      <c r="I325" t="str">
        <f>_xlfn.XLOOKUP(H325,Store_Raw!$A$2:$A$21,Store_Raw!$B$2:$B$21)</f>
        <v>Shelton PLC</v>
      </c>
      <c r="J325" t="str">
        <f>_xlfn.XLOOKUP(H325,Store_Raw!$A$2:$A$21,Store_Raw!$C$2:$C$21)</f>
        <v>North</v>
      </c>
      <c r="K325" t="str">
        <f>_xlfn.XLOOKUP(H325,Store_Raw!$A$2:$A$21,Store_Raw!$D$2:$D$21)</f>
        <v>East Jenniferstad</v>
      </c>
      <c r="L325" t="str">
        <f>_xlfn.XLOOKUP(H325,Store_Raw!$A$2:$A$21,Store_Raw!$E$2:$E$21)</f>
        <v>Flagship</v>
      </c>
      <c r="M325" t="str">
        <f>VLOOKUP(B325,Customer_Cleaned!$A$2:$H$501,2,FALSE)</f>
        <v>Sarah Brady</v>
      </c>
      <c r="N325">
        <f>VLOOKUP(B325,Customer_Cleaned!$A$2:$H$501,3,FALSE)</f>
        <v>47</v>
      </c>
      <c r="O325" t="str">
        <f>VLOOKUP(B325,Customer_Cleaned!$A$2:$H$501,4,FALSE)</f>
        <v>Male</v>
      </c>
      <c r="P325" t="str">
        <f>VLOOKUP(B325,Customer_Cleaned!$A$2:$H$501,8,FALSE)</f>
        <v>Silver</v>
      </c>
      <c r="Q325" t="str">
        <f>_xlfn.XLOOKUP('Sales_Fact cleaned'!B33,Customer_Cleaned!$A$2:$A$501,Customer_Cleaned!$F$2:$F$501)</f>
        <v>Connecticut</v>
      </c>
      <c r="R325" t="str">
        <f>_xlfn.XLOOKUP(B325,Customer_Cleaned!$A$2:$A$501,Customer_Cleaned!$G$2:$G$501)</f>
        <v>USA</v>
      </c>
      <c r="S325">
        <v>4</v>
      </c>
      <c r="T325">
        <v>75.37</v>
      </c>
      <c r="U325">
        <v>0.02</v>
      </c>
      <c r="V325">
        <v>295.4504</v>
      </c>
      <c r="W325" t="s">
        <v>1826</v>
      </c>
    </row>
    <row r="326" spans="1:23" hidden="1">
      <c r="A326" s="2">
        <v>45331</v>
      </c>
      <c r="B326" t="s">
        <v>1160</v>
      </c>
      <c r="C326" t="s">
        <v>1584</v>
      </c>
      <c r="D326" t="str">
        <f>VLOOKUP(C326,Product_Cleaned!$A$2:$B$101,2,FALSE)</f>
        <v>Women's Denim Jeans</v>
      </c>
      <c r="E326" t="str">
        <f>VLOOKUP(C326,Product_Cleaned!$A$2:$C$101,3,FALSE)</f>
        <v>Clothing</v>
      </c>
      <c r="F326" t="str">
        <f>VLOOKUP(C326,Product_Cleaned!$A$2:$E$101,4,FALSE)</f>
        <v>Bottoms</v>
      </c>
      <c r="G326" t="str">
        <f>VLOOKUP('Sales_Fact cleaned'!C1070,Product_Cleaned!$A$2:$E$101,5, FALSE)</f>
        <v>Terry-Moore</v>
      </c>
      <c r="H326" t="s">
        <v>1794</v>
      </c>
      <c r="I326" t="str">
        <f>_xlfn.XLOOKUP(H326,Store_Raw!$A$2:$A$21,Store_Raw!$B$2:$B$21)</f>
        <v>Thomas, Bridges and Harris</v>
      </c>
      <c r="J326" t="str">
        <f>_xlfn.XLOOKUP(H326,Store_Raw!$A$2:$A$21,Store_Raw!$C$2:$C$21)</f>
        <v>North</v>
      </c>
      <c r="K326" t="str">
        <f>_xlfn.XLOOKUP(H326,Store_Raw!$A$2:$A$21,Store_Raw!$D$2:$D$21)</f>
        <v>Sabrinatown</v>
      </c>
      <c r="L326" t="str">
        <f>_xlfn.XLOOKUP(H326,Store_Raw!$A$2:$A$21,Store_Raw!$E$2:$E$21)</f>
        <v>Online</v>
      </c>
      <c r="M326" t="str">
        <f>VLOOKUP(B326,Customer_Cleaned!$A$2:$H$501,2,FALSE)</f>
        <v>Michael Garner</v>
      </c>
      <c r="N326">
        <f>VLOOKUP(B326,Customer_Cleaned!$A$2:$H$501,3,FALSE)</f>
        <v>21</v>
      </c>
      <c r="O326" t="str">
        <f>VLOOKUP(B326,Customer_Cleaned!$A$2:$H$501,4,FALSE)</f>
        <v>Female</v>
      </c>
      <c r="P326" t="str">
        <f>VLOOKUP(B326,Customer_Cleaned!$A$2:$H$501,8,FALSE)</f>
        <v>Bronze</v>
      </c>
      <c r="Q326" t="str">
        <f>_xlfn.XLOOKUP('Sales_Fact cleaned'!B1070,Customer_Cleaned!$A$2:$A$501,Customer_Cleaned!$F$2:$F$501)</f>
        <v>Vermont</v>
      </c>
      <c r="R326" t="str">
        <f>_xlfn.XLOOKUP(B326,Customer_Cleaned!$A$2:$A$501,Customer_Cleaned!$G$2:$G$501)</f>
        <v>USA</v>
      </c>
      <c r="S326">
        <v>3</v>
      </c>
      <c r="T326">
        <v>99.77</v>
      </c>
      <c r="U326">
        <v>0.01</v>
      </c>
      <c r="V326">
        <v>296.31689999999998</v>
      </c>
      <c r="W326" t="s">
        <v>1826</v>
      </c>
    </row>
    <row r="327" spans="1:23" hidden="1">
      <c r="A327" s="2">
        <v>45331</v>
      </c>
      <c r="B327" t="s">
        <v>387</v>
      </c>
      <c r="C327" t="s">
        <v>1746</v>
      </c>
      <c r="D327" t="str">
        <f>VLOOKUP(C327,Product_Cleaned!$A$2:$B$101,2,FALSE)</f>
        <v>Stainless Steel Cookware Set</v>
      </c>
      <c r="E327" t="str">
        <f>VLOOKUP(C327,Product_Cleaned!$A$2:$C$101,3,FALSE)</f>
        <v>Home</v>
      </c>
      <c r="F327" t="str">
        <f>VLOOKUP(C327,Product_Cleaned!$A$2:$E$101,4,FALSE)</f>
        <v>Kitchen</v>
      </c>
      <c r="G327" t="str">
        <f>VLOOKUP('Sales_Fact cleaned'!C1736,Product_Cleaned!$A$2:$E$101,5, FALSE)</f>
        <v>Larson Ltd</v>
      </c>
      <c r="H327" t="s">
        <v>1789</v>
      </c>
      <c r="I327" t="str">
        <f>_xlfn.XLOOKUP(H327,Store_Raw!$A$2:$A$21,Store_Raw!$B$2:$B$21)</f>
        <v>Hill, Wagner and Ballard</v>
      </c>
      <c r="J327" t="str">
        <f>_xlfn.XLOOKUP(H327,Store_Raw!$A$2:$A$21,Store_Raw!$C$2:$C$21)</f>
        <v>East</v>
      </c>
      <c r="K327" t="str">
        <f>_xlfn.XLOOKUP(H327,Store_Raw!$A$2:$A$21,Store_Raw!$D$2:$D$21)</f>
        <v>East Davidville</v>
      </c>
      <c r="L327" t="str">
        <f>_xlfn.XLOOKUP(H327,Store_Raw!$A$2:$A$21,Store_Raw!$E$2:$E$21)</f>
        <v>Online</v>
      </c>
      <c r="M327" t="str">
        <f>VLOOKUP(B327,Customer_Cleaned!$A$2:$H$501,2,FALSE)</f>
        <v>Ashley Griffin</v>
      </c>
      <c r="N327">
        <f>VLOOKUP(B327,Customer_Cleaned!$A$2:$H$501,3,FALSE)</f>
        <v>40</v>
      </c>
      <c r="O327" t="str">
        <f>VLOOKUP(B327,Customer_Cleaned!$A$2:$H$501,4,FALSE)</f>
        <v>Female</v>
      </c>
      <c r="P327" t="str">
        <f>VLOOKUP(B327,Customer_Cleaned!$A$2:$H$501,8,FALSE)</f>
        <v>Silver</v>
      </c>
      <c r="Q327" t="str">
        <f>_xlfn.XLOOKUP('Sales_Fact cleaned'!B1736,Customer_Cleaned!$A$2:$A$501,Customer_Cleaned!$F$2:$F$501)</f>
        <v>Kansas</v>
      </c>
      <c r="R327" t="str">
        <f>_xlfn.XLOOKUP(B327,Customer_Cleaned!$A$2:$A$501,Customer_Cleaned!$G$2:$G$501)</f>
        <v>USA</v>
      </c>
      <c r="S327">
        <v>3</v>
      </c>
      <c r="T327">
        <v>130.38999999999999</v>
      </c>
      <c r="U327">
        <v>0.24</v>
      </c>
      <c r="V327">
        <v>297.28919999999999</v>
      </c>
      <c r="W327" t="s">
        <v>1829</v>
      </c>
    </row>
    <row r="328" spans="1:23">
      <c r="A328" s="2">
        <v>45331</v>
      </c>
      <c r="B328" t="s">
        <v>247</v>
      </c>
      <c r="C328" t="s">
        <v>1578</v>
      </c>
      <c r="D328" t="str">
        <f>VLOOKUP(C328,Product_Cleaned!$A$2:$B$101,2,FALSE)</f>
        <v>4K Home Projector</v>
      </c>
      <c r="E328" t="str">
        <f>VLOOKUP(C328,Product_Cleaned!$A$2:$C$101,3,FALSE)</f>
        <v>Electronics</v>
      </c>
      <c r="F328" t="str">
        <f>VLOOKUP(C328,Product_Cleaned!$A$2:$E$101,4,FALSE)</f>
        <v>Appliances</v>
      </c>
      <c r="G328" t="str">
        <f>VLOOKUP('Sales_Fact cleaned'!C1233,Product_Cleaned!$A$2:$E$101,5, FALSE)</f>
        <v>Brown and Sons</v>
      </c>
      <c r="H328" t="s">
        <v>1813</v>
      </c>
      <c r="I328" t="str">
        <f>_xlfn.XLOOKUP(H328,Store_Raw!$A$2:$A$21,Store_Raw!$B$2:$B$21)</f>
        <v>Mann-Austin</v>
      </c>
      <c r="J328" t="str">
        <f>_xlfn.XLOOKUP(H328,Store_Raw!$A$2:$A$21,Store_Raw!$C$2:$C$21)</f>
        <v>East</v>
      </c>
      <c r="K328" t="str">
        <f>_xlfn.XLOOKUP(H328,Store_Raw!$A$2:$A$21,Store_Raw!$D$2:$D$21)</f>
        <v>Vasquezborough</v>
      </c>
      <c r="L328" t="str">
        <f>_xlfn.XLOOKUP(H328,Store_Raw!$A$2:$A$21,Store_Raw!$E$2:$E$21)</f>
        <v>Online</v>
      </c>
      <c r="M328" t="str">
        <f>VLOOKUP(B328,Customer_Cleaned!$A$2:$H$501,2,FALSE)</f>
        <v>Amber Mcclain</v>
      </c>
      <c r="N328">
        <f>VLOOKUP(B328,Customer_Cleaned!$A$2:$H$501,3,FALSE)</f>
        <v>58</v>
      </c>
      <c r="O328" t="str">
        <f>VLOOKUP(B328,Customer_Cleaned!$A$2:$H$501,4,FALSE)</f>
        <v>Male</v>
      </c>
      <c r="P328" t="str">
        <f>VLOOKUP(B328,Customer_Cleaned!$A$2:$H$501,8,FALSE)</f>
        <v>Platinum</v>
      </c>
      <c r="Q328" t="str">
        <f>_xlfn.XLOOKUP('Sales_Fact cleaned'!B1233,Customer_Cleaned!$A$2:$A$501,Customer_Cleaned!$F$2:$F$501)</f>
        <v>Arizona</v>
      </c>
      <c r="R328" t="str">
        <f>_xlfn.XLOOKUP(B328,Customer_Cleaned!$A$2:$A$501,Customer_Cleaned!$G$2:$G$501)</f>
        <v>USA</v>
      </c>
      <c r="S328">
        <v>1</v>
      </c>
      <c r="T328">
        <v>336.51</v>
      </c>
      <c r="U328">
        <v>0.11</v>
      </c>
      <c r="V328">
        <v>299.4939</v>
      </c>
      <c r="W328" t="s">
        <v>1829</v>
      </c>
    </row>
    <row r="329" spans="1:23" hidden="1">
      <c r="A329" s="2">
        <v>45332</v>
      </c>
      <c r="B329" t="s">
        <v>414</v>
      </c>
      <c r="C329" t="s">
        <v>1672</v>
      </c>
      <c r="D329" t="str">
        <f>VLOOKUP(C329,Product_Cleaned!$A$2:$B$101,2,FALSE)</f>
        <v>Laptop Cooling Pad</v>
      </c>
      <c r="E329" t="str">
        <f>VLOOKUP(C329,Product_Cleaned!$A$2:$C$101,3,FALSE)</f>
        <v>Electronics</v>
      </c>
      <c r="F329" t="str">
        <f>VLOOKUP(C329,Product_Cleaned!$A$2:$E$101,4,FALSE)</f>
        <v>Computer</v>
      </c>
      <c r="G329" t="str">
        <f>VLOOKUP('Sales_Fact cleaned'!C1492,Product_Cleaned!$A$2:$E$101,5, FALSE)</f>
        <v>May-Reese</v>
      </c>
      <c r="H329" t="s">
        <v>1782</v>
      </c>
      <c r="I329" t="str">
        <f>_xlfn.XLOOKUP(H329,Store_Raw!$A$2:$A$21,Store_Raw!$B$2:$B$21)</f>
        <v>Bean, Jones and Park</v>
      </c>
      <c r="J329" t="str">
        <f>_xlfn.XLOOKUP(H329,Store_Raw!$A$2:$A$21,Store_Raw!$C$2:$C$21)</f>
        <v>West</v>
      </c>
      <c r="K329" t="str">
        <f>_xlfn.XLOOKUP(H329,Store_Raw!$A$2:$A$21,Store_Raw!$D$2:$D$21)</f>
        <v>Thompsonborough</v>
      </c>
      <c r="L329" t="str">
        <f>_xlfn.XLOOKUP(H329,Store_Raw!$A$2:$A$21,Store_Raw!$E$2:$E$21)</f>
        <v>Online</v>
      </c>
      <c r="M329" t="str">
        <f>VLOOKUP(B329,Customer_Cleaned!$A$2:$H$501,2,FALSE)</f>
        <v>Michael Jones</v>
      </c>
      <c r="N329">
        <f>VLOOKUP(B329,Customer_Cleaned!$A$2:$H$501,3,FALSE)</f>
        <v>40</v>
      </c>
      <c r="O329" t="str">
        <f>VLOOKUP(B329,Customer_Cleaned!$A$2:$H$501,4,FALSE)</f>
        <v>Male</v>
      </c>
      <c r="P329" t="str">
        <f>VLOOKUP(B329,Customer_Cleaned!$A$2:$H$501,8,FALSE)</f>
        <v>Silver</v>
      </c>
      <c r="Q329" t="str">
        <f>_xlfn.XLOOKUP('Sales_Fact cleaned'!B1492,Customer_Cleaned!$A$2:$A$501,Customer_Cleaned!$F$2:$F$501)</f>
        <v>South Dakota</v>
      </c>
      <c r="R329" t="str">
        <f>_xlfn.XLOOKUP(B329,Customer_Cleaned!$A$2:$A$501,Customer_Cleaned!$G$2:$G$501)</f>
        <v>USA</v>
      </c>
      <c r="S329">
        <v>1</v>
      </c>
      <c r="T329">
        <v>329.31</v>
      </c>
      <c r="U329">
        <v>0.09</v>
      </c>
      <c r="V329">
        <v>299.6721</v>
      </c>
      <c r="W329" t="s">
        <v>1829</v>
      </c>
    </row>
    <row r="330" spans="1:23" hidden="1">
      <c r="A330" s="2">
        <v>45333</v>
      </c>
      <c r="B330" t="s">
        <v>1455</v>
      </c>
      <c r="C330" t="s">
        <v>1634</v>
      </c>
      <c r="D330" t="str">
        <f>VLOOKUP(C330,Product_Cleaned!$A$2:$B$101,2,FALSE)</f>
        <v>USB External Hard Drive</v>
      </c>
      <c r="E330" t="str">
        <f>VLOOKUP(C330,Product_Cleaned!$A$2:$C$101,3,FALSE)</f>
        <v>Electronics</v>
      </c>
      <c r="F330" t="str">
        <f>VLOOKUP(C330,Product_Cleaned!$A$2:$E$101,4,FALSE)</f>
        <v>Computer</v>
      </c>
      <c r="G330" t="str">
        <f>VLOOKUP('Sales_Fact cleaned'!C958,Product_Cleaned!$A$2:$E$101,5, FALSE)</f>
        <v>Hoffman-Williams</v>
      </c>
      <c r="H330" t="s">
        <v>1782</v>
      </c>
      <c r="I330" t="str">
        <f>_xlfn.XLOOKUP(H330,Store_Raw!$A$2:$A$21,Store_Raw!$B$2:$B$21)</f>
        <v>Bean, Jones and Park</v>
      </c>
      <c r="J330" t="str">
        <f>_xlfn.XLOOKUP(H330,Store_Raw!$A$2:$A$21,Store_Raw!$C$2:$C$21)</f>
        <v>West</v>
      </c>
      <c r="K330" t="str">
        <f>_xlfn.XLOOKUP(H330,Store_Raw!$A$2:$A$21,Store_Raw!$D$2:$D$21)</f>
        <v>Thompsonborough</v>
      </c>
      <c r="L330" t="str">
        <f>_xlfn.XLOOKUP(H330,Store_Raw!$A$2:$A$21,Store_Raw!$E$2:$E$21)</f>
        <v>Online</v>
      </c>
      <c r="M330" t="str">
        <f>VLOOKUP(B330,Customer_Cleaned!$A$2:$H$501,2,FALSE)</f>
        <v>Philip Mendoza</v>
      </c>
      <c r="N330">
        <f>VLOOKUP(B330,Customer_Cleaned!$A$2:$H$501,3,FALSE)</f>
        <v>42</v>
      </c>
      <c r="O330" t="str">
        <f>VLOOKUP(B330,Customer_Cleaned!$A$2:$H$501,4,FALSE)</f>
        <v>Male</v>
      </c>
      <c r="P330" t="str">
        <f>VLOOKUP(B330,Customer_Cleaned!$A$2:$H$501,8,FALSE)</f>
        <v>Silver</v>
      </c>
      <c r="Q330" t="str">
        <f>_xlfn.XLOOKUP('Sales_Fact cleaned'!B958,Customer_Cleaned!$A$2:$A$501,Customer_Cleaned!$F$2:$F$501)</f>
        <v>Oklahoma</v>
      </c>
      <c r="R330" t="str">
        <f>_xlfn.XLOOKUP(B330,Customer_Cleaned!$A$2:$A$501,Customer_Cleaned!$G$2:$G$501)</f>
        <v>USA</v>
      </c>
      <c r="S330">
        <v>3</v>
      </c>
      <c r="T330">
        <v>112.26</v>
      </c>
      <c r="U330">
        <v>0.11</v>
      </c>
      <c r="V330">
        <v>299.73419999999999</v>
      </c>
      <c r="W330" t="s">
        <v>1829</v>
      </c>
    </row>
    <row r="331" spans="1:23" hidden="1">
      <c r="A331" s="2">
        <v>45333</v>
      </c>
      <c r="B331" t="s">
        <v>1260</v>
      </c>
      <c r="C331" t="s">
        <v>1644</v>
      </c>
      <c r="D331" t="str">
        <f>VLOOKUP(C331,Product_Cleaned!$A$2:$B$101,2,FALSE)</f>
        <v>Car Dashboard Phone Holder</v>
      </c>
      <c r="E331" t="str">
        <f>VLOOKUP(C331,Product_Cleaned!$A$2:$C$101,3,FALSE)</f>
        <v>Electronics</v>
      </c>
      <c r="F331" t="str">
        <f>VLOOKUP(C331,Product_Cleaned!$A$2:$E$101,4,FALSE)</f>
        <v>Accessories</v>
      </c>
      <c r="G331" t="str">
        <f>VLOOKUP('Sales_Fact cleaned'!C1097,Product_Cleaned!$A$2:$E$101,5, FALSE)</f>
        <v>Reed-Schmidt</v>
      </c>
      <c r="H331" t="s">
        <v>1761</v>
      </c>
      <c r="I331" t="str">
        <f>_xlfn.XLOOKUP(H331,Store_Raw!$A$2:$A$21,Store_Raw!$B$2:$B$21)</f>
        <v>Black-Horn</v>
      </c>
      <c r="J331" t="str">
        <f>_xlfn.XLOOKUP(H331,Store_Raw!$A$2:$A$21,Store_Raw!$C$2:$C$21)</f>
        <v>South</v>
      </c>
      <c r="K331" t="str">
        <f>_xlfn.XLOOKUP(H331,Store_Raw!$A$2:$A$21,Store_Raw!$D$2:$D$21)</f>
        <v>North Nancyview</v>
      </c>
      <c r="L331" t="str">
        <f>_xlfn.XLOOKUP(H331,Store_Raw!$A$2:$A$21,Store_Raw!$E$2:$E$21)</f>
        <v>Outlet</v>
      </c>
      <c r="M331" t="str">
        <f>VLOOKUP(B331,Customer_Cleaned!$A$2:$H$501,2,FALSE)</f>
        <v>Eric Wolfe</v>
      </c>
      <c r="N331">
        <f>VLOOKUP(B331,Customer_Cleaned!$A$2:$H$501,3,FALSE)</f>
        <v>18</v>
      </c>
      <c r="O331" t="str">
        <f>VLOOKUP(B331,Customer_Cleaned!$A$2:$H$501,4,FALSE)</f>
        <v>Female</v>
      </c>
      <c r="P331" t="str">
        <f>VLOOKUP(B331,Customer_Cleaned!$A$2:$H$501,8,FALSE)</f>
        <v>Bronze</v>
      </c>
      <c r="Q331" t="str">
        <f>_xlfn.XLOOKUP('Sales_Fact cleaned'!B1097,Customer_Cleaned!$A$2:$A$501,Customer_Cleaned!$F$2:$F$501)</f>
        <v>Ohio</v>
      </c>
      <c r="R331" t="str">
        <f>_xlfn.XLOOKUP(B331,Customer_Cleaned!$A$2:$A$501,Customer_Cleaned!$G$2:$G$501)</f>
        <v>USA</v>
      </c>
      <c r="S331">
        <v>1</v>
      </c>
      <c r="T331">
        <v>345.06</v>
      </c>
      <c r="U331">
        <v>0.13</v>
      </c>
      <c r="V331">
        <v>300.2022</v>
      </c>
      <c r="W331" t="s">
        <v>1824</v>
      </c>
    </row>
    <row r="332" spans="1:23" hidden="1">
      <c r="A332" s="2">
        <v>45333</v>
      </c>
      <c r="B332" t="s">
        <v>178</v>
      </c>
      <c r="C332" t="s">
        <v>1594</v>
      </c>
      <c r="D332" t="str">
        <f>VLOOKUP(C332,Product_Cleaned!$A$2:$B$101,2,FALSE)</f>
        <v>Men's Formal Shirt</v>
      </c>
      <c r="E332" t="str">
        <f>VLOOKUP(C332,Product_Cleaned!$A$2:$C$101,3,FALSE)</f>
        <v>Clothing</v>
      </c>
      <c r="F332" t="str">
        <f>VLOOKUP(C332,Product_Cleaned!$A$2:$E$101,4,FALSE)</f>
        <v>Tops</v>
      </c>
      <c r="G332" t="str">
        <f>VLOOKUP('Sales_Fact cleaned'!C190,Product_Cleaned!$A$2:$E$101,5, FALSE)</f>
        <v>Weiss-Watson</v>
      </c>
      <c r="H332" t="s">
        <v>1801</v>
      </c>
      <c r="I332" t="str">
        <f>_xlfn.XLOOKUP(H332,Store_Raw!$A$2:$A$21,Store_Raw!$B$2:$B$21)</f>
        <v>Shelton PLC</v>
      </c>
      <c r="J332" t="str">
        <f>_xlfn.XLOOKUP(H332,Store_Raw!$A$2:$A$21,Store_Raw!$C$2:$C$21)</f>
        <v>North</v>
      </c>
      <c r="K332" t="str">
        <f>_xlfn.XLOOKUP(H332,Store_Raw!$A$2:$A$21,Store_Raw!$D$2:$D$21)</f>
        <v>East Jenniferstad</v>
      </c>
      <c r="L332" t="str">
        <f>_xlfn.XLOOKUP(H332,Store_Raw!$A$2:$A$21,Store_Raw!$E$2:$E$21)</f>
        <v>Flagship</v>
      </c>
      <c r="M332" t="str">
        <f>VLOOKUP(B332,Customer_Cleaned!$A$2:$H$501,2,FALSE)</f>
        <v>Michelle Garcia Dds</v>
      </c>
      <c r="N332">
        <f>VLOOKUP(B332,Customer_Cleaned!$A$2:$H$501,3,FALSE)</f>
        <v>55</v>
      </c>
      <c r="O332" t="str">
        <f>VLOOKUP(B332,Customer_Cleaned!$A$2:$H$501,4,FALSE)</f>
        <v>Female</v>
      </c>
      <c r="P332" t="str">
        <f>VLOOKUP(B332,Customer_Cleaned!$A$2:$H$501,8,FALSE)</f>
        <v>Platinum</v>
      </c>
      <c r="Q332" t="str">
        <f>_xlfn.XLOOKUP('Sales_Fact cleaned'!B190,Customer_Cleaned!$A$2:$A$501,Customer_Cleaned!$F$2:$F$501)</f>
        <v>Alabama</v>
      </c>
      <c r="R332" t="str">
        <f>_xlfn.XLOOKUP(B332,Customer_Cleaned!$A$2:$A$501,Customer_Cleaned!$G$2:$G$501)</f>
        <v>USA</v>
      </c>
      <c r="S332">
        <v>1</v>
      </c>
      <c r="T332">
        <v>352.43</v>
      </c>
      <c r="U332">
        <v>0.14000000000000001</v>
      </c>
      <c r="V332">
        <v>303.08980000000003</v>
      </c>
      <c r="W332" t="s">
        <v>1829</v>
      </c>
    </row>
    <row r="333" spans="1:23" hidden="1">
      <c r="A333" s="2">
        <v>45333</v>
      </c>
      <c r="B333" t="s">
        <v>172</v>
      </c>
      <c r="C333" t="s">
        <v>1565</v>
      </c>
      <c r="D333" t="str">
        <f>VLOOKUP(C333,Product_Cleaned!$A$2:$B$101,2,FALSE)</f>
        <v>Adjustable Dumbbell Set</v>
      </c>
      <c r="E333" t="str">
        <f>VLOOKUP(C333,Product_Cleaned!$A$2:$C$101,3,FALSE)</f>
        <v>Sports</v>
      </c>
      <c r="F333" t="str">
        <f>VLOOKUP(C333,Product_Cleaned!$A$2:$E$101,4,FALSE)</f>
        <v>Fitness</v>
      </c>
      <c r="G333" t="str">
        <f>VLOOKUP('Sales_Fact cleaned'!C1489,Product_Cleaned!$A$2:$E$101,5, FALSE)</f>
        <v>Green, Powell and Palmer</v>
      </c>
      <c r="H333" t="s">
        <v>1794</v>
      </c>
      <c r="I333" t="str">
        <f>_xlfn.XLOOKUP(H333,Store_Raw!$A$2:$A$21,Store_Raw!$B$2:$B$21)</f>
        <v>Thomas, Bridges and Harris</v>
      </c>
      <c r="J333" t="str">
        <f>_xlfn.XLOOKUP(H333,Store_Raw!$A$2:$A$21,Store_Raw!$C$2:$C$21)</f>
        <v>North</v>
      </c>
      <c r="K333" t="str">
        <f>_xlfn.XLOOKUP(H333,Store_Raw!$A$2:$A$21,Store_Raw!$D$2:$D$21)</f>
        <v>Sabrinatown</v>
      </c>
      <c r="L333" t="str">
        <f>_xlfn.XLOOKUP(H333,Store_Raw!$A$2:$A$21,Store_Raw!$E$2:$E$21)</f>
        <v>Online</v>
      </c>
      <c r="M333" t="str">
        <f>VLOOKUP(B333,Customer_Cleaned!$A$2:$H$501,2,FALSE)</f>
        <v>Denise Williams</v>
      </c>
      <c r="N333">
        <f>VLOOKUP(B333,Customer_Cleaned!$A$2:$H$501,3,FALSE)</f>
        <v>34</v>
      </c>
      <c r="O333" t="str">
        <f>VLOOKUP(B333,Customer_Cleaned!$A$2:$H$501,4,FALSE)</f>
        <v>Male</v>
      </c>
      <c r="P333" t="str">
        <f>VLOOKUP(B333,Customer_Cleaned!$A$2:$H$501,8,FALSE)</f>
        <v>Bronze</v>
      </c>
      <c r="Q333" t="str">
        <f>_xlfn.XLOOKUP('Sales_Fact cleaned'!B1489,Customer_Cleaned!$A$2:$A$501,Customer_Cleaned!$F$2:$F$501)</f>
        <v>Florida</v>
      </c>
      <c r="R333" t="str">
        <f>_xlfn.XLOOKUP(B333,Customer_Cleaned!$A$2:$A$501,Customer_Cleaned!$G$2:$G$501)</f>
        <v>USA</v>
      </c>
      <c r="S333">
        <v>1</v>
      </c>
      <c r="T333">
        <v>306.36</v>
      </c>
      <c r="U333">
        <v>0.01</v>
      </c>
      <c r="V333">
        <v>303.29640000000001</v>
      </c>
      <c r="W333" t="s">
        <v>1826</v>
      </c>
    </row>
    <row r="334" spans="1:23" hidden="1">
      <c r="A334" s="2">
        <v>45334</v>
      </c>
      <c r="B334" t="s">
        <v>660</v>
      </c>
      <c r="C334" t="s">
        <v>1620</v>
      </c>
      <c r="D334" t="str">
        <f>VLOOKUP(C334,Product_Cleaned!$A$2:$B$101,2,FALSE)</f>
        <v>Women's Summer Dress</v>
      </c>
      <c r="E334" t="str">
        <f>VLOOKUP(C334,Product_Cleaned!$A$2:$C$101,3,FALSE)</f>
        <v>Clothing</v>
      </c>
      <c r="F334" t="str">
        <f>VLOOKUP(C334,Product_Cleaned!$A$2:$E$101,4,FALSE)</f>
        <v>Tops</v>
      </c>
      <c r="G334" t="str">
        <f>VLOOKUP('Sales_Fact cleaned'!C1728,Product_Cleaned!$A$2:$E$101,5, FALSE)</f>
        <v>Gibson, Green and Lopez</v>
      </c>
      <c r="H334" t="s">
        <v>1797</v>
      </c>
      <c r="I334" t="str">
        <f>_xlfn.XLOOKUP(H334,Store_Raw!$A$2:$A$21,Store_Raw!$B$2:$B$21)</f>
        <v>Gardner, Humphrey and Contreras</v>
      </c>
      <c r="J334" t="str">
        <f>_xlfn.XLOOKUP(H334,Store_Raw!$A$2:$A$21,Store_Raw!$C$2:$C$21)</f>
        <v>East</v>
      </c>
      <c r="K334" t="str">
        <f>_xlfn.XLOOKUP(H334,Store_Raw!$A$2:$A$21,Store_Raw!$D$2:$D$21)</f>
        <v>Johnsonville</v>
      </c>
      <c r="L334" t="str">
        <f>_xlfn.XLOOKUP(H334,Store_Raw!$A$2:$A$21,Store_Raw!$E$2:$E$21)</f>
        <v>Flagship</v>
      </c>
      <c r="M334" t="str">
        <f>VLOOKUP(B334,Customer_Cleaned!$A$2:$H$501,2,FALSE)</f>
        <v>Christina Garcia</v>
      </c>
      <c r="N334">
        <f>VLOOKUP(B334,Customer_Cleaned!$A$2:$H$501,3,FALSE)</f>
        <v>37</v>
      </c>
      <c r="O334" t="str">
        <f>VLOOKUP(B334,Customer_Cleaned!$A$2:$H$501,4,FALSE)</f>
        <v>Female</v>
      </c>
      <c r="P334" t="str">
        <f>VLOOKUP(B334,Customer_Cleaned!$A$2:$H$501,8,FALSE)</f>
        <v>Silver</v>
      </c>
      <c r="Q334" t="str">
        <f>_xlfn.XLOOKUP('Sales_Fact cleaned'!B1728,Customer_Cleaned!$A$2:$A$501,Customer_Cleaned!$F$2:$F$501)</f>
        <v>Montana</v>
      </c>
      <c r="R334" t="str">
        <f>_xlfn.XLOOKUP(B334,Customer_Cleaned!$A$2:$A$501,Customer_Cleaned!$G$2:$G$501)</f>
        <v>USA</v>
      </c>
      <c r="S334">
        <v>2</v>
      </c>
      <c r="T334">
        <v>208.09</v>
      </c>
      <c r="U334">
        <v>0.27</v>
      </c>
      <c r="V334">
        <v>303.81139999999999</v>
      </c>
      <c r="W334" t="s">
        <v>1826</v>
      </c>
    </row>
    <row r="335" spans="1:23" hidden="1">
      <c r="A335" s="2">
        <v>45334</v>
      </c>
      <c r="B335" t="s">
        <v>1417</v>
      </c>
      <c r="C335" t="s">
        <v>1600</v>
      </c>
      <c r="D335" t="str">
        <f>VLOOKUP(C335,Product_Cleaned!$A$2:$B$101,2,FALSE)</f>
        <v>Wireless Bluetooth Speaker</v>
      </c>
      <c r="E335" t="str">
        <f>VLOOKUP(C335,Product_Cleaned!$A$2:$C$101,3,FALSE)</f>
        <v>Electronics</v>
      </c>
      <c r="F335" t="str">
        <f>VLOOKUP(C335,Product_Cleaned!$A$2:$E$101,4,FALSE)</f>
        <v>Audio</v>
      </c>
      <c r="G335" t="str">
        <f>VLOOKUP('Sales_Fact cleaned'!C1409,Product_Cleaned!$A$2:$E$101,5, FALSE)</f>
        <v>Smith-Mills</v>
      </c>
      <c r="H335" t="s">
        <v>1773</v>
      </c>
      <c r="I335" t="str">
        <f>_xlfn.XLOOKUP(H335,Store_Raw!$A$2:$A$21,Store_Raw!$B$2:$B$21)</f>
        <v>Gray Ltd</v>
      </c>
      <c r="J335" t="str">
        <f>_xlfn.XLOOKUP(H335,Store_Raw!$A$2:$A$21,Store_Raw!$C$2:$C$21)</f>
        <v>North</v>
      </c>
      <c r="K335" t="str">
        <f>_xlfn.XLOOKUP(H335,Store_Raw!$A$2:$A$21,Store_Raw!$D$2:$D$21)</f>
        <v>New Michaelchester</v>
      </c>
      <c r="L335" t="str">
        <f>_xlfn.XLOOKUP(H335,Store_Raw!$A$2:$A$21,Store_Raw!$E$2:$E$21)</f>
        <v>Outlet</v>
      </c>
      <c r="M335" t="str">
        <f>VLOOKUP(B335,Customer_Cleaned!$A$2:$H$501,2,FALSE)</f>
        <v>John Perez</v>
      </c>
      <c r="N335">
        <f>VLOOKUP(B335,Customer_Cleaned!$A$2:$H$501,3,FALSE)</f>
        <v>29</v>
      </c>
      <c r="O335" t="str">
        <f>VLOOKUP(B335,Customer_Cleaned!$A$2:$H$501,4,FALSE)</f>
        <v>Female</v>
      </c>
      <c r="P335" t="str">
        <f>VLOOKUP(B335,Customer_Cleaned!$A$2:$H$501,8,FALSE)</f>
        <v>Bronze</v>
      </c>
      <c r="Q335" t="str">
        <f>_xlfn.XLOOKUP('Sales_Fact cleaned'!B1409,Customer_Cleaned!$A$2:$A$501,Customer_Cleaned!$F$2:$F$501)</f>
        <v>Kentucky</v>
      </c>
      <c r="R335" t="str">
        <f>_xlfn.XLOOKUP(B335,Customer_Cleaned!$A$2:$A$501,Customer_Cleaned!$G$2:$G$501)</f>
        <v>USA</v>
      </c>
      <c r="S335">
        <v>1</v>
      </c>
      <c r="T335">
        <v>429.25</v>
      </c>
      <c r="U335">
        <v>0.28999999999999998</v>
      </c>
      <c r="V335">
        <v>304.76749999999998</v>
      </c>
      <c r="W335" t="s">
        <v>1826</v>
      </c>
    </row>
    <row r="336" spans="1:23" hidden="1">
      <c r="A336" s="2">
        <v>45334</v>
      </c>
      <c r="B336" t="s">
        <v>1038</v>
      </c>
      <c r="C336" t="s">
        <v>1614</v>
      </c>
      <c r="D336" t="str">
        <f>VLOOKUP(C336,Product_Cleaned!$A$2:$B$101,2,FALSE)</f>
        <v>Modern Wall Clock</v>
      </c>
      <c r="E336" t="str">
        <f>VLOOKUP(C336,Product_Cleaned!$A$2:$C$101,3,FALSE)</f>
        <v>Home</v>
      </c>
      <c r="F336" t="str">
        <f>VLOOKUP(C336,Product_Cleaned!$A$2:$E$101,4,FALSE)</f>
        <v>Decor</v>
      </c>
      <c r="G336" t="str">
        <f>VLOOKUP('Sales_Fact cleaned'!C589,Product_Cleaned!$A$2:$E$101,5, FALSE)</f>
        <v>Stevens, Fernandez and Martin</v>
      </c>
      <c r="H336" t="s">
        <v>1757</v>
      </c>
      <c r="I336" t="str">
        <f>_xlfn.XLOOKUP(H336,Store_Raw!$A$2:$A$21,Store_Raw!$B$2:$B$21)</f>
        <v>Martinez, Adkins and Johnson</v>
      </c>
      <c r="J336" t="str">
        <f>_xlfn.XLOOKUP(H336,Store_Raw!$A$2:$A$21,Store_Raw!$C$2:$C$21)</f>
        <v>North</v>
      </c>
      <c r="K336" t="str">
        <f>_xlfn.XLOOKUP(H336,Store_Raw!$A$2:$A$21,Store_Raw!$D$2:$D$21)</f>
        <v>Danielmouth</v>
      </c>
      <c r="L336" t="str">
        <f>_xlfn.XLOOKUP(H336,Store_Raw!$A$2:$A$21,Store_Raw!$E$2:$E$21)</f>
        <v>Flagship</v>
      </c>
      <c r="M336" t="str">
        <f>VLOOKUP(B336,Customer_Cleaned!$A$2:$H$501,2,FALSE)</f>
        <v>Pamela Mcguire</v>
      </c>
      <c r="N336">
        <f>VLOOKUP(B336,Customer_Cleaned!$A$2:$H$501,3,FALSE)</f>
        <v>54</v>
      </c>
      <c r="O336" t="str">
        <f>VLOOKUP(B336,Customer_Cleaned!$A$2:$H$501,4,FALSE)</f>
        <v>Male</v>
      </c>
      <c r="P336" t="str">
        <f>VLOOKUP(B336,Customer_Cleaned!$A$2:$H$501,8,FALSE)</f>
        <v>Platinum</v>
      </c>
      <c r="Q336" t="str">
        <f>_xlfn.XLOOKUP('Sales_Fact cleaned'!B589,Customer_Cleaned!$A$2:$A$501,Customer_Cleaned!$F$2:$F$501)</f>
        <v>Maine</v>
      </c>
      <c r="R336" t="str">
        <f>_xlfn.XLOOKUP(B336,Customer_Cleaned!$A$2:$A$501,Customer_Cleaned!$G$2:$G$501)</f>
        <v>USA</v>
      </c>
      <c r="S336">
        <v>1</v>
      </c>
      <c r="T336">
        <v>339.7</v>
      </c>
      <c r="U336">
        <v>0.1</v>
      </c>
      <c r="V336">
        <v>305.73</v>
      </c>
      <c r="W336" t="s">
        <v>1824</v>
      </c>
    </row>
    <row r="337" spans="1:23" hidden="1">
      <c r="A337" s="2">
        <v>45335</v>
      </c>
      <c r="B337" t="s">
        <v>616</v>
      </c>
      <c r="C337" t="s">
        <v>1634</v>
      </c>
      <c r="D337" t="str">
        <f>VLOOKUP(C337,Product_Cleaned!$A$2:$B$101,2,FALSE)</f>
        <v>USB External Hard Drive</v>
      </c>
      <c r="E337" t="str">
        <f>VLOOKUP(C337,Product_Cleaned!$A$2:$C$101,3,FALSE)</f>
        <v>Electronics</v>
      </c>
      <c r="F337" t="str">
        <f>VLOOKUP(C337,Product_Cleaned!$A$2:$E$101,4,FALSE)</f>
        <v>Computer</v>
      </c>
      <c r="G337" t="str">
        <f>VLOOKUP('Sales_Fact cleaned'!C23,Product_Cleaned!$A$2:$E$101,5, FALSE)</f>
        <v>Cline-Mccarthy</v>
      </c>
      <c r="H337" t="s">
        <v>1761</v>
      </c>
      <c r="I337" t="str">
        <f>_xlfn.XLOOKUP(H337,Store_Raw!$A$2:$A$21,Store_Raw!$B$2:$B$21)</f>
        <v>Black-Horn</v>
      </c>
      <c r="J337" t="str">
        <f>_xlfn.XLOOKUP(H337,Store_Raw!$A$2:$A$21,Store_Raw!$C$2:$C$21)</f>
        <v>South</v>
      </c>
      <c r="K337" t="str">
        <f>_xlfn.XLOOKUP(H337,Store_Raw!$A$2:$A$21,Store_Raw!$D$2:$D$21)</f>
        <v>North Nancyview</v>
      </c>
      <c r="L337" t="str">
        <f>_xlfn.XLOOKUP(H337,Store_Raw!$A$2:$A$21,Store_Raw!$E$2:$E$21)</f>
        <v>Outlet</v>
      </c>
      <c r="M337" t="str">
        <f>VLOOKUP(B337,Customer_Cleaned!$A$2:$H$501,2,FALSE)</f>
        <v>Dr. Suzanne Bullock</v>
      </c>
      <c r="N337">
        <f>VLOOKUP(B337,Customer_Cleaned!$A$2:$H$501,3,FALSE)</f>
        <v>60</v>
      </c>
      <c r="O337" t="str">
        <f>VLOOKUP(B337,Customer_Cleaned!$A$2:$H$501,4,FALSE)</f>
        <v>Female</v>
      </c>
      <c r="P337" t="str">
        <f>VLOOKUP(B337,Customer_Cleaned!$A$2:$H$501,8,FALSE)</f>
        <v>Platinum</v>
      </c>
      <c r="Q337" t="str">
        <f>_xlfn.XLOOKUP('Sales_Fact cleaned'!B23,Customer_Cleaned!$A$2:$A$501,Customer_Cleaned!$F$2:$F$501)</f>
        <v>Georgia</v>
      </c>
      <c r="R337" t="str">
        <f>_xlfn.XLOOKUP(B337,Customer_Cleaned!$A$2:$A$501,Customer_Cleaned!$G$2:$G$501)</f>
        <v>USA</v>
      </c>
      <c r="S337">
        <v>3</v>
      </c>
      <c r="T337">
        <v>137.77000000000001</v>
      </c>
      <c r="U337">
        <v>0.26</v>
      </c>
      <c r="V337">
        <v>305.84940000000012</v>
      </c>
      <c r="W337" t="s">
        <v>1824</v>
      </c>
    </row>
    <row r="338" spans="1:23">
      <c r="A338" s="2">
        <v>45335</v>
      </c>
      <c r="B338" t="s">
        <v>153</v>
      </c>
      <c r="C338" t="s">
        <v>1644</v>
      </c>
      <c r="D338" t="str">
        <f>VLOOKUP(C338,Product_Cleaned!$A$2:$B$101,2,FALSE)</f>
        <v>Car Dashboard Phone Holder</v>
      </c>
      <c r="E338" t="str">
        <f>VLOOKUP(C338,Product_Cleaned!$A$2:$C$101,3,FALSE)</f>
        <v>Electronics</v>
      </c>
      <c r="F338" t="str">
        <f>VLOOKUP(C338,Product_Cleaned!$A$2:$E$101,4,FALSE)</f>
        <v>Accessories</v>
      </c>
      <c r="G338" t="str">
        <f>VLOOKUP('Sales_Fact cleaned'!C1284,Product_Cleaned!$A$2:$E$101,5, FALSE)</f>
        <v>Campbell Ltd</v>
      </c>
      <c r="H338" t="s">
        <v>1810</v>
      </c>
      <c r="I338" t="str">
        <f>_xlfn.XLOOKUP(H338,Store_Raw!$A$2:$A$21,Store_Raw!$B$2:$B$21)</f>
        <v>Guerrero-Schmitt</v>
      </c>
      <c r="J338" t="str">
        <f>_xlfn.XLOOKUP(H338,Store_Raw!$A$2:$A$21,Store_Raw!$C$2:$C$21)</f>
        <v>East</v>
      </c>
      <c r="K338" t="str">
        <f>_xlfn.XLOOKUP(H338,Store_Raw!$A$2:$A$21,Store_Raw!$D$2:$D$21)</f>
        <v>East Stevechester</v>
      </c>
      <c r="L338" t="str">
        <f>_xlfn.XLOOKUP(H338,Store_Raw!$A$2:$A$21,Store_Raw!$E$2:$E$21)</f>
        <v>Flagship</v>
      </c>
      <c r="M338" t="str">
        <f>VLOOKUP(B338,Customer_Cleaned!$A$2:$H$501,2,FALSE)</f>
        <v>Tonya Reynolds</v>
      </c>
      <c r="N338">
        <f>VLOOKUP(B338,Customer_Cleaned!$A$2:$H$501,3,FALSE)</f>
        <v>55</v>
      </c>
      <c r="O338" t="str">
        <f>VLOOKUP(B338,Customer_Cleaned!$A$2:$H$501,4,FALSE)</f>
        <v>Female</v>
      </c>
      <c r="P338" t="str">
        <f>VLOOKUP(B338,Customer_Cleaned!$A$2:$H$501,8,FALSE)</f>
        <v>Platinum</v>
      </c>
      <c r="Q338" t="str">
        <f>_xlfn.XLOOKUP('Sales_Fact cleaned'!B1284,Customer_Cleaned!$A$2:$A$501,Customer_Cleaned!$F$2:$F$501)</f>
        <v>Alabama</v>
      </c>
      <c r="R338" t="str">
        <f>_xlfn.XLOOKUP(B338,Customer_Cleaned!$A$2:$A$501,Customer_Cleaned!$G$2:$G$501)</f>
        <v>USA</v>
      </c>
      <c r="S338">
        <v>4</v>
      </c>
      <c r="T338">
        <v>106.23</v>
      </c>
      <c r="U338">
        <v>0.28000000000000003</v>
      </c>
      <c r="V338">
        <v>305.94240000000002</v>
      </c>
      <c r="W338" t="s">
        <v>1826</v>
      </c>
    </row>
    <row r="339" spans="1:23" hidden="1">
      <c r="A339" s="2">
        <v>45336</v>
      </c>
      <c r="B339" t="s">
        <v>1518</v>
      </c>
      <c r="C339" t="s">
        <v>1630</v>
      </c>
      <c r="D339" t="str">
        <f>VLOOKUP(C339,Product_Cleaned!$A$2:$B$101,2,FALSE)</f>
        <v>Yoga Exercise Mat</v>
      </c>
      <c r="E339" t="str">
        <f>VLOOKUP(C339,Product_Cleaned!$A$2:$C$101,3,FALSE)</f>
        <v>Sports</v>
      </c>
      <c r="F339" t="str">
        <f>VLOOKUP(C339,Product_Cleaned!$A$2:$E$101,4,FALSE)</f>
        <v>Fitness</v>
      </c>
      <c r="G339" t="str">
        <f>VLOOKUP('Sales_Fact cleaned'!C79,Product_Cleaned!$A$2:$E$101,5, FALSE)</f>
        <v>Soto-Ellis</v>
      </c>
      <c r="H339" t="s">
        <v>1797</v>
      </c>
      <c r="I339" t="str">
        <f>_xlfn.XLOOKUP(H339,Store_Raw!$A$2:$A$21,Store_Raw!$B$2:$B$21)</f>
        <v>Gardner, Humphrey and Contreras</v>
      </c>
      <c r="J339" t="str">
        <f>_xlfn.XLOOKUP(H339,Store_Raw!$A$2:$A$21,Store_Raw!$C$2:$C$21)</f>
        <v>East</v>
      </c>
      <c r="K339" t="str">
        <f>_xlfn.XLOOKUP(H339,Store_Raw!$A$2:$A$21,Store_Raw!$D$2:$D$21)</f>
        <v>Johnsonville</v>
      </c>
      <c r="L339" t="str">
        <f>_xlfn.XLOOKUP(H339,Store_Raw!$A$2:$A$21,Store_Raw!$E$2:$E$21)</f>
        <v>Flagship</v>
      </c>
      <c r="M339" t="str">
        <f>VLOOKUP(B339,Customer_Cleaned!$A$2:$H$501,2,FALSE)</f>
        <v>Justin Lopez</v>
      </c>
      <c r="N339">
        <f>VLOOKUP(B339,Customer_Cleaned!$A$2:$H$501,3,FALSE)</f>
        <v>21</v>
      </c>
      <c r="O339" t="str">
        <f>VLOOKUP(B339,Customer_Cleaned!$A$2:$H$501,4,FALSE)</f>
        <v>Male</v>
      </c>
      <c r="P339" t="str">
        <f>VLOOKUP(B339,Customer_Cleaned!$A$2:$H$501,8,FALSE)</f>
        <v>Bronze</v>
      </c>
      <c r="Q339" t="str">
        <f>_xlfn.XLOOKUP('Sales_Fact cleaned'!B79,Customer_Cleaned!$A$2:$A$501,Customer_Cleaned!$F$2:$F$501)</f>
        <v>Kentucky</v>
      </c>
      <c r="R339" t="str">
        <f>_xlfn.XLOOKUP(B339,Customer_Cleaned!$A$2:$A$501,Customer_Cleaned!$G$2:$G$501)</f>
        <v>USA</v>
      </c>
      <c r="S339">
        <v>1</v>
      </c>
      <c r="T339">
        <v>409.03</v>
      </c>
      <c r="U339">
        <v>0.25</v>
      </c>
      <c r="V339">
        <v>306.77249999999998</v>
      </c>
      <c r="W339" t="s">
        <v>1826</v>
      </c>
    </row>
    <row r="340" spans="1:23" hidden="1">
      <c r="A340" s="2">
        <v>45336</v>
      </c>
      <c r="B340" t="s">
        <v>767</v>
      </c>
      <c r="C340" t="s">
        <v>1586</v>
      </c>
      <c r="D340" t="str">
        <f>VLOOKUP(C340,Product_Cleaned!$A$2:$B$101,2,FALSE)</f>
        <v>Knee Support Brace</v>
      </c>
      <c r="E340" t="str">
        <f>VLOOKUP(C340,Product_Cleaned!$A$2:$C$101,3,FALSE)</f>
        <v>Sports</v>
      </c>
      <c r="F340" t="str">
        <f>VLOOKUP(C340,Product_Cleaned!$A$2:$E$101,4,FALSE)</f>
        <v>Equipment</v>
      </c>
      <c r="G340" t="str">
        <f>VLOOKUP('Sales_Fact cleaned'!C1367,Product_Cleaned!$A$2:$E$101,5, FALSE)</f>
        <v>Montgomery, Benton and Miller</v>
      </c>
      <c r="H340" t="s">
        <v>1779</v>
      </c>
      <c r="I340" t="str">
        <f>_xlfn.XLOOKUP(H340,Store_Raw!$A$2:$A$21,Store_Raw!$B$2:$B$21)</f>
        <v>Martinez-Mullins</v>
      </c>
      <c r="J340" t="str">
        <f>_xlfn.XLOOKUP(H340,Store_Raw!$A$2:$A$21,Store_Raw!$C$2:$C$21)</f>
        <v>South</v>
      </c>
      <c r="K340" t="str">
        <f>_xlfn.XLOOKUP(H340,Store_Raw!$A$2:$A$21,Store_Raw!$D$2:$D$21)</f>
        <v>Williamsfurt</v>
      </c>
      <c r="L340" t="str">
        <f>_xlfn.XLOOKUP(H340,Store_Raw!$A$2:$A$21,Store_Raw!$E$2:$E$21)</f>
        <v>Online</v>
      </c>
      <c r="M340" t="str">
        <f>VLOOKUP(B340,Customer_Cleaned!$A$2:$H$501,2,FALSE)</f>
        <v>Maria Hill</v>
      </c>
      <c r="N340">
        <f>VLOOKUP(B340,Customer_Cleaned!$A$2:$H$501,3,FALSE)</f>
        <v>58</v>
      </c>
      <c r="O340" t="str">
        <f>VLOOKUP(B340,Customer_Cleaned!$A$2:$H$501,4,FALSE)</f>
        <v>Female</v>
      </c>
      <c r="P340" t="str">
        <f>VLOOKUP(B340,Customer_Cleaned!$A$2:$H$501,8,FALSE)</f>
        <v>Platinum</v>
      </c>
      <c r="Q340" t="str">
        <f>_xlfn.XLOOKUP('Sales_Fact cleaned'!B1367,Customer_Cleaned!$A$2:$A$501,Customer_Cleaned!$F$2:$F$501)</f>
        <v>Arizona</v>
      </c>
      <c r="R340" t="str">
        <f>_xlfn.XLOOKUP(B340,Customer_Cleaned!$A$2:$A$501,Customer_Cleaned!$G$2:$G$501)</f>
        <v>USA</v>
      </c>
      <c r="S340">
        <v>1</v>
      </c>
      <c r="T340">
        <v>374.92</v>
      </c>
      <c r="U340">
        <v>0.18</v>
      </c>
      <c r="V340">
        <v>307.43439999999998</v>
      </c>
      <c r="W340" t="s">
        <v>1826</v>
      </c>
    </row>
    <row r="341" spans="1:23" hidden="1">
      <c r="A341" s="2">
        <v>45336</v>
      </c>
      <c r="B341" t="s">
        <v>1139</v>
      </c>
      <c r="C341" t="s">
        <v>1640</v>
      </c>
      <c r="D341" t="str">
        <f>VLOOKUP(C341,Product_Cleaned!$A$2:$B$101,2,FALSE)</f>
        <v>Men's Winter Jacket</v>
      </c>
      <c r="E341" t="str">
        <f>VLOOKUP(C341,Product_Cleaned!$A$2:$C$101,3,FALSE)</f>
        <v>Clothing</v>
      </c>
      <c r="F341" t="str">
        <f>VLOOKUP(C341,Product_Cleaned!$A$2:$E$101,4,FALSE)</f>
        <v>Outerwear</v>
      </c>
      <c r="G341" t="str">
        <f>VLOOKUP('Sales_Fact cleaned'!C1217,Product_Cleaned!$A$2:$E$101,5, FALSE)</f>
        <v>Lopez LLC</v>
      </c>
      <c r="H341" t="s">
        <v>1792</v>
      </c>
      <c r="I341" t="str">
        <f>_xlfn.XLOOKUP(H341,Store_Raw!$A$2:$A$21,Store_Raw!$B$2:$B$21)</f>
        <v>Aguirre-Keller</v>
      </c>
      <c r="J341" t="str">
        <f>_xlfn.XLOOKUP(H341,Store_Raw!$A$2:$A$21,Store_Raw!$C$2:$C$21)</f>
        <v>South</v>
      </c>
      <c r="K341" t="str">
        <f>_xlfn.XLOOKUP(H341,Store_Raw!$A$2:$A$21,Store_Raw!$D$2:$D$21)</f>
        <v>Lake Michael</v>
      </c>
      <c r="L341" t="str">
        <f>_xlfn.XLOOKUP(H341,Store_Raw!$A$2:$A$21,Store_Raw!$E$2:$E$21)</f>
        <v>Online</v>
      </c>
      <c r="M341" t="str">
        <f>VLOOKUP(B341,Customer_Cleaned!$A$2:$H$501,2,FALSE)</f>
        <v>Chloe Aguilar</v>
      </c>
      <c r="N341">
        <f>VLOOKUP(B341,Customer_Cleaned!$A$2:$H$501,3,FALSE)</f>
        <v>58</v>
      </c>
      <c r="O341" t="str">
        <f>VLOOKUP(B341,Customer_Cleaned!$A$2:$H$501,4,FALSE)</f>
        <v>Male</v>
      </c>
      <c r="P341" t="str">
        <f>VLOOKUP(B341,Customer_Cleaned!$A$2:$H$501,8,FALSE)</f>
        <v>Platinum</v>
      </c>
      <c r="Q341" t="str">
        <f>_xlfn.XLOOKUP('Sales_Fact cleaned'!B1217,Customer_Cleaned!$A$2:$A$501,Customer_Cleaned!$F$2:$F$501)</f>
        <v>Utah</v>
      </c>
      <c r="R341" t="str">
        <f>_xlfn.XLOOKUP(B341,Customer_Cleaned!$A$2:$A$501,Customer_Cleaned!$G$2:$G$501)</f>
        <v>USA</v>
      </c>
      <c r="S341">
        <v>2</v>
      </c>
      <c r="T341">
        <v>213.69</v>
      </c>
      <c r="U341">
        <v>0.28000000000000003</v>
      </c>
      <c r="V341">
        <v>307.71359999999999</v>
      </c>
      <c r="W341" t="s">
        <v>1826</v>
      </c>
    </row>
    <row r="342" spans="1:23" hidden="1">
      <c r="A342" s="2">
        <v>45337</v>
      </c>
      <c r="B342" t="s">
        <v>1446</v>
      </c>
      <c r="C342" t="s">
        <v>1638</v>
      </c>
      <c r="D342" t="str">
        <f>VLOOKUP(C342,Product_Cleaned!$A$2:$B$101,2,FALSE)</f>
        <v>High-Grip Football</v>
      </c>
      <c r="E342" t="str">
        <f>VLOOKUP(C342,Product_Cleaned!$A$2:$C$101,3,FALSE)</f>
        <v>Sports</v>
      </c>
      <c r="F342" t="str">
        <f>VLOOKUP(C342,Product_Cleaned!$A$2:$E$101,4,FALSE)</f>
        <v>Team Sports</v>
      </c>
      <c r="G342" t="str">
        <f>VLOOKUP('Sales_Fact cleaned'!C983,Product_Cleaned!$A$2:$E$101,5, FALSE)</f>
        <v>Flores-Davis</v>
      </c>
      <c r="H342" t="s">
        <v>1807</v>
      </c>
      <c r="I342" t="str">
        <f>_xlfn.XLOOKUP(H342,Store_Raw!$A$2:$A$21,Store_Raw!$B$2:$B$21)</f>
        <v>Holloway Ltd</v>
      </c>
      <c r="J342" t="str">
        <f>_xlfn.XLOOKUP(H342,Store_Raw!$A$2:$A$21,Store_Raw!$C$2:$C$21)</f>
        <v>North</v>
      </c>
      <c r="K342" t="str">
        <f>_xlfn.XLOOKUP(H342,Store_Raw!$A$2:$A$21,Store_Raw!$D$2:$D$21)</f>
        <v>Bensonhaven</v>
      </c>
      <c r="L342" t="str">
        <f>_xlfn.XLOOKUP(H342,Store_Raw!$A$2:$A$21,Store_Raw!$E$2:$E$21)</f>
        <v>Flagship</v>
      </c>
      <c r="M342" t="str">
        <f>VLOOKUP(B342,Customer_Cleaned!$A$2:$H$501,2,FALSE)</f>
        <v>James Foster</v>
      </c>
      <c r="N342">
        <f>VLOOKUP(B342,Customer_Cleaned!$A$2:$H$501,3,FALSE)</f>
        <v>19</v>
      </c>
      <c r="O342" t="str">
        <f>VLOOKUP(B342,Customer_Cleaned!$A$2:$H$501,4,FALSE)</f>
        <v>Male</v>
      </c>
      <c r="P342" t="str">
        <f>VLOOKUP(B342,Customer_Cleaned!$A$2:$H$501,8,FALSE)</f>
        <v>Bronze</v>
      </c>
      <c r="Q342" t="str">
        <f>_xlfn.XLOOKUP('Sales_Fact cleaned'!B983,Customer_Cleaned!$A$2:$A$501,Customer_Cleaned!$F$2:$F$501)</f>
        <v>Delaware</v>
      </c>
      <c r="R342" t="str">
        <f>_xlfn.XLOOKUP(B342,Customer_Cleaned!$A$2:$A$501,Customer_Cleaned!$G$2:$G$501)</f>
        <v>USA</v>
      </c>
      <c r="S342">
        <v>3</v>
      </c>
      <c r="T342">
        <v>144.66999999999999</v>
      </c>
      <c r="U342">
        <v>0.28999999999999998</v>
      </c>
      <c r="V342">
        <v>308.14710000000002</v>
      </c>
      <c r="W342" t="s">
        <v>1826</v>
      </c>
    </row>
    <row r="343" spans="1:23" hidden="1">
      <c r="A343" s="2">
        <v>45337</v>
      </c>
      <c r="B343" t="s">
        <v>261</v>
      </c>
      <c r="C343" t="s">
        <v>1616</v>
      </c>
      <c r="D343" t="str">
        <f>VLOOKUP(C343,Product_Cleaned!$A$2:$B$101,2,FALSE)</f>
        <v>Gaming Mechanical Keyboard</v>
      </c>
      <c r="E343" t="str">
        <f>VLOOKUP(C343,Product_Cleaned!$A$2:$C$101,3,FALSE)</f>
        <v>Electronics</v>
      </c>
      <c r="F343" t="str">
        <f>VLOOKUP(C343,Product_Cleaned!$A$2:$E$101,4,FALSE)</f>
        <v>Computer</v>
      </c>
      <c r="G343" t="str">
        <f>VLOOKUP('Sales_Fact cleaned'!C1696,Product_Cleaned!$A$2:$E$101,5, FALSE)</f>
        <v>Larson Ltd</v>
      </c>
      <c r="H343" t="s">
        <v>1786</v>
      </c>
      <c r="I343" t="str">
        <f>_xlfn.XLOOKUP(H343,Store_Raw!$A$2:$A$21,Store_Raw!$B$2:$B$21)</f>
        <v>Moore, Padilla and Butler</v>
      </c>
      <c r="J343" t="str">
        <f>_xlfn.XLOOKUP(H343,Store_Raw!$A$2:$A$21,Store_Raw!$C$2:$C$21)</f>
        <v>South</v>
      </c>
      <c r="K343" t="str">
        <f>_xlfn.XLOOKUP(H343,Store_Raw!$A$2:$A$21,Store_Raw!$D$2:$D$21)</f>
        <v>East Johnstad</v>
      </c>
      <c r="L343" t="str">
        <f>_xlfn.XLOOKUP(H343,Store_Raw!$A$2:$A$21,Store_Raw!$E$2:$E$21)</f>
        <v>Flagship</v>
      </c>
      <c r="M343" t="str">
        <f>VLOOKUP(B343,Customer_Cleaned!$A$2:$H$501,2,FALSE)</f>
        <v>Andrea Perez</v>
      </c>
      <c r="N343">
        <f>VLOOKUP(B343,Customer_Cleaned!$A$2:$H$501,3,FALSE)</f>
        <v>61</v>
      </c>
      <c r="O343" t="str">
        <f>VLOOKUP(B343,Customer_Cleaned!$A$2:$H$501,4,FALSE)</f>
        <v>Female</v>
      </c>
      <c r="P343" t="str">
        <f>VLOOKUP(B343,Customer_Cleaned!$A$2:$H$501,8,FALSE)</f>
        <v>Platinum</v>
      </c>
      <c r="Q343" t="str">
        <f>_xlfn.XLOOKUP('Sales_Fact cleaned'!B1696,Customer_Cleaned!$A$2:$A$501,Customer_Cleaned!$F$2:$F$501)</f>
        <v>South Carolina</v>
      </c>
      <c r="R343" t="str">
        <f>_xlfn.XLOOKUP(B343,Customer_Cleaned!$A$2:$A$501,Customer_Cleaned!$G$2:$G$501)</f>
        <v>USA</v>
      </c>
      <c r="S343">
        <v>3</v>
      </c>
      <c r="T343">
        <v>109.5</v>
      </c>
      <c r="U343">
        <v>0.06</v>
      </c>
      <c r="V343">
        <v>308.79000000000002</v>
      </c>
      <c r="W343" t="s">
        <v>1829</v>
      </c>
    </row>
    <row r="344" spans="1:23" hidden="1">
      <c r="A344" s="2">
        <v>45338</v>
      </c>
      <c r="B344" t="s">
        <v>1181</v>
      </c>
      <c r="C344" t="s">
        <v>1644</v>
      </c>
      <c r="D344" t="str">
        <f>VLOOKUP(C344,Product_Cleaned!$A$2:$B$101,2,FALSE)</f>
        <v>Car Dashboard Phone Holder</v>
      </c>
      <c r="E344" t="str">
        <f>VLOOKUP(C344,Product_Cleaned!$A$2:$C$101,3,FALSE)</f>
        <v>Electronics</v>
      </c>
      <c r="F344" t="str">
        <f>VLOOKUP(C344,Product_Cleaned!$A$2:$E$101,4,FALSE)</f>
        <v>Accessories</v>
      </c>
      <c r="G344" t="str">
        <f>VLOOKUP('Sales_Fact cleaned'!C1804,Product_Cleaned!$A$2:$E$101,5, FALSE)</f>
        <v>Zhang Inc</v>
      </c>
      <c r="H344" t="s">
        <v>1807</v>
      </c>
      <c r="I344" t="str">
        <f>_xlfn.XLOOKUP(H344,Store_Raw!$A$2:$A$21,Store_Raw!$B$2:$B$21)</f>
        <v>Holloway Ltd</v>
      </c>
      <c r="J344" t="str">
        <f>_xlfn.XLOOKUP(H344,Store_Raw!$A$2:$A$21,Store_Raw!$C$2:$C$21)</f>
        <v>North</v>
      </c>
      <c r="K344" t="str">
        <f>_xlfn.XLOOKUP(H344,Store_Raw!$A$2:$A$21,Store_Raw!$D$2:$D$21)</f>
        <v>Bensonhaven</v>
      </c>
      <c r="L344" t="str">
        <f>_xlfn.XLOOKUP(H344,Store_Raw!$A$2:$A$21,Store_Raw!$E$2:$E$21)</f>
        <v>Flagship</v>
      </c>
      <c r="M344" t="str">
        <f>VLOOKUP(B344,Customer_Cleaned!$A$2:$H$501,2,FALSE)</f>
        <v>Frank Stewart</v>
      </c>
      <c r="N344">
        <f>VLOOKUP(B344,Customer_Cleaned!$A$2:$H$501,3,FALSE)</f>
        <v>44</v>
      </c>
      <c r="O344" t="str">
        <f>VLOOKUP(B344,Customer_Cleaned!$A$2:$H$501,4,FALSE)</f>
        <v>Female</v>
      </c>
      <c r="P344" t="str">
        <f>VLOOKUP(B344,Customer_Cleaned!$A$2:$H$501,8,FALSE)</f>
        <v>Silver</v>
      </c>
      <c r="Q344" t="str">
        <f>_xlfn.XLOOKUP('Sales_Fact cleaned'!B1804,Customer_Cleaned!$A$2:$A$501,Customer_Cleaned!$F$2:$F$501)</f>
        <v>New York</v>
      </c>
      <c r="R344" t="str">
        <f>_xlfn.XLOOKUP(B344,Customer_Cleaned!$A$2:$A$501,Customer_Cleaned!$G$2:$G$501)</f>
        <v>USA</v>
      </c>
      <c r="S344">
        <v>2</v>
      </c>
      <c r="T344">
        <v>204.89</v>
      </c>
      <c r="U344">
        <v>0.24</v>
      </c>
      <c r="V344">
        <v>311.43279999999999</v>
      </c>
      <c r="W344" t="s">
        <v>1826</v>
      </c>
    </row>
    <row r="345" spans="1:23">
      <c r="A345" s="2">
        <v>45338</v>
      </c>
      <c r="B345" t="s">
        <v>100</v>
      </c>
      <c r="C345" t="s">
        <v>1742</v>
      </c>
      <c r="D345" t="str">
        <f>VLOOKUP(C345,Product_Cleaned!$A$2:$B$101,2,FALSE)</f>
        <v>Cricket Bat</v>
      </c>
      <c r="E345" t="str">
        <f>VLOOKUP(C345,Product_Cleaned!$A$2:$C$101,3,FALSE)</f>
        <v>Sports</v>
      </c>
      <c r="F345" t="str">
        <f>VLOOKUP(C345,Product_Cleaned!$A$2:$E$101,4,FALSE)</f>
        <v>Team Sports</v>
      </c>
      <c r="G345" t="str">
        <f>VLOOKUP('Sales_Fact cleaned'!C450,Product_Cleaned!$A$2:$E$101,5, FALSE)</f>
        <v>Shepherd-Gould</v>
      </c>
      <c r="H345" t="s">
        <v>1797</v>
      </c>
      <c r="I345" t="str">
        <f>_xlfn.XLOOKUP(H345,Store_Raw!$A$2:$A$21,Store_Raw!$B$2:$B$21)</f>
        <v>Gardner, Humphrey and Contreras</v>
      </c>
      <c r="J345" t="str">
        <f>_xlfn.XLOOKUP(H345,Store_Raw!$A$2:$A$21,Store_Raw!$C$2:$C$21)</f>
        <v>East</v>
      </c>
      <c r="K345" t="str">
        <f>_xlfn.XLOOKUP(H345,Store_Raw!$A$2:$A$21,Store_Raw!$D$2:$D$21)</f>
        <v>Johnsonville</v>
      </c>
      <c r="L345" t="str">
        <f>_xlfn.XLOOKUP(H345,Store_Raw!$A$2:$A$21,Store_Raw!$E$2:$E$21)</f>
        <v>Flagship</v>
      </c>
      <c r="M345" t="str">
        <f>VLOOKUP(B345,Customer_Cleaned!$A$2:$H$501,2,FALSE)</f>
        <v>Jonathan Steele</v>
      </c>
      <c r="N345">
        <f>VLOOKUP(B345,Customer_Cleaned!$A$2:$H$501,3,FALSE)</f>
        <v>52</v>
      </c>
      <c r="O345" t="str">
        <f>VLOOKUP(B345,Customer_Cleaned!$A$2:$H$501,4,FALSE)</f>
        <v>Female</v>
      </c>
      <c r="P345" t="str">
        <f>VLOOKUP(B345,Customer_Cleaned!$A$2:$H$501,8,FALSE)</f>
        <v>Platinum</v>
      </c>
      <c r="Q345" t="str">
        <f>_xlfn.XLOOKUP('Sales_Fact cleaned'!B450,Customer_Cleaned!$A$2:$A$501,Customer_Cleaned!$F$2:$F$501)</f>
        <v>Alaska</v>
      </c>
      <c r="R345" t="str">
        <f>_xlfn.XLOOKUP(B345,Customer_Cleaned!$A$2:$A$501,Customer_Cleaned!$G$2:$G$501)</f>
        <v>USA</v>
      </c>
      <c r="S345">
        <v>1</v>
      </c>
      <c r="T345">
        <v>439.55</v>
      </c>
      <c r="U345">
        <v>0.28999999999999998</v>
      </c>
      <c r="V345">
        <v>312.08049999999997</v>
      </c>
      <c r="W345" t="s">
        <v>1824</v>
      </c>
    </row>
    <row r="346" spans="1:23" hidden="1">
      <c r="A346" s="2">
        <v>45338</v>
      </c>
      <c r="B346" t="s">
        <v>1292</v>
      </c>
      <c r="C346" t="s">
        <v>1744</v>
      </c>
      <c r="D346" t="str">
        <f>VLOOKUP(C346,Product_Cleaned!$A$2:$B$101,2,FALSE)</f>
        <v>Portable Bluetooth Speaker</v>
      </c>
      <c r="E346" t="str">
        <f>VLOOKUP(C346,Product_Cleaned!$A$2:$C$101,3,FALSE)</f>
        <v>Electronics</v>
      </c>
      <c r="F346" t="str">
        <f>VLOOKUP(C346,Product_Cleaned!$A$2:$E$101,4,FALSE)</f>
        <v>Audio</v>
      </c>
      <c r="G346" t="str">
        <f>VLOOKUP('Sales_Fact cleaned'!C1499,Product_Cleaned!$A$2:$E$101,5, FALSE)</f>
        <v>Gardner-Montes</v>
      </c>
      <c r="H346" t="s">
        <v>1779</v>
      </c>
      <c r="I346" t="str">
        <f>_xlfn.XLOOKUP(H346,Store_Raw!$A$2:$A$21,Store_Raw!$B$2:$B$21)</f>
        <v>Martinez-Mullins</v>
      </c>
      <c r="J346" t="str">
        <f>_xlfn.XLOOKUP(H346,Store_Raw!$A$2:$A$21,Store_Raw!$C$2:$C$21)</f>
        <v>South</v>
      </c>
      <c r="K346" t="str">
        <f>_xlfn.XLOOKUP(H346,Store_Raw!$A$2:$A$21,Store_Raw!$D$2:$D$21)</f>
        <v>Williamsfurt</v>
      </c>
      <c r="L346" t="str">
        <f>_xlfn.XLOOKUP(H346,Store_Raw!$A$2:$A$21,Store_Raw!$E$2:$E$21)</f>
        <v>Online</v>
      </c>
      <c r="M346" t="str">
        <f>VLOOKUP(B346,Customer_Cleaned!$A$2:$H$501,2,FALSE)</f>
        <v>Jennifer Myers</v>
      </c>
      <c r="N346">
        <f>VLOOKUP(B346,Customer_Cleaned!$A$2:$H$501,3,FALSE)</f>
        <v>46</v>
      </c>
      <c r="O346" t="str">
        <f>VLOOKUP(B346,Customer_Cleaned!$A$2:$H$501,4,FALSE)</f>
        <v>Male</v>
      </c>
      <c r="P346" t="str">
        <f>VLOOKUP(B346,Customer_Cleaned!$A$2:$H$501,8,FALSE)</f>
        <v>Silver</v>
      </c>
      <c r="Q346" t="str">
        <f>_xlfn.XLOOKUP('Sales_Fact cleaned'!B1499,Customer_Cleaned!$A$2:$A$501,Customer_Cleaned!$F$2:$F$501)</f>
        <v>Montana</v>
      </c>
      <c r="R346" t="str">
        <f>_xlfn.XLOOKUP(B346,Customer_Cleaned!$A$2:$A$501,Customer_Cleaned!$G$2:$G$501)</f>
        <v>USA</v>
      </c>
      <c r="S346">
        <v>4</v>
      </c>
      <c r="T346">
        <v>107.08</v>
      </c>
      <c r="U346">
        <v>0.27</v>
      </c>
      <c r="V346">
        <v>312.67360000000002</v>
      </c>
      <c r="W346" t="s">
        <v>1826</v>
      </c>
    </row>
    <row r="347" spans="1:23">
      <c r="A347" s="2">
        <v>45338</v>
      </c>
      <c r="B347" t="s">
        <v>452</v>
      </c>
      <c r="C347" t="s">
        <v>1642</v>
      </c>
      <c r="D347" t="str">
        <f>VLOOKUP(C347,Product_Cleaned!$A$2:$B$101,2,FALSE)</f>
        <v>Makeup Brush Set</v>
      </c>
      <c r="E347" t="str">
        <f>VLOOKUP(C347,Product_Cleaned!$A$2:$C$101,3,FALSE)</f>
        <v>Beauty</v>
      </c>
      <c r="F347" t="str">
        <f>VLOOKUP(C347,Product_Cleaned!$A$2:$E$101,4,FALSE)</f>
        <v>Makeup</v>
      </c>
      <c r="G347" t="str">
        <f>VLOOKUP('Sales_Fact cleaned'!C1247,Product_Cleaned!$A$2:$E$101,5, FALSE)</f>
        <v>Cummings and Sons</v>
      </c>
      <c r="H347" t="s">
        <v>1752</v>
      </c>
      <c r="I347" t="str">
        <f>_xlfn.XLOOKUP(H347,Store_Raw!$A$2:$A$21,Store_Raw!$B$2:$B$21)</f>
        <v>Rivera-Warner</v>
      </c>
      <c r="J347" t="str">
        <f>_xlfn.XLOOKUP(H347,Store_Raw!$A$2:$A$21,Store_Raw!$C$2:$C$21)</f>
        <v>East</v>
      </c>
      <c r="K347" t="str">
        <f>_xlfn.XLOOKUP(H347,Store_Raw!$A$2:$A$21,Store_Raw!$D$2:$D$21)</f>
        <v>Washingtonfurt</v>
      </c>
      <c r="L347" t="str">
        <f>_xlfn.XLOOKUP(H347,Store_Raw!$A$2:$A$21,Store_Raw!$E$2:$E$21)</f>
        <v>Flagship</v>
      </c>
      <c r="M347" t="str">
        <f>VLOOKUP(B347,Customer_Cleaned!$A$2:$H$501,2,FALSE)</f>
        <v>Miguel Reynolds</v>
      </c>
      <c r="N347">
        <f>VLOOKUP(B347,Customer_Cleaned!$A$2:$H$501,3,FALSE)</f>
        <v>57</v>
      </c>
      <c r="O347" t="str">
        <f>VLOOKUP(B347,Customer_Cleaned!$A$2:$H$501,4,FALSE)</f>
        <v>Female</v>
      </c>
      <c r="P347" t="str">
        <f>VLOOKUP(B347,Customer_Cleaned!$A$2:$H$501,8,FALSE)</f>
        <v>Platinum</v>
      </c>
      <c r="Q347" t="str">
        <f>_xlfn.XLOOKUP('Sales_Fact cleaned'!B1247,Customer_Cleaned!$A$2:$A$501,Customer_Cleaned!$F$2:$F$501)</f>
        <v>South Dakota</v>
      </c>
      <c r="R347" t="str">
        <f>_xlfn.XLOOKUP(B347,Customer_Cleaned!$A$2:$A$501,Customer_Cleaned!$G$2:$G$501)</f>
        <v>USA</v>
      </c>
      <c r="S347">
        <v>4</v>
      </c>
      <c r="T347">
        <v>92.35</v>
      </c>
      <c r="U347">
        <v>0.15</v>
      </c>
      <c r="V347">
        <v>313.99</v>
      </c>
      <c r="W347" t="s">
        <v>1826</v>
      </c>
    </row>
    <row r="348" spans="1:23" hidden="1">
      <c r="A348" s="2">
        <v>45338</v>
      </c>
      <c r="B348" t="s">
        <v>191</v>
      </c>
      <c r="C348" t="s">
        <v>1616</v>
      </c>
      <c r="D348" t="str">
        <f>VLOOKUP(C348,Product_Cleaned!$A$2:$B$101,2,FALSE)</f>
        <v>Gaming Mechanical Keyboard</v>
      </c>
      <c r="E348" t="str">
        <f>VLOOKUP(C348,Product_Cleaned!$A$2:$C$101,3,FALSE)</f>
        <v>Electronics</v>
      </c>
      <c r="F348" t="str">
        <f>VLOOKUP(C348,Product_Cleaned!$A$2:$E$101,4,FALSE)</f>
        <v>Computer</v>
      </c>
      <c r="G348" t="str">
        <f>VLOOKUP('Sales_Fact cleaned'!C842,Product_Cleaned!$A$2:$E$101,5, FALSE)</f>
        <v>Lopez LLC</v>
      </c>
      <c r="H348" t="s">
        <v>1792</v>
      </c>
      <c r="I348" t="str">
        <f>_xlfn.XLOOKUP(H348,Store_Raw!$A$2:$A$21,Store_Raw!$B$2:$B$21)</f>
        <v>Aguirre-Keller</v>
      </c>
      <c r="J348" t="str">
        <f>_xlfn.XLOOKUP(H348,Store_Raw!$A$2:$A$21,Store_Raw!$C$2:$C$21)</f>
        <v>South</v>
      </c>
      <c r="K348" t="str">
        <f>_xlfn.XLOOKUP(H348,Store_Raw!$A$2:$A$21,Store_Raw!$D$2:$D$21)</f>
        <v>Lake Michael</v>
      </c>
      <c r="L348" t="str">
        <f>_xlfn.XLOOKUP(H348,Store_Raw!$A$2:$A$21,Store_Raw!$E$2:$E$21)</f>
        <v>Online</v>
      </c>
      <c r="M348" t="str">
        <f>VLOOKUP(B348,Customer_Cleaned!$A$2:$H$501,2,FALSE)</f>
        <v>Matthew Hunter Jr.</v>
      </c>
      <c r="N348">
        <f>VLOOKUP(B348,Customer_Cleaned!$A$2:$H$501,3,FALSE)</f>
        <v>61</v>
      </c>
      <c r="O348" t="str">
        <f>VLOOKUP(B348,Customer_Cleaned!$A$2:$H$501,4,FALSE)</f>
        <v>Female</v>
      </c>
      <c r="P348" t="str">
        <f>VLOOKUP(B348,Customer_Cleaned!$A$2:$H$501,8,FALSE)</f>
        <v>Platinum</v>
      </c>
      <c r="Q348" t="str">
        <f>_xlfn.XLOOKUP('Sales_Fact cleaned'!B842,Customer_Cleaned!$A$2:$A$501,Customer_Cleaned!$F$2:$F$501)</f>
        <v>Connecticut</v>
      </c>
      <c r="R348" t="str">
        <f>_xlfn.XLOOKUP(B348,Customer_Cleaned!$A$2:$A$501,Customer_Cleaned!$G$2:$G$501)</f>
        <v>USA</v>
      </c>
      <c r="S348">
        <v>1</v>
      </c>
      <c r="T348">
        <v>324.56</v>
      </c>
      <c r="U348">
        <v>0.03</v>
      </c>
      <c r="V348">
        <v>314.82319999999999</v>
      </c>
      <c r="W348" t="s">
        <v>1824</v>
      </c>
    </row>
    <row r="349" spans="1:23" hidden="1">
      <c r="A349" s="2">
        <v>45338</v>
      </c>
      <c r="B349" t="s">
        <v>1263</v>
      </c>
      <c r="C349" t="s">
        <v>1728</v>
      </c>
      <c r="D349" t="str">
        <f>VLOOKUP(C349,Product_Cleaned!$A$2:$B$101,2,FALSE)</f>
        <v>Gaming Mouse Pad XL</v>
      </c>
      <c r="E349" t="str">
        <f>VLOOKUP(C349,Product_Cleaned!$A$2:$C$101,3,FALSE)</f>
        <v>Electronics</v>
      </c>
      <c r="F349" t="str">
        <f>VLOOKUP(C349,Product_Cleaned!$A$2:$E$101,4,FALSE)</f>
        <v>Accessories</v>
      </c>
      <c r="G349" t="str">
        <f>VLOOKUP('Sales_Fact cleaned'!C935,Product_Cleaned!$A$2:$E$101,5, FALSE)</f>
        <v>Butler Group</v>
      </c>
      <c r="H349" t="s">
        <v>1810</v>
      </c>
      <c r="I349" t="str">
        <f>_xlfn.XLOOKUP(H349,Store_Raw!$A$2:$A$21,Store_Raw!$B$2:$B$21)</f>
        <v>Guerrero-Schmitt</v>
      </c>
      <c r="J349" t="str">
        <f>_xlfn.XLOOKUP(H349,Store_Raw!$A$2:$A$21,Store_Raw!$C$2:$C$21)</f>
        <v>East</v>
      </c>
      <c r="K349" t="str">
        <f>_xlfn.XLOOKUP(H349,Store_Raw!$A$2:$A$21,Store_Raw!$D$2:$D$21)</f>
        <v>East Stevechester</v>
      </c>
      <c r="L349" t="str">
        <f>_xlfn.XLOOKUP(H349,Store_Raw!$A$2:$A$21,Store_Raw!$E$2:$E$21)</f>
        <v>Flagship</v>
      </c>
      <c r="M349" t="str">
        <f>VLOOKUP(B349,Customer_Cleaned!$A$2:$H$501,2,FALSE)</f>
        <v>David Lozano</v>
      </c>
      <c r="N349">
        <f>VLOOKUP(B349,Customer_Cleaned!$A$2:$H$501,3,FALSE)</f>
        <v>23</v>
      </c>
      <c r="O349" t="str">
        <f>VLOOKUP(B349,Customer_Cleaned!$A$2:$H$501,4,FALSE)</f>
        <v>Female</v>
      </c>
      <c r="P349" t="str">
        <f>VLOOKUP(B349,Customer_Cleaned!$A$2:$H$501,8,FALSE)</f>
        <v>Bronze</v>
      </c>
      <c r="Q349" t="str">
        <f>_xlfn.XLOOKUP('Sales_Fact cleaned'!B935,Customer_Cleaned!$A$2:$A$501,Customer_Cleaned!$F$2:$F$501)</f>
        <v>New Hampshire</v>
      </c>
      <c r="R349" t="str">
        <f>_xlfn.XLOOKUP(B349,Customer_Cleaned!$A$2:$A$501,Customer_Cleaned!$G$2:$G$501)</f>
        <v>USA</v>
      </c>
      <c r="S349">
        <v>3</v>
      </c>
      <c r="T349">
        <f>INT(V349/(S349*(1-U349)))</f>
        <v>111</v>
      </c>
      <c r="U349">
        <v>0.06</v>
      </c>
      <c r="V349">
        <v>315.24779999999998</v>
      </c>
      <c r="W349" t="s">
        <v>1824</v>
      </c>
    </row>
    <row r="350" spans="1:23" hidden="1">
      <c r="A350" s="2">
        <v>45338</v>
      </c>
      <c r="B350" t="s">
        <v>255</v>
      </c>
      <c r="C350" t="s">
        <v>1574</v>
      </c>
      <c r="D350" t="str">
        <f>VLOOKUP(C350,Product_Cleaned!$A$2:$B$101,2,FALSE)</f>
        <v>USB-C Fast Charger</v>
      </c>
      <c r="E350" t="str">
        <f>VLOOKUP(C350,Product_Cleaned!$A$2:$C$101,3,FALSE)</f>
        <v>Electronics</v>
      </c>
      <c r="F350" t="str">
        <f>VLOOKUP(C350,Product_Cleaned!$A$2:$E$101,4,FALSE)</f>
        <v>Accessories</v>
      </c>
      <c r="G350" t="str">
        <f>VLOOKUP('Sales_Fact cleaned'!C1640,Product_Cleaned!$A$2:$E$101,5, FALSE)</f>
        <v>Sullivan and Sons</v>
      </c>
      <c r="H350" t="s">
        <v>1766</v>
      </c>
      <c r="I350" t="str">
        <f>_xlfn.XLOOKUP(H350,Store_Raw!$A$2:$A$21,Store_Raw!$B$2:$B$21)</f>
        <v>Johnson-Wright</v>
      </c>
      <c r="J350" t="str">
        <f>_xlfn.XLOOKUP(H350,Store_Raw!$A$2:$A$21,Store_Raw!$C$2:$C$21)</f>
        <v>North</v>
      </c>
      <c r="K350" t="str">
        <f>_xlfn.XLOOKUP(H350,Store_Raw!$A$2:$A$21,Store_Raw!$D$2:$D$21)</f>
        <v>Hoodberg</v>
      </c>
      <c r="L350" t="str">
        <f>_xlfn.XLOOKUP(H350,Store_Raw!$A$2:$A$21,Store_Raw!$E$2:$E$21)</f>
        <v>Outlet</v>
      </c>
      <c r="M350" t="str">
        <f>VLOOKUP(B350,Customer_Cleaned!$A$2:$H$501,2,FALSE)</f>
        <v>Roy Cole</v>
      </c>
      <c r="N350">
        <f>VLOOKUP(B350,Customer_Cleaned!$A$2:$H$501,3,FALSE)</f>
        <v>24</v>
      </c>
      <c r="O350" t="str">
        <f>VLOOKUP(B350,Customer_Cleaned!$A$2:$H$501,4,FALSE)</f>
        <v>Female</v>
      </c>
      <c r="P350" t="str">
        <f>VLOOKUP(B350,Customer_Cleaned!$A$2:$H$501,8,FALSE)</f>
        <v>Bronze</v>
      </c>
      <c r="Q350" t="str">
        <f>_xlfn.XLOOKUP('Sales_Fact cleaned'!B1640,Customer_Cleaned!$A$2:$A$501,Customer_Cleaned!$F$2:$F$501)</f>
        <v>Mississippi</v>
      </c>
      <c r="R350" t="str">
        <f>_xlfn.XLOOKUP(B350,Customer_Cleaned!$A$2:$A$501,Customer_Cleaned!$G$2:$G$501)</f>
        <v>USA</v>
      </c>
      <c r="S350">
        <v>2</v>
      </c>
      <c r="T350">
        <v>183.85</v>
      </c>
      <c r="U350">
        <v>0.14000000000000001</v>
      </c>
      <c r="V350">
        <v>316.22199999999998</v>
      </c>
      <c r="W350" t="s">
        <v>1824</v>
      </c>
    </row>
    <row r="351" spans="1:23" hidden="1">
      <c r="A351" s="2">
        <v>45338</v>
      </c>
      <c r="B351" t="s">
        <v>1017</v>
      </c>
      <c r="C351" t="s">
        <v>1630</v>
      </c>
      <c r="D351" t="str">
        <f>VLOOKUP(C351,Product_Cleaned!$A$2:$B$101,2,FALSE)</f>
        <v>Yoga Exercise Mat</v>
      </c>
      <c r="E351" t="str">
        <f>VLOOKUP(C351,Product_Cleaned!$A$2:$C$101,3,FALSE)</f>
        <v>Sports</v>
      </c>
      <c r="F351" t="str">
        <f>VLOOKUP(C351,Product_Cleaned!$A$2:$E$101,4,FALSE)</f>
        <v>Fitness</v>
      </c>
      <c r="G351" t="str">
        <f>VLOOKUP('Sales_Fact cleaned'!C406,Product_Cleaned!$A$2:$E$101,5, FALSE)</f>
        <v>Torres, Spencer and Potter</v>
      </c>
      <c r="H351" t="s">
        <v>1782</v>
      </c>
      <c r="I351" t="str">
        <f>_xlfn.XLOOKUP(H351,Store_Raw!$A$2:$A$21,Store_Raw!$B$2:$B$21)</f>
        <v>Bean, Jones and Park</v>
      </c>
      <c r="J351" t="str">
        <f>_xlfn.XLOOKUP(H351,Store_Raw!$A$2:$A$21,Store_Raw!$C$2:$C$21)</f>
        <v>West</v>
      </c>
      <c r="K351" t="str">
        <f>_xlfn.XLOOKUP(H351,Store_Raw!$A$2:$A$21,Store_Raw!$D$2:$D$21)</f>
        <v>Thompsonborough</v>
      </c>
      <c r="L351" t="str">
        <f>_xlfn.XLOOKUP(H351,Store_Raw!$A$2:$A$21,Store_Raw!$E$2:$E$21)</f>
        <v>Online</v>
      </c>
      <c r="M351" t="str">
        <f>VLOOKUP(B351,Customer_Cleaned!$A$2:$H$501,2,FALSE)</f>
        <v>Kristy Dunlap</v>
      </c>
      <c r="N351">
        <f>VLOOKUP(B351,Customer_Cleaned!$A$2:$H$501,3,FALSE)</f>
        <v>64</v>
      </c>
      <c r="O351" t="str">
        <f>VLOOKUP(B351,Customer_Cleaned!$A$2:$H$501,4,FALSE)</f>
        <v>Female</v>
      </c>
      <c r="P351" t="str">
        <f>VLOOKUP(B351,Customer_Cleaned!$A$2:$H$501,8,FALSE)</f>
        <v>Platinum</v>
      </c>
      <c r="Q351" t="str">
        <f>_xlfn.XLOOKUP('Sales_Fact cleaned'!B406,Customer_Cleaned!$A$2:$A$501,Customer_Cleaned!$F$2:$F$501)</f>
        <v>California</v>
      </c>
      <c r="R351" t="str">
        <f>_xlfn.XLOOKUP(B351,Customer_Cleaned!$A$2:$A$501,Customer_Cleaned!$G$2:$G$501)</f>
        <v>USA</v>
      </c>
      <c r="S351">
        <v>3</v>
      </c>
      <c r="T351">
        <v>146.71</v>
      </c>
      <c r="U351">
        <v>0.28000000000000003</v>
      </c>
      <c r="V351">
        <v>316.89359999999999</v>
      </c>
      <c r="W351" t="s">
        <v>1826</v>
      </c>
    </row>
    <row r="352" spans="1:23" hidden="1">
      <c r="A352" s="2">
        <v>45338</v>
      </c>
      <c r="B352" t="s">
        <v>353</v>
      </c>
      <c r="C352" t="s">
        <v>1596</v>
      </c>
      <c r="D352" t="str">
        <f>VLOOKUP(C352,Product_Cleaned!$A$2:$B$101,2,FALSE)</f>
        <v>Foldable Camping Chair</v>
      </c>
      <c r="E352" t="str">
        <f>VLOOKUP(C352,Product_Cleaned!$A$2:$C$101,3,FALSE)</f>
        <v>Sports</v>
      </c>
      <c r="F352" t="str">
        <f>VLOOKUP(C352,Product_Cleaned!$A$2:$E$101,4,FALSE)</f>
        <v>Outdoor</v>
      </c>
      <c r="G352" t="str">
        <f>VLOOKUP('Sales_Fact cleaned'!C1287,Product_Cleaned!$A$2:$E$101,5, FALSE)</f>
        <v>Gibson, Green and Lopez</v>
      </c>
      <c r="H352" t="s">
        <v>1779</v>
      </c>
      <c r="I352" t="str">
        <f>_xlfn.XLOOKUP(H352,Store_Raw!$A$2:$A$21,Store_Raw!$B$2:$B$21)</f>
        <v>Martinez-Mullins</v>
      </c>
      <c r="J352" t="str">
        <f>_xlfn.XLOOKUP(H352,Store_Raw!$A$2:$A$21,Store_Raw!$C$2:$C$21)</f>
        <v>South</v>
      </c>
      <c r="K352" t="str">
        <f>_xlfn.XLOOKUP(H352,Store_Raw!$A$2:$A$21,Store_Raw!$D$2:$D$21)</f>
        <v>Williamsfurt</v>
      </c>
      <c r="L352" t="str">
        <f>_xlfn.XLOOKUP(H352,Store_Raw!$A$2:$A$21,Store_Raw!$E$2:$E$21)</f>
        <v>Online</v>
      </c>
      <c r="M352" t="str">
        <f>VLOOKUP(B352,Customer_Cleaned!$A$2:$H$501,2,FALSE)</f>
        <v>Sheila Wilson</v>
      </c>
      <c r="N352">
        <f>VLOOKUP(B352,Customer_Cleaned!$A$2:$H$501,3,FALSE)</f>
        <v>35</v>
      </c>
      <c r="O352" t="str">
        <f>VLOOKUP(B352,Customer_Cleaned!$A$2:$H$501,4,FALSE)</f>
        <v>Male</v>
      </c>
      <c r="P352" t="str">
        <f>VLOOKUP(B352,Customer_Cleaned!$A$2:$H$501,8,FALSE)</f>
        <v>Silver</v>
      </c>
      <c r="Q352" t="str">
        <f>_xlfn.XLOOKUP('Sales_Fact cleaned'!B1287,Customer_Cleaned!$A$2:$A$501,Customer_Cleaned!$F$2:$F$501)</f>
        <v>Arizona</v>
      </c>
      <c r="R352" t="str">
        <f>_xlfn.XLOOKUP(B352,Customer_Cleaned!$A$2:$A$501,Customer_Cleaned!$G$2:$G$501)</f>
        <v>USA</v>
      </c>
      <c r="S352">
        <v>1</v>
      </c>
      <c r="T352">
        <v>412.11</v>
      </c>
      <c r="U352">
        <v>0.23</v>
      </c>
      <c r="V352">
        <v>317.32470000000001</v>
      </c>
      <c r="W352" t="s">
        <v>1824</v>
      </c>
    </row>
    <row r="353" spans="1:23" hidden="1">
      <c r="A353" s="2">
        <v>45339</v>
      </c>
      <c r="B353" t="s">
        <v>684</v>
      </c>
      <c r="C353" t="s">
        <v>1562</v>
      </c>
      <c r="D353" t="str">
        <f>VLOOKUP(C353,Product_Cleaned!$A$2:$B$101,2,FALSE)</f>
        <v>Wireless Bluetooth Earbuds</v>
      </c>
      <c r="E353" t="str">
        <f>VLOOKUP(C353,Product_Cleaned!$A$2:$C$101,3,FALSE)</f>
        <v>Electronics</v>
      </c>
      <c r="F353" t="str">
        <f>VLOOKUP(C353,Product_Cleaned!$A$2:$E$101,4,FALSE)</f>
        <v>Audio</v>
      </c>
      <c r="G353" t="str">
        <f>VLOOKUP('Sales_Fact cleaned'!C1426,Product_Cleaned!$A$2:$E$101,5, FALSE)</f>
        <v>Harrell LLC</v>
      </c>
      <c r="H353" t="s">
        <v>1797</v>
      </c>
      <c r="I353" t="str">
        <f>_xlfn.XLOOKUP(H353,Store_Raw!$A$2:$A$21,Store_Raw!$B$2:$B$21)</f>
        <v>Gardner, Humphrey and Contreras</v>
      </c>
      <c r="J353" t="str">
        <f>_xlfn.XLOOKUP(H353,Store_Raw!$A$2:$A$21,Store_Raw!$C$2:$C$21)</f>
        <v>East</v>
      </c>
      <c r="K353" t="str">
        <f>_xlfn.XLOOKUP(H353,Store_Raw!$A$2:$A$21,Store_Raw!$D$2:$D$21)</f>
        <v>Johnsonville</v>
      </c>
      <c r="L353" t="str">
        <f>_xlfn.XLOOKUP(H353,Store_Raw!$A$2:$A$21,Store_Raw!$E$2:$E$21)</f>
        <v>Flagship</v>
      </c>
      <c r="M353" t="str">
        <f>VLOOKUP(B353,Customer_Cleaned!$A$2:$H$501,2,FALSE)</f>
        <v>Antonio Jones</v>
      </c>
      <c r="N353">
        <f>VLOOKUP(B353,Customer_Cleaned!$A$2:$H$501,3,FALSE)</f>
        <v>48</v>
      </c>
      <c r="O353" t="str">
        <f>VLOOKUP(B353,Customer_Cleaned!$A$2:$H$501,4,FALSE)</f>
        <v>Male</v>
      </c>
      <c r="P353" t="str">
        <f>VLOOKUP(B353,Customer_Cleaned!$A$2:$H$501,8,FALSE)</f>
        <v>Silver</v>
      </c>
      <c r="Q353" t="str">
        <f>_xlfn.XLOOKUP('Sales_Fact cleaned'!B1426,Customer_Cleaned!$A$2:$A$501,Customer_Cleaned!$F$2:$F$501)</f>
        <v>South Dakota</v>
      </c>
      <c r="R353" t="str">
        <f>_xlfn.XLOOKUP(B353,Customer_Cleaned!$A$2:$A$501,Customer_Cleaned!$G$2:$G$501)</f>
        <v>USA</v>
      </c>
      <c r="S353">
        <v>2</v>
      </c>
      <c r="T353">
        <v>194.09</v>
      </c>
      <c r="U353">
        <v>0.18</v>
      </c>
      <c r="V353">
        <v>318.30759999999998</v>
      </c>
      <c r="W353" t="s">
        <v>1829</v>
      </c>
    </row>
    <row r="354" spans="1:23">
      <c r="A354" s="2">
        <v>45340</v>
      </c>
      <c r="B354" t="s">
        <v>1295</v>
      </c>
      <c r="C354" t="s">
        <v>1672</v>
      </c>
      <c r="D354" t="str">
        <f>VLOOKUP(C354,Product_Cleaned!$A$2:$B$101,2,FALSE)</f>
        <v>Laptop Cooling Pad</v>
      </c>
      <c r="E354" t="str">
        <f>VLOOKUP(C354,Product_Cleaned!$A$2:$C$101,3,FALSE)</f>
        <v>Electronics</v>
      </c>
      <c r="F354" t="str">
        <f>VLOOKUP(C354,Product_Cleaned!$A$2:$E$101,4,FALSE)</f>
        <v>Computer</v>
      </c>
      <c r="G354" t="str">
        <f>VLOOKUP('Sales_Fact cleaned'!C21,Product_Cleaned!$A$2:$E$101,5, FALSE)</f>
        <v>Davis PLC</v>
      </c>
      <c r="H354" t="s">
        <v>1797</v>
      </c>
      <c r="I354" t="str">
        <f>_xlfn.XLOOKUP(H354,Store_Raw!$A$2:$A$21,Store_Raw!$B$2:$B$21)</f>
        <v>Gardner, Humphrey and Contreras</v>
      </c>
      <c r="J354" t="str">
        <f>_xlfn.XLOOKUP(H354,Store_Raw!$A$2:$A$21,Store_Raw!$C$2:$C$21)</f>
        <v>East</v>
      </c>
      <c r="K354" t="str">
        <f>_xlfn.XLOOKUP(H354,Store_Raw!$A$2:$A$21,Store_Raw!$D$2:$D$21)</f>
        <v>Johnsonville</v>
      </c>
      <c r="L354" t="str">
        <f>_xlfn.XLOOKUP(H354,Store_Raw!$A$2:$A$21,Store_Raw!$E$2:$E$21)</f>
        <v>Flagship</v>
      </c>
      <c r="M354" t="str">
        <f>VLOOKUP(B354,Customer_Cleaned!$A$2:$H$501,2,FALSE)</f>
        <v>Karen King</v>
      </c>
      <c r="N354">
        <f>VLOOKUP(B354,Customer_Cleaned!$A$2:$H$501,3,FALSE)</f>
        <v>64</v>
      </c>
      <c r="O354" t="str">
        <f>VLOOKUP(B354,Customer_Cleaned!$A$2:$H$501,4,FALSE)</f>
        <v>Female</v>
      </c>
      <c r="P354" t="str">
        <f>VLOOKUP(B354,Customer_Cleaned!$A$2:$H$501,8,FALSE)</f>
        <v>Platinum</v>
      </c>
      <c r="Q354" t="str">
        <f>_xlfn.XLOOKUP('Sales_Fact cleaned'!B21,Customer_Cleaned!$A$2:$A$501,Customer_Cleaned!$F$2:$F$501)</f>
        <v>Utah</v>
      </c>
      <c r="R354" t="str">
        <f>_xlfn.XLOOKUP(B354,Customer_Cleaned!$A$2:$A$501,Customer_Cleaned!$G$2:$G$501)</f>
        <v>USA</v>
      </c>
      <c r="S354">
        <v>1</v>
      </c>
      <c r="T354">
        <v>331.73</v>
      </c>
      <c r="U354">
        <v>0.04</v>
      </c>
      <c r="V354">
        <v>318.46080000000001</v>
      </c>
      <c r="W354" t="s">
        <v>1824</v>
      </c>
    </row>
    <row r="355" spans="1:23" hidden="1">
      <c r="A355" s="2">
        <v>45340</v>
      </c>
      <c r="B355" t="s">
        <v>568</v>
      </c>
      <c r="C355" t="s">
        <v>1692</v>
      </c>
      <c r="D355" t="str">
        <f>VLOOKUP(C355,Product_Cleaned!$A$2:$B$101,2,FALSE)</f>
        <v>Professional Jump Rope</v>
      </c>
      <c r="E355" t="str">
        <f>VLOOKUP(C355,Product_Cleaned!$A$2:$C$101,3,FALSE)</f>
        <v>Sports</v>
      </c>
      <c r="F355" t="str">
        <f>VLOOKUP(C355,Product_Cleaned!$A$2:$E$101,4,FALSE)</f>
        <v>Fitness</v>
      </c>
      <c r="G355" t="str">
        <f>VLOOKUP('Sales_Fact cleaned'!C762,Product_Cleaned!$A$2:$E$101,5, FALSE)</f>
        <v>Martin LLC</v>
      </c>
      <c r="H355" t="s">
        <v>1807</v>
      </c>
      <c r="I355" t="str">
        <f>_xlfn.XLOOKUP(H355,Store_Raw!$A$2:$A$21,Store_Raw!$B$2:$B$21)</f>
        <v>Holloway Ltd</v>
      </c>
      <c r="J355" t="str">
        <f>_xlfn.XLOOKUP(H355,Store_Raw!$A$2:$A$21,Store_Raw!$C$2:$C$21)</f>
        <v>North</v>
      </c>
      <c r="K355" t="str">
        <f>_xlfn.XLOOKUP(H355,Store_Raw!$A$2:$A$21,Store_Raw!$D$2:$D$21)</f>
        <v>Bensonhaven</v>
      </c>
      <c r="L355" t="str">
        <f>_xlfn.XLOOKUP(H355,Store_Raw!$A$2:$A$21,Store_Raw!$E$2:$E$21)</f>
        <v>Flagship</v>
      </c>
      <c r="M355" t="str">
        <f>VLOOKUP(B355,Customer_Cleaned!$A$2:$H$501,2,FALSE)</f>
        <v>Amy Wilson</v>
      </c>
      <c r="N355">
        <f>VLOOKUP(B355,Customer_Cleaned!$A$2:$H$501,3,FALSE)</f>
        <v>44</v>
      </c>
      <c r="O355" t="str">
        <f>VLOOKUP(B355,Customer_Cleaned!$A$2:$H$501,4,FALSE)</f>
        <v>Female</v>
      </c>
      <c r="P355" t="str">
        <f>VLOOKUP(B355,Customer_Cleaned!$A$2:$H$501,8,FALSE)</f>
        <v>Silver</v>
      </c>
      <c r="Q355" t="str">
        <f>_xlfn.XLOOKUP('Sales_Fact cleaned'!B762,Customer_Cleaned!$A$2:$A$501,Customer_Cleaned!$F$2:$F$501)</f>
        <v>Kentucky</v>
      </c>
      <c r="R355" t="str">
        <f>_xlfn.XLOOKUP(B355,Customer_Cleaned!$A$2:$A$501,Customer_Cleaned!$G$2:$G$501)</f>
        <v>USA</v>
      </c>
      <c r="S355">
        <v>1</v>
      </c>
      <c r="T355">
        <v>389.12</v>
      </c>
      <c r="U355">
        <v>0.18</v>
      </c>
      <c r="V355">
        <v>319.07839999999999</v>
      </c>
      <c r="W355" t="s">
        <v>1829</v>
      </c>
    </row>
    <row r="356" spans="1:23" hidden="1">
      <c r="A356" s="2">
        <v>45340</v>
      </c>
      <c r="B356" t="s">
        <v>71</v>
      </c>
      <c r="C356" t="s">
        <v>1598</v>
      </c>
      <c r="D356" t="str">
        <f>VLOOKUP(C356,Product_Cleaned!$A$2:$B$101,2,FALSE)</f>
        <v>Women's Scarf Set</v>
      </c>
      <c r="E356" t="str">
        <f>VLOOKUP(C356,Product_Cleaned!$A$2:$C$101,3,FALSE)</f>
        <v>Clothing</v>
      </c>
      <c r="F356" t="str">
        <f>VLOOKUP(C356,Product_Cleaned!$A$2:$E$101,4,FALSE)</f>
        <v>Accessories</v>
      </c>
      <c r="G356" t="str">
        <f>VLOOKUP('Sales_Fact cleaned'!C829,Product_Cleaned!$A$2:$E$101,5, FALSE)</f>
        <v>Luna, Anderson and Bowman</v>
      </c>
      <c r="H356" t="s">
        <v>1801</v>
      </c>
      <c r="I356" t="str">
        <f>_xlfn.XLOOKUP(H356,Store_Raw!$A$2:$A$21,Store_Raw!$B$2:$B$21)</f>
        <v>Shelton PLC</v>
      </c>
      <c r="J356" t="str">
        <f>_xlfn.XLOOKUP(H356,Store_Raw!$A$2:$A$21,Store_Raw!$C$2:$C$21)</f>
        <v>North</v>
      </c>
      <c r="K356" t="str">
        <f>_xlfn.XLOOKUP(H356,Store_Raw!$A$2:$A$21,Store_Raw!$D$2:$D$21)</f>
        <v>East Jenniferstad</v>
      </c>
      <c r="L356" t="str">
        <f>_xlfn.XLOOKUP(H356,Store_Raw!$A$2:$A$21,Store_Raw!$E$2:$E$21)</f>
        <v>Flagship</v>
      </c>
      <c r="M356" t="str">
        <f>VLOOKUP(B356,Customer_Cleaned!$A$2:$H$501,2,FALSE)</f>
        <v>Laura Alvarez</v>
      </c>
      <c r="N356">
        <f>VLOOKUP(B356,Customer_Cleaned!$A$2:$H$501,3,FALSE)</f>
        <v>49</v>
      </c>
      <c r="O356" t="str">
        <f>VLOOKUP(B356,Customer_Cleaned!$A$2:$H$501,4,FALSE)</f>
        <v>Female</v>
      </c>
      <c r="P356" t="str">
        <f>VLOOKUP(B356,Customer_Cleaned!$A$2:$H$501,8,FALSE)</f>
        <v>Silver</v>
      </c>
      <c r="Q356" t="str">
        <f>_xlfn.XLOOKUP('Sales_Fact cleaned'!B829,Customer_Cleaned!$A$2:$A$501,Customer_Cleaned!$F$2:$F$501)</f>
        <v>Colorado</v>
      </c>
      <c r="R356" t="str">
        <f>_xlfn.XLOOKUP(B356,Customer_Cleaned!$A$2:$A$501,Customer_Cleaned!$G$2:$G$501)</f>
        <v>USA</v>
      </c>
      <c r="S356">
        <v>4</v>
      </c>
      <c r="T356">
        <v>94.13</v>
      </c>
      <c r="U356">
        <v>0.15</v>
      </c>
      <c r="V356">
        <v>320.04199999999997</v>
      </c>
      <c r="W356" t="s">
        <v>1829</v>
      </c>
    </row>
    <row r="357" spans="1:23" hidden="1">
      <c r="A357" s="2">
        <v>45341</v>
      </c>
      <c r="B357" t="s">
        <v>1062</v>
      </c>
      <c r="C357" t="s">
        <v>1710</v>
      </c>
      <c r="D357" t="str">
        <f>VLOOKUP(C357,Product_Cleaned!$A$2:$B$101,2,FALSE)</f>
        <v>Badminton Racket Set</v>
      </c>
      <c r="E357" t="str">
        <f>VLOOKUP(C357,Product_Cleaned!$A$2:$C$101,3,FALSE)</f>
        <v>Sports</v>
      </c>
      <c r="F357" t="str">
        <f>VLOOKUP(C357,Product_Cleaned!$A$2:$E$101,4,FALSE)</f>
        <v>Equipment</v>
      </c>
      <c r="G357" t="str">
        <f>VLOOKUP('Sales_Fact cleaned'!C568,Product_Cleaned!$A$2:$E$101,5, FALSE)</f>
        <v>Bruce-Bowen</v>
      </c>
      <c r="H357" t="s">
        <v>1769</v>
      </c>
      <c r="I357" t="str">
        <f>_xlfn.XLOOKUP(H357,Store_Raw!$A$2:$A$21,Store_Raw!$B$2:$B$21)</f>
        <v>Alexander Group</v>
      </c>
      <c r="J357" t="str">
        <f>_xlfn.XLOOKUP(H357,Store_Raw!$A$2:$A$21,Store_Raw!$C$2:$C$21)</f>
        <v>South</v>
      </c>
      <c r="K357" t="str">
        <f>_xlfn.XLOOKUP(H357,Store_Raw!$A$2:$A$21,Store_Raw!$D$2:$D$21)</f>
        <v>Port Sharon</v>
      </c>
      <c r="L357" t="str">
        <f>_xlfn.XLOOKUP(H357,Store_Raw!$A$2:$A$21,Store_Raw!$E$2:$E$21)</f>
        <v>Online</v>
      </c>
      <c r="M357" t="str">
        <f>VLOOKUP(B357,Customer_Cleaned!$A$2:$H$501,2,FALSE)</f>
        <v>Jasmine Snyder</v>
      </c>
      <c r="N357">
        <f>VLOOKUP(B357,Customer_Cleaned!$A$2:$H$501,3,FALSE)</f>
        <v>46</v>
      </c>
      <c r="O357" t="str">
        <f>VLOOKUP(B357,Customer_Cleaned!$A$2:$H$501,4,FALSE)</f>
        <v>Female</v>
      </c>
      <c r="P357" t="str">
        <f>VLOOKUP(B357,Customer_Cleaned!$A$2:$H$501,8,FALSE)</f>
        <v>Silver</v>
      </c>
      <c r="Q357" t="str">
        <f>_xlfn.XLOOKUP('Sales_Fact cleaned'!B568,Customer_Cleaned!$A$2:$A$501,Customer_Cleaned!$F$2:$F$501)</f>
        <v>Tennessee</v>
      </c>
      <c r="R357" t="str">
        <f>_xlfn.XLOOKUP(B357,Customer_Cleaned!$A$2:$A$501,Customer_Cleaned!$G$2:$G$501)</f>
        <v>USA</v>
      </c>
      <c r="S357">
        <v>1</v>
      </c>
      <c r="T357">
        <v>445.5</v>
      </c>
      <c r="U357">
        <v>0.28000000000000003</v>
      </c>
      <c r="V357">
        <v>320.76</v>
      </c>
      <c r="W357" t="s">
        <v>1824</v>
      </c>
    </row>
    <row r="358" spans="1:23" hidden="1">
      <c r="A358" s="2">
        <v>45341</v>
      </c>
      <c r="B358" t="s">
        <v>842</v>
      </c>
      <c r="C358" t="s">
        <v>1620</v>
      </c>
      <c r="D358" t="str">
        <f>VLOOKUP(C358,Product_Cleaned!$A$2:$B$101,2,FALSE)</f>
        <v>Women's Summer Dress</v>
      </c>
      <c r="E358" t="str">
        <f>VLOOKUP(C358,Product_Cleaned!$A$2:$C$101,3,FALSE)</f>
        <v>Clothing</v>
      </c>
      <c r="F358" t="str">
        <f>VLOOKUP(C358,Product_Cleaned!$A$2:$E$101,4,FALSE)</f>
        <v>Tops</v>
      </c>
      <c r="G358" t="str">
        <f>VLOOKUP('Sales_Fact cleaned'!C1191,Product_Cleaned!$A$2:$E$101,5, FALSE)</f>
        <v>Hunt Inc</v>
      </c>
      <c r="H358" t="s">
        <v>1779</v>
      </c>
      <c r="I358" t="str">
        <f>_xlfn.XLOOKUP(H358,Store_Raw!$A$2:$A$21,Store_Raw!$B$2:$B$21)</f>
        <v>Martinez-Mullins</v>
      </c>
      <c r="J358" t="str">
        <f>_xlfn.XLOOKUP(H358,Store_Raw!$A$2:$A$21,Store_Raw!$C$2:$C$21)</f>
        <v>South</v>
      </c>
      <c r="K358" t="str">
        <f>_xlfn.XLOOKUP(H358,Store_Raw!$A$2:$A$21,Store_Raw!$D$2:$D$21)</f>
        <v>Williamsfurt</v>
      </c>
      <c r="L358" t="str">
        <f>_xlfn.XLOOKUP(H358,Store_Raw!$A$2:$A$21,Store_Raw!$E$2:$E$21)</f>
        <v>Online</v>
      </c>
      <c r="M358" t="str">
        <f>VLOOKUP(B358,Customer_Cleaned!$A$2:$H$501,2,FALSE)</f>
        <v>Matthew Payne</v>
      </c>
      <c r="N358">
        <f>VLOOKUP(B358,Customer_Cleaned!$A$2:$H$501,3,FALSE)</f>
        <v>25</v>
      </c>
      <c r="O358" t="str">
        <f>VLOOKUP(B358,Customer_Cleaned!$A$2:$H$501,4,FALSE)</f>
        <v>Male</v>
      </c>
      <c r="P358" t="str">
        <f>VLOOKUP(B358,Customer_Cleaned!$A$2:$H$501,8,FALSE)</f>
        <v>Bronze</v>
      </c>
      <c r="Q358" t="str">
        <f>_xlfn.XLOOKUP('Sales_Fact cleaned'!B1191,Customer_Cleaned!$A$2:$A$501,Customer_Cleaned!$F$2:$F$501)</f>
        <v>Wisconsin</v>
      </c>
      <c r="R358" t="str">
        <f>_xlfn.XLOOKUP(B358,Customer_Cleaned!$A$2:$A$501,Customer_Cleaned!$G$2:$G$501)</f>
        <v>USA</v>
      </c>
      <c r="S358">
        <v>1</v>
      </c>
      <c r="T358">
        <v>377.52</v>
      </c>
      <c r="U358">
        <v>0.15</v>
      </c>
      <c r="V358">
        <v>320.892</v>
      </c>
      <c r="W358" t="s">
        <v>1824</v>
      </c>
    </row>
    <row r="359" spans="1:23" hidden="1">
      <c r="A359" s="2">
        <v>45341</v>
      </c>
      <c r="B359" t="s">
        <v>663</v>
      </c>
      <c r="C359" t="s">
        <v>1634</v>
      </c>
      <c r="D359" t="str">
        <f>VLOOKUP(C359,Product_Cleaned!$A$2:$B$101,2,FALSE)</f>
        <v>USB External Hard Drive</v>
      </c>
      <c r="E359" t="str">
        <f>VLOOKUP(C359,Product_Cleaned!$A$2:$C$101,3,FALSE)</f>
        <v>Electronics</v>
      </c>
      <c r="F359" t="str">
        <f>VLOOKUP(C359,Product_Cleaned!$A$2:$E$101,4,FALSE)</f>
        <v>Computer</v>
      </c>
      <c r="G359" t="str">
        <f>VLOOKUP('Sales_Fact cleaned'!C882,Product_Cleaned!$A$2:$E$101,5, FALSE)</f>
        <v>Hernandez Inc</v>
      </c>
      <c r="H359" t="s">
        <v>1794</v>
      </c>
      <c r="I359" t="str">
        <f>_xlfn.XLOOKUP(H359,Store_Raw!$A$2:$A$21,Store_Raw!$B$2:$B$21)</f>
        <v>Thomas, Bridges and Harris</v>
      </c>
      <c r="J359" t="str">
        <f>_xlfn.XLOOKUP(H359,Store_Raw!$A$2:$A$21,Store_Raw!$C$2:$C$21)</f>
        <v>North</v>
      </c>
      <c r="K359" t="str">
        <f>_xlfn.XLOOKUP(H359,Store_Raw!$A$2:$A$21,Store_Raw!$D$2:$D$21)</f>
        <v>Sabrinatown</v>
      </c>
      <c r="L359" t="str">
        <f>_xlfn.XLOOKUP(H359,Store_Raw!$A$2:$A$21,Store_Raw!$E$2:$E$21)</f>
        <v>Online</v>
      </c>
      <c r="M359" t="str">
        <f>VLOOKUP(B359,Customer_Cleaned!$A$2:$H$501,2,FALSE)</f>
        <v>Sarah Brady</v>
      </c>
      <c r="N359">
        <f>VLOOKUP(B359,Customer_Cleaned!$A$2:$H$501,3,FALSE)</f>
        <v>47</v>
      </c>
      <c r="O359" t="str">
        <f>VLOOKUP(B359,Customer_Cleaned!$A$2:$H$501,4,FALSE)</f>
        <v>Male</v>
      </c>
      <c r="P359" t="str">
        <f>VLOOKUP(B359,Customer_Cleaned!$A$2:$H$501,8,FALSE)</f>
        <v>Silver</v>
      </c>
      <c r="Q359" t="str">
        <f>_xlfn.XLOOKUP('Sales_Fact cleaned'!B882,Customer_Cleaned!$A$2:$A$501,Customer_Cleaned!$F$2:$F$501)</f>
        <v>Kansas</v>
      </c>
      <c r="R359" t="str">
        <f>_xlfn.XLOOKUP(B359,Customer_Cleaned!$A$2:$A$501,Customer_Cleaned!$G$2:$G$501)</f>
        <v>USA</v>
      </c>
      <c r="S359">
        <v>2</v>
      </c>
      <c r="T359">
        <v>209.32</v>
      </c>
      <c r="U359">
        <v>0.23</v>
      </c>
      <c r="V359">
        <v>322.3528</v>
      </c>
      <c r="W359" t="s">
        <v>1829</v>
      </c>
    </row>
    <row r="360" spans="1:23" hidden="1">
      <c r="A360" s="2">
        <v>45343</v>
      </c>
      <c r="B360" t="s">
        <v>1193</v>
      </c>
      <c r="C360" t="s">
        <v>1684</v>
      </c>
      <c r="D360" t="str">
        <f>VLOOKUP(C360,Product_Cleaned!$A$2:$B$101,2,FALSE)</f>
        <v>Wooden Nightstand</v>
      </c>
      <c r="E360" t="str">
        <f>VLOOKUP(C360,Product_Cleaned!$A$2:$C$101,3,FALSE)</f>
        <v>Home</v>
      </c>
      <c r="F360" t="str">
        <f>VLOOKUP(C360,Product_Cleaned!$A$2:$E$101,4,FALSE)</f>
        <v>Furniture</v>
      </c>
      <c r="G360" t="str">
        <f>VLOOKUP('Sales_Fact cleaned'!C541,Product_Cleaned!$A$2:$E$101,5, FALSE)</f>
        <v>Moon, Mora and Santos</v>
      </c>
      <c r="H360" t="s">
        <v>1773</v>
      </c>
      <c r="I360" t="str">
        <f>_xlfn.XLOOKUP(H360,Store_Raw!$A$2:$A$21,Store_Raw!$B$2:$B$21)</f>
        <v>Gray Ltd</v>
      </c>
      <c r="J360" t="str">
        <f>_xlfn.XLOOKUP(H360,Store_Raw!$A$2:$A$21,Store_Raw!$C$2:$C$21)</f>
        <v>North</v>
      </c>
      <c r="K360" t="str">
        <f>_xlfn.XLOOKUP(H360,Store_Raw!$A$2:$A$21,Store_Raw!$D$2:$D$21)</f>
        <v>New Michaelchester</v>
      </c>
      <c r="L360" t="str">
        <f>_xlfn.XLOOKUP(H360,Store_Raw!$A$2:$A$21,Store_Raw!$E$2:$E$21)</f>
        <v>Outlet</v>
      </c>
      <c r="M360" t="str">
        <f>VLOOKUP(B360,Customer_Cleaned!$A$2:$H$501,2,FALSE)</f>
        <v>Martha Brown</v>
      </c>
      <c r="N360">
        <f>VLOOKUP(B360,Customer_Cleaned!$A$2:$H$501,3,FALSE)</f>
        <v>20</v>
      </c>
      <c r="O360" t="str">
        <f>VLOOKUP(B360,Customer_Cleaned!$A$2:$H$501,4,FALSE)</f>
        <v>Female</v>
      </c>
      <c r="P360" t="str">
        <f>VLOOKUP(B360,Customer_Cleaned!$A$2:$H$501,8,FALSE)</f>
        <v>Bronze</v>
      </c>
      <c r="Q360" t="str">
        <f>_xlfn.XLOOKUP('Sales_Fact cleaned'!B541,Customer_Cleaned!$A$2:$A$501,Customer_Cleaned!$F$2:$F$501)</f>
        <v>West Virginia</v>
      </c>
      <c r="R360" t="str">
        <f>_xlfn.XLOOKUP(B360,Customer_Cleaned!$A$2:$A$501,Customer_Cleaned!$G$2:$G$501)</f>
        <v>USA</v>
      </c>
      <c r="S360">
        <v>3</v>
      </c>
      <c r="T360">
        <v>120.97</v>
      </c>
      <c r="U360">
        <v>0.11</v>
      </c>
      <c r="V360">
        <v>322.98989999999998</v>
      </c>
      <c r="W360" t="s">
        <v>1824</v>
      </c>
    </row>
    <row r="361" spans="1:23" hidden="1">
      <c r="A361" s="2">
        <v>45343</v>
      </c>
      <c r="B361" t="s">
        <v>461</v>
      </c>
      <c r="C361" t="s">
        <v>1572</v>
      </c>
      <c r="D361" t="str">
        <f>VLOOKUP(C361,Product_Cleaned!$A$2:$B$101,2,FALSE)</f>
        <v>Hair Strengthening Shampoo</v>
      </c>
      <c r="E361" t="str">
        <f>VLOOKUP(C361,Product_Cleaned!$A$2:$C$101,3,FALSE)</f>
        <v>Beauty</v>
      </c>
      <c r="F361" t="str">
        <f>VLOOKUP(C361,Product_Cleaned!$A$2:$E$101,4,FALSE)</f>
        <v>Haircare</v>
      </c>
      <c r="G361" t="str">
        <f>VLOOKUP('Sales_Fact cleaned'!C819,Product_Cleaned!$A$2:$E$101,5, FALSE)</f>
        <v>Thompson-French</v>
      </c>
      <c r="H361" t="s">
        <v>1776</v>
      </c>
      <c r="I361" t="str">
        <f>_xlfn.XLOOKUP(H361,Store_Raw!$A$2:$A$21,Store_Raw!$B$2:$B$21)</f>
        <v>Benson-Elliott</v>
      </c>
      <c r="J361" t="str">
        <f>_xlfn.XLOOKUP(H361,Store_Raw!$A$2:$A$21,Store_Raw!$C$2:$C$21)</f>
        <v>East</v>
      </c>
      <c r="K361" t="str">
        <f>_xlfn.XLOOKUP(H361,Store_Raw!$A$2:$A$21,Store_Raw!$D$2:$D$21)</f>
        <v>Port Josephberg</v>
      </c>
      <c r="L361" t="str">
        <f>_xlfn.XLOOKUP(H361,Store_Raw!$A$2:$A$21,Store_Raw!$E$2:$E$21)</f>
        <v>Online</v>
      </c>
      <c r="M361" t="str">
        <f>VLOOKUP(B361,Customer_Cleaned!$A$2:$H$501,2,FALSE)</f>
        <v>Matthew Hanna</v>
      </c>
      <c r="N361">
        <f>VLOOKUP(B361,Customer_Cleaned!$A$2:$H$501,3,FALSE)</f>
        <v>33</v>
      </c>
      <c r="O361" t="str">
        <f>VLOOKUP(B361,Customer_Cleaned!$A$2:$H$501,4,FALSE)</f>
        <v>Female</v>
      </c>
      <c r="P361" t="str">
        <f>VLOOKUP(B361,Customer_Cleaned!$A$2:$H$501,8,FALSE)</f>
        <v>Bronze</v>
      </c>
      <c r="Q361" t="str">
        <f>_xlfn.XLOOKUP('Sales_Fact cleaned'!B819,Customer_Cleaned!$A$2:$A$501,Customer_Cleaned!$F$2:$F$501)</f>
        <v>Pennsylvania</v>
      </c>
      <c r="R361" t="str">
        <f>_xlfn.XLOOKUP(B361,Customer_Cleaned!$A$2:$A$501,Customer_Cleaned!$G$2:$G$501)</f>
        <v>USA</v>
      </c>
      <c r="S361">
        <v>2</v>
      </c>
      <c r="T361">
        <v>179.64</v>
      </c>
      <c r="U361">
        <v>0.1</v>
      </c>
      <c r="V361">
        <v>323.35199999999998</v>
      </c>
      <c r="W361" t="s">
        <v>1824</v>
      </c>
    </row>
    <row r="362" spans="1:23" hidden="1">
      <c r="A362" s="2">
        <v>45343</v>
      </c>
      <c r="B362" t="s">
        <v>719</v>
      </c>
      <c r="C362" t="s">
        <v>1706</v>
      </c>
      <c r="D362" t="str">
        <f>VLOOKUP(C362,Product_Cleaned!$A$2:$B$101,2,FALSE)</f>
        <v>Decorative Lamp Shade</v>
      </c>
      <c r="E362" t="str">
        <f>VLOOKUP(C362,Product_Cleaned!$A$2:$C$101,3,FALSE)</f>
        <v>Home</v>
      </c>
      <c r="F362" t="str">
        <f>VLOOKUP(C362,Product_Cleaned!$A$2:$E$101,4,FALSE)</f>
        <v>Lighting</v>
      </c>
      <c r="G362" t="str">
        <f>VLOOKUP('Sales_Fact cleaned'!C137,Product_Cleaned!$A$2:$E$101,5, FALSE)</f>
        <v>Cook Inc</v>
      </c>
      <c r="H362" t="s">
        <v>1761</v>
      </c>
      <c r="I362" t="str">
        <f>_xlfn.XLOOKUP(H362,Store_Raw!$A$2:$A$21,Store_Raw!$B$2:$B$21)</f>
        <v>Black-Horn</v>
      </c>
      <c r="J362" t="str">
        <f>_xlfn.XLOOKUP(H362,Store_Raw!$A$2:$A$21,Store_Raw!$C$2:$C$21)</f>
        <v>South</v>
      </c>
      <c r="K362" t="str">
        <f>_xlfn.XLOOKUP(H362,Store_Raw!$A$2:$A$21,Store_Raw!$D$2:$D$21)</f>
        <v>North Nancyview</v>
      </c>
      <c r="L362" t="str">
        <f>_xlfn.XLOOKUP(H362,Store_Raw!$A$2:$A$21,Store_Raw!$E$2:$E$21)</f>
        <v>Outlet</v>
      </c>
      <c r="M362" t="str">
        <f>VLOOKUP(B362,Customer_Cleaned!$A$2:$H$501,2,FALSE)</f>
        <v>Alejandro Doyle</v>
      </c>
      <c r="N362">
        <f>VLOOKUP(B362,Customer_Cleaned!$A$2:$H$501,3,FALSE)</f>
        <v>35</v>
      </c>
      <c r="O362" t="str">
        <f>VLOOKUP(B362,Customer_Cleaned!$A$2:$H$501,4,FALSE)</f>
        <v>Male</v>
      </c>
      <c r="P362" t="str">
        <f>VLOOKUP(B362,Customer_Cleaned!$A$2:$H$501,8,FALSE)</f>
        <v>Silver</v>
      </c>
      <c r="Q362" t="str">
        <f>_xlfn.XLOOKUP('Sales_Fact cleaned'!B137,Customer_Cleaned!$A$2:$A$501,Customer_Cleaned!$F$2:$F$501)</f>
        <v>North Carolina</v>
      </c>
      <c r="R362" t="str">
        <f>_xlfn.XLOOKUP(B362,Customer_Cleaned!$A$2:$A$501,Customer_Cleaned!$G$2:$G$501)</f>
        <v>USA</v>
      </c>
      <c r="S362">
        <v>1</v>
      </c>
      <c r="T362">
        <v>462.23</v>
      </c>
      <c r="U362">
        <v>0.3</v>
      </c>
      <c r="V362">
        <v>323.56099999999998</v>
      </c>
      <c r="W362" t="s">
        <v>1829</v>
      </c>
    </row>
    <row r="363" spans="1:23" hidden="1">
      <c r="A363" s="2">
        <v>45344</v>
      </c>
      <c r="B363" t="s">
        <v>628</v>
      </c>
      <c r="C363" t="s">
        <v>1684</v>
      </c>
      <c r="D363" t="str">
        <f>VLOOKUP(C363,Product_Cleaned!$A$2:$B$101,2,FALSE)</f>
        <v>Wooden Nightstand</v>
      </c>
      <c r="E363" t="str">
        <f>VLOOKUP(C363,Product_Cleaned!$A$2:$C$101,3,FALSE)</f>
        <v>Home</v>
      </c>
      <c r="F363" t="str">
        <f>VLOOKUP(C363,Product_Cleaned!$A$2:$E$101,4,FALSE)</f>
        <v>Furniture</v>
      </c>
      <c r="G363" t="str">
        <f>VLOOKUP('Sales_Fact cleaned'!C1482,Product_Cleaned!$A$2:$E$101,5, FALSE)</f>
        <v>Dawson-Perkins</v>
      </c>
      <c r="H363" t="s">
        <v>1804</v>
      </c>
      <c r="I363" t="str">
        <f>_xlfn.XLOOKUP(H363,Store_Raw!$A$2:$A$21,Store_Raw!$B$2:$B$21)</f>
        <v>Frederick-Wright</v>
      </c>
      <c r="J363" t="str">
        <f>_xlfn.XLOOKUP(H363,Store_Raw!$A$2:$A$21,Store_Raw!$C$2:$C$21)</f>
        <v>West</v>
      </c>
      <c r="K363" t="str">
        <f>_xlfn.XLOOKUP(H363,Store_Raw!$A$2:$A$21,Store_Raw!$D$2:$D$21)</f>
        <v>New Jimmymouth</v>
      </c>
      <c r="L363" t="str">
        <f>_xlfn.XLOOKUP(H363,Store_Raw!$A$2:$A$21,Store_Raw!$E$2:$E$21)</f>
        <v>Flagship</v>
      </c>
      <c r="M363" t="str">
        <f>VLOOKUP(B363,Customer_Cleaned!$A$2:$H$501,2,FALSE)</f>
        <v>Todd Poole</v>
      </c>
      <c r="N363">
        <f>VLOOKUP(B363,Customer_Cleaned!$A$2:$H$501,3,FALSE)</f>
        <v>29</v>
      </c>
      <c r="O363" t="str">
        <f>VLOOKUP(B363,Customer_Cleaned!$A$2:$H$501,4,FALSE)</f>
        <v>Female</v>
      </c>
      <c r="P363" t="str">
        <f>VLOOKUP(B363,Customer_Cleaned!$A$2:$H$501,8,FALSE)</f>
        <v>Bronze</v>
      </c>
      <c r="Q363" t="str">
        <f>_xlfn.XLOOKUP('Sales_Fact cleaned'!B1482,Customer_Cleaned!$A$2:$A$501,Customer_Cleaned!$F$2:$F$501)</f>
        <v>Florida</v>
      </c>
      <c r="R363" t="str">
        <f>_xlfn.XLOOKUP(B363,Customer_Cleaned!$A$2:$A$501,Customer_Cleaned!$G$2:$G$501)</f>
        <v>USA</v>
      </c>
      <c r="S363">
        <v>1</v>
      </c>
      <c r="T363">
        <v>414.97</v>
      </c>
      <c r="U363">
        <v>0.22</v>
      </c>
      <c r="V363">
        <v>323.67660000000001</v>
      </c>
      <c r="W363" t="s">
        <v>1824</v>
      </c>
    </row>
    <row r="364" spans="1:23" hidden="1">
      <c r="A364" s="2">
        <v>45344</v>
      </c>
      <c r="B364" t="s">
        <v>369</v>
      </c>
      <c r="C364" t="s">
        <v>1640</v>
      </c>
      <c r="D364" t="str">
        <f>VLOOKUP(C364,Product_Cleaned!$A$2:$B$101,2,FALSE)</f>
        <v>Men's Winter Jacket</v>
      </c>
      <c r="E364" t="str">
        <f>VLOOKUP(C364,Product_Cleaned!$A$2:$C$101,3,FALSE)</f>
        <v>Clothing</v>
      </c>
      <c r="F364" t="str">
        <f>VLOOKUP(C364,Product_Cleaned!$A$2:$E$101,4,FALSE)</f>
        <v>Outerwear</v>
      </c>
      <c r="G364" t="str">
        <f>VLOOKUP('Sales_Fact cleaned'!C989,Product_Cleaned!$A$2:$E$101,5, FALSE)</f>
        <v>Taylor, Dodson and Johnston</v>
      </c>
      <c r="H364" t="s">
        <v>1757</v>
      </c>
      <c r="I364" t="str">
        <f>_xlfn.XLOOKUP(H364,Store_Raw!$A$2:$A$21,Store_Raw!$B$2:$B$21)</f>
        <v>Martinez, Adkins and Johnson</v>
      </c>
      <c r="J364" t="str">
        <f>_xlfn.XLOOKUP(H364,Store_Raw!$A$2:$A$21,Store_Raw!$C$2:$C$21)</f>
        <v>North</v>
      </c>
      <c r="K364" t="str">
        <f>_xlfn.XLOOKUP(H364,Store_Raw!$A$2:$A$21,Store_Raw!$D$2:$D$21)</f>
        <v>Danielmouth</v>
      </c>
      <c r="L364" t="str">
        <f>_xlfn.XLOOKUP(H364,Store_Raw!$A$2:$A$21,Store_Raw!$E$2:$E$21)</f>
        <v>Flagship</v>
      </c>
      <c r="M364" t="str">
        <f>VLOOKUP(B364,Customer_Cleaned!$A$2:$H$501,2,FALSE)</f>
        <v>Christopher Lester</v>
      </c>
      <c r="N364">
        <f>VLOOKUP(B364,Customer_Cleaned!$A$2:$H$501,3,FALSE)</f>
        <v>64</v>
      </c>
      <c r="O364" t="str">
        <f>VLOOKUP(B364,Customer_Cleaned!$A$2:$H$501,4,FALSE)</f>
        <v>Male</v>
      </c>
      <c r="P364" t="str">
        <f>VLOOKUP(B364,Customer_Cleaned!$A$2:$H$501,8,FALSE)</f>
        <v>Platinum</v>
      </c>
      <c r="Q364" t="str">
        <f>_xlfn.XLOOKUP('Sales_Fact cleaned'!B989,Customer_Cleaned!$A$2:$A$501,Customer_Cleaned!$F$2:$F$501)</f>
        <v>Georgia</v>
      </c>
      <c r="R364" t="str">
        <f>_xlfn.XLOOKUP(B364,Customer_Cleaned!$A$2:$A$501,Customer_Cleaned!$G$2:$G$501)</f>
        <v>USA</v>
      </c>
      <c r="S364">
        <v>2</v>
      </c>
      <c r="T364">
        <v>216.02</v>
      </c>
      <c r="U364">
        <v>0.25</v>
      </c>
      <c r="V364">
        <v>324.02999999999997</v>
      </c>
      <c r="W364" t="s">
        <v>1829</v>
      </c>
    </row>
    <row r="365" spans="1:23" hidden="1">
      <c r="A365" s="2">
        <v>45344</v>
      </c>
      <c r="B365" t="s">
        <v>565</v>
      </c>
      <c r="C365" t="s">
        <v>1600</v>
      </c>
      <c r="D365" t="str">
        <f>VLOOKUP(C365,Product_Cleaned!$A$2:$B$101,2,FALSE)</f>
        <v>Wireless Bluetooth Speaker</v>
      </c>
      <c r="E365" t="str">
        <f>VLOOKUP(C365,Product_Cleaned!$A$2:$C$101,3,FALSE)</f>
        <v>Electronics</v>
      </c>
      <c r="F365" t="str">
        <f>VLOOKUP(C365,Product_Cleaned!$A$2:$E$101,4,FALSE)</f>
        <v>Audio</v>
      </c>
      <c r="G365" t="str">
        <f>VLOOKUP('Sales_Fact cleaned'!C1870,Product_Cleaned!$A$2:$E$101,5, FALSE)</f>
        <v>Weiss-Watson</v>
      </c>
      <c r="H365" t="s">
        <v>1761</v>
      </c>
      <c r="I365" t="str">
        <f>_xlfn.XLOOKUP(H365,Store_Raw!$A$2:$A$21,Store_Raw!$B$2:$B$21)</f>
        <v>Black-Horn</v>
      </c>
      <c r="J365" t="str">
        <f>_xlfn.XLOOKUP(H365,Store_Raw!$A$2:$A$21,Store_Raw!$C$2:$C$21)</f>
        <v>South</v>
      </c>
      <c r="K365" t="str">
        <f>_xlfn.XLOOKUP(H365,Store_Raw!$A$2:$A$21,Store_Raw!$D$2:$D$21)</f>
        <v>North Nancyview</v>
      </c>
      <c r="L365" t="str">
        <f>_xlfn.XLOOKUP(H365,Store_Raw!$A$2:$A$21,Store_Raw!$E$2:$E$21)</f>
        <v>Outlet</v>
      </c>
      <c r="M365" t="str">
        <f>VLOOKUP(B365,Customer_Cleaned!$A$2:$H$501,2,FALSE)</f>
        <v>Christopher Garcia Dds</v>
      </c>
      <c r="N365">
        <f>VLOOKUP(B365,Customer_Cleaned!$A$2:$H$501,3,FALSE)</f>
        <v>18</v>
      </c>
      <c r="O365" t="str">
        <f>VLOOKUP(B365,Customer_Cleaned!$A$2:$H$501,4,FALSE)</f>
        <v>Male</v>
      </c>
      <c r="P365" t="str">
        <f>VLOOKUP(B365,Customer_Cleaned!$A$2:$H$501,8,FALSE)</f>
        <v>Bronze</v>
      </c>
      <c r="Q365" t="str">
        <f>_xlfn.XLOOKUP('Sales_Fact cleaned'!B1870,Customer_Cleaned!$A$2:$A$501,Customer_Cleaned!$F$2:$F$501)</f>
        <v>New Mexico</v>
      </c>
      <c r="R365" t="str">
        <f>_xlfn.XLOOKUP(B365,Customer_Cleaned!$A$2:$A$501,Customer_Cleaned!$G$2:$G$501)</f>
        <v>USA</v>
      </c>
      <c r="S365">
        <v>2</v>
      </c>
      <c r="T365">
        <v>182.89</v>
      </c>
      <c r="U365">
        <v>0.11</v>
      </c>
      <c r="V365">
        <v>325.54419999999999</v>
      </c>
      <c r="W365" t="s">
        <v>1826</v>
      </c>
    </row>
    <row r="366" spans="1:23" hidden="1">
      <c r="A366" s="2">
        <v>45344</v>
      </c>
      <c r="B366" t="s">
        <v>1263</v>
      </c>
      <c r="C366" t="s">
        <v>1551</v>
      </c>
      <c r="D366" t="str">
        <f>VLOOKUP(C366,Product_Cleaned!$A$2:$B$101,2,FALSE)</f>
        <v>Men's Running Jacket</v>
      </c>
      <c r="E366" t="str">
        <f>VLOOKUP(C366,Product_Cleaned!$A$2:$C$101,3,FALSE)</f>
        <v>Clothing</v>
      </c>
      <c r="F366" t="str">
        <f>VLOOKUP(C366,Product_Cleaned!$A$2:$E$101,4,FALSE)</f>
        <v>Outerwear</v>
      </c>
      <c r="G366" t="str">
        <f>VLOOKUP('Sales_Fact cleaned'!C1439,Product_Cleaned!$A$2:$E$101,5, FALSE)</f>
        <v>Collins-Stephenson</v>
      </c>
      <c r="H366" t="s">
        <v>1804</v>
      </c>
      <c r="I366" t="str">
        <f>_xlfn.XLOOKUP(H366,Store_Raw!$A$2:$A$21,Store_Raw!$B$2:$B$21)</f>
        <v>Frederick-Wright</v>
      </c>
      <c r="J366" t="str">
        <f>_xlfn.XLOOKUP(H366,Store_Raw!$A$2:$A$21,Store_Raw!$C$2:$C$21)</f>
        <v>West</v>
      </c>
      <c r="K366" t="str">
        <f>_xlfn.XLOOKUP(H366,Store_Raw!$A$2:$A$21,Store_Raw!$D$2:$D$21)</f>
        <v>New Jimmymouth</v>
      </c>
      <c r="L366" t="str">
        <f>_xlfn.XLOOKUP(H366,Store_Raw!$A$2:$A$21,Store_Raw!$E$2:$E$21)</f>
        <v>Flagship</v>
      </c>
      <c r="M366" t="str">
        <f>VLOOKUP(B366,Customer_Cleaned!$A$2:$H$501,2,FALSE)</f>
        <v>David Lozano</v>
      </c>
      <c r="N366">
        <f>VLOOKUP(B366,Customer_Cleaned!$A$2:$H$501,3,FALSE)</f>
        <v>23</v>
      </c>
      <c r="O366" t="str">
        <f>VLOOKUP(B366,Customer_Cleaned!$A$2:$H$501,4,FALSE)</f>
        <v>Female</v>
      </c>
      <c r="P366" t="str">
        <f>VLOOKUP(B366,Customer_Cleaned!$A$2:$H$501,8,FALSE)</f>
        <v>Bronze</v>
      </c>
      <c r="Q366" t="str">
        <f>_xlfn.XLOOKUP('Sales_Fact cleaned'!B1439,Customer_Cleaned!$A$2:$A$501,Customer_Cleaned!$F$2:$F$501)</f>
        <v>New Jersey</v>
      </c>
      <c r="R366" t="str">
        <f>_xlfn.XLOOKUP(B366,Customer_Cleaned!$A$2:$A$501,Customer_Cleaned!$G$2:$G$501)</f>
        <v>USA</v>
      </c>
      <c r="S366">
        <v>1</v>
      </c>
      <c r="T366">
        <v>402.47</v>
      </c>
      <c r="U366">
        <v>0.19</v>
      </c>
      <c r="V366">
        <v>326.00070000000011</v>
      </c>
      <c r="W366" t="s">
        <v>1829</v>
      </c>
    </row>
    <row r="367" spans="1:23" hidden="1">
      <c r="A367" s="2">
        <v>45344</v>
      </c>
      <c r="B367" t="s">
        <v>1395</v>
      </c>
      <c r="C367" t="s">
        <v>1728</v>
      </c>
      <c r="D367" t="str">
        <f>VLOOKUP(C367,Product_Cleaned!$A$2:$B$101,2,FALSE)</f>
        <v>Gaming Mouse Pad XL</v>
      </c>
      <c r="E367" t="str">
        <f>VLOOKUP(C367,Product_Cleaned!$A$2:$C$101,3,FALSE)</f>
        <v>Electronics</v>
      </c>
      <c r="F367" t="str">
        <f>VLOOKUP(C367,Product_Cleaned!$A$2:$E$101,4,FALSE)</f>
        <v>Accessories</v>
      </c>
      <c r="G367" t="str">
        <f>VLOOKUP('Sales_Fact cleaned'!C1718,Product_Cleaned!$A$2:$E$101,5, FALSE)</f>
        <v>Collins-Stephenson</v>
      </c>
      <c r="H367" t="s">
        <v>1757</v>
      </c>
      <c r="I367" t="str">
        <f>_xlfn.XLOOKUP(H367,Store_Raw!$A$2:$A$21,Store_Raw!$B$2:$B$21)</f>
        <v>Martinez, Adkins and Johnson</v>
      </c>
      <c r="J367" t="str">
        <f>_xlfn.XLOOKUP(H367,Store_Raw!$A$2:$A$21,Store_Raw!$C$2:$C$21)</f>
        <v>North</v>
      </c>
      <c r="K367" t="str">
        <f>_xlfn.XLOOKUP(H367,Store_Raw!$A$2:$A$21,Store_Raw!$D$2:$D$21)</f>
        <v>Danielmouth</v>
      </c>
      <c r="L367" t="str">
        <f>_xlfn.XLOOKUP(H367,Store_Raw!$A$2:$A$21,Store_Raw!$E$2:$E$21)</f>
        <v>Flagship</v>
      </c>
      <c r="M367" t="str">
        <f>VLOOKUP(B367,Customer_Cleaned!$A$2:$H$501,2,FALSE)</f>
        <v>Ashley Roberts</v>
      </c>
      <c r="N367">
        <f>VLOOKUP(B367,Customer_Cleaned!$A$2:$H$501,3,FALSE)</f>
        <v>46</v>
      </c>
      <c r="O367" t="str">
        <f>VLOOKUP(B367,Customer_Cleaned!$A$2:$H$501,4,FALSE)</f>
        <v>Male</v>
      </c>
      <c r="P367" t="str">
        <f>VLOOKUP(B367,Customer_Cleaned!$A$2:$H$501,8,FALSE)</f>
        <v>Silver</v>
      </c>
      <c r="Q367" t="str">
        <f>_xlfn.XLOOKUP('Sales_Fact cleaned'!B1718,Customer_Cleaned!$A$2:$A$501,Customer_Cleaned!$F$2:$F$501)</f>
        <v>Pennsylvania</v>
      </c>
      <c r="R367" t="str">
        <f>_xlfn.XLOOKUP(B367,Customer_Cleaned!$A$2:$A$501,Customer_Cleaned!$G$2:$G$501)</f>
        <v>USA</v>
      </c>
      <c r="S367">
        <v>3</v>
      </c>
      <c r="T367">
        <v>135.94</v>
      </c>
      <c r="U367">
        <v>0.2</v>
      </c>
      <c r="V367">
        <v>326.25599999999997</v>
      </c>
      <c r="W367" t="s">
        <v>1829</v>
      </c>
    </row>
    <row r="368" spans="1:23" hidden="1">
      <c r="A368" s="2">
        <v>45345</v>
      </c>
      <c r="B368" t="s">
        <v>350</v>
      </c>
      <c r="C368" t="s">
        <v>1549</v>
      </c>
      <c r="D368" t="str">
        <f>VLOOKUP(C368,Product_Cleaned!$A$2:$B$101,2,FALSE)</f>
        <v>Women's Casual Hoodie</v>
      </c>
      <c r="E368" t="str">
        <f>VLOOKUP(C368,Product_Cleaned!$A$2:$C$101,3,FALSE)</f>
        <v>Clothing</v>
      </c>
      <c r="F368" t="str">
        <f>VLOOKUP(C368,Product_Cleaned!$A$2:$E$101,4,FALSE)</f>
        <v>Outerwear</v>
      </c>
      <c r="G368" t="str">
        <f>VLOOKUP('Sales_Fact cleaned'!C1948,Product_Cleaned!$A$2:$E$101,5, FALSE)</f>
        <v>Wilson Group</v>
      </c>
      <c r="H368" t="s">
        <v>1804</v>
      </c>
      <c r="I368" t="str">
        <f>_xlfn.XLOOKUP(H368,Store_Raw!$A$2:$A$21,Store_Raw!$B$2:$B$21)</f>
        <v>Frederick-Wright</v>
      </c>
      <c r="J368" t="str">
        <f>_xlfn.XLOOKUP(H368,Store_Raw!$A$2:$A$21,Store_Raw!$C$2:$C$21)</f>
        <v>West</v>
      </c>
      <c r="K368" t="str">
        <f>_xlfn.XLOOKUP(H368,Store_Raw!$A$2:$A$21,Store_Raw!$D$2:$D$21)</f>
        <v>New Jimmymouth</v>
      </c>
      <c r="L368" t="str">
        <f>_xlfn.XLOOKUP(H368,Store_Raw!$A$2:$A$21,Store_Raw!$E$2:$E$21)</f>
        <v>Flagship</v>
      </c>
      <c r="M368" t="str">
        <f>VLOOKUP(B368,Customer_Cleaned!$A$2:$H$501,2,FALSE)</f>
        <v>Brittney Morgan</v>
      </c>
      <c r="N368">
        <f>VLOOKUP(B368,Customer_Cleaned!$A$2:$H$501,3,FALSE)</f>
        <v>24</v>
      </c>
      <c r="O368" t="str">
        <f>VLOOKUP(B368,Customer_Cleaned!$A$2:$H$501,4,FALSE)</f>
        <v>Male</v>
      </c>
      <c r="P368" t="str">
        <f>VLOOKUP(B368,Customer_Cleaned!$A$2:$H$501,8,FALSE)</f>
        <v>Bronze</v>
      </c>
      <c r="Q368" t="str">
        <f>_xlfn.XLOOKUP('Sales_Fact cleaned'!B1948,Customer_Cleaned!$A$2:$A$501,Customer_Cleaned!$F$2:$F$501)</f>
        <v>Virginia</v>
      </c>
      <c r="R368" t="str">
        <f>_xlfn.XLOOKUP(B368,Customer_Cleaned!$A$2:$A$501,Customer_Cleaned!$G$2:$G$501)</f>
        <v>USA</v>
      </c>
      <c r="S368">
        <v>1</v>
      </c>
      <c r="T368">
        <v>372.75</v>
      </c>
      <c r="U368">
        <v>0.12</v>
      </c>
      <c r="V368">
        <v>328.02</v>
      </c>
      <c r="W368" t="s">
        <v>1826</v>
      </c>
    </row>
    <row r="369" spans="1:23" hidden="1">
      <c r="A369" s="2">
        <v>45345</v>
      </c>
      <c r="B369" t="s">
        <v>1050</v>
      </c>
      <c r="C369" t="s">
        <v>1565</v>
      </c>
      <c r="D369" t="str">
        <f>VLOOKUP(C369,Product_Cleaned!$A$2:$B$101,2,FALSE)</f>
        <v>Adjustable Dumbbell Set</v>
      </c>
      <c r="E369" t="str">
        <f>VLOOKUP(C369,Product_Cleaned!$A$2:$C$101,3,FALSE)</f>
        <v>Sports</v>
      </c>
      <c r="F369" t="str">
        <f>VLOOKUP(C369,Product_Cleaned!$A$2:$E$101,4,FALSE)</f>
        <v>Fitness</v>
      </c>
      <c r="G369" t="str">
        <f>VLOOKUP('Sales_Fact cleaned'!C467,Product_Cleaned!$A$2:$E$101,5, FALSE)</f>
        <v>Lucero LLC</v>
      </c>
      <c r="H369" t="s">
        <v>1786</v>
      </c>
      <c r="I369" t="str">
        <f>_xlfn.XLOOKUP(H369,Store_Raw!$A$2:$A$21,Store_Raw!$B$2:$B$21)</f>
        <v>Moore, Padilla and Butler</v>
      </c>
      <c r="J369" t="str">
        <f>_xlfn.XLOOKUP(H369,Store_Raw!$A$2:$A$21,Store_Raw!$C$2:$C$21)</f>
        <v>South</v>
      </c>
      <c r="K369" t="str">
        <f>_xlfn.XLOOKUP(H369,Store_Raw!$A$2:$A$21,Store_Raw!$D$2:$D$21)</f>
        <v>East Johnstad</v>
      </c>
      <c r="L369" t="str">
        <f>_xlfn.XLOOKUP(H369,Store_Raw!$A$2:$A$21,Store_Raw!$E$2:$E$21)</f>
        <v>Flagship</v>
      </c>
      <c r="M369" t="str">
        <f>VLOOKUP(B369,Customer_Cleaned!$A$2:$H$501,2,FALSE)</f>
        <v>Mr. Christopher Sims</v>
      </c>
      <c r="N369">
        <f>VLOOKUP(B369,Customer_Cleaned!$A$2:$H$501,3,FALSE)</f>
        <v>50</v>
      </c>
      <c r="O369" t="str">
        <f>VLOOKUP(B369,Customer_Cleaned!$A$2:$H$501,4,FALSE)</f>
        <v>Female</v>
      </c>
      <c r="P369" t="str">
        <f>VLOOKUP(B369,Customer_Cleaned!$A$2:$H$501,8,FALSE)</f>
        <v>Platinum</v>
      </c>
      <c r="Q369" t="str">
        <f>_xlfn.XLOOKUP('Sales_Fact cleaned'!B467,Customer_Cleaned!$A$2:$A$501,Customer_Cleaned!$F$2:$F$501)</f>
        <v>Connecticut</v>
      </c>
      <c r="R369" t="str">
        <f>_xlfn.XLOOKUP(B369,Customer_Cleaned!$A$2:$A$501,Customer_Cleaned!$G$2:$G$501)</f>
        <v>USA</v>
      </c>
      <c r="S369">
        <v>2</v>
      </c>
      <c r="T369">
        <v>169.46</v>
      </c>
      <c r="U369">
        <v>0.03</v>
      </c>
      <c r="V369">
        <v>328.75240000000002</v>
      </c>
      <c r="W369" t="s">
        <v>1829</v>
      </c>
    </row>
    <row r="370" spans="1:23">
      <c r="A370" s="2">
        <v>45345</v>
      </c>
      <c r="B370" t="s">
        <v>1086</v>
      </c>
      <c r="C370" t="s">
        <v>1636</v>
      </c>
      <c r="D370" t="str">
        <f>VLOOKUP(C370,Product_Cleaned!$A$2:$B$101,2,FALSE)</f>
        <v>Adjustable Jump Rope</v>
      </c>
      <c r="E370" t="str">
        <f>VLOOKUP(C370,Product_Cleaned!$A$2:$C$101,3,FALSE)</f>
        <v>Sports</v>
      </c>
      <c r="F370" t="str">
        <f>VLOOKUP(C370,Product_Cleaned!$A$2:$E$101,4,FALSE)</f>
        <v>Fitness</v>
      </c>
      <c r="G370" t="str">
        <f>VLOOKUP('Sales_Fact cleaned'!C1674,Product_Cleaned!$A$2:$E$101,5, FALSE)</f>
        <v>Soto-Ellis</v>
      </c>
      <c r="H370" t="s">
        <v>1810</v>
      </c>
      <c r="I370" t="str">
        <f>_xlfn.XLOOKUP(H370,Store_Raw!$A$2:$A$21,Store_Raw!$B$2:$B$21)</f>
        <v>Guerrero-Schmitt</v>
      </c>
      <c r="J370" t="str">
        <f>_xlfn.XLOOKUP(H370,Store_Raw!$A$2:$A$21,Store_Raw!$C$2:$C$21)</f>
        <v>East</v>
      </c>
      <c r="K370" t="str">
        <f>_xlfn.XLOOKUP(H370,Store_Raw!$A$2:$A$21,Store_Raw!$D$2:$D$21)</f>
        <v>East Stevechester</v>
      </c>
      <c r="L370" t="str">
        <f>_xlfn.XLOOKUP(H370,Store_Raw!$A$2:$A$21,Store_Raw!$E$2:$E$21)</f>
        <v>Flagship</v>
      </c>
      <c r="M370" t="str">
        <f>VLOOKUP(B370,Customer_Cleaned!$A$2:$H$501,2,FALSE)</f>
        <v>John Jordan</v>
      </c>
      <c r="N370">
        <f>VLOOKUP(B370,Customer_Cleaned!$A$2:$H$501,3,FALSE)</f>
        <v>58</v>
      </c>
      <c r="O370" t="str">
        <f>VLOOKUP(B370,Customer_Cleaned!$A$2:$H$501,4,FALSE)</f>
        <v>Female</v>
      </c>
      <c r="P370" t="str">
        <f>VLOOKUP(B370,Customer_Cleaned!$A$2:$H$501,8,FALSE)</f>
        <v>Platinum</v>
      </c>
      <c r="Q370" t="str">
        <f>_xlfn.XLOOKUP('Sales_Fact cleaned'!B1674,Customer_Cleaned!$A$2:$A$501,Customer_Cleaned!$F$2:$F$501)</f>
        <v>Delaware</v>
      </c>
      <c r="R370" t="str">
        <f>_xlfn.XLOOKUP(B370,Customer_Cleaned!$A$2:$A$501,Customer_Cleaned!$G$2:$G$501)</f>
        <v>USA</v>
      </c>
      <c r="S370">
        <v>1</v>
      </c>
      <c r="T370">
        <v>459.42</v>
      </c>
      <c r="U370">
        <v>0.28000000000000003</v>
      </c>
      <c r="V370">
        <v>330.7824</v>
      </c>
      <c r="W370" t="s">
        <v>1826</v>
      </c>
    </row>
    <row r="371" spans="1:23" hidden="1">
      <c r="A371" s="2">
        <v>45346</v>
      </c>
      <c r="B371" t="s">
        <v>538</v>
      </c>
      <c r="C371" t="s">
        <v>1622</v>
      </c>
      <c r="D371" t="str">
        <f>VLOOKUP(C371,Product_Cleaned!$A$2:$B$101,2,FALSE)</f>
        <v>Men's Casual Sneakers</v>
      </c>
      <c r="E371" t="str">
        <f>VLOOKUP(C371,Product_Cleaned!$A$2:$C$101,3,FALSE)</f>
        <v>Clothing</v>
      </c>
      <c r="F371" t="str">
        <f>VLOOKUP(C371,Product_Cleaned!$A$2:$E$101,4,FALSE)</f>
        <v>Footwear</v>
      </c>
      <c r="G371" t="str">
        <f>VLOOKUP('Sales_Fact cleaned'!C303,Product_Cleaned!$A$2:$E$101,5, FALSE)</f>
        <v>Hatfield, Baird and Torres</v>
      </c>
      <c r="H371" t="s">
        <v>1789</v>
      </c>
      <c r="I371" t="str">
        <f>_xlfn.XLOOKUP(H371,Store_Raw!$A$2:$A$21,Store_Raw!$B$2:$B$21)</f>
        <v>Hill, Wagner and Ballard</v>
      </c>
      <c r="J371" t="str">
        <f>_xlfn.XLOOKUP(H371,Store_Raw!$A$2:$A$21,Store_Raw!$C$2:$C$21)</f>
        <v>East</v>
      </c>
      <c r="K371" t="str">
        <f>_xlfn.XLOOKUP(H371,Store_Raw!$A$2:$A$21,Store_Raw!$D$2:$D$21)</f>
        <v>East Davidville</v>
      </c>
      <c r="L371" t="str">
        <f>_xlfn.XLOOKUP(H371,Store_Raw!$A$2:$A$21,Store_Raw!$E$2:$E$21)</f>
        <v>Online</v>
      </c>
      <c r="M371" t="str">
        <f>VLOOKUP(B371,Customer_Cleaned!$A$2:$H$501,2,FALSE)</f>
        <v>Cynthia Morris</v>
      </c>
      <c r="N371">
        <f>VLOOKUP(B371,Customer_Cleaned!$A$2:$H$501,3,FALSE)</f>
        <v>18</v>
      </c>
      <c r="O371" t="str">
        <f>VLOOKUP(B371,Customer_Cleaned!$A$2:$H$501,4,FALSE)</f>
        <v>Female</v>
      </c>
      <c r="P371" t="str">
        <f>VLOOKUP(B371,Customer_Cleaned!$A$2:$H$501,8,FALSE)</f>
        <v>Bronze</v>
      </c>
      <c r="Q371" t="str">
        <f>_xlfn.XLOOKUP('Sales_Fact cleaned'!B303,Customer_Cleaned!$A$2:$A$501,Customer_Cleaned!$F$2:$F$501)</f>
        <v>Oklahoma</v>
      </c>
      <c r="R371" t="str">
        <f>_xlfn.XLOOKUP(B371,Customer_Cleaned!$A$2:$A$501,Customer_Cleaned!$G$2:$G$501)</f>
        <v>USA</v>
      </c>
      <c r="S371">
        <v>3</v>
      </c>
      <c r="T371">
        <v>145.25</v>
      </c>
      <c r="U371">
        <v>0.24</v>
      </c>
      <c r="V371">
        <v>331.17</v>
      </c>
      <c r="W371" t="s">
        <v>1824</v>
      </c>
    </row>
    <row r="372" spans="1:23" hidden="1">
      <c r="A372" s="2">
        <v>45346</v>
      </c>
      <c r="B372" t="s">
        <v>147</v>
      </c>
      <c r="C372" t="s">
        <v>1736</v>
      </c>
      <c r="D372" t="str">
        <f>VLOOKUP(C372,Product_Cleaned!$A$2:$B$101,2,FALSE)</f>
        <v>Vitamin E Body Lotion</v>
      </c>
      <c r="E372" t="str">
        <f>VLOOKUP(C372,Product_Cleaned!$A$2:$C$101,3,FALSE)</f>
        <v>Beauty</v>
      </c>
      <c r="F372" t="str">
        <f>VLOOKUP(C372,Product_Cleaned!$A$2:$E$101,4,FALSE)</f>
        <v>Skincare</v>
      </c>
      <c r="G372" t="str">
        <f>VLOOKUP('Sales_Fact cleaned'!C441,Product_Cleaned!$A$2:$E$101,5, FALSE)</f>
        <v>May-Reese</v>
      </c>
      <c r="H372" t="s">
        <v>1797</v>
      </c>
      <c r="I372" t="str">
        <f>_xlfn.XLOOKUP(H372,Store_Raw!$A$2:$A$21,Store_Raw!$B$2:$B$21)</f>
        <v>Gardner, Humphrey and Contreras</v>
      </c>
      <c r="J372" t="str">
        <f>_xlfn.XLOOKUP(H372,Store_Raw!$A$2:$A$21,Store_Raw!$C$2:$C$21)</f>
        <v>East</v>
      </c>
      <c r="K372" t="str">
        <f>_xlfn.XLOOKUP(H372,Store_Raw!$A$2:$A$21,Store_Raw!$D$2:$D$21)</f>
        <v>Johnsonville</v>
      </c>
      <c r="L372" t="str">
        <f>_xlfn.XLOOKUP(H372,Store_Raw!$A$2:$A$21,Store_Raw!$E$2:$E$21)</f>
        <v>Flagship</v>
      </c>
      <c r="M372" t="str">
        <f>VLOOKUP(B372,Customer_Cleaned!$A$2:$H$501,2,FALSE)</f>
        <v>Christopher Carter</v>
      </c>
      <c r="N372">
        <f>VLOOKUP(B372,Customer_Cleaned!$A$2:$H$501,3,FALSE)</f>
        <v>27</v>
      </c>
      <c r="O372" t="str">
        <f>VLOOKUP(B372,Customer_Cleaned!$A$2:$H$501,4,FALSE)</f>
        <v>Female</v>
      </c>
      <c r="P372" t="str">
        <f>VLOOKUP(B372,Customer_Cleaned!$A$2:$H$501,8,FALSE)</f>
        <v>Bronze</v>
      </c>
      <c r="Q372" t="str">
        <f>_xlfn.XLOOKUP('Sales_Fact cleaned'!B441,Customer_Cleaned!$A$2:$A$501,Customer_Cleaned!$F$2:$F$501)</f>
        <v>Colorado</v>
      </c>
      <c r="R372" t="str">
        <f>_xlfn.XLOOKUP(B372,Customer_Cleaned!$A$2:$A$501,Customer_Cleaned!$G$2:$G$501)</f>
        <v>USA</v>
      </c>
      <c r="S372">
        <v>2</v>
      </c>
      <c r="T372">
        <v>209.66</v>
      </c>
      <c r="U372">
        <v>0.21</v>
      </c>
      <c r="V372">
        <v>331.26280000000003</v>
      </c>
      <c r="W372" t="s">
        <v>1826</v>
      </c>
    </row>
    <row r="373" spans="1:23" hidden="1">
      <c r="A373" s="2">
        <v>45346</v>
      </c>
      <c r="B373" t="s">
        <v>244</v>
      </c>
      <c r="C373" t="s">
        <v>1582</v>
      </c>
      <c r="D373" t="str">
        <f>VLOOKUP(C373,Product_Cleaned!$A$2:$B$101,2,FALSE)</f>
        <v>Soccer Training Cone Set</v>
      </c>
      <c r="E373" t="str">
        <f>VLOOKUP(C373,Product_Cleaned!$A$2:$C$101,3,FALSE)</f>
        <v>Sports</v>
      </c>
      <c r="F373" t="str">
        <f>VLOOKUP(C373,Product_Cleaned!$A$2:$E$101,4,FALSE)</f>
        <v>Accessories</v>
      </c>
      <c r="G373" t="str">
        <f>VLOOKUP('Sales_Fact cleaned'!C1175,Product_Cleaned!$A$2:$E$101,5, FALSE)</f>
        <v>Dawson-Perkins</v>
      </c>
      <c r="H373" t="s">
        <v>1769</v>
      </c>
      <c r="I373" t="str">
        <f>_xlfn.XLOOKUP(H373,Store_Raw!$A$2:$A$21,Store_Raw!$B$2:$B$21)</f>
        <v>Alexander Group</v>
      </c>
      <c r="J373" t="str">
        <f>_xlfn.XLOOKUP(H373,Store_Raw!$A$2:$A$21,Store_Raw!$C$2:$C$21)</f>
        <v>South</v>
      </c>
      <c r="K373" t="str">
        <f>_xlfn.XLOOKUP(H373,Store_Raw!$A$2:$A$21,Store_Raw!$D$2:$D$21)</f>
        <v>Port Sharon</v>
      </c>
      <c r="L373" t="str">
        <f>_xlfn.XLOOKUP(H373,Store_Raw!$A$2:$A$21,Store_Raw!$E$2:$E$21)</f>
        <v>Online</v>
      </c>
      <c r="M373" t="str">
        <f>VLOOKUP(B373,Customer_Cleaned!$A$2:$H$501,2,FALSE)</f>
        <v>Cody Diaz</v>
      </c>
      <c r="N373">
        <f>VLOOKUP(B373,Customer_Cleaned!$A$2:$H$501,3,FALSE)</f>
        <v>27</v>
      </c>
      <c r="O373" t="str">
        <f>VLOOKUP(B373,Customer_Cleaned!$A$2:$H$501,4,FALSE)</f>
        <v>Female</v>
      </c>
      <c r="P373" t="str">
        <f>VLOOKUP(B373,Customer_Cleaned!$A$2:$H$501,8,FALSE)</f>
        <v>Bronze</v>
      </c>
      <c r="Q373" t="str">
        <f>_xlfn.XLOOKUP('Sales_Fact cleaned'!B1175,Customer_Cleaned!$A$2:$A$501,Customer_Cleaned!$F$2:$F$501)</f>
        <v>Alabama</v>
      </c>
      <c r="R373" t="str">
        <f>_xlfn.XLOOKUP(B373,Customer_Cleaned!$A$2:$A$501,Customer_Cleaned!$G$2:$G$501)</f>
        <v>USA</v>
      </c>
      <c r="S373">
        <v>1</v>
      </c>
      <c r="T373">
        <v>373.06</v>
      </c>
      <c r="U373">
        <v>0.11</v>
      </c>
      <c r="V373">
        <v>332.02339999999998</v>
      </c>
      <c r="W373" t="s">
        <v>1826</v>
      </c>
    </row>
    <row r="374" spans="1:23" hidden="1">
      <c r="A374" s="2">
        <v>45346</v>
      </c>
      <c r="B374" t="s">
        <v>366</v>
      </c>
      <c r="C374" t="s">
        <v>1600</v>
      </c>
      <c r="D374" t="str">
        <f>VLOOKUP(C374,Product_Cleaned!$A$2:$B$101,2,FALSE)</f>
        <v>Wireless Bluetooth Speaker</v>
      </c>
      <c r="E374" t="str">
        <f>VLOOKUP(C374,Product_Cleaned!$A$2:$C$101,3,FALSE)</f>
        <v>Electronics</v>
      </c>
      <c r="F374" t="str">
        <f>VLOOKUP(C374,Product_Cleaned!$A$2:$E$101,4,FALSE)</f>
        <v>Audio</v>
      </c>
      <c r="G374" t="str">
        <f>VLOOKUP('Sales_Fact cleaned'!C115,Product_Cleaned!$A$2:$E$101,5, FALSE)</f>
        <v>Hoffman-Williams</v>
      </c>
      <c r="H374" t="s">
        <v>1757</v>
      </c>
      <c r="I374" t="str">
        <f>_xlfn.XLOOKUP(H374,Store_Raw!$A$2:$A$21,Store_Raw!$B$2:$B$21)</f>
        <v>Martinez, Adkins and Johnson</v>
      </c>
      <c r="J374" t="str">
        <f>_xlfn.XLOOKUP(H374,Store_Raw!$A$2:$A$21,Store_Raw!$C$2:$C$21)</f>
        <v>North</v>
      </c>
      <c r="K374" t="str">
        <f>_xlfn.XLOOKUP(H374,Store_Raw!$A$2:$A$21,Store_Raw!$D$2:$D$21)</f>
        <v>Danielmouth</v>
      </c>
      <c r="L374" t="str">
        <f>_xlfn.XLOOKUP(H374,Store_Raw!$A$2:$A$21,Store_Raw!$E$2:$E$21)</f>
        <v>Flagship</v>
      </c>
      <c r="M374" t="str">
        <f>VLOOKUP(B374,Customer_Cleaned!$A$2:$H$501,2,FALSE)</f>
        <v>Steven Stein</v>
      </c>
      <c r="N374">
        <f>VLOOKUP(B374,Customer_Cleaned!$A$2:$H$501,3,FALSE)</f>
        <v>21</v>
      </c>
      <c r="O374" t="str">
        <f>VLOOKUP(B374,Customer_Cleaned!$A$2:$H$501,4,FALSE)</f>
        <v>Male</v>
      </c>
      <c r="P374" t="str">
        <f>VLOOKUP(B374,Customer_Cleaned!$A$2:$H$501,8,FALSE)</f>
        <v>Bronze</v>
      </c>
      <c r="Q374" t="str">
        <f>_xlfn.XLOOKUP('Sales_Fact cleaned'!B115,Customer_Cleaned!$A$2:$A$501,Customer_Cleaned!$F$2:$F$501)</f>
        <v>North Carolina</v>
      </c>
      <c r="R374" t="str">
        <f>_xlfn.XLOOKUP(B374,Customer_Cleaned!$A$2:$A$501,Customer_Cleaned!$G$2:$G$501)</f>
        <v>USA</v>
      </c>
      <c r="S374">
        <v>4</v>
      </c>
      <c r="T374">
        <v>90.32</v>
      </c>
      <c r="U374">
        <v>0.08</v>
      </c>
      <c r="V374">
        <v>332.37759999999997</v>
      </c>
      <c r="W374" t="s">
        <v>1829</v>
      </c>
    </row>
    <row r="375" spans="1:23" hidden="1">
      <c r="A375" s="2">
        <v>45347</v>
      </c>
      <c r="B375" t="s">
        <v>690</v>
      </c>
      <c r="C375" t="s">
        <v>1620</v>
      </c>
      <c r="D375" t="str">
        <f>VLOOKUP(C375,Product_Cleaned!$A$2:$B$101,2,FALSE)</f>
        <v>Women's Summer Dress</v>
      </c>
      <c r="E375" t="str">
        <f>VLOOKUP(C375,Product_Cleaned!$A$2:$C$101,3,FALSE)</f>
        <v>Clothing</v>
      </c>
      <c r="F375" t="str">
        <f>VLOOKUP(C375,Product_Cleaned!$A$2:$E$101,4,FALSE)</f>
        <v>Tops</v>
      </c>
      <c r="G375" t="str">
        <f>VLOOKUP('Sales_Fact cleaned'!C894,Product_Cleaned!$A$2:$E$101,5, FALSE)</f>
        <v>Hunt Inc</v>
      </c>
      <c r="H375" t="s">
        <v>1792</v>
      </c>
      <c r="I375" t="str">
        <f>_xlfn.XLOOKUP(H375,Store_Raw!$A$2:$A$21,Store_Raw!$B$2:$B$21)</f>
        <v>Aguirre-Keller</v>
      </c>
      <c r="J375" t="str">
        <f>_xlfn.XLOOKUP(H375,Store_Raw!$A$2:$A$21,Store_Raw!$C$2:$C$21)</f>
        <v>South</v>
      </c>
      <c r="K375" t="str">
        <f>_xlfn.XLOOKUP(H375,Store_Raw!$A$2:$A$21,Store_Raw!$D$2:$D$21)</f>
        <v>Lake Michael</v>
      </c>
      <c r="L375" t="str">
        <f>_xlfn.XLOOKUP(H375,Store_Raw!$A$2:$A$21,Store_Raw!$E$2:$E$21)</f>
        <v>Online</v>
      </c>
      <c r="M375" t="str">
        <f>VLOOKUP(B375,Customer_Cleaned!$A$2:$H$501,2,FALSE)</f>
        <v>Blake Harrison</v>
      </c>
      <c r="N375">
        <f>VLOOKUP(B375,Customer_Cleaned!$A$2:$H$501,3,FALSE)</f>
        <v>63</v>
      </c>
      <c r="O375" t="str">
        <f>VLOOKUP(B375,Customer_Cleaned!$A$2:$H$501,4,FALSE)</f>
        <v>Female</v>
      </c>
      <c r="P375" t="str">
        <f>VLOOKUP(B375,Customer_Cleaned!$A$2:$H$501,8,FALSE)</f>
        <v>Platinum</v>
      </c>
      <c r="Q375" t="str">
        <f>_xlfn.XLOOKUP('Sales_Fact cleaned'!B894,Customer_Cleaned!$A$2:$A$501,Customer_Cleaned!$F$2:$F$501)</f>
        <v>Texas</v>
      </c>
      <c r="R375" t="str">
        <f>_xlfn.XLOOKUP(B375,Customer_Cleaned!$A$2:$A$501,Customer_Cleaned!$G$2:$G$501)</f>
        <v>USA</v>
      </c>
      <c r="S375">
        <v>3</v>
      </c>
      <c r="T375">
        <v>120.67</v>
      </c>
      <c r="U375">
        <v>0.08</v>
      </c>
      <c r="V375">
        <v>333.04919999999998</v>
      </c>
      <c r="W375" t="s">
        <v>1824</v>
      </c>
    </row>
    <row r="376" spans="1:23" hidden="1">
      <c r="A376" s="2">
        <v>45347</v>
      </c>
      <c r="B376" t="s">
        <v>951</v>
      </c>
      <c r="C376" t="s">
        <v>1742</v>
      </c>
      <c r="D376" t="str">
        <f>VLOOKUP(C376,Product_Cleaned!$A$2:$B$101,2,FALSE)</f>
        <v>Cricket Bat</v>
      </c>
      <c r="E376" t="str">
        <f>VLOOKUP(C376,Product_Cleaned!$A$2:$C$101,3,FALSE)</f>
        <v>Sports</v>
      </c>
      <c r="F376" t="str">
        <f>VLOOKUP(C376,Product_Cleaned!$A$2:$E$101,4,FALSE)</f>
        <v>Team Sports</v>
      </c>
      <c r="G376" t="str">
        <f>VLOOKUP('Sales_Fact cleaned'!C266,Product_Cleaned!$A$2:$E$101,5, FALSE)</f>
        <v>Rice LLC</v>
      </c>
      <c r="H376" t="s">
        <v>1792</v>
      </c>
      <c r="I376" t="str">
        <f>_xlfn.XLOOKUP(H376,Store_Raw!$A$2:$A$21,Store_Raw!$B$2:$B$21)</f>
        <v>Aguirre-Keller</v>
      </c>
      <c r="J376" t="str">
        <f>_xlfn.XLOOKUP(H376,Store_Raw!$A$2:$A$21,Store_Raw!$C$2:$C$21)</f>
        <v>South</v>
      </c>
      <c r="K376" t="str">
        <f>_xlfn.XLOOKUP(H376,Store_Raw!$A$2:$A$21,Store_Raw!$D$2:$D$21)</f>
        <v>Lake Michael</v>
      </c>
      <c r="L376" t="str">
        <f>_xlfn.XLOOKUP(H376,Store_Raw!$A$2:$A$21,Store_Raw!$E$2:$E$21)</f>
        <v>Online</v>
      </c>
      <c r="M376" t="str">
        <f>VLOOKUP(B376,Customer_Cleaned!$A$2:$H$501,2,FALSE)</f>
        <v>Ryan Kane</v>
      </c>
      <c r="N376">
        <f>VLOOKUP(B376,Customer_Cleaned!$A$2:$H$501,3,FALSE)</f>
        <v>50</v>
      </c>
      <c r="O376" t="str">
        <f>VLOOKUP(B376,Customer_Cleaned!$A$2:$H$501,4,FALSE)</f>
        <v>Male</v>
      </c>
      <c r="P376" t="str">
        <f>VLOOKUP(B376,Customer_Cleaned!$A$2:$H$501,8,FALSE)</f>
        <v>Platinum</v>
      </c>
      <c r="Q376" t="str">
        <f>_xlfn.XLOOKUP('Sales_Fact cleaned'!B266,Customer_Cleaned!$A$2:$A$501,Customer_Cleaned!$F$2:$F$501)</f>
        <v>North Dakota</v>
      </c>
      <c r="R376" t="str">
        <f>_xlfn.XLOOKUP(B376,Customer_Cleaned!$A$2:$A$501,Customer_Cleaned!$G$2:$G$501)</f>
        <v>USA</v>
      </c>
      <c r="S376">
        <v>2</v>
      </c>
      <c r="T376">
        <v>181.42</v>
      </c>
      <c r="U376">
        <v>0.08</v>
      </c>
      <c r="V376">
        <v>333.81279999999998</v>
      </c>
      <c r="W376" t="s">
        <v>1826</v>
      </c>
    </row>
    <row r="377" spans="1:23" hidden="1">
      <c r="A377" s="2">
        <v>45347</v>
      </c>
      <c r="B377" t="s">
        <v>535</v>
      </c>
      <c r="C377" t="s">
        <v>1568</v>
      </c>
      <c r="D377" t="str">
        <f>VLOOKUP(C377,Product_Cleaned!$A$2:$B$101,2,FALSE)</f>
        <v>Ceramic Kitchen Bowl Set</v>
      </c>
      <c r="E377" t="str">
        <f>VLOOKUP(C377,Product_Cleaned!$A$2:$C$101,3,FALSE)</f>
        <v>Home</v>
      </c>
      <c r="F377" t="str">
        <f>VLOOKUP(C377,Product_Cleaned!$A$2:$E$101,4,FALSE)</f>
        <v>Kitchen</v>
      </c>
      <c r="G377" t="str">
        <f>VLOOKUP('Sales_Fact cleaned'!C563,Product_Cleaned!$A$2:$E$101,5, FALSE)</f>
        <v>Cline-Mccarthy</v>
      </c>
      <c r="H377" t="s">
        <v>1779</v>
      </c>
      <c r="I377" t="str">
        <f>_xlfn.XLOOKUP(H377,Store_Raw!$A$2:$A$21,Store_Raw!$B$2:$B$21)</f>
        <v>Martinez-Mullins</v>
      </c>
      <c r="J377" t="str">
        <f>_xlfn.XLOOKUP(H377,Store_Raw!$A$2:$A$21,Store_Raw!$C$2:$C$21)</f>
        <v>South</v>
      </c>
      <c r="K377" t="str">
        <f>_xlfn.XLOOKUP(H377,Store_Raw!$A$2:$A$21,Store_Raw!$D$2:$D$21)</f>
        <v>Williamsfurt</v>
      </c>
      <c r="L377" t="str">
        <f>_xlfn.XLOOKUP(H377,Store_Raw!$A$2:$A$21,Store_Raw!$E$2:$E$21)</f>
        <v>Online</v>
      </c>
      <c r="M377" t="str">
        <f>VLOOKUP(B377,Customer_Cleaned!$A$2:$H$501,2,FALSE)</f>
        <v>John Lawson</v>
      </c>
      <c r="N377">
        <f>VLOOKUP(B377,Customer_Cleaned!$A$2:$H$501,3,FALSE)</f>
        <v>41</v>
      </c>
      <c r="O377" t="str">
        <f>VLOOKUP(B377,Customer_Cleaned!$A$2:$H$501,4,FALSE)</f>
        <v>Female</v>
      </c>
      <c r="P377" t="str">
        <f>VLOOKUP(B377,Customer_Cleaned!$A$2:$H$501,8,FALSE)</f>
        <v>Silver</v>
      </c>
      <c r="Q377" t="str">
        <f>_xlfn.XLOOKUP('Sales_Fact cleaned'!B563,Customer_Cleaned!$A$2:$A$501,Customer_Cleaned!$F$2:$F$501)</f>
        <v>Virginia</v>
      </c>
      <c r="R377" t="str">
        <f>_xlfn.XLOOKUP(B377,Customer_Cleaned!$A$2:$A$501,Customer_Cleaned!$G$2:$G$501)</f>
        <v>USA</v>
      </c>
      <c r="S377">
        <v>1</v>
      </c>
      <c r="T377">
        <v>457.33</v>
      </c>
      <c r="U377">
        <v>0.27</v>
      </c>
      <c r="V377">
        <v>333.85090000000002</v>
      </c>
      <c r="W377" t="s">
        <v>1824</v>
      </c>
    </row>
    <row r="378" spans="1:23">
      <c r="A378" s="2">
        <v>45348</v>
      </c>
      <c r="B378" t="s">
        <v>1304</v>
      </c>
      <c r="C378" t="s">
        <v>1664</v>
      </c>
      <c r="D378" t="str">
        <f>VLOOKUP(C378,Product_Cleaned!$A$2:$B$101,2,FALSE)</f>
        <v>Womens Cotton Scarf</v>
      </c>
      <c r="E378" t="str">
        <f>VLOOKUP(C378,Product_Cleaned!$A$2:$C$101,3,FALSE)</f>
        <v>Clothing</v>
      </c>
      <c r="F378" t="str">
        <f>VLOOKUP(C378,Product_Cleaned!$A$2:$E$101,4,FALSE)</f>
        <v>Accessories</v>
      </c>
      <c r="G378" t="str">
        <f>VLOOKUP('Sales_Fact cleaned'!C1351,Product_Cleaned!$A$2:$E$101,5, FALSE)</f>
        <v>Hill PLC</v>
      </c>
      <c r="H378" t="s">
        <v>1752</v>
      </c>
      <c r="I378" t="str">
        <f>_xlfn.XLOOKUP(H378,Store_Raw!$A$2:$A$21,Store_Raw!$B$2:$B$21)</f>
        <v>Rivera-Warner</v>
      </c>
      <c r="J378" t="str">
        <f>_xlfn.XLOOKUP(H378,Store_Raw!$A$2:$A$21,Store_Raw!$C$2:$C$21)</f>
        <v>East</v>
      </c>
      <c r="K378" t="str">
        <f>_xlfn.XLOOKUP(H378,Store_Raw!$A$2:$A$21,Store_Raw!$D$2:$D$21)</f>
        <v>Washingtonfurt</v>
      </c>
      <c r="L378" t="str">
        <f>_xlfn.XLOOKUP(H378,Store_Raw!$A$2:$A$21,Store_Raw!$E$2:$E$21)</f>
        <v>Flagship</v>
      </c>
      <c r="M378" t="str">
        <f>VLOOKUP(B378,Customer_Cleaned!$A$2:$H$501,2,FALSE)</f>
        <v>Dr. Tamara White Md</v>
      </c>
      <c r="N378">
        <f>VLOOKUP(B378,Customer_Cleaned!$A$2:$H$501,3,FALSE)</f>
        <v>60</v>
      </c>
      <c r="O378" t="str">
        <f>VLOOKUP(B378,Customer_Cleaned!$A$2:$H$501,4,FALSE)</f>
        <v>Male</v>
      </c>
      <c r="P378" t="str">
        <f>VLOOKUP(B378,Customer_Cleaned!$A$2:$H$501,8,FALSE)</f>
        <v>Platinum</v>
      </c>
      <c r="Q378" t="str">
        <f>_xlfn.XLOOKUP('Sales_Fact cleaned'!B1351,Customer_Cleaned!$A$2:$A$501,Customer_Cleaned!$F$2:$F$501)</f>
        <v>Nevada</v>
      </c>
      <c r="R378" t="str">
        <f>_xlfn.XLOOKUP(B378,Customer_Cleaned!$A$2:$A$501,Customer_Cleaned!$G$2:$G$501)</f>
        <v>USA</v>
      </c>
      <c r="S378">
        <v>3</v>
      </c>
      <c r="T378">
        <v>130.41</v>
      </c>
      <c r="U378">
        <v>0.14000000000000001</v>
      </c>
      <c r="V378">
        <v>336.45780000000002</v>
      </c>
      <c r="W378" t="s">
        <v>1824</v>
      </c>
    </row>
    <row r="379" spans="1:23">
      <c r="A379" s="2">
        <v>45348</v>
      </c>
      <c r="B379" t="s">
        <v>1026</v>
      </c>
      <c r="C379" t="s">
        <v>1682</v>
      </c>
      <c r="D379" t="str">
        <f>VLOOKUP(C379,Product_Cleaned!$A$2:$B$101,2,FALSE)</f>
        <v>Smart LED Light Strip</v>
      </c>
      <c r="E379" t="str">
        <f>VLOOKUP(C379,Product_Cleaned!$A$2:$C$101,3,FALSE)</f>
        <v>Electronics</v>
      </c>
      <c r="F379" t="str">
        <f>VLOOKUP(C379,Product_Cleaned!$A$2:$E$101,4,FALSE)</f>
        <v>Accessories</v>
      </c>
      <c r="G379" t="str">
        <f>VLOOKUP('Sales_Fact cleaned'!C1929,Product_Cleaned!$A$2:$E$101,5, FALSE)</f>
        <v>Harrell LLC</v>
      </c>
      <c r="H379" t="s">
        <v>1797</v>
      </c>
      <c r="I379" t="str">
        <f>_xlfn.XLOOKUP(H379,Store_Raw!$A$2:$A$21,Store_Raw!$B$2:$B$21)</f>
        <v>Gardner, Humphrey and Contreras</v>
      </c>
      <c r="J379" t="str">
        <f>_xlfn.XLOOKUP(H379,Store_Raw!$A$2:$A$21,Store_Raw!$C$2:$C$21)</f>
        <v>East</v>
      </c>
      <c r="K379" t="str">
        <f>_xlfn.XLOOKUP(H379,Store_Raw!$A$2:$A$21,Store_Raw!$D$2:$D$21)</f>
        <v>Johnsonville</v>
      </c>
      <c r="L379" t="str">
        <f>_xlfn.XLOOKUP(H379,Store_Raw!$A$2:$A$21,Store_Raw!$E$2:$E$21)</f>
        <v>Flagship</v>
      </c>
      <c r="M379" t="str">
        <f>VLOOKUP(B379,Customer_Cleaned!$A$2:$H$501,2,FALSE)</f>
        <v>Robert King</v>
      </c>
      <c r="N379">
        <f>VLOOKUP(B379,Customer_Cleaned!$A$2:$H$501,3,FALSE)</f>
        <v>58</v>
      </c>
      <c r="O379" t="str">
        <f>VLOOKUP(B379,Customer_Cleaned!$A$2:$H$501,4,FALSE)</f>
        <v>Female</v>
      </c>
      <c r="P379" t="str">
        <f>VLOOKUP(B379,Customer_Cleaned!$A$2:$H$501,8,FALSE)</f>
        <v>Platinum</v>
      </c>
      <c r="Q379" t="str">
        <f>_xlfn.XLOOKUP('Sales_Fact cleaned'!B1929,Customer_Cleaned!$A$2:$A$501,Customer_Cleaned!$F$2:$F$501)</f>
        <v>New Jersey</v>
      </c>
      <c r="R379" t="str">
        <f>_xlfn.XLOOKUP(B379,Customer_Cleaned!$A$2:$A$501,Customer_Cleaned!$G$2:$G$501)</f>
        <v>USA</v>
      </c>
      <c r="S379">
        <v>3</v>
      </c>
      <c r="T379">
        <v>115.39</v>
      </c>
      <c r="U379">
        <v>0.02</v>
      </c>
      <c r="V379">
        <v>339.2466</v>
      </c>
      <c r="W379" t="s">
        <v>1826</v>
      </c>
    </row>
    <row r="380" spans="1:23" hidden="1">
      <c r="A380" s="2">
        <v>45348</v>
      </c>
      <c r="B380" t="s">
        <v>1263</v>
      </c>
      <c r="C380" t="s">
        <v>1580</v>
      </c>
      <c r="D380" t="str">
        <f>VLOOKUP(C380,Product_Cleaned!$A$2:$B$101,2,FALSE)</f>
        <v>Beard Grooming Kit</v>
      </c>
      <c r="E380" t="str">
        <f>VLOOKUP(C380,Product_Cleaned!$A$2:$C$101,3,FALSE)</f>
        <v>Beauty</v>
      </c>
      <c r="F380" t="str">
        <f>VLOOKUP(C380,Product_Cleaned!$A$2:$E$101,4,FALSE)</f>
        <v>Grooming</v>
      </c>
      <c r="G380" t="str">
        <f>VLOOKUP('Sales_Fact cleaned'!C276,Product_Cleaned!$A$2:$E$101,5, FALSE)</f>
        <v>Hogan-Lee</v>
      </c>
      <c r="H380" t="s">
        <v>1757</v>
      </c>
      <c r="I380" t="str">
        <f>_xlfn.XLOOKUP(H380,Store_Raw!$A$2:$A$21,Store_Raw!$B$2:$B$21)</f>
        <v>Martinez, Adkins and Johnson</v>
      </c>
      <c r="J380" t="str">
        <f>_xlfn.XLOOKUP(H380,Store_Raw!$A$2:$A$21,Store_Raw!$C$2:$C$21)</f>
        <v>North</v>
      </c>
      <c r="K380" t="str">
        <f>_xlfn.XLOOKUP(H380,Store_Raw!$A$2:$A$21,Store_Raw!$D$2:$D$21)</f>
        <v>Danielmouth</v>
      </c>
      <c r="L380" t="str">
        <f>_xlfn.XLOOKUP(H380,Store_Raw!$A$2:$A$21,Store_Raw!$E$2:$E$21)</f>
        <v>Flagship</v>
      </c>
      <c r="M380" t="str">
        <f>VLOOKUP(B380,Customer_Cleaned!$A$2:$H$501,2,FALSE)</f>
        <v>David Lozano</v>
      </c>
      <c r="N380">
        <f>VLOOKUP(B380,Customer_Cleaned!$A$2:$H$501,3,FALSE)</f>
        <v>23</v>
      </c>
      <c r="O380" t="str">
        <f>VLOOKUP(B380,Customer_Cleaned!$A$2:$H$501,4,FALSE)</f>
        <v>Female</v>
      </c>
      <c r="P380" t="str">
        <f>VLOOKUP(B380,Customer_Cleaned!$A$2:$H$501,8,FALSE)</f>
        <v>Bronze</v>
      </c>
      <c r="Q380" t="str">
        <f>_xlfn.XLOOKUP('Sales_Fact cleaned'!B276,Customer_Cleaned!$A$2:$A$501,Customer_Cleaned!$F$2:$F$501)</f>
        <v>Iowa</v>
      </c>
      <c r="R380" t="str">
        <f>_xlfn.XLOOKUP(B380,Customer_Cleaned!$A$2:$A$501,Customer_Cleaned!$G$2:$G$501)</f>
        <v>USA</v>
      </c>
      <c r="S380">
        <v>4</v>
      </c>
      <c r="T380">
        <v>102.19</v>
      </c>
      <c r="U380">
        <v>0.17</v>
      </c>
      <c r="V380">
        <v>339.27080000000001</v>
      </c>
      <c r="W380" t="s">
        <v>1824</v>
      </c>
    </row>
    <row r="381" spans="1:23" hidden="1">
      <c r="A381" s="2">
        <v>45349</v>
      </c>
      <c r="B381" t="s">
        <v>505</v>
      </c>
      <c r="C381" t="s">
        <v>1570</v>
      </c>
      <c r="D381" t="str">
        <f>VLOOKUP(C381,Product_Cleaned!$A$2:$B$101,2,FALSE)</f>
        <v>HD Smart TV Stick</v>
      </c>
      <c r="E381" t="str">
        <f>VLOOKUP(C381,Product_Cleaned!$A$2:$C$101,3,FALSE)</f>
        <v>Electronics</v>
      </c>
      <c r="F381" t="str">
        <f>VLOOKUP(C381,Product_Cleaned!$A$2:$E$101,4,FALSE)</f>
        <v>Accessories</v>
      </c>
      <c r="G381" t="str">
        <f>VLOOKUP('Sales_Fact cleaned'!C1403,Product_Cleaned!$A$2:$E$101,5, FALSE)</f>
        <v>Zhang Inc</v>
      </c>
      <c r="H381" t="s">
        <v>1801</v>
      </c>
      <c r="I381" t="str">
        <f>_xlfn.XLOOKUP(H381,Store_Raw!$A$2:$A$21,Store_Raw!$B$2:$B$21)</f>
        <v>Shelton PLC</v>
      </c>
      <c r="J381" t="str">
        <f>_xlfn.XLOOKUP(H381,Store_Raw!$A$2:$A$21,Store_Raw!$C$2:$C$21)</f>
        <v>North</v>
      </c>
      <c r="K381" t="str">
        <f>_xlfn.XLOOKUP(H381,Store_Raw!$A$2:$A$21,Store_Raw!$D$2:$D$21)</f>
        <v>East Jenniferstad</v>
      </c>
      <c r="L381" t="str">
        <f>_xlfn.XLOOKUP(H381,Store_Raw!$A$2:$A$21,Store_Raw!$E$2:$E$21)</f>
        <v>Flagship</v>
      </c>
      <c r="M381" t="str">
        <f>VLOOKUP(B381,Customer_Cleaned!$A$2:$H$501,2,FALSE)</f>
        <v>Stephanie Conway</v>
      </c>
      <c r="N381">
        <f>VLOOKUP(B381,Customer_Cleaned!$A$2:$H$501,3,FALSE)</f>
        <v>24</v>
      </c>
      <c r="O381" t="str">
        <f>VLOOKUP(B381,Customer_Cleaned!$A$2:$H$501,4,FALSE)</f>
        <v>Male</v>
      </c>
      <c r="P381" t="str">
        <f>VLOOKUP(B381,Customer_Cleaned!$A$2:$H$501,8,FALSE)</f>
        <v>Bronze</v>
      </c>
      <c r="Q381" t="str">
        <f>_xlfn.XLOOKUP('Sales_Fact cleaned'!B1403,Customer_Cleaned!$A$2:$A$501,Customer_Cleaned!$F$2:$F$501)</f>
        <v>Washington</v>
      </c>
      <c r="R381" t="str">
        <f>_xlfn.XLOOKUP(B381,Customer_Cleaned!$A$2:$A$501,Customer_Cleaned!$G$2:$G$501)</f>
        <v>USA</v>
      </c>
      <c r="S381">
        <v>3</v>
      </c>
      <c r="T381">
        <v>121.64</v>
      </c>
      <c r="U381">
        <v>7.0000000000000007E-2</v>
      </c>
      <c r="V381">
        <v>339.37560000000002</v>
      </c>
      <c r="W381" t="s">
        <v>1826</v>
      </c>
    </row>
    <row r="382" spans="1:23" hidden="1">
      <c r="A382" s="2">
        <v>45349</v>
      </c>
      <c r="B382" t="s">
        <v>1383</v>
      </c>
      <c r="C382" t="s">
        <v>1632</v>
      </c>
      <c r="D382" t="str">
        <f>VLOOKUP(C382,Product_Cleaned!$A$2:$B$101,2,FALSE)</f>
        <v>Smart Home WiFi Camera</v>
      </c>
      <c r="E382" t="str">
        <f>VLOOKUP(C382,Product_Cleaned!$A$2:$C$101,3,FALSE)</f>
        <v>Electronics</v>
      </c>
      <c r="F382" t="str">
        <f>VLOOKUP(C382,Product_Cleaned!$A$2:$E$101,4,FALSE)</f>
        <v>Accessories</v>
      </c>
      <c r="G382" t="str">
        <f>VLOOKUP('Sales_Fact cleaned'!C1903,Product_Cleaned!$A$2:$E$101,5, FALSE)</f>
        <v>Flores-King</v>
      </c>
      <c r="H382" t="s">
        <v>1807</v>
      </c>
      <c r="I382" t="str">
        <f>_xlfn.XLOOKUP(H382,Store_Raw!$A$2:$A$21,Store_Raw!$B$2:$B$21)</f>
        <v>Holloway Ltd</v>
      </c>
      <c r="J382" t="str">
        <f>_xlfn.XLOOKUP(H382,Store_Raw!$A$2:$A$21,Store_Raw!$C$2:$C$21)</f>
        <v>North</v>
      </c>
      <c r="K382" t="str">
        <f>_xlfn.XLOOKUP(H382,Store_Raw!$A$2:$A$21,Store_Raw!$D$2:$D$21)</f>
        <v>Bensonhaven</v>
      </c>
      <c r="L382" t="str">
        <f>_xlfn.XLOOKUP(H382,Store_Raw!$A$2:$A$21,Store_Raw!$E$2:$E$21)</f>
        <v>Flagship</v>
      </c>
      <c r="M382" t="str">
        <f>VLOOKUP(B382,Customer_Cleaned!$A$2:$H$501,2,FALSE)</f>
        <v>Monica Wright</v>
      </c>
      <c r="N382">
        <f>VLOOKUP(B382,Customer_Cleaned!$A$2:$H$501,3,FALSE)</f>
        <v>45</v>
      </c>
      <c r="O382" t="str">
        <f>VLOOKUP(B382,Customer_Cleaned!$A$2:$H$501,4,FALSE)</f>
        <v>Male</v>
      </c>
      <c r="P382" t="str">
        <f>VLOOKUP(B382,Customer_Cleaned!$A$2:$H$501,8,FALSE)</f>
        <v>Silver</v>
      </c>
      <c r="Q382" t="str">
        <f>_xlfn.XLOOKUP('Sales_Fact cleaned'!B1903,Customer_Cleaned!$A$2:$A$501,Customer_Cleaned!$F$2:$F$501)</f>
        <v>Rhode Island</v>
      </c>
      <c r="R382" t="str">
        <f>_xlfn.XLOOKUP(B382,Customer_Cleaned!$A$2:$A$501,Customer_Cleaned!$G$2:$G$501)</f>
        <v>USA</v>
      </c>
      <c r="S382">
        <v>1</v>
      </c>
      <c r="T382">
        <v>361.09</v>
      </c>
      <c r="U382">
        <v>0.06</v>
      </c>
      <c r="V382">
        <v>339.42459999999988</v>
      </c>
      <c r="W382" t="s">
        <v>1829</v>
      </c>
    </row>
    <row r="383" spans="1:23" hidden="1">
      <c r="A383" s="2">
        <v>45349</v>
      </c>
      <c r="B383" t="s">
        <v>40</v>
      </c>
      <c r="C383" t="s">
        <v>1574</v>
      </c>
      <c r="D383" t="str">
        <f>VLOOKUP(C383,Product_Cleaned!$A$2:$B$101,2,FALSE)</f>
        <v>USB-C Fast Charger</v>
      </c>
      <c r="E383" t="str">
        <f>VLOOKUP(C383,Product_Cleaned!$A$2:$C$101,3,FALSE)</f>
        <v>Electronics</v>
      </c>
      <c r="F383" t="str">
        <f>VLOOKUP(C383,Product_Cleaned!$A$2:$E$101,4,FALSE)</f>
        <v>Accessories</v>
      </c>
      <c r="G383" t="str">
        <f>VLOOKUP('Sales_Fact cleaned'!C1230,Product_Cleaned!$A$2:$E$101,5, FALSE)</f>
        <v>May-Reese</v>
      </c>
      <c r="H383" t="s">
        <v>1810</v>
      </c>
      <c r="I383" t="str">
        <f>_xlfn.XLOOKUP(H383,Store_Raw!$A$2:$A$21,Store_Raw!$B$2:$B$21)</f>
        <v>Guerrero-Schmitt</v>
      </c>
      <c r="J383" t="str">
        <f>_xlfn.XLOOKUP(H383,Store_Raw!$A$2:$A$21,Store_Raw!$C$2:$C$21)</f>
        <v>East</v>
      </c>
      <c r="K383" t="str">
        <f>_xlfn.XLOOKUP(H383,Store_Raw!$A$2:$A$21,Store_Raw!$D$2:$D$21)</f>
        <v>East Stevechester</v>
      </c>
      <c r="L383" t="str">
        <f>_xlfn.XLOOKUP(H383,Store_Raw!$A$2:$A$21,Store_Raw!$E$2:$E$21)</f>
        <v>Flagship</v>
      </c>
      <c r="M383" t="str">
        <f>VLOOKUP(B383,Customer_Cleaned!$A$2:$H$501,2,FALSE)</f>
        <v>Daniel Boyd</v>
      </c>
      <c r="N383">
        <f>VLOOKUP(B383,Customer_Cleaned!$A$2:$H$501,3,FALSE)</f>
        <v>29</v>
      </c>
      <c r="O383" t="str">
        <f>VLOOKUP(B383,Customer_Cleaned!$A$2:$H$501,4,FALSE)</f>
        <v>Female</v>
      </c>
      <c r="P383" t="str">
        <f>VLOOKUP(B383,Customer_Cleaned!$A$2:$H$501,8,FALSE)</f>
        <v>Bronze</v>
      </c>
      <c r="Q383" t="str">
        <f>_xlfn.XLOOKUP('Sales_Fact cleaned'!B1230,Customer_Cleaned!$A$2:$A$501,Customer_Cleaned!$F$2:$F$501)</f>
        <v>Utah</v>
      </c>
      <c r="R383" t="str">
        <f>_xlfn.XLOOKUP(B383,Customer_Cleaned!$A$2:$A$501,Customer_Cleaned!$G$2:$G$501)</f>
        <v>USA</v>
      </c>
      <c r="S383">
        <v>1</v>
      </c>
      <c r="T383">
        <v>350.58</v>
      </c>
      <c r="U383">
        <v>0.03</v>
      </c>
      <c r="V383">
        <v>340.06259999999997</v>
      </c>
      <c r="W383" t="s">
        <v>1824</v>
      </c>
    </row>
    <row r="384" spans="1:23" hidden="1">
      <c r="A384" s="2">
        <v>45349</v>
      </c>
      <c r="B384" t="s">
        <v>1319</v>
      </c>
      <c r="C384" t="s">
        <v>1736</v>
      </c>
      <c r="D384" t="str">
        <f>VLOOKUP(C384,Product_Cleaned!$A$2:$B$101,2,FALSE)</f>
        <v>Vitamin E Body Lotion</v>
      </c>
      <c r="E384" t="str">
        <f>VLOOKUP(C384,Product_Cleaned!$A$2:$C$101,3,FALSE)</f>
        <v>Beauty</v>
      </c>
      <c r="F384" t="str">
        <f>VLOOKUP(C384,Product_Cleaned!$A$2:$E$101,4,FALSE)</f>
        <v>Skincare</v>
      </c>
      <c r="G384" t="str">
        <f>VLOOKUP('Sales_Fact cleaned'!C224,Product_Cleaned!$A$2:$E$101,5, FALSE)</f>
        <v>Davis PLC</v>
      </c>
      <c r="H384" t="s">
        <v>1789</v>
      </c>
      <c r="I384" t="str">
        <f>_xlfn.XLOOKUP(H384,Store_Raw!$A$2:$A$21,Store_Raw!$B$2:$B$21)</f>
        <v>Hill, Wagner and Ballard</v>
      </c>
      <c r="J384" t="str">
        <f>_xlfn.XLOOKUP(H384,Store_Raw!$A$2:$A$21,Store_Raw!$C$2:$C$21)</f>
        <v>East</v>
      </c>
      <c r="K384" t="str">
        <f>_xlfn.XLOOKUP(H384,Store_Raw!$A$2:$A$21,Store_Raw!$D$2:$D$21)</f>
        <v>East Davidville</v>
      </c>
      <c r="L384" t="str">
        <f>_xlfn.XLOOKUP(H384,Store_Raw!$A$2:$A$21,Store_Raw!$E$2:$E$21)</f>
        <v>Online</v>
      </c>
      <c r="M384" t="str">
        <f>VLOOKUP(B384,Customer_Cleaned!$A$2:$H$501,2,FALSE)</f>
        <v>Bryce Hawkins</v>
      </c>
      <c r="N384">
        <f>VLOOKUP(B384,Customer_Cleaned!$A$2:$H$501,3,FALSE)</f>
        <v>40</v>
      </c>
      <c r="O384" t="str">
        <f>VLOOKUP(B384,Customer_Cleaned!$A$2:$H$501,4,FALSE)</f>
        <v>Male</v>
      </c>
      <c r="P384" t="str">
        <f>VLOOKUP(B384,Customer_Cleaned!$A$2:$H$501,8,FALSE)</f>
        <v>Silver</v>
      </c>
      <c r="Q384" t="str">
        <f>_xlfn.XLOOKUP('Sales_Fact cleaned'!B224,Customer_Cleaned!$A$2:$A$501,Customer_Cleaned!$F$2:$F$501)</f>
        <v>Ohio</v>
      </c>
      <c r="R384" t="str">
        <f>_xlfn.XLOOKUP(B384,Customer_Cleaned!$A$2:$A$501,Customer_Cleaned!$G$2:$G$501)</f>
        <v>USA</v>
      </c>
      <c r="S384">
        <v>4</v>
      </c>
      <c r="T384">
        <v>101.25</v>
      </c>
      <c r="U384">
        <v>0.16</v>
      </c>
      <c r="V384">
        <v>340.2</v>
      </c>
      <c r="W384" t="s">
        <v>1829</v>
      </c>
    </row>
    <row r="385" spans="1:23" hidden="1">
      <c r="A385" s="2">
        <v>45349</v>
      </c>
      <c r="B385" t="s">
        <v>773</v>
      </c>
      <c r="C385" t="s">
        <v>1598</v>
      </c>
      <c r="D385" t="str">
        <f>VLOOKUP(C385,Product_Cleaned!$A$2:$B$101,2,FALSE)</f>
        <v>Women's Scarf Set</v>
      </c>
      <c r="E385" t="str">
        <f>VLOOKUP(C385,Product_Cleaned!$A$2:$C$101,3,FALSE)</f>
        <v>Clothing</v>
      </c>
      <c r="F385" t="str">
        <f>VLOOKUP(C385,Product_Cleaned!$A$2:$E$101,4,FALSE)</f>
        <v>Accessories</v>
      </c>
      <c r="G385" t="str">
        <f>VLOOKUP('Sales_Fact cleaned'!C1992,Product_Cleaned!$A$2:$E$101,5, FALSE)</f>
        <v>Allison Ltd</v>
      </c>
      <c r="H385" t="s">
        <v>1810</v>
      </c>
      <c r="I385" t="str">
        <f>_xlfn.XLOOKUP(H385,Store_Raw!$A$2:$A$21,Store_Raw!$B$2:$B$21)</f>
        <v>Guerrero-Schmitt</v>
      </c>
      <c r="J385" t="str">
        <f>_xlfn.XLOOKUP(H385,Store_Raw!$A$2:$A$21,Store_Raw!$C$2:$C$21)</f>
        <v>East</v>
      </c>
      <c r="K385" t="str">
        <f>_xlfn.XLOOKUP(H385,Store_Raw!$A$2:$A$21,Store_Raw!$D$2:$D$21)</f>
        <v>East Stevechester</v>
      </c>
      <c r="L385" t="str">
        <f>_xlfn.XLOOKUP(H385,Store_Raw!$A$2:$A$21,Store_Raw!$E$2:$E$21)</f>
        <v>Flagship</v>
      </c>
      <c r="M385" t="str">
        <f>VLOOKUP(B385,Customer_Cleaned!$A$2:$H$501,2,FALSE)</f>
        <v>Mr. William Horton</v>
      </c>
      <c r="N385">
        <f>VLOOKUP(B385,Customer_Cleaned!$A$2:$H$501,3,FALSE)</f>
        <v>31</v>
      </c>
      <c r="O385" t="str">
        <f>VLOOKUP(B385,Customer_Cleaned!$A$2:$H$501,4,FALSE)</f>
        <v>Male</v>
      </c>
      <c r="P385" t="str">
        <f>VLOOKUP(B385,Customer_Cleaned!$A$2:$H$501,8,FALSE)</f>
        <v>Bronze</v>
      </c>
      <c r="Q385" t="str">
        <f>_xlfn.XLOOKUP('Sales_Fact cleaned'!B1992,Customer_Cleaned!$A$2:$A$501,Customer_Cleaned!$F$2:$F$501)</f>
        <v>Utah</v>
      </c>
      <c r="R385" t="str">
        <f>_xlfn.XLOOKUP(B385,Customer_Cleaned!$A$2:$A$501,Customer_Cleaned!$G$2:$G$501)</f>
        <v>USA</v>
      </c>
      <c r="S385">
        <v>1</v>
      </c>
      <c r="T385">
        <v>401.18</v>
      </c>
      <c r="U385">
        <v>0.15</v>
      </c>
      <c r="V385">
        <v>341.00299999999999</v>
      </c>
      <c r="W385" t="s">
        <v>1824</v>
      </c>
    </row>
    <row r="386" spans="1:23" hidden="1">
      <c r="A386" s="2">
        <v>45350</v>
      </c>
      <c r="B386" t="s">
        <v>1377</v>
      </c>
      <c r="C386" t="s">
        <v>1549</v>
      </c>
      <c r="D386" t="str">
        <f>VLOOKUP(C386,Product_Cleaned!$A$2:$B$101,2,FALSE)</f>
        <v>Women's Casual Hoodie</v>
      </c>
      <c r="E386" t="str">
        <f>VLOOKUP(C386,Product_Cleaned!$A$2:$C$101,3,FALSE)</f>
        <v>Clothing</v>
      </c>
      <c r="F386" t="str">
        <f>VLOOKUP(C386,Product_Cleaned!$A$2:$E$101,4,FALSE)</f>
        <v>Outerwear</v>
      </c>
      <c r="G386" t="str">
        <f>VLOOKUP('Sales_Fact cleaned'!C1136,Product_Cleaned!$A$2:$E$101,5, FALSE)</f>
        <v>Robinson-Brown</v>
      </c>
      <c r="H386" t="s">
        <v>1769</v>
      </c>
      <c r="I386" t="str">
        <f>_xlfn.XLOOKUP(H386,Store_Raw!$A$2:$A$21,Store_Raw!$B$2:$B$21)</f>
        <v>Alexander Group</v>
      </c>
      <c r="J386" t="str">
        <f>_xlfn.XLOOKUP(H386,Store_Raw!$A$2:$A$21,Store_Raw!$C$2:$C$21)</f>
        <v>South</v>
      </c>
      <c r="K386" t="str">
        <f>_xlfn.XLOOKUP(H386,Store_Raw!$A$2:$A$21,Store_Raw!$D$2:$D$21)</f>
        <v>Port Sharon</v>
      </c>
      <c r="L386" t="str">
        <f>_xlfn.XLOOKUP(H386,Store_Raw!$A$2:$A$21,Store_Raw!$E$2:$E$21)</f>
        <v>Online</v>
      </c>
      <c r="M386" t="str">
        <f>VLOOKUP(B386,Customer_Cleaned!$A$2:$H$501,2,FALSE)</f>
        <v>Gene Lee</v>
      </c>
      <c r="N386">
        <f>VLOOKUP(B386,Customer_Cleaned!$A$2:$H$501,3,FALSE)</f>
        <v>41</v>
      </c>
      <c r="O386" t="str">
        <f>VLOOKUP(B386,Customer_Cleaned!$A$2:$H$501,4,FALSE)</f>
        <v>Female</v>
      </c>
      <c r="P386" t="str">
        <f>VLOOKUP(B386,Customer_Cleaned!$A$2:$H$501,8,FALSE)</f>
        <v>Silver</v>
      </c>
      <c r="Q386" t="str">
        <f>_xlfn.XLOOKUP('Sales_Fact cleaned'!B1136,Customer_Cleaned!$A$2:$A$501,Customer_Cleaned!$F$2:$F$501)</f>
        <v>Oregon</v>
      </c>
      <c r="R386" t="str">
        <f>_xlfn.XLOOKUP(B386,Customer_Cleaned!$A$2:$A$501,Customer_Cleaned!$G$2:$G$501)</f>
        <v>USA</v>
      </c>
      <c r="S386">
        <v>4</v>
      </c>
      <c r="T386">
        <v>106.66</v>
      </c>
      <c r="U386">
        <v>0.2</v>
      </c>
      <c r="V386">
        <v>341.31200000000001</v>
      </c>
      <c r="W386" t="s">
        <v>1824</v>
      </c>
    </row>
    <row r="387" spans="1:23" hidden="1">
      <c r="A387" s="2">
        <v>45350</v>
      </c>
      <c r="B387" t="s">
        <v>1217</v>
      </c>
      <c r="C387" t="s">
        <v>1594</v>
      </c>
      <c r="D387" t="str">
        <f>VLOOKUP(C387,Product_Cleaned!$A$2:$B$101,2,FALSE)</f>
        <v>Men's Formal Shirt</v>
      </c>
      <c r="E387" t="str">
        <f>VLOOKUP(C387,Product_Cleaned!$A$2:$C$101,3,FALSE)</f>
        <v>Clothing</v>
      </c>
      <c r="F387" t="str">
        <f>VLOOKUP(C387,Product_Cleaned!$A$2:$E$101,4,FALSE)</f>
        <v>Tops</v>
      </c>
      <c r="G387" t="str">
        <f>VLOOKUP('Sales_Fact cleaned'!C855,Product_Cleaned!$A$2:$E$101,5, FALSE)</f>
        <v>Lopez LLC</v>
      </c>
      <c r="H387" t="s">
        <v>1761</v>
      </c>
      <c r="I387" t="str">
        <f>_xlfn.XLOOKUP(H387,Store_Raw!$A$2:$A$21,Store_Raw!$B$2:$B$21)</f>
        <v>Black-Horn</v>
      </c>
      <c r="J387" t="str">
        <f>_xlfn.XLOOKUP(H387,Store_Raw!$A$2:$A$21,Store_Raw!$C$2:$C$21)</f>
        <v>South</v>
      </c>
      <c r="K387" t="str">
        <f>_xlfn.XLOOKUP(H387,Store_Raw!$A$2:$A$21,Store_Raw!$D$2:$D$21)</f>
        <v>North Nancyview</v>
      </c>
      <c r="L387" t="str">
        <f>_xlfn.XLOOKUP(H387,Store_Raw!$A$2:$A$21,Store_Raw!$E$2:$E$21)</f>
        <v>Outlet</v>
      </c>
      <c r="M387" t="str">
        <f>VLOOKUP(B387,Customer_Cleaned!$A$2:$H$501,2,FALSE)</f>
        <v>Daniel Bell</v>
      </c>
      <c r="N387">
        <f>VLOOKUP(B387,Customer_Cleaned!$A$2:$H$501,3,FALSE)</f>
        <v>56</v>
      </c>
      <c r="O387" t="str">
        <f>VLOOKUP(B387,Customer_Cleaned!$A$2:$H$501,4,FALSE)</f>
        <v>Male</v>
      </c>
      <c r="P387" t="str">
        <f>VLOOKUP(B387,Customer_Cleaned!$A$2:$H$501,8,FALSE)</f>
        <v>Platinum</v>
      </c>
      <c r="Q387" t="str">
        <f>_xlfn.XLOOKUP('Sales_Fact cleaned'!B855,Customer_Cleaned!$A$2:$A$501,Customer_Cleaned!$F$2:$F$501)</f>
        <v>Georgia</v>
      </c>
      <c r="R387" t="str">
        <f>_xlfn.XLOOKUP(B387,Customer_Cleaned!$A$2:$A$501,Customer_Cleaned!$G$2:$G$501)</f>
        <v>USA</v>
      </c>
      <c r="S387">
        <v>3</v>
      </c>
      <c r="T387">
        <v>152.41</v>
      </c>
      <c r="U387">
        <v>0.25</v>
      </c>
      <c r="V387">
        <v>342.92250000000001</v>
      </c>
      <c r="W387" t="s">
        <v>1829</v>
      </c>
    </row>
    <row r="388" spans="1:23" hidden="1">
      <c r="A388" s="2">
        <v>45351</v>
      </c>
      <c r="B388" t="s">
        <v>472</v>
      </c>
      <c r="C388" t="s">
        <v>1624</v>
      </c>
      <c r="D388" t="str">
        <f>VLOOKUP(C388,Product_Cleaned!$A$2:$B$101,2,FALSE)</f>
        <v>Sports Water Hydration Pack</v>
      </c>
      <c r="E388" t="str">
        <f>VLOOKUP(C388,Product_Cleaned!$A$2:$C$101,3,FALSE)</f>
        <v>Sports</v>
      </c>
      <c r="F388" t="str">
        <f>VLOOKUP(C388,Product_Cleaned!$A$2:$E$101,4,FALSE)</f>
        <v>Outdoor</v>
      </c>
      <c r="G388" t="str">
        <f>VLOOKUP('Sales_Fact cleaned'!C1541,Product_Cleaned!$A$2:$E$101,5, FALSE)</f>
        <v>Smith-Charles</v>
      </c>
      <c r="H388" t="s">
        <v>1801</v>
      </c>
      <c r="I388" t="str">
        <f>_xlfn.XLOOKUP(H388,Store_Raw!$A$2:$A$21,Store_Raw!$B$2:$B$21)</f>
        <v>Shelton PLC</v>
      </c>
      <c r="J388" t="str">
        <f>_xlfn.XLOOKUP(H388,Store_Raw!$A$2:$A$21,Store_Raw!$C$2:$C$21)</f>
        <v>North</v>
      </c>
      <c r="K388" t="str">
        <f>_xlfn.XLOOKUP(H388,Store_Raw!$A$2:$A$21,Store_Raw!$D$2:$D$21)</f>
        <v>East Jenniferstad</v>
      </c>
      <c r="L388" t="str">
        <f>_xlfn.XLOOKUP(H388,Store_Raw!$A$2:$A$21,Store_Raw!$E$2:$E$21)</f>
        <v>Flagship</v>
      </c>
      <c r="M388" t="str">
        <f>VLOOKUP(B388,Customer_Cleaned!$A$2:$H$501,2,FALSE)</f>
        <v>Brian Holder</v>
      </c>
      <c r="N388">
        <f>VLOOKUP(B388,Customer_Cleaned!$A$2:$H$501,3,FALSE)</f>
        <v>32</v>
      </c>
      <c r="O388" t="str">
        <f>VLOOKUP(B388,Customer_Cleaned!$A$2:$H$501,4,FALSE)</f>
        <v>Male</v>
      </c>
      <c r="P388" t="str">
        <f>VLOOKUP(B388,Customer_Cleaned!$A$2:$H$501,8,FALSE)</f>
        <v>Bronze</v>
      </c>
      <c r="Q388" t="str">
        <f>_xlfn.XLOOKUP('Sales_Fact cleaned'!B1541,Customer_Cleaned!$A$2:$A$501,Customer_Cleaned!$F$2:$F$501)</f>
        <v>Tennessee</v>
      </c>
      <c r="R388" t="str">
        <f>_xlfn.XLOOKUP(B388,Customer_Cleaned!$A$2:$A$501,Customer_Cleaned!$G$2:$G$501)</f>
        <v>USA</v>
      </c>
      <c r="S388">
        <v>2</v>
      </c>
      <c r="T388">
        <v>235.39</v>
      </c>
      <c r="U388">
        <v>0.27</v>
      </c>
      <c r="V388">
        <v>343.6694</v>
      </c>
      <c r="W388" t="s">
        <v>1826</v>
      </c>
    </row>
    <row r="389" spans="1:23">
      <c r="A389" s="2">
        <v>45352</v>
      </c>
      <c r="B389" t="s">
        <v>749</v>
      </c>
      <c r="C389" t="s">
        <v>1557</v>
      </c>
      <c r="D389" t="str">
        <f>VLOOKUP(C389,Product_Cleaned!$A$2:$B$101,2,FALSE)</f>
        <v>Herbal Face Moisturizer</v>
      </c>
      <c r="E389" t="str">
        <f>VLOOKUP(C389,Product_Cleaned!$A$2:$C$101,3,FALSE)</f>
        <v>Beauty</v>
      </c>
      <c r="F389" t="str">
        <f>VLOOKUP(C389,Product_Cleaned!$A$2:$E$101,4,FALSE)</f>
        <v>Skincare</v>
      </c>
      <c r="G389" t="str">
        <f>VLOOKUP('Sales_Fact cleaned'!C643,Product_Cleaned!$A$2:$E$101,5, FALSE)</f>
        <v>Wilson Group</v>
      </c>
      <c r="H389" t="s">
        <v>1810</v>
      </c>
      <c r="I389" t="str">
        <f>_xlfn.XLOOKUP(H389,Store_Raw!$A$2:$A$21,Store_Raw!$B$2:$B$21)</f>
        <v>Guerrero-Schmitt</v>
      </c>
      <c r="J389" t="str">
        <f>_xlfn.XLOOKUP(H389,Store_Raw!$A$2:$A$21,Store_Raw!$C$2:$C$21)</f>
        <v>East</v>
      </c>
      <c r="K389" t="str">
        <f>_xlfn.XLOOKUP(H389,Store_Raw!$A$2:$A$21,Store_Raw!$D$2:$D$21)</f>
        <v>East Stevechester</v>
      </c>
      <c r="L389" t="str">
        <f>_xlfn.XLOOKUP(H389,Store_Raw!$A$2:$A$21,Store_Raw!$E$2:$E$21)</f>
        <v>Flagship</v>
      </c>
      <c r="M389" t="str">
        <f>VLOOKUP(B389,Customer_Cleaned!$A$2:$H$501,2,FALSE)</f>
        <v>Michelle Gonzalez</v>
      </c>
      <c r="N389">
        <f>VLOOKUP(B389,Customer_Cleaned!$A$2:$H$501,3,FALSE)</f>
        <v>59</v>
      </c>
      <c r="O389" t="str">
        <f>VLOOKUP(B389,Customer_Cleaned!$A$2:$H$501,4,FALSE)</f>
        <v>Male</v>
      </c>
      <c r="P389" t="str">
        <f>VLOOKUP(B389,Customer_Cleaned!$A$2:$H$501,8,FALSE)</f>
        <v>Platinum</v>
      </c>
      <c r="Q389" t="str">
        <f>_xlfn.XLOOKUP('Sales_Fact cleaned'!B643,Customer_Cleaned!$A$2:$A$501,Customer_Cleaned!$F$2:$F$501)</f>
        <v>Florida</v>
      </c>
      <c r="R389" t="str">
        <f>_xlfn.XLOOKUP(B389,Customer_Cleaned!$A$2:$A$501,Customer_Cleaned!$G$2:$G$501)</f>
        <v>USA</v>
      </c>
      <c r="S389">
        <v>4</v>
      </c>
      <c r="T389">
        <v>96.78</v>
      </c>
      <c r="U389">
        <v>0.11</v>
      </c>
      <c r="V389">
        <v>344.53680000000003</v>
      </c>
      <c r="W389" t="s">
        <v>1829</v>
      </c>
    </row>
    <row r="390" spans="1:23" hidden="1">
      <c r="A390" s="2">
        <v>45353</v>
      </c>
      <c r="B390" t="s">
        <v>396</v>
      </c>
      <c r="C390" t="s">
        <v>1666</v>
      </c>
      <c r="D390" t="str">
        <f>VLOOKUP(C390,Product_Cleaned!$A$2:$B$101,2,FALSE)</f>
        <v>Men's Hair Styling Gel</v>
      </c>
      <c r="E390" t="str">
        <f>VLOOKUP(C390,Product_Cleaned!$A$2:$C$101,3,FALSE)</f>
        <v>Beauty</v>
      </c>
      <c r="F390" t="str">
        <f>VLOOKUP(C390,Product_Cleaned!$A$2:$E$101,4,FALSE)</f>
        <v>Haircare</v>
      </c>
      <c r="G390" t="str">
        <f>VLOOKUP('Sales_Fact cleaned'!C383,Product_Cleaned!$A$2:$E$101,5, FALSE)</f>
        <v>Dawson-Perkins</v>
      </c>
      <c r="H390" t="s">
        <v>1782</v>
      </c>
      <c r="I390" t="str">
        <f>_xlfn.XLOOKUP(H390,Store_Raw!$A$2:$A$21,Store_Raw!$B$2:$B$21)</f>
        <v>Bean, Jones and Park</v>
      </c>
      <c r="J390" t="str">
        <f>_xlfn.XLOOKUP(H390,Store_Raw!$A$2:$A$21,Store_Raw!$C$2:$C$21)</f>
        <v>West</v>
      </c>
      <c r="K390" t="str">
        <f>_xlfn.XLOOKUP(H390,Store_Raw!$A$2:$A$21,Store_Raw!$D$2:$D$21)</f>
        <v>Thompsonborough</v>
      </c>
      <c r="L390" t="str">
        <f>_xlfn.XLOOKUP(H390,Store_Raw!$A$2:$A$21,Store_Raw!$E$2:$E$21)</f>
        <v>Online</v>
      </c>
      <c r="M390" t="str">
        <f>VLOOKUP(B390,Customer_Cleaned!$A$2:$H$501,2,FALSE)</f>
        <v>Edward Hall</v>
      </c>
      <c r="N390">
        <f>VLOOKUP(B390,Customer_Cleaned!$A$2:$H$501,3,FALSE)</f>
        <v>51</v>
      </c>
      <c r="O390" t="str">
        <f>VLOOKUP(B390,Customer_Cleaned!$A$2:$H$501,4,FALSE)</f>
        <v>Male</v>
      </c>
      <c r="P390" t="str">
        <f>VLOOKUP(B390,Customer_Cleaned!$A$2:$H$501,8,FALSE)</f>
        <v>Platinum</v>
      </c>
      <c r="Q390" t="str">
        <f>_xlfn.XLOOKUP('Sales_Fact cleaned'!B383,Customer_Cleaned!$A$2:$A$501,Customer_Cleaned!$F$2:$F$501)</f>
        <v>West Virginia</v>
      </c>
      <c r="R390" t="str">
        <f>_xlfn.XLOOKUP(B390,Customer_Cleaned!$A$2:$A$501,Customer_Cleaned!$G$2:$G$501)</f>
        <v>USA</v>
      </c>
      <c r="S390">
        <v>1</v>
      </c>
      <c r="T390">
        <v>437.12</v>
      </c>
      <c r="U390">
        <v>0.21</v>
      </c>
      <c r="V390">
        <v>345.32479999999998</v>
      </c>
      <c r="W390" t="s">
        <v>1829</v>
      </c>
    </row>
    <row r="391" spans="1:23" hidden="1">
      <c r="A391" s="2">
        <v>45353</v>
      </c>
      <c r="B391" t="s">
        <v>441</v>
      </c>
      <c r="C391" t="s">
        <v>1568</v>
      </c>
      <c r="D391" t="str">
        <f>VLOOKUP(C391,Product_Cleaned!$A$2:$B$101,2,FALSE)</f>
        <v>Ceramic Kitchen Bowl Set</v>
      </c>
      <c r="E391" t="str">
        <f>VLOOKUP(C391,Product_Cleaned!$A$2:$C$101,3,FALSE)</f>
        <v>Home</v>
      </c>
      <c r="F391" t="str">
        <f>VLOOKUP(C391,Product_Cleaned!$A$2:$E$101,4,FALSE)</f>
        <v>Kitchen</v>
      </c>
      <c r="G391" t="str">
        <f>VLOOKUP('Sales_Fact cleaned'!C682,Product_Cleaned!$A$2:$E$101,5, FALSE)</f>
        <v>Poole PLC</v>
      </c>
      <c r="H391" t="s">
        <v>1801</v>
      </c>
      <c r="I391" t="str">
        <f>_xlfn.XLOOKUP(H391,Store_Raw!$A$2:$A$21,Store_Raw!$B$2:$B$21)</f>
        <v>Shelton PLC</v>
      </c>
      <c r="J391" t="str">
        <f>_xlfn.XLOOKUP(H391,Store_Raw!$A$2:$A$21,Store_Raw!$C$2:$C$21)</f>
        <v>North</v>
      </c>
      <c r="K391" t="str">
        <f>_xlfn.XLOOKUP(H391,Store_Raw!$A$2:$A$21,Store_Raw!$D$2:$D$21)</f>
        <v>East Jenniferstad</v>
      </c>
      <c r="L391" t="str">
        <f>_xlfn.XLOOKUP(H391,Store_Raw!$A$2:$A$21,Store_Raw!$E$2:$E$21)</f>
        <v>Flagship</v>
      </c>
      <c r="M391" t="str">
        <f>VLOOKUP(B391,Customer_Cleaned!$A$2:$H$501,2,FALSE)</f>
        <v>Susan Mcdonald</v>
      </c>
      <c r="N391">
        <f>VLOOKUP(B391,Customer_Cleaned!$A$2:$H$501,3,FALSE)</f>
        <v>45</v>
      </c>
      <c r="O391" t="str">
        <f>VLOOKUP(B391,Customer_Cleaned!$A$2:$H$501,4,FALSE)</f>
        <v>Male</v>
      </c>
      <c r="P391" t="str">
        <f>VLOOKUP(B391,Customer_Cleaned!$A$2:$H$501,8,FALSE)</f>
        <v>Silver</v>
      </c>
      <c r="Q391" t="str">
        <f>_xlfn.XLOOKUP('Sales_Fact cleaned'!B682,Customer_Cleaned!$A$2:$A$501,Customer_Cleaned!$F$2:$F$501)</f>
        <v>Massachusetts</v>
      </c>
      <c r="R391" t="str">
        <f>_xlfn.XLOOKUP(B391,Customer_Cleaned!$A$2:$A$501,Customer_Cleaned!$G$2:$G$501)</f>
        <v>USA</v>
      </c>
      <c r="S391">
        <v>2</v>
      </c>
      <c r="T391">
        <v>188.25</v>
      </c>
      <c r="U391">
        <v>0.08</v>
      </c>
      <c r="V391">
        <v>346.38</v>
      </c>
      <c r="W391" t="s">
        <v>1829</v>
      </c>
    </row>
    <row r="392" spans="1:23" hidden="1">
      <c r="A392" s="2">
        <v>45353</v>
      </c>
      <c r="B392" t="s">
        <v>948</v>
      </c>
      <c r="C392" t="s">
        <v>1555</v>
      </c>
      <c r="D392" t="str">
        <f>VLOOKUP(C392,Product_Cleaned!$A$2:$B$101,2,FALSE)</f>
        <v>Men's Leather Belt</v>
      </c>
      <c r="E392" t="str">
        <f>VLOOKUP(C392,Product_Cleaned!$A$2:$C$101,3,FALSE)</f>
        <v>Clothing</v>
      </c>
      <c r="F392" t="str">
        <f>VLOOKUP(C392,Product_Cleaned!$A$2:$E$101,4,FALSE)</f>
        <v>Accessories</v>
      </c>
      <c r="G392" t="str">
        <f>VLOOKUP('Sales_Fact cleaned'!C505,Product_Cleaned!$A$2:$E$101,5, FALSE)</f>
        <v>Green, Powell and Palmer</v>
      </c>
      <c r="H392" t="s">
        <v>1769</v>
      </c>
      <c r="I392" t="str">
        <f>_xlfn.XLOOKUP(H392,Store_Raw!$A$2:$A$21,Store_Raw!$B$2:$B$21)</f>
        <v>Alexander Group</v>
      </c>
      <c r="J392" t="str">
        <f>_xlfn.XLOOKUP(H392,Store_Raw!$A$2:$A$21,Store_Raw!$C$2:$C$21)</f>
        <v>South</v>
      </c>
      <c r="K392" t="str">
        <f>_xlfn.XLOOKUP(H392,Store_Raw!$A$2:$A$21,Store_Raw!$D$2:$D$21)</f>
        <v>Port Sharon</v>
      </c>
      <c r="L392" t="str">
        <f>_xlfn.XLOOKUP(H392,Store_Raw!$A$2:$A$21,Store_Raw!$E$2:$E$21)</f>
        <v>Online</v>
      </c>
      <c r="M392" t="str">
        <f>VLOOKUP(B392,Customer_Cleaned!$A$2:$H$501,2,FALSE)</f>
        <v>Matthew Avery</v>
      </c>
      <c r="N392">
        <f>VLOOKUP(B392,Customer_Cleaned!$A$2:$H$501,3,FALSE)</f>
        <v>29</v>
      </c>
      <c r="O392" t="str">
        <f>VLOOKUP(B392,Customer_Cleaned!$A$2:$H$501,4,FALSE)</f>
        <v>Male</v>
      </c>
      <c r="P392" t="str">
        <f>VLOOKUP(B392,Customer_Cleaned!$A$2:$H$501,8,FALSE)</f>
        <v>Bronze</v>
      </c>
      <c r="Q392" t="str">
        <f>_xlfn.XLOOKUP('Sales_Fact cleaned'!B505,Customer_Cleaned!$A$2:$A$501,Customer_Cleaned!$F$2:$F$501)</f>
        <v>Arizona</v>
      </c>
      <c r="R392" t="str">
        <f>_xlfn.XLOOKUP(B392,Customer_Cleaned!$A$2:$A$501,Customer_Cleaned!$G$2:$G$501)</f>
        <v>USA</v>
      </c>
      <c r="S392">
        <v>2</v>
      </c>
      <c r="T392">
        <v>227.95</v>
      </c>
      <c r="U392">
        <v>0.24</v>
      </c>
      <c r="V392">
        <v>346.48399999999998</v>
      </c>
      <c r="W392" t="s">
        <v>1824</v>
      </c>
    </row>
    <row r="393" spans="1:23" hidden="1">
      <c r="A393" s="2">
        <v>45354</v>
      </c>
      <c r="B393" t="s">
        <v>97</v>
      </c>
      <c r="C393" t="s">
        <v>1565</v>
      </c>
      <c r="D393" t="str">
        <f>VLOOKUP(C393,Product_Cleaned!$A$2:$B$101,2,FALSE)</f>
        <v>Adjustable Dumbbell Set</v>
      </c>
      <c r="E393" t="str">
        <f>VLOOKUP(C393,Product_Cleaned!$A$2:$C$101,3,FALSE)</f>
        <v>Sports</v>
      </c>
      <c r="F393" t="str">
        <f>VLOOKUP(C393,Product_Cleaned!$A$2:$E$101,4,FALSE)</f>
        <v>Fitness</v>
      </c>
      <c r="G393" t="str">
        <f>VLOOKUP('Sales_Fact cleaned'!C1166,Product_Cleaned!$A$2:$E$101,5, FALSE)</f>
        <v>Smith-King</v>
      </c>
      <c r="H393" t="s">
        <v>1773</v>
      </c>
      <c r="I393" t="str">
        <f>_xlfn.XLOOKUP(H393,Store_Raw!$A$2:$A$21,Store_Raw!$B$2:$B$21)</f>
        <v>Gray Ltd</v>
      </c>
      <c r="J393" t="str">
        <f>_xlfn.XLOOKUP(H393,Store_Raw!$A$2:$A$21,Store_Raw!$C$2:$C$21)</f>
        <v>North</v>
      </c>
      <c r="K393" t="str">
        <f>_xlfn.XLOOKUP(H393,Store_Raw!$A$2:$A$21,Store_Raw!$D$2:$D$21)</f>
        <v>New Michaelchester</v>
      </c>
      <c r="L393" t="str">
        <f>_xlfn.XLOOKUP(H393,Store_Raw!$A$2:$A$21,Store_Raw!$E$2:$E$21)</f>
        <v>Outlet</v>
      </c>
      <c r="M393" t="str">
        <f>VLOOKUP(B393,Customer_Cleaned!$A$2:$H$501,2,FALSE)</f>
        <v>Paul Fox</v>
      </c>
      <c r="N393">
        <f>VLOOKUP(B393,Customer_Cleaned!$A$2:$H$501,3,FALSE)</f>
        <v>33</v>
      </c>
      <c r="O393" t="str">
        <f>VLOOKUP(B393,Customer_Cleaned!$A$2:$H$501,4,FALSE)</f>
        <v>Female</v>
      </c>
      <c r="P393" t="str">
        <f>VLOOKUP(B393,Customer_Cleaned!$A$2:$H$501,8,FALSE)</f>
        <v>Bronze</v>
      </c>
      <c r="Q393" t="str">
        <f>_xlfn.XLOOKUP('Sales_Fact cleaned'!B1166,Customer_Cleaned!$A$2:$A$501,Customer_Cleaned!$F$2:$F$501)</f>
        <v>Vermont</v>
      </c>
      <c r="R393" t="str">
        <f>_xlfn.XLOOKUP(B393,Customer_Cleaned!$A$2:$A$501,Customer_Cleaned!$G$2:$G$501)</f>
        <v>USA</v>
      </c>
      <c r="S393">
        <v>3</v>
      </c>
      <c r="T393">
        <v>134.30000000000001</v>
      </c>
      <c r="U393">
        <v>0.14000000000000001</v>
      </c>
      <c r="V393">
        <v>346.49400000000003</v>
      </c>
      <c r="W393" t="s">
        <v>1829</v>
      </c>
    </row>
    <row r="394" spans="1:23" hidden="1">
      <c r="A394" s="2">
        <v>45354</v>
      </c>
      <c r="B394" t="s">
        <v>347</v>
      </c>
      <c r="C394" t="s">
        <v>1584</v>
      </c>
      <c r="D394" t="str">
        <f>VLOOKUP(C394,Product_Cleaned!$A$2:$B$101,2,FALSE)</f>
        <v>Women's Denim Jeans</v>
      </c>
      <c r="E394" t="str">
        <f>VLOOKUP(C394,Product_Cleaned!$A$2:$C$101,3,FALSE)</f>
        <v>Clothing</v>
      </c>
      <c r="F394" t="str">
        <f>VLOOKUP(C394,Product_Cleaned!$A$2:$E$101,4,FALSE)</f>
        <v>Bottoms</v>
      </c>
      <c r="G394" t="str">
        <f>VLOOKUP('Sales_Fact cleaned'!C1372,Product_Cleaned!$A$2:$E$101,5, FALSE)</f>
        <v>Collins-Stephenson</v>
      </c>
      <c r="H394" t="s">
        <v>1786</v>
      </c>
      <c r="I394" t="str">
        <f>_xlfn.XLOOKUP(H394,Store_Raw!$A$2:$A$21,Store_Raw!$B$2:$B$21)</f>
        <v>Moore, Padilla and Butler</v>
      </c>
      <c r="J394" t="str">
        <f>_xlfn.XLOOKUP(H394,Store_Raw!$A$2:$A$21,Store_Raw!$C$2:$C$21)</f>
        <v>South</v>
      </c>
      <c r="K394" t="str">
        <f>_xlfn.XLOOKUP(H394,Store_Raw!$A$2:$A$21,Store_Raw!$D$2:$D$21)</f>
        <v>East Johnstad</v>
      </c>
      <c r="L394" t="str">
        <f>_xlfn.XLOOKUP(H394,Store_Raw!$A$2:$A$21,Store_Raw!$E$2:$E$21)</f>
        <v>Flagship</v>
      </c>
      <c r="M394" t="str">
        <f>VLOOKUP(B394,Customer_Cleaned!$A$2:$H$501,2,FALSE)</f>
        <v>David Cobb</v>
      </c>
      <c r="N394">
        <f>VLOOKUP(B394,Customer_Cleaned!$A$2:$H$501,3,FALSE)</f>
        <v>36</v>
      </c>
      <c r="O394" t="str">
        <f>VLOOKUP(B394,Customer_Cleaned!$A$2:$H$501,4,FALSE)</f>
        <v>Male</v>
      </c>
      <c r="P394" t="str">
        <f>VLOOKUP(B394,Customer_Cleaned!$A$2:$H$501,8,FALSE)</f>
        <v>Silver</v>
      </c>
      <c r="Q394" t="str">
        <f>_xlfn.XLOOKUP('Sales_Fact cleaned'!B1372,Customer_Cleaned!$A$2:$A$501,Customer_Cleaned!$F$2:$F$501)</f>
        <v>Maryland</v>
      </c>
      <c r="R394" t="str">
        <f>_xlfn.XLOOKUP(B394,Customer_Cleaned!$A$2:$A$501,Customer_Cleaned!$G$2:$G$501)</f>
        <v>USA</v>
      </c>
      <c r="S394">
        <v>1</v>
      </c>
      <c r="T394">
        <v>423.48</v>
      </c>
      <c r="U394">
        <v>0.18</v>
      </c>
      <c r="V394">
        <v>347.25360000000012</v>
      </c>
      <c r="W394" t="s">
        <v>1829</v>
      </c>
    </row>
    <row r="395" spans="1:23" hidden="1">
      <c r="A395" s="2">
        <v>45354</v>
      </c>
      <c r="B395" t="s">
        <v>1272</v>
      </c>
      <c r="C395" t="s">
        <v>1565</v>
      </c>
      <c r="D395" t="str">
        <f>VLOOKUP(C395,Product_Cleaned!$A$2:$B$101,2,FALSE)</f>
        <v>Adjustable Dumbbell Set</v>
      </c>
      <c r="E395" t="str">
        <f>VLOOKUP(C395,Product_Cleaned!$A$2:$C$101,3,FALSE)</f>
        <v>Sports</v>
      </c>
      <c r="F395" t="str">
        <f>VLOOKUP(C395,Product_Cleaned!$A$2:$E$101,4,FALSE)</f>
        <v>Fitness</v>
      </c>
      <c r="G395" t="str">
        <f>VLOOKUP('Sales_Fact cleaned'!C975,Product_Cleaned!$A$2:$E$101,5, FALSE)</f>
        <v>Duran Group</v>
      </c>
      <c r="H395" t="s">
        <v>1782</v>
      </c>
      <c r="I395" t="str">
        <f>_xlfn.XLOOKUP(H395,Store_Raw!$A$2:$A$21,Store_Raw!$B$2:$B$21)</f>
        <v>Bean, Jones and Park</v>
      </c>
      <c r="J395" t="str">
        <f>_xlfn.XLOOKUP(H395,Store_Raw!$A$2:$A$21,Store_Raw!$C$2:$C$21)</f>
        <v>West</v>
      </c>
      <c r="K395" t="str">
        <f>_xlfn.XLOOKUP(H395,Store_Raw!$A$2:$A$21,Store_Raw!$D$2:$D$21)</f>
        <v>Thompsonborough</v>
      </c>
      <c r="L395" t="str">
        <f>_xlfn.XLOOKUP(H395,Store_Raw!$A$2:$A$21,Store_Raw!$E$2:$E$21)</f>
        <v>Online</v>
      </c>
      <c r="M395" t="str">
        <f>VLOOKUP(B395,Customer_Cleaned!$A$2:$H$501,2,FALSE)</f>
        <v>Sarah Smith</v>
      </c>
      <c r="N395">
        <f>VLOOKUP(B395,Customer_Cleaned!$A$2:$H$501,3,FALSE)</f>
        <v>55</v>
      </c>
      <c r="O395" t="str">
        <f>VLOOKUP(B395,Customer_Cleaned!$A$2:$H$501,4,FALSE)</f>
        <v>Male</v>
      </c>
      <c r="P395" t="str">
        <f>VLOOKUP(B395,Customer_Cleaned!$A$2:$H$501,8,FALSE)</f>
        <v>Platinum</v>
      </c>
      <c r="Q395" t="str">
        <f>_xlfn.XLOOKUP('Sales_Fact cleaned'!B975,Customer_Cleaned!$A$2:$A$501,Customer_Cleaned!$F$2:$F$501)</f>
        <v>Arizona</v>
      </c>
      <c r="R395" t="str">
        <f>_xlfn.XLOOKUP(B395,Customer_Cleaned!$A$2:$A$501,Customer_Cleaned!$G$2:$G$501)</f>
        <v>USA</v>
      </c>
      <c r="S395">
        <v>3</v>
      </c>
      <c r="T395">
        <v>136.4</v>
      </c>
      <c r="U395">
        <v>0.15</v>
      </c>
      <c r="V395">
        <v>347.82000000000011</v>
      </c>
      <c r="W395" t="s">
        <v>1829</v>
      </c>
    </row>
    <row r="396" spans="1:23" hidden="1">
      <c r="A396" s="2">
        <v>45354</v>
      </c>
      <c r="B396" t="s">
        <v>1053</v>
      </c>
      <c r="C396" t="s">
        <v>1656</v>
      </c>
      <c r="D396" t="str">
        <f>VLOOKUP(C396,Product_Cleaned!$A$2:$B$101,2,FALSE)</f>
        <v>Sports Stopwatch Pro</v>
      </c>
      <c r="E396" t="str">
        <f>VLOOKUP(C396,Product_Cleaned!$A$2:$C$101,3,FALSE)</f>
        <v>Sports</v>
      </c>
      <c r="F396" t="str">
        <f>VLOOKUP(C396,Product_Cleaned!$A$2:$E$101,4,FALSE)</f>
        <v>Accessories</v>
      </c>
      <c r="G396" t="str">
        <f>VLOOKUP('Sales_Fact cleaned'!C1413,Product_Cleaned!$A$2:$E$101,5, FALSE)</f>
        <v>Cook Ltd</v>
      </c>
      <c r="H396" t="s">
        <v>1752</v>
      </c>
      <c r="I396" t="str">
        <f>_xlfn.XLOOKUP(H396,Store_Raw!$A$2:$A$21,Store_Raw!$B$2:$B$21)</f>
        <v>Rivera-Warner</v>
      </c>
      <c r="J396" t="str">
        <f>_xlfn.XLOOKUP(H396,Store_Raw!$A$2:$A$21,Store_Raw!$C$2:$C$21)</f>
        <v>East</v>
      </c>
      <c r="K396" t="str">
        <f>_xlfn.XLOOKUP(H396,Store_Raw!$A$2:$A$21,Store_Raw!$D$2:$D$21)</f>
        <v>Washingtonfurt</v>
      </c>
      <c r="L396" t="str">
        <f>_xlfn.XLOOKUP(H396,Store_Raw!$A$2:$A$21,Store_Raw!$E$2:$E$21)</f>
        <v>Flagship</v>
      </c>
      <c r="M396" t="str">
        <f>VLOOKUP(B396,Customer_Cleaned!$A$2:$H$501,2,FALSE)</f>
        <v>Jennifer Woods</v>
      </c>
      <c r="N396">
        <f>VLOOKUP(B396,Customer_Cleaned!$A$2:$H$501,3,FALSE)</f>
        <v>37</v>
      </c>
      <c r="O396" t="str">
        <f>VLOOKUP(B396,Customer_Cleaned!$A$2:$H$501,4,FALSE)</f>
        <v>Male</v>
      </c>
      <c r="P396" t="str">
        <f>VLOOKUP(B396,Customer_Cleaned!$A$2:$H$501,8,FALSE)</f>
        <v>Silver</v>
      </c>
      <c r="Q396" t="str">
        <f>_xlfn.XLOOKUP('Sales_Fact cleaned'!B1413,Customer_Cleaned!$A$2:$A$501,Customer_Cleaned!$F$2:$F$501)</f>
        <v>Alabama</v>
      </c>
      <c r="R396" t="str">
        <f>_xlfn.XLOOKUP(B396,Customer_Cleaned!$A$2:$A$501,Customer_Cleaned!$G$2:$G$501)</f>
        <v>USA</v>
      </c>
      <c r="S396">
        <v>1</v>
      </c>
      <c r="T396">
        <v>447.16</v>
      </c>
      <c r="U396">
        <v>0.22</v>
      </c>
      <c r="V396">
        <v>348.78480000000002</v>
      </c>
      <c r="W396" t="s">
        <v>1829</v>
      </c>
    </row>
    <row r="397" spans="1:23">
      <c r="A397" s="2">
        <v>45355</v>
      </c>
      <c r="B397" t="s">
        <v>1214</v>
      </c>
      <c r="C397" t="s">
        <v>1582</v>
      </c>
      <c r="D397" t="str">
        <f>VLOOKUP(C397,Product_Cleaned!$A$2:$B$101,2,FALSE)</f>
        <v>Soccer Training Cone Set</v>
      </c>
      <c r="E397" t="str">
        <f>VLOOKUP(C397,Product_Cleaned!$A$2:$C$101,3,FALSE)</f>
        <v>Sports</v>
      </c>
      <c r="F397" t="str">
        <f>VLOOKUP(C397,Product_Cleaned!$A$2:$E$101,4,FALSE)</f>
        <v>Accessories</v>
      </c>
      <c r="G397" t="str">
        <f>VLOOKUP('Sales_Fact cleaned'!C1022,Product_Cleaned!$A$2:$E$101,5, FALSE)</f>
        <v>Gonzales-Davis</v>
      </c>
      <c r="H397" t="s">
        <v>1752</v>
      </c>
      <c r="I397" t="str">
        <f>_xlfn.XLOOKUP(H397,Store_Raw!$A$2:$A$21,Store_Raw!$B$2:$B$21)</f>
        <v>Rivera-Warner</v>
      </c>
      <c r="J397" t="str">
        <f>_xlfn.XLOOKUP(H397,Store_Raw!$A$2:$A$21,Store_Raw!$C$2:$C$21)</f>
        <v>East</v>
      </c>
      <c r="K397" t="str">
        <f>_xlfn.XLOOKUP(H397,Store_Raw!$A$2:$A$21,Store_Raw!$D$2:$D$21)</f>
        <v>Washingtonfurt</v>
      </c>
      <c r="L397" t="str">
        <f>_xlfn.XLOOKUP(H397,Store_Raw!$A$2:$A$21,Store_Raw!$E$2:$E$21)</f>
        <v>Flagship</v>
      </c>
      <c r="M397" t="str">
        <f>VLOOKUP(B397,Customer_Cleaned!$A$2:$H$501,2,FALSE)</f>
        <v>Cynthia Lopez</v>
      </c>
      <c r="N397">
        <f>VLOOKUP(B397,Customer_Cleaned!$A$2:$H$501,3,FALSE)</f>
        <v>50</v>
      </c>
      <c r="O397" t="str">
        <f>VLOOKUP(B397,Customer_Cleaned!$A$2:$H$501,4,FALSE)</f>
        <v>Male</v>
      </c>
      <c r="P397" t="str">
        <f>VLOOKUP(B397,Customer_Cleaned!$A$2:$H$501,8,FALSE)</f>
        <v>Platinum</v>
      </c>
      <c r="Q397" t="str">
        <f>_xlfn.XLOOKUP('Sales_Fact cleaned'!B1022,Customer_Cleaned!$A$2:$A$501,Customer_Cleaned!$F$2:$F$501)</f>
        <v>California</v>
      </c>
      <c r="R397" t="str">
        <f>_xlfn.XLOOKUP(B397,Customer_Cleaned!$A$2:$A$501,Customer_Cleaned!$G$2:$G$501)</f>
        <v>USA</v>
      </c>
      <c r="S397">
        <v>1</v>
      </c>
      <c r="T397">
        <v>465.63</v>
      </c>
      <c r="U397">
        <v>0.25</v>
      </c>
      <c r="V397">
        <v>349.22250000000003</v>
      </c>
      <c r="W397" t="s">
        <v>1824</v>
      </c>
    </row>
    <row r="398" spans="1:23" hidden="1">
      <c r="A398" s="2">
        <v>45355</v>
      </c>
      <c r="B398" t="s">
        <v>687</v>
      </c>
      <c r="C398" t="s">
        <v>1582</v>
      </c>
      <c r="D398" t="str">
        <f>VLOOKUP(C398,Product_Cleaned!$A$2:$B$101,2,FALSE)</f>
        <v>Soccer Training Cone Set</v>
      </c>
      <c r="E398" t="str">
        <f>VLOOKUP(C398,Product_Cleaned!$A$2:$C$101,3,FALSE)</f>
        <v>Sports</v>
      </c>
      <c r="F398" t="str">
        <f>VLOOKUP(C398,Product_Cleaned!$A$2:$E$101,4,FALSE)</f>
        <v>Accessories</v>
      </c>
      <c r="G398" t="str">
        <f>VLOOKUP('Sales_Fact cleaned'!C915,Product_Cleaned!$A$2:$E$101,5, FALSE)</f>
        <v>Cline-Mccarthy</v>
      </c>
      <c r="H398" t="s">
        <v>1807</v>
      </c>
      <c r="I398" t="str">
        <f>_xlfn.XLOOKUP(H398,Store_Raw!$A$2:$A$21,Store_Raw!$B$2:$B$21)</f>
        <v>Holloway Ltd</v>
      </c>
      <c r="J398" t="str">
        <f>_xlfn.XLOOKUP(H398,Store_Raw!$A$2:$A$21,Store_Raw!$C$2:$C$21)</f>
        <v>North</v>
      </c>
      <c r="K398" t="str">
        <f>_xlfn.XLOOKUP(H398,Store_Raw!$A$2:$A$21,Store_Raw!$D$2:$D$21)</f>
        <v>Bensonhaven</v>
      </c>
      <c r="L398" t="str">
        <f>_xlfn.XLOOKUP(H398,Store_Raw!$A$2:$A$21,Store_Raw!$E$2:$E$21)</f>
        <v>Flagship</v>
      </c>
      <c r="M398" t="str">
        <f>VLOOKUP(B398,Customer_Cleaned!$A$2:$H$501,2,FALSE)</f>
        <v>Rodney Huffman</v>
      </c>
      <c r="N398">
        <f>VLOOKUP(B398,Customer_Cleaned!$A$2:$H$501,3,FALSE)</f>
        <v>20</v>
      </c>
      <c r="O398" t="str">
        <f>VLOOKUP(B398,Customer_Cleaned!$A$2:$H$501,4,FALSE)</f>
        <v>Female</v>
      </c>
      <c r="P398" t="str">
        <f>VLOOKUP(B398,Customer_Cleaned!$A$2:$H$501,8,FALSE)</f>
        <v>Bronze</v>
      </c>
      <c r="Q398" t="str">
        <f>_xlfn.XLOOKUP('Sales_Fact cleaned'!B915,Customer_Cleaned!$A$2:$A$501,Customer_Cleaned!$F$2:$F$501)</f>
        <v>Iowa</v>
      </c>
      <c r="R398" t="str">
        <f>_xlfn.XLOOKUP(B398,Customer_Cleaned!$A$2:$A$501,Customer_Cleaned!$G$2:$G$501)</f>
        <v>USA</v>
      </c>
      <c r="S398">
        <v>1</v>
      </c>
      <c r="T398">
        <v>391.77</v>
      </c>
      <c r="U398">
        <v>0.1</v>
      </c>
      <c r="V398">
        <v>352.59300000000002</v>
      </c>
      <c r="W398" t="s">
        <v>1829</v>
      </c>
    </row>
    <row r="399" spans="1:23">
      <c r="A399" s="2">
        <v>45355</v>
      </c>
      <c r="B399" t="s">
        <v>1199</v>
      </c>
      <c r="C399" t="s">
        <v>1590</v>
      </c>
      <c r="D399" t="str">
        <f>VLOOKUP(C399,Product_Cleaned!$A$2:$B$101,2,FALSE)</f>
        <v>Multi-Purpose Storage Box</v>
      </c>
      <c r="E399" t="str">
        <f>VLOOKUP(C399,Product_Cleaned!$A$2:$C$101,3,FALSE)</f>
        <v>Home</v>
      </c>
      <c r="F399" t="str">
        <f>VLOOKUP(C399,Product_Cleaned!$A$2:$E$101,4,FALSE)</f>
        <v>Storage</v>
      </c>
      <c r="G399" t="str">
        <f>VLOOKUP('Sales_Fact cleaned'!C693,Product_Cleaned!$A$2:$E$101,5, FALSE)</f>
        <v>Jones LLC</v>
      </c>
      <c r="H399" t="s">
        <v>1789</v>
      </c>
      <c r="I399" t="str">
        <f>_xlfn.XLOOKUP(H399,Store_Raw!$A$2:$A$21,Store_Raw!$B$2:$B$21)</f>
        <v>Hill, Wagner and Ballard</v>
      </c>
      <c r="J399" t="str">
        <f>_xlfn.XLOOKUP(H399,Store_Raw!$A$2:$A$21,Store_Raw!$C$2:$C$21)</f>
        <v>East</v>
      </c>
      <c r="K399" t="str">
        <f>_xlfn.XLOOKUP(H399,Store_Raw!$A$2:$A$21,Store_Raw!$D$2:$D$21)</f>
        <v>East Davidville</v>
      </c>
      <c r="L399" t="str">
        <f>_xlfn.XLOOKUP(H399,Store_Raw!$A$2:$A$21,Store_Raw!$E$2:$E$21)</f>
        <v>Online</v>
      </c>
      <c r="M399" t="str">
        <f>VLOOKUP(B399,Customer_Cleaned!$A$2:$H$501,2,FALSE)</f>
        <v>Andrew Mason</v>
      </c>
      <c r="N399">
        <f>VLOOKUP(B399,Customer_Cleaned!$A$2:$H$501,3,FALSE)</f>
        <v>52</v>
      </c>
      <c r="O399" t="str">
        <f>VLOOKUP(B399,Customer_Cleaned!$A$2:$H$501,4,FALSE)</f>
        <v>Female</v>
      </c>
      <c r="P399" t="str">
        <f>VLOOKUP(B399,Customer_Cleaned!$A$2:$H$501,8,FALSE)</f>
        <v>Platinum</v>
      </c>
      <c r="Q399" t="str">
        <f>_xlfn.XLOOKUP('Sales_Fact cleaned'!B693,Customer_Cleaned!$A$2:$A$501,Customer_Cleaned!$F$2:$F$501)</f>
        <v>Nevada</v>
      </c>
      <c r="R399" t="str">
        <f>_xlfn.XLOOKUP(B399,Customer_Cleaned!$A$2:$A$501,Customer_Cleaned!$G$2:$G$501)</f>
        <v>USA</v>
      </c>
      <c r="S399">
        <v>2</v>
      </c>
      <c r="T399">
        <v>218.07</v>
      </c>
      <c r="U399">
        <v>0.19</v>
      </c>
      <c r="V399">
        <v>353.27339999999998</v>
      </c>
      <c r="W399" t="s">
        <v>1829</v>
      </c>
    </row>
    <row r="400" spans="1:23" hidden="1">
      <c r="A400" s="2">
        <v>45356</v>
      </c>
      <c r="B400" t="s">
        <v>990</v>
      </c>
      <c r="C400" t="s">
        <v>1720</v>
      </c>
      <c r="D400" t="str">
        <f>VLOOKUP(C400,Product_Cleaned!$A$2:$B$101,2,FALSE)</f>
        <v>Kitchen Cutting Board</v>
      </c>
      <c r="E400" t="str">
        <f>VLOOKUP(C400,Product_Cleaned!$A$2:$C$101,3,FALSE)</f>
        <v>Home</v>
      </c>
      <c r="F400" t="str">
        <f>VLOOKUP(C400,Product_Cleaned!$A$2:$E$101,4,FALSE)</f>
        <v>Kitchen</v>
      </c>
      <c r="G400" t="str">
        <f>VLOOKUP('Sales_Fact cleaned'!C1971,Product_Cleaned!$A$2:$E$101,5, FALSE)</f>
        <v>Terry-Moore</v>
      </c>
      <c r="H400" t="s">
        <v>1804</v>
      </c>
      <c r="I400" t="str">
        <f>_xlfn.XLOOKUP(H400,Store_Raw!$A$2:$A$21,Store_Raw!$B$2:$B$21)</f>
        <v>Frederick-Wright</v>
      </c>
      <c r="J400" t="str">
        <f>_xlfn.XLOOKUP(H400,Store_Raw!$A$2:$A$21,Store_Raw!$C$2:$C$21)</f>
        <v>West</v>
      </c>
      <c r="K400" t="str">
        <f>_xlfn.XLOOKUP(H400,Store_Raw!$A$2:$A$21,Store_Raw!$D$2:$D$21)</f>
        <v>New Jimmymouth</v>
      </c>
      <c r="L400" t="str">
        <f>_xlfn.XLOOKUP(H400,Store_Raw!$A$2:$A$21,Store_Raw!$E$2:$E$21)</f>
        <v>Flagship</v>
      </c>
      <c r="M400" t="str">
        <f>VLOOKUP(B400,Customer_Cleaned!$A$2:$H$501,2,FALSE)</f>
        <v>Elizabeth Johnson</v>
      </c>
      <c r="N400">
        <f>VLOOKUP(B400,Customer_Cleaned!$A$2:$H$501,3,FALSE)</f>
        <v>53</v>
      </c>
      <c r="O400" t="str">
        <f>VLOOKUP(B400,Customer_Cleaned!$A$2:$H$501,4,FALSE)</f>
        <v>Female</v>
      </c>
      <c r="P400" t="str">
        <f>VLOOKUP(B400,Customer_Cleaned!$A$2:$H$501,8,FALSE)</f>
        <v>Platinum</v>
      </c>
      <c r="Q400" t="str">
        <f>_xlfn.XLOOKUP('Sales_Fact cleaned'!B1971,Customer_Cleaned!$A$2:$A$501,Customer_Cleaned!$F$2:$F$501)</f>
        <v>Rhode Island</v>
      </c>
      <c r="R400" t="str">
        <f>_xlfn.XLOOKUP(B400,Customer_Cleaned!$A$2:$A$501,Customer_Cleaned!$G$2:$G$501)</f>
        <v>USA</v>
      </c>
      <c r="S400">
        <v>2</v>
      </c>
      <c r="T400">
        <v>215.59</v>
      </c>
      <c r="U400">
        <v>0.18</v>
      </c>
      <c r="V400">
        <v>353.56760000000003</v>
      </c>
      <c r="W400" t="s">
        <v>1824</v>
      </c>
    </row>
    <row r="401" spans="1:23" hidden="1">
      <c r="A401" s="2">
        <v>45356</v>
      </c>
      <c r="B401" t="s">
        <v>708</v>
      </c>
      <c r="C401" t="s">
        <v>1580</v>
      </c>
      <c r="D401" t="str">
        <f>VLOOKUP(C401,Product_Cleaned!$A$2:$B$101,2,FALSE)</f>
        <v>Beard Grooming Kit</v>
      </c>
      <c r="E401" t="str">
        <f>VLOOKUP(C401,Product_Cleaned!$A$2:$C$101,3,FALSE)</f>
        <v>Beauty</v>
      </c>
      <c r="F401" t="str">
        <f>VLOOKUP(C401,Product_Cleaned!$A$2:$E$101,4,FALSE)</f>
        <v>Grooming</v>
      </c>
      <c r="G401" t="str">
        <f>VLOOKUP('Sales_Fact cleaned'!C1828,Product_Cleaned!$A$2:$E$101,5, FALSE)</f>
        <v>Gardner-Montes</v>
      </c>
      <c r="H401" t="s">
        <v>1766</v>
      </c>
      <c r="I401" t="str">
        <f>_xlfn.XLOOKUP(H401,Store_Raw!$A$2:$A$21,Store_Raw!$B$2:$B$21)</f>
        <v>Johnson-Wright</v>
      </c>
      <c r="J401" t="str">
        <f>_xlfn.XLOOKUP(H401,Store_Raw!$A$2:$A$21,Store_Raw!$C$2:$C$21)</f>
        <v>North</v>
      </c>
      <c r="K401" t="str">
        <f>_xlfn.XLOOKUP(H401,Store_Raw!$A$2:$A$21,Store_Raw!$D$2:$D$21)</f>
        <v>Hoodberg</v>
      </c>
      <c r="L401" t="str">
        <f>_xlfn.XLOOKUP(H401,Store_Raw!$A$2:$A$21,Store_Raw!$E$2:$E$21)</f>
        <v>Outlet</v>
      </c>
      <c r="M401" t="str">
        <f>VLOOKUP(B401,Customer_Cleaned!$A$2:$H$501,2,FALSE)</f>
        <v>Julia Jackson</v>
      </c>
      <c r="N401">
        <f>VLOOKUP(B401,Customer_Cleaned!$A$2:$H$501,3,FALSE)</f>
        <v>46</v>
      </c>
      <c r="O401" t="str">
        <f>VLOOKUP(B401,Customer_Cleaned!$A$2:$H$501,4,FALSE)</f>
        <v>Male</v>
      </c>
      <c r="P401" t="str">
        <f>VLOOKUP(B401,Customer_Cleaned!$A$2:$H$501,8,FALSE)</f>
        <v>Silver</v>
      </c>
      <c r="Q401" t="str">
        <f>_xlfn.XLOOKUP('Sales_Fact cleaned'!B1828,Customer_Cleaned!$A$2:$A$501,Customer_Cleaned!$F$2:$F$501)</f>
        <v>Alaska</v>
      </c>
      <c r="R401" t="str">
        <f>_xlfn.XLOOKUP(B401,Customer_Cleaned!$A$2:$A$501,Customer_Cleaned!$G$2:$G$501)</f>
        <v>USA</v>
      </c>
      <c r="S401">
        <v>4</v>
      </c>
      <c r="T401">
        <v>109.36</v>
      </c>
      <c r="U401">
        <v>0.19</v>
      </c>
      <c r="V401">
        <v>354.32639999999998</v>
      </c>
      <c r="W401" t="s">
        <v>1826</v>
      </c>
    </row>
    <row r="402" spans="1:23" hidden="1">
      <c r="A402" s="2">
        <v>45356</v>
      </c>
      <c r="B402" t="s">
        <v>1089</v>
      </c>
      <c r="C402" t="s">
        <v>1600</v>
      </c>
      <c r="D402" t="str">
        <f>VLOOKUP(C402,Product_Cleaned!$A$2:$B$101,2,FALSE)</f>
        <v>Wireless Bluetooth Speaker</v>
      </c>
      <c r="E402" t="str">
        <f>VLOOKUP(C402,Product_Cleaned!$A$2:$C$101,3,FALSE)</f>
        <v>Electronics</v>
      </c>
      <c r="F402" t="str">
        <f>VLOOKUP(C402,Product_Cleaned!$A$2:$E$101,4,FALSE)</f>
        <v>Audio</v>
      </c>
      <c r="G402" t="str">
        <f>VLOOKUP('Sales_Fact cleaned'!C26,Product_Cleaned!$A$2:$E$101,5, FALSE)</f>
        <v>Nolan-Snow</v>
      </c>
      <c r="H402" t="s">
        <v>1782</v>
      </c>
      <c r="I402" t="str">
        <f>_xlfn.XLOOKUP(H402,Store_Raw!$A$2:$A$21,Store_Raw!$B$2:$B$21)</f>
        <v>Bean, Jones and Park</v>
      </c>
      <c r="J402" t="str">
        <f>_xlfn.XLOOKUP(H402,Store_Raw!$A$2:$A$21,Store_Raw!$C$2:$C$21)</f>
        <v>West</v>
      </c>
      <c r="K402" t="str">
        <f>_xlfn.XLOOKUP(H402,Store_Raw!$A$2:$A$21,Store_Raw!$D$2:$D$21)</f>
        <v>Thompsonborough</v>
      </c>
      <c r="L402" t="str">
        <f>_xlfn.XLOOKUP(H402,Store_Raw!$A$2:$A$21,Store_Raw!$E$2:$E$21)</f>
        <v>Online</v>
      </c>
      <c r="M402" t="str">
        <f>VLOOKUP(B402,Customer_Cleaned!$A$2:$H$501,2,FALSE)</f>
        <v>Justin Mason Dds</v>
      </c>
      <c r="N402">
        <f>VLOOKUP(B402,Customer_Cleaned!$A$2:$H$501,3,FALSE)</f>
        <v>39</v>
      </c>
      <c r="O402" t="str">
        <f>VLOOKUP(B402,Customer_Cleaned!$A$2:$H$501,4,FALSE)</f>
        <v>Female</v>
      </c>
      <c r="P402" t="str">
        <f>VLOOKUP(B402,Customer_Cleaned!$A$2:$H$501,8,FALSE)</f>
        <v>Silver</v>
      </c>
      <c r="Q402" t="str">
        <f>_xlfn.XLOOKUP('Sales_Fact cleaned'!B26,Customer_Cleaned!$A$2:$A$501,Customer_Cleaned!$F$2:$F$501)</f>
        <v>Connecticut</v>
      </c>
      <c r="R402" t="str">
        <f>_xlfn.XLOOKUP(B402,Customer_Cleaned!$A$2:$A$501,Customer_Cleaned!$G$2:$G$501)</f>
        <v>USA</v>
      </c>
      <c r="S402">
        <v>1</v>
      </c>
      <c r="T402">
        <v>361.8</v>
      </c>
      <c r="U402">
        <v>0.02</v>
      </c>
      <c r="V402">
        <v>354.56400000000002</v>
      </c>
      <c r="W402" t="s">
        <v>1829</v>
      </c>
    </row>
    <row r="403" spans="1:23" hidden="1">
      <c r="A403" s="2">
        <v>45356</v>
      </c>
      <c r="B403" t="s">
        <v>1017</v>
      </c>
      <c r="C403" t="s">
        <v>1678</v>
      </c>
      <c r="D403" t="str">
        <f>VLOOKUP(C403,Product_Cleaned!$A$2:$B$101,2,FALSE)</f>
        <v>Adjustable Dumbbells 20kg</v>
      </c>
      <c r="E403" t="str">
        <f>VLOOKUP(C403,Product_Cleaned!$A$2:$C$101,3,FALSE)</f>
        <v>Sports</v>
      </c>
      <c r="F403" t="str">
        <f>VLOOKUP(C403,Product_Cleaned!$A$2:$E$101,4,FALSE)</f>
        <v>Fitness</v>
      </c>
      <c r="G403" t="str">
        <f>VLOOKUP('Sales_Fact cleaned'!C174,Product_Cleaned!$A$2:$E$101,5, FALSE)</f>
        <v>Hatfield, Baird and Torres</v>
      </c>
      <c r="H403" t="s">
        <v>1779</v>
      </c>
      <c r="I403" t="str">
        <f>_xlfn.XLOOKUP(H403,Store_Raw!$A$2:$A$21,Store_Raw!$B$2:$B$21)</f>
        <v>Martinez-Mullins</v>
      </c>
      <c r="J403" t="str">
        <f>_xlfn.XLOOKUP(H403,Store_Raw!$A$2:$A$21,Store_Raw!$C$2:$C$21)</f>
        <v>South</v>
      </c>
      <c r="K403" t="str">
        <f>_xlfn.XLOOKUP(H403,Store_Raw!$A$2:$A$21,Store_Raw!$D$2:$D$21)</f>
        <v>Williamsfurt</v>
      </c>
      <c r="L403" t="str">
        <f>_xlfn.XLOOKUP(H403,Store_Raw!$A$2:$A$21,Store_Raw!$E$2:$E$21)</f>
        <v>Online</v>
      </c>
      <c r="M403" t="str">
        <f>VLOOKUP(B403,Customer_Cleaned!$A$2:$H$501,2,FALSE)</f>
        <v>Kristy Dunlap</v>
      </c>
      <c r="N403">
        <f>VLOOKUP(B403,Customer_Cleaned!$A$2:$H$501,3,FALSE)</f>
        <v>64</v>
      </c>
      <c r="O403" t="str">
        <f>VLOOKUP(B403,Customer_Cleaned!$A$2:$H$501,4,FALSE)</f>
        <v>Female</v>
      </c>
      <c r="P403" t="str">
        <f>VLOOKUP(B403,Customer_Cleaned!$A$2:$H$501,8,FALSE)</f>
        <v>Platinum</v>
      </c>
      <c r="Q403" t="str">
        <f>_xlfn.XLOOKUP('Sales_Fact cleaned'!B174,Customer_Cleaned!$A$2:$A$501,Customer_Cleaned!$F$2:$F$501)</f>
        <v>Ohio</v>
      </c>
      <c r="R403" t="str">
        <f>_xlfn.XLOOKUP(B403,Customer_Cleaned!$A$2:$A$501,Customer_Cleaned!$G$2:$G$501)</f>
        <v>USA</v>
      </c>
      <c r="S403">
        <v>1</v>
      </c>
      <c r="T403">
        <v>370.04</v>
      </c>
      <c r="U403">
        <v>0.04</v>
      </c>
      <c r="V403">
        <v>355.23840000000001</v>
      </c>
      <c r="W403" t="s">
        <v>1829</v>
      </c>
    </row>
    <row r="404" spans="1:23" hidden="1">
      <c r="A404" s="2">
        <v>45357</v>
      </c>
      <c r="B404" t="s">
        <v>110</v>
      </c>
      <c r="C404" t="s">
        <v>1576</v>
      </c>
      <c r="D404" t="str">
        <f>VLOOKUP(C404,Product_Cleaned!$A$2:$B$101,2,FALSE)</f>
        <v>Decorative Wall Mirror</v>
      </c>
      <c r="E404" t="str">
        <f>VLOOKUP(C404,Product_Cleaned!$A$2:$C$101,3,FALSE)</f>
        <v>Home</v>
      </c>
      <c r="F404" t="str">
        <f>VLOOKUP(C404,Product_Cleaned!$A$2:$E$101,4,FALSE)</f>
        <v>Decor</v>
      </c>
      <c r="G404" t="str">
        <f>VLOOKUP('Sales_Fact cleaned'!C1907,Product_Cleaned!$A$2:$E$101,5, FALSE)</f>
        <v>Perez-Johnston</v>
      </c>
      <c r="H404" t="s">
        <v>1773</v>
      </c>
      <c r="I404" t="str">
        <f>_xlfn.XLOOKUP(H404,Store_Raw!$A$2:$A$21,Store_Raw!$B$2:$B$21)</f>
        <v>Gray Ltd</v>
      </c>
      <c r="J404" t="str">
        <f>_xlfn.XLOOKUP(H404,Store_Raw!$A$2:$A$21,Store_Raw!$C$2:$C$21)</f>
        <v>North</v>
      </c>
      <c r="K404" t="str">
        <f>_xlfn.XLOOKUP(H404,Store_Raw!$A$2:$A$21,Store_Raw!$D$2:$D$21)</f>
        <v>New Michaelchester</v>
      </c>
      <c r="L404" t="str">
        <f>_xlfn.XLOOKUP(H404,Store_Raw!$A$2:$A$21,Store_Raw!$E$2:$E$21)</f>
        <v>Outlet</v>
      </c>
      <c r="M404" t="str">
        <f>VLOOKUP(B404,Customer_Cleaned!$A$2:$H$501,2,FALSE)</f>
        <v>Amber Carlson</v>
      </c>
      <c r="N404">
        <f>VLOOKUP(B404,Customer_Cleaned!$A$2:$H$501,3,FALSE)</f>
        <v>18</v>
      </c>
      <c r="O404" t="str">
        <f>VLOOKUP(B404,Customer_Cleaned!$A$2:$H$501,4,FALSE)</f>
        <v>Female</v>
      </c>
      <c r="P404" t="str">
        <f>VLOOKUP(B404,Customer_Cleaned!$A$2:$H$501,8,FALSE)</f>
        <v>Bronze</v>
      </c>
      <c r="Q404" t="str">
        <f>_xlfn.XLOOKUP('Sales_Fact cleaned'!B1907,Customer_Cleaned!$A$2:$A$501,Customer_Cleaned!$F$2:$F$501)</f>
        <v>Vermont</v>
      </c>
      <c r="R404" t="str">
        <f>_xlfn.XLOOKUP(B404,Customer_Cleaned!$A$2:$A$501,Customer_Cleaned!$G$2:$G$501)</f>
        <v>USA</v>
      </c>
      <c r="S404">
        <v>4</v>
      </c>
      <c r="T404">
        <v>94.48</v>
      </c>
      <c r="U404">
        <v>0.06</v>
      </c>
      <c r="V404">
        <v>355.2448</v>
      </c>
      <c r="W404" t="s">
        <v>1826</v>
      </c>
    </row>
    <row r="405" spans="1:23" hidden="1">
      <c r="A405" s="2">
        <v>45359</v>
      </c>
      <c r="B405" t="s">
        <v>198</v>
      </c>
      <c r="C405" t="s">
        <v>1650</v>
      </c>
      <c r="D405" t="str">
        <f>VLOOKUP(C405,Product_Cleaned!$A$2:$B$101,2,FALSE)</f>
        <v>HDMI Cable – 2m</v>
      </c>
      <c r="E405" t="str">
        <f>VLOOKUP(C405,Product_Cleaned!$A$2:$C$101,3,FALSE)</f>
        <v>Electronics</v>
      </c>
      <c r="F405" t="str">
        <f>VLOOKUP(C405,Product_Cleaned!$A$2:$E$101,4,FALSE)</f>
        <v>Accessories</v>
      </c>
      <c r="G405" t="str">
        <f>VLOOKUP('Sales_Fact cleaned'!C237,Product_Cleaned!$A$2:$E$101,5, FALSE)</f>
        <v>Cox Inc</v>
      </c>
      <c r="H405" t="s">
        <v>1804</v>
      </c>
      <c r="I405" t="str">
        <f>_xlfn.XLOOKUP(H405,Store_Raw!$A$2:$A$21,Store_Raw!$B$2:$B$21)</f>
        <v>Frederick-Wright</v>
      </c>
      <c r="J405" t="str">
        <f>_xlfn.XLOOKUP(H405,Store_Raw!$A$2:$A$21,Store_Raw!$C$2:$C$21)</f>
        <v>West</v>
      </c>
      <c r="K405" t="str">
        <f>_xlfn.XLOOKUP(H405,Store_Raw!$A$2:$A$21,Store_Raw!$D$2:$D$21)</f>
        <v>New Jimmymouth</v>
      </c>
      <c r="L405" t="str">
        <f>_xlfn.XLOOKUP(H405,Store_Raw!$A$2:$A$21,Store_Raw!$E$2:$E$21)</f>
        <v>Flagship</v>
      </c>
      <c r="M405" t="str">
        <f>VLOOKUP(B405,Customer_Cleaned!$A$2:$H$501,2,FALSE)</f>
        <v>Debra Liu</v>
      </c>
      <c r="N405">
        <f>VLOOKUP(B405,Customer_Cleaned!$A$2:$H$501,3,FALSE)</f>
        <v>55</v>
      </c>
      <c r="O405" t="str">
        <f>VLOOKUP(B405,Customer_Cleaned!$A$2:$H$501,4,FALSE)</f>
        <v>Male</v>
      </c>
      <c r="P405" t="str">
        <f>VLOOKUP(B405,Customer_Cleaned!$A$2:$H$501,8,FALSE)</f>
        <v>Platinum</v>
      </c>
      <c r="Q405" t="str">
        <f>_xlfn.XLOOKUP('Sales_Fact cleaned'!B237,Customer_Cleaned!$A$2:$A$501,Customer_Cleaned!$F$2:$F$501)</f>
        <v>California</v>
      </c>
      <c r="R405" t="str">
        <f>_xlfn.XLOOKUP(B405,Customer_Cleaned!$A$2:$A$501,Customer_Cleaned!$G$2:$G$501)</f>
        <v>USA</v>
      </c>
      <c r="S405">
        <v>1</v>
      </c>
      <c r="T405">
        <v>408.66</v>
      </c>
      <c r="U405">
        <v>0.13</v>
      </c>
      <c r="V405">
        <v>355.5342</v>
      </c>
      <c r="W405" t="s">
        <v>1824</v>
      </c>
    </row>
    <row r="406" spans="1:23">
      <c r="A406" s="2">
        <v>45359</v>
      </c>
      <c r="B406" t="s">
        <v>275</v>
      </c>
      <c r="C406" t="s">
        <v>1680</v>
      </c>
      <c r="D406" t="str">
        <f>VLOOKUP(C406,Product_Cleaned!$A$2:$B$101,2,FALSE)</f>
        <v>Women's Hair Dryer Brush</v>
      </c>
      <c r="E406" t="str">
        <f>VLOOKUP(C406,Product_Cleaned!$A$2:$C$101,3,FALSE)</f>
        <v>Beauty</v>
      </c>
      <c r="F406" t="str">
        <f>VLOOKUP(C406,Product_Cleaned!$A$2:$E$101,4,FALSE)</f>
        <v>Haircare</v>
      </c>
      <c r="G406" t="str">
        <f>VLOOKUP('Sales_Fact cleaned'!C591,Product_Cleaned!$A$2:$E$101,5, FALSE)</f>
        <v>Hamilton, Woods and Walker</v>
      </c>
      <c r="H406" t="s">
        <v>1810</v>
      </c>
      <c r="I406" t="str">
        <f>_xlfn.XLOOKUP(H406,Store_Raw!$A$2:$A$21,Store_Raw!$B$2:$B$21)</f>
        <v>Guerrero-Schmitt</v>
      </c>
      <c r="J406" t="str">
        <f>_xlfn.XLOOKUP(H406,Store_Raw!$A$2:$A$21,Store_Raw!$C$2:$C$21)</f>
        <v>East</v>
      </c>
      <c r="K406" t="str">
        <f>_xlfn.XLOOKUP(H406,Store_Raw!$A$2:$A$21,Store_Raw!$D$2:$D$21)</f>
        <v>East Stevechester</v>
      </c>
      <c r="L406" t="str">
        <f>_xlfn.XLOOKUP(H406,Store_Raw!$A$2:$A$21,Store_Raw!$E$2:$E$21)</f>
        <v>Flagship</v>
      </c>
      <c r="M406" t="str">
        <f>VLOOKUP(B406,Customer_Cleaned!$A$2:$H$501,2,FALSE)</f>
        <v>Rhonda Morales</v>
      </c>
      <c r="N406">
        <f>VLOOKUP(B406,Customer_Cleaned!$A$2:$H$501,3,FALSE)</f>
        <v>61</v>
      </c>
      <c r="O406" t="str">
        <f>VLOOKUP(B406,Customer_Cleaned!$A$2:$H$501,4,FALSE)</f>
        <v>Female</v>
      </c>
      <c r="P406" t="str">
        <f>VLOOKUP(B406,Customer_Cleaned!$A$2:$H$501,8,FALSE)</f>
        <v>Platinum</v>
      </c>
      <c r="Q406" t="str">
        <f>_xlfn.XLOOKUP('Sales_Fact cleaned'!B591,Customer_Cleaned!$A$2:$A$501,Customer_Cleaned!$F$2:$F$501)</f>
        <v>Minnesota</v>
      </c>
      <c r="R406" t="str">
        <f>_xlfn.XLOOKUP(B406,Customer_Cleaned!$A$2:$A$501,Customer_Cleaned!$G$2:$G$501)</f>
        <v>USA</v>
      </c>
      <c r="S406">
        <v>4</v>
      </c>
      <c r="T406">
        <v>99.92</v>
      </c>
      <c r="U406">
        <v>0.11</v>
      </c>
      <c r="V406">
        <v>355.71519999999998</v>
      </c>
      <c r="W406" t="s">
        <v>1824</v>
      </c>
    </row>
    <row r="407" spans="1:23" hidden="1">
      <c r="A407" s="2">
        <v>45360</v>
      </c>
      <c r="B407" t="s">
        <v>298</v>
      </c>
      <c r="C407" t="s">
        <v>1630</v>
      </c>
      <c r="D407" t="str">
        <f>VLOOKUP(C407,Product_Cleaned!$A$2:$B$101,2,FALSE)</f>
        <v>Yoga Exercise Mat</v>
      </c>
      <c r="E407" t="str">
        <f>VLOOKUP(C407,Product_Cleaned!$A$2:$C$101,3,FALSE)</f>
        <v>Sports</v>
      </c>
      <c r="F407" t="str">
        <f>VLOOKUP(C407,Product_Cleaned!$A$2:$E$101,4,FALSE)</f>
        <v>Fitness</v>
      </c>
      <c r="G407" t="str">
        <f>VLOOKUP('Sales_Fact cleaned'!C602,Product_Cleaned!$A$2:$E$101,5, FALSE)</f>
        <v>Cummings and Sons</v>
      </c>
      <c r="H407" t="s">
        <v>1799</v>
      </c>
      <c r="I407" t="str">
        <f>_xlfn.XLOOKUP(H407,Store_Raw!$A$2:$A$21,Store_Raw!$B$2:$B$21)</f>
        <v>Mcdonald Inc</v>
      </c>
      <c r="J407" t="str">
        <f>_xlfn.XLOOKUP(H407,Store_Raw!$A$2:$A$21,Store_Raw!$C$2:$C$21)</f>
        <v>South</v>
      </c>
      <c r="K407" t="str">
        <f>_xlfn.XLOOKUP(H407,Store_Raw!$A$2:$A$21,Store_Raw!$D$2:$D$21)</f>
        <v>Christopherland</v>
      </c>
      <c r="L407" t="str">
        <f>_xlfn.XLOOKUP(H407,Store_Raw!$A$2:$A$21,Store_Raw!$E$2:$E$21)</f>
        <v>Outlet</v>
      </c>
      <c r="M407" t="str">
        <f>VLOOKUP(B407,Customer_Cleaned!$A$2:$H$501,2,FALSE)</f>
        <v>George Rosario</v>
      </c>
      <c r="N407">
        <f>VLOOKUP(B407,Customer_Cleaned!$A$2:$H$501,3,FALSE)</f>
        <v>53</v>
      </c>
      <c r="O407" t="str">
        <f>VLOOKUP(B407,Customer_Cleaned!$A$2:$H$501,4,FALSE)</f>
        <v>Male</v>
      </c>
      <c r="P407" t="str">
        <f>VLOOKUP(B407,Customer_Cleaned!$A$2:$H$501,8,FALSE)</f>
        <v>Platinum</v>
      </c>
      <c r="Q407" t="str">
        <f>_xlfn.XLOOKUP('Sales_Fact cleaned'!B602,Customer_Cleaned!$A$2:$A$501,Customer_Cleaned!$F$2:$F$501)</f>
        <v>Kentucky</v>
      </c>
      <c r="R407" t="str">
        <f>_xlfn.XLOOKUP(B407,Customer_Cleaned!$A$2:$A$501,Customer_Cleaned!$G$2:$G$501)</f>
        <v>USA</v>
      </c>
      <c r="S407">
        <v>4</v>
      </c>
      <c r="T407">
        <v>108.55</v>
      </c>
      <c r="U407">
        <v>0.18</v>
      </c>
      <c r="V407">
        <v>356.04399999999998</v>
      </c>
      <c r="W407" t="s">
        <v>1826</v>
      </c>
    </row>
    <row r="408" spans="1:23" hidden="1">
      <c r="A408" s="2">
        <v>45360</v>
      </c>
      <c r="B408" t="s">
        <v>788</v>
      </c>
      <c r="C408" t="s">
        <v>1614</v>
      </c>
      <c r="D408" t="str">
        <f>VLOOKUP(C408,Product_Cleaned!$A$2:$B$101,2,FALSE)</f>
        <v>Modern Wall Clock</v>
      </c>
      <c r="E408" t="str">
        <f>VLOOKUP(C408,Product_Cleaned!$A$2:$C$101,3,FALSE)</f>
        <v>Home</v>
      </c>
      <c r="F408" t="str">
        <f>VLOOKUP(C408,Product_Cleaned!$A$2:$E$101,4,FALSE)</f>
        <v>Decor</v>
      </c>
      <c r="G408" t="str">
        <f>VLOOKUP('Sales_Fact cleaned'!C726,Product_Cleaned!$A$2:$E$101,5, FALSE)</f>
        <v>Larson Ltd</v>
      </c>
      <c r="H408" t="s">
        <v>1786</v>
      </c>
      <c r="I408" t="str">
        <f>_xlfn.XLOOKUP(H408,Store_Raw!$A$2:$A$21,Store_Raw!$B$2:$B$21)</f>
        <v>Moore, Padilla and Butler</v>
      </c>
      <c r="J408" t="str">
        <f>_xlfn.XLOOKUP(H408,Store_Raw!$A$2:$A$21,Store_Raw!$C$2:$C$21)</f>
        <v>South</v>
      </c>
      <c r="K408" t="str">
        <f>_xlfn.XLOOKUP(H408,Store_Raw!$A$2:$A$21,Store_Raw!$D$2:$D$21)</f>
        <v>East Johnstad</v>
      </c>
      <c r="L408" t="str">
        <f>_xlfn.XLOOKUP(H408,Store_Raw!$A$2:$A$21,Store_Raw!$E$2:$E$21)</f>
        <v>Flagship</v>
      </c>
      <c r="M408" t="str">
        <f>VLOOKUP(B408,Customer_Cleaned!$A$2:$H$501,2,FALSE)</f>
        <v>Mary Russell</v>
      </c>
      <c r="N408">
        <f>VLOOKUP(B408,Customer_Cleaned!$A$2:$H$501,3,FALSE)</f>
        <v>58</v>
      </c>
      <c r="O408" t="str">
        <f>VLOOKUP(B408,Customer_Cleaned!$A$2:$H$501,4,FALSE)</f>
        <v>Male</v>
      </c>
      <c r="P408" t="str">
        <f>VLOOKUP(B408,Customer_Cleaned!$A$2:$H$501,8,FALSE)</f>
        <v>Platinum</v>
      </c>
      <c r="Q408" t="str">
        <f>_xlfn.XLOOKUP('Sales_Fact cleaned'!B726,Customer_Cleaned!$A$2:$A$501,Customer_Cleaned!$F$2:$F$501)</f>
        <v>Indiana</v>
      </c>
      <c r="R408" t="str">
        <f>_xlfn.XLOOKUP(B408,Customer_Cleaned!$A$2:$A$501,Customer_Cleaned!$G$2:$G$501)</f>
        <v>USA</v>
      </c>
      <c r="S408">
        <v>1</v>
      </c>
      <c r="T408">
        <v>409.41</v>
      </c>
      <c r="U408">
        <v>0.13</v>
      </c>
      <c r="V408">
        <v>356.18669999999997</v>
      </c>
      <c r="W408" t="s">
        <v>1829</v>
      </c>
    </row>
    <row r="409" spans="1:23" hidden="1">
      <c r="A409" s="2">
        <v>45360</v>
      </c>
      <c r="B409" t="s">
        <v>405</v>
      </c>
      <c r="C409" t="s">
        <v>1578</v>
      </c>
      <c r="D409" t="str">
        <f>VLOOKUP(C409,Product_Cleaned!$A$2:$B$101,2,FALSE)</f>
        <v>4K Home Projector</v>
      </c>
      <c r="E409" t="str">
        <f>VLOOKUP(C409,Product_Cleaned!$A$2:$C$101,3,FALSE)</f>
        <v>Electronics</v>
      </c>
      <c r="F409" t="str">
        <f>VLOOKUP(C409,Product_Cleaned!$A$2:$E$101,4,FALSE)</f>
        <v>Appliances</v>
      </c>
      <c r="G409" t="str">
        <f>VLOOKUP('Sales_Fact cleaned'!C779,Product_Cleaned!$A$2:$E$101,5, FALSE)</f>
        <v>Flores, Pineda and Rodriguez</v>
      </c>
      <c r="H409" t="s">
        <v>1779</v>
      </c>
      <c r="I409" t="str">
        <f>_xlfn.XLOOKUP(H409,Store_Raw!$A$2:$A$21,Store_Raw!$B$2:$B$21)</f>
        <v>Martinez-Mullins</v>
      </c>
      <c r="J409" t="str">
        <f>_xlfn.XLOOKUP(H409,Store_Raw!$A$2:$A$21,Store_Raw!$C$2:$C$21)</f>
        <v>South</v>
      </c>
      <c r="K409" t="str">
        <f>_xlfn.XLOOKUP(H409,Store_Raw!$A$2:$A$21,Store_Raw!$D$2:$D$21)</f>
        <v>Williamsfurt</v>
      </c>
      <c r="L409" t="str">
        <f>_xlfn.XLOOKUP(H409,Store_Raw!$A$2:$A$21,Store_Raw!$E$2:$E$21)</f>
        <v>Online</v>
      </c>
      <c r="M409" t="str">
        <f>VLOOKUP(B409,Customer_Cleaned!$A$2:$H$501,2,FALSE)</f>
        <v>Anthony Phillips</v>
      </c>
      <c r="N409">
        <f>VLOOKUP(B409,Customer_Cleaned!$A$2:$H$501,3,FALSE)</f>
        <v>18</v>
      </c>
      <c r="O409" t="str">
        <f>VLOOKUP(B409,Customer_Cleaned!$A$2:$H$501,4,FALSE)</f>
        <v>Female</v>
      </c>
      <c r="P409" t="str">
        <f>VLOOKUP(B409,Customer_Cleaned!$A$2:$H$501,8,FALSE)</f>
        <v>Bronze</v>
      </c>
      <c r="Q409" t="str">
        <f>_xlfn.XLOOKUP('Sales_Fact cleaned'!B779,Customer_Cleaned!$A$2:$A$501,Customer_Cleaned!$F$2:$F$501)</f>
        <v>Oklahoma</v>
      </c>
      <c r="R409" t="str">
        <f>_xlfn.XLOOKUP(B409,Customer_Cleaned!$A$2:$A$501,Customer_Cleaned!$G$2:$G$501)</f>
        <v>USA</v>
      </c>
      <c r="S409">
        <v>3</v>
      </c>
      <c r="T409">
        <v>147.01</v>
      </c>
      <c r="U409">
        <v>0.19</v>
      </c>
      <c r="V409">
        <v>357.23430000000002</v>
      </c>
      <c r="W409" t="s">
        <v>1826</v>
      </c>
    </row>
    <row r="410" spans="1:23" hidden="1">
      <c r="A410" s="2">
        <v>45361</v>
      </c>
      <c r="B410" t="s">
        <v>1023</v>
      </c>
      <c r="C410" t="s">
        <v>1562</v>
      </c>
      <c r="D410" t="str">
        <f>VLOOKUP(C410,Product_Cleaned!$A$2:$B$101,2,FALSE)</f>
        <v>Wireless Bluetooth Earbuds</v>
      </c>
      <c r="E410" t="str">
        <f>VLOOKUP(C410,Product_Cleaned!$A$2:$C$101,3,FALSE)</f>
        <v>Electronics</v>
      </c>
      <c r="F410" t="str">
        <f>VLOOKUP(C410,Product_Cleaned!$A$2:$E$101,4,FALSE)</f>
        <v>Audio</v>
      </c>
      <c r="G410" t="str">
        <f>VLOOKUP('Sales_Fact cleaned'!C277,Product_Cleaned!$A$2:$E$101,5, FALSE)</f>
        <v>Holmes LLC</v>
      </c>
      <c r="H410" t="s">
        <v>1804</v>
      </c>
      <c r="I410" t="str">
        <f>_xlfn.XLOOKUP(H410,Store_Raw!$A$2:$A$21,Store_Raw!$B$2:$B$21)</f>
        <v>Frederick-Wright</v>
      </c>
      <c r="J410" t="str">
        <f>_xlfn.XLOOKUP(H410,Store_Raw!$A$2:$A$21,Store_Raw!$C$2:$C$21)</f>
        <v>West</v>
      </c>
      <c r="K410" t="str">
        <f>_xlfn.XLOOKUP(H410,Store_Raw!$A$2:$A$21,Store_Raw!$D$2:$D$21)</f>
        <v>New Jimmymouth</v>
      </c>
      <c r="L410" t="str">
        <f>_xlfn.XLOOKUP(H410,Store_Raw!$A$2:$A$21,Store_Raw!$E$2:$E$21)</f>
        <v>Flagship</v>
      </c>
      <c r="M410" t="str">
        <f>VLOOKUP(B410,Customer_Cleaned!$A$2:$H$501,2,FALSE)</f>
        <v>Andrew Smith</v>
      </c>
      <c r="N410">
        <f>VLOOKUP(B410,Customer_Cleaned!$A$2:$H$501,3,FALSE)</f>
        <v>60</v>
      </c>
      <c r="O410" t="str">
        <f>VLOOKUP(B410,Customer_Cleaned!$A$2:$H$501,4,FALSE)</f>
        <v>Male</v>
      </c>
      <c r="P410" t="str">
        <f>VLOOKUP(B410,Customer_Cleaned!$A$2:$H$501,8,FALSE)</f>
        <v>Platinum</v>
      </c>
      <c r="Q410" t="str">
        <f>_xlfn.XLOOKUP('Sales_Fact cleaned'!B277,Customer_Cleaned!$A$2:$A$501,Customer_Cleaned!$F$2:$F$501)</f>
        <v>West Virginia</v>
      </c>
      <c r="R410" t="str">
        <f>_xlfn.XLOOKUP(B410,Customer_Cleaned!$A$2:$A$501,Customer_Cleaned!$G$2:$G$501)</f>
        <v>USA</v>
      </c>
      <c r="S410">
        <v>1</v>
      </c>
      <c r="T410">
        <v>394.35</v>
      </c>
      <c r="U410">
        <v>0.09</v>
      </c>
      <c r="V410">
        <v>358.85849999999999</v>
      </c>
      <c r="W410" t="s">
        <v>1826</v>
      </c>
    </row>
    <row r="411" spans="1:23" hidden="1">
      <c r="A411" s="2">
        <v>45361</v>
      </c>
      <c r="B411" t="s">
        <v>713</v>
      </c>
      <c r="C411" t="s">
        <v>1553</v>
      </c>
      <c r="D411" t="str">
        <f>VLOOKUP(C411,Product_Cleaned!$A$2:$B$101,2,FALSE)</f>
        <v>Women's Yoga Pants</v>
      </c>
      <c r="E411" t="str">
        <f>VLOOKUP(C411,Product_Cleaned!$A$2:$C$101,3,FALSE)</f>
        <v>Clothing</v>
      </c>
      <c r="F411" t="str">
        <f>VLOOKUP(C411,Product_Cleaned!$A$2:$E$101,4,FALSE)</f>
        <v>Bottoms</v>
      </c>
      <c r="G411" t="str">
        <f>VLOOKUP('Sales_Fact cleaned'!C44,Product_Cleaned!$A$2:$E$101,5, FALSE)</f>
        <v>Luna, Anderson and Bowman</v>
      </c>
      <c r="H411" t="s">
        <v>1766</v>
      </c>
      <c r="I411" t="str">
        <f>_xlfn.XLOOKUP(H411,Store_Raw!$A$2:$A$21,Store_Raw!$B$2:$B$21)</f>
        <v>Johnson-Wright</v>
      </c>
      <c r="J411" t="str">
        <f>_xlfn.XLOOKUP(H411,Store_Raw!$A$2:$A$21,Store_Raw!$C$2:$C$21)</f>
        <v>North</v>
      </c>
      <c r="K411" t="str">
        <f>_xlfn.XLOOKUP(H411,Store_Raw!$A$2:$A$21,Store_Raw!$D$2:$D$21)</f>
        <v>Hoodberg</v>
      </c>
      <c r="L411" t="str">
        <f>_xlfn.XLOOKUP(H411,Store_Raw!$A$2:$A$21,Store_Raw!$E$2:$E$21)</f>
        <v>Outlet</v>
      </c>
      <c r="M411" t="str">
        <f>VLOOKUP(B411,Customer_Cleaned!$A$2:$H$501,2,FALSE)</f>
        <v>George Davis</v>
      </c>
      <c r="N411">
        <f>VLOOKUP(B411,Customer_Cleaned!$A$2:$H$501,3,FALSE)</f>
        <v>50</v>
      </c>
      <c r="O411" t="str">
        <f>VLOOKUP(B411,Customer_Cleaned!$A$2:$H$501,4,FALSE)</f>
        <v>Female</v>
      </c>
      <c r="P411" t="str">
        <f>VLOOKUP(B411,Customer_Cleaned!$A$2:$H$501,8,FALSE)</f>
        <v>Platinum</v>
      </c>
      <c r="Q411" t="str">
        <f>_xlfn.XLOOKUP('Sales_Fact cleaned'!B44,Customer_Cleaned!$A$2:$A$501,Customer_Cleaned!$F$2:$F$501)</f>
        <v>Iowa</v>
      </c>
      <c r="R411" t="str">
        <f>_xlfn.XLOOKUP(B411,Customer_Cleaned!$A$2:$A$501,Customer_Cleaned!$G$2:$G$501)</f>
        <v>usa</v>
      </c>
      <c r="S411">
        <v>1</v>
      </c>
      <c r="T411">
        <v>492.05</v>
      </c>
      <c r="U411">
        <v>0.27</v>
      </c>
      <c r="V411">
        <v>359.19650000000001</v>
      </c>
      <c r="W411" t="s">
        <v>1824</v>
      </c>
    </row>
    <row r="412" spans="1:23" hidden="1">
      <c r="A412" s="2">
        <v>45361</v>
      </c>
      <c r="B412" t="s">
        <v>732</v>
      </c>
      <c r="C412" t="s">
        <v>1734</v>
      </c>
      <c r="D412" t="str">
        <f>VLOOKUP(C412,Product_Cleaned!$A$2:$B$101,2,FALSE)</f>
        <v>USB-C Laptop Charger</v>
      </c>
      <c r="E412" t="str">
        <f>VLOOKUP(C412,Product_Cleaned!$A$2:$C$101,3,FALSE)</f>
        <v>Electronics</v>
      </c>
      <c r="F412" t="str">
        <f>VLOOKUP(C412,Product_Cleaned!$A$2:$E$101,4,FALSE)</f>
        <v>Computer</v>
      </c>
      <c r="G412" t="str">
        <f>VLOOKUP('Sales_Fact cleaned'!C637,Product_Cleaned!$A$2:$E$101,5, FALSE)</f>
        <v>Holmes LLC</v>
      </c>
      <c r="H412" t="s">
        <v>1779</v>
      </c>
      <c r="I412" t="str">
        <f>_xlfn.XLOOKUP(H412,Store_Raw!$A$2:$A$21,Store_Raw!$B$2:$B$21)</f>
        <v>Martinez-Mullins</v>
      </c>
      <c r="J412" t="str">
        <f>_xlfn.XLOOKUP(H412,Store_Raw!$A$2:$A$21,Store_Raw!$C$2:$C$21)</f>
        <v>South</v>
      </c>
      <c r="K412" t="str">
        <f>_xlfn.XLOOKUP(H412,Store_Raw!$A$2:$A$21,Store_Raw!$D$2:$D$21)</f>
        <v>Williamsfurt</v>
      </c>
      <c r="L412" t="str">
        <f>_xlfn.XLOOKUP(H412,Store_Raw!$A$2:$A$21,Store_Raw!$E$2:$E$21)</f>
        <v>Online</v>
      </c>
      <c r="M412" t="str">
        <f>VLOOKUP(B412,Customer_Cleaned!$A$2:$H$501,2,FALSE)</f>
        <v>Gregory Pham</v>
      </c>
      <c r="N412">
        <f>VLOOKUP(B412,Customer_Cleaned!$A$2:$H$501,3,FALSE)</f>
        <v>63</v>
      </c>
      <c r="O412" t="str">
        <f>VLOOKUP(B412,Customer_Cleaned!$A$2:$H$501,4,FALSE)</f>
        <v>Female</v>
      </c>
      <c r="P412" t="str">
        <f>VLOOKUP(B412,Customer_Cleaned!$A$2:$H$501,8,FALSE)</f>
        <v>Platinum</v>
      </c>
      <c r="Q412" t="str">
        <f>_xlfn.XLOOKUP('Sales_Fact cleaned'!B637,Customer_Cleaned!$A$2:$A$501,Customer_Cleaned!$F$2:$F$501)</f>
        <v>Washington</v>
      </c>
      <c r="R412" t="str">
        <f>_xlfn.XLOOKUP(B412,Customer_Cleaned!$A$2:$A$501,Customer_Cleaned!$G$2:$G$501)</f>
        <v>USA</v>
      </c>
      <c r="S412">
        <v>2</v>
      </c>
      <c r="T412">
        <v>224.69</v>
      </c>
      <c r="U412">
        <v>0.2</v>
      </c>
      <c r="V412">
        <v>359.50400000000002</v>
      </c>
      <c r="W412" t="s">
        <v>1824</v>
      </c>
    </row>
    <row r="413" spans="1:23" hidden="1">
      <c r="A413" s="2">
        <v>45361</v>
      </c>
      <c r="B413" t="s">
        <v>1322</v>
      </c>
      <c r="C413" t="s">
        <v>1674</v>
      </c>
      <c r="D413" t="str">
        <f>VLOOKUP(C413,Product_Cleaned!$A$2:$B$101,2,FALSE)</f>
        <v>Organic Sunscreen Lotion</v>
      </c>
      <c r="E413" t="str">
        <f>VLOOKUP(C413,Product_Cleaned!$A$2:$C$101,3,FALSE)</f>
        <v>Beauty</v>
      </c>
      <c r="F413" t="str">
        <f>VLOOKUP(C413,Product_Cleaned!$A$2:$E$101,4,FALSE)</f>
        <v>Skincare</v>
      </c>
      <c r="G413" t="str">
        <f>VLOOKUP('Sales_Fact cleaned'!C130,Product_Cleaned!$A$2:$E$101,5, FALSE)</f>
        <v>Hoffman-Williams</v>
      </c>
      <c r="H413" t="s">
        <v>1789</v>
      </c>
      <c r="I413" t="str">
        <f>_xlfn.XLOOKUP(H413,Store_Raw!$A$2:$A$21,Store_Raw!$B$2:$B$21)</f>
        <v>Hill, Wagner and Ballard</v>
      </c>
      <c r="J413" t="str">
        <f>_xlfn.XLOOKUP(H413,Store_Raw!$A$2:$A$21,Store_Raw!$C$2:$C$21)</f>
        <v>East</v>
      </c>
      <c r="K413" t="str">
        <f>_xlfn.XLOOKUP(H413,Store_Raw!$A$2:$A$21,Store_Raw!$D$2:$D$21)</f>
        <v>East Davidville</v>
      </c>
      <c r="L413" t="str">
        <f>_xlfn.XLOOKUP(H413,Store_Raw!$A$2:$A$21,Store_Raw!$E$2:$E$21)</f>
        <v>Online</v>
      </c>
      <c r="M413" t="str">
        <f>VLOOKUP(B413,Customer_Cleaned!$A$2:$H$501,2,FALSE)</f>
        <v>Jeanette Nichols</v>
      </c>
      <c r="N413">
        <f>VLOOKUP(B413,Customer_Cleaned!$A$2:$H$501,3,FALSE)</f>
        <v>28</v>
      </c>
      <c r="O413" t="str">
        <f>VLOOKUP(B413,Customer_Cleaned!$A$2:$H$501,4,FALSE)</f>
        <v>Male</v>
      </c>
      <c r="P413" t="str">
        <f>VLOOKUP(B413,Customer_Cleaned!$A$2:$H$501,8,FALSE)</f>
        <v>Bronze</v>
      </c>
      <c r="Q413" t="str">
        <f>_xlfn.XLOOKUP('Sales_Fact cleaned'!B130,Customer_Cleaned!$A$2:$A$501,Customer_Cleaned!$F$2:$F$501)</f>
        <v>Indiana</v>
      </c>
      <c r="R413" t="str">
        <f>_xlfn.XLOOKUP(B413,Customer_Cleaned!$A$2:$A$501,Customer_Cleaned!$G$2:$G$501)</f>
        <v>USA</v>
      </c>
      <c r="S413">
        <v>1</v>
      </c>
      <c r="T413">
        <v>395.18</v>
      </c>
      <c r="U413">
        <v>0.09</v>
      </c>
      <c r="V413">
        <v>359.61380000000003</v>
      </c>
      <c r="W413" t="s">
        <v>1829</v>
      </c>
    </row>
    <row r="414" spans="1:23" hidden="1">
      <c r="A414" s="2">
        <v>45361</v>
      </c>
      <c r="B414" t="s">
        <v>1026</v>
      </c>
      <c r="C414" t="s">
        <v>1686</v>
      </c>
      <c r="D414" t="str">
        <f>VLOOKUP(C414,Product_Cleaned!$A$2:$B$101,2,FALSE)</f>
        <v>Men's Sports Shorts</v>
      </c>
      <c r="E414" t="str">
        <f>VLOOKUP(C414,Product_Cleaned!$A$2:$C$101,3,FALSE)</f>
        <v>Clothing</v>
      </c>
      <c r="F414" t="str">
        <f>VLOOKUP(C414,Product_Cleaned!$A$2:$E$101,4,FALSE)</f>
        <v>Bottoms</v>
      </c>
      <c r="G414" t="str">
        <f>VLOOKUP('Sales_Fact cleaned'!C1533,Product_Cleaned!$A$2:$E$101,5, FALSE)</f>
        <v>Hernandez Inc</v>
      </c>
      <c r="H414" t="s">
        <v>1782</v>
      </c>
      <c r="I414" t="str">
        <f>_xlfn.XLOOKUP(H414,Store_Raw!$A$2:$A$21,Store_Raw!$B$2:$B$21)</f>
        <v>Bean, Jones and Park</v>
      </c>
      <c r="J414" t="str">
        <f>_xlfn.XLOOKUP(H414,Store_Raw!$A$2:$A$21,Store_Raw!$C$2:$C$21)</f>
        <v>West</v>
      </c>
      <c r="K414" t="str">
        <f>_xlfn.XLOOKUP(H414,Store_Raw!$A$2:$A$21,Store_Raw!$D$2:$D$21)</f>
        <v>Thompsonborough</v>
      </c>
      <c r="L414" t="str">
        <f>_xlfn.XLOOKUP(H414,Store_Raw!$A$2:$A$21,Store_Raw!$E$2:$E$21)</f>
        <v>Online</v>
      </c>
      <c r="M414" t="str">
        <f>VLOOKUP(B414,Customer_Cleaned!$A$2:$H$501,2,FALSE)</f>
        <v>Robert King</v>
      </c>
      <c r="N414">
        <f>VLOOKUP(B414,Customer_Cleaned!$A$2:$H$501,3,FALSE)</f>
        <v>58</v>
      </c>
      <c r="O414" t="str">
        <f>VLOOKUP(B414,Customer_Cleaned!$A$2:$H$501,4,FALSE)</f>
        <v>Female</v>
      </c>
      <c r="P414" t="str">
        <f>VLOOKUP(B414,Customer_Cleaned!$A$2:$H$501,8,FALSE)</f>
        <v>Platinum</v>
      </c>
      <c r="Q414" t="str">
        <f>_xlfn.XLOOKUP('Sales_Fact cleaned'!B1533,Customer_Cleaned!$A$2:$A$501,Customer_Cleaned!$F$2:$F$501)</f>
        <v>Florida</v>
      </c>
      <c r="R414" t="str">
        <f>_xlfn.XLOOKUP(B414,Customer_Cleaned!$A$2:$A$501,Customer_Cleaned!$G$2:$G$501)</f>
        <v>USA</v>
      </c>
      <c r="S414">
        <v>1</v>
      </c>
      <c r="T414">
        <v>506.73</v>
      </c>
      <c r="U414">
        <v>0.28999999999999998</v>
      </c>
      <c r="V414">
        <v>359.7783</v>
      </c>
      <c r="W414" t="s">
        <v>1824</v>
      </c>
    </row>
    <row r="415" spans="1:23">
      <c r="A415" s="2">
        <v>45362</v>
      </c>
      <c r="B415" t="s">
        <v>124</v>
      </c>
      <c r="C415" t="s">
        <v>1626</v>
      </c>
      <c r="D415" t="str">
        <f>VLOOKUP(C415,Product_Cleaned!$A$2:$B$101,2,FALSE)</f>
        <v>Portable Power Bank</v>
      </c>
      <c r="E415" t="str">
        <f>VLOOKUP(C415,Product_Cleaned!$A$2:$C$101,3,FALSE)</f>
        <v>Electronics</v>
      </c>
      <c r="F415" t="str">
        <f>VLOOKUP(C415,Product_Cleaned!$A$2:$E$101,4,FALSE)</f>
        <v>Mobile</v>
      </c>
      <c r="G415" t="str">
        <f>VLOOKUP('Sales_Fact cleaned'!C891,Product_Cleaned!$A$2:$E$101,5, FALSE)</f>
        <v>Sharp, Taylor and Rodriguez</v>
      </c>
      <c r="H415" t="s">
        <v>1752</v>
      </c>
      <c r="I415" t="str">
        <f>_xlfn.XLOOKUP(H415,Store_Raw!$A$2:$A$21,Store_Raw!$B$2:$B$21)</f>
        <v>Rivera-Warner</v>
      </c>
      <c r="J415" t="str">
        <f>_xlfn.XLOOKUP(H415,Store_Raw!$A$2:$A$21,Store_Raw!$C$2:$C$21)</f>
        <v>East</v>
      </c>
      <c r="K415" t="str">
        <f>_xlfn.XLOOKUP(H415,Store_Raw!$A$2:$A$21,Store_Raw!$D$2:$D$21)</f>
        <v>Washingtonfurt</v>
      </c>
      <c r="L415" t="str">
        <f>_xlfn.XLOOKUP(H415,Store_Raw!$A$2:$A$21,Store_Raw!$E$2:$E$21)</f>
        <v>Flagship</v>
      </c>
      <c r="M415" t="str">
        <f>VLOOKUP(B415,Customer_Cleaned!$A$2:$H$501,2,FALSE)</f>
        <v>Jessica Acevedo</v>
      </c>
      <c r="N415">
        <f>VLOOKUP(B415,Customer_Cleaned!$A$2:$H$501,3,FALSE)</f>
        <v>64</v>
      </c>
      <c r="O415" t="str">
        <f>VLOOKUP(B415,Customer_Cleaned!$A$2:$H$501,4,FALSE)</f>
        <v>Female</v>
      </c>
      <c r="P415" t="str">
        <f>VLOOKUP(B415,Customer_Cleaned!$A$2:$H$501,8,FALSE)</f>
        <v>Platinum</v>
      </c>
      <c r="Q415" t="str">
        <f>_xlfn.XLOOKUP('Sales_Fact cleaned'!B891,Customer_Cleaned!$A$2:$A$501,Customer_Cleaned!$F$2:$F$501)</f>
        <v>Florida</v>
      </c>
      <c r="R415" t="str">
        <f>_xlfn.XLOOKUP(B415,Customer_Cleaned!$A$2:$A$501,Customer_Cleaned!$G$2:$G$501)</f>
        <v>USA</v>
      </c>
      <c r="S415">
        <v>3</v>
      </c>
      <c r="T415">
        <v>158.27000000000001</v>
      </c>
      <c r="U415">
        <v>0.24</v>
      </c>
      <c r="V415">
        <v>360.85559999999998</v>
      </c>
      <c r="W415" t="s">
        <v>1826</v>
      </c>
    </row>
    <row r="416" spans="1:23" hidden="1">
      <c r="A416" s="2">
        <v>45362</v>
      </c>
      <c r="B416" t="s">
        <v>127</v>
      </c>
      <c r="C416" t="s">
        <v>1626</v>
      </c>
      <c r="D416" t="str">
        <f>VLOOKUP(C416,Product_Cleaned!$A$2:$B$101,2,FALSE)</f>
        <v>Portable Power Bank</v>
      </c>
      <c r="E416" t="str">
        <f>VLOOKUP(C416,Product_Cleaned!$A$2:$C$101,3,FALSE)</f>
        <v>Electronics</v>
      </c>
      <c r="F416" t="str">
        <f>VLOOKUP(C416,Product_Cleaned!$A$2:$E$101,4,FALSE)</f>
        <v>Mobile</v>
      </c>
      <c r="G416" t="str">
        <f>VLOOKUP('Sales_Fact cleaned'!C684,Product_Cleaned!$A$2:$E$101,5, FALSE)</f>
        <v>Cummings and Sons</v>
      </c>
      <c r="H416" t="s">
        <v>1799</v>
      </c>
      <c r="I416" t="str">
        <f>_xlfn.XLOOKUP(H416,Store_Raw!$A$2:$A$21,Store_Raw!$B$2:$B$21)</f>
        <v>Mcdonald Inc</v>
      </c>
      <c r="J416" t="str">
        <f>_xlfn.XLOOKUP(H416,Store_Raw!$A$2:$A$21,Store_Raw!$C$2:$C$21)</f>
        <v>South</v>
      </c>
      <c r="K416" t="str">
        <f>_xlfn.XLOOKUP(H416,Store_Raw!$A$2:$A$21,Store_Raw!$D$2:$D$21)</f>
        <v>Christopherland</v>
      </c>
      <c r="L416" t="str">
        <f>_xlfn.XLOOKUP(H416,Store_Raw!$A$2:$A$21,Store_Raw!$E$2:$E$21)</f>
        <v>Outlet</v>
      </c>
      <c r="M416" t="str">
        <f>VLOOKUP(B416,Customer_Cleaned!$A$2:$H$501,2,FALSE)</f>
        <v>Sarah Vance</v>
      </c>
      <c r="N416">
        <f>VLOOKUP(B416,Customer_Cleaned!$A$2:$H$501,3,FALSE)</f>
        <v>41</v>
      </c>
      <c r="O416" t="str">
        <f>VLOOKUP(B416,Customer_Cleaned!$A$2:$H$501,4,FALSE)</f>
        <v>Male</v>
      </c>
      <c r="P416" t="str">
        <f>VLOOKUP(B416,Customer_Cleaned!$A$2:$H$501,8,FALSE)</f>
        <v>Silver</v>
      </c>
      <c r="Q416" t="str">
        <f>_xlfn.XLOOKUP('Sales_Fact cleaned'!B684,Customer_Cleaned!$A$2:$A$501,Customer_Cleaned!$F$2:$F$501)</f>
        <v>Virginia</v>
      </c>
      <c r="R416" t="str">
        <f>_xlfn.XLOOKUP(B416,Customer_Cleaned!$A$2:$A$501,Customer_Cleaned!$G$2:$G$501)</f>
        <v>USA</v>
      </c>
      <c r="S416">
        <v>1</v>
      </c>
      <c r="T416">
        <v>405.8</v>
      </c>
      <c r="U416">
        <v>0.11</v>
      </c>
      <c r="V416">
        <v>361.16199999999998</v>
      </c>
      <c r="W416" t="s">
        <v>1829</v>
      </c>
    </row>
    <row r="417" spans="1:23" hidden="1">
      <c r="A417" s="2">
        <v>45363</v>
      </c>
      <c r="B417" t="s">
        <v>1199</v>
      </c>
      <c r="C417" t="s">
        <v>1616</v>
      </c>
      <c r="D417" t="str">
        <f>VLOOKUP(C417,Product_Cleaned!$A$2:$B$101,2,FALSE)</f>
        <v>Gaming Mechanical Keyboard</v>
      </c>
      <c r="E417" t="str">
        <f>VLOOKUP(C417,Product_Cleaned!$A$2:$C$101,3,FALSE)</f>
        <v>Electronics</v>
      </c>
      <c r="F417" t="str">
        <f>VLOOKUP(C417,Product_Cleaned!$A$2:$E$101,4,FALSE)</f>
        <v>Computer</v>
      </c>
      <c r="G417" t="str">
        <f>VLOOKUP('Sales_Fact cleaned'!C848,Product_Cleaned!$A$2:$E$101,5, FALSE)</f>
        <v>Byrd, Stewart and Valdez</v>
      </c>
      <c r="H417" t="s">
        <v>1794</v>
      </c>
      <c r="I417" t="str">
        <f>_xlfn.XLOOKUP(H417,Store_Raw!$A$2:$A$21,Store_Raw!$B$2:$B$21)</f>
        <v>Thomas, Bridges and Harris</v>
      </c>
      <c r="J417" t="str">
        <f>_xlfn.XLOOKUP(H417,Store_Raw!$A$2:$A$21,Store_Raw!$C$2:$C$21)</f>
        <v>North</v>
      </c>
      <c r="K417" t="str">
        <f>_xlfn.XLOOKUP(H417,Store_Raw!$A$2:$A$21,Store_Raw!$D$2:$D$21)</f>
        <v>Sabrinatown</v>
      </c>
      <c r="L417" t="str">
        <f>_xlfn.XLOOKUP(H417,Store_Raw!$A$2:$A$21,Store_Raw!$E$2:$E$21)</f>
        <v>Online</v>
      </c>
      <c r="M417" t="str">
        <f>VLOOKUP(B417,Customer_Cleaned!$A$2:$H$501,2,FALSE)</f>
        <v>Andrew Mason</v>
      </c>
      <c r="N417">
        <f>VLOOKUP(B417,Customer_Cleaned!$A$2:$H$501,3,FALSE)</f>
        <v>52</v>
      </c>
      <c r="O417" t="str">
        <f>VLOOKUP(B417,Customer_Cleaned!$A$2:$H$501,4,FALSE)</f>
        <v>Female</v>
      </c>
      <c r="P417" t="str">
        <f>VLOOKUP(B417,Customer_Cleaned!$A$2:$H$501,8,FALSE)</f>
        <v>Platinum</v>
      </c>
      <c r="Q417" t="str">
        <f>_xlfn.XLOOKUP('Sales_Fact cleaned'!B848,Customer_Cleaned!$A$2:$A$501,Customer_Cleaned!$F$2:$F$501)</f>
        <v>Oregon</v>
      </c>
      <c r="R417" t="str">
        <f>_xlfn.XLOOKUP(B417,Customer_Cleaned!$A$2:$A$501,Customer_Cleaned!$G$2:$G$501)</f>
        <v>USA</v>
      </c>
      <c r="S417">
        <v>4</v>
      </c>
      <c r="T417">
        <v>94.13</v>
      </c>
      <c r="U417">
        <v>0.04</v>
      </c>
      <c r="V417">
        <v>361.45920000000001</v>
      </c>
      <c r="W417" t="s">
        <v>1826</v>
      </c>
    </row>
    <row r="418" spans="1:23" hidden="1">
      <c r="A418" s="2">
        <v>45364</v>
      </c>
      <c r="B418" t="s">
        <v>1319</v>
      </c>
      <c r="C418" t="s">
        <v>1560</v>
      </c>
      <c r="D418" t="str">
        <f>VLOOKUP(C418,Product_Cleaned!$A$2:$B$101,2,FALSE)</f>
        <v>LED Table Lamp</v>
      </c>
      <c r="E418" t="str">
        <f>VLOOKUP(C418,Product_Cleaned!$A$2:$C$101,3,FALSE)</f>
        <v>Home</v>
      </c>
      <c r="F418" t="str">
        <f>VLOOKUP(C418,Product_Cleaned!$A$2:$E$101,4,FALSE)</f>
        <v>Lighting</v>
      </c>
      <c r="G418" t="str">
        <f>VLOOKUP('Sales_Fact cleaned'!C1201,Product_Cleaned!$A$2:$E$101,5, FALSE)</f>
        <v>Flores, Pineda and Rodriguez</v>
      </c>
      <c r="H418" t="s">
        <v>1801</v>
      </c>
      <c r="I418" t="str">
        <f>_xlfn.XLOOKUP(H418,Store_Raw!$A$2:$A$21,Store_Raw!$B$2:$B$21)</f>
        <v>Shelton PLC</v>
      </c>
      <c r="J418" t="str">
        <f>_xlfn.XLOOKUP(H418,Store_Raw!$A$2:$A$21,Store_Raw!$C$2:$C$21)</f>
        <v>North</v>
      </c>
      <c r="K418" t="str">
        <f>_xlfn.XLOOKUP(H418,Store_Raw!$A$2:$A$21,Store_Raw!$D$2:$D$21)</f>
        <v>East Jenniferstad</v>
      </c>
      <c r="L418" t="str">
        <f>_xlfn.XLOOKUP(H418,Store_Raw!$A$2:$A$21,Store_Raw!$E$2:$E$21)</f>
        <v>Flagship</v>
      </c>
      <c r="M418" t="str">
        <f>VLOOKUP(B418,Customer_Cleaned!$A$2:$H$501,2,FALSE)</f>
        <v>Bryce Hawkins</v>
      </c>
      <c r="N418">
        <f>VLOOKUP(B418,Customer_Cleaned!$A$2:$H$501,3,FALSE)</f>
        <v>40</v>
      </c>
      <c r="O418" t="str">
        <f>VLOOKUP(B418,Customer_Cleaned!$A$2:$H$501,4,FALSE)</f>
        <v>Male</v>
      </c>
      <c r="P418" t="str">
        <f>VLOOKUP(B418,Customer_Cleaned!$A$2:$H$501,8,FALSE)</f>
        <v>Silver</v>
      </c>
      <c r="Q418" t="str">
        <f>_xlfn.XLOOKUP('Sales_Fact cleaned'!B1201,Customer_Cleaned!$A$2:$A$501,Customer_Cleaned!$F$2:$F$501)</f>
        <v>Wyoming</v>
      </c>
      <c r="R418" t="str">
        <f>_xlfn.XLOOKUP(B418,Customer_Cleaned!$A$2:$A$501,Customer_Cleaned!$G$2:$G$501)</f>
        <v>USA</v>
      </c>
      <c r="S418">
        <v>1</v>
      </c>
      <c r="T418">
        <v>384.57</v>
      </c>
      <c r="U418">
        <v>0.06</v>
      </c>
      <c r="V418">
        <v>361.49579999999997</v>
      </c>
      <c r="W418" t="s">
        <v>1829</v>
      </c>
    </row>
    <row r="419" spans="1:23" hidden="1">
      <c r="A419" s="2">
        <v>45364</v>
      </c>
      <c r="B419" t="s">
        <v>1059</v>
      </c>
      <c r="C419" t="s">
        <v>1682</v>
      </c>
      <c r="D419" t="str">
        <f>VLOOKUP(C419,Product_Cleaned!$A$2:$B$101,2,FALSE)</f>
        <v>Smart LED Light Strip</v>
      </c>
      <c r="E419" t="str">
        <f>VLOOKUP(C419,Product_Cleaned!$A$2:$C$101,3,FALSE)</f>
        <v>Electronics</v>
      </c>
      <c r="F419" t="str">
        <f>VLOOKUP(C419,Product_Cleaned!$A$2:$E$101,4,FALSE)</f>
        <v>Accessories</v>
      </c>
      <c r="G419" t="str">
        <f>VLOOKUP('Sales_Fact cleaned'!C1887,Product_Cleaned!$A$2:$E$101,5, FALSE)</f>
        <v>Thomas LLC</v>
      </c>
      <c r="H419" t="s">
        <v>1797</v>
      </c>
      <c r="I419" t="str">
        <f>_xlfn.XLOOKUP(H419,Store_Raw!$A$2:$A$21,Store_Raw!$B$2:$B$21)</f>
        <v>Gardner, Humphrey and Contreras</v>
      </c>
      <c r="J419" t="str">
        <f>_xlfn.XLOOKUP(H419,Store_Raw!$A$2:$A$21,Store_Raw!$C$2:$C$21)</f>
        <v>East</v>
      </c>
      <c r="K419" t="str">
        <f>_xlfn.XLOOKUP(H419,Store_Raw!$A$2:$A$21,Store_Raw!$D$2:$D$21)</f>
        <v>Johnsonville</v>
      </c>
      <c r="L419" t="str">
        <f>_xlfn.XLOOKUP(H419,Store_Raw!$A$2:$A$21,Store_Raw!$E$2:$E$21)</f>
        <v>Flagship</v>
      </c>
      <c r="M419" t="str">
        <f>VLOOKUP(B419,Customer_Cleaned!$A$2:$H$501,2,FALSE)</f>
        <v>Carol Lewis</v>
      </c>
      <c r="N419">
        <f>VLOOKUP(B419,Customer_Cleaned!$A$2:$H$501,3,FALSE)</f>
        <v>40</v>
      </c>
      <c r="O419" t="str">
        <f>VLOOKUP(B419,Customer_Cleaned!$A$2:$H$501,4,FALSE)</f>
        <v>Female</v>
      </c>
      <c r="P419" t="str">
        <f>VLOOKUP(B419,Customer_Cleaned!$A$2:$H$501,8,FALSE)</f>
        <v>Silver</v>
      </c>
      <c r="Q419" t="str">
        <f>_xlfn.XLOOKUP('Sales_Fact cleaned'!B1887,Customer_Cleaned!$A$2:$A$501,Customer_Cleaned!$F$2:$F$501)</f>
        <v>South Carolina</v>
      </c>
      <c r="R419" t="str">
        <f>_xlfn.XLOOKUP(B419,Customer_Cleaned!$A$2:$A$501,Customer_Cleaned!$G$2:$G$501)</f>
        <v>USA</v>
      </c>
      <c r="S419">
        <v>1</v>
      </c>
      <c r="T419">
        <v>470.55</v>
      </c>
      <c r="U419">
        <v>0.23</v>
      </c>
      <c r="V419">
        <v>362.32350000000002</v>
      </c>
      <c r="W419" t="s">
        <v>1826</v>
      </c>
    </row>
    <row r="420" spans="1:23" hidden="1">
      <c r="A420" s="2">
        <v>45365</v>
      </c>
      <c r="B420" t="s">
        <v>1136</v>
      </c>
      <c r="C420" t="s">
        <v>1730</v>
      </c>
      <c r="D420" t="str">
        <f>VLOOKUP(C420,Product_Cleaned!$A$2:$B$101,2,FALSE)</f>
        <v>Women's High Heels</v>
      </c>
      <c r="E420" t="str">
        <f>VLOOKUP(C420,Product_Cleaned!$A$2:$C$101,3,FALSE)</f>
        <v>Clothing</v>
      </c>
      <c r="F420" t="str">
        <f>VLOOKUP(C420,Product_Cleaned!$A$2:$E$101,4,FALSE)</f>
        <v>Footwear</v>
      </c>
      <c r="G420" t="str">
        <f>VLOOKUP('Sales_Fact cleaned'!C327,Product_Cleaned!$A$2:$E$101,5, FALSE)</f>
        <v>Campbell Ltd</v>
      </c>
      <c r="H420" t="s">
        <v>1794</v>
      </c>
      <c r="I420" t="str">
        <f>_xlfn.XLOOKUP(H420,Store_Raw!$A$2:$A$21,Store_Raw!$B$2:$B$21)</f>
        <v>Thomas, Bridges and Harris</v>
      </c>
      <c r="J420" t="str">
        <f>_xlfn.XLOOKUP(H420,Store_Raw!$A$2:$A$21,Store_Raw!$C$2:$C$21)</f>
        <v>North</v>
      </c>
      <c r="K420" t="str">
        <f>_xlfn.XLOOKUP(H420,Store_Raw!$A$2:$A$21,Store_Raw!$D$2:$D$21)</f>
        <v>Sabrinatown</v>
      </c>
      <c r="L420" t="str">
        <f>_xlfn.XLOOKUP(H420,Store_Raw!$A$2:$A$21,Store_Raw!$E$2:$E$21)</f>
        <v>Online</v>
      </c>
      <c r="M420" t="str">
        <f>VLOOKUP(B420,Customer_Cleaned!$A$2:$H$501,2,FALSE)</f>
        <v>Elizabeth Smith</v>
      </c>
      <c r="N420">
        <f>VLOOKUP(B420,Customer_Cleaned!$A$2:$H$501,3,FALSE)</f>
        <v>23</v>
      </c>
      <c r="O420" t="str">
        <f>VLOOKUP(B420,Customer_Cleaned!$A$2:$H$501,4,FALSE)</f>
        <v>Male</v>
      </c>
      <c r="P420" t="str">
        <f>VLOOKUP(B420,Customer_Cleaned!$A$2:$H$501,8,FALSE)</f>
        <v>Bronze</v>
      </c>
      <c r="Q420" t="str">
        <f>_xlfn.XLOOKUP('Sales_Fact cleaned'!B327,Customer_Cleaned!$A$2:$A$501,Customer_Cleaned!$F$2:$F$501)</f>
        <v>Maryland</v>
      </c>
      <c r="R420" t="str">
        <f>_xlfn.XLOOKUP(B420,Customer_Cleaned!$A$2:$A$501,Customer_Cleaned!$G$2:$G$501)</f>
        <v>USA</v>
      </c>
      <c r="S420">
        <v>2</v>
      </c>
      <c r="T420">
        <v>229.81</v>
      </c>
      <c r="U420">
        <v>0.21</v>
      </c>
      <c r="V420">
        <v>363.09980000000002</v>
      </c>
      <c r="W420" t="s">
        <v>1824</v>
      </c>
    </row>
    <row r="421" spans="1:23" hidden="1">
      <c r="A421" s="2">
        <v>45365</v>
      </c>
      <c r="B421" t="s">
        <v>1443</v>
      </c>
      <c r="C421" t="s">
        <v>1696</v>
      </c>
      <c r="D421" t="str">
        <f>VLOOKUP(C421,Product_Cleaned!$A$2:$B$101,2,FALSE)</f>
        <v>Bluetooth Car Audio System</v>
      </c>
      <c r="E421" t="str">
        <f>VLOOKUP(C421,Product_Cleaned!$A$2:$C$101,3,FALSE)</f>
        <v>Electronics</v>
      </c>
      <c r="F421" t="str">
        <f>VLOOKUP(C421,Product_Cleaned!$A$2:$E$101,4,FALSE)</f>
        <v>Audio</v>
      </c>
      <c r="G421" t="str">
        <f>VLOOKUP('Sales_Fact cleaned'!C990,Product_Cleaned!$A$2:$E$101,5, FALSE)</f>
        <v>White, Reeves and Woods</v>
      </c>
      <c r="H421" t="s">
        <v>1766</v>
      </c>
      <c r="I421" t="str">
        <f>_xlfn.XLOOKUP(H421,Store_Raw!$A$2:$A$21,Store_Raw!$B$2:$B$21)</f>
        <v>Johnson-Wright</v>
      </c>
      <c r="J421" t="str">
        <f>_xlfn.XLOOKUP(H421,Store_Raw!$A$2:$A$21,Store_Raw!$C$2:$C$21)</f>
        <v>North</v>
      </c>
      <c r="K421" t="str">
        <f>_xlfn.XLOOKUP(H421,Store_Raw!$A$2:$A$21,Store_Raw!$D$2:$D$21)</f>
        <v>Hoodberg</v>
      </c>
      <c r="L421" t="str">
        <f>_xlfn.XLOOKUP(H421,Store_Raw!$A$2:$A$21,Store_Raw!$E$2:$E$21)</f>
        <v>Outlet</v>
      </c>
      <c r="M421" t="str">
        <f>VLOOKUP(B421,Customer_Cleaned!$A$2:$H$501,2,FALSE)</f>
        <v>Gregory Curtis</v>
      </c>
      <c r="N421">
        <f>VLOOKUP(B421,Customer_Cleaned!$A$2:$H$501,3,FALSE)</f>
        <v>45</v>
      </c>
      <c r="O421" t="str">
        <f>VLOOKUP(B421,Customer_Cleaned!$A$2:$H$501,4,FALSE)</f>
        <v>Male</v>
      </c>
      <c r="P421" t="str">
        <f>VLOOKUP(B421,Customer_Cleaned!$A$2:$H$501,8,FALSE)</f>
        <v>Silver</v>
      </c>
      <c r="Q421" t="str">
        <f>_xlfn.XLOOKUP('Sales_Fact cleaned'!B990,Customer_Cleaned!$A$2:$A$501,Customer_Cleaned!$F$2:$F$501)</f>
        <v>Connecticut</v>
      </c>
      <c r="R421" t="str">
        <f>_xlfn.XLOOKUP(B421,Customer_Cleaned!$A$2:$A$501,Customer_Cleaned!$G$2:$G$501)</f>
        <v>USA</v>
      </c>
      <c r="S421">
        <v>1</v>
      </c>
      <c r="T421">
        <v>492</v>
      </c>
      <c r="U421">
        <v>0.26</v>
      </c>
      <c r="V421">
        <v>364.08</v>
      </c>
      <c r="W421" t="s">
        <v>1824</v>
      </c>
    </row>
    <row r="422" spans="1:23" hidden="1">
      <c r="A422" s="2">
        <v>45365</v>
      </c>
      <c r="B422" t="s">
        <v>1211</v>
      </c>
      <c r="C422" t="s">
        <v>1690</v>
      </c>
      <c r="D422" t="str">
        <f>VLOOKUP(C422,Product_Cleaned!$A$2:$B$101,2,FALSE)</f>
        <v>Hair Repair Oil Treatment</v>
      </c>
      <c r="E422" t="str">
        <f>VLOOKUP(C422,Product_Cleaned!$A$2:$C$101,3,FALSE)</f>
        <v>Beauty</v>
      </c>
      <c r="F422" t="str">
        <f>VLOOKUP(C422,Product_Cleaned!$A$2:$E$101,4,FALSE)</f>
        <v>Haircare</v>
      </c>
      <c r="G422" t="str">
        <f>VLOOKUP('Sales_Fact cleaned'!C707,Product_Cleaned!$A$2:$E$101,5, FALSE)</f>
        <v>Lopez LLC</v>
      </c>
      <c r="H422" t="s">
        <v>1757</v>
      </c>
      <c r="I422" t="str">
        <f>_xlfn.XLOOKUP(H422,Store_Raw!$A$2:$A$21,Store_Raw!$B$2:$B$21)</f>
        <v>Martinez, Adkins and Johnson</v>
      </c>
      <c r="J422" t="str">
        <f>_xlfn.XLOOKUP(H422,Store_Raw!$A$2:$A$21,Store_Raw!$C$2:$C$21)</f>
        <v>North</v>
      </c>
      <c r="K422" t="str">
        <f>_xlfn.XLOOKUP(H422,Store_Raw!$A$2:$A$21,Store_Raw!$D$2:$D$21)</f>
        <v>Danielmouth</v>
      </c>
      <c r="L422" t="str">
        <f>_xlfn.XLOOKUP(H422,Store_Raw!$A$2:$A$21,Store_Raw!$E$2:$E$21)</f>
        <v>Flagship</v>
      </c>
      <c r="M422" t="str">
        <f>VLOOKUP(B422,Customer_Cleaned!$A$2:$H$501,2,FALSE)</f>
        <v>Timothy Valenzuela</v>
      </c>
      <c r="N422">
        <f>VLOOKUP(B422,Customer_Cleaned!$A$2:$H$501,3,FALSE)</f>
        <v>53</v>
      </c>
      <c r="O422" t="str">
        <f>VLOOKUP(B422,Customer_Cleaned!$A$2:$H$501,4,FALSE)</f>
        <v>Male</v>
      </c>
      <c r="P422" t="str">
        <f>VLOOKUP(B422,Customer_Cleaned!$A$2:$H$501,8,FALSE)</f>
        <v>Platinum</v>
      </c>
      <c r="Q422" t="str">
        <f>_xlfn.XLOOKUP('Sales_Fact cleaned'!B707,Customer_Cleaned!$A$2:$A$501,Customer_Cleaned!$F$2:$F$501)</f>
        <v>Minnesota</v>
      </c>
      <c r="R422" t="str">
        <f>_xlfn.XLOOKUP(B422,Customer_Cleaned!$A$2:$A$501,Customer_Cleaned!$G$2:$G$501)</f>
        <v>USA</v>
      </c>
      <c r="S422">
        <v>1</v>
      </c>
      <c r="T422">
        <v>506.55</v>
      </c>
      <c r="U422">
        <v>0.28000000000000003</v>
      </c>
      <c r="V422">
        <v>364.71600000000001</v>
      </c>
      <c r="W422" t="s">
        <v>1824</v>
      </c>
    </row>
    <row r="423" spans="1:23" hidden="1">
      <c r="A423" s="2">
        <v>45367</v>
      </c>
      <c r="B423" t="s">
        <v>815</v>
      </c>
      <c r="C423" t="s">
        <v>1596</v>
      </c>
      <c r="D423" t="str">
        <f>VLOOKUP(C423,Product_Cleaned!$A$2:$B$101,2,FALSE)</f>
        <v>Foldable Camping Chair</v>
      </c>
      <c r="E423" t="str">
        <f>VLOOKUP(C423,Product_Cleaned!$A$2:$C$101,3,FALSE)</f>
        <v>Sports</v>
      </c>
      <c r="F423" t="str">
        <f>VLOOKUP(C423,Product_Cleaned!$A$2:$E$101,4,FALSE)</f>
        <v>Outdoor</v>
      </c>
      <c r="G423" t="str">
        <f>VLOOKUP('Sales_Fact cleaned'!C1007,Product_Cleaned!$A$2:$E$101,5, FALSE)</f>
        <v>Smith-Mills</v>
      </c>
      <c r="H423" t="s">
        <v>1789</v>
      </c>
      <c r="I423" t="str">
        <f>_xlfn.XLOOKUP(H423,Store_Raw!$A$2:$A$21,Store_Raw!$B$2:$B$21)</f>
        <v>Hill, Wagner and Ballard</v>
      </c>
      <c r="J423" t="str">
        <f>_xlfn.XLOOKUP(H423,Store_Raw!$A$2:$A$21,Store_Raw!$C$2:$C$21)</f>
        <v>East</v>
      </c>
      <c r="K423" t="str">
        <f>_xlfn.XLOOKUP(H423,Store_Raw!$A$2:$A$21,Store_Raw!$D$2:$D$21)</f>
        <v>East Davidville</v>
      </c>
      <c r="L423" t="str">
        <f>_xlfn.XLOOKUP(H423,Store_Raw!$A$2:$A$21,Store_Raw!$E$2:$E$21)</f>
        <v>Online</v>
      </c>
      <c r="M423" t="str">
        <f>VLOOKUP(B423,Customer_Cleaned!$A$2:$H$501,2,FALSE)</f>
        <v>Damon Perez</v>
      </c>
      <c r="N423">
        <f>VLOOKUP(B423,Customer_Cleaned!$A$2:$H$501,3,FALSE)</f>
        <v>21</v>
      </c>
      <c r="O423" t="str">
        <f>VLOOKUP(B423,Customer_Cleaned!$A$2:$H$501,4,FALSE)</f>
        <v>Male</v>
      </c>
      <c r="P423" t="str">
        <f>VLOOKUP(B423,Customer_Cleaned!$A$2:$H$501,8,FALSE)</f>
        <v>Bronze</v>
      </c>
      <c r="Q423" t="str">
        <f>_xlfn.XLOOKUP('Sales_Fact cleaned'!B1007,Customer_Cleaned!$A$2:$A$501,Customer_Cleaned!$F$2:$F$501)</f>
        <v>Alabama</v>
      </c>
      <c r="R423" t="str">
        <f>_xlfn.XLOOKUP(B423,Customer_Cleaned!$A$2:$A$501,Customer_Cleaned!$G$2:$G$501)</f>
        <v>USA</v>
      </c>
      <c r="S423">
        <v>1</v>
      </c>
      <c r="T423">
        <v>412.2</v>
      </c>
      <c r="U423">
        <v>0.11</v>
      </c>
      <c r="V423">
        <v>366.858</v>
      </c>
      <c r="W423" t="s">
        <v>1826</v>
      </c>
    </row>
    <row r="424" spans="1:23" hidden="1">
      <c r="A424" s="2">
        <v>45367</v>
      </c>
      <c r="B424" t="s">
        <v>863</v>
      </c>
      <c r="C424" t="s">
        <v>1696</v>
      </c>
      <c r="D424" t="str">
        <f>VLOOKUP(C424,Product_Cleaned!$A$2:$B$101,2,FALSE)</f>
        <v>Bluetooth Car Audio System</v>
      </c>
      <c r="E424" t="str">
        <f>VLOOKUP(C424,Product_Cleaned!$A$2:$C$101,3,FALSE)</f>
        <v>Electronics</v>
      </c>
      <c r="F424" t="str">
        <f>VLOOKUP(C424,Product_Cleaned!$A$2:$E$101,4,FALSE)</f>
        <v>Audio</v>
      </c>
      <c r="G424" t="str">
        <f>VLOOKUP('Sales_Fact cleaned'!C80,Product_Cleaned!$A$2:$E$101,5, FALSE)</f>
        <v>Green, Powell and Palmer</v>
      </c>
      <c r="H424" t="s">
        <v>1773</v>
      </c>
      <c r="I424" t="str">
        <f>_xlfn.XLOOKUP(H424,Store_Raw!$A$2:$A$21,Store_Raw!$B$2:$B$21)</f>
        <v>Gray Ltd</v>
      </c>
      <c r="J424" t="str">
        <f>_xlfn.XLOOKUP(H424,Store_Raw!$A$2:$A$21,Store_Raw!$C$2:$C$21)</f>
        <v>North</v>
      </c>
      <c r="K424" t="str">
        <f>_xlfn.XLOOKUP(H424,Store_Raw!$A$2:$A$21,Store_Raw!$D$2:$D$21)</f>
        <v>New Michaelchester</v>
      </c>
      <c r="L424" t="str">
        <f>_xlfn.XLOOKUP(H424,Store_Raw!$A$2:$A$21,Store_Raw!$E$2:$E$21)</f>
        <v>Outlet</v>
      </c>
      <c r="M424" t="str">
        <f>VLOOKUP(B424,Customer_Cleaned!$A$2:$H$501,2,FALSE)</f>
        <v>Daisy Johnson Dds</v>
      </c>
      <c r="N424">
        <f>VLOOKUP(B424,Customer_Cleaned!$A$2:$H$501,3,FALSE)</f>
        <v>64</v>
      </c>
      <c r="O424" t="str">
        <f>VLOOKUP(B424,Customer_Cleaned!$A$2:$H$501,4,FALSE)</f>
        <v>Male</v>
      </c>
      <c r="P424" t="str">
        <f>VLOOKUP(B424,Customer_Cleaned!$A$2:$H$501,8,FALSE)</f>
        <v>Platinum</v>
      </c>
      <c r="Q424" t="str">
        <f>_xlfn.XLOOKUP('Sales_Fact cleaned'!B80,Customer_Cleaned!$A$2:$A$501,Customer_Cleaned!$F$2:$F$501)</f>
        <v>Ohio</v>
      </c>
      <c r="R424" t="str">
        <f>_xlfn.XLOOKUP(B424,Customer_Cleaned!$A$2:$A$501,Customer_Cleaned!$G$2:$G$501)</f>
        <v>USA</v>
      </c>
      <c r="S424">
        <v>1</v>
      </c>
      <c r="T424">
        <v>370.66</v>
      </c>
      <c r="U424">
        <v>0.01</v>
      </c>
      <c r="V424">
        <v>366.95339999999999</v>
      </c>
      <c r="W424" t="s">
        <v>1826</v>
      </c>
    </row>
    <row r="425" spans="1:23" hidden="1">
      <c r="A425" s="2">
        <v>45367</v>
      </c>
      <c r="B425" t="s">
        <v>244</v>
      </c>
      <c r="C425" t="s">
        <v>1628</v>
      </c>
      <c r="D425" t="str">
        <f>VLOOKUP(C425,Product_Cleaned!$A$2:$B$101,2,FALSE)</f>
        <v>Noise-Canceling Headphones</v>
      </c>
      <c r="E425" t="str">
        <f>VLOOKUP(C425,Product_Cleaned!$A$2:$C$101,3,FALSE)</f>
        <v>Electronics</v>
      </c>
      <c r="F425" t="str">
        <f>VLOOKUP(C425,Product_Cleaned!$A$2:$E$101,4,FALSE)</f>
        <v>Audio</v>
      </c>
      <c r="G425" t="str">
        <f>VLOOKUP('Sales_Fact cleaned'!C248,Product_Cleaned!$A$2:$E$101,5, FALSE)</f>
        <v>Martin LLC</v>
      </c>
      <c r="H425" t="s">
        <v>1801</v>
      </c>
      <c r="I425" t="str">
        <f>_xlfn.XLOOKUP(H425,Store_Raw!$A$2:$A$21,Store_Raw!$B$2:$B$21)</f>
        <v>Shelton PLC</v>
      </c>
      <c r="J425" t="str">
        <f>_xlfn.XLOOKUP(H425,Store_Raw!$A$2:$A$21,Store_Raw!$C$2:$C$21)</f>
        <v>North</v>
      </c>
      <c r="K425" t="str">
        <f>_xlfn.XLOOKUP(H425,Store_Raw!$A$2:$A$21,Store_Raw!$D$2:$D$21)</f>
        <v>East Jenniferstad</v>
      </c>
      <c r="L425" t="str">
        <f>_xlfn.XLOOKUP(H425,Store_Raw!$A$2:$A$21,Store_Raw!$E$2:$E$21)</f>
        <v>Flagship</v>
      </c>
      <c r="M425" t="str">
        <f>VLOOKUP(B425,Customer_Cleaned!$A$2:$H$501,2,FALSE)</f>
        <v>Cody Diaz</v>
      </c>
      <c r="N425">
        <f>VLOOKUP(B425,Customer_Cleaned!$A$2:$H$501,3,FALSE)</f>
        <v>27</v>
      </c>
      <c r="O425" t="str">
        <f>VLOOKUP(B425,Customer_Cleaned!$A$2:$H$501,4,FALSE)</f>
        <v>Female</v>
      </c>
      <c r="P425" t="str">
        <f>VLOOKUP(B425,Customer_Cleaned!$A$2:$H$501,8,FALSE)</f>
        <v>Bronze</v>
      </c>
      <c r="Q425" t="str">
        <f>_xlfn.XLOOKUP('Sales_Fact cleaned'!B248,Customer_Cleaned!$A$2:$A$501,Customer_Cleaned!$F$2:$F$501)</f>
        <v>California</v>
      </c>
      <c r="R425" t="str">
        <f>_xlfn.XLOOKUP(B425,Customer_Cleaned!$A$2:$A$501,Customer_Cleaned!$G$2:$G$501)</f>
        <v>USA</v>
      </c>
      <c r="S425">
        <v>1</v>
      </c>
      <c r="T425">
        <v>517.82000000000005</v>
      </c>
      <c r="U425">
        <v>0.28999999999999998</v>
      </c>
      <c r="V425">
        <v>367.65219999999999</v>
      </c>
      <c r="W425" t="s">
        <v>1826</v>
      </c>
    </row>
    <row r="426" spans="1:23" hidden="1">
      <c r="A426" s="2">
        <v>45367</v>
      </c>
      <c r="B426" t="s">
        <v>1521</v>
      </c>
      <c r="C426" t="s">
        <v>1628</v>
      </c>
      <c r="D426" t="str">
        <f>VLOOKUP(C426,Product_Cleaned!$A$2:$B$101,2,FALSE)</f>
        <v>Noise-Canceling Headphones</v>
      </c>
      <c r="E426" t="str">
        <f>VLOOKUP(C426,Product_Cleaned!$A$2:$C$101,3,FALSE)</f>
        <v>Electronics</v>
      </c>
      <c r="F426" t="str">
        <f>VLOOKUP(C426,Product_Cleaned!$A$2:$E$101,4,FALSE)</f>
        <v>Audio</v>
      </c>
      <c r="G426" t="str">
        <f>VLOOKUP('Sales_Fact cleaned'!C600,Product_Cleaned!$A$2:$E$101,5, FALSE)</f>
        <v>White, Reeves and Woods</v>
      </c>
      <c r="H426" t="s">
        <v>1794</v>
      </c>
      <c r="I426" t="str">
        <f>_xlfn.XLOOKUP(H426,Store_Raw!$A$2:$A$21,Store_Raw!$B$2:$B$21)</f>
        <v>Thomas, Bridges and Harris</v>
      </c>
      <c r="J426" t="str">
        <f>_xlfn.XLOOKUP(H426,Store_Raw!$A$2:$A$21,Store_Raw!$C$2:$C$21)</f>
        <v>North</v>
      </c>
      <c r="K426" t="str">
        <f>_xlfn.XLOOKUP(H426,Store_Raw!$A$2:$A$21,Store_Raw!$D$2:$D$21)</f>
        <v>Sabrinatown</v>
      </c>
      <c r="L426" t="str">
        <f>_xlfn.XLOOKUP(H426,Store_Raw!$A$2:$A$21,Store_Raw!$E$2:$E$21)</f>
        <v>Online</v>
      </c>
      <c r="M426" t="str">
        <f>VLOOKUP(B426,Customer_Cleaned!$A$2:$H$501,2,FALSE)</f>
        <v>James Berger</v>
      </c>
      <c r="N426">
        <f>VLOOKUP(B426,Customer_Cleaned!$A$2:$H$501,3,FALSE)</f>
        <v>23</v>
      </c>
      <c r="O426" t="str">
        <f>VLOOKUP(B426,Customer_Cleaned!$A$2:$H$501,4,FALSE)</f>
        <v>Female</v>
      </c>
      <c r="P426" t="str">
        <f>VLOOKUP(B426,Customer_Cleaned!$A$2:$H$501,8,FALSE)</f>
        <v>Bronze</v>
      </c>
      <c r="Q426" t="str">
        <f>_xlfn.XLOOKUP('Sales_Fact cleaned'!B600,Customer_Cleaned!$A$2:$A$501,Customer_Cleaned!$F$2:$F$501)</f>
        <v>Hawaii</v>
      </c>
      <c r="R426" t="str">
        <f>_xlfn.XLOOKUP(B426,Customer_Cleaned!$A$2:$A$501,Customer_Cleaned!$G$2:$G$501)</f>
        <v>USA</v>
      </c>
      <c r="S426">
        <v>4</v>
      </c>
      <c r="T426">
        <v>95.06</v>
      </c>
      <c r="U426">
        <v>0.03</v>
      </c>
      <c r="V426">
        <v>368.83280000000002</v>
      </c>
      <c r="W426" t="s">
        <v>1829</v>
      </c>
    </row>
    <row r="427" spans="1:23" hidden="1">
      <c r="A427" s="2">
        <v>45368</v>
      </c>
      <c r="B427" t="s">
        <v>1440</v>
      </c>
      <c r="C427" t="s">
        <v>1656</v>
      </c>
      <c r="D427" t="str">
        <f>VLOOKUP(C427,Product_Cleaned!$A$2:$B$101,2,FALSE)</f>
        <v>Sports Stopwatch Pro</v>
      </c>
      <c r="E427" t="str">
        <f>VLOOKUP(C427,Product_Cleaned!$A$2:$C$101,3,FALSE)</f>
        <v>Sports</v>
      </c>
      <c r="F427" t="str">
        <f>VLOOKUP(C427,Product_Cleaned!$A$2:$E$101,4,FALSE)</f>
        <v>Accessories</v>
      </c>
      <c r="G427" t="str">
        <f>VLOOKUP('Sales_Fact cleaned'!C331,Product_Cleaned!$A$2:$E$101,5, FALSE)</f>
        <v>Byrd, Stewart and Valdez</v>
      </c>
      <c r="H427" t="s">
        <v>1757</v>
      </c>
      <c r="I427" t="str">
        <f>_xlfn.XLOOKUP(H427,Store_Raw!$A$2:$A$21,Store_Raw!$B$2:$B$21)</f>
        <v>Martinez, Adkins and Johnson</v>
      </c>
      <c r="J427" t="str">
        <f>_xlfn.XLOOKUP(H427,Store_Raw!$A$2:$A$21,Store_Raw!$C$2:$C$21)</f>
        <v>North</v>
      </c>
      <c r="K427" t="str">
        <f>_xlfn.XLOOKUP(H427,Store_Raw!$A$2:$A$21,Store_Raw!$D$2:$D$21)</f>
        <v>Danielmouth</v>
      </c>
      <c r="L427" t="str">
        <f>_xlfn.XLOOKUP(H427,Store_Raw!$A$2:$A$21,Store_Raw!$E$2:$E$21)</f>
        <v>Flagship</v>
      </c>
      <c r="M427" t="str">
        <f>VLOOKUP(B427,Customer_Cleaned!$A$2:$H$501,2,FALSE)</f>
        <v>Michael Foley</v>
      </c>
      <c r="N427">
        <f>VLOOKUP(B427,Customer_Cleaned!$A$2:$H$501,3,FALSE)</f>
        <v>63</v>
      </c>
      <c r="O427" t="str">
        <f>VLOOKUP(B427,Customer_Cleaned!$A$2:$H$501,4,FALSE)</f>
        <v>Female</v>
      </c>
      <c r="P427" t="str">
        <f>VLOOKUP(B427,Customer_Cleaned!$A$2:$H$501,8,FALSE)</f>
        <v>Platinum</v>
      </c>
      <c r="Q427" t="str">
        <f>_xlfn.XLOOKUP('Sales_Fact cleaned'!B331,Customer_Cleaned!$A$2:$A$501,Customer_Cleaned!$F$2:$F$501)</f>
        <v>Louisiana</v>
      </c>
      <c r="R427" t="str">
        <f>_xlfn.XLOOKUP(B427,Customer_Cleaned!$A$2:$A$501,Customer_Cleaned!$G$2:$G$501)</f>
        <v>USA</v>
      </c>
      <c r="S427">
        <v>1</v>
      </c>
      <c r="T427">
        <v>389.2</v>
      </c>
      <c r="U427">
        <v>0.05</v>
      </c>
      <c r="V427">
        <v>369.74</v>
      </c>
      <c r="W427" t="s">
        <v>1824</v>
      </c>
    </row>
    <row r="428" spans="1:23" hidden="1">
      <c r="A428" s="2">
        <v>45369</v>
      </c>
      <c r="B428" t="s">
        <v>1190</v>
      </c>
      <c r="C428" t="s">
        <v>1710</v>
      </c>
      <c r="D428" t="str">
        <f>VLOOKUP(C428,Product_Cleaned!$A$2:$B$101,2,FALSE)</f>
        <v>Badminton Racket Set</v>
      </c>
      <c r="E428" t="str">
        <f>VLOOKUP(C428,Product_Cleaned!$A$2:$C$101,3,FALSE)</f>
        <v>Sports</v>
      </c>
      <c r="F428" t="str">
        <f>VLOOKUP(C428,Product_Cleaned!$A$2:$E$101,4,FALSE)</f>
        <v>Equipment</v>
      </c>
      <c r="G428" t="str">
        <f>VLOOKUP('Sales_Fact cleaned'!C1161,Product_Cleaned!$A$2:$E$101,5, FALSE)</f>
        <v>Phillips and Sons</v>
      </c>
      <c r="H428" t="s">
        <v>1757</v>
      </c>
      <c r="I428" t="str">
        <f>_xlfn.XLOOKUP(H428,Store_Raw!$A$2:$A$21,Store_Raw!$B$2:$B$21)</f>
        <v>Martinez, Adkins and Johnson</v>
      </c>
      <c r="J428" t="str">
        <f>_xlfn.XLOOKUP(H428,Store_Raw!$A$2:$A$21,Store_Raw!$C$2:$C$21)</f>
        <v>North</v>
      </c>
      <c r="K428" t="str">
        <f>_xlfn.XLOOKUP(H428,Store_Raw!$A$2:$A$21,Store_Raw!$D$2:$D$21)</f>
        <v>Danielmouth</v>
      </c>
      <c r="L428" t="str">
        <f>_xlfn.XLOOKUP(H428,Store_Raw!$A$2:$A$21,Store_Raw!$E$2:$E$21)</f>
        <v>Flagship</v>
      </c>
      <c r="M428" t="str">
        <f>VLOOKUP(B428,Customer_Cleaned!$A$2:$H$501,2,FALSE)</f>
        <v>Erika Padilla</v>
      </c>
      <c r="N428">
        <f>VLOOKUP(B428,Customer_Cleaned!$A$2:$H$501,3,FALSE)</f>
        <v>50</v>
      </c>
      <c r="O428" t="str">
        <f>VLOOKUP(B428,Customer_Cleaned!$A$2:$H$501,4,FALSE)</f>
        <v>Male</v>
      </c>
      <c r="P428" t="str">
        <f>VLOOKUP(B428,Customer_Cleaned!$A$2:$H$501,8,FALSE)</f>
        <v>Platinum</v>
      </c>
      <c r="Q428" t="str">
        <f>_xlfn.XLOOKUP('Sales_Fact cleaned'!B1161,Customer_Cleaned!$A$2:$A$501,Customer_Cleaned!$F$2:$F$501)</f>
        <v>California</v>
      </c>
      <c r="R428" t="str">
        <f>_xlfn.XLOOKUP(B428,Customer_Cleaned!$A$2:$A$501,Customer_Cleaned!$G$2:$G$501)</f>
        <v>USA</v>
      </c>
      <c r="S428">
        <v>3</v>
      </c>
      <c r="T428">
        <v>138.86000000000001</v>
      </c>
      <c r="U428">
        <v>0.11</v>
      </c>
      <c r="V428">
        <v>370.75619999999998</v>
      </c>
      <c r="W428" t="s">
        <v>1829</v>
      </c>
    </row>
    <row r="429" spans="1:23" hidden="1">
      <c r="A429" s="2">
        <v>45369</v>
      </c>
      <c r="B429" t="s">
        <v>1246</v>
      </c>
      <c r="C429" t="s">
        <v>1736</v>
      </c>
      <c r="D429" t="str">
        <f>VLOOKUP(C429,Product_Cleaned!$A$2:$B$101,2,FALSE)</f>
        <v>Vitamin E Body Lotion</v>
      </c>
      <c r="E429" t="str">
        <f>VLOOKUP(C429,Product_Cleaned!$A$2:$C$101,3,FALSE)</f>
        <v>Beauty</v>
      </c>
      <c r="F429" t="str">
        <f>VLOOKUP(C429,Product_Cleaned!$A$2:$E$101,4,FALSE)</f>
        <v>Skincare</v>
      </c>
      <c r="G429" t="str">
        <f>VLOOKUP('Sales_Fact cleaned'!C1880,Product_Cleaned!$A$2:$E$101,5, FALSE)</f>
        <v>White, Reeves and Woods</v>
      </c>
      <c r="H429" t="s">
        <v>1801</v>
      </c>
      <c r="I429" t="str">
        <f>_xlfn.XLOOKUP(H429,Store_Raw!$A$2:$A$21,Store_Raw!$B$2:$B$21)</f>
        <v>Shelton PLC</v>
      </c>
      <c r="J429" t="str">
        <f>_xlfn.XLOOKUP(H429,Store_Raw!$A$2:$A$21,Store_Raw!$C$2:$C$21)</f>
        <v>North</v>
      </c>
      <c r="K429" t="str">
        <f>_xlfn.XLOOKUP(H429,Store_Raw!$A$2:$A$21,Store_Raw!$D$2:$D$21)</f>
        <v>East Jenniferstad</v>
      </c>
      <c r="L429" t="str">
        <f>_xlfn.XLOOKUP(H429,Store_Raw!$A$2:$A$21,Store_Raw!$E$2:$E$21)</f>
        <v>Flagship</v>
      </c>
      <c r="M429" t="str">
        <f>VLOOKUP(B429,Customer_Cleaned!$A$2:$H$501,2,FALSE)</f>
        <v>Mark Rogers</v>
      </c>
      <c r="N429">
        <f>VLOOKUP(B429,Customer_Cleaned!$A$2:$H$501,3,FALSE)</f>
        <v>57</v>
      </c>
      <c r="O429" t="str">
        <f>VLOOKUP(B429,Customer_Cleaned!$A$2:$H$501,4,FALSE)</f>
        <v>Female</v>
      </c>
      <c r="P429" t="str">
        <f>VLOOKUP(B429,Customer_Cleaned!$A$2:$H$501,8,FALSE)</f>
        <v>Platinum</v>
      </c>
      <c r="Q429" t="str">
        <f>_xlfn.XLOOKUP('Sales_Fact cleaned'!B1880,Customer_Cleaned!$A$2:$A$501,Customer_Cleaned!$F$2:$F$501)</f>
        <v>California</v>
      </c>
      <c r="R429" t="str">
        <f>_xlfn.XLOOKUP(B429,Customer_Cleaned!$A$2:$A$501,Customer_Cleaned!$G$2:$G$501)</f>
        <v>USA</v>
      </c>
      <c r="S429">
        <v>1</v>
      </c>
      <c r="T429">
        <v>509.63</v>
      </c>
      <c r="U429">
        <v>0.27</v>
      </c>
      <c r="V429">
        <v>372.0299</v>
      </c>
      <c r="W429" t="s">
        <v>1829</v>
      </c>
    </row>
    <row r="430" spans="1:23" hidden="1">
      <c r="A430" s="2">
        <v>45369</v>
      </c>
      <c r="B430" t="s">
        <v>884</v>
      </c>
      <c r="C430" t="s">
        <v>1728</v>
      </c>
      <c r="D430" t="str">
        <f>VLOOKUP(C430,Product_Cleaned!$A$2:$B$101,2,FALSE)</f>
        <v>Gaming Mouse Pad XL</v>
      </c>
      <c r="E430" t="str">
        <f>VLOOKUP(C430,Product_Cleaned!$A$2:$C$101,3,FALSE)</f>
        <v>Electronics</v>
      </c>
      <c r="F430" t="str">
        <f>VLOOKUP(C430,Product_Cleaned!$A$2:$E$101,4,FALSE)</f>
        <v>Accessories</v>
      </c>
      <c r="G430" t="str">
        <f>VLOOKUP('Sales_Fact cleaned'!C362,Product_Cleaned!$A$2:$E$101,5, FALSE)</f>
        <v>Ramirez-Hanson</v>
      </c>
      <c r="H430" t="s">
        <v>1792</v>
      </c>
      <c r="I430" t="str">
        <f>_xlfn.XLOOKUP(H430,Store_Raw!$A$2:$A$21,Store_Raw!$B$2:$B$21)</f>
        <v>Aguirre-Keller</v>
      </c>
      <c r="J430" t="str">
        <f>_xlfn.XLOOKUP(H430,Store_Raw!$A$2:$A$21,Store_Raw!$C$2:$C$21)</f>
        <v>South</v>
      </c>
      <c r="K430" t="str">
        <f>_xlfn.XLOOKUP(H430,Store_Raw!$A$2:$A$21,Store_Raw!$D$2:$D$21)</f>
        <v>Lake Michael</v>
      </c>
      <c r="L430" t="str">
        <f>_xlfn.XLOOKUP(H430,Store_Raw!$A$2:$A$21,Store_Raw!$E$2:$E$21)</f>
        <v>Online</v>
      </c>
      <c r="M430" t="str">
        <f>VLOOKUP(B430,Customer_Cleaned!$A$2:$H$501,2,FALSE)</f>
        <v>Stephen Fowler</v>
      </c>
      <c r="N430">
        <f>VLOOKUP(B430,Customer_Cleaned!$A$2:$H$501,3,FALSE)</f>
        <v>42</v>
      </c>
      <c r="O430" t="str">
        <f>VLOOKUP(B430,Customer_Cleaned!$A$2:$H$501,4,FALSE)</f>
        <v>Female</v>
      </c>
      <c r="P430" t="str">
        <f>VLOOKUP(B430,Customer_Cleaned!$A$2:$H$501,8,FALSE)</f>
        <v>Silver</v>
      </c>
      <c r="Q430" t="str">
        <f>_xlfn.XLOOKUP('Sales_Fact cleaned'!B362,Customer_Cleaned!$A$2:$A$501,Customer_Cleaned!$F$2:$F$501)</f>
        <v>New Mexico</v>
      </c>
      <c r="R430" t="str">
        <f>_xlfn.XLOOKUP(B430,Customer_Cleaned!$A$2:$A$501,Customer_Cleaned!$G$2:$G$501)</f>
        <v>USA</v>
      </c>
      <c r="S430">
        <v>1</v>
      </c>
      <c r="T430">
        <v>413.65</v>
      </c>
      <c r="U430">
        <v>0.1</v>
      </c>
      <c r="V430">
        <v>372.28500000000003</v>
      </c>
      <c r="W430" t="s">
        <v>1824</v>
      </c>
    </row>
    <row r="431" spans="1:23" hidden="1">
      <c r="A431" s="2">
        <v>45369</v>
      </c>
      <c r="B431" t="s">
        <v>663</v>
      </c>
      <c r="C431" t="s">
        <v>1636</v>
      </c>
      <c r="D431" t="str">
        <f>VLOOKUP(C431,Product_Cleaned!$A$2:$B$101,2,FALSE)</f>
        <v>Adjustable Jump Rope</v>
      </c>
      <c r="E431" t="str">
        <f>VLOOKUP(C431,Product_Cleaned!$A$2:$C$101,3,FALSE)</f>
        <v>Sports</v>
      </c>
      <c r="F431" t="str">
        <f>VLOOKUP(C431,Product_Cleaned!$A$2:$E$101,4,FALSE)</f>
        <v>Fitness</v>
      </c>
      <c r="G431" t="str">
        <f>VLOOKUP('Sales_Fact cleaned'!C16,Product_Cleaned!$A$2:$E$101,5, FALSE)</f>
        <v>Sims-Smith</v>
      </c>
      <c r="H431" t="s">
        <v>1807</v>
      </c>
      <c r="I431" t="str">
        <f>_xlfn.XLOOKUP(H431,Store_Raw!$A$2:$A$21,Store_Raw!$B$2:$B$21)</f>
        <v>Holloway Ltd</v>
      </c>
      <c r="J431" t="str">
        <f>_xlfn.XLOOKUP(H431,Store_Raw!$A$2:$A$21,Store_Raw!$C$2:$C$21)</f>
        <v>North</v>
      </c>
      <c r="K431" t="str">
        <f>_xlfn.XLOOKUP(H431,Store_Raw!$A$2:$A$21,Store_Raw!$D$2:$D$21)</f>
        <v>Bensonhaven</v>
      </c>
      <c r="L431" t="str">
        <f>_xlfn.XLOOKUP(H431,Store_Raw!$A$2:$A$21,Store_Raw!$E$2:$E$21)</f>
        <v>Flagship</v>
      </c>
      <c r="M431" t="str">
        <f>VLOOKUP(B431,Customer_Cleaned!$A$2:$H$501,2,FALSE)</f>
        <v>Sarah Brady</v>
      </c>
      <c r="N431">
        <f>VLOOKUP(B431,Customer_Cleaned!$A$2:$H$501,3,FALSE)</f>
        <v>47</v>
      </c>
      <c r="O431" t="str">
        <f>VLOOKUP(B431,Customer_Cleaned!$A$2:$H$501,4,FALSE)</f>
        <v>Male</v>
      </c>
      <c r="P431" t="str">
        <f>VLOOKUP(B431,Customer_Cleaned!$A$2:$H$501,8,FALSE)</f>
        <v>Silver</v>
      </c>
      <c r="Q431" t="str">
        <f>_xlfn.XLOOKUP('Sales_Fact cleaned'!B16,Customer_Cleaned!$A$2:$A$501,Customer_Cleaned!$F$2:$F$501)</f>
        <v>Kentucky</v>
      </c>
      <c r="R431" t="str">
        <f>_xlfn.XLOOKUP(B431,Customer_Cleaned!$A$2:$A$501,Customer_Cleaned!$G$2:$G$501)</f>
        <v>USA</v>
      </c>
      <c r="S431">
        <v>1</v>
      </c>
      <c r="T431">
        <v>517.13</v>
      </c>
      <c r="U431">
        <v>0.28000000000000003</v>
      </c>
      <c r="V431">
        <v>372.33359999999999</v>
      </c>
      <c r="W431" t="s">
        <v>1829</v>
      </c>
    </row>
    <row r="432" spans="1:23">
      <c r="A432" s="2">
        <v>45370</v>
      </c>
      <c r="B432" t="s">
        <v>396</v>
      </c>
      <c r="C432" t="s">
        <v>1642</v>
      </c>
      <c r="D432" t="str">
        <f>VLOOKUP(C432,Product_Cleaned!$A$2:$B$101,2,FALSE)</f>
        <v>Makeup Brush Set</v>
      </c>
      <c r="E432" t="str">
        <f>VLOOKUP(C432,Product_Cleaned!$A$2:$C$101,3,FALSE)</f>
        <v>Beauty</v>
      </c>
      <c r="F432" t="str">
        <f>VLOOKUP(C432,Product_Cleaned!$A$2:$E$101,4,FALSE)</f>
        <v>Makeup</v>
      </c>
      <c r="G432" t="str">
        <f>VLOOKUP('Sales_Fact cleaned'!C1374,Product_Cleaned!$A$2:$E$101,5, FALSE)</f>
        <v>Ford, Murphy and Wilson</v>
      </c>
      <c r="H432" t="s">
        <v>1752</v>
      </c>
      <c r="I432" t="str">
        <f>_xlfn.XLOOKUP(H432,Store_Raw!$A$2:$A$21,Store_Raw!$B$2:$B$21)</f>
        <v>Rivera-Warner</v>
      </c>
      <c r="J432" t="str">
        <f>_xlfn.XLOOKUP(H432,Store_Raw!$A$2:$A$21,Store_Raw!$C$2:$C$21)</f>
        <v>East</v>
      </c>
      <c r="K432" t="str">
        <f>_xlfn.XLOOKUP(H432,Store_Raw!$A$2:$A$21,Store_Raw!$D$2:$D$21)</f>
        <v>Washingtonfurt</v>
      </c>
      <c r="L432" t="str">
        <f>_xlfn.XLOOKUP(H432,Store_Raw!$A$2:$A$21,Store_Raw!$E$2:$E$21)</f>
        <v>Flagship</v>
      </c>
      <c r="M432" t="str">
        <f>VLOOKUP(B432,Customer_Cleaned!$A$2:$H$501,2,FALSE)</f>
        <v>Edward Hall</v>
      </c>
      <c r="N432">
        <f>VLOOKUP(B432,Customer_Cleaned!$A$2:$H$501,3,FALSE)</f>
        <v>51</v>
      </c>
      <c r="O432" t="str">
        <f>VLOOKUP(B432,Customer_Cleaned!$A$2:$H$501,4,FALSE)</f>
        <v>Male</v>
      </c>
      <c r="P432" t="str">
        <f>VLOOKUP(B432,Customer_Cleaned!$A$2:$H$501,8,FALSE)</f>
        <v>Platinum</v>
      </c>
      <c r="Q432" t="str">
        <f>_xlfn.XLOOKUP('Sales_Fact cleaned'!B1374,Customer_Cleaned!$A$2:$A$501,Customer_Cleaned!$F$2:$F$501)</f>
        <v>Ohio</v>
      </c>
      <c r="R432" t="str">
        <f>_xlfn.XLOOKUP(B432,Customer_Cleaned!$A$2:$A$501,Customer_Cleaned!$G$2:$G$501)</f>
        <v>USA</v>
      </c>
      <c r="S432">
        <v>1</v>
      </c>
      <c r="T432">
        <v>503.95</v>
      </c>
      <c r="U432">
        <v>0.26</v>
      </c>
      <c r="V432">
        <v>372.923</v>
      </c>
      <c r="W432" t="s">
        <v>1829</v>
      </c>
    </row>
    <row r="433" spans="1:23" hidden="1">
      <c r="A433" s="2">
        <v>45371</v>
      </c>
      <c r="B433" t="s">
        <v>118</v>
      </c>
      <c r="C433" t="s">
        <v>1555</v>
      </c>
      <c r="D433" t="str">
        <f>VLOOKUP(C433,Product_Cleaned!$A$2:$B$101,2,FALSE)</f>
        <v>Men's Leather Belt</v>
      </c>
      <c r="E433" t="str">
        <f>VLOOKUP(C433,Product_Cleaned!$A$2:$C$101,3,FALSE)</f>
        <v>Clothing</v>
      </c>
      <c r="F433" t="str">
        <f>VLOOKUP(C433,Product_Cleaned!$A$2:$E$101,4,FALSE)</f>
        <v>Accessories</v>
      </c>
      <c r="G433" t="str">
        <f>VLOOKUP('Sales_Fact cleaned'!C11,Product_Cleaned!$A$2:$E$101,5, FALSE)</f>
        <v>Baldwin, Garza and Gonzalez</v>
      </c>
      <c r="H433" t="s">
        <v>1813</v>
      </c>
      <c r="I433" t="str">
        <f>_xlfn.XLOOKUP(H433,Store_Raw!$A$2:$A$21,Store_Raw!$B$2:$B$21)</f>
        <v>Mann-Austin</v>
      </c>
      <c r="J433" t="str">
        <f>_xlfn.XLOOKUP(H433,Store_Raw!$A$2:$A$21,Store_Raw!$C$2:$C$21)</f>
        <v>East</v>
      </c>
      <c r="K433" t="str">
        <f>_xlfn.XLOOKUP(H433,Store_Raw!$A$2:$A$21,Store_Raw!$D$2:$D$21)</f>
        <v>Vasquezborough</v>
      </c>
      <c r="L433" t="str">
        <f>_xlfn.XLOOKUP(H433,Store_Raw!$A$2:$A$21,Store_Raw!$E$2:$E$21)</f>
        <v>Online</v>
      </c>
      <c r="M433" t="str">
        <f>VLOOKUP(B433,Customer_Cleaned!$A$2:$H$501,2,FALSE)</f>
        <v>Joshua Ryan</v>
      </c>
      <c r="N433">
        <f>VLOOKUP(B433,Customer_Cleaned!$A$2:$H$501,3,FALSE)</f>
        <v>27</v>
      </c>
      <c r="O433" t="str">
        <f>VLOOKUP(B433,Customer_Cleaned!$A$2:$H$501,4,FALSE)</f>
        <v>Female</v>
      </c>
      <c r="P433" t="str">
        <f>VLOOKUP(B433,Customer_Cleaned!$A$2:$H$501,8,FALSE)</f>
        <v>Bronze</v>
      </c>
      <c r="Q433" t="str">
        <f>_xlfn.XLOOKUP('Sales_Fact cleaned'!B11,Customer_Cleaned!$A$2:$A$501,Customer_Cleaned!$F$2:$F$501)</f>
        <v>West Virginia</v>
      </c>
      <c r="R433" t="str">
        <f>_xlfn.XLOOKUP(B433,Customer_Cleaned!$A$2:$A$501,Customer_Cleaned!$G$2:$G$501)</f>
        <v>USA</v>
      </c>
      <c r="S433">
        <v>1</v>
      </c>
      <c r="T433">
        <v>429.38</v>
      </c>
      <c r="U433">
        <v>0.13</v>
      </c>
      <c r="V433">
        <v>373.56060000000002</v>
      </c>
      <c r="W433" t="s">
        <v>1826</v>
      </c>
    </row>
    <row r="434" spans="1:23" hidden="1">
      <c r="A434" s="2">
        <v>45371</v>
      </c>
      <c r="B434" t="s">
        <v>1446</v>
      </c>
      <c r="C434" t="s">
        <v>1708</v>
      </c>
      <c r="D434" t="str">
        <f>VLOOKUP(C434,Product_Cleaned!$A$2:$B$101,2,FALSE)</f>
        <v>Wall-Mounted Spice Rack</v>
      </c>
      <c r="E434" t="str">
        <f>VLOOKUP(C434,Product_Cleaned!$A$2:$C$101,3,FALSE)</f>
        <v>Home</v>
      </c>
      <c r="F434" t="str">
        <f>VLOOKUP(C434,Product_Cleaned!$A$2:$E$101,4,FALSE)</f>
        <v>Kitchen</v>
      </c>
      <c r="G434" t="str">
        <f>VLOOKUP('Sales_Fact cleaned'!C813,Product_Cleaned!$A$2:$E$101,5, FALSE)</f>
        <v>Cook Inc</v>
      </c>
      <c r="H434" t="s">
        <v>1810</v>
      </c>
      <c r="I434" t="str">
        <f>_xlfn.XLOOKUP(H434,Store_Raw!$A$2:$A$21,Store_Raw!$B$2:$B$21)</f>
        <v>Guerrero-Schmitt</v>
      </c>
      <c r="J434" t="str">
        <f>_xlfn.XLOOKUP(H434,Store_Raw!$A$2:$A$21,Store_Raw!$C$2:$C$21)</f>
        <v>East</v>
      </c>
      <c r="K434" t="str">
        <f>_xlfn.XLOOKUP(H434,Store_Raw!$A$2:$A$21,Store_Raw!$D$2:$D$21)</f>
        <v>East Stevechester</v>
      </c>
      <c r="L434" t="str">
        <f>_xlfn.XLOOKUP(H434,Store_Raw!$A$2:$A$21,Store_Raw!$E$2:$E$21)</f>
        <v>Flagship</v>
      </c>
      <c r="M434" t="str">
        <f>VLOOKUP(B434,Customer_Cleaned!$A$2:$H$501,2,FALSE)</f>
        <v>James Foster</v>
      </c>
      <c r="N434">
        <f>VLOOKUP(B434,Customer_Cleaned!$A$2:$H$501,3,FALSE)</f>
        <v>19</v>
      </c>
      <c r="O434" t="str">
        <f>VLOOKUP(B434,Customer_Cleaned!$A$2:$H$501,4,FALSE)</f>
        <v>Male</v>
      </c>
      <c r="P434" t="str">
        <f>VLOOKUP(B434,Customer_Cleaned!$A$2:$H$501,8,FALSE)</f>
        <v>Bronze</v>
      </c>
      <c r="Q434" t="str">
        <f>_xlfn.XLOOKUP('Sales_Fact cleaned'!B813,Customer_Cleaned!$A$2:$A$501,Customer_Cleaned!$F$2:$F$501)</f>
        <v>Michigan</v>
      </c>
      <c r="R434" t="str">
        <f>_xlfn.XLOOKUP(B434,Customer_Cleaned!$A$2:$A$501,Customer_Cleaned!$G$2:$G$501)</f>
        <v>USA</v>
      </c>
      <c r="S434">
        <v>1</v>
      </c>
      <c r="T434">
        <v>450.11</v>
      </c>
      <c r="U434">
        <v>0.17</v>
      </c>
      <c r="V434">
        <v>373.59129999999999</v>
      </c>
      <c r="W434" t="s">
        <v>1824</v>
      </c>
    </row>
    <row r="435" spans="1:23" hidden="1">
      <c r="A435" s="2">
        <v>45371</v>
      </c>
      <c r="B435" t="s">
        <v>640</v>
      </c>
      <c r="C435" t="s">
        <v>1706</v>
      </c>
      <c r="D435" t="str">
        <f>VLOOKUP(C435,Product_Cleaned!$A$2:$B$101,2,FALSE)</f>
        <v>Decorative Lamp Shade</v>
      </c>
      <c r="E435" t="str">
        <f>VLOOKUP(C435,Product_Cleaned!$A$2:$C$101,3,FALSE)</f>
        <v>Home</v>
      </c>
      <c r="F435" t="str">
        <f>VLOOKUP(C435,Product_Cleaned!$A$2:$E$101,4,FALSE)</f>
        <v>Lighting</v>
      </c>
      <c r="G435" t="str">
        <f>VLOOKUP('Sales_Fact cleaned'!C964,Product_Cleaned!$A$2:$E$101,5, FALSE)</f>
        <v>Duran Group</v>
      </c>
      <c r="H435" t="s">
        <v>1782</v>
      </c>
      <c r="I435" t="str">
        <f>_xlfn.XLOOKUP(H435,Store_Raw!$A$2:$A$21,Store_Raw!$B$2:$B$21)</f>
        <v>Bean, Jones and Park</v>
      </c>
      <c r="J435" t="str">
        <f>_xlfn.XLOOKUP(H435,Store_Raw!$A$2:$A$21,Store_Raw!$C$2:$C$21)</f>
        <v>West</v>
      </c>
      <c r="K435" t="str">
        <f>_xlfn.XLOOKUP(H435,Store_Raw!$A$2:$A$21,Store_Raw!$D$2:$D$21)</f>
        <v>Thompsonborough</v>
      </c>
      <c r="L435" t="str">
        <f>_xlfn.XLOOKUP(H435,Store_Raw!$A$2:$A$21,Store_Raw!$E$2:$E$21)</f>
        <v>Online</v>
      </c>
      <c r="M435" t="str">
        <f>VLOOKUP(B435,Customer_Cleaned!$A$2:$H$501,2,FALSE)</f>
        <v>Anthony Garcia</v>
      </c>
      <c r="N435">
        <f>VLOOKUP(B435,Customer_Cleaned!$A$2:$H$501,3,FALSE)</f>
        <v>60</v>
      </c>
      <c r="O435" t="str">
        <f>VLOOKUP(B435,Customer_Cleaned!$A$2:$H$501,4,FALSE)</f>
        <v>Male</v>
      </c>
      <c r="P435" t="str">
        <f>VLOOKUP(B435,Customer_Cleaned!$A$2:$H$501,8,FALSE)</f>
        <v>Platinum</v>
      </c>
      <c r="Q435" t="str">
        <f>_xlfn.XLOOKUP('Sales_Fact cleaned'!B964,Customer_Cleaned!$A$2:$A$501,Customer_Cleaned!$F$2:$F$501)</f>
        <v>Maine</v>
      </c>
      <c r="R435" t="str">
        <f>_xlfn.XLOOKUP(B435,Customer_Cleaned!$A$2:$A$501,Customer_Cleaned!$G$2:$G$501)</f>
        <v>USA</v>
      </c>
      <c r="S435">
        <v>3</v>
      </c>
      <c r="T435">
        <v>141.54</v>
      </c>
      <c r="U435">
        <v>0.12</v>
      </c>
      <c r="V435">
        <v>373.66559999999998</v>
      </c>
      <c r="W435" t="s">
        <v>1826</v>
      </c>
    </row>
    <row r="436" spans="1:23" hidden="1">
      <c r="A436" s="2">
        <v>45371</v>
      </c>
      <c r="B436" t="s">
        <v>85</v>
      </c>
      <c r="C436" t="s">
        <v>1734</v>
      </c>
      <c r="D436" t="str">
        <f>VLOOKUP(C436,Product_Cleaned!$A$2:$B$101,2,FALSE)</f>
        <v>USB-C Laptop Charger</v>
      </c>
      <c r="E436" t="str">
        <f>VLOOKUP(C436,Product_Cleaned!$A$2:$C$101,3,FALSE)</f>
        <v>Electronics</v>
      </c>
      <c r="F436" t="str">
        <f>VLOOKUP(C436,Product_Cleaned!$A$2:$E$101,4,FALSE)</f>
        <v>Computer</v>
      </c>
      <c r="G436" t="str">
        <f>VLOOKUP('Sales_Fact cleaned'!C1732,Product_Cleaned!$A$2:$E$101,5, FALSE)</f>
        <v>Larson Ltd</v>
      </c>
      <c r="H436" t="s">
        <v>1779</v>
      </c>
      <c r="I436" t="str">
        <f>_xlfn.XLOOKUP(H436,Store_Raw!$A$2:$A$21,Store_Raw!$B$2:$B$21)</f>
        <v>Martinez-Mullins</v>
      </c>
      <c r="J436" t="str">
        <f>_xlfn.XLOOKUP(H436,Store_Raw!$A$2:$A$21,Store_Raw!$C$2:$C$21)</f>
        <v>South</v>
      </c>
      <c r="K436" t="str">
        <f>_xlfn.XLOOKUP(H436,Store_Raw!$A$2:$A$21,Store_Raw!$D$2:$D$21)</f>
        <v>Williamsfurt</v>
      </c>
      <c r="L436" t="str">
        <f>_xlfn.XLOOKUP(H436,Store_Raw!$A$2:$A$21,Store_Raw!$E$2:$E$21)</f>
        <v>Online</v>
      </c>
      <c r="M436" t="str">
        <f>VLOOKUP(B436,Customer_Cleaned!$A$2:$H$501,2,FALSE)</f>
        <v>Michael Torres</v>
      </c>
      <c r="N436">
        <f>VLOOKUP(B436,Customer_Cleaned!$A$2:$H$501,3,FALSE)</f>
        <v>46</v>
      </c>
      <c r="O436" t="str">
        <f>VLOOKUP(B436,Customer_Cleaned!$A$2:$H$501,4,FALSE)</f>
        <v>Female</v>
      </c>
      <c r="P436" t="str">
        <f>VLOOKUP(B436,Customer_Cleaned!$A$2:$H$501,8,FALSE)</f>
        <v>Silver</v>
      </c>
      <c r="Q436" t="str">
        <f>_xlfn.XLOOKUP('Sales_Fact cleaned'!B1732,Customer_Cleaned!$A$2:$A$501,Customer_Cleaned!$F$2:$F$501)</f>
        <v>Florida</v>
      </c>
      <c r="R436" t="str">
        <f>_xlfn.XLOOKUP(B436,Customer_Cleaned!$A$2:$A$501,Customer_Cleaned!$G$2:$G$501)</f>
        <v>USA</v>
      </c>
      <c r="S436">
        <v>3</v>
      </c>
      <c r="T436">
        <v>159.76</v>
      </c>
      <c r="U436">
        <v>0.22</v>
      </c>
      <c r="V436">
        <v>373.83839999999998</v>
      </c>
      <c r="W436" t="s">
        <v>1826</v>
      </c>
    </row>
    <row r="437" spans="1:23" hidden="1">
      <c r="A437" s="2">
        <v>45371</v>
      </c>
      <c r="B437" t="s">
        <v>1355</v>
      </c>
      <c r="C437" t="s">
        <v>1724</v>
      </c>
      <c r="D437" t="str">
        <f>VLOOKUP(C437,Product_Cleaned!$A$2:$B$101,2,FALSE)</f>
        <v>Sports Wrist Sweatbands</v>
      </c>
      <c r="E437" t="str">
        <f>VLOOKUP(C437,Product_Cleaned!$A$2:$C$101,3,FALSE)</f>
        <v>Sports</v>
      </c>
      <c r="F437" t="str">
        <f>VLOOKUP(C437,Product_Cleaned!$A$2:$E$101,4,FALSE)</f>
        <v>Accessories</v>
      </c>
      <c r="G437" t="str">
        <f>VLOOKUP('Sales_Fact cleaned'!C1845,Product_Cleaned!$A$2:$E$101,5, FALSE)</f>
        <v>Taylor-Elliott</v>
      </c>
      <c r="H437" t="s">
        <v>1773</v>
      </c>
      <c r="I437" t="str">
        <f>_xlfn.XLOOKUP(H437,Store_Raw!$A$2:$A$21,Store_Raw!$B$2:$B$21)</f>
        <v>Gray Ltd</v>
      </c>
      <c r="J437" t="str">
        <f>_xlfn.XLOOKUP(H437,Store_Raw!$A$2:$A$21,Store_Raw!$C$2:$C$21)</f>
        <v>North</v>
      </c>
      <c r="K437" t="str">
        <f>_xlfn.XLOOKUP(H437,Store_Raw!$A$2:$A$21,Store_Raw!$D$2:$D$21)</f>
        <v>New Michaelchester</v>
      </c>
      <c r="L437" t="str">
        <f>_xlfn.XLOOKUP(H437,Store_Raw!$A$2:$A$21,Store_Raw!$E$2:$E$21)</f>
        <v>Outlet</v>
      </c>
      <c r="M437" t="str">
        <f>VLOOKUP(B437,Customer_Cleaned!$A$2:$H$501,2,FALSE)</f>
        <v>Melinda Rivera</v>
      </c>
      <c r="N437">
        <f>VLOOKUP(B437,Customer_Cleaned!$A$2:$H$501,3,FALSE)</f>
        <v>47</v>
      </c>
      <c r="O437" t="str">
        <f>VLOOKUP(B437,Customer_Cleaned!$A$2:$H$501,4,FALSE)</f>
        <v>Female</v>
      </c>
      <c r="P437" t="str">
        <f>VLOOKUP(B437,Customer_Cleaned!$A$2:$H$501,8,FALSE)</f>
        <v>Silver</v>
      </c>
      <c r="Q437" t="str">
        <f>_xlfn.XLOOKUP('Sales_Fact cleaned'!B1845,Customer_Cleaned!$A$2:$A$501,Customer_Cleaned!$F$2:$F$501)</f>
        <v>New Mexico</v>
      </c>
      <c r="R437" t="str">
        <f>_xlfn.XLOOKUP(B437,Customer_Cleaned!$A$2:$A$501,Customer_Cleaned!$G$2:$G$501)</f>
        <v>USA</v>
      </c>
      <c r="S437">
        <v>1</v>
      </c>
      <c r="T437">
        <v>479.93</v>
      </c>
      <c r="U437">
        <v>0.22</v>
      </c>
      <c r="V437">
        <v>374.34539999999998</v>
      </c>
      <c r="W437" t="s">
        <v>1829</v>
      </c>
    </row>
    <row r="438" spans="1:23" hidden="1">
      <c r="A438" s="2">
        <v>45372</v>
      </c>
      <c r="B438" t="s">
        <v>604</v>
      </c>
      <c r="C438" t="s">
        <v>1624</v>
      </c>
      <c r="D438" t="str">
        <f>VLOOKUP(C438,Product_Cleaned!$A$2:$B$101,2,FALSE)</f>
        <v>Sports Water Hydration Pack</v>
      </c>
      <c r="E438" t="str">
        <f>VLOOKUP(C438,Product_Cleaned!$A$2:$C$101,3,FALSE)</f>
        <v>Sports</v>
      </c>
      <c r="F438" t="str">
        <f>VLOOKUP(C438,Product_Cleaned!$A$2:$E$101,4,FALSE)</f>
        <v>Outdoor</v>
      </c>
      <c r="G438" t="str">
        <f>VLOOKUP('Sales_Fact cleaned'!C1032,Product_Cleaned!$A$2:$E$101,5, FALSE)</f>
        <v>Terry-Moore</v>
      </c>
      <c r="H438" t="s">
        <v>1752</v>
      </c>
      <c r="I438" t="str">
        <f>_xlfn.XLOOKUP(H438,Store_Raw!$A$2:$A$21,Store_Raw!$B$2:$B$21)</f>
        <v>Rivera-Warner</v>
      </c>
      <c r="J438" t="str">
        <f>_xlfn.XLOOKUP(H438,Store_Raw!$A$2:$A$21,Store_Raw!$C$2:$C$21)</f>
        <v>East</v>
      </c>
      <c r="K438" t="str">
        <f>_xlfn.XLOOKUP(H438,Store_Raw!$A$2:$A$21,Store_Raw!$D$2:$D$21)</f>
        <v>Washingtonfurt</v>
      </c>
      <c r="L438" t="str">
        <f>_xlfn.XLOOKUP(H438,Store_Raw!$A$2:$A$21,Store_Raw!$E$2:$E$21)</f>
        <v>Flagship</v>
      </c>
      <c r="M438" t="str">
        <f>VLOOKUP(B438,Customer_Cleaned!$A$2:$H$501,2,FALSE)</f>
        <v>Mario Jacobs</v>
      </c>
      <c r="N438">
        <f>VLOOKUP(B438,Customer_Cleaned!$A$2:$H$501,3,FALSE)</f>
        <v>18</v>
      </c>
      <c r="O438" t="str">
        <f>VLOOKUP(B438,Customer_Cleaned!$A$2:$H$501,4,FALSE)</f>
        <v>Male</v>
      </c>
      <c r="P438" t="str">
        <f>VLOOKUP(B438,Customer_Cleaned!$A$2:$H$501,8,FALSE)</f>
        <v>Bronze</v>
      </c>
      <c r="Q438" t="str">
        <f>_xlfn.XLOOKUP('Sales_Fact cleaned'!B1032,Customer_Cleaned!$A$2:$A$501,Customer_Cleaned!$F$2:$F$501)</f>
        <v>Washington</v>
      </c>
      <c r="R438" t="str">
        <f>_xlfn.XLOOKUP(B438,Customer_Cleaned!$A$2:$A$501,Customer_Cleaned!$G$2:$G$501)</f>
        <v>USA</v>
      </c>
      <c r="S438">
        <v>2</v>
      </c>
      <c r="T438">
        <v>217.83</v>
      </c>
      <c r="U438">
        <v>0.14000000000000001</v>
      </c>
      <c r="V438">
        <v>374.66759999999999</v>
      </c>
      <c r="W438" t="s">
        <v>1824</v>
      </c>
    </row>
    <row r="439" spans="1:23">
      <c r="A439" s="2">
        <v>45372</v>
      </c>
      <c r="B439" t="s">
        <v>59</v>
      </c>
      <c r="C439" t="s">
        <v>1638</v>
      </c>
      <c r="D439" t="str">
        <f>VLOOKUP(C439,Product_Cleaned!$A$2:$B$101,2,FALSE)</f>
        <v>High-Grip Football</v>
      </c>
      <c r="E439" t="str">
        <f>VLOOKUP(C439,Product_Cleaned!$A$2:$C$101,3,FALSE)</f>
        <v>Sports</v>
      </c>
      <c r="F439" t="str">
        <f>VLOOKUP(C439,Product_Cleaned!$A$2:$E$101,4,FALSE)</f>
        <v>Team Sports</v>
      </c>
      <c r="G439" t="str">
        <f>VLOOKUP('Sales_Fact cleaned'!C1769,Product_Cleaned!$A$2:$E$101,5, FALSE)</f>
        <v>Poole PLC</v>
      </c>
      <c r="H439" t="s">
        <v>1810</v>
      </c>
      <c r="I439" t="str">
        <f>_xlfn.XLOOKUP(H439,Store_Raw!$A$2:$A$21,Store_Raw!$B$2:$B$21)</f>
        <v>Guerrero-Schmitt</v>
      </c>
      <c r="J439" t="str">
        <f>_xlfn.XLOOKUP(H439,Store_Raw!$A$2:$A$21,Store_Raw!$C$2:$C$21)</f>
        <v>East</v>
      </c>
      <c r="K439" t="str">
        <f>_xlfn.XLOOKUP(H439,Store_Raw!$A$2:$A$21,Store_Raw!$D$2:$D$21)</f>
        <v>East Stevechester</v>
      </c>
      <c r="L439" t="str">
        <f>_xlfn.XLOOKUP(H439,Store_Raw!$A$2:$A$21,Store_Raw!$E$2:$E$21)</f>
        <v>Flagship</v>
      </c>
      <c r="M439" t="str">
        <f>VLOOKUP(B439,Customer_Cleaned!$A$2:$H$501,2,FALSE)</f>
        <v>Kenneth Lambert</v>
      </c>
      <c r="N439">
        <f>VLOOKUP(B439,Customer_Cleaned!$A$2:$H$501,3,FALSE)</f>
        <v>55</v>
      </c>
      <c r="O439" t="str">
        <f>VLOOKUP(B439,Customer_Cleaned!$A$2:$H$501,4,FALSE)</f>
        <v>Female</v>
      </c>
      <c r="P439" t="str">
        <f>VLOOKUP(B439,Customer_Cleaned!$A$2:$H$501,8,FALSE)</f>
        <v>Platinum</v>
      </c>
      <c r="Q439" t="str">
        <f>_xlfn.XLOOKUP('Sales_Fact cleaned'!B1769,Customer_Cleaned!$A$2:$A$501,Customer_Cleaned!$F$2:$F$501)</f>
        <v>Utah</v>
      </c>
      <c r="R439" t="str">
        <f>_xlfn.XLOOKUP(B439,Customer_Cleaned!$A$2:$A$501,Customer_Cleaned!$G$2:$G$501)</f>
        <v>USA</v>
      </c>
      <c r="S439">
        <v>1</v>
      </c>
      <c r="T439">
        <v>459.89</v>
      </c>
      <c r="U439">
        <v>0.18</v>
      </c>
      <c r="V439">
        <v>377.10980000000001</v>
      </c>
      <c r="W439" t="s">
        <v>1824</v>
      </c>
    </row>
    <row r="440" spans="1:23" hidden="1">
      <c r="A440" s="2">
        <v>45372</v>
      </c>
      <c r="B440" t="s">
        <v>1249</v>
      </c>
      <c r="C440" t="s">
        <v>1678</v>
      </c>
      <c r="D440" t="str">
        <f>VLOOKUP(C440,Product_Cleaned!$A$2:$B$101,2,FALSE)</f>
        <v>Adjustable Dumbbells 20kg</v>
      </c>
      <c r="E440" t="str">
        <f>VLOOKUP(C440,Product_Cleaned!$A$2:$C$101,3,FALSE)</f>
        <v>Sports</v>
      </c>
      <c r="F440" t="str">
        <f>VLOOKUP(C440,Product_Cleaned!$A$2:$E$101,4,FALSE)</f>
        <v>Fitness</v>
      </c>
      <c r="G440" t="str">
        <f>VLOOKUP('Sales_Fact cleaned'!C1027,Product_Cleaned!$A$2:$E$101,5, FALSE)</f>
        <v>Rice LLC</v>
      </c>
      <c r="H440" t="s">
        <v>1801</v>
      </c>
      <c r="I440" t="str">
        <f>_xlfn.XLOOKUP(H440,Store_Raw!$A$2:$A$21,Store_Raw!$B$2:$B$21)</f>
        <v>Shelton PLC</v>
      </c>
      <c r="J440" t="str">
        <f>_xlfn.XLOOKUP(H440,Store_Raw!$A$2:$A$21,Store_Raw!$C$2:$C$21)</f>
        <v>North</v>
      </c>
      <c r="K440" t="str">
        <f>_xlfn.XLOOKUP(H440,Store_Raw!$A$2:$A$21,Store_Raw!$D$2:$D$21)</f>
        <v>East Jenniferstad</v>
      </c>
      <c r="L440" t="str">
        <f>_xlfn.XLOOKUP(H440,Store_Raw!$A$2:$A$21,Store_Raw!$E$2:$E$21)</f>
        <v>Flagship</v>
      </c>
      <c r="M440" t="str">
        <f>VLOOKUP(B440,Customer_Cleaned!$A$2:$H$501,2,FALSE)</f>
        <v>Terry Moses</v>
      </c>
      <c r="N440">
        <f>VLOOKUP(B440,Customer_Cleaned!$A$2:$H$501,3,FALSE)</f>
        <v>51</v>
      </c>
      <c r="O440" t="str">
        <f>VLOOKUP(B440,Customer_Cleaned!$A$2:$H$501,4,FALSE)</f>
        <v>Female</v>
      </c>
      <c r="P440" t="str">
        <f>VLOOKUP(B440,Customer_Cleaned!$A$2:$H$501,8,FALSE)</f>
        <v>Platinum</v>
      </c>
      <c r="Q440" t="str">
        <f>_xlfn.XLOOKUP('Sales_Fact cleaned'!B1027,Customer_Cleaned!$A$2:$A$501,Customer_Cleaned!$F$2:$F$501)</f>
        <v>Iowa</v>
      </c>
      <c r="R440" t="str">
        <f>_xlfn.XLOOKUP(B440,Customer_Cleaned!$A$2:$A$501,Customer_Cleaned!$G$2:$G$501)</f>
        <v>USA</v>
      </c>
      <c r="S440">
        <v>1</v>
      </c>
      <c r="T440">
        <v>524</v>
      </c>
      <c r="U440">
        <v>0.28000000000000003</v>
      </c>
      <c r="V440">
        <v>377.28</v>
      </c>
      <c r="W440" t="s">
        <v>1829</v>
      </c>
    </row>
    <row r="441" spans="1:23" hidden="1">
      <c r="A441" s="2">
        <v>45373</v>
      </c>
      <c r="B441" t="s">
        <v>881</v>
      </c>
      <c r="C441" t="s">
        <v>1586</v>
      </c>
      <c r="D441" t="str">
        <f>VLOOKUP(C441,Product_Cleaned!$A$2:$B$101,2,FALSE)</f>
        <v>Knee Support Brace</v>
      </c>
      <c r="E441" t="str">
        <f>VLOOKUP(C441,Product_Cleaned!$A$2:$C$101,3,FALSE)</f>
        <v>Sports</v>
      </c>
      <c r="F441" t="str">
        <f>VLOOKUP(C441,Product_Cleaned!$A$2:$E$101,4,FALSE)</f>
        <v>Equipment</v>
      </c>
      <c r="G441" t="str">
        <f>VLOOKUP('Sales_Fact cleaned'!C1207,Product_Cleaned!$A$2:$E$101,5, FALSE)</f>
        <v>Reese-Watson</v>
      </c>
      <c r="H441" t="s">
        <v>1782</v>
      </c>
      <c r="I441" t="str">
        <f>_xlfn.XLOOKUP(H441,Store_Raw!$A$2:$A$21,Store_Raw!$B$2:$B$21)</f>
        <v>Bean, Jones and Park</v>
      </c>
      <c r="J441" t="str">
        <f>_xlfn.XLOOKUP(H441,Store_Raw!$A$2:$A$21,Store_Raw!$C$2:$C$21)</f>
        <v>West</v>
      </c>
      <c r="K441" t="str">
        <f>_xlfn.XLOOKUP(H441,Store_Raw!$A$2:$A$21,Store_Raw!$D$2:$D$21)</f>
        <v>Thompsonborough</v>
      </c>
      <c r="L441" t="str">
        <f>_xlfn.XLOOKUP(H441,Store_Raw!$A$2:$A$21,Store_Raw!$E$2:$E$21)</f>
        <v>Online</v>
      </c>
      <c r="M441" t="str">
        <f>VLOOKUP(B441,Customer_Cleaned!$A$2:$H$501,2,FALSE)</f>
        <v>Jeffrey Gomez</v>
      </c>
      <c r="N441">
        <f>VLOOKUP(B441,Customer_Cleaned!$A$2:$H$501,3,FALSE)</f>
        <v>22</v>
      </c>
      <c r="O441" t="str">
        <f>VLOOKUP(B441,Customer_Cleaned!$A$2:$H$501,4,FALSE)</f>
        <v>Female</v>
      </c>
      <c r="P441" t="str">
        <f>VLOOKUP(B441,Customer_Cleaned!$A$2:$H$501,8,FALSE)</f>
        <v>Bronze</v>
      </c>
      <c r="Q441" t="str">
        <f>_xlfn.XLOOKUP('Sales_Fact cleaned'!B1207,Customer_Cleaned!$A$2:$A$501,Customer_Cleaned!$F$2:$F$501)</f>
        <v>West Virginia</v>
      </c>
      <c r="R441" t="str">
        <f>_xlfn.XLOOKUP(B441,Customer_Cleaned!$A$2:$A$501,Customer_Cleaned!$G$2:$G$501)</f>
        <v>USA</v>
      </c>
      <c r="S441">
        <v>2</v>
      </c>
      <c r="T441">
        <v>230.85</v>
      </c>
      <c r="U441">
        <v>0.18</v>
      </c>
      <c r="V441">
        <v>378.59399999999999</v>
      </c>
      <c r="W441" t="s">
        <v>1824</v>
      </c>
    </row>
    <row r="442" spans="1:23" hidden="1">
      <c r="A442" s="2">
        <v>45373</v>
      </c>
      <c r="B442" t="s">
        <v>1062</v>
      </c>
      <c r="C442" t="s">
        <v>1648</v>
      </c>
      <c r="D442" t="str">
        <f>VLOOKUP(C442,Product_Cleaned!$A$2:$B$101,2,FALSE)</f>
        <v>Boxing Hand Wraps</v>
      </c>
      <c r="E442" t="str">
        <f>VLOOKUP(C442,Product_Cleaned!$A$2:$C$101,3,FALSE)</f>
        <v>Sports</v>
      </c>
      <c r="F442" t="str">
        <f>VLOOKUP(C442,Product_Cleaned!$A$2:$E$101,4,FALSE)</f>
        <v>Fitness</v>
      </c>
      <c r="G442" t="str">
        <f>VLOOKUP('Sales_Fact cleaned'!C1854,Product_Cleaned!$A$2:$E$101,5, FALSE)</f>
        <v>Collins-Stephenson</v>
      </c>
      <c r="H442" t="s">
        <v>1779</v>
      </c>
      <c r="I442" t="str">
        <f>_xlfn.XLOOKUP(H442,Store_Raw!$A$2:$A$21,Store_Raw!$B$2:$B$21)</f>
        <v>Martinez-Mullins</v>
      </c>
      <c r="J442" t="str">
        <f>_xlfn.XLOOKUP(H442,Store_Raw!$A$2:$A$21,Store_Raw!$C$2:$C$21)</f>
        <v>South</v>
      </c>
      <c r="K442" t="str">
        <f>_xlfn.XLOOKUP(H442,Store_Raw!$A$2:$A$21,Store_Raw!$D$2:$D$21)</f>
        <v>Williamsfurt</v>
      </c>
      <c r="L442" t="str">
        <f>_xlfn.XLOOKUP(H442,Store_Raw!$A$2:$A$21,Store_Raw!$E$2:$E$21)</f>
        <v>Online</v>
      </c>
      <c r="M442" t="str">
        <f>VLOOKUP(B442,Customer_Cleaned!$A$2:$H$501,2,FALSE)</f>
        <v>Jasmine Snyder</v>
      </c>
      <c r="N442">
        <f>VLOOKUP(B442,Customer_Cleaned!$A$2:$H$501,3,FALSE)</f>
        <v>46</v>
      </c>
      <c r="O442" t="str">
        <f>VLOOKUP(B442,Customer_Cleaned!$A$2:$H$501,4,FALSE)</f>
        <v>Female</v>
      </c>
      <c r="P442" t="str">
        <f>VLOOKUP(B442,Customer_Cleaned!$A$2:$H$501,8,FALSE)</f>
        <v>Silver</v>
      </c>
      <c r="Q442" t="str">
        <f>_xlfn.XLOOKUP('Sales_Fact cleaned'!B1854,Customer_Cleaned!$A$2:$A$501,Customer_Cleaned!$F$2:$F$501)</f>
        <v>Montana</v>
      </c>
      <c r="R442" t="str">
        <f>_xlfn.XLOOKUP(B442,Customer_Cleaned!$A$2:$A$501,Customer_Cleaned!$G$2:$G$501)</f>
        <v>USA</v>
      </c>
      <c r="S442">
        <v>2</v>
      </c>
      <c r="T442">
        <v>197.76</v>
      </c>
      <c r="U442">
        <v>0.04</v>
      </c>
      <c r="V442">
        <v>379.69920000000002</v>
      </c>
      <c r="W442" t="s">
        <v>1829</v>
      </c>
    </row>
    <row r="443" spans="1:23" hidden="1">
      <c r="A443" s="2">
        <v>45373</v>
      </c>
      <c r="B443" t="s">
        <v>666</v>
      </c>
      <c r="C443" t="s">
        <v>1636</v>
      </c>
      <c r="D443" t="str">
        <f>VLOOKUP(C443,Product_Cleaned!$A$2:$B$101,2,FALSE)</f>
        <v>Adjustable Jump Rope</v>
      </c>
      <c r="E443" t="str">
        <f>VLOOKUP(C443,Product_Cleaned!$A$2:$C$101,3,FALSE)</f>
        <v>Sports</v>
      </c>
      <c r="F443" t="str">
        <f>VLOOKUP(C443,Product_Cleaned!$A$2:$E$101,4,FALSE)</f>
        <v>Fitness</v>
      </c>
      <c r="G443" t="str">
        <f>VLOOKUP('Sales_Fact cleaned'!C208,Product_Cleaned!$A$2:$E$101,5, FALSE)</f>
        <v>Fitzpatrick Ltd</v>
      </c>
      <c r="H443" t="s">
        <v>1804</v>
      </c>
      <c r="I443" t="str">
        <f>_xlfn.XLOOKUP(H443,Store_Raw!$A$2:$A$21,Store_Raw!$B$2:$B$21)</f>
        <v>Frederick-Wright</v>
      </c>
      <c r="J443" t="str">
        <f>_xlfn.XLOOKUP(H443,Store_Raw!$A$2:$A$21,Store_Raw!$C$2:$C$21)</f>
        <v>West</v>
      </c>
      <c r="K443" t="str">
        <f>_xlfn.XLOOKUP(H443,Store_Raw!$A$2:$A$21,Store_Raw!$D$2:$D$21)</f>
        <v>New Jimmymouth</v>
      </c>
      <c r="L443" t="str">
        <f>_xlfn.XLOOKUP(H443,Store_Raw!$A$2:$A$21,Store_Raw!$E$2:$E$21)</f>
        <v>Flagship</v>
      </c>
      <c r="M443" t="str">
        <f>VLOOKUP(B443,Customer_Cleaned!$A$2:$H$501,2,FALSE)</f>
        <v>Tiffany Herrera</v>
      </c>
      <c r="N443">
        <f>VLOOKUP(B443,Customer_Cleaned!$A$2:$H$501,3,FALSE)</f>
        <v>52</v>
      </c>
      <c r="O443" t="str">
        <f>VLOOKUP(B443,Customer_Cleaned!$A$2:$H$501,4,FALSE)</f>
        <v>Male</v>
      </c>
      <c r="P443" t="str">
        <f>VLOOKUP(B443,Customer_Cleaned!$A$2:$H$501,8,FALSE)</f>
        <v>Platinum</v>
      </c>
      <c r="Q443" t="str">
        <f>_xlfn.XLOOKUP('Sales_Fact cleaned'!B208,Customer_Cleaned!$A$2:$A$501,Customer_Cleaned!$F$2:$F$501)</f>
        <v>Texas</v>
      </c>
      <c r="R443" t="str">
        <f>_xlfn.XLOOKUP(B443,Customer_Cleaned!$A$2:$A$501,Customer_Cleaned!$G$2:$G$501)</f>
        <v>USA</v>
      </c>
      <c r="S443">
        <v>1</v>
      </c>
      <c r="T443">
        <v>442.36</v>
      </c>
      <c r="U443">
        <v>0.14000000000000001</v>
      </c>
      <c r="V443">
        <v>380.42959999999999</v>
      </c>
      <c r="W443" t="s">
        <v>1826</v>
      </c>
    </row>
    <row r="444" spans="1:23" hidden="1">
      <c r="A444" s="2">
        <v>45373</v>
      </c>
      <c r="B444" t="s">
        <v>574</v>
      </c>
      <c r="C444" t="s">
        <v>1570</v>
      </c>
      <c r="D444" t="str">
        <f>VLOOKUP(C444,Product_Cleaned!$A$2:$B$101,2,FALSE)</f>
        <v>HD Smart TV Stick</v>
      </c>
      <c r="E444" t="str">
        <f>VLOOKUP(C444,Product_Cleaned!$A$2:$C$101,3,FALSE)</f>
        <v>Electronics</v>
      </c>
      <c r="F444" t="str">
        <f>VLOOKUP(C444,Product_Cleaned!$A$2:$E$101,4,FALSE)</f>
        <v>Accessories</v>
      </c>
      <c r="G444" t="str">
        <f>VLOOKUP('Sales_Fact cleaned'!C1606,Product_Cleaned!$A$2:$E$101,5, FALSE)</f>
        <v>Thomas LLC</v>
      </c>
      <c r="H444" t="s">
        <v>1794</v>
      </c>
      <c r="I444" t="str">
        <f>_xlfn.XLOOKUP(H444,Store_Raw!$A$2:$A$21,Store_Raw!$B$2:$B$21)</f>
        <v>Thomas, Bridges and Harris</v>
      </c>
      <c r="J444" t="str">
        <f>_xlfn.XLOOKUP(H444,Store_Raw!$A$2:$A$21,Store_Raw!$C$2:$C$21)</f>
        <v>North</v>
      </c>
      <c r="K444" t="str">
        <f>_xlfn.XLOOKUP(H444,Store_Raw!$A$2:$A$21,Store_Raw!$D$2:$D$21)</f>
        <v>Sabrinatown</v>
      </c>
      <c r="L444" t="str">
        <f>_xlfn.XLOOKUP(H444,Store_Raw!$A$2:$A$21,Store_Raw!$E$2:$E$21)</f>
        <v>Online</v>
      </c>
      <c r="M444" t="str">
        <f>VLOOKUP(B444,Customer_Cleaned!$A$2:$H$501,2,FALSE)</f>
        <v>Teresa Stokes</v>
      </c>
      <c r="N444">
        <f>VLOOKUP(B444,Customer_Cleaned!$A$2:$H$501,3,FALSE)</f>
        <v>41</v>
      </c>
      <c r="O444" t="str">
        <f>VLOOKUP(B444,Customer_Cleaned!$A$2:$H$501,4,FALSE)</f>
        <v>Female</v>
      </c>
      <c r="P444" t="str">
        <f>VLOOKUP(B444,Customer_Cleaned!$A$2:$H$501,8,FALSE)</f>
        <v>Silver</v>
      </c>
      <c r="Q444" t="str">
        <f>_xlfn.XLOOKUP('Sales_Fact cleaned'!B1606,Customer_Cleaned!$A$2:$A$501,Customer_Cleaned!$F$2:$F$501)</f>
        <v>Minnesota</v>
      </c>
      <c r="R444" t="str">
        <f>_xlfn.XLOOKUP(B444,Customer_Cleaned!$A$2:$A$501,Customer_Cleaned!$G$2:$G$501)</f>
        <v>usa</v>
      </c>
      <c r="S444">
        <v>1</v>
      </c>
      <c r="T444">
        <v>470.18</v>
      </c>
      <c r="U444">
        <v>0.19</v>
      </c>
      <c r="V444">
        <v>380.84580000000011</v>
      </c>
      <c r="W444" t="s">
        <v>1826</v>
      </c>
    </row>
    <row r="445" spans="1:23">
      <c r="A445" s="2">
        <v>45373</v>
      </c>
      <c r="B445" t="s">
        <v>1386</v>
      </c>
      <c r="C445" t="s">
        <v>1710</v>
      </c>
      <c r="D445" t="str">
        <f>VLOOKUP(C445,Product_Cleaned!$A$2:$B$101,2,FALSE)</f>
        <v>Badminton Racket Set</v>
      </c>
      <c r="E445" t="str">
        <f>VLOOKUP(C445,Product_Cleaned!$A$2:$C$101,3,FALSE)</f>
        <v>Sports</v>
      </c>
      <c r="F445" t="str">
        <f>VLOOKUP(C445,Product_Cleaned!$A$2:$E$101,4,FALSE)</f>
        <v>Equipment</v>
      </c>
      <c r="G445" t="str">
        <f>VLOOKUP('Sales_Fact cleaned'!C1063,Product_Cleaned!$A$2:$E$101,5, FALSE)</f>
        <v>Moon, Mora and Santos</v>
      </c>
      <c r="H445" t="s">
        <v>1776</v>
      </c>
      <c r="I445" t="str">
        <f>_xlfn.XLOOKUP(H445,Store_Raw!$A$2:$A$21,Store_Raw!$B$2:$B$21)</f>
        <v>Benson-Elliott</v>
      </c>
      <c r="J445" t="str">
        <f>_xlfn.XLOOKUP(H445,Store_Raw!$A$2:$A$21,Store_Raw!$C$2:$C$21)</f>
        <v>East</v>
      </c>
      <c r="K445" t="str">
        <f>_xlfn.XLOOKUP(H445,Store_Raw!$A$2:$A$21,Store_Raw!$D$2:$D$21)</f>
        <v>Port Josephberg</v>
      </c>
      <c r="L445" t="str">
        <f>_xlfn.XLOOKUP(H445,Store_Raw!$A$2:$A$21,Store_Raw!$E$2:$E$21)</f>
        <v>Online</v>
      </c>
      <c r="M445" t="str">
        <f>VLOOKUP(B445,Customer_Cleaned!$A$2:$H$501,2,FALSE)</f>
        <v>Eric Holmes</v>
      </c>
      <c r="N445">
        <f>VLOOKUP(B445,Customer_Cleaned!$A$2:$H$501,3,FALSE)</f>
        <v>64</v>
      </c>
      <c r="O445" t="str">
        <f>VLOOKUP(B445,Customer_Cleaned!$A$2:$H$501,4,FALSE)</f>
        <v>Female</v>
      </c>
      <c r="P445" t="str">
        <f>VLOOKUP(B445,Customer_Cleaned!$A$2:$H$501,8,FALSE)</f>
        <v>Platinum</v>
      </c>
      <c r="Q445" t="str">
        <f>_xlfn.XLOOKUP('Sales_Fact cleaned'!B1063,Customer_Cleaned!$A$2:$A$501,Customer_Cleaned!$F$2:$F$501)</f>
        <v>Arizona</v>
      </c>
      <c r="R445" t="str">
        <f>_xlfn.XLOOKUP(B445,Customer_Cleaned!$A$2:$A$501,Customer_Cleaned!$G$2:$G$501)</f>
        <v>USA</v>
      </c>
      <c r="S445">
        <v>1</v>
      </c>
      <c r="T445">
        <v>454.71</v>
      </c>
      <c r="U445">
        <v>0.16</v>
      </c>
      <c r="V445">
        <v>381.95639999999997</v>
      </c>
      <c r="W445" t="s">
        <v>1826</v>
      </c>
    </row>
    <row r="446" spans="1:23" hidden="1">
      <c r="A446" s="2">
        <v>45373</v>
      </c>
      <c r="B446" t="s">
        <v>419</v>
      </c>
      <c r="C446" t="s">
        <v>1674</v>
      </c>
      <c r="D446" t="str">
        <f>VLOOKUP(C446,Product_Cleaned!$A$2:$B$101,2,FALSE)</f>
        <v>Organic Sunscreen Lotion</v>
      </c>
      <c r="E446" t="str">
        <f>VLOOKUP(C446,Product_Cleaned!$A$2:$C$101,3,FALSE)</f>
        <v>Beauty</v>
      </c>
      <c r="F446" t="str">
        <f>VLOOKUP(C446,Product_Cleaned!$A$2:$E$101,4,FALSE)</f>
        <v>Skincare</v>
      </c>
      <c r="G446" t="str">
        <f>VLOOKUP('Sales_Fact cleaned'!C739,Product_Cleaned!$A$2:$E$101,5, FALSE)</f>
        <v>Reese-Watson</v>
      </c>
      <c r="H446" t="s">
        <v>1792</v>
      </c>
      <c r="I446" t="str">
        <f>_xlfn.XLOOKUP(H446,Store_Raw!$A$2:$A$21,Store_Raw!$B$2:$B$21)</f>
        <v>Aguirre-Keller</v>
      </c>
      <c r="J446" t="str">
        <f>_xlfn.XLOOKUP(H446,Store_Raw!$A$2:$A$21,Store_Raw!$C$2:$C$21)</f>
        <v>South</v>
      </c>
      <c r="K446" t="str">
        <f>_xlfn.XLOOKUP(H446,Store_Raw!$A$2:$A$21,Store_Raw!$D$2:$D$21)</f>
        <v>Lake Michael</v>
      </c>
      <c r="L446" t="str">
        <f>_xlfn.XLOOKUP(H446,Store_Raw!$A$2:$A$21,Store_Raw!$E$2:$E$21)</f>
        <v>Online</v>
      </c>
      <c r="M446" t="str">
        <f>VLOOKUP(B446,Customer_Cleaned!$A$2:$H$501,2,FALSE)</f>
        <v>Joel Robinson</v>
      </c>
      <c r="N446">
        <f>VLOOKUP(B446,Customer_Cleaned!$A$2:$H$501,3,FALSE)</f>
        <v>62</v>
      </c>
      <c r="O446" t="str">
        <f>VLOOKUP(B446,Customer_Cleaned!$A$2:$H$501,4,FALSE)</f>
        <v>Male</v>
      </c>
      <c r="P446" t="str">
        <f>VLOOKUP(B446,Customer_Cleaned!$A$2:$H$501,8,FALSE)</f>
        <v>Platinum</v>
      </c>
      <c r="Q446" t="str">
        <f>_xlfn.XLOOKUP('Sales_Fact cleaned'!B739,Customer_Cleaned!$A$2:$A$501,Customer_Cleaned!$F$2:$F$501)</f>
        <v>New Hampshire</v>
      </c>
      <c r="R446" t="str">
        <f>_xlfn.XLOOKUP(B446,Customer_Cleaned!$A$2:$A$501,Customer_Cleaned!$G$2:$G$501)</f>
        <v>USA</v>
      </c>
      <c r="S446">
        <v>1</v>
      </c>
      <c r="T446">
        <v>503.95</v>
      </c>
      <c r="U446">
        <v>0.24</v>
      </c>
      <c r="V446">
        <v>383.00200000000001</v>
      </c>
      <c r="W446" t="s">
        <v>1829</v>
      </c>
    </row>
    <row r="447" spans="1:23" hidden="1">
      <c r="A447" s="2">
        <v>45374</v>
      </c>
      <c r="B447" t="s">
        <v>1504</v>
      </c>
      <c r="C447" t="s">
        <v>1668</v>
      </c>
      <c r="D447" t="str">
        <f>VLOOKUP(C447,Product_Cleaned!$A$2:$B$101,2,FALSE)</f>
        <v>Luxury Perfume Spray</v>
      </c>
      <c r="E447" t="str">
        <f>VLOOKUP(C447,Product_Cleaned!$A$2:$C$101,3,FALSE)</f>
        <v>Beauty</v>
      </c>
      <c r="F447" t="str">
        <f>VLOOKUP(C447,Product_Cleaned!$A$2:$E$101,4,FALSE)</f>
        <v>Fragrance</v>
      </c>
      <c r="G447" t="str">
        <f>VLOOKUP('Sales_Fact cleaned'!C87,Product_Cleaned!$A$2:$E$101,5, FALSE)</f>
        <v>Torres, Spencer and Potter</v>
      </c>
      <c r="H447" t="s">
        <v>1797</v>
      </c>
      <c r="I447" t="str">
        <f>_xlfn.XLOOKUP(H447,Store_Raw!$A$2:$A$21,Store_Raw!$B$2:$B$21)</f>
        <v>Gardner, Humphrey and Contreras</v>
      </c>
      <c r="J447" t="str">
        <f>_xlfn.XLOOKUP(H447,Store_Raw!$A$2:$A$21,Store_Raw!$C$2:$C$21)</f>
        <v>East</v>
      </c>
      <c r="K447" t="str">
        <f>_xlfn.XLOOKUP(H447,Store_Raw!$A$2:$A$21,Store_Raw!$D$2:$D$21)</f>
        <v>Johnsonville</v>
      </c>
      <c r="L447" t="str">
        <f>_xlfn.XLOOKUP(H447,Store_Raw!$A$2:$A$21,Store_Raw!$E$2:$E$21)</f>
        <v>Flagship</v>
      </c>
      <c r="M447" t="str">
        <f>VLOOKUP(B447,Customer_Cleaned!$A$2:$H$501,2,FALSE)</f>
        <v>Melinda Thomas</v>
      </c>
      <c r="N447">
        <f>VLOOKUP(B447,Customer_Cleaned!$A$2:$H$501,3,FALSE)</f>
        <v>42</v>
      </c>
      <c r="O447" t="str">
        <f>VLOOKUP(B447,Customer_Cleaned!$A$2:$H$501,4,FALSE)</f>
        <v>Female</v>
      </c>
      <c r="P447" t="str">
        <f>VLOOKUP(B447,Customer_Cleaned!$A$2:$H$501,8,FALSE)</f>
        <v>Silver</v>
      </c>
      <c r="Q447" t="str">
        <f>_xlfn.XLOOKUP('Sales_Fact cleaned'!B87,Customer_Cleaned!$A$2:$A$501,Customer_Cleaned!$F$2:$F$501)</f>
        <v>Tennessee</v>
      </c>
      <c r="R447" t="str">
        <f>_xlfn.XLOOKUP(B447,Customer_Cleaned!$A$2:$A$501,Customer_Cleaned!$G$2:$G$501)</f>
        <v>USA</v>
      </c>
      <c r="S447">
        <v>4</v>
      </c>
      <c r="T447">
        <v>106.48</v>
      </c>
      <c r="U447">
        <v>0.1</v>
      </c>
      <c r="V447">
        <v>383.32799999999997</v>
      </c>
      <c r="W447" t="s">
        <v>1824</v>
      </c>
    </row>
    <row r="448" spans="1:23" hidden="1">
      <c r="A448" s="2">
        <v>45374</v>
      </c>
      <c r="B448" t="s">
        <v>746</v>
      </c>
      <c r="C448" t="s">
        <v>1672</v>
      </c>
      <c r="D448" t="str">
        <f>VLOOKUP(C448,Product_Cleaned!$A$2:$B$101,2,FALSE)</f>
        <v>Laptop Cooling Pad</v>
      </c>
      <c r="E448" t="str">
        <f>VLOOKUP(C448,Product_Cleaned!$A$2:$C$101,3,FALSE)</f>
        <v>Electronics</v>
      </c>
      <c r="F448" t="str">
        <f>VLOOKUP(C448,Product_Cleaned!$A$2:$E$101,4,FALSE)</f>
        <v>Computer</v>
      </c>
      <c r="G448" t="str">
        <f>VLOOKUP('Sales_Fact cleaned'!C1006,Product_Cleaned!$A$2:$E$101,5, FALSE)</f>
        <v>Hogan-Lee</v>
      </c>
      <c r="H448" t="s">
        <v>1761</v>
      </c>
      <c r="I448" t="str">
        <f>_xlfn.XLOOKUP(H448,Store_Raw!$A$2:$A$21,Store_Raw!$B$2:$B$21)</f>
        <v>Black-Horn</v>
      </c>
      <c r="J448" t="str">
        <f>_xlfn.XLOOKUP(H448,Store_Raw!$A$2:$A$21,Store_Raw!$C$2:$C$21)</f>
        <v>South</v>
      </c>
      <c r="K448" t="str">
        <f>_xlfn.XLOOKUP(H448,Store_Raw!$A$2:$A$21,Store_Raw!$D$2:$D$21)</f>
        <v>North Nancyview</v>
      </c>
      <c r="L448" t="str">
        <f>_xlfn.XLOOKUP(H448,Store_Raw!$A$2:$A$21,Store_Raw!$E$2:$E$21)</f>
        <v>Outlet</v>
      </c>
      <c r="M448" t="str">
        <f>VLOOKUP(B448,Customer_Cleaned!$A$2:$H$501,2,FALSE)</f>
        <v>Christy Hill</v>
      </c>
      <c r="N448">
        <f>VLOOKUP(B448,Customer_Cleaned!$A$2:$H$501,3,FALSE)</f>
        <v>27</v>
      </c>
      <c r="O448" t="str">
        <f>VLOOKUP(B448,Customer_Cleaned!$A$2:$H$501,4,FALSE)</f>
        <v>Female</v>
      </c>
      <c r="P448" t="str">
        <f>VLOOKUP(B448,Customer_Cleaned!$A$2:$H$501,8,FALSE)</f>
        <v>Bronze</v>
      </c>
      <c r="Q448" t="str">
        <f>_xlfn.XLOOKUP('Sales_Fact cleaned'!B1006,Customer_Cleaned!$A$2:$A$501,Customer_Cleaned!$F$2:$F$501)</f>
        <v>Kansas</v>
      </c>
      <c r="R448" t="str">
        <f>_xlfn.XLOOKUP(B448,Customer_Cleaned!$A$2:$A$501,Customer_Cleaned!$G$2:$G$501)</f>
        <v>USA</v>
      </c>
      <c r="S448">
        <v>4</v>
      </c>
      <c r="T448">
        <v>111.66</v>
      </c>
      <c r="U448">
        <v>0.14000000000000001</v>
      </c>
      <c r="V448">
        <v>384.11040000000003</v>
      </c>
      <c r="W448" t="s">
        <v>1824</v>
      </c>
    </row>
    <row r="449" spans="1:23">
      <c r="A449" s="2">
        <v>45374</v>
      </c>
      <c r="B449" t="s">
        <v>341</v>
      </c>
      <c r="C449" t="s">
        <v>1590</v>
      </c>
      <c r="D449" t="str">
        <f>VLOOKUP(C449,Product_Cleaned!$A$2:$B$101,2,FALSE)</f>
        <v>Multi-Purpose Storage Box</v>
      </c>
      <c r="E449" t="str">
        <f>VLOOKUP(C449,Product_Cleaned!$A$2:$C$101,3,FALSE)</f>
        <v>Home</v>
      </c>
      <c r="F449" t="str">
        <f>VLOOKUP(C449,Product_Cleaned!$A$2:$E$101,4,FALSE)</f>
        <v>Storage</v>
      </c>
      <c r="G449" t="str">
        <f>VLOOKUP('Sales_Fact cleaned'!C365,Product_Cleaned!$A$2:$E$101,5, FALSE)</f>
        <v>Reed-Schmidt</v>
      </c>
      <c r="H449" t="s">
        <v>1776</v>
      </c>
      <c r="I449" t="str">
        <f>_xlfn.XLOOKUP(H449,Store_Raw!$A$2:$A$21,Store_Raw!$B$2:$B$21)</f>
        <v>Benson-Elliott</v>
      </c>
      <c r="J449" t="str">
        <f>_xlfn.XLOOKUP(H449,Store_Raw!$A$2:$A$21,Store_Raw!$C$2:$C$21)</f>
        <v>East</v>
      </c>
      <c r="K449" t="str">
        <f>_xlfn.XLOOKUP(H449,Store_Raw!$A$2:$A$21,Store_Raw!$D$2:$D$21)</f>
        <v>Port Josephberg</v>
      </c>
      <c r="L449" t="str">
        <f>_xlfn.XLOOKUP(H449,Store_Raw!$A$2:$A$21,Store_Raw!$E$2:$E$21)</f>
        <v>Online</v>
      </c>
      <c r="M449" t="str">
        <f>VLOOKUP(B449,Customer_Cleaned!$A$2:$H$501,2,FALSE)</f>
        <v>Amy Fowler</v>
      </c>
      <c r="N449">
        <f>VLOOKUP(B449,Customer_Cleaned!$A$2:$H$501,3,FALSE)</f>
        <v>62</v>
      </c>
      <c r="O449" t="str">
        <f>VLOOKUP(B449,Customer_Cleaned!$A$2:$H$501,4,FALSE)</f>
        <v>Female</v>
      </c>
      <c r="P449" t="str">
        <f>VLOOKUP(B449,Customer_Cleaned!$A$2:$H$501,8,FALSE)</f>
        <v>Platinum</v>
      </c>
      <c r="Q449" t="str">
        <f>_xlfn.XLOOKUP('Sales_Fact cleaned'!B365,Customer_Cleaned!$A$2:$A$501,Customer_Cleaned!$F$2:$F$501)</f>
        <v>Missouri</v>
      </c>
      <c r="R449" t="str">
        <f>_xlfn.XLOOKUP(B449,Customer_Cleaned!$A$2:$A$501,Customer_Cleaned!$G$2:$G$501)</f>
        <v>USA</v>
      </c>
      <c r="S449">
        <v>1</v>
      </c>
      <c r="T449">
        <v>388.35</v>
      </c>
      <c r="U449">
        <v>0.01</v>
      </c>
      <c r="V449">
        <v>384.4665</v>
      </c>
      <c r="W449" t="s">
        <v>1826</v>
      </c>
    </row>
    <row r="450" spans="1:23" hidden="1">
      <c r="A450" s="2">
        <v>45375</v>
      </c>
      <c r="B450" t="s">
        <v>224</v>
      </c>
      <c r="C450" t="s">
        <v>1664</v>
      </c>
      <c r="D450" t="str">
        <f>VLOOKUP(C450,Product_Cleaned!$A$2:$B$101,2,FALSE)</f>
        <v>Womens Cotton Scarf</v>
      </c>
      <c r="E450" t="str">
        <f>VLOOKUP(C450,Product_Cleaned!$A$2:$C$101,3,FALSE)</f>
        <v>Clothing</v>
      </c>
      <c r="F450" t="str">
        <f>VLOOKUP(C450,Product_Cleaned!$A$2:$E$101,4,FALSE)</f>
        <v>Accessories</v>
      </c>
      <c r="G450" t="str">
        <f>VLOOKUP('Sales_Fact cleaned'!C1297,Product_Cleaned!$A$2:$E$101,5, FALSE)</f>
        <v>Hernandez Inc</v>
      </c>
      <c r="H450" t="s">
        <v>1779</v>
      </c>
      <c r="I450" t="str">
        <f>_xlfn.XLOOKUP(H450,Store_Raw!$A$2:$A$21,Store_Raw!$B$2:$B$21)</f>
        <v>Martinez-Mullins</v>
      </c>
      <c r="J450" t="str">
        <f>_xlfn.XLOOKUP(H450,Store_Raw!$A$2:$A$21,Store_Raw!$C$2:$C$21)</f>
        <v>South</v>
      </c>
      <c r="K450" t="str">
        <f>_xlfn.XLOOKUP(H450,Store_Raw!$A$2:$A$21,Store_Raw!$D$2:$D$21)</f>
        <v>Williamsfurt</v>
      </c>
      <c r="L450" t="str">
        <f>_xlfn.XLOOKUP(H450,Store_Raw!$A$2:$A$21,Store_Raw!$E$2:$E$21)</f>
        <v>Online</v>
      </c>
      <c r="M450" t="str">
        <f>VLOOKUP(B450,Customer_Cleaned!$A$2:$H$501,2,FALSE)</f>
        <v>Dr. David Smith</v>
      </c>
      <c r="N450">
        <f>VLOOKUP(B450,Customer_Cleaned!$A$2:$H$501,3,FALSE)</f>
        <v>22</v>
      </c>
      <c r="O450" t="str">
        <f>VLOOKUP(B450,Customer_Cleaned!$A$2:$H$501,4,FALSE)</f>
        <v>Female</v>
      </c>
      <c r="P450" t="str">
        <f>VLOOKUP(B450,Customer_Cleaned!$A$2:$H$501,8,FALSE)</f>
        <v>Bronze</v>
      </c>
      <c r="Q450" t="str">
        <f>_xlfn.XLOOKUP('Sales_Fact cleaned'!B1297,Customer_Cleaned!$A$2:$A$501,Customer_Cleaned!$F$2:$F$501)</f>
        <v>Indiana</v>
      </c>
      <c r="R450" t="str">
        <f>_xlfn.XLOOKUP(B450,Customer_Cleaned!$A$2:$A$501,Customer_Cleaned!$G$2:$G$501)</f>
        <v>USA</v>
      </c>
      <c r="S450">
        <v>1</v>
      </c>
      <c r="T450">
        <v>458.69</v>
      </c>
      <c r="U450">
        <v>0.16</v>
      </c>
      <c r="V450">
        <v>385.2996</v>
      </c>
      <c r="W450" t="s">
        <v>1829</v>
      </c>
    </row>
    <row r="451" spans="1:23" hidden="1">
      <c r="A451" s="2">
        <v>45375</v>
      </c>
      <c r="B451" t="s">
        <v>604</v>
      </c>
      <c r="C451" t="s">
        <v>1628</v>
      </c>
      <c r="D451" t="str">
        <f>VLOOKUP(C451,Product_Cleaned!$A$2:$B$101,2,FALSE)</f>
        <v>Noise-Canceling Headphones</v>
      </c>
      <c r="E451" t="str">
        <f>VLOOKUP(C451,Product_Cleaned!$A$2:$C$101,3,FALSE)</f>
        <v>Electronics</v>
      </c>
      <c r="F451" t="str">
        <f>VLOOKUP(C451,Product_Cleaned!$A$2:$E$101,4,FALSE)</f>
        <v>Audio</v>
      </c>
      <c r="G451" t="str">
        <f>VLOOKUP('Sales_Fact cleaned'!C1254,Product_Cleaned!$A$2:$E$101,5, FALSE)</f>
        <v>Harrell LLC</v>
      </c>
      <c r="H451" t="s">
        <v>1810</v>
      </c>
      <c r="I451" t="str">
        <f>_xlfn.XLOOKUP(H451,Store_Raw!$A$2:$A$21,Store_Raw!$B$2:$B$21)</f>
        <v>Guerrero-Schmitt</v>
      </c>
      <c r="J451" t="str">
        <f>_xlfn.XLOOKUP(H451,Store_Raw!$A$2:$A$21,Store_Raw!$C$2:$C$21)</f>
        <v>East</v>
      </c>
      <c r="K451" t="str">
        <f>_xlfn.XLOOKUP(H451,Store_Raw!$A$2:$A$21,Store_Raw!$D$2:$D$21)</f>
        <v>East Stevechester</v>
      </c>
      <c r="L451" t="str">
        <f>_xlfn.XLOOKUP(H451,Store_Raw!$A$2:$A$21,Store_Raw!$E$2:$E$21)</f>
        <v>Flagship</v>
      </c>
      <c r="M451" t="str">
        <f>VLOOKUP(B451,Customer_Cleaned!$A$2:$H$501,2,FALSE)</f>
        <v>Mario Jacobs</v>
      </c>
      <c r="N451">
        <f>VLOOKUP(B451,Customer_Cleaned!$A$2:$H$501,3,FALSE)</f>
        <v>18</v>
      </c>
      <c r="O451" t="str">
        <f>VLOOKUP(B451,Customer_Cleaned!$A$2:$H$501,4,FALSE)</f>
        <v>Male</v>
      </c>
      <c r="P451" t="str">
        <f>VLOOKUP(B451,Customer_Cleaned!$A$2:$H$501,8,FALSE)</f>
        <v>Bronze</v>
      </c>
      <c r="Q451" t="str">
        <f>_xlfn.XLOOKUP('Sales_Fact cleaned'!B1254,Customer_Cleaned!$A$2:$A$501,Customer_Cleaned!$F$2:$F$501)</f>
        <v>New York</v>
      </c>
      <c r="R451" t="str">
        <f>_xlfn.XLOOKUP(B451,Customer_Cleaned!$A$2:$A$501,Customer_Cleaned!$G$2:$G$501)</f>
        <v>USA</v>
      </c>
      <c r="S451">
        <v>1</v>
      </c>
      <c r="T451">
        <v>470.34</v>
      </c>
      <c r="U451">
        <v>0.18</v>
      </c>
      <c r="V451">
        <v>385.67880000000002</v>
      </c>
      <c r="W451" t="s">
        <v>1829</v>
      </c>
    </row>
    <row r="452" spans="1:23" hidden="1">
      <c r="A452" s="2">
        <v>45376</v>
      </c>
      <c r="B452" t="s">
        <v>205</v>
      </c>
      <c r="C452" t="s">
        <v>1724</v>
      </c>
      <c r="D452" t="str">
        <f>VLOOKUP(C452,Product_Cleaned!$A$2:$B$101,2,FALSE)</f>
        <v>Sports Wrist Sweatbands</v>
      </c>
      <c r="E452" t="str">
        <f>VLOOKUP(C452,Product_Cleaned!$A$2:$C$101,3,FALSE)</f>
        <v>Sports</v>
      </c>
      <c r="F452" t="str">
        <f>VLOOKUP(C452,Product_Cleaned!$A$2:$E$101,4,FALSE)</f>
        <v>Accessories</v>
      </c>
      <c r="G452" t="str">
        <f>VLOOKUP('Sales_Fact cleaned'!C196,Product_Cleaned!$A$2:$E$101,5, FALSE)</f>
        <v>Wilson Group</v>
      </c>
      <c r="H452" t="s">
        <v>1779</v>
      </c>
      <c r="I452" t="str">
        <f>_xlfn.XLOOKUP(H452,Store_Raw!$A$2:$A$21,Store_Raw!$B$2:$B$21)</f>
        <v>Martinez-Mullins</v>
      </c>
      <c r="J452" t="str">
        <f>_xlfn.XLOOKUP(H452,Store_Raw!$A$2:$A$21,Store_Raw!$C$2:$C$21)</f>
        <v>South</v>
      </c>
      <c r="K452" t="str">
        <f>_xlfn.XLOOKUP(H452,Store_Raw!$A$2:$A$21,Store_Raw!$D$2:$D$21)</f>
        <v>Williamsfurt</v>
      </c>
      <c r="L452" t="str">
        <f>_xlfn.XLOOKUP(H452,Store_Raw!$A$2:$A$21,Store_Raw!$E$2:$E$21)</f>
        <v>Online</v>
      </c>
      <c r="M452" t="str">
        <f>VLOOKUP(B452,Customer_Cleaned!$A$2:$H$501,2,FALSE)</f>
        <v>Katherine Dorsey</v>
      </c>
      <c r="N452">
        <f>VLOOKUP(B452,Customer_Cleaned!$A$2:$H$501,3,FALSE)</f>
        <v>24</v>
      </c>
      <c r="O452" t="str">
        <f>VLOOKUP(B452,Customer_Cleaned!$A$2:$H$501,4,FALSE)</f>
        <v>Male</v>
      </c>
      <c r="P452" t="str">
        <f>VLOOKUP(B452,Customer_Cleaned!$A$2:$H$501,8,FALSE)</f>
        <v>Bronze</v>
      </c>
      <c r="Q452" t="str">
        <f>_xlfn.XLOOKUP('Sales_Fact cleaned'!B196,Customer_Cleaned!$A$2:$A$501,Customer_Cleaned!$F$2:$F$501)</f>
        <v>North Dakota</v>
      </c>
      <c r="R452" t="str">
        <f>_xlfn.XLOOKUP(B452,Customer_Cleaned!$A$2:$A$501,Customer_Cleaned!$G$2:$G$501)</f>
        <v>USA</v>
      </c>
      <c r="S452">
        <v>4</v>
      </c>
      <c r="T452">
        <v>127.1</v>
      </c>
      <c r="U452">
        <v>0.24</v>
      </c>
      <c r="V452">
        <v>386.38400000000001</v>
      </c>
      <c r="W452" t="s">
        <v>1829</v>
      </c>
    </row>
    <row r="453" spans="1:23" hidden="1">
      <c r="A453" s="2">
        <v>45376</v>
      </c>
      <c r="B453" t="s">
        <v>1077</v>
      </c>
      <c r="C453" t="s">
        <v>1624</v>
      </c>
      <c r="D453" t="str">
        <f>VLOOKUP(C453,Product_Cleaned!$A$2:$B$101,2,FALSE)</f>
        <v>Sports Water Hydration Pack</v>
      </c>
      <c r="E453" t="str">
        <f>VLOOKUP(C453,Product_Cleaned!$A$2:$C$101,3,FALSE)</f>
        <v>Sports</v>
      </c>
      <c r="F453" t="str">
        <f>VLOOKUP(C453,Product_Cleaned!$A$2:$E$101,4,FALSE)</f>
        <v>Outdoor</v>
      </c>
      <c r="G453" t="str">
        <f>VLOOKUP('Sales_Fact cleaned'!C330,Product_Cleaned!$A$2:$E$101,5, FALSE)</f>
        <v>Robinson Inc</v>
      </c>
      <c r="H453" t="s">
        <v>1813</v>
      </c>
      <c r="I453" t="str">
        <f>_xlfn.XLOOKUP(H453,Store_Raw!$A$2:$A$21,Store_Raw!$B$2:$B$21)</f>
        <v>Mann-Austin</v>
      </c>
      <c r="J453" t="str">
        <f>_xlfn.XLOOKUP(H453,Store_Raw!$A$2:$A$21,Store_Raw!$C$2:$C$21)</f>
        <v>East</v>
      </c>
      <c r="K453" t="str">
        <f>_xlfn.XLOOKUP(H453,Store_Raw!$A$2:$A$21,Store_Raw!$D$2:$D$21)</f>
        <v>Vasquezborough</v>
      </c>
      <c r="L453" t="str">
        <f>_xlfn.XLOOKUP(H453,Store_Raw!$A$2:$A$21,Store_Raw!$E$2:$E$21)</f>
        <v>Online</v>
      </c>
      <c r="M453" t="str">
        <f>VLOOKUP(B453,Customer_Cleaned!$A$2:$H$501,2,FALSE)</f>
        <v>Ryan Moore</v>
      </c>
      <c r="N453">
        <f>VLOOKUP(B453,Customer_Cleaned!$A$2:$H$501,3,FALSE)</f>
        <v>38</v>
      </c>
      <c r="O453" t="str">
        <f>VLOOKUP(B453,Customer_Cleaned!$A$2:$H$501,4,FALSE)</f>
        <v>Male</v>
      </c>
      <c r="P453" t="str">
        <f>VLOOKUP(B453,Customer_Cleaned!$A$2:$H$501,8,FALSE)</f>
        <v>Silver</v>
      </c>
      <c r="Q453" t="str">
        <f>_xlfn.XLOOKUP('Sales_Fact cleaned'!B330,Customer_Cleaned!$A$2:$A$501,Customer_Cleaned!$F$2:$F$501)</f>
        <v>Massachusetts</v>
      </c>
      <c r="R453" t="str">
        <f>_xlfn.XLOOKUP(B453,Customer_Cleaned!$A$2:$A$501,Customer_Cleaned!$G$2:$G$501)</f>
        <v>USA</v>
      </c>
      <c r="S453">
        <v>3</v>
      </c>
      <c r="T453">
        <v>134.58000000000001</v>
      </c>
      <c r="U453">
        <v>0.04</v>
      </c>
      <c r="V453">
        <v>387.59039999999999</v>
      </c>
      <c r="W453" t="s">
        <v>1826</v>
      </c>
    </row>
    <row r="454" spans="1:23" hidden="1">
      <c r="A454" s="2">
        <v>45376</v>
      </c>
      <c r="B454" t="s">
        <v>478</v>
      </c>
      <c r="C454" t="s">
        <v>1590</v>
      </c>
      <c r="D454" t="str">
        <f>VLOOKUP(C454,Product_Cleaned!$A$2:$B$101,2,FALSE)</f>
        <v>Multi-Purpose Storage Box</v>
      </c>
      <c r="E454" t="str">
        <f>VLOOKUP(C454,Product_Cleaned!$A$2:$C$101,3,FALSE)</f>
        <v>Home</v>
      </c>
      <c r="F454" t="str">
        <f>VLOOKUP(C454,Product_Cleaned!$A$2:$E$101,4,FALSE)</f>
        <v>Storage</v>
      </c>
      <c r="G454" t="str">
        <f>VLOOKUP('Sales_Fact cleaned'!C1704,Product_Cleaned!$A$2:$E$101,5, FALSE)</f>
        <v>Bautista, Green and Hale</v>
      </c>
      <c r="H454" t="s">
        <v>1776</v>
      </c>
      <c r="I454" t="str">
        <f>_xlfn.XLOOKUP(H454,Store_Raw!$A$2:$A$21,Store_Raw!$B$2:$B$21)</f>
        <v>Benson-Elliott</v>
      </c>
      <c r="J454" t="str">
        <f>_xlfn.XLOOKUP(H454,Store_Raw!$A$2:$A$21,Store_Raw!$C$2:$C$21)</f>
        <v>East</v>
      </c>
      <c r="K454" t="str">
        <f>_xlfn.XLOOKUP(H454,Store_Raw!$A$2:$A$21,Store_Raw!$D$2:$D$21)</f>
        <v>Port Josephberg</v>
      </c>
      <c r="L454" t="str">
        <f>_xlfn.XLOOKUP(H454,Store_Raw!$A$2:$A$21,Store_Raw!$E$2:$E$21)</f>
        <v>Online</v>
      </c>
      <c r="M454" t="str">
        <f>VLOOKUP(B454,Customer_Cleaned!$A$2:$H$501,2,FALSE)</f>
        <v>Cristian Wright</v>
      </c>
      <c r="N454">
        <f>VLOOKUP(B454,Customer_Cleaned!$A$2:$H$501,3,FALSE)</f>
        <v>30</v>
      </c>
      <c r="O454" t="str">
        <f>VLOOKUP(B454,Customer_Cleaned!$A$2:$H$501,4,FALSE)</f>
        <v>Male</v>
      </c>
      <c r="P454" t="str">
        <f>VLOOKUP(B454,Customer_Cleaned!$A$2:$H$501,8,FALSE)</f>
        <v>Bronze</v>
      </c>
      <c r="Q454" t="str">
        <f>_xlfn.XLOOKUP('Sales_Fact cleaned'!B1704,Customer_Cleaned!$A$2:$A$501,Customer_Cleaned!$F$2:$F$501)</f>
        <v>Connecticut</v>
      </c>
      <c r="R454" t="str">
        <f>_xlfn.XLOOKUP(B454,Customer_Cleaned!$A$2:$A$501,Customer_Cleaned!$G$2:$G$501)</f>
        <v>USA</v>
      </c>
      <c r="S454">
        <v>1</v>
      </c>
      <c r="T454">
        <v>518</v>
      </c>
      <c r="U454">
        <v>0.25</v>
      </c>
      <c r="V454">
        <v>388.5</v>
      </c>
      <c r="W454" t="s">
        <v>1824</v>
      </c>
    </row>
    <row r="455" spans="1:23" hidden="1">
      <c r="A455" s="2">
        <v>45377</v>
      </c>
      <c r="B455" t="s">
        <v>693</v>
      </c>
      <c r="C455" t="s">
        <v>1612</v>
      </c>
      <c r="D455" t="str">
        <f>VLOOKUP(C455,Product_Cleaned!$A$2:$B$101,2,FALSE)</f>
        <v>Vitamin C Face Serum</v>
      </c>
      <c r="E455" t="str">
        <f>VLOOKUP(C455,Product_Cleaned!$A$2:$C$101,3,FALSE)</f>
        <v>Beauty</v>
      </c>
      <c r="F455" t="str">
        <f>VLOOKUP(C455,Product_Cleaned!$A$2:$E$101,4,FALSE)</f>
        <v>Skincare</v>
      </c>
      <c r="G455" t="str">
        <f>VLOOKUP('Sales_Fact cleaned'!C756,Product_Cleaned!$A$2:$E$101,5, FALSE)</f>
        <v>Allison Ltd</v>
      </c>
      <c r="H455" t="s">
        <v>1807</v>
      </c>
      <c r="I455" t="str">
        <f>_xlfn.XLOOKUP(H455,Store_Raw!$A$2:$A$21,Store_Raw!$B$2:$B$21)</f>
        <v>Holloway Ltd</v>
      </c>
      <c r="J455" t="str">
        <f>_xlfn.XLOOKUP(H455,Store_Raw!$A$2:$A$21,Store_Raw!$C$2:$C$21)</f>
        <v>North</v>
      </c>
      <c r="K455" t="str">
        <f>_xlfn.XLOOKUP(H455,Store_Raw!$A$2:$A$21,Store_Raw!$D$2:$D$21)</f>
        <v>Bensonhaven</v>
      </c>
      <c r="L455" t="str">
        <f>_xlfn.XLOOKUP(H455,Store_Raw!$A$2:$A$21,Store_Raw!$E$2:$E$21)</f>
        <v>Flagship</v>
      </c>
      <c r="M455" t="str">
        <f>VLOOKUP(B455,Customer_Cleaned!$A$2:$H$501,2,FALSE)</f>
        <v>Stuart Johnson</v>
      </c>
      <c r="N455">
        <f>VLOOKUP(B455,Customer_Cleaned!$A$2:$H$501,3,FALSE)</f>
        <v>42</v>
      </c>
      <c r="O455" t="str">
        <f>VLOOKUP(B455,Customer_Cleaned!$A$2:$H$501,4,FALSE)</f>
        <v>Female</v>
      </c>
      <c r="P455" t="str">
        <f>VLOOKUP(B455,Customer_Cleaned!$A$2:$H$501,8,FALSE)</f>
        <v>Silver</v>
      </c>
      <c r="Q455" t="str">
        <f>_xlfn.XLOOKUP('Sales_Fact cleaned'!B756,Customer_Cleaned!$A$2:$A$501,Customer_Cleaned!$F$2:$F$501)</f>
        <v>Michigan</v>
      </c>
      <c r="R455" t="str">
        <f>_xlfn.XLOOKUP(B455,Customer_Cleaned!$A$2:$A$501,Customer_Cleaned!$G$2:$G$501)</f>
        <v>USA</v>
      </c>
      <c r="S455">
        <v>3</v>
      </c>
      <c r="T455">
        <v>182.91</v>
      </c>
      <c r="U455">
        <v>0.28999999999999998</v>
      </c>
      <c r="V455">
        <v>389.59829999999999</v>
      </c>
      <c r="W455" t="s">
        <v>1829</v>
      </c>
    </row>
    <row r="456" spans="1:23">
      <c r="A456" s="2">
        <v>45377</v>
      </c>
      <c r="B456" t="s">
        <v>767</v>
      </c>
      <c r="C456" t="s">
        <v>1732</v>
      </c>
      <c r="D456" t="str">
        <f>VLOOKUP(C456,Product_Cleaned!$A$2:$B$101,2,FALSE)</f>
        <v>Microwave Oven</v>
      </c>
      <c r="E456" t="str">
        <f>VLOOKUP(C456,Product_Cleaned!$A$2:$C$101,3,FALSE)</f>
        <v>Home</v>
      </c>
      <c r="F456" t="str">
        <f>VLOOKUP(C456,Product_Cleaned!$A$2:$E$101,4,FALSE)</f>
        <v>Appliances</v>
      </c>
      <c r="G456" t="str">
        <f>VLOOKUP('Sales_Fact cleaned'!C1882,Product_Cleaned!$A$2:$E$101,5, FALSE)</f>
        <v>Guerra-Hendrix</v>
      </c>
      <c r="H456" t="s">
        <v>1752</v>
      </c>
      <c r="I456" t="str">
        <f>_xlfn.XLOOKUP(H456,Store_Raw!$A$2:$A$21,Store_Raw!$B$2:$B$21)</f>
        <v>Rivera-Warner</v>
      </c>
      <c r="J456" t="str">
        <f>_xlfn.XLOOKUP(H456,Store_Raw!$A$2:$A$21,Store_Raw!$C$2:$C$21)</f>
        <v>East</v>
      </c>
      <c r="K456" t="str">
        <f>_xlfn.XLOOKUP(H456,Store_Raw!$A$2:$A$21,Store_Raw!$D$2:$D$21)</f>
        <v>Washingtonfurt</v>
      </c>
      <c r="L456" t="str">
        <f>_xlfn.XLOOKUP(H456,Store_Raw!$A$2:$A$21,Store_Raw!$E$2:$E$21)</f>
        <v>Flagship</v>
      </c>
      <c r="M456" t="str">
        <f>VLOOKUP(B456,Customer_Cleaned!$A$2:$H$501,2,FALSE)</f>
        <v>Maria Hill</v>
      </c>
      <c r="N456">
        <f>VLOOKUP(B456,Customer_Cleaned!$A$2:$H$501,3,FALSE)</f>
        <v>58</v>
      </c>
      <c r="O456" t="str">
        <f>VLOOKUP(B456,Customer_Cleaned!$A$2:$H$501,4,FALSE)</f>
        <v>Female</v>
      </c>
      <c r="P456" t="str">
        <f>VLOOKUP(B456,Customer_Cleaned!$A$2:$H$501,8,FALSE)</f>
        <v>Platinum</v>
      </c>
      <c r="Q456" t="str">
        <f>_xlfn.XLOOKUP('Sales_Fact cleaned'!B1882,Customer_Cleaned!$A$2:$A$501,Customer_Cleaned!$F$2:$F$501)</f>
        <v>Washington</v>
      </c>
      <c r="R456" t="str">
        <f>_xlfn.XLOOKUP(B456,Customer_Cleaned!$A$2:$A$501,Customer_Cleaned!$G$2:$G$501)</f>
        <v>USA</v>
      </c>
      <c r="S456">
        <v>1</v>
      </c>
      <c r="T456">
        <v>533.79999999999995</v>
      </c>
      <c r="U456">
        <v>0.27</v>
      </c>
      <c r="V456">
        <v>389.67399999999998</v>
      </c>
      <c r="W456" t="s">
        <v>1824</v>
      </c>
    </row>
    <row r="457" spans="1:23" hidden="1">
      <c r="A457" s="2">
        <v>45377</v>
      </c>
      <c r="B457" t="s">
        <v>514</v>
      </c>
      <c r="C457" t="s">
        <v>1692</v>
      </c>
      <c r="D457" t="str">
        <f>VLOOKUP(C457,Product_Cleaned!$A$2:$B$101,2,FALSE)</f>
        <v>Professional Jump Rope</v>
      </c>
      <c r="E457" t="str">
        <f>VLOOKUP(C457,Product_Cleaned!$A$2:$C$101,3,FALSE)</f>
        <v>Sports</v>
      </c>
      <c r="F457" t="str">
        <f>VLOOKUP(C457,Product_Cleaned!$A$2:$E$101,4,FALSE)</f>
        <v>Fitness</v>
      </c>
      <c r="G457" t="str">
        <f>VLOOKUP('Sales_Fact cleaned'!C1758,Product_Cleaned!$A$2:$E$101,5, FALSE)</f>
        <v>Carroll, Long and Mendoza</v>
      </c>
      <c r="H457" t="s">
        <v>1782</v>
      </c>
      <c r="I457" t="str">
        <f>_xlfn.XLOOKUP(H457,Store_Raw!$A$2:$A$21,Store_Raw!$B$2:$B$21)</f>
        <v>Bean, Jones and Park</v>
      </c>
      <c r="J457" t="str">
        <f>_xlfn.XLOOKUP(H457,Store_Raw!$A$2:$A$21,Store_Raw!$C$2:$C$21)</f>
        <v>West</v>
      </c>
      <c r="K457" t="str">
        <f>_xlfn.XLOOKUP(H457,Store_Raw!$A$2:$A$21,Store_Raw!$D$2:$D$21)</f>
        <v>Thompsonborough</v>
      </c>
      <c r="L457" t="str">
        <f>_xlfn.XLOOKUP(H457,Store_Raw!$A$2:$A$21,Store_Raw!$E$2:$E$21)</f>
        <v>Online</v>
      </c>
      <c r="M457" t="str">
        <f>VLOOKUP(B457,Customer_Cleaned!$A$2:$H$501,2,FALSE)</f>
        <v>Joseph Faulkner</v>
      </c>
      <c r="N457">
        <f>VLOOKUP(B457,Customer_Cleaned!$A$2:$H$501,3,FALSE)</f>
        <v>31</v>
      </c>
      <c r="O457" t="str">
        <f>VLOOKUP(B457,Customer_Cleaned!$A$2:$H$501,4,FALSE)</f>
        <v>Male</v>
      </c>
      <c r="P457" t="str">
        <f>VLOOKUP(B457,Customer_Cleaned!$A$2:$H$501,8,FALSE)</f>
        <v>Bronze</v>
      </c>
      <c r="Q457" t="str">
        <f>_xlfn.XLOOKUP('Sales_Fact cleaned'!B1758,Customer_Cleaned!$A$2:$A$501,Customer_Cleaned!$F$2:$F$501)</f>
        <v>North Carolina</v>
      </c>
      <c r="R457" t="str">
        <f>_xlfn.XLOOKUP(B457,Customer_Cleaned!$A$2:$A$501,Customer_Cleaned!$G$2:$G$501)</f>
        <v>USA</v>
      </c>
      <c r="S457">
        <v>3</v>
      </c>
      <c r="T457">
        <v>141.6</v>
      </c>
      <c r="U457">
        <v>0.08</v>
      </c>
      <c r="V457">
        <v>390.81599999999997</v>
      </c>
      <c r="W457" t="s">
        <v>1824</v>
      </c>
    </row>
    <row r="458" spans="1:23" hidden="1">
      <c r="A458" s="2">
        <v>45378</v>
      </c>
      <c r="B458" t="s">
        <v>405</v>
      </c>
      <c r="C458" t="s">
        <v>1732</v>
      </c>
      <c r="D458" t="str">
        <f>VLOOKUP(C458,Product_Cleaned!$A$2:$B$101,2,FALSE)</f>
        <v>Microwave Oven</v>
      </c>
      <c r="E458" t="str">
        <f>VLOOKUP(C458,Product_Cleaned!$A$2:$C$101,3,FALSE)</f>
        <v>Home</v>
      </c>
      <c r="F458" t="str">
        <f>VLOOKUP(C458,Product_Cleaned!$A$2:$E$101,4,FALSE)</f>
        <v>Appliances</v>
      </c>
      <c r="G458" t="str">
        <f>VLOOKUP('Sales_Fact cleaned'!C759,Product_Cleaned!$A$2:$E$101,5, FALSE)</f>
        <v>Hamilton Group</v>
      </c>
      <c r="H458" t="s">
        <v>1813</v>
      </c>
      <c r="I458" t="str">
        <f>_xlfn.XLOOKUP(H458,Store_Raw!$A$2:$A$21,Store_Raw!$B$2:$B$21)</f>
        <v>Mann-Austin</v>
      </c>
      <c r="J458" t="str">
        <f>_xlfn.XLOOKUP(H458,Store_Raw!$A$2:$A$21,Store_Raw!$C$2:$C$21)</f>
        <v>East</v>
      </c>
      <c r="K458" t="str">
        <f>_xlfn.XLOOKUP(H458,Store_Raw!$A$2:$A$21,Store_Raw!$D$2:$D$21)</f>
        <v>Vasquezborough</v>
      </c>
      <c r="L458" t="str">
        <f>_xlfn.XLOOKUP(H458,Store_Raw!$A$2:$A$21,Store_Raw!$E$2:$E$21)</f>
        <v>Online</v>
      </c>
      <c r="M458" t="str">
        <f>VLOOKUP(B458,Customer_Cleaned!$A$2:$H$501,2,FALSE)</f>
        <v>Anthony Phillips</v>
      </c>
      <c r="N458">
        <f>VLOOKUP(B458,Customer_Cleaned!$A$2:$H$501,3,FALSE)</f>
        <v>18</v>
      </c>
      <c r="O458" t="str">
        <f>VLOOKUP(B458,Customer_Cleaned!$A$2:$H$501,4,FALSE)</f>
        <v>Female</v>
      </c>
      <c r="P458" t="str">
        <f>VLOOKUP(B458,Customer_Cleaned!$A$2:$H$501,8,FALSE)</f>
        <v>Bronze</v>
      </c>
      <c r="Q458" t="str">
        <f>_xlfn.XLOOKUP('Sales_Fact cleaned'!B759,Customer_Cleaned!$A$2:$A$501,Customer_Cleaned!$F$2:$F$501)</f>
        <v>New Hampshire</v>
      </c>
      <c r="R458" t="str">
        <f>_xlfn.XLOOKUP(B458,Customer_Cleaned!$A$2:$A$501,Customer_Cleaned!$G$2:$G$501)</f>
        <v>USA</v>
      </c>
      <c r="S458">
        <v>2</v>
      </c>
      <c r="T458">
        <v>253.87</v>
      </c>
      <c r="U458">
        <v>0.23</v>
      </c>
      <c r="V458">
        <v>390.95979999999997</v>
      </c>
      <c r="W458" t="s">
        <v>1829</v>
      </c>
    </row>
    <row r="459" spans="1:23" hidden="1">
      <c r="A459" s="2">
        <v>45378</v>
      </c>
      <c r="B459" t="s">
        <v>214</v>
      </c>
      <c r="C459" t="s">
        <v>1674</v>
      </c>
      <c r="D459" t="str">
        <f>VLOOKUP(C459,Product_Cleaned!$A$2:$B$101,2,FALSE)</f>
        <v>Organic Sunscreen Lotion</v>
      </c>
      <c r="E459" t="str">
        <f>VLOOKUP(C459,Product_Cleaned!$A$2:$C$101,3,FALSE)</f>
        <v>Beauty</v>
      </c>
      <c r="F459" t="str">
        <f>VLOOKUP(C459,Product_Cleaned!$A$2:$E$101,4,FALSE)</f>
        <v>Skincare</v>
      </c>
      <c r="G459" t="str">
        <f>VLOOKUP('Sales_Fact cleaned'!C1020,Product_Cleaned!$A$2:$E$101,5, FALSE)</f>
        <v>Brown and Sons</v>
      </c>
      <c r="H459" t="s">
        <v>1779</v>
      </c>
      <c r="I459" t="str">
        <f>_xlfn.XLOOKUP(H459,Store_Raw!$A$2:$A$21,Store_Raw!$B$2:$B$21)</f>
        <v>Martinez-Mullins</v>
      </c>
      <c r="J459" t="str">
        <f>_xlfn.XLOOKUP(H459,Store_Raw!$A$2:$A$21,Store_Raw!$C$2:$C$21)</f>
        <v>South</v>
      </c>
      <c r="K459" t="str">
        <f>_xlfn.XLOOKUP(H459,Store_Raw!$A$2:$A$21,Store_Raw!$D$2:$D$21)</f>
        <v>Williamsfurt</v>
      </c>
      <c r="L459" t="str">
        <f>_xlfn.XLOOKUP(H459,Store_Raw!$A$2:$A$21,Store_Raw!$E$2:$E$21)</f>
        <v>Online</v>
      </c>
      <c r="M459" t="str">
        <f>VLOOKUP(B459,Customer_Cleaned!$A$2:$H$501,2,FALSE)</f>
        <v>Jay Patel</v>
      </c>
      <c r="N459">
        <f>VLOOKUP(B459,Customer_Cleaned!$A$2:$H$501,3,FALSE)</f>
        <v>43</v>
      </c>
      <c r="O459" t="str">
        <f>VLOOKUP(B459,Customer_Cleaned!$A$2:$H$501,4,FALSE)</f>
        <v>Female</v>
      </c>
      <c r="P459" t="str">
        <f>VLOOKUP(B459,Customer_Cleaned!$A$2:$H$501,8,FALSE)</f>
        <v>Silver</v>
      </c>
      <c r="Q459" t="str">
        <f>_xlfn.XLOOKUP('Sales_Fact cleaned'!B1020,Customer_Cleaned!$A$2:$A$501,Customer_Cleaned!$F$2:$F$501)</f>
        <v>Indiana</v>
      </c>
      <c r="R459" t="str">
        <f>_xlfn.XLOOKUP(B459,Customer_Cleaned!$A$2:$A$501,Customer_Cleaned!$G$2:$G$501)</f>
        <v>USA</v>
      </c>
      <c r="S459">
        <v>1</v>
      </c>
      <c r="T459">
        <v>536.67999999999995</v>
      </c>
      <c r="U459">
        <v>0.27</v>
      </c>
      <c r="V459">
        <v>391.77640000000002</v>
      </c>
      <c r="W459" t="s">
        <v>1829</v>
      </c>
    </row>
    <row r="460" spans="1:23" hidden="1">
      <c r="A460" s="2">
        <v>45378</v>
      </c>
      <c r="B460" t="s">
        <v>208</v>
      </c>
      <c r="C460" t="s">
        <v>1590</v>
      </c>
      <c r="D460" t="str">
        <f>VLOOKUP(C460,Product_Cleaned!$A$2:$B$101,2,FALSE)</f>
        <v>Multi-Purpose Storage Box</v>
      </c>
      <c r="E460" t="str">
        <f>VLOOKUP(C460,Product_Cleaned!$A$2:$C$101,3,FALSE)</f>
        <v>Home</v>
      </c>
      <c r="F460" t="str">
        <f>VLOOKUP(C460,Product_Cleaned!$A$2:$E$101,4,FALSE)</f>
        <v>Storage</v>
      </c>
      <c r="G460" t="str">
        <f>VLOOKUP('Sales_Fact cleaned'!C364,Product_Cleaned!$A$2:$E$101,5, FALSE)</f>
        <v>Kelly, Smith and Perez</v>
      </c>
      <c r="H460" t="s">
        <v>1794</v>
      </c>
      <c r="I460" t="str">
        <f>_xlfn.XLOOKUP(H460,Store_Raw!$A$2:$A$21,Store_Raw!$B$2:$B$21)</f>
        <v>Thomas, Bridges and Harris</v>
      </c>
      <c r="J460" t="str">
        <f>_xlfn.XLOOKUP(H460,Store_Raw!$A$2:$A$21,Store_Raw!$C$2:$C$21)</f>
        <v>North</v>
      </c>
      <c r="K460" t="str">
        <f>_xlfn.XLOOKUP(H460,Store_Raw!$A$2:$A$21,Store_Raw!$D$2:$D$21)</f>
        <v>Sabrinatown</v>
      </c>
      <c r="L460" t="str">
        <f>_xlfn.XLOOKUP(H460,Store_Raw!$A$2:$A$21,Store_Raw!$E$2:$E$21)</f>
        <v>Online</v>
      </c>
      <c r="M460" t="str">
        <f>VLOOKUP(B460,Customer_Cleaned!$A$2:$H$501,2,FALSE)</f>
        <v>Wayne Mcpherson</v>
      </c>
      <c r="N460">
        <f>VLOOKUP(B460,Customer_Cleaned!$A$2:$H$501,3,FALSE)</f>
        <v>56</v>
      </c>
      <c r="O460" t="str">
        <f>VLOOKUP(B460,Customer_Cleaned!$A$2:$H$501,4,FALSE)</f>
        <v>Female</v>
      </c>
      <c r="P460" t="str">
        <f>VLOOKUP(B460,Customer_Cleaned!$A$2:$H$501,8,FALSE)</f>
        <v>Platinum</v>
      </c>
      <c r="Q460" t="str">
        <f>_xlfn.XLOOKUP('Sales_Fact cleaned'!B364,Customer_Cleaned!$A$2:$A$501,Customer_Cleaned!$F$2:$F$501)</f>
        <v>Georgia</v>
      </c>
      <c r="R460" t="str">
        <f>_xlfn.XLOOKUP(B460,Customer_Cleaned!$A$2:$A$501,Customer_Cleaned!$G$2:$G$501)</f>
        <v>USA</v>
      </c>
      <c r="S460">
        <v>1</v>
      </c>
      <c r="T460">
        <v>440.48</v>
      </c>
      <c r="U460">
        <v>0.11</v>
      </c>
      <c r="V460">
        <v>392.02720000000011</v>
      </c>
      <c r="W460" t="s">
        <v>1826</v>
      </c>
    </row>
    <row r="461" spans="1:23" hidden="1">
      <c r="A461" s="2">
        <v>45378</v>
      </c>
      <c r="B461" t="s">
        <v>1202</v>
      </c>
      <c r="C461" t="s">
        <v>1684</v>
      </c>
      <c r="D461" t="str">
        <f>VLOOKUP(C461,Product_Cleaned!$A$2:$B$101,2,FALSE)</f>
        <v>Wooden Nightstand</v>
      </c>
      <c r="E461" t="str">
        <f>VLOOKUP(C461,Product_Cleaned!$A$2:$C$101,3,FALSE)</f>
        <v>Home</v>
      </c>
      <c r="F461" t="str">
        <f>VLOOKUP(C461,Product_Cleaned!$A$2:$E$101,4,FALSE)</f>
        <v>Furniture</v>
      </c>
      <c r="G461" t="str">
        <f>VLOOKUP('Sales_Fact cleaned'!C932,Product_Cleaned!$A$2:$E$101,5, FALSE)</f>
        <v>Jones LLC</v>
      </c>
      <c r="H461" t="s">
        <v>1799</v>
      </c>
      <c r="I461" t="str">
        <f>_xlfn.XLOOKUP(H461,Store_Raw!$A$2:$A$21,Store_Raw!$B$2:$B$21)</f>
        <v>Mcdonald Inc</v>
      </c>
      <c r="J461" t="str">
        <f>_xlfn.XLOOKUP(H461,Store_Raw!$A$2:$A$21,Store_Raw!$C$2:$C$21)</f>
        <v>South</v>
      </c>
      <c r="K461" t="str">
        <f>_xlfn.XLOOKUP(H461,Store_Raw!$A$2:$A$21,Store_Raw!$D$2:$D$21)</f>
        <v>Christopherland</v>
      </c>
      <c r="L461" t="str">
        <f>_xlfn.XLOOKUP(H461,Store_Raw!$A$2:$A$21,Store_Raw!$E$2:$E$21)</f>
        <v>Outlet</v>
      </c>
      <c r="M461" t="str">
        <f>VLOOKUP(B461,Customer_Cleaned!$A$2:$H$501,2,FALSE)</f>
        <v>Tammy Brennan</v>
      </c>
      <c r="N461">
        <f>VLOOKUP(B461,Customer_Cleaned!$A$2:$H$501,3,FALSE)</f>
        <v>60</v>
      </c>
      <c r="O461" t="str">
        <f>VLOOKUP(B461,Customer_Cleaned!$A$2:$H$501,4,FALSE)</f>
        <v>Male</v>
      </c>
      <c r="P461" t="str">
        <f>VLOOKUP(B461,Customer_Cleaned!$A$2:$H$501,8,FALSE)</f>
        <v>Platinum</v>
      </c>
      <c r="Q461" t="str">
        <f>_xlfn.XLOOKUP('Sales_Fact cleaned'!B932,Customer_Cleaned!$A$2:$A$501,Customer_Cleaned!$F$2:$F$501)</f>
        <v>Oregon</v>
      </c>
      <c r="R461" t="str">
        <f>_xlfn.XLOOKUP(B461,Customer_Cleaned!$A$2:$A$501,Customer_Cleaned!$G$2:$G$501)</f>
        <v>USA</v>
      </c>
      <c r="S461">
        <v>1</v>
      </c>
      <c r="T461">
        <v>522.72</v>
      </c>
      <c r="U461">
        <v>0.25</v>
      </c>
      <c r="V461">
        <v>392.04</v>
      </c>
      <c r="W461" t="s">
        <v>1826</v>
      </c>
    </row>
    <row r="462" spans="1:23" hidden="1">
      <c r="A462" s="2">
        <v>45379</v>
      </c>
      <c r="B462" t="s">
        <v>20</v>
      </c>
      <c r="C462" t="s">
        <v>1720</v>
      </c>
      <c r="D462" t="str">
        <f>VLOOKUP(C462,Product_Cleaned!$A$2:$B$101,2,FALSE)</f>
        <v>Kitchen Cutting Board</v>
      </c>
      <c r="E462" t="str">
        <f>VLOOKUP(C462,Product_Cleaned!$A$2:$C$101,3,FALSE)</f>
        <v>Home</v>
      </c>
      <c r="F462" t="str">
        <f>VLOOKUP(C462,Product_Cleaned!$A$2:$E$101,4,FALSE)</f>
        <v>Kitchen</v>
      </c>
      <c r="G462" t="str">
        <f>VLOOKUP('Sales_Fact cleaned'!C439,Product_Cleaned!$A$2:$E$101,5, FALSE)</f>
        <v>Bridges, Banks and Cummings</v>
      </c>
      <c r="H462" t="s">
        <v>1786</v>
      </c>
      <c r="I462" t="str">
        <f>_xlfn.XLOOKUP(H462,Store_Raw!$A$2:$A$21,Store_Raw!$B$2:$B$21)</f>
        <v>Moore, Padilla and Butler</v>
      </c>
      <c r="J462" t="str">
        <f>_xlfn.XLOOKUP(H462,Store_Raw!$A$2:$A$21,Store_Raw!$C$2:$C$21)</f>
        <v>South</v>
      </c>
      <c r="K462" t="str">
        <f>_xlfn.XLOOKUP(H462,Store_Raw!$A$2:$A$21,Store_Raw!$D$2:$D$21)</f>
        <v>East Johnstad</v>
      </c>
      <c r="L462" t="str">
        <f>_xlfn.XLOOKUP(H462,Store_Raw!$A$2:$A$21,Store_Raw!$E$2:$E$21)</f>
        <v>Flagship</v>
      </c>
      <c r="M462" t="str">
        <f>VLOOKUP(B462,Customer_Cleaned!$A$2:$H$501,2,FALSE)</f>
        <v>Dr. Benjamin Price</v>
      </c>
      <c r="N462">
        <f>VLOOKUP(B462,Customer_Cleaned!$A$2:$H$501,3,FALSE)</f>
        <v>29</v>
      </c>
      <c r="O462" t="str">
        <f>VLOOKUP(B462,Customer_Cleaned!$A$2:$H$501,4,FALSE)</f>
        <v>Female</v>
      </c>
      <c r="P462" t="str">
        <f>VLOOKUP(B462,Customer_Cleaned!$A$2:$H$501,8,FALSE)</f>
        <v>Bronze</v>
      </c>
      <c r="Q462" t="str">
        <f>_xlfn.XLOOKUP('Sales_Fact cleaned'!B439,Customer_Cleaned!$A$2:$A$501,Customer_Cleaned!$F$2:$F$501)</f>
        <v>Kansas</v>
      </c>
      <c r="R462" t="str">
        <f>_xlfn.XLOOKUP(B462,Customer_Cleaned!$A$2:$A$501,Customer_Cleaned!$G$2:$G$501)</f>
        <v>USA</v>
      </c>
      <c r="S462">
        <v>1</v>
      </c>
      <c r="T462">
        <v>431.69</v>
      </c>
      <c r="U462">
        <v>0.09</v>
      </c>
      <c r="V462">
        <v>392.83789999999999</v>
      </c>
      <c r="W462" t="s">
        <v>1826</v>
      </c>
    </row>
    <row r="463" spans="1:23" hidden="1">
      <c r="A463" s="2">
        <v>45379</v>
      </c>
      <c r="B463" t="s">
        <v>258</v>
      </c>
      <c r="C463" t="s">
        <v>1704</v>
      </c>
      <c r="D463" t="str">
        <f>VLOOKUP(C463,Product_Cleaned!$A$2:$B$101,2,FALSE)</f>
        <v>Essential Oil Diffuser</v>
      </c>
      <c r="E463" t="str">
        <f>VLOOKUP(C463,Product_Cleaned!$A$2:$C$101,3,FALSE)</f>
        <v>Home</v>
      </c>
      <c r="F463" t="str">
        <f>VLOOKUP(C463,Product_Cleaned!$A$2:$E$101,4,FALSE)</f>
        <v>Decor</v>
      </c>
      <c r="G463" t="str">
        <f>VLOOKUP('Sales_Fact cleaned'!C982,Product_Cleaned!$A$2:$E$101,5, FALSE)</f>
        <v>Hopkins Ltd</v>
      </c>
      <c r="H463" t="s">
        <v>1804</v>
      </c>
      <c r="I463" t="str">
        <f>_xlfn.XLOOKUP(H463,Store_Raw!$A$2:$A$21,Store_Raw!$B$2:$B$21)</f>
        <v>Frederick-Wright</v>
      </c>
      <c r="J463" t="str">
        <f>_xlfn.XLOOKUP(H463,Store_Raw!$A$2:$A$21,Store_Raw!$C$2:$C$21)</f>
        <v>West</v>
      </c>
      <c r="K463" t="str">
        <f>_xlfn.XLOOKUP(H463,Store_Raw!$A$2:$A$21,Store_Raw!$D$2:$D$21)</f>
        <v>New Jimmymouth</v>
      </c>
      <c r="L463" t="str">
        <f>_xlfn.XLOOKUP(H463,Store_Raw!$A$2:$A$21,Store_Raw!$E$2:$E$21)</f>
        <v>Flagship</v>
      </c>
      <c r="M463" t="str">
        <f>VLOOKUP(B463,Customer_Cleaned!$A$2:$H$501,2,FALSE)</f>
        <v>Eric Singh</v>
      </c>
      <c r="N463">
        <f>VLOOKUP(B463,Customer_Cleaned!$A$2:$H$501,3,FALSE)</f>
        <v>29</v>
      </c>
      <c r="O463" t="str">
        <f>VLOOKUP(B463,Customer_Cleaned!$A$2:$H$501,4,FALSE)</f>
        <v>Female</v>
      </c>
      <c r="P463" t="str">
        <f>VLOOKUP(B463,Customer_Cleaned!$A$2:$H$501,8,FALSE)</f>
        <v>Bronze</v>
      </c>
      <c r="Q463" t="str">
        <f>_xlfn.XLOOKUP('Sales_Fact cleaned'!B982,Customer_Cleaned!$A$2:$A$501,Customer_Cleaned!$F$2:$F$501)</f>
        <v>Wisconsin</v>
      </c>
      <c r="R463" t="str">
        <f>_xlfn.XLOOKUP(B463,Customer_Cleaned!$A$2:$A$501,Customer_Cleaned!$G$2:$G$501)</f>
        <v>USA</v>
      </c>
      <c r="S463">
        <v>1</v>
      </c>
      <c r="T463">
        <v>418.69</v>
      </c>
      <c r="U463">
        <v>0.06</v>
      </c>
      <c r="V463">
        <v>393.5686</v>
      </c>
      <c r="W463" t="s">
        <v>1829</v>
      </c>
    </row>
    <row r="464" spans="1:23" hidden="1">
      <c r="A464" s="2">
        <v>45379</v>
      </c>
      <c r="B464" t="s">
        <v>1343</v>
      </c>
      <c r="C464" t="s">
        <v>1568</v>
      </c>
      <c r="D464" t="str">
        <f>VLOOKUP(C464,Product_Cleaned!$A$2:$B$101,2,FALSE)</f>
        <v>Ceramic Kitchen Bowl Set</v>
      </c>
      <c r="E464" t="str">
        <f>VLOOKUP(C464,Product_Cleaned!$A$2:$C$101,3,FALSE)</f>
        <v>Home</v>
      </c>
      <c r="F464" t="str">
        <f>VLOOKUP(C464,Product_Cleaned!$A$2:$E$101,4,FALSE)</f>
        <v>Kitchen</v>
      </c>
      <c r="G464" t="str">
        <f>VLOOKUP('Sales_Fact cleaned'!C290,Product_Cleaned!$A$2:$E$101,5, FALSE)</f>
        <v>Nolan-Snow</v>
      </c>
      <c r="H464" t="s">
        <v>1757</v>
      </c>
      <c r="I464" t="str">
        <f>_xlfn.XLOOKUP(H464,Store_Raw!$A$2:$A$21,Store_Raw!$B$2:$B$21)</f>
        <v>Martinez, Adkins and Johnson</v>
      </c>
      <c r="J464" t="str">
        <f>_xlfn.XLOOKUP(H464,Store_Raw!$A$2:$A$21,Store_Raw!$C$2:$C$21)</f>
        <v>North</v>
      </c>
      <c r="K464" t="str">
        <f>_xlfn.XLOOKUP(H464,Store_Raw!$A$2:$A$21,Store_Raw!$D$2:$D$21)</f>
        <v>Danielmouth</v>
      </c>
      <c r="L464" t="str">
        <f>_xlfn.XLOOKUP(H464,Store_Raw!$A$2:$A$21,Store_Raw!$E$2:$E$21)</f>
        <v>Flagship</v>
      </c>
      <c r="M464" t="str">
        <f>VLOOKUP(B464,Customer_Cleaned!$A$2:$H$501,2,FALSE)</f>
        <v>Thomas Moore</v>
      </c>
      <c r="N464">
        <f>VLOOKUP(B464,Customer_Cleaned!$A$2:$H$501,3,FALSE)</f>
        <v>51</v>
      </c>
      <c r="O464" t="str">
        <f>VLOOKUP(B464,Customer_Cleaned!$A$2:$H$501,4,FALSE)</f>
        <v>Female</v>
      </c>
      <c r="P464" t="str">
        <f>VLOOKUP(B464,Customer_Cleaned!$A$2:$H$501,8,FALSE)</f>
        <v>Platinum</v>
      </c>
      <c r="Q464" t="str">
        <f>_xlfn.XLOOKUP('Sales_Fact cleaned'!B290,Customer_Cleaned!$A$2:$A$501,Customer_Cleaned!$F$2:$F$501)</f>
        <v>Maryland</v>
      </c>
      <c r="R464" t="str">
        <f>_xlfn.XLOOKUP(B464,Customer_Cleaned!$A$2:$A$501,Customer_Cleaned!$G$2:$G$501)</f>
        <v>USA</v>
      </c>
      <c r="S464">
        <v>1</v>
      </c>
      <c r="T464">
        <v>406.79</v>
      </c>
      <c r="U464">
        <v>0.03</v>
      </c>
      <c r="V464">
        <v>394.58629999999999</v>
      </c>
      <c r="W464" t="s">
        <v>1829</v>
      </c>
    </row>
    <row r="465" spans="1:23" hidden="1">
      <c r="A465" s="2">
        <v>45379</v>
      </c>
      <c r="B465" t="s">
        <v>794</v>
      </c>
      <c r="C465" t="s">
        <v>1672</v>
      </c>
      <c r="D465" t="str">
        <f>VLOOKUP(C465,Product_Cleaned!$A$2:$B$101,2,FALSE)</f>
        <v>Laptop Cooling Pad</v>
      </c>
      <c r="E465" t="str">
        <f>VLOOKUP(C465,Product_Cleaned!$A$2:$C$101,3,FALSE)</f>
        <v>Electronics</v>
      </c>
      <c r="F465" t="str">
        <f>VLOOKUP(C465,Product_Cleaned!$A$2:$E$101,4,FALSE)</f>
        <v>Computer</v>
      </c>
      <c r="G465" t="str">
        <f>VLOOKUP('Sales_Fact cleaned'!C1399,Product_Cleaned!$A$2:$E$101,5, FALSE)</f>
        <v>Hernandez, Kennedy and Porter</v>
      </c>
      <c r="H465" t="s">
        <v>1769</v>
      </c>
      <c r="I465" t="str">
        <f>_xlfn.XLOOKUP(H465,Store_Raw!$A$2:$A$21,Store_Raw!$B$2:$B$21)</f>
        <v>Alexander Group</v>
      </c>
      <c r="J465" t="str">
        <f>_xlfn.XLOOKUP(H465,Store_Raw!$A$2:$A$21,Store_Raw!$C$2:$C$21)</f>
        <v>South</v>
      </c>
      <c r="K465" t="str">
        <f>_xlfn.XLOOKUP(H465,Store_Raw!$A$2:$A$21,Store_Raw!$D$2:$D$21)</f>
        <v>Port Sharon</v>
      </c>
      <c r="L465" t="str">
        <f>_xlfn.XLOOKUP(H465,Store_Raw!$A$2:$A$21,Store_Raw!$E$2:$E$21)</f>
        <v>Online</v>
      </c>
      <c r="M465" t="str">
        <f>VLOOKUP(B465,Customer_Cleaned!$A$2:$H$501,2,FALSE)</f>
        <v>Nicholas Webb</v>
      </c>
      <c r="N465">
        <f>VLOOKUP(B465,Customer_Cleaned!$A$2:$H$501,3,FALSE)</f>
        <v>19</v>
      </c>
      <c r="O465" t="str">
        <f>VLOOKUP(B465,Customer_Cleaned!$A$2:$H$501,4,FALSE)</f>
        <v>Male</v>
      </c>
      <c r="P465" t="str">
        <f>VLOOKUP(B465,Customer_Cleaned!$A$2:$H$501,8,FALSE)</f>
        <v>Bronze</v>
      </c>
      <c r="Q465" t="str">
        <f>_xlfn.XLOOKUP('Sales_Fact cleaned'!B1399,Customer_Cleaned!$A$2:$A$501,Customer_Cleaned!$F$2:$F$501)</f>
        <v>New Jersey</v>
      </c>
      <c r="R465" t="str">
        <f>_xlfn.XLOOKUP(B465,Customer_Cleaned!$A$2:$A$501,Customer_Cleaned!$G$2:$G$501)</f>
        <v>USA</v>
      </c>
      <c r="S465">
        <v>4</v>
      </c>
      <c r="T465">
        <v>139.05000000000001</v>
      </c>
      <c r="U465">
        <v>0.28999999999999998</v>
      </c>
      <c r="V465">
        <v>394.90199999999999</v>
      </c>
      <c r="W465" t="s">
        <v>1826</v>
      </c>
    </row>
    <row r="466" spans="1:23" hidden="1">
      <c r="A466" s="2">
        <v>45379</v>
      </c>
      <c r="B466" t="s">
        <v>547</v>
      </c>
      <c r="C466" t="s">
        <v>1656</v>
      </c>
      <c r="D466" t="str">
        <f>VLOOKUP(C466,Product_Cleaned!$A$2:$B$101,2,FALSE)</f>
        <v>Sports Stopwatch Pro</v>
      </c>
      <c r="E466" t="str">
        <f>VLOOKUP(C466,Product_Cleaned!$A$2:$C$101,3,FALSE)</f>
        <v>Sports</v>
      </c>
      <c r="F466" t="str">
        <f>VLOOKUP(C466,Product_Cleaned!$A$2:$E$101,4,FALSE)</f>
        <v>Accessories</v>
      </c>
      <c r="G466" t="str">
        <f>VLOOKUP('Sales_Fact cleaned'!C1961,Product_Cleaned!$A$2:$E$101,5, FALSE)</f>
        <v>Smith-King</v>
      </c>
      <c r="H466" t="s">
        <v>1804</v>
      </c>
      <c r="I466" t="str">
        <f>_xlfn.XLOOKUP(H466,Store_Raw!$A$2:$A$21,Store_Raw!$B$2:$B$21)</f>
        <v>Frederick-Wright</v>
      </c>
      <c r="J466" t="str">
        <f>_xlfn.XLOOKUP(H466,Store_Raw!$A$2:$A$21,Store_Raw!$C$2:$C$21)</f>
        <v>West</v>
      </c>
      <c r="K466" t="str">
        <f>_xlfn.XLOOKUP(H466,Store_Raw!$A$2:$A$21,Store_Raw!$D$2:$D$21)</f>
        <v>New Jimmymouth</v>
      </c>
      <c r="L466" t="str">
        <f>_xlfn.XLOOKUP(H466,Store_Raw!$A$2:$A$21,Store_Raw!$E$2:$E$21)</f>
        <v>Flagship</v>
      </c>
      <c r="M466" t="str">
        <f>VLOOKUP(B466,Customer_Cleaned!$A$2:$H$501,2,FALSE)</f>
        <v>Daniel Rivas</v>
      </c>
      <c r="N466">
        <f>VLOOKUP(B466,Customer_Cleaned!$A$2:$H$501,3,FALSE)</f>
        <v>39</v>
      </c>
      <c r="O466" t="str">
        <f>VLOOKUP(B466,Customer_Cleaned!$A$2:$H$501,4,FALSE)</f>
        <v>Female</v>
      </c>
      <c r="P466" t="str">
        <f>VLOOKUP(B466,Customer_Cleaned!$A$2:$H$501,8,FALSE)</f>
        <v>Silver</v>
      </c>
      <c r="Q466" t="str">
        <f>_xlfn.XLOOKUP('Sales_Fact cleaned'!B1961,Customer_Cleaned!$A$2:$A$501,Customer_Cleaned!$F$2:$F$501)</f>
        <v>Washington</v>
      </c>
      <c r="R466" t="str">
        <f>_xlfn.XLOOKUP(B466,Customer_Cleaned!$A$2:$A$501,Customer_Cleaned!$G$2:$G$501)</f>
        <v>USA</v>
      </c>
      <c r="S466">
        <v>3</v>
      </c>
      <c r="T466">
        <v>183.44</v>
      </c>
      <c r="U466">
        <v>0.28000000000000003</v>
      </c>
      <c r="V466">
        <v>396.23039999999992</v>
      </c>
      <c r="W466" t="s">
        <v>1824</v>
      </c>
    </row>
    <row r="467" spans="1:23" hidden="1">
      <c r="A467" s="2">
        <v>45379</v>
      </c>
      <c r="B467" t="s">
        <v>1229</v>
      </c>
      <c r="C467" t="s">
        <v>1616</v>
      </c>
      <c r="D467" t="str">
        <f>VLOOKUP(C467,Product_Cleaned!$A$2:$B$101,2,FALSE)</f>
        <v>Gaming Mechanical Keyboard</v>
      </c>
      <c r="E467" t="str">
        <f>VLOOKUP(C467,Product_Cleaned!$A$2:$C$101,3,FALSE)</f>
        <v>Electronics</v>
      </c>
      <c r="F467" t="str">
        <f>VLOOKUP(C467,Product_Cleaned!$A$2:$E$101,4,FALSE)</f>
        <v>Computer</v>
      </c>
      <c r="G467" t="str">
        <f>VLOOKUP('Sales_Fact cleaned'!C727,Product_Cleaned!$A$2:$E$101,5, FALSE)</f>
        <v>Flores-Davis</v>
      </c>
      <c r="H467" t="s">
        <v>1801</v>
      </c>
      <c r="I467" t="str">
        <f>_xlfn.XLOOKUP(H467,Store_Raw!$A$2:$A$21,Store_Raw!$B$2:$B$21)</f>
        <v>Shelton PLC</v>
      </c>
      <c r="J467" t="str">
        <f>_xlfn.XLOOKUP(H467,Store_Raw!$A$2:$A$21,Store_Raw!$C$2:$C$21)</f>
        <v>North</v>
      </c>
      <c r="K467" t="str">
        <f>_xlfn.XLOOKUP(H467,Store_Raw!$A$2:$A$21,Store_Raw!$D$2:$D$21)</f>
        <v>East Jenniferstad</v>
      </c>
      <c r="L467" t="str">
        <f>_xlfn.XLOOKUP(H467,Store_Raw!$A$2:$A$21,Store_Raw!$E$2:$E$21)</f>
        <v>Flagship</v>
      </c>
      <c r="M467" t="str">
        <f>VLOOKUP(B467,Customer_Cleaned!$A$2:$H$501,2,FALSE)</f>
        <v>Alejandro Evans</v>
      </c>
      <c r="N467">
        <f>VLOOKUP(B467,Customer_Cleaned!$A$2:$H$501,3,FALSE)</f>
        <v>43</v>
      </c>
      <c r="O467" t="str">
        <f>VLOOKUP(B467,Customer_Cleaned!$A$2:$H$501,4,FALSE)</f>
        <v>Female</v>
      </c>
      <c r="P467" t="str">
        <f>VLOOKUP(B467,Customer_Cleaned!$A$2:$H$501,8,FALSE)</f>
        <v>Silver</v>
      </c>
      <c r="Q467" t="str">
        <f>_xlfn.XLOOKUP('Sales_Fact cleaned'!B727,Customer_Cleaned!$A$2:$A$501,Customer_Cleaned!$F$2:$F$501)</f>
        <v>Idaho</v>
      </c>
      <c r="R467" t="str">
        <f>_xlfn.XLOOKUP(B467,Customer_Cleaned!$A$2:$A$501,Customer_Cleaned!$G$2:$G$501)</f>
        <v>USA</v>
      </c>
      <c r="S467">
        <v>2</v>
      </c>
      <c r="T467">
        <v>223.73</v>
      </c>
      <c r="U467">
        <v>0.11</v>
      </c>
      <c r="V467">
        <v>398.23939999999999</v>
      </c>
      <c r="W467" t="s">
        <v>1826</v>
      </c>
    </row>
    <row r="468" spans="1:23" hidden="1">
      <c r="A468" s="2">
        <v>45379</v>
      </c>
      <c r="B468" t="s">
        <v>399</v>
      </c>
      <c r="C468" t="s">
        <v>1622</v>
      </c>
      <c r="D468" t="str">
        <f>VLOOKUP(C468,Product_Cleaned!$A$2:$B$101,2,FALSE)</f>
        <v>Men's Casual Sneakers</v>
      </c>
      <c r="E468" t="str">
        <f>VLOOKUP(C468,Product_Cleaned!$A$2:$C$101,3,FALSE)</f>
        <v>Clothing</v>
      </c>
      <c r="F468" t="str">
        <f>VLOOKUP(C468,Product_Cleaned!$A$2:$E$101,4,FALSE)</f>
        <v>Footwear</v>
      </c>
      <c r="G468" t="str">
        <f>VLOOKUP('Sales_Fact cleaned'!C1188,Product_Cleaned!$A$2:$E$101,5, FALSE)</f>
        <v>Butler Group</v>
      </c>
      <c r="H468" t="s">
        <v>1757</v>
      </c>
      <c r="I468" t="str">
        <f>_xlfn.XLOOKUP(H468,Store_Raw!$A$2:$A$21,Store_Raw!$B$2:$B$21)</f>
        <v>Martinez, Adkins and Johnson</v>
      </c>
      <c r="J468" t="str">
        <f>_xlfn.XLOOKUP(H468,Store_Raw!$A$2:$A$21,Store_Raw!$C$2:$C$21)</f>
        <v>North</v>
      </c>
      <c r="K468" t="str">
        <f>_xlfn.XLOOKUP(H468,Store_Raw!$A$2:$A$21,Store_Raw!$D$2:$D$21)</f>
        <v>Danielmouth</v>
      </c>
      <c r="L468" t="str">
        <f>_xlfn.XLOOKUP(H468,Store_Raw!$A$2:$A$21,Store_Raw!$E$2:$E$21)</f>
        <v>Flagship</v>
      </c>
      <c r="M468" t="str">
        <f>VLOOKUP(B468,Customer_Cleaned!$A$2:$H$501,2,FALSE)</f>
        <v>Ryan Hernandez</v>
      </c>
      <c r="N468">
        <f>VLOOKUP(B468,Customer_Cleaned!$A$2:$H$501,3,FALSE)</f>
        <v>30</v>
      </c>
      <c r="O468" t="str">
        <f>VLOOKUP(B468,Customer_Cleaned!$A$2:$H$501,4,FALSE)</f>
        <v>Male</v>
      </c>
      <c r="P468" t="str">
        <f>VLOOKUP(B468,Customer_Cleaned!$A$2:$H$501,8,FALSE)</f>
        <v>Bronze</v>
      </c>
      <c r="Q468" t="str">
        <f>_xlfn.XLOOKUP('Sales_Fact cleaned'!B1188,Customer_Cleaned!$A$2:$A$501,Customer_Cleaned!$F$2:$F$501)</f>
        <v>West Virginia</v>
      </c>
      <c r="R468" t="str">
        <f>_xlfn.XLOOKUP(B468,Customer_Cleaned!$A$2:$A$501,Customer_Cleaned!$G$2:$G$501)</f>
        <v>USA</v>
      </c>
      <c r="S468">
        <v>1</v>
      </c>
      <c r="T468">
        <v>438.41</v>
      </c>
      <c r="U468">
        <v>0.09</v>
      </c>
      <c r="V468">
        <v>398.95310000000012</v>
      </c>
      <c r="W468" t="s">
        <v>1824</v>
      </c>
    </row>
    <row r="469" spans="1:23">
      <c r="A469" s="2">
        <v>45380</v>
      </c>
      <c r="B469" t="s">
        <v>770</v>
      </c>
      <c r="C469" t="s">
        <v>1732</v>
      </c>
      <c r="D469" t="str">
        <f>VLOOKUP(C469,Product_Cleaned!$A$2:$B$101,2,FALSE)</f>
        <v>Microwave Oven</v>
      </c>
      <c r="E469" t="str">
        <f>VLOOKUP(C469,Product_Cleaned!$A$2:$C$101,3,FALSE)</f>
        <v>Home</v>
      </c>
      <c r="F469" t="str">
        <f>VLOOKUP(C469,Product_Cleaned!$A$2:$E$101,4,FALSE)</f>
        <v>Appliances</v>
      </c>
      <c r="G469" t="str">
        <f>VLOOKUP('Sales_Fact cleaned'!C1820,Product_Cleaned!$A$2:$E$101,5, FALSE)</f>
        <v>Hamilton Group</v>
      </c>
      <c r="H469" t="s">
        <v>1810</v>
      </c>
      <c r="I469" t="str">
        <f>_xlfn.XLOOKUP(H469,Store_Raw!$A$2:$A$21,Store_Raw!$B$2:$B$21)</f>
        <v>Guerrero-Schmitt</v>
      </c>
      <c r="J469" t="str">
        <f>_xlfn.XLOOKUP(H469,Store_Raw!$A$2:$A$21,Store_Raw!$C$2:$C$21)</f>
        <v>East</v>
      </c>
      <c r="K469" t="str">
        <f>_xlfn.XLOOKUP(H469,Store_Raw!$A$2:$A$21,Store_Raw!$D$2:$D$21)</f>
        <v>East Stevechester</v>
      </c>
      <c r="L469" t="str">
        <f>_xlfn.XLOOKUP(H469,Store_Raw!$A$2:$A$21,Store_Raw!$E$2:$E$21)</f>
        <v>Flagship</v>
      </c>
      <c r="M469" t="str">
        <f>VLOOKUP(B469,Customer_Cleaned!$A$2:$H$501,2,FALSE)</f>
        <v>William Hull</v>
      </c>
      <c r="N469">
        <f>VLOOKUP(B469,Customer_Cleaned!$A$2:$H$501,3,FALSE)</f>
        <v>59</v>
      </c>
      <c r="O469" t="str">
        <f>VLOOKUP(B469,Customer_Cleaned!$A$2:$H$501,4,FALSE)</f>
        <v>Female</v>
      </c>
      <c r="P469" t="str">
        <f>VLOOKUP(B469,Customer_Cleaned!$A$2:$H$501,8,FALSE)</f>
        <v>Platinum</v>
      </c>
      <c r="Q469" t="str">
        <f>_xlfn.XLOOKUP('Sales_Fact cleaned'!B1820,Customer_Cleaned!$A$2:$A$501,Customer_Cleaned!$F$2:$F$501)</f>
        <v>Florida</v>
      </c>
      <c r="R469" t="str">
        <f>_xlfn.XLOOKUP(B469,Customer_Cleaned!$A$2:$A$501,Customer_Cleaned!$G$2:$G$501)</f>
        <v>USA</v>
      </c>
      <c r="S469">
        <v>2</v>
      </c>
      <c r="T469">
        <v>239.92</v>
      </c>
      <c r="U469">
        <v>0.16</v>
      </c>
      <c r="V469">
        <v>403.06560000000002</v>
      </c>
      <c r="W469" t="s">
        <v>1824</v>
      </c>
    </row>
    <row r="470" spans="1:23" hidden="1">
      <c r="A470" s="2">
        <v>45380</v>
      </c>
      <c r="B470" t="s">
        <v>1077</v>
      </c>
      <c r="C470" t="s">
        <v>1572</v>
      </c>
      <c r="D470" t="str">
        <f>VLOOKUP(C470,Product_Cleaned!$A$2:$B$101,2,FALSE)</f>
        <v>Hair Strengthening Shampoo</v>
      </c>
      <c r="E470" t="str">
        <f>VLOOKUP(C470,Product_Cleaned!$A$2:$C$101,3,FALSE)</f>
        <v>Beauty</v>
      </c>
      <c r="F470" t="str">
        <f>VLOOKUP(C470,Product_Cleaned!$A$2:$E$101,4,FALSE)</f>
        <v>Haircare</v>
      </c>
      <c r="G470" t="str">
        <f>VLOOKUP('Sales_Fact cleaned'!C1890,Product_Cleaned!$A$2:$E$101,5, FALSE)</f>
        <v>Anderson-Riley</v>
      </c>
      <c r="H470" t="s">
        <v>1799</v>
      </c>
      <c r="I470" t="str">
        <f>_xlfn.XLOOKUP(H470,Store_Raw!$A$2:$A$21,Store_Raw!$B$2:$B$21)</f>
        <v>Mcdonald Inc</v>
      </c>
      <c r="J470" t="str">
        <f>_xlfn.XLOOKUP(H470,Store_Raw!$A$2:$A$21,Store_Raw!$C$2:$C$21)</f>
        <v>South</v>
      </c>
      <c r="K470" t="str">
        <f>_xlfn.XLOOKUP(H470,Store_Raw!$A$2:$A$21,Store_Raw!$D$2:$D$21)</f>
        <v>Christopherland</v>
      </c>
      <c r="L470" t="str">
        <f>_xlfn.XLOOKUP(H470,Store_Raw!$A$2:$A$21,Store_Raw!$E$2:$E$21)</f>
        <v>Outlet</v>
      </c>
      <c r="M470" t="str">
        <f>VLOOKUP(B470,Customer_Cleaned!$A$2:$H$501,2,FALSE)</f>
        <v>Ryan Moore</v>
      </c>
      <c r="N470">
        <f>VLOOKUP(B470,Customer_Cleaned!$A$2:$H$501,3,FALSE)</f>
        <v>38</v>
      </c>
      <c r="O470" t="str">
        <f>VLOOKUP(B470,Customer_Cleaned!$A$2:$H$501,4,FALSE)</f>
        <v>Male</v>
      </c>
      <c r="P470" t="str">
        <f>VLOOKUP(B470,Customer_Cleaned!$A$2:$H$501,8,FALSE)</f>
        <v>Silver</v>
      </c>
      <c r="Q470" t="str">
        <f>_xlfn.XLOOKUP('Sales_Fact cleaned'!B1890,Customer_Cleaned!$A$2:$A$501,Customer_Cleaned!$F$2:$F$501)</f>
        <v>Illinois</v>
      </c>
      <c r="R470" t="str">
        <f>_xlfn.XLOOKUP(B470,Customer_Cleaned!$A$2:$A$501,Customer_Cleaned!$G$2:$G$501)</f>
        <v>USA</v>
      </c>
      <c r="S470">
        <v>1</v>
      </c>
      <c r="T470">
        <v>424.83</v>
      </c>
      <c r="U470">
        <v>0.05</v>
      </c>
      <c r="V470">
        <v>403.58850000000001</v>
      </c>
      <c r="W470" t="s">
        <v>1824</v>
      </c>
    </row>
    <row r="471" spans="1:23">
      <c r="A471" s="2">
        <v>45380</v>
      </c>
      <c r="B471" t="s">
        <v>458</v>
      </c>
      <c r="C471" t="s">
        <v>1578</v>
      </c>
      <c r="D471" t="str">
        <f>VLOOKUP(C471,Product_Cleaned!$A$2:$B$101,2,FALSE)</f>
        <v>4K Home Projector</v>
      </c>
      <c r="E471" t="str">
        <f>VLOOKUP(C471,Product_Cleaned!$A$2:$C$101,3,FALSE)</f>
        <v>Electronics</v>
      </c>
      <c r="F471" t="str">
        <f>VLOOKUP(C471,Product_Cleaned!$A$2:$E$101,4,FALSE)</f>
        <v>Appliances</v>
      </c>
      <c r="G471" t="str">
        <f>VLOOKUP('Sales_Fact cleaned'!C978,Product_Cleaned!$A$2:$E$101,5, FALSE)</f>
        <v>Cummings and Sons</v>
      </c>
      <c r="H471" t="s">
        <v>1776</v>
      </c>
      <c r="I471" t="str">
        <f>_xlfn.XLOOKUP(H471,Store_Raw!$A$2:$A$21,Store_Raw!$B$2:$B$21)</f>
        <v>Benson-Elliott</v>
      </c>
      <c r="J471" t="str">
        <f>_xlfn.XLOOKUP(H471,Store_Raw!$A$2:$A$21,Store_Raw!$C$2:$C$21)</f>
        <v>East</v>
      </c>
      <c r="K471" t="str">
        <f>_xlfn.XLOOKUP(H471,Store_Raw!$A$2:$A$21,Store_Raw!$D$2:$D$21)</f>
        <v>Port Josephberg</v>
      </c>
      <c r="L471" t="str">
        <f>_xlfn.XLOOKUP(H471,Store_Raw!$A$2:$A$21,Store_Raw!$E$2:$E$21)</f>
        <v>Online</v>
      </c>
      <c r="M471" t="str">
        <f>VLOOKUP(B471,Customer_Cleaned!$A$2:$H$501,2,FALSE)</f>
        <v>Morgan Bowen</v>
      </c>
      <c r="N471">
        <f>VLOOKUP(B471,Customer_Cleaned!$A$2:$H$501,3,FALSE)</f>
        <v>54</v>
      </c>
      <c r="O471" t="str">
        <f>VLOOKUP(B471,Customer_Cleaned!$A$2:$H$501,4,FALSE)</f>
        <v>Male</v>
      </c>
      <c r="P471" t="str">
        <f>VLOOKUP(B471,Customer_Cleaned!$A$2:$H$501,8,FALSE)</f>
        <v>Platinum</v>
      </c>
      <c r="Q471" t="str">
        <f>_xlfn.XLOOKUP('Sales_Fact cleaned'!B978,Customer_Cleaned!$A$2:$A$501,Customer_Cleaned!$F$2:$F$501)</f>
        <v>Nevada</v>
      </c>
      <c r="R471" t="str">
        <f>_xlfn.XLOOKUP(B471,Customer_Cleaned!$A$2:$A$501,Customer_Cleaned!$G$2:$G$501)</f>
        <v>USA</v>
      </c>
      <c r="S471">
        <v>4</v>
      </c>
      <c r="T471">
        <v>101.33</v>
      </c>
      <c r="U471">
        <v>0</v>
      </c>
      <c r="V471">
        <v>405.32</v>
      </c>
      <c r="W471" t="s">
        <v>1829</v>
      </c>
    </row>
    <row r="472" spans="1:23" hidden="1">
      <c r="A472" s="2">
        <v>45380</v>
      </c>
      <c r="B472" t="s">
        <v>672</v>
      </c>
      <c r="C472" t="s">
        <v>1557</v>
      </c>
      <c r="D472" t="str">
        <f>VLOOKUP(C472,Product_Cleaned!$A$2:$B$101,2,FALSE)</f>
        <v>Herbal Face Moisturizer</v>
      </c>
      <c r="E472" t="str">
        <f>VLOOKUP(C472,Product_Cleaned!$A$2:$C$101,3,FALSE)</f>
        <v>Beauty</v>
      </c>
      <c r="F472" t="str">
        <f>VLOOKUP(C472,Product_Cleaned!$A$2:$E$101,4,FALSE)</f>
        <v>Skincare</v>
      </c>
      <c r="G472" t="str">
        <f>VLOOKUP('Sales_Fact cleaned'!C1572,Product_Cleaned!$A$2:$E$101,5, FALSE)</f>
        <v>Shepherd-Gould</v>
      </c>
      <c r="H472" t="s">
        <v>1779</v>
      </c>
      <c r="I472" t="str">
        <f>_xlfn.XLOOKUP(H472,Store_Raw!$A$2:$A$21,Store_Raw!$B$2:$B$21)</f>
        <v>Martinez-Mullins</v>
      </c>
      <c r="J472" t="str">
        <f>_xlfn.XLOOKUP(H472,Store_Raw!$A$2:$A$21,Store_Raw!$C$2:$C$21)</f>
        <v>South</v>
      </c>
      <c r="K472" t="str">
        <f>_xlfn.XLOOKUP(H472,Store_Raw!$A$2:$A$21,Store_Raw!$D$2:$D$21)</f>
        <v>Williamsfurt</v>
      </c>
      <c r="L472" t="str">
        <f>_xlfn.XLOOKUP(H472,Store_Raw!$A$2:$A$21,Store_Raw!$E$2:$E$21)</f>
        <v>Online</v>
      </c>
      <c r="M472" t="str">
        <f>VLOOKUP(B472,Customer_Cleaned!$A$2:$H$501,2,FALSE)</f>
        <v>Ronald Jones</v>
      </c>
      <c r="N472">
        <f>VLOOKUP(B472,Customer_Cleaned!$A$2:$H$501,3,FALSE)</f>
        <v>26</v>
      </c>
      <c r="O472" t="str">
        <f>VLOOKUP(B472,Customer_Cleaned!$A$2:$H$501,4,FALSE)</f>
        <v>Female</v>
      </c>
      <c r="P472" t="str">
        <f>VLOOKUP(B472,Customer_Cleaned!$A$2:$H$501,8,FALSE)</f>
        <v>Bronze</v>
      </c>
      <c r="Q472" t="str">
        <f>_xlfn.XLOOKUP('Sales_Fact cleaned'!B1572,Customer_Cleaned!$A$2:$A$501,Customer_Cleaned!$F$2:$F$501)</f>
        <v>Nevada</v>
      </c>
      <c r="R472" t="str">
        <f>_xlfn.XLOOKUP(B472,Customer_Cleaned!$A$2:$A$501,Customer_Cleaned!$G$2:$G$501)</f>
        <v>USA</v>
      </c>
      <c r="S472">
        <v>2</v>
      </c>
      <c r="T472">
        <v>257.95999999999998</v>
      </c>
      <c r="U472">
        <v>0.21</v>
      </c>
      <c r="V472">
        <v>407.57679999999999</v>
      </c>
      <c r="W472" t="s">
        <v>1829</v>
      </c>
    </row>
    <row r="473" spans="1:23">
      <c r="A473" s="2">
        <v>45380</v>
      </c>
      <c r="B473" t="s">
        <v>275</v>
      </c>
      <c r="C473" t="s">
        <v>1604</v>
      </c>
      <c r="D473" t="str">
        <f>VLOOKUP(C473,Product_Cleaned!$A$2:$B$101,2,FALSE)</f>
        <v>Sports Stopwatch Timer</v>
      </c>
      <c r="E473" t="str">
        <f>VLOOKUP(C473,Product_Cleaned!$A$2:$C$101,3,FALSE)</f>
        <v>Sports</v>
      </c>
      <c r="F473" t="str">
        <f>VLOOKUP(C473,Product_Cleaned!$A$2:$E$101,4,FALSE)</f>
        <v>Accessories</v>
      </c>
      <c r="G473" t="str">
        <f>VLOOKUP('Sales_Fact cleaned'!C1918,Product_Cleaned!$A$2:$E$101,5, FALSE)</f>
        <v>Baldwin, Garza and Gonzalez</v>
      </c>
      <c r="H473" t="s">
        <v>1810</v>
      </c>
      <c r="I473" t="str">
        <f>_xlfn.XLOOKUP(H473,Store_Raw!$A$2:$A$21,Store_Raw!$B$2:$B$21)</f>
        <v>Guerrero-Schmitt</v>
      </c>
      <c r="J473" t="str">
        <f>_xlfn.XLOOKUP(H473,Store_Raw!$A$2:$A$21,Store_Raw!$C$2:$C$21)</f>
        <v>East</v>
      </c>
      <c r="K473" t="str">
        <f>_xlfn.XLOOKUP(H473,Store_Raw!$A$2:$A$21,Store_Raw!$D$2:$D$21)</f>
        <v>East Stevechester</v>
      </c>
      <c r="L473" t="str">
        <f>_xlfn.XLOOKUP(H473,Store_Raw!$A$2:$A$21,Store_Raw!$E$2:$E$21)</f>
        <v>Flagship</v>
      </c>
      <c r="M473" t="str">
        <f>VLOOKUP(B473,Customer_Cleaned!$A$2:$H$501,2,FALSE)</f>
        <v>Rhonda Morales</v>
      </c>
      <c r="N473">
        <f>VLOOKUP(B473,Customer_Cleaned!$A$2:$H$501,3,FALSE)</f>
        <v>61</v>
      </c>
      <c r="O473" t="str">
        <f>VLOOKUP(B473,Customer_Cleaned!$A$2:$H$501,4,FALSE)</f>
        <v>Female</v>
      </c>
      <c r="P473" t="str">
        <f>VLOOKUP(B473,Customer_Cleaned!$A$2:$H$501,8,FALSE)</f>
        <v>Platinum</v>
      </c>
      <c r="Q473" t="str">
        <f>_xlfn.XLOOKUP('Sales_Fact cleaned'!B1918,Customer_Cleaned!$A$2:$A$501,Customer_Cleaned!$F$2:$F$501)</f>
        <v>Rhode Island</v>
      </c>
      <c r="R473" t="str">
        <f>_xlfn.XLOOKUP(B473,Customer_Cleaned!$A$2:$A$501,Customer_Cleaned!$G$2:$G$501)</f>
        <v>USA</v>
      </c>
      <c r="S473">
        <v>1</v>
      </c>
      <c r="T473">
        <v>514.19000000000005</v>
      </c>
      <c r="U473">
        <v>0.2</v>
      </c>
      <c r="V473">
        <v>411.35200000000009</v>
      </c>
      <c r="W473" t="s">
        <v>1826</v>
      </c>
    </row>
    <row r="474" spans="1:23" hidden="1">
      <c r="A474" s="2">
        <v>45382</v>
      </c>
      <c r="B474" t="s">
        <v>1098</v>
      </c>
      <c r="C474" t="s">
        <v>1660</v>
      </c>
      <c r="D474" t="str">
        <f>VLOOKUP(C474,Product_Cleaned!$A$2:$B$101,2,FALSE)</f>
        <v>Premium Blanket Throw</v>
      </c>
      <c r="E474" t="str">
        <f>VLOOKUP(C474,Product_Cleaned!$A$2:$C$101,3,FALSE)</f>
        <v>Home</v>
      </c>
      <c r="F474" t="str">
        <f>VLOOKUP(C474,Product_Cleaned!$A$2:$E$101,4,FALSE)</f>
        <v>Decor</v>
      </c>
      <c r="G474" t="str">
        <f>VLOOKUP('Sales_Fact cleaned'!C1073,Product_Cleaned!$A$2:$E$101,5, FALSE)</f>
        <v>Allison Ltd</v>
      </c>
      <c r="H474" t="s">
        <v>1799</v>
      </c>
      <c r="I474" t="str">
        <f>_xlfn.XLOOKUP(H474,Store_Raw!$A$2:$A$21,Store_Raw!$B$2:$B$21)</f>
        <v>Mcdonald Inc</v>
      </c>
      <c r="J474" t="str">
        <f>_xlfn.XLOOKUP(H474,Store_Raw!$A$2:$A$21,Store_Raw!$C$2:$C$21)</f>
        <v>South</v>
      </c>
      <c r="K474" t="str">
        <f>_xlfn.XLOOKUP(H474,Store_Raw!$A$2:$A$21,Store_Raw!$D$2:$D$21)</f>
        <v>Christopherland</v>
      </c>
      <c r="L474" t="str">
        <f>_xlfn.XLOOKUP(H474,Store_Raw!$A$2:$A$21,Store_Raw!$E$2:$E$21)</f>
        <v>Outlet</v>
      </c>
      <c r="M474" t="str">
        <f>VLOOKUP(B474,Customer_Cleaned!$A$2:$H$501,2,FALSE)</f>
        <v>Charles Miller</v>
      </c>
      <c r="N474">
        <f>VLOOKUP(B474,Customer_Cleaned!$A$2:$H$501,3,FALSE)</f>
        <v>26</v>
      </c>
      <c r="O474" t="str">
        <f>VLOOKUP(B474,Customer_Cleaned!$A$2:$H$501,4,FALSE)</f>
        <v>Male</v>
      </c>
      <c r="P474" t="str">
        <f>VLOOKUP(B474,Customer_Cleaned!$A$2:$H$501,8,FALSE)</f>
        <v>Bronze</v>
      </c>
      <c r="Q474" t="str">
        <f>_xlfn.XLOOKUP('Sales_Fact cleaned'!B1073,Customer_Cleaned!$A$2:$A$501,Customer_Cleaned!$F$2:$F$501)</f>
        <v>Oregon</v>
      </c>
      <c r="R474" t="str">
        <f>_xlfn.XLOOKUP(B474,Customer_Cleaned!$A$2:$A$501,Customer_Cleaned!$G$2:$G$501)</f>
        <v>USA</v>
      </c>
      <c r="S474">
        <v>3</v>
      </c>
      <c r="T474">
        <v>169.43</v>
      </c>
      <c r="U474">
        <v>0.19</v>
      </c>
      <c r="V474">
        <v>411.71490000000011</v>
      </c>
      <c r="W474" t="s">
        <v>1826</v>
      </c>
    </row>
    <row r="475" spans="1:23" hidden="1">
      <c r="A475" s="2">
        <v>45382</v>
      </c>
      <c r="B475" t="s">
        <v>1431</v>
      </c>
      <c r="C475" t="s">
        <v>1734</v>
      </c>
      <c r="D475" t="str">
        <f>VLOOKUP(C475,Product_Cleaned!$A$2:$B$101,2,FALSE)</f>
        <v>USB-C Laptop Charger</v>
      </c>
      <c r="E475" t="str">
        <f>VLOOKUP(C475,Product_Cleaned!$A$2:$C$101,3,FALSE)</f>
        <v>Electronics</v>
      </c>
      <c r="F475" t="str">
        <f>VLOOKUP(C475,Product_Cleaned!$A$2:$E$101,4,FALSE)</f>
        <v>Computer</v>
      </c>
      <c r="G475" t="str">
        <f>VLOOKUP('Sales_Fact cleaned'!C815,Product_Cleaned!$A$2:$E$101,5, FALSE)</f>
        <v>Zhang Inc</v>
      </c>
      <c r="H475" t="s">
        <v>1804</v>
      </c>
      <c r="I475" t="str">
        <f>_xlfn.XLOOKUP(H475,Store_Raw!$A$2:$A$21,Store_Raw!$B$2:$B$21)</f>
        <v>Frederick-Wright</v>
      </c>
      <c r="J475" t="str">
        <f>_xlfn.XLOOKUP(H475,Store_Raw!$A$2:$A$21,Store_Raw!$C$2:$C$21)</f>
        <v>West</v>
      </c>
      <c r="K475" t="str">
        <f>_xlfn.XLOOKUP(H475,Store_Raw!$A$2:$A$21,Store_Raw!$D$2:$D$21)</f>
        <v>New Jimmymouth</v>
      </c>
      <c r="L475" t="str">
        <f>_xlfn.XLOOKUP(H475,Store_Raw!$A$2:$A$21,Store_Raw!$E$2:$E$21)</f>
        <v>Flagship</v>
      </c>
      <c r="M475" t="str">
        <f>VLOOKUP(B475,Customer_Cleaned!$A$2:$H$501,2,FALSE)</f>
        <v>David Pierce</v>
      </c>
      <c r="N475">
        <f>VLOOKUP(B475,Customer_Cleaned!$A$2:$H$501,3,FALSE)</f>
        <v>45</v>
      </c>
      <c r="O475" t="str">
        <f>VLOOKUP(B475,Customer_Cleaned!$A$2:$H$501,4,FALSE)</f>
        <v>Female</v>
      </c>
      <c r="P475" t="str">
        <f>VLOOKUP(B475,Customer_Cleaned!$A$2:$H$501,8,FALSE)</f>
        <v>Silver</v>
      </c>
      <c r="Q475" t="str">
        <f>_xlfn.XLOOKUP('Sales_Fact cleaned'!B815,Customer_Cleaned!$A$2:$A$501,Customer_Cleaned!$F$2:$F$501)</f>
        <v>Minnesota</v>
      </c>
      <c r="R475" t="str">
        <f>_xlfn.XLOOKUP(B475,Customer_Cleaned!$A$2:$A$501,Customer_Cleaned!$G$2:$G$501)</f>
        <v>USA</v>
      </c>
      <c r="S475">
        <v>1</v>
      </c>
      <c r="T475">
        <v>468.94</v>
      </c>
      <c r="U475">
        <v>0.12</v>
      </c>
      <c r="V475">
        <v>412.66719999999998</v>
      </c>
      <c r="W475" t="s">
        <v>1824</v>
      </c>
    </row>
    <row r="476" spans="1:23" hidden="1">
      <c r="A476" s="2">
        <v>45382</v>
      </c>
      <c r="B476" t="s">
        <v>1340</v>
      </c>
      <c r="C476" t="s">
        <v>1543</v>
      </c>
      <c r="D476" t="str">
        <f>VLOOKUP(C476,Product_Cleaned!$A$2:$B$101,2,FALSE)</f>
        <v>Brother Laser Printer</v>
      </c>
      <c r="E476" t="str">
        <f>VLOOKUP(C476,Product_Cleaned!$A$2:$C$101,3,FALSE)</f>
        <v>Electronics</v>
      </c>
      <c r="F476" t="str">
        <f>VLOOKUP(C476,Product_Cleaned!$A$2:$E$101,4,FALSE)</f>
        <v>Computer</v>
      </c>
      <c r="G476" t="str">
        <f>VLOOKUP('Sales_Fact cleaned'!C1129,Product_Cleaned!$A$2:$E$101,5, FALSE)</f>
        <v>Larson Ltd</v>
      </c>
      <c r="H476" t="s">
        <v>1813</v>
      </c>
      <c r="I476" t="str">
        <f>_xlfn.XLOOKUP(H476,Store_Raw!$A$2:$A$21,Store_Raw!$B$2:$B$21)</f>
        <v>Mann-Austin</v>
      </c>
      <c r="J476" t="str">
        <f>_xlfn.XLOOKUP(H476,Store_Raw!$A$2:$A$21,Store_Raw!$C$2:$C$21)</f>
        <v>East</v>
      </c>
      <c r="K476" t="str">
        <f>_xlfn.XLOOKUP(H476,Store_Raw!$A$2:$A$21,Store_Raw!$D$2:$D$21)</f>
        <v>Vasquezborough</v>
      </c>
      <c r="L476" t="str">
        <f>_xlfn.XLOOKUP(H476,Store_Raw!$A$2:$A$21,Store_Raw!$E$2:$E$21)</f>
        <v>Online</v>
      </c>
      <c r="M476" t="str">
        <f>VLOOKUP(B476,Customer_Cleaned!$A$2:$H$501,2,FALSE)</f>
        <v>Summer Weiss</v>
      </c>
      <c r="N476">
        <f>VLOOKUP(B476,Customer_Cleaned!$A$2:$H$501,3,FALSE)</f>
        <v>37</v>
      </c>
      <c r="O476" t="str">
        <f>VLOOKUP(B476,Customer_Cleaned!$A$2:$H$501,4,FALSE)</f>
        <v>Male</v>
      </c>
      <c r="P476" t="str">
        <f>VLOOKUP(B476,Customer_Cleaned!$A$2:$H$501,8,FALSE)</f>
        <v>Silver</v>
      </c>
      <c r="Q476" t="str">
        <f>_xlfn.XLOOKUP('Sales_Fact cleaned'!B1129,Customer_Cleaned!$A$2:$A$501,Customer_Cleaned!$F$2:$F$501)</f>
        <v>New Jersey</v>
      </c>
      <c r="R476" t="str">
        <f>_xlfn.XLOOKUP(B476,Customer_Cleaned!$A$2:$A$501,Customer_Cleaned!$G$2:$G$501)</f>
        <v>USA</v>
      </c>
      <c r="S476">
        <v>1</v>
      </c>
      <c r="T476">
        <v>458.97</v>
      </c>
      <c r="U476">
        <v>0.1</v>
      </c>
      <c r="V476">
        <v>413.07299999999998</v>
      </c>
      <c r="W476" t="s">
        <v>1824</v>
      </c>
    </row>
    <row r="477" spans="1:23" hidden="1">
      <c r="A477" s="2">
        <v>45382</v>
      </c>
      <c r="B477" t="s">
        <v>40</v>
      </c>
      <c r="C477" t="s">
        <v>1574</v>
      </c>
      <c r="D477" t="str">
        <f>VLOOKUP(C477,Product_Cleaned!$A$2:$B$101,2,FALSE)</f>
        <v>USB-C Fast Charger</v>
      </c>
      <c r="E477" t="str">
        <f>VLOOKUP(C477,Product_Cleaned!$A$2:$C$101,3,FALSE)</f>
        <v>Electronics</v>
      </c>
      <c r="F477" t="str">
        <f>VLOOKUP(C477,Product_Cleaned!$A$2:$E$101,4,FALSE)</f>
        <v>Accessories</v>
      </c>
      <c r="G477" t="str">
        <f>VLOOKUP('Sales_Fact cleaned'!C938,Product_Cleaned!$A$2:$E$101,5, FALSE)</f>
        <v>Larson Ltd</v>
      </c>
      <c r="H477" t="s">
        <v>1766</v>
      </c>
      <c r="I477" t="str">
        <f>_xlfn.XLOOKUP(H477,Store_Raw!$A$2:$A$21,Store_Raw!$B$2:$B$21)</f>
        <v>Johnson-Wright</v>
      </c>
      <c r="J477" t="str">
        <f>_xlfn.XLOOKUP(H477,Store_Raw!$A$2:$A$21,Store_Raw!$C$2:$C$21)</f>
        <v>North</v>
      </c>
      <c r="K477" t="str">
        <f>_xlfn.XLOOKUP(H477,Store_Raw!$A$2:$A$21,Store_Raw!$D$2:$D$21)</f>
        <v>Hoodberg</v>
      </c>
      <c r="L477" t="str">
        <f>_xlfn.XLOOKUP(H477,Store_Raw!$A$2:$A$21,Store_Raw!$E$2:$E$21)</f>
        <v>Outlet</v>
      </c>
      <c r="M477" t="str">
        <f>VLOOKUP(B477,Customer_Cleaned!$A$2:$H$501,2,FALSE)</f>
        <v>Daniel Boyd</v>
      </c>
      <c r="N477">
        <f>VLOOKUP(B477,Customer_Cleaned!$A$2:$H$501,3,FALSE)</f>
        <v>29</v>
      </c>
      <c r="O477" t="str">
        <f>VLOOKUP(B477,Customer_Cleaned!$A$2:$H$501,4,FALSE)</f>
        <v>Female</v>
      </c>
      <c r="P477" t="str">
        <f>VLOOKUP(B477,Customer_Cleaned!$A$2:$H$501,8,FALSE)</f>
        <v>Bronze</v>
      </c>
      <c r="Q477" t="str">
        <f>_xlfn.XLOOKUP('Sales_Fact cleaned'!B938,Customer_Cleaned!$A$2:$A$501,Customer_Cleaned!$F$2:$F$501)</f>
        <v>Iowa</v>
      </c>
      <c r="R477" t="str">
        <f>_xlfn.XLOOKUP(B477,Customer_Cleaned!$A$2:$A$501,Customer_Cleaned!$G$2:$G$501)</f>
        <v>USA</v>
      </c>
      <c r="S477">
        <v>3</v>
      </c>
      <c r="T477">
        <v>162.16999999999999</v>
      </c>
      <c r="U477">
        <v>0.15</v>
      </c>
      <c r="V477">
        <v>413.5335</v>
      </c>
      <c r="W477" t="s">
        <v>1826</v>
      </c>
    </row>
    <row r="478" spans="1:23" hidden="1">
      <c r="A478" s="2">
        <v>45382</v>
      </c>
      <c r="B478" t="s">
        <v>550</v>
      </c>
      <c r="C478" t="s">
        <v>1602</v>
      </c>
      <c r="D478" t="str">
        <f>VLOOKUP(C478,Product_Cleaned!$A$2:$B$101,2,FALSE)</f>
        <v>Decorative Floor Vase</v>
      </c>
      <c r="E478" t="str">
        <f>VLOOKUP(C478,Product_Cleaned!$A$2:$C$101,3,FALSE)</f>
        <v>Home</v>
      </c>
      <c r="F478" t="str">
        <f>VLOOKUP(C478,Product_Cleaned!$A$2:$E$101,4,FALSE)</f>
        <v>Decor</v>
      </c>
      <c r="G478" t="str">
        <f>VLOOKUP('Sales_Fact cleaned'!C962,Product_Cleaned!$A$2:$E$101,5, FALSE)</f>
        <v>Campbell Ltd</v>
      </c>
      <c r="H478" t="s">
        <v>1752</v>
      </c>
      <c r="I478" t="str">
        <f>_xlfn.XLOOKUP(H478,Store_Raw!$A$2:$A$21,Store_Raw!$B$2:$B$21)</f>
        <v>Rivera-Warner</v>
      </c>
      <c r="J478" t="str">
        <f>_xlfn.XLOOKUP(H478,Store_Raw!$A$2:$A$21,Store_Raw!$C$2:$C$21)</f>
        <v>East</v>
      </c>
      <c r="K478" t="str">
        <f>_xlfn.XLOOKUP(H478,Store_Raw!$A$2:$A$21,Store_Raw!$D$2:$D$21)</f>
        <v>Washingtonfurt</v>
      </c>
      <c r="L478" t="str">
        <f>_xlfn.XLOOKUP(H478,Store_Raw!$A$2:$A$21,Store_Raw!$E$2:$E$21)</f>
        <v>Flagship</v>
      </c>
      <c r="M478" t="str">
        <f>VLOOKUP(B478,Customer_Cleaned!$A$2:$H$501,2,FALSE)</f>
        <v>Jason Wheeler</v>
      </c>
      <c r="N478">
        <f>VLOOKUP(B478,Customer_Cleaned!$A$2:$H$501,3,FALSE)</f>
        <v>47</v>
      </c>
      <c r="O478" t="str">
        <f>VLOOKUP(B478,Customer_Cleaned!$A$2:$H$501,4,FALSE)</f>
        <v>Female</v>
      </c>
      <c r="P478" t="str">
        <f>VLOOKUP(B478,Customer_Cleaned!$A$2:$H$501,8,FALSE)</f>
        <v>Silver</v>
      </c>
      <c r="Q478" t="str">
        <f>_xlfn.XLOOKUP('Sales_Fact cleaned'!B962,Customer_Cleaned!$A$2:$A$501,Customer_Cleaned!$F$2:$F$501)</f>
        <v>Kansas</v>
      </c>
      <c r="R478" t="str">
        <f>_xlfn.XLOOKUP(B478,Customer_Cleaned!$A$2:$A$501,Customer_Cleaned!$G$2:$G$501)</f>
        <v>USA</v>
      </c>
      <c r="S478">
        <v>3</v>
      </c>
      <c r="T478">
        <v>158.72</v>
      </c>
      <c r="U478">
        <v>0.13</v>
      </c>
      <c r="V478">
        <v>414.25920000000002</v>
      </c>
      <c r="W478" t="s">
        <v>1826</v>
      </c>
    </row>
    <row r="479" spans="1:23" hidden="1">
      <c r="A479" s="2">
        <v>45383</v>
      </c>
      <c r="B479" t="s">
        <v>582</v>
      </c>
      <c r="C479" t="s">
        <v>1652</v>
      </c>
      <c r="D479" t="str">
        <f>VLOOKUP(C479,Product_Cleaned!$A$2:$B$101,2,FALSE)</f>
        <v>Rugby Ball</v>
      </c>
      <c r="E479" t="str">
        <f>VLOOKUP(C479,Product_Cleaned!$A$2:$C$101,3,FALSE)</f>
        <v>Sports</v>
      </c>
      <c r="F479" t="str">
        <f>VLOOKUP(C479,Product_Cleaned!$A$2:$E$101,4,FALSE)</f>
        <v>Team Sports</v>
      </c>
      <c r="G479" t="str">
        <f>VLOOKUP('Sales_Fact cleaned'!C1851,Product_Cleaned!$A$2:$E$101,5, FALSE)</f>
        <v>Smith-Mills</v>
      </c>
      <c r="H479" t="s">
        <v>1782</v>
      </c>
      <c r="I479" t="str">
        <f>_xlfn.XLOOKUP(H479,Store_Raw!$A$2:$A$21,Store_Raw!$B$2:$B$21)</f>
        <v>Bean, Jones and Park</v>
      </c>
      <c r="J479" t="str">
        <f>_xlfn.XLOOKUP(H479,Store_Raw!$A$2:$A$21,Store_Raw!$C$2:$C$21)</f>
        <v>West</v>
      </c>
      <c r="K479" t="str">
        <f>_xlfn.XLOOKUP(H479,Store_Raw!$A$2:$A$21,Store_Raw!$D$2:$D$21)</f>
        <v>Thompsonborough</v>
      </c>
      <c r="L479" t="str">
        <f>_xlfn.XLOOKUP(H479,Store_Raw!$A$2:$A$21,Store_Raw!$E$2:$E$21)</f>
        <v>Online</v>
      </c>
      <c r="M479" t="str">
        <f>VLOOKUP(B479,Customer_Cleaned!$A$2:$H$501,2,FALSE)</f>
        <v>John Bradford</v>
      </c>
      <c r="N479">
        <f>VLOOKUP(B479,Customer_Cleaned!$A$2:$H$501,3,FALSE)</f>
        <v>48</v>
      </c>
      <c r="O479" t="str">
        <f>VLOOKUP(B479,Customer_Cleaned!$A$2:$H$501,4,FALSE)</f>
        <v>Male</v>
      </c>
      <c r="P479" t="str">
        <f>VLOOKUP(B479,Customer_Cleaned!$A$2:$H$501,8,FALSE)</f>
        <v>Silver</v>
      </c>
      <c r="Q479" t="str">
        <f>_xlfn.XLOOKUP('Sales_Fact cleaned'!B1851,Customer_Cleaned!$A$2:$A$501,Customer_Cleaned!$F$2:$F$501)</f>
        <v>Idaho</v>
      </c>
      <c r="R479" t="str">
        <f>_xlfn.XLOOKUP(B479,Customer_Cleaned!$A$2:$A$501,Customer_Cleaned!$G$2:$G$501)</f>
        <v>USA</v>
      </c>
      <c r="S479">
        <v>1</v>
      </c>
      <c r="T479">
        <v>442.27</v>
      </c>
      <c r="U479">
        <v>0.06</v>
      </c>
      <c r="V479">
        <v>415.73379999999997</v>
      </c>
      <c r="W479" t="s">
        <v>1829</v>
      </c>
    </row>
    <row r="480" spans="1:23" hidden="1">
      <c r="A480" s="2">
        <v>45383</v>
      </c>
      <c r="B480" t="s">
        <v>1368</v>
      </c>
      <c r="C480" t="s">
        <v>1660</v>
      </c>
      <c r="D480" t="str">
        <f>VLOOKUP(C480,Product_Cleaned!$A$2:$B$101,2,FALSE)</f>
        <v>Premium Blanket Throw</v>
      </c>
      <c r="E480" t="str">
        <f>VLOOKUP(C480,Product_Cleaned!$A$2:$C$101,3,FALSE)</f>
        <v>Home</v>
      </c>
      <c r="F480" t="str">
        <f>VLOOKUP(C480,Product_Cleaned!$A$2:$E$101,4,FALSE)</f>
        <v>Decor</v>
      </c>
      <c r="G480" t="str">
        <f>VLOOKUP('Sales_Fact cleaned'!C1994,Product_Cleaned!$A$2:$E$101,5, FALSE)</f>
        <v>Flores-Davis</v>
      </c>
      <c r="H480" t="s">
        <v>1813</v>
      </c>
      <c r="I480" t="str">
        <f>_xlfn.XLOOKUP(H480,Store_Raw!$A$2:$A$21,Store_Raw!$B$2:$B$21)</f>
        <v>Mann-Austin</v>
      </c>
      <c r="J480" t="str">
        <f>_xlfn.XLOOKUP(H480,Store_Raw!$A$2:$A$21,Store_Raw!$C$2:$C$21)</f>
        <v>East</v>
      </c>
      <c r="K480" t="str">
        <f>_xlfn.XLOOKUP(H480,Store_Raw!$A$2:$A$21,Store_Raw!$D$2:$D$21)</f>
        <v>Vasquezborough</v>
      </c>
      <c r="L480" t="str">
        <f>_xlfn.XLOOKUP(H480,Store_Raw!$A$2:$A$21,Store_Raw!$E$2:$E$21)</f>
        <v>Online</v>
      </c>
      <c r="M480" t="str">
        <f>VLOOKUP(B480,Customer_Cleaned!$A$2:$H$501,2,FALSE)</f>
        <v>Kelli Smith</v>
      </c>
      <c r="N480">
        <f>VLOOKUP(B480,Customer_Cleaned!$A$2:$H$501,3,FALSE)</f>
        <v>42</v>
      </c>
      <c r="O480" t="str">
        <f>VLOOKUP(B480,Customer_Cleaned!$A$2:$H$501,4,FALSE)</f>
        <v>Female</v>
      </c>
      <c r="P480" t="str">
        <f>VLOOKUP(B480,Customer_Cleaned!$A$2:$H$501,8,FALSE)</f>
        <v>Silver</v>
      </c>
      <c r="Q480" t="str">
        <f>_xlfn.XLOOKUP('Sales_Fact cleaned'!B1994,Customer_Cleaned!$A$2:$A$501,Customer_Cleaned!$F$2:$F$501)</f>
        <v>Maryland</v>
      </c>
      <c r="R480" t="str">
        <f>_xlfn.XLOOKUP(B480,Customer_Cleaned!$A$2:$A$501,Customer_Cleaned!$G$2:$G$501)</f>
        <v>USA</v>
      </c>
      <c r="S480">
        <v>4</v>
      </c>
      <c r="T480">
        <v>119.83</v>
      </c>
      <c r="U480">
        <v>0.13</v>
      </c>
      <c r="V480">
        <v>417.00839999999999</v>
      </c>
      <c r="W480" t="s">
        <v>1829</v>
      </c>
    </row>
    <row r="481" spans="1:23" hidden="1">
      <c r="A481" s="2">
        <v>45384</v>
      </c>
      <c r="B481" t="s">
        <v>926</v>
      </c>
      <c r="C481" t="s">
        <v>1546</v>
      </c>
      <c r="D481" t="str">
        <f>VLOOKUP(C481,Product_Cleaned!$A$2:$B$101,2,FALSE)</f>
        <v>Men's Graphic T-Shirt</v>
      </c>
      <c r="E481" t="str">
        <f>VLOOKUP(C481,Product_Cleaned!$A$2:$C$101,3,FALSE)</f>
        <v>Clothing</v>
      </c>
      <c r="F481" t="str">
        <f>VLOOKUP(C481,Product_Cleaned!$A$2:$E$101,4,FALSE)</f>
        <v>Tops</v>
      </c>
      <c r="G481" t="str">
        <f>VLOOKUP('Sales_Fact cleaned'!C322,Product_Cleaned!$A$2:$E$101,5, FALSE)</f>
        <v>Hamilton, Woods and Walker</v>
      </c>
      <c r="H481" t="s">
        <v>1794</v>
      </c>
      <c r="I481" t="str">
        <f>_xlfn.XLOOKUP(H481,Store_Raw!$A$2:$A$21,Store_Raw!$B$2:$B$21)</f>
        <v>Thomas, Bridges and Harris</v>
      </c>
      <c r="J481" t="str">
        <f>_xlfn.XLOOKUP(H481,Store_Raw!$A$2:$A$21,Store_Raw!$C$2:$C$21)</f>
        <v>North</v>
      </c>
      <c r="K481" t="str">
        <f>_xlfn.XLOOKUP(H481,Store_Raw!$A$2:$A$21,Store_Raw!$D$2:$D$21)</f>
        <v>Sabrinatown</v>
      </c>
      <c r="L481" t="str">
        <f>_xlfn.XLOOKUP(H481,Store_Raw!$A$2:$A$21,Store_Raw!$E$2:$E$21)</f>
        <v>Online</v>
      </c>
      <c r="M481" t="str">
        <f>VLOOKUP(B481,Customer_Cleaned!$A$2:$H$501,2,FALSE)</f>
        <v>Ricardo Jones</v>
      </c>
      <c r="N481">
        <f>VLOOKUP(B481,Customer_Cleaned!$A$2:$H$501,3,FALSE)</f>
        <v>30</v>
      </c>
      <c r="O481" t="str">
        <f>VLOOKUP(B481,Customer_Cleaned!$A$2:$H$501,4,FALSE)</f>
        <v>Male</v>
      </c>
      <c r="P481" t="str">
        <f>VLOOKUP(B481,Customer_Cleaned!$A$2:$H$501,8,FALSE)</f>
        <v>Bronze</v>
      </c>
      <c r="Q481" t="str">
        <f>_xlfn.XLOOKUP('Sales_Fact cleaned'!B322,Customer_Cleaned!$A$2:$A$501,Customer_Cleaned!$F$2:$F$501)</f>
        <v>Michigan</v>
      </c>
      <c r="R481" t="str">
        <f>_xlfn.XLOOKUP(B481,Customer_Cleaned!$A$2:$A$501,Customer_Cleaned!$G$2:$G$501)</f>
        <v>USA</v>
      </c>
      <c r="S481">
        <v>2</v>
      </c>
      <c r="T481">
        <v>237.59</v>
      </c>
      <c r="U481">
        <v>0.12</v>
      </c>
      <c r="V481">
        <v>418.15839999999997</v>
      </c>
      <c r="W481" t="s">
        <v>1829</v>
      </c>
    </row>
    <row r="482" spans="1:23" hidden="1">
      <c r="A482" s="2">
        <v>45384</v>
      </c>
      <c r="B482" t="s">
        <v>1260</v>
      </c>
      <c r="C482" t="s">
        <v>1718</v>
      </c>
      <c r="D482" t="str">
        <f>VLOOKUP(C482,Product_Cleaned!$A$2:$B$101,2,FALSE)</f>
        <v>Women's Beanie Hat</v>
      </c>
      <c r="E482" t="str">
        <f>VLOOKUP(C482,Product_Cleaned!$A$2:$C$101,3,FALSE)</f>
        <v>Clothing</v>
      </c>
      <c r="F482" t="str">
        <f>VLOOKUP(C482,Product_Cleaned!$A$2:$E$101,4,FALSE)</f>
        <v>Accessories</v>
      </c>
      <c r="G482" t="str">
        <f>VLOOKUP('Sales_Fact cleaned'!C1075,Product_Cleaned!$A$2:$E$101,5, FALSE)</f>
        <v>Byrd, Stewart and Valdez</v>
      </c>
      <c r="H482" t="s">
        <v>1810</v>
      </c>
      <c r="I482" t="str">
        <f>_xlfn.XLOOKUP(H482,Store_Raw!$A$2:$A$21,Store_Raw!$B$2:$B$21)</f>
        <v>Guerrero-Schmitt</v>
      </c>
      <c r="J482" t="str">
        <f>_xlfn.XLOOKUP(H482,Store_Raw!$A$2:$A$21,Store_Raw!$C$2:$C$21)</f>
        <v>East</v>
      </c>
      <c r="K482" t="str">
        <f>_xlfn.XLOOKUP(H482,Store_Raw!$A$2:$A$21,Store_Raw!$D$2:$D$21)</f>
        <v>East Stevechester</v>
      </c>
      <c r="L482" t="str">
        <f>_xlfn.XLOOKUP(H482,Store_Raw!$A$2:$A$21,Store_Raw!$E$2:$E$21)</f>
        <v>Flagship</v>
      </c>
      <c r="M482" t="str">
        <f>VLOOKUP(B482,Customer_Cleaned!$A$2:$H$501,2,FALSE)</f>
        <v>Eric Wolfe</v>
      </c>
      <c r="N482">
        <f>VLOOKUP(B482,Customer_Cleaned!$A$2:$H$501,3,FALSE)</f>
        <v>18</v>
      </c>
      <c r="O482" t="str">
        <f>VLOOKUP(B482,Customer_Cleaned!$A$2:$H$501,4,FALSE)</f>
        <v>Female</v>
      </c>
      <c r="P482" t="str">
        <f>VLOOKUP(B482,Customer_Cleaned!$A$2:$H$501,8,FALSE)</f>
        <v>Bronze</v>
      </c>
      <c r="Q482" t="str">
        <f>_xlfn.XLOOKUP('Sales_Fact cleaned'!B1075,Customer_Cleaned!$A$2:$A$501,Customer_Cleaned!$F$2:$F$501)</f>
        <v>Oregon</v>
      </c>
      <c r="R482" t="str">
        <f>_xlfn.XLOOKUP(B482,Customer_Cleaned!$A$2:$A$501,Customer_Cleaned!$G$2:$G$501)</f>
        <v>USA</v>
      </c>
      <c r="S482">
        <v>2</v>
      </c>
      <c r="T482">
        <v>227.97</v>
      </c>
      <c r="U482">
        <v>0.08</v>
      </c>
      <c r="V482">
        <v>419.46480000000003</v>
      </c>
      <c r="W482" t="s">
        <v>1824</v>
      </c>
    </row>
    <row r="483" spans="1:23" hidden="1">
      <c r="A483" s="2">
        <v>45384</v>
      </c>
      <c r="B483" t="s">
        <v>1472</v>
      </c>
      <c r="C483" t="s">
        <v>1722</v>
      </c>
      <c r="D483" t="str">
        <f>VLOOKUP(C483,Product_Cleaned!$A$2:$B$101,2,FALSE)</f>
        <v>LED Bedside Lamp</v>
      </c>
      <c r="E483" t="str">
        <f>VLOOKUP(C483,Product_Cleaned!$A$2:$C$101,3,FALSE)</f>
        <v>Home</v>
      </c>
      <c r="F483" t="str">
        <f>VLOOKUP(C483,Product_Cleaned!$A$2:$E$101,4,FALSE)</f>
        <v>Lighting</v>
      </c>
      <c r="G483" t="str">
        <f>VLOOKUP('Sales_Fact cleaned'!C1639,Product_Cleaned!$A$2:$E$101,5, FALSE)</f>
        <v>Cline-Mccarthy</v>
      </c>
      <c r="H483" t="s">
        <v>1786</v>
      </c>
      <c r="I483" t="str">
        <f>_xlfn.XLOOKUP(H483,Store_Raw!$A$2:$A$21,Store_Raw!$B$2:$B$21)</f>
        <v>Moore, Padilla and Butler</v>
      </c>
      <c r="J483" t="str">
        <f>_xlfn.XLOOKUP(H483,Store_Raw!$A$2:$A$21,Store_Raw!$C$2:$C$21)</f>
        <v>South</v>
      </c>
      <c r="K483" t="str">
        <f>_xlfn.XLOOKUP(H483,Store_Raw!$A$2:$A$21,Store_Raw!$D$2:$D$21)</f>
        <v>East Johnstad</v>
      </c>
      <c r="L483" t="str">
        <f>_xlfn.XLOOKUP(H483,Store_Raw!$A$2:$A$21,Store_Raw!$E$2:$E$21)</f>
        <v>Flagship</v>
      </c>
      <c r="M483" t="str">
        <f>VLOOKUP(B483,Customer_Cleaned!$A$2:$H$501,2,FALSE)</f>
        <v>Earl Smith Dds</v>
      </c>
      <c r="N483">
        <f>VLOOKUP(B483,Customer_Cleaned!$A$2:$H$501,3,FALSE)</f>
        <v>59</v>
      </c>
      <c r="O483" t="str">
        <f>VLOOKUP(B483,Customer_Cleaned!$A$2:$H$501,4,FALSE)</f>
        <v>Male</v>
      </c>
      <c r="P483" t="str">
        <f>VLOOKUP(B483,Customer_Cleaned!$A$2:$H$501,8,FALSE)</f>
        <v>Platinum</v>
      </c>
      <c r="Q483" t="str">
        <f>_xlfn.XLOOKUP('Sales_Fact cleaned'!B1639,Customer_Cleaned!$A$2:$A$501,Customer_Cleaned!$F$2:$F$501)</f>
        <v>Alabama</v>
      </c>
      <c r="R483" t="str">
        <f>_xlfn.XLOOKUP(B483,Customer_Cleaned!$A$2:$A$501,Customer_Cleaned!$G$2:$G$501)</f>
        <v>USA</v>
      </c>
      <c r="S483">
        <v>2</v>
      </c>
      <c r="T483">
        <v>209.96</v>
      </c>
      <c r="U483">
        <v>0</v>
      </c>
      <c r="V483">
        <v>419.92</v>
      </c>
      <c r="W483" t="s">
        <v>1824</v>
      </c>
    </row>
    <row r="484" spans="1:23" hidden="1">
      <c r="A484" s="2">
        <v>45384</v>
      </c>
      <c r="B484" t="s">
        <v>1080</v>
      </c>
      <c r="C484" t="s">
        <v>1646</v>
      </c>
      <c r="D484" t="str">
        <f>VLOOKUP(C484,Product_Cleaned!$A$2:$B$101,2,FALSE)</f>
        <v>Men's Roll-On Perfume</v>
      </c>
      <c r="E484" t="str">
        <f>VLOOKUP(C484,Product_Cleaned!$A$2:$C$101,3,FALSE)</f>
        <v>Beauty</v>
      </c>
      <c r="F484" t="str">
        <f>VLOOKUP(C484,Product_Cleaned!$A$2:$E$101,4,FALSE)</f>
        <v>Fragrance</v>
      </c>
      <c r="G484" t="str">
        <f>VLOOKUP('Sales_Fact cleaned'!C345,Product_Cleaned!$A$2:$E$101,5, FALSE)</f>
        <v>Khan LLC</v>
      </c>
      <c r="H484" t="s">
        <v>1807</v>
      </c>
      <c r="I484" t="str">
        <f>_xlfn.XLOOKUP(H484,Store_Raw!$A$2:$A$21,Store_Raw!$B$2:$B$21)</f>
        <v>Holloway Ltd</v>
      </c>
      <c r="J484" t="str">
        <f>_xlfn.XLOOKUP(H484,Store_Raw!$A$2:$A$21,Store_Raw!$C$2:$C$21)</f>
        <v>North</v>
      </c>
      <c r="K484" t="str">
        <f>_xlfn.XLOOKUP(H484,Store_Raw!$A$2:$A$21,Store_Raw!$D$2:$D$21)</f>
        <v>Bensonhaven</v>
      </c>
      <c r="L484" t="str">
        <f>_xlfn.XLOOKUP(H484,Store_Raw!$A$2:$A$21,Store_Raw!$E$2:$E$21)</f>
        <v>Flagship</v>
      </c>
      <c r="M484" t="str">
        <f>VLOOKUP(B484,Customer_Cleaned!$A$2:$H$501,2,FALSE)</f>
        <v>Evelyn Brown</v>
      </c>
      <c r="N484">
        <f>VLOOKUP(B484,Customer_Cleaned!$A$2:$H$501,3,FALSE)</f>
        <v>39</v>
      </c>
      <c r="O484" t="str">
        <f>VLOOKUP(B484,Customer_Cleaned!$A$2:$H$501,4,FALSE)</f>
        <v>Male</v>
      </c>
      <c r="P484" t="str">
        <f>VLOOKUP(B484,Customer_Cleaned!$A$2:$H$501,8,FALSE)</f>
        <v>Silver</v>
      </c>
      <c r="Q484" t="str">
        <f>_xlfn.XLOOKUP('Sales_Fact cleaned'!B345,Customer_Cleaned!$A$2:$A$501,Customer_Cleaned!$F$2:$F$501)</f>
        <v>Oregon</v>
      </c>
      <c r="R484" t="str">
        <f>_xlfn.XLOOKUP(B484,Customer_Cleaned!$A$2:$A$501,Customer_Cleaned!$G$2:$G$501)</f>
        <v>USA</v>
      </c>
      <c r="S484">
        <v>1</v>
      </c>
      <c r="T484">
        <v>540.1</v>
      </c>
      <c r="U484">
        <v>0.22</v>
      </c>
      <c r="V484">
        <v>421.27800000000002</v>
      </c>
      <c r="W484" t="s">
        <v>1826</v>
      </c>
    </row>
    <row r="485" spans="1:23" hidden="1">
      <c r="A485" s="2">
        <v>45385</v>
      </c>
      <c r="B485" t="s">
        <v>1400</v>
      </c>
      <c r="C485" t="s">
        <v>1620</v>
      </c>
      <c r="D485" t="str">
        <f>VLOOKUP(C485,Product_Cleaned!$A$2:$B$101,2,FALSE)</f>
        <v>Women's Summer Dress</v>
      </c>
      <c r="E485" t="str">
        <f>VLOOKUP(C485,Product_Cleaned!$A$2:$C$101,3,FALSE)</f>
        <v>Clothing</v>
      </c>
      <c r="F485" t="str">
        <f>VLOOKUP(C485,Product_Cleaned!$A$2:$E$101,4,FALSE)</f>
        <v>Tops</v>
      </c>
      <c r="G485" t="str">
        <f>VLOOKUP('Sales_Fact cleaned'!C300,Product_Cleaned!$A$2:$E$101,5, FALSE)</f>
        <v>Lopez LLC</v>
      </c>
      <c r="H485" t="s">
        <v>1779</v>
      </c>
      <c r="I485" t="str">
        <f>_xlfn.XLOOKUP(H485,Store_Raw!$A$2:$A$21,Store_Raw!$B$2:$B$21)</f>
        <v>Martinez-Mullins</v>
      </c>
      <c r="J485" t="str">
        <f>_xlfn.XLOOKUP(H485,Store_Raw!$A$2:$A$21,Store_Raw!$C$2:$C$21)</f>
        <v>South</v>
      </c>
      <c r="K485" t="str">
        <f>_xlfn.XLOOKUP(H485,Store_Raw!$A$2:$A$21,Store_Raw!$D$2:$D$21)</f>
        <v>Williamsfurt</v>
      </c>
      <c r="L485" t="str">
        <f>_xlfn.XLOOKUP(H485,Store_Raw!$A$2:$A$21,Store_Raw!$E$2:$E$21)</f>
        <v>Online</v>
      </c>
      <c r="M485" t="str">
        <f>VLOOKUP(B485,Customer_Cleaned!$A$2:$H$501,2,FALSE)</f>
        <v>April Phillips</v>
      </c>
      <c r="N485">
        <f>VLOOKUP(B485,Customer_Cleaned!$A$2:$H$501,3,FALSE)</f>
        <v>62</v>
      </c>
      <c r="O485" t="str">
        <f>VLOOKUP(B485,Customer_Cleaned!$A$2:$H$501,4,FALSE)</f>
        <v>Female</v>
      </c>
      <c r="P485" t="str">
        <f>VLOOKUP(B485,Customer_Cleaned!$A$2:$H$501,8,FALSE)</f>
        <v>Platinum</v>
      </c>
      <c r="Q485" t="str">
        <f>_xlfn.XLOOKUP('Sales_Fact cleaned'!B300,Customer_Cleaned!$A$2:$A$501,Customer_Cleaned!$F$2:$F$501)</f>
        <v>Nebraska</v>
      </c>
      <c r="R485" t="str">
        <f>_xlfn.XLOOKUP(B485,Customer_Cleaned!$A$2:$A$501,Customer_Cleaned!$G$2:$G$501)</f>
        <v>USA</v>
      </c>
      <c r="S485">
        <v>1</v>
      </c>
      <c r="T485">
        <v>514.65</v>
      </c>
      <c r="U485">
        <v>0.18</v>
      </c>
      <c r="V485">
        <v>422.01299999999998</v>
      </c>
      <c r="W485" t="s">
        <v>1826</v>
      </c>
    </row>
    <row r="486" spans="1:23" hidden="1">
      <c r="A486" s="2">
        <v>45385</v>
      </c>
      <c r="B486" t="s">
        <v>341</v>
      </c>
      <c r="C486" t="s">
        <v>1708</v>
      </c>
      <c r="D486" t="str">
        <f>VLOOKUP(C486,Product_Cleaned!$A$2:$B$101,2,FALSE)</f>
        <v>Wall-Mounted Spice Rack</v>
      </c>
      <c r="E486" t="str">
        <f>VLOOKUP(C486,Product_Cleaned!$A$2:$C$101,3,FALSE)</f>
        <v>Home</v>
      </c>
      <c r="F486" t="str">
        <f>VLOOKUP(C486,Product_Cleaned!$A$2:$E$101,4,FALSE)</f>
        <v>Kitchen</v>
      </c>
      <c r="G486" t="str">
        <f>VLOOKUP('Sales_Fact cleaned'!C1252,Product_Cleaned!$A$2:$E$101,5, FALSE)</f>
        <v>Wolfe, Ross and Hester</v>
      </c>
      <c r="H486" t="s">
        <v>1773</v>
      </c>
      <c r="I486" t="str">
        <f>_xlfn.XLOOKUP(H486,Store_Raw!$A$2:$A$21,Store_Raw!$B$2:$B$21)</f>
        <v>Gray Ltd</v>
      </c>
      <c r="J486" t="str">
        <f>_xlfn.XLOOKUP(H486,Store_Raw!$A$2:$A$21,Store_Raw!$C$2:$C$21)</f>
        <v>North</v>
      </c>
      <c r="K486" t="str">
        <f>_xlfn.XLOOKUP(H486,Store_Raw!$A$2:$A$21,Store_Raw!$D$2:$D$21)</f>
        <v>New Michaelchester</v>
      </c>
      <c r="L486" t="str">
        <f>_xlfn.XLOOKUP(H486,Store_Raw!$A$2:$A$21,Store_Raw!$E$2:$E$21)</f>
        <v>Outlet</v>
      </c>
      <c r="M486" t="str">
        <f>VLOOKUP(B486,Customer_Cleaned!$A$2:$H$501,2,FALSE)</f>
        <v>Amy Fowler</v>
      </c>
      <c r="N486">
        <f>VLOOKUP(B486,Customer_Cleaned!$A$2:$H$501,3,FALSE)</f>
        <v>62</v>
      </c>
      <c r="O486" t="str">
        <f>VLOOKUP(B486,Customer_Cleaned!$A$2:$H$501,4,FALSE)</f>
        <v>Female</v>
      </c>
      <c r="P486" t="str">
        <f>VLOOKUP(B486,Customer_Cleaned!$A$2:$H$501,8,FALSE)</f>
        <v>Platinum</v>
      </c>
      <c r="Q486" t="str">
        <f>_xlfn.XLOOKUP('Sales_Fact cleaned'!B1252,Customer_Cleaned!$A$2:$A$501,Customer_Cleaned!$F$2:$F$501)</f>
        <v>Georgia</v>
      </c>
      <c r="R486" t="str">
        <f>_xlfn.XLOOKUP(B486,Customer_Cleaned!$A$2:$A$501,Customer_Cleaned!$G$2:$G$501)</f>
        <v>USA</v>
      </c>
      <c r="S486">
        <v>1</v>
      </c>
      <c r="T486">
        <v>516.62</v>
      </c>
      <c r="U486">
        <v>0.18</v>
      </c>
      <c r="V486">
        <v>423.62840000000011</v>
      </c>
      <c r="W486" t="s">
        <v>1826</v>
      </c>
    </row>
    <row r="487" spans="1:23" hidden="1">
      <c r="A487" s="2">
        <v>45385</v>
      </c>
      <c r="B487" t="s">
        <v>544</v>
      </c>
      <c r="C487" t="s">
        <v>1674</v>
      </c>
      <c r="D487" t="str">
        <f>VLOOKUP(C487,Product_Cleaned!$A$2:$B$101,2,FALSE)</f>
        <v>Organic Sunscreen Lotion</v>
      </c>
      <c r="E487" t="str">
        <f>VLOOKUP(C487,Product_Cleaned!$A$2:$C$101,3,FALSE)</f>
        <v>Beauty</v>
      </c>
      <c r="F487" t="str">
        <f>VLOOKUP(C487,Product_Cleaned!$A$2:$E$101,4,FALSE)</f>
        <v>Skincare</v>
      </c>
      <c r="G487" t="str">
        <f>VLOOKUP('Sales_Fact cleaned'!C242,Product_Cleaned!$A$2:$E$101,5, FALSE)</f>
        <v>Wilson Group</v>
      </c>
      <c r="H487" t="s">
        <v>1766</v>
      </c>
      <c r="I487" t="str">
        <f>_xlfn.XLOOKUP(H487,Store_Raw!$A$2:$A$21,Store_Raw!$B$2:$B$21)</f>
        <v>Johnson-Wright</v>
      </c>
      <c r="J487" t="str">
        <f>_xlfn.XLOOKUP(H487,Store_Raw!$A$2:$A$21,Store_Raw!$C$2:$C$21)</f>
        <v>North</v>
      </c>
      <c r="K487" t="str">
        <f>_xlfn.XLOOKUP(H487,Store_Raw!$A$2:$A$21,Store_Raw!$D$2:$D$21)</f>
        <v>Hoodberg</v>
      </c>
      <c r="L487" t="str">
        <f>_xlfn.XLOOKUP(H487,Store_Raw!$A$2:$A$21,Store_Raw!$E$2:$E$21)</f>
        <v>Outlet</v>
      </c>
      <c r="M487" t="str">
        <f>VLOOKUP(B487,Customer_Cleaned!$A$2:$H$501,2,FALSE)</f>
        <v>Joseph Jones</v>
      </c>
      <c r="N487">
        <f>VLOOKUP(B487,Customer_Cleaned!$A$2:$H$501,3,FALSE)</f>
        <v>21</v>
      </c>
      <c r="O487" t="str">
        <f>VLOOKUP(B487,Customer_Cleaned!$A$2:$H$501,4,FALSE)</f>
        <v>Male</v>
      </c>
      <c r="P487" t="str">
        <f>VLOOKUP(B487,Customer_Cleaned!$A$2:$H$501,8,FALSE)</f>
        <v>Bronze</v>
      </c>
      <c r="Q487" t="str">
        <f>_xlfn.XLOOKUP('Sales_Fact cleaned'!B242,Customer_Cleaned!$A$2:$A$501,Customer_Cleaned!$F$2:$F$501)</f>
        <v>Illinois</v>
      </c>
      <c r="R487" t="str">
        <f>_xlfn.XLOOKUP(B487,Customer_Cleaned!$A$2:$A$501,Customer_Cleaned!$G$2:$G$501)</f>
        <v>USA</v>
      </c>
      <c r="S487">
        <v>3</v>
      </c>
      <c r="T487">
        <v>142.83000000000001</v>
      </c>
      <c r="U487">
        <v>0.01</v>
      </c>
      <c r="V487">
        <v>424.20510000000002</v>
      </c>
      <c r="W487" t="s">
        <v>1826</v>
      </c>
    </row>
    <row r="488" spans="1:23" hidden="1">
      <c r="A488" s="2">
        <v>45385</v>
      </c>
      <c r="B488" t="s">
        <v>1190</v>
      </c>
      <c r="C488" t="s">
        <v>1600</v>
      </c>
      <c r="D488" t="str">
        <f>VLOOKUP(C488,Product_Cleaned!$A$2:$B$101,2,FALSE)</f>
        <v>Wireless Bluetooth Speaker</v>
      </c>
      <c r="E488" t="str">
        <f>VLOOKUP(C488,Product_Cleaned!$A$2:$C$101,3,FALSE)</f>
        <v>Electronics</v>
      </c>
      <c r="F488" t="str">
        <f>VLOOKUP(C488,Product_Cleaned!$A$2:$E$101,4,FALSE)</f>
        <v>Audio</v>
      </c>
      <c r="G488" t="str">
        <f>VLOOKUP('Sales_Fact cleaned'!C129,Product_Cleaned!$A$2:$E$101,5, FALSE)</f>
        <v>Larson Ltd</v>
      </c>
      <c r="H488" t="s">
        <v>1779</v>
      </c>
      <c r="I488" t="str">
        <f>_xlfn.XLOOKUP(H488,Store_Raw!$A$2:$A$21,Store_Raw!$B$2:$B$21)</f>
        <v>Martinez-Mullins</v>
      </c>
      <c r="J488" t="str">
        <f>_xlfn.XLOOKUP(H488,Store_Raw!$A$2:$A$21,Store_Raw!$C$2:$C$21)</f>
        <v>South</v>
      </c>
      <c r="K488" t="str">
        <f>_xlfn.XLOOKUP(H488,Store_Raw!$A$2:$A$21,Store_Raw!$D$2:$D$21)</f>
        <v>Williamsfurt</v>
      </c>
      <c r="L488" t="str">
        <f>_xlfn.XLOOKUP(H488,Store_Raw!$A$2:$A$21,Store_Raw!$E$2:$E$21)</f>
        <v>Online</v>
      </c>
      <c r="M488" t="str">
        <f>VLOOKUP(B488,Customer_Cleaned!$A$2:$H$501,2,FALSE)</f>
        <v>Erika Padilla</v>
      </c>
      <c r="N488">
        <f>VLOOKUP(B488,Customer_Cleaned!$A$2:$H$501,3,FALSE)</f>
        <v>50</v>
      </c>
      <c r="O488" t="str">
        <f>VLOOKUP(B488,Customer_Cleaned!$A$2:$H$501,4,FALSE)</f>
        <v>Male</v>
      </c>
      <c r="P488" t="str">
        <f>VLOOKUP(B488,Customer_Cleaned!$A$2:$H$501,8,FALSE)</f>
        <v>Platinum</v>
      </c>
      <c r="Q488" t="str">
        <f>_xlfn.XLOOKUP('Sales_Fact cleaned'!B129,Customer_Cleaned!$A$2:$A$501,Customer_Cleaned!$F$2:$F$501)</f>
        <v>Connecticut</v>
      </c>
      <c r="R488" t="str">
        <f>_xlfn.XLOOKUP(B488,Customer_Cleaned!$A$2:$A$501,Customer_Cleaned!$G$2:$G$501)</f>
        <v>USA</v>
      </c>
      <c r="S488">
        <v>1</v>
      </c>
      <c r="T488">
        <v>566.5</v>
      </c>
      <c r="U488">
        <v>0.25</v>
      </c>
      <c r="V488">
        <v>424.875</v>
      </c>
      <c r="W488" t="s">
        <v>1826</v>
      </c>
    </row>
    <row r="489" spans="1:23" hidden="1">
      <c r="A489" s="2">
        <v>45386</v>
      </c>
      <c r="B489" t="s">
        <v>724</v>
      </c>
      <c r="C489" t="s">
        <v>1626</v>
      </c>
      <c r="D489" t="str">
        <f>VLOOKUP(C489,Product_Cleaned!$A$2:$B$101,2,FALSE)</f>
        <v>Portable Power Bank</v>
      </c>
      <c r="E489" t="str">
        <f>VLOOKUP(C489,Product_Cleaned!$A$2:$C$101,3,FALSE)</f>
        <v>Electronics</v>
      </c>
      <c r="F489" t="str">
        <f>VLOOKUP(C489,Product_Cleaned!$A$2:$E$101,4,FALSE)</f>
        <v>Mobile</v>
      </c>
      <c r="G489" t="str">
        <f>VLOOKUP('Sales_Fact cleaned'!C1691,Product_Cleaned!$A$2:$E$101,5, FALSE)</f>
        <v>Rice LLC</v>
      </c>
      <c r="H489" t="s">
        <v>1782</v>
      </c>
      <c r="I489" t="str">
        <f>_xlfn.XLOOKUP(H489,Store_Raw!$A$2:$A$21,Store_Raw!$B$2:$B$21)</f>
        <v>Bean, Jones and Park</v>
      </c>
      <c r="J489" t="str">
        <f>_xlfn.XLOOKUP(H489,Store_Raw!$A$2:$A$21,Store_Raw!$C$2:$C$21)</f>
        <v>West</v>
      </c>
      <c r="K489" t="str">
        <f>_xlfn.XLOOKUP(H489,Store_Raw!$A$2:$A$21,Store_Raw!$D$2:$D$21)</f>
        <v>Thompsonborough</v>
      </c>
      <c r="L489" t="str">
        <f>_xlfn.XLOOKUP(H489,Store_Raw!$A$2:$A$21,Store_Raw!$E$2:$E$21)</f>
        <v>Online</v>
      </c>
      <c r="M489" t="str">
        <f>VLOOKUP(B489,Customer_Cleaned!$A$2:$H$501,2,FALSE)</f>
        <v>Anthony Morgan</v>
      </c>
      <c r="N489">
        <f>VLOOKUP(B489,Customer_Cleaned!$A$2:$H$501,3,FALSE)</f>
        <v>29</v>
      </c>
      <c r="O489" t="str">
        <f>VLOOKUP(B489,Customer_Cleaned!$A$2:$H$501,4,FALSE)</f>
        <v>Male</v>
      </c>
      <c r="P489" t="str">
        <f>VLOOKUP(B489,Customer_Cleaned!$A$2:$H$501,8,FALSE)</f>
        <v>Bronze</v>
      </c>
      <c r="Q489" t="str">
        <f>_xlfn.XLOOKUP('Sales_Fact cleaned'!B1691,Customer_Cleaned!$A$2:$A$501,Customer_Cleaned!$F$2:$F$501)</f>
        <v>Kentucky</v>
      </c>
      <c r="R489" t="str">
        <f>_xlfn.XLOOKUP(B489,Customer_Cleaned!$A$2:$A$501,Customer_Cleaned!$G$2:$G$501)</f>
        <v>USA</v>
      </c>
      <c r="S489">
        <v>4</v>
      </c>
      <c r="T489">
        <v>139.94</v>
      </c>
      <c r="U489">
        <v>0.24</v>
      </c>
      <c r="V489">
        <v>425.41759999999999</v>
      </c>
      <c r="W489" t="s">
        <v>1829</v>
      </c>
    </row>
    <row r="490" spans="1:23" hidden="1">
      <c r="A490" s="2">
        <v>45386</v>
      </c>
      <c r="B490" t="s">
        <v>1243</v>
      </c>
      <c r="C490" t="s">
        <v>1622</v>
      </c>
      <c r="D490" t="str">
        <f>VLOOKUP(C490,Product_Cleaned!$A$2:$B$101,2,FALSE)</f>
        <v>Men's Casual Sneakers</v>
      </c>
      <c r="E490" t="str">
        <f>VLOOKUP(C490,Product_Cleaned!$A$2:$C$101,3,FALSE)</f>
        <v>Clothing</v>
      </c>
      <c r="F490" t="str">
        <f>VLOOKUP(C490,Product_Cleaned!$A$2:$E$101,4,FALSE)</f>
        <v>Footwear</v>
      </c>
      <c r="G490" t="str">
        <f>VLOOKUP('Sales_Fact cleaned'!C1291,Product_Cleaned!$A$2:$E$101,5, FALSE)</f>
        <v>Ford, Murphy and Wilson</v>
      </c>
      <c r="H490" t="s">
        <v>1797</v>
      </c>
      <c r="I490" t="str">
        <f>_xlfn.XLOOKUP(H490,Store_Raw!$A$2:$A$21,Store_Raw!$B$2:$B$21)</f>
        <v>Gardner, Humphrey and Contreras</v>
      </c>
      <c r="J490" t="str">
        <f>_xlfn.XLOOKUP(H490,Store_Raw!$A$2:$A$21,Store_Raw!$C$2:$C$21)</f>
        <v>East</v>
      </c>
      <c r="K490" t="str">
        <f>_xlfn.XLOOKUP(H490,Store_Raw!$A$2:$A$21,Store_Raw!$D$2:$D$21)</f>
        <v>Johnsonville</v>
      </c>
      <c r="L490" t="str">
        <f>_xlfn.XLOOKUP(H490,Store_Raw!$A$2:$A$21,Store_Raw!$E$2:$E$21)</f>
        <v>Flagship</v>
      </c>
      <c r="M490" t="str">
        <f>VLOOKUP(B490,Customer_Cleaned!$A$2:$H$501,2,FALSE)</f>
        <v>John Donaldson</v>
      </c>
      <c r="N490">
        <f>VLOOKUP(B490,Customer_Cleaned!$A$2:$H$501,3,FALSE)</f>
        <v>27</v>
      </c>
      <c r="O490" t="str">
        <f>VLOOKUP(B490,Customer_Cleaned!$A$2:$H$501,4,FALSE)</f>
        <v>Male</v>
      </c>
      <c r="P490" t="str">
        <f>VLOOKUP(B490,Customer_Cleaned!$A$2:$H$501,8,FALSE)</f>
        <v>Bronze</v>
      </c>
      <c r="Q490" t="str">
        <f>_xlfn.XLOOKUP('Sales_Fact cleaned'!B1291,Customer_Cleaned!$A$2:$A$501,Customer_Cleaned!$F$2:$F$501)</f>
        <v>Kansas</v>
      </c>
      <c r="R490" t="str">
        <f>_xlfn.XLOOKUP(B490,Customer_Cleaned!$A$2:$A$501,Customer_Cleaned!$G$2:$G$501)</f>
        <v>USA</v>
      </c>
      <c r="S490">
        <v>1</v>
      </c>
      <c r="T490">
        <v>546.20000000000005</v>
      </c>
      <c r="U490">
        <v>0.22</v>
      </c>
      <c r="V490">
        <v>426.03600000000012</v>
      </c>
      <c r="W490" t="s">
        <v>1826</v>
      </c>
    </row>
    <row r="491" spans="1:23" hidden="1">
      <c r="A491" s="2">
        <v>45386</v>
      </c>
      <c r="B491" t="s">
        <v>1397</v>
      </c>
      <c r="C491" t="s">
        <v>1565</v>
      </c>
      <c r="D491" t="str">
        <f>VLOOKUP(C491,Product_Cleaned!$A$2:$B$101,2,FALSE)</f>
        <v>Adjustable Dumbbell Set</v>
      </c>
      <c r="E491" t="str">
        <f>VLOOKUP(C491,Product_Cleaned!$A$2:$C$101,3,FALSE)</f>
        <v>Sports</v>
      </c>
      <c r="F491" t="str">
        <f>VLOOKUP(C491,Product_Cleaned!$A$2:$E$101,4,FALSE)</f>
        <v>Fitness</v>
      </c>
      <c r="G491" t="str">
        <f>VLOOKUP('Sales_Fact cleaned'!C254,Product_Cleaned!$A$2:$E$101,5, FALSE)</f>
        <v>Gardner-Montes</v>
      </c>
      <c r="H491" t="s">
        <v>1779</v>
      </c>
      <c r="I491" t="str">
        <f>_xlfn.XLOOKUP(H491,Store_Raw!$A$2:$A$21,Store_Raw!$B$2:$B$21)</f>
        <v>Martinez-Mullins</v>
      </c>
      <c r="J491" t="str">
        <f>_xlfn.XLOOKUP(H491,Store_Raw!$A$2:$A$21,Store_Raw!$C$2:$C$21)</f>
        <v>South</v>
      </c>
      <c r="K491" t="str">
        <f>_xlfn.XLOOKUP(H491,Store_Raw!$A$2:$A$21,Store_Raw!$D$2:$D$21)</f>
        <v>Williamsfurt</v>
      </c>
      <c r="L491" t="str">
        <f>_xlfn.XLOOKUP(H491,Store_Raw!$A$2:$A$21,Store_Raw!$E$2:$E$21)</f>
        <v>Online</v>
      </c>
      <c r="M491" t="str">
        <f>VLOOKUP(B491,Customer_Cleaned!$A$2:$H$501,2,FALSE)</f>
        <v>Jeffery Wolf</v>
      </c>
      <c r="N491">
        <f>VLOOKUP(B491,Customer_Cleaned!$A$2:$H$501,3,FALSE)</f>
        <v>60</v>
      </c>
      <c r="O491" t="str">
        <f>VLOOKUP(B491,Customer_Cleaned!$A$2:$H$501,4,FALSE)</f>
        <v>Female</v>
      </c>
      <c r="P491" t="str">
        <f>VLOOKUP(B491,Customer_Cleaned!$A$2:$H$501,8,FALSE)</f>
        <v>Platinum</v>
      </c>
      <c r="Q491" t="str">
        <f>_xlfn.XLOOKUP('Sales_Fact cleaned'!B254,Customer_Cleaned!$A$2:$A$501,Customer_Cleaned!$F$2:$F$501)</f>
        <v>Oklahoma</v>
      </c>
      <c r="R491" t="str">
        <f>_xlfn.XLOOKUP(B491,Customer_Cleaned!$A$2:$A$501,Customer_Cleaned!$G$2:$G$501)</f>
        <v>USA</v>
      </c>
      <c r="S491">
        <v>1</v>
      </c>
      <c r="T491">
        <v>484.23</v>
      </c>
      <c r="U491">
        <v>0.12</v>
      </c>
      <c r="V491">
        <v>426.12240000000003</v>
      </c>
      <c r="W491" t="s">
        <v>1824</v>
      </c>
    </row>
    <row r="492" spans="1:23" hidden="1">
      <c r="A492" s="2">
        <v>45387</v>
      </c>
      <c r="B492" t="s">
        <v>681</v>
      </c>
      <c r="C492" t="s">
        <v>1664</v>
      </c>
      <c r="D492" t="str">
        <f>VLOOKUP(C492,Product_Cleaned!$A$2:$B$101,2,FALSE)</f>
        <v>Womens Cotton Scarf</v>
      </c>
      <c r="E492" t="str">
        <f>VLOOKUP(C492,Product_Cleaned!$A$2:$C$101,3,FALSE)</f>
        <v>Clothing</v>
      </c>
      <c r="F492" t="str">
        <f>VLOOKUP(C492,Product_Cleaned!$A$2:$E$101,4,FALSE)</f>
        <v>Accessories</v>
      </c>
      <c r="G492" t="str">
        <f>VLOOKUP('Sales_Fact cleaned'!C376,Product_Cleaned!$A$2:$E$101,5, FALSE)</f>
        <v>Khan LLC</v>
      </c>
      <c r="H492" t="s">
        <v>1766</v>
      </c>
      <c r="I492" t="str">
        <f>_xlfn.XLOOKUP(H492,Store_Raw!$A$2:$A$21,Store_Raw!$B$2:$B$21)</f>
        <v>Johnson-Wright</v>
      </c>
      <c r="J492" t="str">
        <f>_xlfn.XLOOKUP(H492,Store_Raw!$A$2:$A$21,Store_Raw!$C$2:$C$21)</f>
        <v>North</v>
      </c>
      <c r="K492" t="str">
        <f>_xlfn.XLOOKUP(H492,Store_Raw!$A$2:$A$21,Store_Raw!$D$2:$D$21)</f>
        <v>Hoodberg</v>
      </c>
      <c r="L492" t="str">
        <f>_xlfn.XLOOKUP(H492,Store_Raw!$A$2:$A$21,Store_Raw!$E$2:$E$21)</f>
        <v>Outlet</v>
      </c>
      <c r="M492" t="str">
        <f>VLOOKUP(B492,Customer_Cleaned!$A$2:$H$501,2,FALSE)</f>
        <v>Joan Johnson</v>
      </c>
      <c r="N492">
        <f>VLOOKUP(B492,Customer_Cleaned!$A$2:$H$501,3,FALSE)</f>
        <v>50</v>
      </c>
      <c r="O492" t="str">
        <f>VLOOKUP(B492,Customer_Cleaned!$A$2:$H$501,4,FALSE)</f>
        <v>Female</v>
      </c>
      <c r="P492" t="str">
        <f>VLOOKUP(B492,Customer_Cleaned!$A$2:$H$501,8,FALSE)</f>
        <v>Platinum</v>
      </c>
      <c r="Q492" t="str">
        <f>_xlfn.XLOOKUP('Sales_Fact cleaned'!B376,Customer_Cleaned!$A$2:$A$501,Customer_Cleaned!$F$2:$F$501)</f>
        <v>Virginia</v>
      </c>
      <c r="R492" t="str">
        <f>_xlfn.XLOOKUP(B492,Customer_Cleaned!$A$2:$A$501,Customer_Cleaned!$G$2:$G$501)</f>
        <v>USA</v>
      </c>
      <c r="S492">
        <v>2</v>
      </c>
      <c r="T492">
        <v>250.83</v>
      </c>
      <c r="U492">
        <v>0.15</v>
      </c>
      <c r="V492">
        <v>426.411</v>
      </c>
      <c r="W492" t="s">
        <v>1826</v>
      </c>
    </row>
    <row r="493" spans="1:23" hidden="1">
      <c r="A493" s="2">
        <v>45387</v>
      </c>
      <c r="B493" t="s">
        <v>1475</v>
      </c>
      <c r="C493" t="s">
        <v>1680</v>
      </c>
      <c r="D493" t="str">
        <f>VLOOKUP(C493,Product_Cleaned!$A$2:$B$101,2,FALSE)</f>
        <v>Women's Hair Dryer Brush</v>
      </c>
      <c r="E493" t="str">
        <f>VLOOKUP(C493,Product_Cleaned!$A$2:$C$101,3,FALSE)</f>
        <v>Beauty</v>
      </c>
      <c r="F493" t="str">
        <f>VLOOKUP(C493,Product_Cleaned!$A$2:$E$101,4,FALSE)</f>
        <v>Haircare</v>
      </c>
      <c r="G493" t="str">
        <f>VLOOKUP('Sales_Fact cleaned'!C1167,Product_Cleaned!$A$2:$E$101,5, FALSE)</f>
        <v>Duran Group</v>
      </c>
      <c r="H493" t="s">
        <v>1807</v>
      </c>
      <c r="I493" t="str">
        <f>_xlfn.XLOOKUP(H493,Store_Raw!$A$2:$A$21,Store_Raw!$B$2:$B$21)</f>
        <v>Holloway Ltd</v>
      </c>
      <c r="J493" t="str">
        <f>_xlfn.XLOOKUP(H493,Store_Raw!$A$2:$A$21,Store_Raw!$C$2:$C$21)</f>
        <v>North</v>
      </c>
      <c r="K493" t="str">
        <f>_xlfn.XLOOKUP(H493,Store_Raw!$A$2:$A$21,Store_Raw!$D$2:$D$21)</f>
        <v>Bensonhaven</v>
      </c>
      <c r="L493" t="str">
        <f>_xlfn.XLOOKUP(H493,Store_Raw!$A$2:$A$21,Store_Raw!$E$2:$E$21)</f>
        <v>Flagship</v>
      </c>
      <c r="M493" t="str">
        <f>VLOOKUP(B493,Customer_Cleaned!$A$2:$H$501,2,FALSE)</f>
        <v>Dylan Gutierrez</v>
      </c>
      <c r="N493">
        <f>VLOOKUP(B493,Customer_Cleaned!$A$2:$H$501,3,FALSE)</f>
        <v>40</v>
      </c>
      <c r="O493" t="str">
        <f>VLOOKUP(B493,Customer_Cleaned!$A$2:$H$501,4,FALSE)</f>
        <v>Male</v>
      </c>
      <c r="P493" t="str">
        <f>VLOOKUP(B493,Customer_Cleaned!$A$2:$H$501,8,FALSE)</f>
        <v>Silver</v>
      </c>
      <c r="Q493" t="str">
        <f>_xlfn.XLOOKUP('Sales_Fact cleaned'!B1167,Customer_Cleaned!$A$2:$A$501,Customer_Cleaned!$F$2:$F$501)</f>
        <v>Delaware</v>
      </c>
      <c r="R493" t="str">
        <f>_xlfn.XLOOKUP(B493,Customer_Cleaned!$A$2:$A$501,Customer_Cleaned!$G$2:$G$501)</f>
        <v>USA</v>
      </c>
      <c r="S493">
        <v>1</v>
      </c>
      <c r="T493">
        <v>440.19</v>
      </c>
      <c r="U493">
        <v>0.03</v>
      </c>
      <c r="V493">
        <v>426.98430000000002</v>
      </c>
      <c r="W493" t="s">
        <v>1829</v>
      </c>
    </row>
    <row r="494" spans="1:23" hidden="1">
      <c r="A494" s="2">
        <v>45388</v>
      </c>
      <c r="B494" t="s">
        <v>1458</v>
      </c>
      <c r="C494" t="s">
        <v>1662</v>
      </c>
      <c r="D494" t="str">
        <f>VLOOKUP(C494,Product_Cleaned!$A$2:$B$101,2,FALSE)</f>
        <v>Foam Roller</v>
      </c>
      <c r="E494" t="str">
        <f>VLOOKUP(C494,Product_Cleaned!$A$2:$C$101,3,FALSE)</f>
        <v>Sports</v>
      </c>
      <c r="F494" t="str">
        <f>VLOOKUP(C494,Product_Cleaned!$A$2:$E$101,4,FALSE)</f>
        <v>Fitness</v>
      </c>
      <c r="G494" t="str">
        <f>VLOOKUP('Sales_Fact cleaned'!C1235,Product_Cleaned!$A$2:$E$101,5, FALSE)</f>
        <v>Khan, Jones and Paul</v>
      </c>
      <c r="H494" t="s">
        <v>1807</v>
      </c>
      <c r="I494" t="str">
        <f>_xlfn.XLOOKUP(H494,Store_Raw!$A$2:$A$21,Store_Raw!$B$2:$B$21)</f>
        <v>Holloway Ltd</v>
      </c>
      <c r="J494" t="str">
        <f>_xlfn.XLOOKUP(H494,Store_Raw!$A$2:$A$21,Store_Raw!$C$2:$C$21)</f>
        <v>North</v>
      </c>
      <c r="K494" t="str">
        <f>_xlfn.XLOOKUP(H494,Store_Raw!$A$2:$A$21,Store_Raw!$D$2:$D$21)</f>
        <v>Bensonhaven</v>
      </c>
      <c r="L494" t="str">
        <f>_xlfn.XLOOKUP(H494,Store_Raw!$A$2:$A$21,Store_Raw!$E$2:$E$21)</f>
        <v>Flagship</v>
      </c>
      <c r="M494" t="str">
        <f>VLOOKUP(B494,Customer_Cleaned!$A$2:$H$501,2,FALSE)</f>
        <v>Laura Mathews</v>
      </c>
      <c r="N494">
        <f>VLOOKUP(B494,Customer_Cleaned!$A$2:$H$501,3,FALSE)</f>
        <v>53</v>
      </c>
      <c r="O494" t="str">
        <f>VLOOKUP(B494,Customer_Cleaned!$A$2:$H$501,4,FALSE)</f>
        <v>Male</v>
      </c>
      <c r="P494" t="str">
        <f>VLOOKUP(B494,Customer_Cleaned!$A$2:$H$501,8,FALSE)</f>
        <v>Platinum</v>
      </c>
      <c r="Q494" t="str">
        <f>_xlfn.XLOOKUP('Sales_Fact cleaned'!B1235,Customer_Cleaned!$A$2:$A$501,Customer_Cleaned!$F$2:$F$501)</f>
        <v>Oklahoma</v>
      </c>
      <c r="R494" t="str">
        <f>_xlfn.XLOOKUP(B494,Customer_Cleaned!$A$2:$A$501,Customer_Cleaned!$G$2:$G$501)</f>
        <v>USA</v>
      </c>
      <c r="S494">
        <v>2</v>
      </c>
      <c r="T494">
        <v>218.11</v>
      </c>
      <c r="U494">
        <v>0.02</v>
      </c>
      <c r="V494">
        <v>427.49560000000002</v>
      </c>
      <c r="W494" t="s">
        <v>1826</v>
      </c>
    </row>
    <row r="495" spans="1:23">
      <c r="A495" s="2">
        <v>45388</v>
      </c>
      <c r="B495" t="s">
        <v>585</v>
      </c>
      <c r="C495" t="s">
        <v>1622</v>
      </c>
      <c r="D495" t="str">
        <f>VLOOKUP(C495,Product_Cleaned!$A$2:$B$101,2,FALSE)</f>
        <v>Men's Casual Sneakers</v>
      </c>
      <c r="E495" t="str">
        <f>VLOOKUP(C495,Product_Cleaned!$A$2:$C$101,3,FALSE)</f>
        <v>Clothing</v>
      </c>
      <c r="F495" t="str">
        <f>VLOOKUP(C495,Product_Cleaned!$A$2:$E$101,4,FALSE)</f>
        <v>Footwear</v>
      </c>
      <c r="G495" t="str">
        <f>VLOOKUP('Sales_Fact cleaned'!C1586,Product_Cleaned!$A$2:$E$101,5, FALSE)</f>
        <v>White, Reeves and Woods</v>
      </c>
      <c r="H495" t="s">
        <v>1813</v>
      </c>
      <c r="I495" t="str">
        <f>_xlfn.XLOOKUP(H495,Store_Raw!$A$2:$A$21,Store_Raw!$B$2:$B$21)</f>
        <v>Mann-Austin</v>
      </c>
      <c r="J495" t="str">
        <f>_xlfn.XLOOKUP(H495,Store_Raw!$A$2:$A$21,Store_Raw!$C$2:$C$21)</f>
        <v>East</v>
      </c>
      <c r="K495" t="str">
        <f>_xlfn.XLOOKUP(H495,Store_Raw!$A$2:$A$21,Store_Raw!$D$2:$D$21)</f>
        <v>Vasquezborough</v>
      </c>
      <c r="L495" t="str">
        <f>_xlfn.XLOOKUP(H495,Store_Raw!$A$2:$A$21,Store_Raw!$E$2:$E$21)</f>
        <v>Online</v>
      </c>
      <c r="M495" t="str">
        <f>VLOOKUP(B495,Customer_Cleaned!$A$2:$H$501,2,FALSE)</f>
        <v>Curtis Lam</v>
      </c>
      <c r="N495">
        <f>VLOOKUP(B495,Customer_Cleaned!$A$2:$H$501,3,FALSE)</f>
        <v>55</v>
      </c>
      <c r="O495" t="str">
        <f>VLOOKUP(B495,Customer_Cleaned!$A$2:$H$501,4,FALSE)</f>
        <v>Male</v>
      </c>
      <c r="P495" t="str">
        <f>VLOOKUP(B495,Customer_Cleaned!$A$2:$H$501,8,FALSE)</f>
        <v>Platinum</v>
      </c>
      <c r="Q495" t="str">
        <f>_xlfn.XLOOKUP('Sales_Fact cleaned'!B1586,Customer_Cleaned!$A$2:$A$501,Customer_Cleaned!$F$2:$F$501)</f>
        <v>Massachusetts</v>
      </c>
      <c r="R495" t="str">
        <f>_xlfn.XLOOKUP(B495,Customer_Cleaned!$A$2:$A$501,Customer_Cleaned!$G$2:$G$501)</f>
        <v>USA</v>
      </c>
      <c r="S495">
        <v>4</v>
      </c>
      <c r="T495">
        <v>122.87</v>
      </c>
      <c r="U495">
        <v>0.13</v>
      </c>
      <c r="V495">
        <v>427.58760000000001</v>
      </c>
      <c r="W495" t="s">
        <v>1829</v>
      </c>
    </row>
    <row r="496" spans="1:23" hidden="1">
      <c r="A496" s="2">
        <v>45388</v>
      </c>
      <c r="B496" t="s">
        <v>23</v>
      </c>
      <c r="C496" t="s">
        <v>1572</v>
      </c>
      <c r="D496" t="str">
        <f>VLOOKUP(C496,Product_Cleaned!$A$2:$B$101,2,FALSE)</f>
        <v>Hair Strengthening Shampoo</v>
      </c>
      <c r="E496" t="str">
        <f>VLOOKUP(C496,Product_Cleaned!$A$2:$C$101,3,FALSE)</f>
        <v>Beauty</v>
      </c>
      <c r="F496" t="str">
        <f>VLOOKUP(C496,Product_Cleaned!$A$2:$E$101,4,FALSE)</f>
        <v>Haircare</v>
      </c>
      <c r="G496" t="str">
        <f>VLOOKUP('Sales_Fact cleaned'!C1784,Product_Cleaned!$A$2:$E$101,5, FALSE)</f>
        <v>Davis PLC</v>
      </c>
      <c r="H496" t="s">
        <v>1786</v>
      </c>
      <c r="I496" t="str">
        <f>_xlfn.XLOOKUP(H496,Store_Raw!$A$2:$A$21,Store_Raw!$B$2:$B$21)</f>
        <v>Moore, Padilla and Butler</v>
      </c>
      <c r="J496" t="str">
        <f>_xlfn.XLOOKUP(H496,Store_Raw!$A$2:$A$21,Store_Raw!$C$2:$C$21)</f>
        <v>South</v>
      </c>
      <c r="K496" t="str">
        <f>_xlfn.XLOOKUP(H496,Store_Raw!$A$2:$A$21,Store_Raw!$D$2:$D$21)</f>
        <v>East Johnstad</v>
      </c>
      <c r="L496" t="str">
        <f>_xlfn.XLOOKUP(H496,Store_Raw!$A$2:$A$21,Store_Raw!$E$2:$E$21)</f>
        <v>Flagship</v>
      </c>
      <c r="M496" t="str">
        <f>VLOOKUP(B496,Customer_Cleaned!$A$2:$H$501,2,FALSE)</f>
        <v>Jeremy Harris</v>
      </c>
      <c r="N496">
        <f>VLOOKUP(B496,Customer_Cleaned!$A$2:$H$501,3,FALSE)</f>
        <v>59</v>
      </c>
      <c r="O496" t="str">
        <f>VLOOKUP(B496,Customer_Cleaned!$A$2:$H$501,4,FALSE)</f>
        <v>Female</v>
      </c>
      <c r="P496" t="str">
        <f>VLOOKUP(B496,Customer_Cleaned!$A$2:$H$501,8,FALSE)</f>
        <v>Platinum</v>
      </c>
      <c r="Q496" t="str">
        <f>_xlfn.XLOOKUP('Sales_Fact cleaned'!B1784,Customer_Cleaned!$A$2:$A$501,Customer_Cleaned!$F$2:$F$501)</f>
        <v>Arkansas</v>
      </c>
      <c r="R496" t="str">
        <f>_xlfn.XLOOKUP(B496,Customer_Cleaned!$A$2:$A$501,Customer_Cleaned!$G$2:$G$501)</f>
        <v>USA</v>
      </c>
      <c r="S496">
        <v>1</v>
      </c>
      <c r="T496">
        <v>437.65</v>
      </c>
      <c r="U496">
        <v>0.02</v>
      </c>
      <c r="V496">
        <v>428.89699999999999</v>
      </c>
      <c r="W496" t="s">
        <v>1826</v>
      </c>
    </row>
    <row r="497" spans="1:23" hidden="1">
      <c r="A497" s="2">
        <v>45389</v>
      </c>
      <c r="B497" t="s">
        <v>1417</v>
      </c>
      <c r="C497" t="s">
        <v>1672</v>
      </c>
      <c r="D497" t="str">
        <f>VLOOKUP(C497,Product_Cleaned!$A$2:$B$101,2,FALSE)</f>
        <v>Laptop Cooling Pad</v>
      </c>
      <c r="E497" t="str">
        <f>VLOOKUP(C497,Product_Cleaned!$A$2:$C$101,3,FALSE)</f>
        <v>Electronics</v>
      </c>
      <c r="F497" t="str">
        <f>VLOOKUP(C497,Product_Cleaned!$A$2:$E$101,4,FALSE)</f>
        <v>Computer</v>
      </c>
      <c r="G497" t="str">
        <f>VLOOKUP('Sales_Fact cleaned'!C1196,Product_Cleaned!$A$2:$E$101,5, FALSE)</f>
        <v>Green, Powell and Palmer</v>
      </c>
      <c r="H497" t="s">
        <v>1804</v>
      </c>
      <c r="I497" t="str">
        <f>_xlfn.XLOOKUP(H497,Store_Raw!$A$2:$A$21,Store_Raw!$B$2:$B$21)</f>
        <v>Frederick-Wright</v>
      </c>
      <c r="J497" t="str">
        <f>_xlfn.XLOOKUP(H497,Store_Raw!$A$2:$A$21,Store_Raw!$C$2:$C$21)</f>
        <v>West</v>
      </c>
      <c r="K497" t="str">
        <f>_xlfn.XLOOKUP(H497,Store_Raw!$A$2:$A$21,Store_Raw!$D$2:$D$21)</f>
        <v>New Jimmymouth</v>
      </c>
      <c r="L497" t="str">
        <f>_xlfn.XLOOKUP(H497,Store_Raw!$A$2:$A$21,Store_Raw!$E$2:$E$21)</f>
        <v>Flagship</v>
      </c>
      <c r="M497" t="str">
        <f>VLOOKUP(B497,Customer_Cleaned!$A$2:$H$501,2,FALSE)</f>
        <v>John Perez</v>
      </c>
      <c r="N497">
        <f>VLOOKUP(B497,Customer_Cleaned!$A$2:$H$501,3,FALSE)</f>
        <v>29</v>
      </c>
      <c r="O497" t="str">
        <f>VLOOKUP(B497,Customer_Cleaned!$A$2:$H$501,4,FALSE)</f>
        <v>Female</v>
      </c>
      <c r="P497" t="str">
        <f>VLOOKUP(B497,Customer_Cleaned!$A$2:$H$501,8,FALSE)</f>
        <v>Bronze</v>
      </c>
      <c r="Q497" t="str">
        <f>_xlfn.XLOOKUP('Sales_Fact cleaned'!B1196,Customer_Cleaned!$A$2:$A$501,Customer_Cleaned!$F$2:$F$501)</f>
        <v>North Dakota</v>
      </c>
      <c r="R497" t="str">
        <f>_xlfn.XLOOKUP(B497,Customer_Cleaned!$A$2:$A$501,Customer_Cleaned!$G$2:$G$501)</f>
        <v>USA</v>
      </c>
      <c r="S497">
        <v>3</v>
      </c>
      <c r="T497">
        <v>198.76</v>
      </c>
      <c r="U497">
        <v>0.28000000000000003</v>
      </c>
      <c r="V497">
        <v>429.32159999999999</v>
      </c>
      <c r="W497" t="s">
        <v>1826</v>
      </c>
    </row>
    <row r="498" spans="1:23" hidden="1">
      <c r="A498" s="2">
        <v>45389</v>
      </c>
      <c r="B498" t="s">
        <v>195</v>
      </c>
      <c r="C498" t="s">
        <v>1549</v>
      </c>
      <c r="D498" t="str">
        <f>VLOOKUP(C498,Product_Cleaned!$A$2:$B$101,2,FALSE)</f>
        <v>Women's Casual Hoodie</v>
      </c>
      <c r="E498" t="str">
        <f>VLOOKUP(C498,Product_Cleaned!$A$2:$C$101,3,FALSE)</f>
        <v>Clothing</v>
      </c>
      <c r="F498" t="str">
        <f>VLOOKUP(C498,Product_Cleaned!$A$2:$E$101,4,FALSE)</f>
        <v>Outerwear</v>
      </c>
      <c r="G498" t="str">
        <f>VLOOKUP('Sales_Fact cleaned'!C412,Product_Cleaned!$A$2:$E$101,5, FALSE)</f>
        <v>Martin LLC</v>
      </c>
      <c r="H498" t="s">
        <v>1807</v>
      </c>
      <c r="I498" t="str">
        <f>_xlfn.XLOOKUP(H498,Store_Raw!$A$2:$A$21,Store_Raw!$B$2:$B$21)</f>
        <v>Holloway Ltd</v>
      </c>
      <c r="J498" t="str">
        <f>_xlfn.XLOOKUP(H498,Store_Raw!$A$2:$A$21,Store_Raw!$C$2:$C$21)</f>
        <v>North</v>
      </c>
      <c r="K498" t="str">
        <f>_xlfn.XLOOKUP(H498,Store_Raw!$A$2:$A$21,Store_Raw!$D$2:$D$21)</f>
        <v>Bensonhaven</v>
      </c>
      <c r="L498" t="str">
        <f>_xlfn.XLOOKUP(H498,Store_Raw!$A$2:$A$21,Store_Raw!$E$2:$E$21)</f>
        <v>Flagship</v>
      </c>
      <c r="M498" t="str">
        <f>VLOOKUP(B498,Customer_Cleaned!$A$2:$H$501,2,FALSE)</f>
        <v>Sarah Rodgers</v>
      </c>
      <c r="N498">
        <f>VLOOKUP(B498,Customer_Cleaned!$A$2:$H$501,3,FALSE)</f>
        <v>23</v>
      </c>
      <c r="O498" t="str">
        <f>VLOOKUP(B498,Customer_Cleaned!$A$2:$H$501,4,FALSE)</f>
        <v>Female</v>
      </c>
      <c r="P498" t="str">
        <f>VLOOKUP(B498,Customer_Cleaned!$A$2:$H$501,8,FALSE)</f>
        <v>Bronze</v>
      </c>
      <c r="Q498" t="str">
        <f>_xlfn.XLOOKUP('Sales_Fact cleaned'!B412,Customer_Cleaned!$A$2:$A$501,Customer_Cleaned!$F$2:$F$501)</f>
        <v>Kansas</v>
      </c>
      <c r="R498" t="str">
        <f>_xlfn.XLOOKUP(B498,Customer_Cleaned!$A$2:$A$501,Customer_Cleaned!$G$2:$G$501)</f>
        <v>USA</v>
      </c>
      <c r="S498">
        <v>4</v>
      </c>
      <c r="T498">
        <v>127.58</v>
      </c>
      <c r="U498">
        <v>0.15</v>
      </c>
      <c r="V498">
        <v>433.77199999999999</v>
      </c>
      <c r="W498" t="s">
        <v>1826</v>
      </c>
    </row>
    <row r="499" spans="1:23" hidden="1">
      <c r="A499" s="2">
        <v>45389</v>
      </c>
      <c r="B499" t="s">
        <v>36</v>
      </c>
      <c r="C499" t="s">
        <v>1604</v>
      </c>
      <c r="D499" t="str">
        <f>VLOOKUP(C499,Product_Cleaned!$A$2:$B$101,2,FALSE)</f>
        <v>Sports Stopwatch Timer</v>
      </c>
      <c r="E499" t="str">
        <f>VLOOKUP(C499,Product_Cleaned!$A$2:$C$101,3,FALSE)</f>
        <v>Sports</v>
      </c>
      <c r="F499" t="str">
        <f>VLOOKUP(C499,Product_Cleaned!$A$2:$E$101,4,FALSE)</f>
        <v>Accessories</v>
      </c>
      <c r="G499" t="str">
        <f>VLOOKUP('Sales_Fact cleaned'!C1082,Product_Cleaned!$A$2:$E$101,5, FALSE)</f>
        <v>Taylor-Elliott</v>
      </c>
      <c r="H499" t="s">
        <v>1769</v>
      </c>
      <c r="I499" t="str">
        <f>_xlfn.XLOOKUP(H499,Store_Raw!$A$2:$A$21,Store_Raw!$B$2:$B$21)</f>
        <v>Alexander Group</v>
      </c>
      <c r="J499" t="str">
        <f>_xlfn.XLOOKUP(H499,Store_Raw!$A$2:$A$21,Store_Raw!$C$2:$C$21)</f>
        <v>South</v>
      </c>
      <c r="K499" t="str">
        <f>_xlfn.XLOOKUP(H499,Store_Raw!$A$2:$A$21,Store_Raw!$D$2:$D$21)</f>
        <v>Port Sharon</v>
      </c>
      <c r="L499" t="str">
        <f>_xlfn.XLOOKUP(H499,Store_Raw!$A$2:$A$21,Store_Raw!$E$2:$E$21)</f>
        <v>Online</v>
      </c>
      <c r="M499" t="str">
        <f>VLOOKUP(B499,Customer_Cleaned!$A$2:$H$501,2,FALSE)</f>
        <v>Amber Jackson</v>
      </c>
      <c r="N499">
        <f>VLOOKUP(B499,Customer_Cleaned!$A$2:$H$501,3,FALSE)</f>
        <v>29</v>
      </c>
      <c r="O499" t="str">
        <f>VLOOKUP(B499,Customer_Cleaned!$A$2:$H$501,4,FALSE)</f>
        <v>Female</v>
      </c>
      <c r="P499" t="str">
        <f>VLOOKUP(B499,Customer_Cleaned!$A$2:$H$501,8,FALSE)</f>
        <v>Bronze</v>
      </c>
      <c r="Q499" t="str">
        <f>_xlfn.XLOOKUP('Sales_Fact cleaned'!B1082,Customer_Cleaned!$A$2:$A$501,Customer_Cleaned!$F$2:$F$501)</f>
        <v>California</v>
      </c>
      <c r="R499" t="str">
        <f>_xlfn.XLOOKUP(B499,Customer_Cleaned!$A$2:$A$501,Customer_Cleaned!$G$2:$G$501)</f>
        <v>USA</v>
      </c>
      <c r="S499">
        <v>2</v>
      </c>
      <c r="T499">
        <v>278.16000000000003</v>
      </c>
      <c r="U499">
        <v>0.22</v>
      </c>
      <c r="V499">
        <v>433.92960000000011</v>
      </c>
      <c r="W499" t="s">
        <v>1824</v>
      </c>
    </row>
    <row r="500" spans="1:23" hidden="1">
      <c r="A500" s="2">
        <v>45389</v>
      </c>
      <c r="B500" t="s">
        <v>544</v>
      </c>
      <c r="C500" t="s">
        <v>1742</v>
      </c>
      <c r="D500" t="str">
        <f>VLOOKUP(C500,Product_Cleaned!$A$2:$B$101,2,FALSE)</f>
        <v>Cricket Bat</v>
      </c>
      <c r="E500" t="str">
        <f>VLOOKUP(C500,Product_Cleaned!$A$2:$C$101,3,FALSE)</f>
        <v>Sports</v>
      </c>
      <c r="F500" t="str">
        <f>VLOOKUP(C500,Product_Cleaned!$A$2:$E$101,4,FALSE)</f>
        <v>Team Sports</v>
      </c>
      <c r="G500" t="str">
        <f>VLOOKUP('Sales_Fact cleaned'!C103,Product_Cleaned!$A$2:$E$101,5, FALSE)</f>
        <v>Lucero LLC</v>
      </c>
      <c r="H500" t="s">
        <v>1773</v>
      </c>
      <c r="I500" t="str">
        <f>_xlfn.XLOOKUP(H500,Store_Raw!$A$2:$A$21,Store_Raw!$B$2:$B$21)</f>
        <v>Gray Ltd</v>
      </c>
      <c r="J500" t="str">
        <f>_xlfn.XLOOKUP(H500,Store_Raw!$A$2:$A$21,Store_Raw!$C$2:$C$21)</f>
        <v>North</v>
      </c>
      <c r="K500" t="str">
        <f>_xlfn.XLOOKUP(H500,Store_Raw!$A$2:$A$21,Store_Raw!$D$2:$D$21)</f>
        <v>New Michaelchester</v>
      </c>
      <c r="L500" t="str">
        <f>_xlfn.XLOOKUP(H500,Store_Raw!$A$2:$A$21,Store_Raw!$E$2:$E$21)</f>
        <v>Outlet</v>
      </c>
      <c r="M500" t="str">
        <f>VLOOKUP(B500,Customer_Cleaned!$A$2:$H$501,2,FALSE)</f>
        <v>Joseph Jones</v>
      </c>
      <c r="N500">
        <f>VLOOKUP(B500,Customer_Cleaned!$A$2:$H$501,3,FALSE)</f>
        <v>21</v>
      </c>
      <c r="O500" t="str">
        <f>VLOOKUP(B500,Customer_Cleaned!$A$2:$H$501,4,FALSE)</f>
        <v>Male</v>
      </c>
      <c r="P500" t="str">
        <f>VLOOKUP(B500,Customer_Cleaned!$A$2:$H$501,8,FALSE)</f>
        <v>Bronze</v>
      </c>
      <c r="Q500" t="str">
        <f>_xlfn.XLOOKUP('Sales_Fact cleaned'!B103,Customer_Cleaned!$A$2:$A$501,Customer_Cleaned!$F$2:$F$501)</f>
        <v>Arkansas</v>
      </c>
      <c r="R500" t="str">
        <f>_xlfn.XLOOKUP(B500,Customer_Cleaned!$A$2:$A$501,Customer_Cleaned!$G$2:$G$501)</f>
        <v>USA</v>
      </c>
      <c r="S500">
        <v>2</v>
      </c>
      <c r="T500">
        <v>261.48</v>
      </c>
      <c r="U500">
        <v>0.17</v>
      </c>
      <c r="V500">
        <v>434.05680000000001</v>
      </c>
      <c r="W500" t="s">
        <v>1824</v>
      </c>
    </row>
    <row r="501" spans="1:23" hidden="1">
      <c r="A501" s="2">
        <v>45390</v>
      </c>
      <c r="B501" t="s">
        <v>1193</v>
      </c>
      <c r="C501" t="s">
        <v>1688</v>
      </c>
      <c r="D501" t="str">
        <f>VLOOKUP(C501,Product_Cleaned!$A$2:$B$101,2,FALSE)</f>
        <v>Kitchen Storage Rack</v>
      </c>
      <c r="E501" t="str">
        <f>VLOOKUP(C501,Product_Cleaned!$A$2:$C$101,3,FALSE)</f>
        <v>Home</v>
      </c>
      <c r="F501" t="str">
        <f>VLOOKUP(C501,Product_Cleaned!$A$2:$E$101,4,FALSE)</f>
        <v>Storage</v>
      </c>
      <c r="G501" t="str">
        <f>VLOOKUP('Sales_Fact cleaned'!C1386,Product_Cleaned!$A$2:$E$101,5, FALSE)</f>
        <v>Hernandez Inc</v>
      </c>
      <c r="H501" t="s">
        <v>1804</v>
      </c>
      <c r="I501" t="str">
        <f>_xlfn.XLOOKUP(H501,Store_Raw!$A$2:$A$21,Store_Raw!$B$2:$B$21)</f>
        <v>Frederick-Wright</v>
      </c>
      <c r="J501" t="str">
        <f>_xlfn.XLOOKUP(H501,Store_Raw!$A$2:$A$21,Store_Raw!$C$2:$C$21)</f>
        <v>West</v>
      </c>
      <c r="K501" t="str">
        <f>_xlfn.XLOOKUP(H501,Store_Raw!$A$2:$A$21,Store_Raw!$D$2:$D$21)</f>
        <v>New Jimmymouth</v>
      </c>
      <c r="L501" t="str">
        <f>_xlfn.XLOOKUP(H501,Store_Raw!$A$2:$A$21,Store_Raw!$E$2:$E$21)</f>
        <v>Flagship</v>
      </c>
      <c r="M501" t="str">
        <f>VLOOKUP(B501,Customer_Cleaned!$A$2:$H$501,2,FALSE)</f>
        <v>Martha Brown</v>
      </c>
      <c r="N501">
        <f>VLOOKUP(B501,Customer_Cleaned!$A$2:$H$501,3,FALSE)</f>
        <v>20</v>
      </c>
      <c r="O501" t="str">
        <f>VLOOKUP(B501,Customer_Cleaned!$A$2:$H$501,4,FALSE)</f>
        <v>Female</v>
      </c>
      <c r="P501" t="str">
        <f>VLOOKUP(B501,Customer_Cleaned!$A$2:$H$501,8,FALSE)</f>
        <v>Bronze</v>
      </c>
      <c r="Q501" t="str">
        <f>_xlfn.XLOOKUP('Sales_Fact cleaned'!B1386,Customer_Cleaned!$A$2:$A$501,Customer_Cleaned!$F$2:$F$501)</f>
        <v>Arizona</v>
      </c>
      <c r="R501" t="str">
        <f>_xlfn.XLOOKUP(B501,Customer_Cleaned!$A$2:$A$501,Customer_Cleaned!$G$2:$G$501)</f>
        <v>USA</v>
      </c>
      <c r="S501">
        <v>1</v>
      </c>
      <c r="T501">
        <v>505.83</v>
      </c>
      <c r="U501">
        <v>0.14000000000000001</v>
      </c>
      <c r="V501">
        <v>435.0138</v>
      </c>
      <c r="W501" t="s">
        <v>1829</v>
      </c>
    </row>
    <row r="502" spans="1:23" hidden="1">
      <c r="A502" s="2">
        <v>45390</v>
      </c>
      <c r="B502" t="s">
        <v>27</v>
      </c>
      <c r="C502" t="s">
        <v>1676</v>
      </c>
      <c r="D502" t="str">
        <f>VLOOKUP(C502,Product_Cleaned!$A$2:$B$101,2,FALSE)</f>
        <v>Matte Lipstick Set</v>
      </c>
      <c r="E502" t="str">
        <f>VLOOKUP(C502,Product_Cleaned!$A$2:$C$101,3,FALSE)</f>
        <v>Beauty</v>
      </c>
      <c r="F502" t="str">
        <f>VLOOKUP(C502,Product_Cleaned!$A$2:$E$101,4,FALSE)</f>
        <v>Makeup</v>
      </c>
      <c r="G502" t="str">
        <f>VLOOKUP('Sales_Fact cleaned'!C617,Product_Cleaned!$A$2:$E$101,5, FALSE)</f>
        <v>Larson Ltd</v>
      </c>
      <c r="H502" t="s">
        <v>1804</v>
      </c>
      <c r="I502" t="str">
        <f>_xlfn.XLOOKUP(H502,Store_Raw!$A$2:$A$21,Store_Raw!$B$2:$B$21)</f>
        <v>Frederick-Wright</v>
      </c>
      <c r="J502" t="str">
        <f>_xlfn.XLOOKUP(H502,Store_Raw!$A$2:$A$21,Store_Raw!$C$2:$C$21)</f>
        <v>West</v>
      </c>
      <c r="K502" t="str">
        <f>_xlfn.XLOOKUP(H502,Store_Raw!$A$2:$A$21,Store_Raw!$D$2:$D$21)</f>
        <v>New Jimmymouth</v>
      </c>
      <c r="L502" t="str">
        <f>_xlfn.XLOOKUP(H502,Store_Raw!$A$2:$A$21,Store_Raw!$E$2:$E$21)</f>
        <v>Flagship</v>
      </c>
      <c r="M502" t="str">
        <f>VLOOKUP(B502,Customer_Cleaned!$A$2:$H$501,2,FALSE)</f>
        <v>Caroline Collins</v>
      </c>
      <c r="N502">
        <f>VLOOKUP(B502,Customer_Cleaned!$A$2:$H$501,3,FALSE)</f>
        <v>64</v>
      </c>
      <c r="O502" t="str">
        <f>VLOOKUP(B502,Customer_Cleaned!$A$2:$H$501,4,FALSE)</f>
        <v>Female</v>
      </c>
      <c r="P502" t="str">
        <f>VLOOKUP(B502,Customer_Cleaned!$A$2:$H$501,8,FALSE)</f>
        <v>Platinum</v>
      </c>
      <c r="Q502" t="str">
        <f>_xlfn.XLOOKUP('Sales_Fact cleaned'!B617,Customer_Cleaned!$A$2:$A$501,Customer_Cleaned!$F$2:$F$501)</f>
        <v>California</v>
      </c>
      <c r="R502" t="str">
        <f>_xlfn.XLOOKUP(B502,Customer_Cleaned!$A$2:$A$501,Customer_Cleaned!$G$2:$G$501)</f>
        <v>USA</v>
      </c>
      <c r="S502">
        <v>1</v>
      </c>
      <c r="T502">
        <v>453.41</v>
      </c>
      <c r="U502">
        <v>0.04</v>
      </c>
      <c r="V502">
        <v>435.27359999999999</v>
      </c>
      <c r="W502" t="s">
        <v>1824</v>
      </c>
    </row>
    <row r="503" spans="1:23" hidden="1">
      <c r="A503" s="2">
        <v>45390</v>
      </c>
      <c r="B503" t="s">
        <v>1425</v>
      </c>
      <c r="C503" t="s">
        <v>1592</v>
      </c>
      <c r="D503" t="str">
        <f>VLOOKUP(C503,Product_Cleaned!$A$2:$B$101,2,FALSE)</f>
        <v>Carbon Fiber Tennis Racket</v>
      </c>
      <c r="E503" t="str">
        <f>VLOOKUP(C503,Product_Cleaned!$A$2:$C$101,3,FALSE)</f>
        <v>Sports</v>
      </c>
      <c r="F503" t="str">
        <f>VLOOKUP(C503,Product_Cleaned!$A$2:$E$101,4,FALSE)</f>
        <v>Equipment</v>
      </c>
      <c r="G503" t="str">
        <f>VLOOKUP('Sales_Fact cleaned'!C1231,Product_Cleaned!$A$2:$E$101,5, FALSE)</f>
        <v>Shepherd-Gould</v>
      </c>
      <c r="H503" t="s">
        <v>1799</v>
      </c>
      <c r="I503" t="str">
        <f>_xlfn.XLOOKUP(H503,Store_Raw!$A$2:$A$21,Store_Raw!$B$2:$B$21)</f>
        <v>Mcdonald Inc</v>
      </c>
      <c r="J503" t="str">
        <f>_xlfn.XLOOKUP(H503,Store_Raw!$A$2:$A$21,Store_Raw!$C$2:$C$21)</f>
        <v>South</v>
      </c>
      <c r="K503" t="str">
        <f>_xlfn.XLOOKUP(H503,Store_Raw!$A$2:$A$21,Store_Raw!$D$2:$D$21)</f>
        <v>Christopherland</v>
      </c>
      <c r="L503" t="str">
        <f>_xlfn.XLOOKUP(H503,Store_Raw!$A$2:$A$21,Store_Raw!$E$2:$E$21)</f>
        <v>Outlet</v>
      </c>
      <c r="M503" t="str">
        <f>VLOOKUP(B503,Customer_Cleaned!$A$2:$H$501,2,FALSE)</f>
        <v>Beth Martin</v>
      </c>
      <c r="N503">
        <f>VLOOKUP(B503,Customer_Cleaned!$A$2:$H$501,3,FALSE)</f>
        <v>34</v>
      </c>
      <c r="O503" t="str">
        <f>VLOOKUP(B503,Customer_Cleaned!$A$2:$H$501,4,FALSE)</f>
        <v>Female</v>
      </c>
      <c r="P503" t="str">
        <f>VLOOKUP(B503,Customer_Cleaned!$A$2:$H$501,8,FALSE)</f>
        <v>Bronze</v>
      </c>
      <c r="Q503" t="str">
        <f>_xlfn.XLOOKUP('Sales_Fact cleaned'!B1231,Customer_Cleaned!$A$2:$A$501,Customer_Cleaned!$F$2:$F$501)</f>
        <v>North Dakota</v>
      </c>
      <c r="R503" t="str">
        <f>_xlfn.XLOOKUP(B503,Customer_Cleaned!$A$2:$A$501,Customer_Cleaned!$G$2:$G$501)</f>
        <v>USA</v>
      </c>
      <c r="S503">
        <v>1</v>
      </c>
      <c r="T503">
        <v>588.29999999999995</v>
      </c>
      <c r="U503">
        <v>0.26</v>
      </c>
      <c r="V503">
        <v>435.34199999999998</v>
      </c>
      <c r="W503" t="s">
        <v>1824</v>
      </c>
    </row>
    <row r="504" spans="1:23" hidden="1">
      <c r="A504" s="2">
        <v>45390</v>
      </c>
      <c r="B504" t="s">
        <v>815</v>
      </c>
      <c r="C504" t="s">
        <v>1692</v>
      </c>
      <c r="D504" t="str">
        <f>VLOOKUP(C504,Product_Cleaned!$A$2:$B$101,2,FALSE)</f>
        <v>Professional Jump Rope</v>
      </c>
      <c r="E504" t="str">
        <f>VLOOKUP(C504,Product_Cleaned!$A$2:$C$101,3,FALSE)</f>
        <v>Sports</v>
      </c>
      <c r="F504" t="str">
        <f>VLOOKUP(C504,Product_Cleaned!$A$2:$E$101,4,FALSE)</f>
        <v>Fitness</v>
      </c>
      <c r="G504" t="str">
        <f>VLOOKUP('Sales_Fact cleaned'!C1585,Product_Cleaned!$A$2:$E$101,5, FALSE)</f>
        <v>Poole PLC</v>
      </c>
      <c r="H504" t="s">
        <v>1761</v>
      </c>
      <c r="I504" t="str">
        <f>_xlfn.XLOOKUP(H504,Store_Raw!$A$2:$A$21,Store_Raw!$B$2:$B$21)</f>
        <v>Black-Horn</v>
      </c>
      <c r="J504" t="str">
        <f>_xlfn.XLOOKUP(H504,Store_Raw!$A$2:$A$21,Store_Raw!$C$2:$C$21)</f>
        <v>South</v>
      </c>
      <c r="K504" t="str">
        <f>_xlfn.XLOOKUP(H504,Store_Raw!$A$2:$A$21,Store_Raw!$D$2:$D$21)</f>
        <v>North Nancyview</v>
      </c>
      <c r="L504" t="str">
        <f>_xlfn.XLOOKUP(H504,Store_Raw!$A$2:$A$21,Store_Raw!$E$2:$E$21)</f>
        <v>Outlet</v>
      </c>
      <c r="M504" t="str">
        <f>VLOOKUP(B504,Customer_Cleaned!$A$2:$H$501,2,FALSE)</f>
        <v>Damon Perez</v>
      </c>
      <c r="N504">
        <f>VLOOKUP(B504,Customer_Cleaned!$A$2:$H$501,3,FALSE)</f>
        <v>21</v>
      </c>
      <c r="O504" t="str">
        <f>VLOOKUP(B504,Customer_Cleaned!$A$2:$H$501,4,FALSE)</f>
        <v>Male</v>
      </c>
      <c r="P504" t="str">
        <f>VLOOKUP(B504,Customer_Cleaned!$A$2:$H$501,8,FALSE)</f>
        <v>Bronze</v>
      </c>
      <c r="Q504" t="str">
        <f>_xlfn.XLOOKUP('Sales_Fact cleaned'!B1585,Customer_Cleaned!$A$2:$A$501,Customer_Cleaned!$F$2:$F$501)</f>
        <v>Nebraska</v>
      </c>
      <c r="R504" t="str">
        <f>_xlfn.XLOOKUP(B504,Customer_Cleaned!$A$2:$A$501,Customer_Cleaned!$G$2:$G$501)</f>
        <v>USA</v>
      </c>
      <c r="S504">
        <v>2</v>
      </c>
      <c r="T504">
        <v>245.52</v>
      </c>
      <c r="U504">
        <v>0.11</v>
      </c>
      <c r="V504">
        <v>437.0256</v>
      </c>
      <c r="W504" t="s">
        <v>1829</v>
      </c>
    </row>
    <row r="505" spans="1:23" hidden="1">
      <c r="A505" s="2">
        <v>45390</v>
      </c>
      <c r="B505" t="s">
        <v>130</v>
      </c>
      <c r="C505" t="s">
        <v>1732</v>
      </c>
      <c r="D505" t="str">
        <f>VLOOKUP(C505,Product_Cleaned!$A$2:$B$101,2,FALSE)</f>
        <v>Microwave Oven</v>
      </c>
      <c r="E505" t="str">
        <f>VLOOKUP(C505,Product_Cleaned!$A$2:$C$101,3,FALSE)</f>
        <v>Home</v>
      </c>
      <c r="F505" t="str">
        <f>VLOOKUP(C505,Product_Cleaned!$A$2:$E$101,4,FALSE)</f>
        <v>Appliances</v>
      </c>
      <c r="G505" t="str">
        <f>VLOOKUP('Sales_Fact cleaned'!C1047,Product_Cleaned!$A$2:$E$101,5, FALSE)</f>
        <v>Burns-Hansen</v>
      </c>
      <c r="H505" t="s">
        <v>1804</v>
      </c>
      <c r="I505" t="str">
        <f>_xlfn.XLOOKUP(H505,Store_Raw!$A$2:$A$21,Store_Raw!$B$2:$B$21)</f>
        <v>Frederick-Wright</v>
      </c>
      <c r="J505" t="str">
        <f>_xlfn.XLOOKUP(H505,Store_Raw!$A$2:$A$21,Store_Raw!$C$2:$C$21)</f>
        <v>West</v>
      </c>
      <c r="K505" t="str">
        <f>_xlfn.XLOOKUP(H505,Store_Raw!$A$2:$A$21,Store_Raw!$D$2:$D$21)</f>
        <v>New Jimmymouth</v>
      </c>
      <c r="L505" t="str">
        <f>_xlfn.XLOOKUP(H505,Store_Raw!$A$2:$A$21,Store_Raw!$E$2:$E$21)</f>
        <v>Flagship</v>
      </c>
      <c r="M505" t="str">
        <f>VLOOKUP(B505,Customer_Cleaned!$A$2:$H$501,2,FALSE)</f>
        <v>Mike Jennings</v>
      </c>
      <c r="N505">
        <f>VLOOKUP(B505,Customer_Cleaned!$A$2:$H$501,3,FALSE)</f>
        <v>48</v>
      </c>
      <c r="O505" t="str">
        <f>VLOOKUP(B505,Customer_Cleaned!$A$2:$H$501,4,FALSE)</f>
        <v>Female</v>
      </c>
      <c r="P505" t="str">
        <f>VLOOKUP(B505,Customer_Cleaned!$A$2:$H$501,8,FALSE)</f>
        <v>Silver</v>
      </c>
      <c r="Q505" t="str">
        <f>_xlfn.XLOOKUP('Sales_Fact cleaned'!B1047,Customer_Cleaned!$A$2:$A$501,Customer_Cleaned!$F$2:$F$501)</f>
        <v>New Mexico</v>
      </c>
      <c r="R505" t="str">
        <f>_xlfn.XLOOKUP(B505,Customer_Cleaned!$A$2:$A$501,Customer_Cleaned!$G$2:$G$501)</f>
        <v>USA</v>
      </c>
      <c r="S505">
        <v>1</v>
      </c>
      <c r="T505">
        <v>553.38</v>
      </c>
      <c r="U505">
        <v>0.21</v>
      </c>
      <c r="V505">
        <v>437.17020000000002</v>
      </c>
      <c r="W505" t="s">
        <v>1829</v>
      </c>
    </row>
    <row r="506" spans="1:23" hidden="1">
      <c r="A506" s="2">
        <v>45392</v>
      </c>
      <c r="B506" t="s">
        <v>205</v>
      </c>
      <c r="C506" t="s">
        <v>1578</v>
      </c>
      <c r="D506" t="str">
        <f>VLOOKUP(C506,Product_Cleaned!$A$2:$B$101,2,FALSE)</f>
        <v>4K Home Projector</v>
      </c>
      <c r="E506" t="str">
        <f>VLOOKUP(C506,Product_Cleaned!$A$2:$C$101,3,FALSE)</f>
        <v>Electronics</v>
      </c>
      <c r="F506" t="str">
        <f>VLOOKUP(C506,Product_Cleaned!$A$2:$E$101,4,FALSE)</f>
        <v>Appliances</v>
      </c>
      <c r="G506" t="str">
        <f>VLOOKUP('Sales_Fact cleaned'!C889,Product_Cleaned!$A$2:$E$101,5, FALSE)</f>
        <v>Smith-King</v>
      </c>
      <c r="H506" t="s">
        <v>1801</v>
      </c>
      <c r="I506" t="str">
        <f>_xlfn.XLOOKUP(H506,Store_Raw!$A$2:$A$21,Store_Raw!$B$2:$B$21)</f>
        <v>Shelton PLC</v>
      </c>
      <c r="J506" t="str">
        <f>_xlfn.XLOOKUP(H506,Store_Raw!$A$2:$A$21,Store_Raw!$C$2:$C$21)</f>
        <v>North</v>
      </c>
      <c r="K506" t="str">
        <f>_xlfn.XLOOKUP(H506,Store_Raw!$A$2:$A$21,Store_Raw!$D$2:$D$21)</f>
        <v>East Jenniferstad</v>
      </c>
      <c r="L506" t="str">
        <f>_xlfn.XLOOKUP(H506,Store_Raw!$A$2:$A$21,Store_Raw!$E$2:$E$21)</f>
        <v>Flagship</v>
      </c>
      <c r="M506" t="str">
        <f>VLOOKUP(B506,Customer_Cleaned!$A$2:$H$501,2,FALSE)</f>
        <v>Katherine Dorsey</v>
      </c>
      <c r="N506">
        <f>VLOOKUP(B506,Customer_Cleaned!$A$2:$H$501,3,FALSE)</f>
        <v>24</v>
      </c>
      <c r="O506" t="str">
        <f>VLOOKUP(B506,Customer_Cleaned!$A$2:$H$501,4,FALSE)</f>
        <v>Male</v>
      </c>
      <c r="P506" t="str">
        <f>VLOOKUP(B506,Customer_Cleaned!$A$2:$H$501,8,FALSE)</f>
        <v>Bronze</v>
      </c>
      <c r="Q506" t="str">
        <f>_xlfn.XLOOKUP('Sales_Fact cleaned'!B889,Customer_Cleaned!$A$2:$A$501,Customer_Cleaned!$F$2:$F$501)</f>
        <v>Florida</v>
      </c>
      <c r="R506" t="str">
        <f>_xlfn.XLOOKUP(B506,Customer_Cleaned!$A$2:$A$501,Customer_Cleaned!$G$2:$G$501)</f>
        <v>USA</v>
      </c>
      <c r="S506">
        <v>2</v>
      </c>
      <c r="T506">
        <v>280.37</v>
      </c>
      <c r="U506">
        <v>0.22</v>
      </c>
      <c r="V506">
        <v>437.37720000000002</v>
      </c>
      <c r="W506" t="s">
        <v>1829</v>
      </c>
    </row>
    <row r="507" spans="1:23" hidden="1">
      <c r="A507" s="2">
        <v>45392</v>
      </c>
      <c r="B507" t="s">
        <v>846</v>
      </c>
      <c r="C507" t="s">
        <v>1722</v>
      </c>
      <c r="D507" t="str">
        <f>VLOOKUP(C507,Product_Cleaned!$A$2:$B$101,2,FALSE)</f>
        <v>LED Bedside Lamp</v>
      </c>
      <c r="E507" t="str">
        <f>VLOOKUP(C507,Product_Cleaned!$A$2:$C$101,3,FALSE)</f>
        <v>Home</v>
      </c>
      <c r="F507" t="str">
        <f>VLOOKUP(C507,Product_Cleaned!$A$2:$E$101,4,FALSE)</f>
        <v>Lighting</v>
      </c>
      <c r="G507" t="str">
        <f>VLOOKUP('Sales_Fact cleaned'!C185,Product_Cleaned!$A$2:$E$101,5, FALSE)</f>
        <v>Hunt Inc</v>
      </c>
      <c r="H507" t="s">
        <v>1757</v>
      </c>
      <c r="I507" t="str">
        <f>_xlfn.XLOOKUP(H507,Store_Raw!$A$2:$A$21,Store_Raw!$B$2:$B$21)</f>
        <v>Martinez, Adkins and Johnson</v>
      </c>
      <c r="J507" t="str">
        <f>_xlfn.XLOOKUP(H507,Store_Raw!$A$2:$A$21,Store_Raw!$C$2:$C$21)</f>
        <v>North</v>
      </c>
      <c r="K507" t="str">
        <f>_xlfn.XLOOKUP(H507,Store_Raw!$A$2:$A$21,Store_Raw!$D$2:$D$21)</f>
        <v>Danielmouth</v>
      </c>
      <c r="L507" t="str">
        <f>_xlfn.XLOOKUP(H507,Store_Raw!$A$2:$A$21,Store_Raw!$E$2:$E$21)</f>
        <v>Flagship</v>
      </c>
      <c r="M507" t="str">
        <f>VLOOKUP(B507,Customer_Cleaned!$A$2:$H$501,2,FALSE)</f>
        <v>Tracy Kelly</v>
      </c>
      <c r="N507">
        <f>VLOOKUP(B507,Customer_Cleaned!$A$2:$H$501,3,FALSE)</f>
        <v>38</v>
      </c>
      <c r="O507" t="str">
        <f>VLOOKUP(B507,Customer_Cleaned!$A$2:$H$501,4,FALSE)</f>
        <v>Male</v>
      </c>
      <c r="P507" t="str">
        <f>VLOOKUP(B507,Customer_Cleaned!$A$2:$H$501,8,FALSE)</f>
        <v>Silver</v>
      </c>
      <c r="Q507" t="str">
        <f>_xlfn.XLOOKUP('Sales_Fact cleaned'!B185,Customer_Cleaned!$A$2:$A$501,Customer_Cleaned!$F$2:$F$501)</f>
        <v>Alaska</v>
      </c>
      <c r="R507" t="str">
        <f>_xlfn.XLOOKUP(B507,Customer_Cleaned!$A$2:$A$501,Customer_Cleaned!$G$2:$G$501)</f>
        <v>USA</v>
      </c>
      <c r="S507">
        <v>2</v>
      </c>
      <c r="T507">
        <v>291.83999999999997</v>
      </c>
      <c r="U507">
        <v>0.25</v>
      </c>
      <c r="V507">
        <v>437.76</v>
      </c>
      <c r="W507" t="s">
        <v>1829</v>
      </c>
    </row>
    <row r="508" spans="1:23" hidden="1">
      <c r="A508" s="2">
        <v>45392</v>
      </c>
      <c r="B508" t="s">
        <v>40</v>
      </c>
      <c r="C508" t="s">
        <v>1718</v>
      </c>
      <c r="D508" t="str">
        <f>VLOOKUP(C508,Product_Cleaned!$A$2:$B$101,2,FALSE)</f>
        <v>Women's Beanie Hat</v>
      </c>
      <c r="E508" t="str">
        <f>VLOOKUP(C508,Product_Cleaned!$A$2:$C$101,3,FALSE)</f>
        <v>Clothing</v>
      </c>
      <c r="F508" t="str">
        <f>VLOOKUP(C508,Product_Cleaned!$A$2:$E$101,4,FALSE)</f>
        <v>Accessories</v>
      </c>
      <c r="G508" t="str">
        <f>VLOOKUP('Sales_Fact cleaned'!C1427,Product_Cleaned!$A$2:$E$101,5, FALSE)</f>
        <v>Taylor-Hart</v>
      </c>
      <c r="H508" t="s">
        <v>1752</v>
      </c>
      <c r="I508" t="str">
        <f>_xlfn.XLOOKUP(H508,Store_Raw!$A$2:$A$21,Store_Raw!$B$2:$B$21)</f>
        <v>Rivera-Warner</v>
      </c>
      <c r="J508" t="str">
        <f>_xlfn.XLOOKUP(H508,Store_Raw!$A$2:$A$21,Store_Raw!$C$2:$C$21)</f>
        <v>East</v>
      </c>
      <c r="K508" t="str">
        <f>_xlfn.XLOOKUP(H508,Store_Raw!$A$2:$A$21,Store_Raw!$D$2:$D$21)</f>
        <v>Washingtonfurt</v>
      </c>
      <c r="L508" t="str">
        <f>_xlfn.XLOOKUP(H508,Store_Raw!$A$2:$A$21,Store_Raw!$E$2:$E$21)</f>
        <v>Flagship</v>
      </c>
      <c r="M508" t="str">
        <f>VLOOKUP(B508,Customer_Cleaned!$A$2:$H$501,2,FALSE)</f>
        <v>Daniel Boyd</v>
      </c>
      <c r="N508">
        <f>VLOOKUP(B508,Customer_Cleaned!$A$2:$H$501,3,FALSE)</f>
        <v>29</v>
      </c>
      <c r="O508" t="str">
        <f>VLOOKUP(B508,Customer_Cleaned!$A$2:$H$501,4,FALSE)</f>
        <v>Female</v>
      </c>
      <c r="P508" t="str">
        <f>VLOOKUP(B508,Customer_Cleaned!$A$2:$H$501,8,FALSE)</f>
        <v>Bronze</v>
      </c>
      <c r="Q508" t="str">
        <f>_xlfn.XLOOKUP('Sales_Fact cleaned'!B1427,Customer_Cleaned!$A$2:$A$501,Customer_Cleaned!$F$2:$F$501)</f>
        <v>Wisconsin</v>
      </c>
      <c r="R508" t="str">
        <f>_xlfn.XLOOKUP(B508,Customer_Cleaned!$A$2:$A$501,Customer_Cleaned!$G$2:$G$501)</f>
        <v>USA</v>
      </c>
      <c r="S508">
        <v>2</v>
      </c>
      <c r="T508">
        <v>226.43</v>
      </c>
      <c r="U508">
        <v>0.03</v>
      </c>
      <c r="V508">
        <v>439.27420000000001</v>
      </c>
      <c r="W508" t="s">
        <v>1829</v>
      </c>
    </row>
    <row r="509" spans="1:23" hidden="1">
      <c r="A509" s="2">
        <v>45394</v>
      </c>
      <c r="B509" t="s">
        <v>110</v>
      </c>
      <c r="C509" t="s">
        <v>1598</v>
      </c>
      <c r="D509" t="str">
        <f>VLOOKUP(C509,Product_Cleaned!$A$2:$B$101,2,FALSE)</f>
        <v>Women's Scarf Set</v>
      </c>
      <c r="E509" t="str">
        <f>VLOOKUP(C509,Product_Cleaned!$A$2:$C$101,3,FALSE)</f>
        <v>Clothing</v>
      </c>
      <c r="F509" t="str">
        <f>VLOOKUP(C509,Product_Cleaned!$A$2:$E$101,4,FALSE)</f>
        <v>Accessories</v>
      </c>
      <c r="G509" t="str">
        <f>VLOOKUP('Sales_Fact cleaned'!C1009,Product_Cleaned!$A$2:$E$101,5, FALSE)</f>
        <v>Holmes LLC</v>
      </c>
      <c r="H509" t="s">
        <v>1797</v>
      </c>
      <c r="I509" t="str">
        <f>_xlfn.XLOOKUP(H509,Store_Raw!$A$2:$A$21,Store_Raw!$B$2:$B$21)</f>
        <v>Gardner, Humphrey and Contreras</v>
      </c>
      <c r="J509" t="str">
        <f>_xlfn.XLOOKUP(H509,Store_Raw!$A$2:$A$21,Store_Raw!$C$2:$C$21)</f>
        <v>East</v>
      </c>
      <c r="K509" t="str">
        <f>_xlfn.XLOOKUP(H509,Store_Raw!$A$2:$A$21,Store_Raw!$D$2:$D$21)</f>
        <v>Johnsonville</v>
      </c>
      <c r="L509" t="str">
        <f>_xlfn.XLOOKUP(H509,Store_Raw!$A$2:$A$21,Store_Raw!$E$2:$E$21)</f>
        <v>Flagship</v>
      </c>
      <c r="M509" t="str">
        <f>VLOOKUP(B509,Customer_Cleaned!$A$2:$H$501,2,FALSE)</f>
        <v>Amber Carlson</v>
      </c>
      <c r="N509">
        <f>VLOOKUP(B509,Customer_Cleaned!$A$2:$H$501,3,FALSE)</f>
        <v>18</v>
      </c>
      <c r="O509" t="str">
        <f>VLOOKUP(B509,Customer_Cleaned!$A$2:$H$501,4,FALSE)</f>
        <v>Female</v>
      </c>
      <c r="P509" t="str">
        <f>VLOOKUP(B509,Customer_Cleaned!$A$2:$H$501,8,FALSE)</f>
        <v>Bronze</v>
      </c>
      <c r="Q509" t="str">
        <f>_xlfn.XLOOKUP('Sales_Fact cleaned'!B1009,Customer_Cleaned!$A$2:$A$501,Customer_Cleaned!$F$2:$F$501)</f>
        <v>West Virginia</v>
      </c>
      <c r="R509" t="str">
        <f>_xlfn.XLOOKUP(B509,Customer_Cleaned!$A$2:$A$501,Customer_Cleaned!$G$2:$G$501)</f>
        <v>USA</v>
      </c>
      <c r="S509">
        <v>1</v>
      </c>
      <c r="T509">
        <v>531.99</v>
      </c>
      <c r="U509">
        <v>0.17</v>
      </c>
      <c r="V509">
        <v>441.55169999999998</v>
      </c>
      <c r="W509" t="s">
        <v>1826</v>
      </c>
    </row>
    <row r="510" spans="1:23" hidden="1">
      <c r="A510" s="2">
        <v>45394</v>
      </c>
      <c r="B510" t="s">
        <v>571</v>
      </c>
      <c r="C510" t="s">
        <v>1590</v>
      </c>
      <c r="D510" t="str">
        <f>VLOOKUP(C510,Product_Cleaned!$A$2:$B$101,2,FALSE)</f>
        <v>Multi-Purpose Storage Box</v>
      </c>
      <c r="E510" t="str">
        <f>VLOOKUP(C510,Product_Cleaned!$A$2:$C$101,3,FALSE)</f>
        <v>Home</v>
      </c>
      <c r="F510" t="str">
        <f>VLOOKUP(C510,Product_Cleaned!$A$2:$E$101,4,FALSE)</f>
        <v>Storage</v>
      </c>
      <c r="G510" t="str">
        <f>VLOOKUP('Sales_Fact cleaned'!C310,Product_Cleaned!$A$2:$E$101,5, FALSE)</f>
        <v>Stevens, Fernandez and Martin</v>
      </c>
      <c r="H510" t="s">
        <v>1757</v>
      </c>
      <c r="I510" t="str">
        <f>_xlfn.XLOOKUP(H510,Store_Raw!$A$2:$A$21,Store_Raw!$B$2:$B$21)</f>
        <v>Martinez, Adkins and Johnson</v>
      </c>
      <c r="J510" t="str">
        <f>_xlfn.XLOOKUP(H510,Store_Raw!$A$2:$A$21,Store_Raw!$C$2:$C$21)</f>
        <v>North</v>
      </c>
      <c r="K510" t="str">
        <f>_xlfn.XLOOKUP(H510,Store_Raw!$A$2:$A$21,Store_Raw!$D$2:$D$21)</f>
        <v>Danielmouth</v>
      </c>
      <c r="L510" t="str">
        <f>_xlfn.XLOOKUP(H510,Store_Raw!$A$2:$A$21,Store_Raw!$E$2:$E$21)</f>
        <v>Flagship</v>
      </c>
      <c r="M510" t="str">
        <f>VLOOKUP(B510,Customer_Cleaned!$A$2:$H$501,2,FALSE)</f>
        <v>Thomas Rhodes</v>
      </c>
      <c r="N510">
        <f>VLOOKUP(B510,Customer_Cleaned!$A$2:$H$501,3,FALSE)</f>
        <v>41</v>
      </c>
      <c r="O510" t="str">
        <f>VLOOKUP(B510,Customer_Cleaned!$A$2:$H$501,4,FALSE)</f>
        <v>Female</v>
      </c>
      <c r="P510" t="str">
        <f>VLOOKUP(B510,Customer_Cleaned!$A$2:$H$501,8,FALSE)</f>
        <v>Silver</v>
      </c>
      <c r="Q510" t="str">
        <f>_xlfn.XLOOKUP('Sales_Fact cleaned'!B310,Customer_Cleaned!$A$2:$A$501,Customer_Cleaned!$F$2:$F$501)</f>
        <v>Alaska</v>
      </c>
      <c r="R510" t="str">
        <f>_xlfn.XLOOKUP(B510,Customer_Cleaned!$A$2:$A$501,Customer_Cleaned!$G$2:$G$501)</f>
        <v>USA</v>
      </c>
      <c r="S510">
        <v>1</v>
      </c>
      <c r="T510">
        <v>486.39</v>
      </c>
      <c r="U510">
        <v>0.09</v>
      </c>
      <c r="V510">
        <v>442.61489999999998</v>
      </c>
      <c r="W510" t="s">
        <v>1829</v>
      </c>
    </row>
    <row r="511" spans="1:23">
      <c r="A511" s="2">
        <v>45394</v>
      </c>
      <c r="B511" t="s">
        <v>830</v>
      </c>
      <c r="C511" t="s">
        <v>1716</v>
      </c>
      <c r="D511" t="str">
        <f>VLOOKUP(C511,Product_Cleaned!$A$2:$B$101,2,FALSE)</f>
        <v>Wooden Bookshelf</v>
      </c>
      <c r="E511" t="str">
        <f>VLOOKUP(C511,Product_Cleaned!$A$2:$C$101,3,FALSE)</f>
        <v>Home</v>
      </c>
      <c r="F511" t="str">
        <f>VLOOKUP(C511,Product_Cleaned!$A$2:$E$101,4,FALSE)</f>
        <v>Furniture</v>
      </c>
      <c r="G511" t="str">
        <f>VLOOKUP('Sales_Fact cleaned'!C821,Product_Cleaned!$A$2:$E$101,5, FALSE)</f>
        <v>Hill PLC</v>
      </c>
      <c r="H511" t="s">
        <v>1797</v>
      </c>
      <c r="I511" t="str">
        <f>_xlfn.XLOOKUP(H511,Store_Raw!$A$2:$A$21,Store_Raw!$B$2:$B$21)</f>
        <v>Gardner, Humphrey and Contreras</v>
      </c>
      <c r="J511" t="str">
        <f>_xlfn.XLOOKUP(H511,Store_Raw!$A$2:$A$21,Store_Raw!$C$2:$C$21)</f>
        <v>East</v>
      </c>
      <c r="K511" t="str">
        <f>_xlfn.XLOOKUP(H511,Store_Raw!$A$2:$A$21,Store_Raw!$D$2:$D$21)</f>
        <v>Johnsonville</v>
      </c>
      <c r="L511" t="str">
        <f>_xlfn.XLOOKUP(H511,Store_Raw!$A$2:$A$21,Store_Raw!$E$2:$E$21)</f>
        <v>Flagship</v>
      </c>
      <c r="M511" t="str">
        <f>VLOOKUP(B511,Customer_Cleaned!$A$2:$H$501,2,FALSE)</f>
        <v>Russell Lamb</v>
      </c>
      <c r="N511">
        <f>VLOOKUP(B511,Customer_Cleaned!$A$2:$H$501,3,FALSE)</f>
        <v>63</v>
      </c>
      <c r="O511" t="str">
        <f>VLOOKUP(B511,Customer_Cleaned!$A$2:$H$501,4,FALSE)</f>
        <v>Female</v>
      </c>
      <c r="P511" t="str">
        <f>VLOOKUP(B511,Customer_Cleaned!$A$2:$H$501,8,FALSE)</f>
        <v>Platinum</v>
      </c>
      <c r="Q511" t="str">
        <f>_xlfn.XLOOKUP('Sales_Fact cleaned'!B821,Customer_Cleaned!$A$2:$A$501,Customer_Cleaned!$F$2:$F$501)</f>
        <v>Kansas</v>
      </c>
      <c r="R511" t="str">
        <f>_xlfn.XLOOKUP(B511,Customer_Cleaned!$A$2:$A$501,Customer_Cleaned!$G$2:$G$501)</f>
        <v>USA</v>
      </c>
      <c r="S511">
        <v>1</v>
      </c>
      <c r="T511">
        <v>520.92999999999995</v>
      </c>
      <c r="U511">
        <v>0.15</v>
      </c>
      <c r="V511">
        <v>442.79050000000001</v>
      </c>
      <c r="W511" t="s">
        <v>1824</v>
      </c>
    </row>
    <row r="512" spans="1:23" hidden="1">
      <c r="A512" s="2">
        <v>45394</v>
      </c>
      <c r="B512" t="s">
        <v>517</v>
      </c>
      <c r="C512" t="s">
        <v>1672</v>
      </c>
      <c r="D512" t="str">
        <f>VLOOKUP(C512,Product_Cleaned!$A$2:$B$101,2,FALSE)</f>
        <v>Laptop Cooling Pad</v>
      </c>
      <c r="E512" t="str">
        <f>VLOOKUP(C512,Product_Cleaned!$A$2:$C$101,3,FALSE)</f>
        <v>Electronics</v>
      </c>
      <c r="F512" t="str">
        <f>VLOOKUP(C512,Product_Cleaned!$A$2:$E$101,4,FALSE)</f>
        <v>Computer</v>
      </c>
      <c r="G512" t="str">
        <f>VLOOKUP('Sales_Fact cleaned'!C1144,Product_Cleaned!$A$2:$E$101,5, FALSE)</f>
        <v>Duran Group</v>
      </c>
      <c r="H512" t="s">
        <v>1799</v>
      </c>
      <c r="I512" t="str">
        <f>_xlfn.XLOOKUP(H512,Store_Raw!$A$2:$A$21,Store_Raw!$B$2:$B$21)</f>
        <v>Mcdonald Inc</v>
      </c>
      <c r="J512" t="str">
        <f>_xlfn.XLOOKUP(H512,Store_Raw!$A$2:$A$21,Store_Raw!$C$2:$C$21)</f>
        <v>South</v>
      </c>
      <c r="K512" t="str">
        <f>_xlfn.XLOOKUP(H512,Store_Raw!$A$2:$A$21,Store_Raw!$D$2:$D$21)</f>
        <v>Christopherland</v>
      </c>
      <c r="L512" t="str">
        <f>_xlfn.XLOOKUP(H512,Store_Raw!$A$2:$A$21,Store_Raw!$E$2:$E$21)</f>
        <v>Outlet</v>
      </c>
      <c r="M512" t="str">
        <f>VLOOKUP(B512,Customer_Cleaned!$A$2:$H$501,2,FALSE)</f>
        <v>Julie Hale</v>
      </c>
      <c r="N512">
        <f>VLOOKUP(B512,Customer_Cleaned!$A$2:$H$501,3,FALSE)</f>
        <v>35</v>
      </c>
      <c r="O512" t="str">
        <f>VLOOKUP(B512,Customer_Cleaned!$A$2:$H$501,4,FALSE)</f>
        <v>Female</v>
      </c>
      <c r="P512" t="str">
        <f>VLOOKUP(B512,Customer_Cleaned!$A$2:$H$501,8,FALSE)</f>
        <v>Silver</v>
      </c>
      <c r="Q512" t="str">
        <f>_xlfn.XLOOKUP('Sales_Fact cleaned'!B1144,Customer_Cleaned!$A$2:$A$501,Customer_Cleaned!$F$2:$F$501)</f>
        <v>Maryland</v>
      </c>
      <c r="R512" t="str">
        <f>_xlfn.XLOOKUP(B512,Customer_Cleaned!$A$2:$A$501,Customer_Cleaned!$G$2:$G$501)</f>
        <v>USA</v>
      </c>
      <c r="S512">
        <v>2</v>
      </c>
      <c r="T512">
        <v>233.33</v>
      </c>
      <c r="U512">
        <v>0.05</v>
      </c>
      <c r="V512">
        <v>443.327</v>
      </c>
      <c r="W512" t="s">
        <v>1829</v>
      </c>
    </row>
    <row r="513" spans="1:23" hidden="1">
      <c r="A513" s="2">
        <v>45394</v>
      </c>
      <c r="B513" t="s">
        <v>1371</v>
      </c>
      <c r="C513" t="s">
        <v>1616</v>
      </c>
      <c r="D513" t="str">
        <f>VLOOKUP(C513,Product_Cleaned!$A$2:$B$101,2,FALSE)</f>
        <v>Gaming Mechanical Keyboard</v>
      </c>
      <c r="E513" t="str">
        <f>VLOOKUP(C513,Product_Cleaned!$A$2:$C$101,3,FALSE)</f>
        <v>Electronics</v>
      </c>
      <c r="F513" t="str">
        <f>VLOOKUP(C513,Product_Cleaned!$A$2:$E$101,4,FALSE)</f>
        <v>Computer</v>
      </c>
      <c r="G513" t="str">
        <f>VLOOKUP('Sales_Fact cleaned'!C1813,Product_Cleaned!$A$2:$E$101,5, FALSE)</f>
        <v>Byrd, Stewart and Valdez</v>
      </c>
      <c r="H513" t="s">
        <v>1804</v>
      </c>
      <c r="I513" t="str">
        <f>_xlfn.XLOOKUP(H513,Store_Raw!$A$2:$A$21,Store_Raw!$B$2:$B$21)</f>
        <v>Frederick-Wright</v>
      </c>
      <c r="J513" t="str">
        <f>_xlfn.XLOOKUP(H513,Store_Raw!$A$2:$A$21,Store_Raw!$C$2:$C$21)</f>
        <v>West</v>
      </c>
      <c r="K513" t="str">
        <f>_xlfn.XLOOKUP(H513,Store_Raw!$A$2:$A$21,Store_Raw!$D$2:$D$21)</f>
        <v>New Jimmymouth</v>
      </c>
      <c r="L513" t="str">
        <f>_xlfn.XLOOKUP(H513,Store_Raw!$A$2:$A$21,Store_Raw!$E$2:$E$21)</f>
        <v>Flagship</v>
      </c>
      <c r="M513" t="str">
        <f>VLOOKUP(B513,Customer_Cleaned!$A$2:$H$501,2,FALSE)</f>
        <v>Adam Castro</v>
      </c>
      <c r="N513">
        <f>VLOOKUP(B513,Customer_Cleaned!$A$2:$H$501,3,FALSE)</f>
        <v>51</v>
      </c>
      <c r="O513" t="str">
        <f>VLOOKUP(B513,Customer_Cleaned!$A$2:$H$501,4,FALSE)</f>
        <v>Male</v>
      </c>
      <c r="P513" t="str">
        <f>VLOOKUP(B513,Customer_Cleaned!$A$2:$H$501,8,FALSE)</f>
        <v>Platinum</v>
      </c>
      <c r="Q513" t="str">
        <f>_xlfn.XLOOKUP('Sales_Fact cleaned'!B1813,Customer_Cleaned!$A$2:$A$501,Customer_Cleaned!$F$2:$F$501)</f>
        <v>Missouri</v>
      </c>
      <c r="R513" t="str">
        <f>_xlfn.XLOOKUP(B513,Customer_Cleaned!$A$2:$A$501,Customer_Cleaned!$G$2:$G$501)</f>
        <v>USA</v>
      </c>
      <c r="S513">
        <v>2</v>
      </c>
      <c r="T513">
        <v>316.89999999999998</v>
      </c>
      <c r="U513">
        <v>0.3</v>
      </c>
      <c r="V513">
        <v>443.66</v>
      </c>
      <c r="W513" t="s">
        <v>1829</v>
      </c>
    </row>
    <row r="514" spans="1:23" hidden="1">
      <c r="A514" s="2">
        <v>45395</v>
      </c>
      <c r="B514" t="s">
        <v>978</v>
      </c>
      <c r="C514" t="s">
        <v>1696</v>
      </c>
      <c r="D514" t="str">
        <f>VLOOKUP(C514,Product_Cleaned!$A$2:$B$101,2,FALSE)</f>
        <v>Bluetooth Car Audio System</v>
      </c>
      <c r="E514" t="str">
        <f>VLOOKUP(C514,Product_Cleaned!$A$2:$C$101,3,FALSE)</f>
        <v>Electronics</v>
      </c>
      <c r="F514" t="str">
        <f>VLOOKUP(C514,Product_Cleaned!$A$2:$E$101,4,FALSE)</f>
        <v>Audio</v>
      </c>
      <c r="G514" t="str">
        <f>VLOOKUP('Sales_Fact cleaned'!C1575,Product_Cleaned!$A$2:$E$101,5, FALSE)</f>
        <v>Robinson-Brown</v>
      </c>
      <c r="H514" t="s">
        <v>1810</v>
      </c>
      <c r="I514" t="str">
        <f>_xlfn.XLOOKUP(H514,Store_Raw!$A$2:$A$21,Store_Raw!$B$2:$B$21)</f>
        <v>Guerrero-Schmitt</v>
      </c>
      <c r="J514" t="str">
        <f>_xlfn.XLOOKUP(H514,Store_Raw!$A$2:$A$21,Store_Raw!$C$2:$C$21)</f>
        <v>East</v>
      </c>
      <c r="K514" t="str">
        <f>_xlfn.XLOOKUP(H514,Store_Raw!$A$2:$A$21,Store_Raw!$D$2:$D$21)</f>
        <v>East Stevechester</v>
      </c>
      <c r="L514" t="str">
        <f>_xlfn.XLOOKUP(H514,Store_Raw!$A$2:$A$21,Store_Raw!$E$2:$E$21)</f>
        <v>Flagship</v>
      </c>
      <c r="M514" t="str">
        <f>VLOOKUP(B514,Customer_Cleaned!$A$2:$H$501,2,FALSE)</f>
        <v>Kara Dodson</v>
      </c>
      <c r="N514">
        <f>VLOOKUP(B514,Customer_Cleaned!$A$2:$H$501,3,FALSE)</f>
        <v>20</v>
      </c>
      <c r="O514" t="str">
        <f>VLOOKUP(B514,Customer_Cleaned!$A$2:$H$501,4,FALSE)</f>
        <v>Male</v>
      </c>
      <c r="P514" t="str">
        <f>VLOOKUP(B514,Customer_Cleaned!$A$2:$H$501,8,FALSE)</f>
        <v>Bronze</v>
      </c>
      <c r="Q514" t="str">
        <f>_xlfn.XLOOKUP('Sales_Fact cleaned'!B1575,Customer_Cleaned!$A$2:$A$501,Customer_Cleaned!$F$2:$F$501)</f>
        <v>Arizona</v>
      </c>
      <c r="R514" t="str">
        <f>_xlfn.XLOOKUP(B514,Customer_Cleaned!$A$2:$A$501,Customer_Cleaned!$G$2:$G$501)</f>
        <v>USA</v>
      </c>
      <c r="S514">
        <v>1</v>
      </c>
      <c r="T514">
        <v>478.08</v>
      </c>
      <c r="U514">
        <v>7.0000000000000007E-2</v>
      </c>
      <c r="V514">
        <v>444.61439999999988</v>
      </c>
      <c r="W514" t="s">
        <v>1824</v>
      </c>
    </row>
    <row r="515" spans="1:23" hidden="1">
      <c r="A515" s="2">
        <v>45395</v>
      </c>
      <c r="B515" t="s">
        <v>23</v>
      </c>
      <c r="C515" t="s">
        <v>1543</v>
      </c>
      <c r="D515" t="str">
        <f>VLOOKUP(C515,Product_Cleaned!$A$2:$B$101,2,FALSE)</f>
        <v>Brother Laser Printer</v>
      </c>
      <c r="E515" t="str">
        <f>VLOOKUP(C515,Product_Cleaned!$A$2:$C$101,3,FALSE)</f>
        <v>Electronics</v>
      </c>
      <c r="F515" t="str">
        <f>VLOOKUP(C515,Product_Cleaned!$A$2:$E$101,4,FALSE)</f>
        <v>Computer</v>
      </c>
      <c r="G515" t="str">
        <f>VLOOKUP('Sales_Fact cleaned'!C840,Product_Cleaned!$A$2:$E$101,5, FALSE)</f>
        <v>Campbell Ltd</v>
      </c>
      <c r="H515" t="s">
        <v>1799</v>
      </c>
      <c r="I515" t="str">
        <f>_xlfn.XLOOKUP(H515,Store_Raw!$A$2:$A$21,Store_Raw!$B$2:$B$21)</f>
        <v>Mcdonald Inc</v>
      </c>
      <c r="J515" t="str">
        <f>_xlfn.XLOOKUP(H515,Store_Raw!$A$2:$A$21,Store_Raw!$C$2:$C$21)</f>
        <v>South</v>
      </c>
      <c r="K515" t="str">
        <f>_xlfn.XLOOKUP(H515,Store_Raw!$A$2:$A$21,Store_Raw!$D$2:$D$21)</f>
        <v>Christopherland</v>
      </c>
      <c r="L515" t="str">
        <f>_xlfn.XLOOKUP(H515,Store_Raw!$A$2:$A$21,Store_Raw!$E$2:$E$21)</f>
        <v>Outlet</v>
      </c>
      <c r="M515" t="str">
        <f>VLOOKUP(B515,Customer_Cleaned!$A$2:$H$501,2,FALSE)</f>
        <v>Jeremy Harris</v>
      </c>
      <c r="N515">
        <f>VLOOKUP(B515,Customer_Cleaned!$A$2:$H$501,3,FALSE)</f>
        <v>59</v>
      </c>
      <c r="O515" t="str">
        <f>VLOOKUP(B515,Customer_Cleaned!$A$2:$H$501,4,FALSE)</f>
        <v>Female</v>
      </c>
      <c r="P515" t="str">
        <f>VLOOKUP(B515,Customer_Cleaned!$A$2:$H$501,8,FALSE)</f>
        <v>Platinum</v>
      </c>
      <c r="Q515" t="str">
        <f>_xlfn.XLOOKUP('Sales_Fact cleaned'!B840,Customer_Cleaned!$A$2:$A$501,Customer_Cleaned!$F$2:$F$501)</f>
        <v>New Hampshire</v>
      </c>
      <c r="R515" t="str">
        <f>_xlfn.XLOOKUP(B515,Customer_Cleaned!$A$2:$A$501,Customer_Cleaned!$G$2:$G$501)</f>
        <v>USA</v>
      </c>
      <c r="S515">
        <v>1</v>
      </c>
      <c r="T515">
        <v>449.6</v>
      </c>
      <c r="U515">
        <v>0.01</v>
      </c>
      <c r="V515">
        <v>445.10399999999998</v>
      </c>
      <c r="W515" t="s">
        <v>1826</v>
      </c>
    </row>
    <row r="516" spans="1:23" hidden="1">
      <c r="A516" s="2">
        <v>45395</v>
      </c>
      <c r="B516" t="s">
        <v>1283</v>
      </c>
      <c r="C516" t="s">
        <v>1688</v>
      </c>
      <c r="D516" t="str">
        <f>VLOOKUP(C516,Product_Cleaned!$A$2:$B$101,2,FALSE)</f>
        <v>Kitchen Storage Rack</v>
      </c>
      <c r="E516" t="str">
        <f>VLOOKUP(C516,Product_Cleaned!$A$2:$C$101,3,FALSE)</f>
        <v>Home</v>
      </c>
      <c r="F516" t="str">
        <f>VLOOKUP(C516,Product_Cleaned!$A$2:$E$101,4,FALSE)</f>
        <v>Storage</v>
      </c>
      <c r="G516" t="str">
        <f>VLOOKUP('Sales_Fact cleaned'!C339,Product_Cleaned!$A$2:$E$101,5, FALSE)</f>
        <v>Carroll, Long and Mendoza</v>
      </c>
      <c r="H516" t="s">
        <v>1799</v>
      </c>
      <c r="I516" t="str">
        <f>_xlfn.XLOOKUP(H516,Store_Raw!$A$2:$A$21,Store_Raw!$B$2:$B$21)</f>
        <v>Mcdonald Inc</v>
      </c>
      <c r="J516" t="str">
        <f>_xlfn.XLOOKUP(H516,Store_Raw!$A$2:$A$21,Store_Raw!$C$2:$C$21)</f>
        <v>South</v>
      </c>
      <c r="K516" t="str">
        <f>_xlfn.XLOOKUP(H516,Store_Raw!$A$2:$A$21,Store_Raw!$D$2:$D$21)</f>
        <v>Christopherland</v>
      </c>
      <c r="L516" t="str">
        <f>_xlfn.XLOOKUP(H516,Store_Raw!$A$2:$A$21,Store_Raw!$E$2:$E$21)</f>
        <v>Outlet</v>
      </c>
      <c r="M516" t="str">
        <f>VLOOKUP(B516,Customer_Cleaned!$A$2:$H$501,2,FALSE)</f>
        <v>Megan Ryan</v>
      </c>
      <c r="N516">
        <f>VLOOKUP(B516,Customer_Cleaned!$A$2:$H$501,3,FALSE)</f>
        <v>59</v>
      </c>
      <c r="O516" t="str">
        <f>VLOOKUP(B516,Customer_Cleaned!$A$2:$H$501,4,FALSE)</f>
        <v>Female</v>
      </c>
      <c r="P516" t="str">
        <f>VLOOKUP(B516,Customer_Cleaned!$A$2:$H$501,8,FALSE)</f>
        <v>Platinum</v>
      </c>
      <c r="Q516" t="str">
        <f>_xlfn.XLOOKUP('Sales_Fact cleaned'!B339,Customer_Cleaned!$A$2:$A$501,Customer_Cleaned!$F$2:$F$501)</f>
        <v>Texas</v>
      </c>
      <c r="R516" t="str">
        <f>_xlfn.XLOOKUP(B516,Customer_Cleaned!$A$2:$A$501,Customer_Cleaned!$G$2:$G$501)</f>
        <v>USA</v>
      </c>
      <c r="S516">
        <v>2</v>
      </c>
      <c r="T516">
        <v>247.67</v>
      </c>
      <c r="U516">
        <v>0.1</v>
      </c>
      <c r="V516">
        <v>445.80599999999998</v>
      </c>
      <c r="W516" t="s">
        <v>1824</v>
      </c>
    </row>
    <row r="517" spans="1:23" hidden="1">
      <c r="A517" s="2">
        <v>45395</v>
      </c>
      <c r="B517" t="s">
        <v>532</v>
      </c>
      <c r="C517" t="s">
        <v>1624</v>
      </c>
      <c r="D517" t="str">
        <f>VLOOKUP(C517,Product_Cleaned!$A$2:$B$101,2,FALSE)</f>
        <v>Sports Water Hydration Pack</v>
      </c>
      <c r="E517" t="str">
        <f>VLOOKUP(C517,Product_Cleaned!$A$2:$C$101,3,FALSE)</f>
        <v>Sports</v>
      </c>
      <c r="F517" t="str">
        <f>VLOOKUP(C517,Product_Cleaned!$A$2:$E$101,4,FALSE)</f>
        <v>Outdoor</v>
      </c>
      <c r="G517" t="str">
        <f>VLOOKUP('Sales_Fact cleaned'!C148,Product_Cleaned!$A$2:$E$101,5, FALSE)</f>
        <v>Murray, Gould and Ware</v>
      </c>
      <c r="H517" t="s">
        <v>1779</v>
      </c>
      <c r="I517" t="str">
        <f>_xlfn.XLOOKUP(H517,Store_Raw!$A$2:$A$21,Store_Raw!$B$2:$B$21)</f>
        <v>Martinez-Mullins</v>
      </c>
      <c r="J517" t="str">
        <f>_xlfn.XLOOKUP(H517,Store_Raw!$A$2:$A$21,Store_Raw!$C$2:$C$21)</f>
        <v>South</v>
      </c>
      <c r="K517" t="str">
        <f>_xlfn.XLOOKUP(H517,Store_Raw!$A$2:$A$21,Store_Raw!$D$2:$D$21)</f>
        <v>Williamsfurt</v>
      </c>
      <c r="L517" t="str">
        <f>_xlfn.XLOOKUP(H517,Store_Raw!$A$2:$A$21,Store_Raw!$E$2:$E$21)</f>
        <v>Online</v>
      </c>
      <c r="M517" t="str">
        <f>VLOOKUP(B517,Customer_Cleaned!$A$2:$H$501,2,FALSE)</f>
        <v>Brian Choi</v>
      </c>
      <c r="N517">
        <f>VLOOKUP(B517,Customer_Cleaned!$A$2:$H$501,3,FALSE)</f>
        <v>46</v>
      </c>
      <c r="O517" t="str">
        <f>VLOOKUP(B517,Customer_Cleaned!$A$2:$H$501,4,FALSE)</f>
        <v>Female</v>
      </c>
      <c r="P517" t="str">
        <f>VLOOKUP(B517,Customer_Cleaned!$A$2:$H$501,8,FALSE)</f>
        <v>Silver</v>
      </c>
      <c r="Q517" t="str">
        <f>_xlfn.XLOOKUP('Sales_Fact cleaned'!B148,Customer_Cleaned!$A$2:$A$501,Customer_Cleaned!$F$2:$F$501)</f>
        <v>New Hampshire</v>
      </c>
      <c r="R517" t="str">
        <f>_xlfn.XLOOKUP(B517,Customer_Cleaned!$A$2:$A$501,Customer_Cleaned!$G$2:$G$501)</f>
        <v>USA</v>
      </c>
      <c r="S517">
        <v>3</v>
      </c>
      <c r="T517">
        <v>179.7</v>
      </c>
      <c r="U517">
        <v>0.17</v>
      </c>
      <c r="V517">
        <v>447.45299999999992</v>
      </c>
      <c r="W517" t="s">
        <v>1829</v>
      </c>
    </row>
    <row r="518" spans="1:23" hidden="1">
      <c r="A518" s="2">
        <v>45396</v>
      </c>
      <c r="B518" t="s">
        <v>1368</v>
      </c>
      <c r="C518" t="s">
        <v>1616</v>
      </c>
      <c r="D518" t="str">
        <f>VLOOKUP(C518,Product_Cleaned!$A$2:$B$101,2,FALSE)</f>
        <v>Gaming Mechanical Keyboard</v>
      </c>
      <c r="E518" t="str">
        <f>VLOOKUP(C518,Product_Cleaned!$A$2:$C$101,3,FALSE)</f>
        <v>Electronics</v>
      </c>
      <c r="F518" t="str">
        <f>VLOOKUP(C518,Product_Cleaned!$A$2:$E$101,4,FALSE)</f>
        <v>Computer</v>
      </c>
      <c r="G518" t="str">
        <f>VLOOKUP('Sales_Fact cleaned'!C1707,Product_Cleaned!$A$2:$E$101,5, FALSE)</f>
        <v>Ford, Murphy and Wilson</v>
      </c>
      <c r="H518" t="s">
        <v>1804</v>
      </c>
      <c r="I518" t="str">
        <f>_xlfn.XLOOKUP(H518,Store_Raw!$A$2:$A$21,Store_Raw!$B$2:$B$21)</f>
        <v>Frederick-Wright</v>
      </c>
      <c r="J518" t="str">
        <f>_xlfn.XLOOKUP(H518,Store_Raw!$A$2:$A$21,Store_Raw!$C$2:$C$21)</f>
        <v>West</v>
      </c>
      <c r="K518" t="str">
        <f>_xlfn.XLOOKUP(H518,Store_Raw!$A$2:$A$21,Store_Raw!$D$2:$D$21)</f>
        <v>New Jimmymouth</v>
      </c>
      <c r="L518" t="str">
        <f>_xlfn.XLOOKUP(H518,Store_Raw!$A$2:$A$21,Store_Raw!$E$2:$E$21)</f>
        <v>Flagship</v>
      </c>
      <c r="M518" t="str">
        <f>VLOOKUP(B518,Customer_Cleaned!$A$2:$H$501,2,FALSE)</f>
        <v>Kelli Smith</v>
      </c>
      <c r="N518">
        <f>VLOOKUP(B518,Customer_Cleaned!$A$2:$H$501,3,FALSE)</f>
        <v>42</v>
      </c>
      <c r="O518" t="str">
        <f>VLOOKUP(B518,Customer_Cleaned!$A$2:$H$501,4,FALSE)</f>
        <v>Female</v>
      </c>
      <c r="P518" t="str">
        <f>VLOOKUP(B518,Customer_Cleaned!$A$2:$H$501,8,FALSE)</f>
        <v>Silver</v>
      </c>
      <c r="Q518" t="str">
        <f>_xlfn.XLOOKUP('Sales_Fact cleaned'!B1707,Customer_Cleaned!$A$2:$A$501,Customer_Cleaned!$F$2:$F$501)</f>
        <v>Georgia</v>
      </c>
      <c r="R518" t="str">
        <f>_xlfn.XLOOKUP(B518,Customer_Cleaned!$A$2:$A$501,Customer_Cleaned!$G$2:$G$501)</f>
        <v>USA</v>
      </c>
      <c r="S518">
        <v>4</v>
      </c>
      <c r="T518">
        <v>115.42</v>
      </c>
      <c r="U518">
        <v>0.03</v>
      </c>
      <c r="V518">
        <v>447.82960000000003</v>
      </c>
      <c r="W518" t="s">
        <v>1826</v>
      </c>
    </row>
    <row r="519" spans="1:23" hidden="1">
      <c r="A519" s="2">
        <v>45396</v>
      </c>
      <c r="B519" t="s">
        <v>1328</v>
      </c>
      <c r="C519" t="s">
        <v>1549</v>
      </c>
      <c r="D519" t="str">
        <f>VLOOKUP(C519,Product_Cleaned!$A$2:$B$101,2,FALSE)</f>
        <v>Women's Casual Hoodie</v>
      </c>
      <c r="E519" t="str">
        <f>VLOOKUP(C519,Product_Cleaned!$A$2:$C$101,3,FALSE)</f>
        <v>Clothing</v>
      </c>
      <c r="F519" t="str">
        <f>VLOOKUP(C519,Product_Cleaned!$A$2:$E$101,4,FALSE)</f>
        <v>Outerwear</v>
      </c>
      <c r="G519" t="str">
        <f>VLOOKUP('Sales_Fact cleaned'!C81,Product_Cleaned!$A$2:$E$101,5, FALSE)</f>
        <v>Stevens, Fernandez and Martin</v>
      </c>
      <c r="H519" t="s">
        <v>1761</v>
      </c>
      <c r="I519" t="str">
        <f>_xlfn.XLOOKUP(H519,Store_Raw!$A$2:$A$21,Store_Raw!$B$2:$B$21)</f>
        <v>Black-Horn</v>
      </c>
      <c r="J519" t="str">
        <f>_xlfn.XLOOKUP(H519,Store_Raw!$A$2:$A$21,Store_Raw!$C$2:$C$21)</f>
        <v>South</v>
      </c>
      <c r="K519" t="str">
        <f>_xlfn.XLOOKUP(H519,Store_Raw!$A$2:$A$21,Store_Raw!$D$2:$D$21)</f>
        <v>North Nancyview</v>
      </c>
      <c r="L519" t="str">
        <f>_xlfn.XLOOKUP(H519,Store_Raw!$A$2:$A$21,Store_Raw!$E$2:$E$21)</f>
        <v>Outlet</v>
      </c>
      <c r="M519" t="str">
        <f>VLOOKUP(B519,Customer_Cleaned!$A$2:$H$501,2,FALSE)</f>
        <v>Samuel Mullins</v>
      </c>
      <c r="N519">
        <f>VLOOKUP(B519,Customer_Cleaned!$A$2:$H$501,3,FALSE)</f>
        <v>27</v>
      </c>
      <c r="O519" t="str">
        <f>VLOOKUP(B519,Customer_Cleaned!$A$2:$H$501,4,FALSE)</f>
        <v>Female</v>
      </c>
      <c r="P519" t="str">
        <f>VLOOKUP(B519,Customer_Cleaned!$A$2:$H$501,8,FALSE)</f>
        <v>Bronze</v>
      </c>
      <c r="Q519" t="str">
        <f>_xlfn.XLOOKUP('Sales_Fact cleaned'!B81,Customer_Cleaned!$A$2:$A$501,Customer_Cleaned!$F$2:$F$501)</f>
        <v>Nevada</v>
      </c>
      <c r="R519" t="str">
        <f>_xlfn.XLOOKUP(B519,Customer_Cleaned!$A$2:$A$501,Customer_Cleaned!$G$2:$G$501)</f>
        <v>USA</v>
      </c>
      <c r="S519">
        <v>1</v>
      </c>
      <c r="T519">
        <v>493.45</v>
      </c>
      <c r="U519">
        <v>0.09</v>
      </c>
      <c r="V519">
        <v>449.03949999999998</v>
      </c>
      <c r="W519" t="s">
        <v>1826</v>
      </c>
    </row>
    <row r="520" spans="1:23" hidden="1">
      <c r="A520" s="2">
        <v>45397</v>
      </c>
      <c r="B520" t="s">
        <v>202</v>
      </c>
      <c r="C520" t="s">
        <v>1570</v>
      </c>
      <c r="D520" t="str">
        <f>VLOOKUP(C520,Product_Cleaned!$A$2:$B$101,2,FALSE)</f>
        <v>HD Smart TV Stick</v>
      </c>
      <c r="E520" t="str">
        <f>VLOOKUP(C520,Product_Cleaned!$A$2:$C$101,3,FALSE)</f>
        <v>Electronics</v>
      </c>
      <c r="F520" t="str">
        <f>VLOOKUP(C520,Product_Cleaned!$A$2:$E$101,4,FALSE)</f>
        <v>Accessories</v>
      </c>
      <c r="G520" t="str">
        <f>VLOOKUP('Sales_Fact cleaned'!C262,Product_Cleaned!$A$2:$E$101,5, FALSE)</f>
        <v>Sharp, Taylor and Rodriguez</v>
      </c>
      <c r="H520" t="s">
        <v>1766</v>
      </c>
      <c r="I520" t="str">
        <f>_xlfn.XLOOKUP(H520,Store_Raw!$A$2:$A$21,Store_Raw!$B$2:$B$21)</f>
        <v>Johnson-Wright</v>
      </c>
      <c r="J520" t="str">
        <f>_xlfn.XLOOKUP(H520,Store_Raw!$A$2:$A$21,Store_Raw!$C$2:$C$21)</f>
        <v>North</v>
      </c>
      <c r="K520" t="str">
        <f>_xlfn.XLOOKUP(H520,Store_Raw!$A$2:$A$21,Store_Raw!$D$2:$D$21)</f>
        <v>Hoodberg</v>
      </c>
      <c r="L520" t="str">
        <f>_xlfn.XLOOKUP(H520,Store_Raw!$A$2:$A$21,Store_Raw!$E$2:$E$21)</f>
        <v>Outlet</v>
      </c>
      <c r="M520" t="str">
        <f>VLOOKUP(B520,Customer_Cleaned!$A$2:$H$501,2,FALSE)</f>
        <v>Sharon Brown</v>
      </c>
      <c r="N520">
        <f>VLOOKUP(B520,Customer_Cleaned!$A$2:$H$501,3,FALSE)</f>
        <v>37</v>
      </c>
      <c r="O520" t="str">
        <f>VLOOKUP(B520,Customer_Cleaned!$A$2:$H$501,4,FALSE)</f>
        <v>Female</v>
      </c>
      <c r="P520" t="str">
        <f>VLOOKUP(B520,Customer_Cleaned!$A$2:$H$501,8,FALSE)</f>
        <v>Silver</v>
      </c>
      <c r="Q520" t="str">
        <f>_xlfn.XLOOKUP('Sales_Fact cleaned'!B262,Customer_Cleaned!$A$2:$A$501,Customer_Cleaned!$F$2:$F$501)</f>
        <v>Tennessee</v>
      </c>
      <c r="R520" t="str">
        <f>_xlfn.XLOOKUP(B520,Customer_Cleaned!$A$2:$A$501,Customer_Cleaned!$G$2:$G$501)</f>
        <v>USA</v>
      </c>
      <c r="S520">
        <v>1</v>
      </c>
      <c r="T520">
        <v>499.46</v>
      </c>
      <c r="U520">
        <v>0.1</v>
      </c>
      <c r="V520">
        <v>449.51400000000001</v>
      </c>
      <c r="W520" t="s">
        <v>1829</v>
      </c>
    </row>
    <row r="521" spans="1:23">
      <c r="A521" s="2">
        <v>45397</v>
      </c>
      <c r="B521" t="s">
        <v>942</v>
      </c>
      <c r="C521" t="s">
        <v>1549</v>
      </c>
      <c r="D521" t="str">
        <f>VLOOKUP(C521,Product_Cleaned!$A$2:$B$101,2,FALSE)</f>
        <v>Women's Casual Hoodie</v>
      </c>
      <c r="E521" t="str">
        <f>VLOOKUP(C521,Product_Cleaned!$A$2:$C$101,3,FALSE)</f>
        <v>Clothing</v>
      </c>
      <c r="F521" t="str">
        <f>VLOOKUP(C521,Product_Cleaned!$A$2:$E$101,4,FALSE)</f>
        <v>Outerwear</v>
      </c>
      <c r="G521" t="str">
        <f>VLOOKUP('Sales_Fact cleaned'!C768,Product_Cleaned!$A$2:$E$101,5, FALSE)</f>
        <v>Perez-Johnston</v>
      </c>
      <c r="H521" t="s">
        <v>1813</v>
      </c>
      <c r="I521" t="str">
        <f>_xlfn.XLOOKUP(H521,Store_Raw!$A$2:$A$21,Store_Raw!$B$2:$B$21)</f>
        <v>Mann-Austin</v>
      </c>
      <c r="J521" t="str">
        <f>_xlfn.XLOOKUP(H521,Store_Raw!$A$2:$A$21,Store_Raw!$C$2:$C$21)</f>
        <v>East</v>
      </c>
      <c r="K521" t="str">
        <f>_xlfn.XLOOKUP(H521,Store_Raw!$A$2:$A$21,Store_Raw!$D$2:$D$21)</f>
        <v>Vasquezborough</v>
      </c>
      <c r="L521" t="str">
        <f>_xlfn.XLOOKUP(H521,Store_Raw!$A$2:$A$21,Store_Raw!$E$2:$E$21)</f>
        <v>Online</v>
      </c>
      <c r="M521" t="str">
        <f>VLOOKUP(B521,Customer_Cleaned!$A$2:$H$501,2,FALSE)</f>
        <v>Tracy Stephens</v>
      </c>
      <c r="N521">
        <f>VLOOKUP(B521,Customer_Cleaned!$A$2:$H$501,3,FALSE)</f>
        <v>64</v>
      </c>
      <c r="O521" t="str">
        <f>VLOOKUP(B521,Customer_Cleaned!$A$2:$H$501,4,FALSE)</f>
        <v>Male</v>
      </c>
      <c r="P521" t="str">
        <f>VLOOKUP(B521,Customer_Cleaned!$A$2:$H$501,8,FALSE)</f>
        <v>Platinum</v>
      </c>
      <c r="Q521" t="str">
        <f>_xlfn.XLOOKUP('Sales_Fact cleaned'!B768,Customer_Cleaned!$A$2:$A$501,Customer_Cleaned!$F$2:$F$501)</f>
        <v>Connecticut</v>
      </c>
      <c r="R521" t="str">
        <f>_xlfn.XLOOKUP(B521,Customer_Cleaned!$A$2:$A$501,Customer_Cleaned!$G$2:$G$501)</f>
        <v>USA</v>
      </c>
      <c r="S521">
        <v>1</v>
      </c>
      <c r="T521">
        <v>505.23</v>
      </c>
      <c r="U521">
        <v>0.11</v>
      </c>
      <c r="V521">
        <v>449.65469999999999</v>
      </c>
      <c r="W521" t="s">
        <v>1826</v>
      </c>
    </row>
    <row r="522" spans="1:23" hidden="1">
      <c r="A522" s="2">
        <v>45397</v>
      </c>
      <c r="B522" t="s">
        <v>818</v>
      </c>
      <c r="C522" t="s">
        <v>1644</v>
      </c>
      <c r="D522" t="str">
        <f>VLOOKUP(C522,Product_Cleaned!$A$2:$B$101,2,FALSE)</f>
        <v>Car Dashboard Phone Holder</v>
      </c>
      <c r="E522" t="str">
        <f>VLOOKUP(C522,Product_Cleaned!$A$2:$C$101,3,FALSE)</f>
        <v>Electronics</v>
      </c>
      <c r="F522" t="str">
        <f>VLOOKUP(C522,Product_Cleaned!$A$2:$E$101,4,FALSE)</f>
        <v>Accessories</v>
      </c>
      <c r="G522" t="str">
        <f>VLOOKUP('Sales_Fact cleaned'!C1709,Product_Cleaned!$A$2:$E$101,5, FALSE)</f>
        <v>Collins-Stephenson</v>
      </c>
      <c r="H522" t="s">
        <v>1779</v>
      </c>
      <c r="I522" t="str">
        <f>_xlfn.XLOOKUP(H522,Store_Raw!$A$2:$A$21,Store_Raw!$B$2:$B$21)</f>
        <v>Martinez-Mullins</v>
      </c>
      <c r="J522" t="str">
        <f>_xlfn.XLOOKUP(H522,Store_Raw!$A$2:$A$21,Store_Raw!$C$2:$C$21)</f>
        <v>South</v>
      </c>
      <c r="K522" t="str">
        <f>_xlfn.XLOOKUP(H522,Store_Raw!$A$2:$A$21,Store_Raw!$D$2:$D$21)</f>
        <v>Williamsfurt</v>
      </c>
      <c r="L522" t="str">
        <f>_xlfn.XLOOKUP(H522,Store_Raw!$A$2:$A$21,Store_Raw!$E$2:$E$21)</f>
        <v>Online</v>
      </c>
      <c r="M522" t="str">
        <f>VLOOKUP(B522,Customer_Cleaned!$A$2:$H$501,2,FALSE)</f>
        <v>Kristen Fischer</v>
      </c>
      <c r="N522">
        <f>VLOOKUP(B522,Customer_Cleaned!$A$2:$H$501,3,FALSE)</f>
        <v>57</v>
      </c>
      <c r="O522" t="str">
        <f>VLOOKUP(B522,Customer_Cleaned!$A$2:$H$501,4,FALSE)</f>
        <v>Male</v>
      </c>
      <c r="P522" t="str">
        <f>VLOOKUP(B522,Customer_Cleaned!$A$2:$H$501,8,FALSE)</f>
        <v>Platinum</v>
      </c>
      <c r="Q522" t="str">
        <f>_xlfn.XLOOKUP('Sales_Fact cleaned'!B1709,Customer_Cleaned!$A$2:$A$501,Customer_Cleaned!$F$2:$F$501)</f>
        <v>New Jersey</v>
      </c>
      <c r="R522" t="str">
        <f>_xlfn.XLOOKUP(B522,Customer_Cleaned!$A$2:$A$501,Customer_Cleaned!$G$2:$G$501)</f>
        <v>USA</v>
      </c>
      <c r="S522">
        <v>2</v>
      </c>
      <c r="T522">
        <v>271.39999999999998</v>
      </c>
      <c r="U522">
        <v>0.17</v>
      </c>
      <c r="V522">
        <v>450.52399999999989</v>
      </c>
      <c r="W522" t="s">
        <v>1829</v>
      </c>
    </row>
    <row r="523" spans="1:23" hidden="1">
      <c r="A523" s="2">
        <v>45397</v>
      </c>
      <c r="B523" t="s">
        <v>475</v>
      </c>
      <c r="C523" t="s">
        <v>1654</v>
      </c>
      <c r="D523" t="str">
        <f>VLOOKUP(C523,Product_Cleaned!$A$2:$B$101,2,FALSE)</f>
        <v>Men's Track Pants</v>
      </c>
      <c r="E523" t="str">
        <f>VLOOKUP(C523,Product_Cleaned!$A$2:$C$101,3,FALSE)</f>
        <v>Clothing</v>
      </c>
      <c r="F523" t="str">
        <f>VLOOKUP(C523,Product_Cleaned!$A$2:$E$101,4,FALSE)</f>
        <v>Bottoms</v>
      </c>
      <c r="G523" t="str">
        <f>VLOOKUP('Sales_Fact cleaned'!C674,Product_Cleaned!$A$2:$E$101,5, FALSE)</f>
        <v>Byrd, Stewart and Valdez</v>
      </c>
      <c r="H523" t="s">
        <v>1769</v>
      </c>
      <c r="I523" t="str">
        <f>_xlfn.XLOOKUP(H523,Store_Raw!$A$2:$A$21,Store_Raw!$B$2:$B$21)</f>
        <v>Alexander Group</v>
      </c>
      <c r="J523" t="str">
        <f>_xlfn.XLOOKUP(H523,Store_Raw!$A$2:$A$21,Store_Raw!$C$2:$C$21)</f>
        <v>South</v>
      </c>
      <c r="K523" t="str">
        <f>_xlfn.XLOOKUP(H523,Store_Raw!$A$2:$A$21,Store_Raw!$D$2:$D$21)</f>
        <v>Port Sharon</v>
      </c>
      <c r="L523" t="str">
        <f>_xlfn.XLOOKUP(H523,Store_Raw!$A$2:$A$21,Store_Raw!$E$2:$E$21)</f>
        <v>Online</v>
      </c>
      <c r="M523" t="str">
        <f>VLOOKUP(B523,Customer_Cleaned!$A$2:$H$501,2,FALSE)</f>
        <v>Patty Francis</v>
      </c>
      <c r="N523">
        <f>VLOOKUP(B523,Customer_Cleaned!$A$2:$H$501,3,FALSE)</f>
        <v>63</v>
      </c>
      <c r="O523" t="str">
        <f>VLOOKUP(B523,Customer_Cleaned!$A$2:$H$501,4,FALSE)</f>
        <v>Female</v>
      </c>
      <c r="P523" t="str">
        <f>VLOOKUP(B523,Customer_Cleaned!$A$2:$H$501,8,FALSE)</f>
        <v>Platinum</v>
      </c>
      <c r="Q523" t="str">
        <f>_xlfn.XLOOKUP('Sales_Fact cleaned'!B674,Customer_Cleaned!$A$2:$A$501,Customer_Cleaned!$F$2:$F$501)</f>
        <v>Tennessee</v>
      </c>
      <c r="R523" t="str">
        <f>_xlfn.XLOOKUP(B523,Customer_Cleaned!$A$2:$A$501,Customer_Cleaned!$G$2:$G$501)</f>
        <v>USA</v>
      </c>
      <c r="S523">
        <v>3</v>
      </c>
      <c r="T523">
        <v>155.87</v>
      </c>
      <c r="U523">
        <v>0.03</v>
      </c>
      <c r="V523">
        <v>453.58170000000001</v>
      </c>
      <c r="W523" t="s">
        <v>1829</v>
      </c>
    </row>
    <row r="524" spans="1:23" hidden="1">
      <c r="A524" s="2">
        <v>45398</v>
      </c>
      <c r="B524" t="s">
        <v>1322</v>
      </c>
      <c r="C524" t="s">
        <v>1734</v>
      </c>
      <c r="D524" t="str">
        <f>VLOOKUP(C524,Product_Cleaned!$A$2:$B$101,2,FALSE)</f>
        <v>USB-C Laptop Charger</v>
      </c>
      <c r="E524" t="str">
        <f>VLOOKUP(C524,Product_Cleaned!$A$2:$C$101,3,FALSE)</f>
        <v>Electronics</v>
      </c>
      <c r="F524" t="str">
        <f>VLOOKUP(C524,Product_Cleaned!$A$2:$E$101,4,FALSE)</f>
        <v>Computer</v>
      </c>
      <c r="G524" t="str">
        <f>VLOOKUP('Sales_Fact cleaned'!C868,Product_Cleaned!$A$2:$E$101,5, FALSE)</f>
        <v>Flores, Pineda and Rodriguez</v>
      </c>
      <c r="H524" t="s">
        <v>1801</v>
      </c>
      <c r="I524" t="str">
        <f>_xlfn.XLOOKUP(H524,Store_Raw!$A$2:$A$21,Store_Raw!$B$2:$B$21)</f>
        <v>Shelton PLC</v>
      </c>
      <c r="J524" t="str">
        <f>_xlfn.XLOOKUP(H524,Store_Raw!$A$2:$A$21,Store_Raw!$C$2:$C$21)</f>
        <v>North</v>
      </c>
      <c r="K524" t="str">
        <f>_xlfn.XLOOKUP(H524,Store_Raw!$A$2:$A$21,Store_Raw!$D$2:$D$21)</f>
        <v>East Jenniferstad</v>
      </c>
      <c r="L524" t="str">
        <f>_xlfn.XLOOKUP(H524,Store_Raw!$A$2:$A$21,Store_Raw!$E$2:$E$21)</f>
        <v>Flagship</v>
      </c>
      <c r="M524" t="str">
        <f>VLOOKUP(B524,Customer_Cleaned!$A$2:$H$501,2,FALSE)</f>
        <v>Jeanette Nichols</v>
      </c>
      <c r="N524">
        <f>VLOOKUP(B524,Customer_Cleaned!$A$2:$H$501,3,FALSE)</f>
        <v>28</v>
      </c>
      <c r="O524" t="str">
        <f>VLOOKUP(B524,Customer_Cleaned!$A$2:$H$501,4,FALSE)</f>
        <v>Male</v>
      </c>
      <c r="P524" t="str">
        <f>VLOOKUP(B524,Customer_Cleaned!$A$2:$H$501,8,FALSE)</f>
        <v>Bronze</v>
      </c>
      <c r="Q524" t="str">
        <f>_xlfn.XLOOKUP('Sales_Fact cleaned'!B868,Customer_Cleaned!$A$2:$A$501,Customer_Cleaned!$F$2:$F$501)</f>
        <v>Iowa</v>
      </c>
      <c r="R524" t="str">
        <f>_xlfn.XLOOKUP(B524,Customer_Cleaned!$A$2:$A$501,Customer_Cleaned!$G$2:$G$501)</f>
        <v>USA</v>
      </c>
      <c r="S524">
        <v>3</v>
      </c>
      <c r="T524">
        <v>199.13</v>
      </c>
      <c r="U524">
        <v>0.24</v>
      </c>
      <c r="V524">
        <v>454.01639999999998</v>
      </c>
      <c r="W524" t="s">
        <v>1829</v>
      </c>
    </row>
    <row r="525" spans="1:23" hidden="1">
      <c r="A525" s="2">
        <v>45398</v>
      </c>
      <c r="B525" t="s">
        <v>553</v>
      </c>
      <c r="C525" t="s">
        <v>1666</v>
      </c>
      <c r="D525" t="str">
        <f>VLOOKUP(C525,Product_Cleaned!$A$2:$B$101,2,FALSE)</f>
        <v>Men's Hair Styling Gel</v>
      </c>
      <c r="E525" t="str">
        <f>VLOOKUP(C525,Product_Cleaned!$A$2:$C$101,3,FALSE)</f>
        <v>Beauty</v>
      </c>
      <c r="F525" t="str">
        <f>VLOOKUP(C525,Product_Cleaned!$A$2:$E$101,4,FALSE)</f>
        <v>Haircare</v>
      </c>
      <c r="G525" t="str">
        <f>VLOOKUP('Sales_Fact cleaned'!C1719,Product_Cleaned!$A$2:$E$101,5, FALSE)</f>
        <v>French Ltd</v>
      </c>
      <c r="H525" t="s">
        <v>1810</v>
      </c>
      <c r="I525" t="str">
        <f>_xlfn.XLOOKUP(H525,Store_Raw!$A$2:$A$21,Store_Raw!$B$2:$B$21)</f>
        <v>Guerrero-Schmitt</v>
      </c>
      <c r="J525" t="str">
        <f>_xlfn.XLOOKUP(H525,Store_Raw!$A$2:$A$21,Store_Raw!$C$2:$C$21)</f>
        <v>East</v>
      </c>
      <c r="K525" t="str">
        <f>_xlfn.XLOOKUP(H525,Store_Raw!$A$2:$A$21,Store_Raw!$D$2:$D$21)</f>
        <v>East Stevechester</v>
      </c>
      <c r="L525" t="str">
        <f>_xlfn.XLOOKUP(H525,Store_Raw!$A$2:$A$21,Store_Raw!$E$2:$E$21)</f>
        <v>Flagship</v>
      </c>
      <c r="M525" t="str">
        <f>VLOOKUP(B525,Customer_Cleaned!$A$2:$H$501,2,FALSE)</f>
        <v>Patricia Gardner</v>
      </c>
      <c r="N525">
        <f>VLOOKUP(B525,Customer_Cleaned!$A$2:$H$501,3,FALSE)</f>
        <v>25</v>
      </c>
      <c r="O525" t="str">
        <f>VLOOKUP(B525,Customer_Cleaned!$A$2:$H$501,4,FALSE)</f>
        <v>Female</v>
      </c>
      <c r="P525" t="str">
        <f>VLOOKUP(B525,Customer_Cleaned!$A$2:$H$501,8,FALSE)</f>
        <v>Bronze</v>
      </c>
      <c r="Q525" t="str">
        <f>_xlfn.XLOOKUP('Sales_Fact cleaned'!B1719,Customer_Cleaned!$A$2:$A$501,Customer_Cleaned!$F$2:$F$501)</f>
        <v>West Virginia</v>
      </c>
      <c r="R525" t="str">
        <f>_xlfn.XLOOKUP(B525,Customer_Cleaned!$A$2:$A$501,Customer_Cleaned!$G$2:$G$501)</f>
        <v>USA</v>
      </c>
      <c r="S525">
        <v>3</v>
      </c>
      <c r="T525">
        <v>178.22</v>
      </c>
      <c r="U525">
        <v>0.15</v>
      </c>
      <c r="V525">
        <v>454.46100000000001</v>
      </c>
      <c r="W525" t="s">
        <v>1826</v>
      </c>
    </row>
    <row r="526" spans="1:23">
      <c r="A526" s="2">
        <v>45399</v>
      </c>
      <c r="B526" t="s">
        <v>218</v>
      </c>
      <c r="C526" t="s">
        <v>1688</v>
      </c>
      <c r="D526" t="str">
        <f>VLOOKUP(C526,Product_Cleaned!$A$2:$B$101,2,FALSE)</f>
        <v>Kitchen Storage Rack</v>
      </c>
      <c r="E526" t="str">
        <f>VLOOKUP(C526,Product_Cleaned!$A$2:$C$101,3,FALSE)</f>
        <v>Home</v>
      </c>
      <c r="F526" t="str">
        <f>VLOOKUP(C526,Product_Cleaned!$A$2:$E$101,4,FALSE)</f>
        <v>Storage</v>
      </c>
      <c r="G526" t="str">
        <f>VLOOKUP('Sales_Fact cleaned'!C1406,Product_Cleaned!$A$2:$E$101,5, FALSE)</f>
        <v>Hamilton, Woods and Walker</v>
      </c>
      <c r="H526" t="s">
        <v>1752</v>
      </c>
      <c r="I526" t="str">
        <f>_xlfn.XLOOKUP(H526,Store_Raw!$A$2:$A$21,Store_Raw!$B$2:$B$21)</f>
        <v>Rivera-Warner</v>
      </c>
      <c r="J526" t="str">
        <f>_xlfn.XLOOKUP(H526,Store_Raw!$A$2:$A$21,Store_Raw!$C$2:$C$21)</f>
        <v>East</v>
      </c>
      <c r="K526" t="str">
        <f>_xlfn.XLOOKUP(H526,Store_Raw!$A$2:$A$21,Store_Raw!$D$2:$D$21)</f>
        <v>Washingtonfurt</v>
      </c>
      <c r="L526" t="str">
        <f>_xlfn.XLOOKUP(H526,Store_Raw!$A$2:$A$21,Store_Raw!$E$2:$E$21)</f>
        <v>Flagship</v>
      </c>
      <c r="M526" t="str">
        <f>VLOOKUP(B526,Customer_Cleaned!$A$2:$H$501,2,FALSE)</f>
        <v>Cheryl Copeland</v>
      </c>
      <c r="N526">
        <f>VLOOKUP(B526,Customer_Cleaned!$A$2:$H$501,3,FALSE)</f>
        <v>51</v>
      </c>
      <c r="O526" t="str">
        <f>VLOOKUP(B526,Customer_Cleaned!$A$2:$H$501,4,FALSE)</f>
        <v>Male</v>
      </c>
      <c r="P526" t="str">
        <f>VLOOKUP(B526,Customer_Cleaned!$A$2:$H$501,8,FALSE)</f>
        <v>Platinum</v>
      </c>
      <c r="Q526" t="str">
        <f>_xlfn.XLOOKUP('Sales_Fact cleaned'!B1406,Customer_Cleaned!$A$2:$A$501,Customer_Cleaned!$F$2:$F$501)</f>
        <v>Washington</v>
      </c>
      <c r="R526" t="str">
        <f>_xlfn.XLOOKUP(B526,Customer_Cleaned!$A$2:$A$501,Customer_Cleaned!$G$2:$G$501)</f>
        <v>USA</v>
      </c>
      <c r="S526">
        <v>1</v>
      </c>
      <c r="T526">
        <v>479.58</v>
      </c>
      <c r="U526">
        <v>0.05</v>
      </c>
      <c r="V526">
        <v>455.60099999999989</v>
      </c>
      <c r="W526" t="s">
        <v>1826</v>
      </c>
    </row>
    <row r="527" spans="1:23" hidden="1">
      <c r="A527" s="2">
        <v>45400</v>
      </c>
      <c r="B527" t="s">
        <v>247</v>
      </c>
      <c r="C527" t="s">
        <v>1690</v>
      </c>
      <c r="D527" t="str">
        <f>VLOOKUP(C527,Product_Cleaned!$A$2:$B$101,2,FALSE)</f>
        <v>Hair Repair Oil Treatment</v>
      </c>
      <c r="E527" t="str">
        <f>VLOOKUP(C527,Product_Cleaned!$A$2:$C$101,3,FALSE)</f>
        <v>Beauty</v>
      </c>
      <c r="F527" t="str">
        <f>VLOOKUP(C527,Product_Cleaned!$A$2:$E$101,4,FALSE)</f>
        <v>Haircare</v>
      </c>
      <c r="G527" t="str">
        <f>VLOOKUP('Sales_Fact cleaned'!C661,Product_Cleaned!$A$2:$E$101,5, FALSE)</f>
        <v>Perez-Johnston</v>
      </c>
      <c r="H527" t="s">
        <v>1779</v>
      </c>
      <c r="I527" t="str">
        <f>_xlfn.XLOOKUP(H527,Store_Raw!$A$2:$A$21,Store_Raw!$B$2:$B$21)</f>
        <v>Martinez-Mullins</v>
      </c>
      <c r="J527" t="str">
        <f>_xlfn.XLOOKUP(H527,Store_Raw!$A$2:$A$21,Store_Raw!$C$2:$C$21)</f>
        <v>South</v>
      </c>
      <c r="K527" t="str">
        <f>_xlfn.XLOOKUP(H527,Store_Raw!$A$2:$A$21,Store_Raw!$D$2:$D$21)</f>
        <v>Williamsfurt</v>
      </c>
      <c r="L527" t="str">
        <f>_xlfn.XLOOKUP(H527,Store_Raw!$A$2:$A$21,Store_Raw!$E$2:$E$21)</f>
        <v>Online</v>
      </c>
      <c r="M527" t="str">
        <f>VLOOKUP(B527,Customer_Cleaned!$A$2:$H$501,2,FALSE)</f>
        <v>Amber Mcclain</v>
      </c>
      <c r="N527">
        <f>VLOOKUP(B527,Customer_Cleaned!$A$2:$H$501,3,FALSE)</f>
        <v>58</v>
      </c>
      <c r="O527" t="str">
        <f>VLOOKUP(B527,Customer_Cleaned!$A$2:$H$501,4,FALSE)</f>
        <v>Male</v>
      </c>
      <c r="P527" t="str">
        <f>VLOOKUP(B527,Customer_Cleaned!$A$2:$H$501,8,FALSE)</f>
        <v>Platinum</v>
      </c>
      <c r="Q527" t="str">
        <f>_xlfn.XLOOKUP('Sales_Fact cleaned'!B661,Customer_Cleaned!$A$2:$A$501,Customer_Cleaned!$F$2:$F$501)</f>
        <v>Oklahoma</v>
      </c>
      <c r="R527" t="str">
        <f>_xlfn.XLOOKUP(B527,Customer_Cleaned!$A$2:$A$501,Customer_Cleaned!$G$2:$G$501)</f>
        <v>USA</v>
      </c>
      <c r="S527">
        <v>1</v>
      </c>
      <c r="T527">
        <v>475.15</v>
      </c>
      <c r="U527">
        <v>0.04</v>
      </c>
      <c r="V527">
        <v>456.14399999999989</v>
      </c>
      <c r="W527" t="s">
        <v>1829</v>
      </c>
    </row>
    <row r="528" spans="1:23" hidden="1">
      <c r="A528" s="2">
        <v>45400</v>
      </c>
      <c r="B528" t="s">
        <v>1446</v>
      </c>
      <c r="C528" t="s">
        <v>1638</v>
      </c>
      <c r="D528" t="str">
        <f>VLOOKUP(C528,Product_Cleaned!$A$2:$B$101,2,FALSE)</f>
        <v>High-Grip Football</v>
      </c>
      <c r="E528" t="str">
        <f>VLOOKUP(C528,Product_Cleaned!$A$2:$C$101,3,FALSE)</f>
        <v>Sports</v>
      </c>
      <c r="F528" t="str">
        <f>VLOOKUP(C528,Product_Cleaned!$A$2:$E$101,4,FALSE)</f>
        <v>Team Sports</v>
      </c>
      <c r="G528" t="str">
        <f>VLOOKUP('Sales_Fact cleaned'!C179,Product_Cleaned!$A$2:$E$101,5, FALSE)</f>
        <v>Kelly, Smith and Perez</v>
      </c>
      <c r="H528" t="s">
        <v>1801</v>
      </c>
      <c r="I528" t="str">
        <f>_xlfn.XLOOKUP(H528,Store_Raw!$A$2:$A$21,Store_Raw!$B$2:$B$21)</f>
        <v>Shelton PLC</v>
      </c>
      <c r="J528" t="str">
        <f>_xlfn.XLOOKUP(H528,Store_Raw!$A$2:$A$21,Store_Raw!$C$2:$C$21)</f>
        <v>North</v>
      </c>
      <c r="K528" t="str">
        <f>_xlfn.XLOOKUP(H528,Store_Raw!$A$2:$A$21,Store_Raw!$D$2:$D$21)</f>
        <v>East Jenniferstad</v>
      </c>
      <c r="L528" t="str">
        <f>_xlfn.XLOOKUP(H528,Store_Raw!$A$2:$A$21,Store_Raw!$E$2:$E$21)</f>
        <v>Flagship</v>
      </c>
      <c r="M528" t="str">
        <f>VLOOKUP(B528,Customer_Cleaned!$A$2:$H$501,2,FALSE)</f>
        <v>James Foster</v>
      </c>
      <c r="N528">
        <f>VLOOKUP(B528,Customer_Cleaned!$A$2:$H$501,3,FALSE)</f>
        <v>19</v>
      </c>
      <c r="O528" t="str">
        <f>VLOOKUP(B528,Customer_Cleaned!$A$2:$H$501,4,FALSE)</f>
        <v>Male</v>
      </c>
      <c r="P528" t="str">
        <f>VLOOKUP(B528,Customer_Cleaned!$A$2:$H$501,8,FALSE)</f>
        <v>Bronze</v>
      </c>
      <c r="Q528" t="str">
        <f>_xlfn.XLOOKUP('Sales_Fact cleaned'!B179,Customer_Cleaned!$A$2:$A$501,Customer_Cleaned!$F$2:$F$501)</f>
        <v>Alabama</v>
      </c>
      <c r="R528" t="str">
        <f>_xlfn.XLOOKUP(B528,Customer_Cleaned!$A$2:$A$501,Customer_Cleaned!$G$2:$G$501)</f>
        <v>USA</v>
      </c>
      <c r="S528">
        <v>1</v>
      </c>
      <c r="T528">
        <v>496.19</v>
      </c>
      <c r="U528">
        <v>0.08</v>
      </c>
      <c r="V528">
        <v>456.4948</v>
      </c>
      <c r="W528" t="s">
        <v>1826</v>
      </c>
    </row>
    <row r="529" spans="1:23" hidden="1">
      <c r="A529" s="2">
        <v>45401</v>
      </c>
      <c r="B529" t="s">
        <v>960</v>
      </c>
      <c r="C529" t="s">
        <v>1632</v>
      </c>
      <c r="D529" t="str">
        <f>VLOOKUP(C529,Product_Cleaned!$A$2:$B$101,2,FALSE)</f>
        <v>Smart Home WiFi Camera</v>
      </c>
      <c r="E529" t="str">
        <f>VLOOKUP(C529,Product_Cleaned!$A$2:$C$101,3,FALSE)</f>
        <v>Electronics</v>
      </c>
      <c r="F529" t="str">
        <f>VLOOKUP(C529,Product_Cleaned!$A$2:$E$101,4,FALSE)</f>
        <v>Accessories</v>
      </c>
      <c r="G529" t="str">
        <f>VLOOKUP('Sales_Fact cleaned'!C1798,Product_Cleaned!$A$2:$E$101,5, FALSE)</f>
        <v>Reese-Watson</v>
      </c>
      <c r="H529" t="s">
        <v>1804</v>
      </c>
      <c r="I529" t="str">
        <f>_xlfn.XLOOKUP(H529,Store_Raw!$A$2:$A$21,Store_Raw!$B$2:$B$21)</f>
        <v>Frederick-Wright</v>
      </c>
      <c r="J529" t="str">
        <f>_xlfn.XLOOKUP(H529,Store_Raw!$A$2:$A$21,Store_Raw!$C$2:$C$21)</f>
        <v>West</v>
      </c>
      <c r="K529" t="str">
        <f>_xlfn.XLOOKUP(H529,Store_Raw!$A$2:$A$21,Store_Raw!$D$2:$D$21)</f>
        <v>New Jimmymouth</v>
      </c>
      <c r="L529" t="str">
        <f>_xlfn.XLOOKUP(H529,Store_Raw!$A$2:$A$21,Store_Raw!$E$2:$E$21)</f>
        <v>Flagship</v>
      </c>
      <c r="M529" t="str">
        <f>VLOOKUP(B529,Customer_Cleaned!$A$2:$H$501,2,FALSE)</f>
        <v>Miss Alexandria Li Dvm</v>
      </c>
      <c r="N529">
        <f>VLOOKUP(B529,Customer_Cleaned!$A$2:$H$501,3,FALSE)</f>
        <v>41</v>
      </c>
      <c r="O529" t="str">
        <f>VLOOKUP(B529,Customer_Cleaned!$A$2:$H$501,4,FALSE)</f>
        <v>Male</v>
      </c>
      <c r="P529" t="str">
        <f>VLOOKUP(B529,Customer_Cleaned!$A$2:$H$501,8,FALSE)</f>
        <v>Silver</v>
      </c>
      <c r="Q529" t="str">
        <f>_xlfn.XLOOKUP('Sales_Fact cleaned'!B1798,Customer_Cleaned!$A$2:$A$501,Customer_Cleaned!$F$2:$F$501)</f>
        <v>Iowa</v>
      </c>
      <c r="R529" t="str">
        <f>_xlfn.XLOOKUP(B529,Customer_Cleaned!$A$2:$A$501,Customer_Cleaned!$G$2:$G$501)</f>
        <v>USA</v>
      </c>
      <c r="S529">
        <v>1</v>
      </c>
      <c r="T529">
        <v>653.91</v>
      </c>
      <c r="U529">
        <v>0.3</v>
      </c>
      <c r="V529">
        <v>457.73700000000002</v>
      </c>
      <c r="W529" t="s">
        <v>1824</v>
      </c>
    </row>
    <row r="530" spans="1:23" hidden="1">
      <c r="A530" s="2">
        <v>45401</v>
      </c>
      <c r="B530" t="s">
        <v>945</v>
      </c>
      <c r="C530" t="s">
        <v>1543</v>
      </c>
      <c r="D530" t="str">
        <f>VLOOKUP(C530,Product_Cleaned!$A$2:$B$101,2,FALSE)</f>
        <v>Brother Laser Printer</v>
      </c>
      <c r="E530" t="str">
        <f>VLOOKUP(C530,Product_Cleaned!$A$2:$C$101,3,FALSE)</f>
        <v>Electronics</v>
      </c>
      <c r="F530" t="str">
        <f>VLOOKUP(C530,Product_Cleaned!$A$2:$E$101,4,FALSE)</f>
        <v>Computer</v>
      </c>
      <c r="G530" t="str">
        <f>VLOOKUP('Sales_Fact cleaned'!C1220,Product_Cleaned!$A$2:$E$101,5, FALSE)</f>
        <v>Thompson-French</v>
      </c>
      <c r="H530" t="s">
        <v>1807</v>
      </c>
      <c r="I530" t="str">
        <f>_xlfn.XLOOKUP(H530,Store_Raw!$A$2:$A$21,Store_Raw!$B$2:$B$21)</f>
        <v>Holloway Ltd</v>
      </c>
      <c r="J530" t="str">
        <f>_xlfn.XLOOKUP(H530,Store_Raw!$A$2:$A$21,Store_Raw!$C$2:$C$21)</f>
        <v>North</v>
      </c>
      <c r="K530" t="str">
        <f>_xlfn.XLOOKUP(H530,Store_Raw!$A$2:$A$21,Store_Raw!$D$2:$D$21)</f>
        <v>Bensonhaven</v>
      </c>
      <c r="L530" t="str">
        <f>_xlfn.XLOOKUP(H530,Store_Raw!$A$2:$A$21,Store_Raw!$E$2:$E$21)</f>
        <v>Flagship</v>
      </c>
      <c r="M530" t="str">
        <f>VLOOKUP(B530,Customer_Cleaned!$A$2:$H$501,2,FALSE)</f>
        <v>Stephanie Jacobs</v>
      </c>
      <c r="N530">
        <f>VLOOKUP(B530,Customer_Cleaned!$A$2:$H$501,3,FALSE)</f>
        <v>48</v>
      </c>
      <c r="O530" t="str">
        <f>VLOOKUP(B530,Customer_Cleaned!$A$2:$H$501,4,FALSE)</f>
        <v>Female</v>
      </c>
      <c r="P530" t="str">
        <f>VLOOKUP(B530,Customer_Cleaned!$A$2:$H$501,8,FALSE)</f>
        <v>Silver</v>
      </c>
      <c r="Q530" t="str">
        <f>_xlfn.XLOOKUP('Sales_Fact cleaned'!B1220,Customer_Cleaned!$A$2:$A$501,Customer_Cleaned!$F$2:$F$501)</f>
        <v>North Dakota</v>
      </c>
      <c r="R530" t="str">
        <f>_xlfn.XLOOKUP(B530,Customer_Cleaned!$A$2:$A$501,Customer_Cleaned!$G$2:$G$501)</f>
        <v>USA</v>
      </c>
      <c r="S530">
        <v>2</v>
      </c>
      <c r="T530">
        <v>310.33</v>
      </c>
      <c r="U530">
        <v>0.26</v>
      </c>
      <c r="V530">
        <v>459.28840000000002</v>
      </c>
      <c r="W530" t="s">
        <v>1826</v>
      </c>
    </row>
    <row r="531" spans="1:23" hidden="1">
      <c r="A531" s="2">
        <v>45401</v>
      </c>
      <c r="B531" t="s">
        <v>1235</v>
      </c>
      <c r="C531" t="s">
        <v>1634</v>
      </c>
      <c r="D531" t="str">
        <f>VLOOKUP(C531,Product_Cleaned!$A$2:$B$101,2,FALSE)</f>
        <v>USB External Hard Drive</v>
      </c>
      <c r="E531" t="str">
        <f>VLOOKUP(C531,Product_Cleaned!$A$2:$C$101,3,FALSE)</f>
        <v>Electronics</v>
      </c>
      <c r="F531" t="str">
        <f>VLOOKUP(C531,Product_Cleaned!$A$2:$E$101,4,FALSE)</f>
        <v>Computer</v>
      </c>
      <c r="G531" t="str">
        <f>VLOOKUP('Sales_Fact cleaned'!C631,Product_Cleaned!$A$2:$E$101,5, FALSE)</f>
        <v>Jones LLC</v>
      </c>
      <c r="H531" t="s">
        <v>1810</v>
      </c>
      <c r="I531" t="str">
        <f>_xlfn.XLOOKUP(H531,Store_Raw!$A$2:$A$21,Store_Raw!$B$2:$B$21)</f>
        <v>Guerrero-Schmitt</v>
      </c>
      <c r="J531" t="str">
        <f>_xlfn.XLOOKUP(H531,Store_Raw!$A$2:$A$21,Store_Raw!$C$2:$C$21)</f>
        <v>East</v>
      </c>
      <c r="K531" t="str">
        <f>_xlfn.XLOOKUP(H531,Store_Raw!$A$2:$A$21,Store_Raw!$D$2:$D$21)</f>
        <v>East Stevechester</v>
      </c>
      <c r="L531" t="str">
        <f>_xlfn.XLOOKUP(H531,Store_Raw!$A$2:$A$21,Store_Raw!$E$2:$E$21)</f>
        <v>Flagship</v>
      </c>
      <c r="M531" t="str">
        <f>VLOOKUP(B531,Customer_Cleaned!$A$2:$H$501,2,FALSE)</f>
        <v>Alexander Byrd</v>
      </c>
      <c r="N531">
        <f>VLOOKUP(B531,Customer_Cleaned!$A$2:$H$501,3,FALSE)</f>
        <v>25</v>
      </c>
      <c r="O531" t="str">
        <f>VLOOKUP(B531,Customer_Cleaned!$A$2:$H$501,4,FALSE)</f>
        <v>Female</v>
      </c>
      <c r="P531" t="str">
        <f>VLOOKUP(B531,Customer_Cleaned!$A$2:$H$501,8,FALSE)</f>
        <v>Bronze</v>
      </c>
      <c r="Q531" t="str">
        <f>_xlfn.XLOOKUP('Sales_Fact cleaned'!B631,Customer_Cleaned!$A$2:$A$501,Customer_Cleaned!$F$2:$F$501)</f>
        <v>Nevada</v>
      </c>
      <c r="R531" t="str">
        <f>_xlfn.XLOOKUP(B531,Customer_Cleaned!$A$2:$A$501,Customer_Cleaned!$G$2:$G$501)</f>
        <v>USA</v>
      </c>
      <c r="S531">
        <v>1</v>
      </c>
      <c r="T531">
        <v>589.55999999999995</v>
      </c>
      <c r="U531">
        <v>0.22</v>
      </c>
      <c r="V531">
        <v>459.85680000000002</v>
      </c>
      <c r="W531" t="s">
        <v>1826</v>
      </c>
    </row>
    <row r="532" spans="1:23" hidden="1">
      <c r="A532" s="2">
        <v>45401</v>
      </c>
      <c r="B532" t="s">
        <v>526</v>
      </c>
      <c r="C532" t="s">
        <v>1658</v>
      </c>
      <c r="D532" t="str">
        <f>VLOOKUP(C532,Product_Cleaned!$A$2:$B$101,2,FALSE)</f>
        <v>Ceramic Plant Pot</v>
      </c>
      <c r="E532" t="str">
        <f>VLOOKUP(C532,Product_Cleaned!$A$2:$C$101,3,FALSE)</f>
        <v>Home</v>
      </c>
      <c r="F532" t="str">
        <f>VLOOKUP(C532,Product_Cleaned!$A$2:$E$101,4,FALSE)</f>
        <v>Decor</v>
      </c>
      <c r="G532" t="str">
        <f>VLOOKUP('Sales_Fact cleaned'!C132,Product_Cleaned!$A$2:$E$101,5, FALSE)</f>
        <v>Cline-Mccarthy</v>
      </c>
      <c r="H532" t="s">
        <v>1779</v>
      </c>
      <c r="I532" t="str">
        <f>_xlfn.XLOOKUP(H532,Store_Raw!$A$2:$A$21,Store_Raw!$B$2:$B$21)</f>
        <v>Martinez-Mullins</v>
      </c>
      <c r="J532" t="str">
        <f>_xlfn.XLOOKUP(H532,Store_Raw!$A$2:$A$21,Store_Raw!$C$2:$C$21)</f>
        <v>South</v>
      </c>
      <c r="K532" t="str">
        <f>_xlfn.XLOOKUP(H532,Store_Raw!$A$2:$A$21,Store_Raw!$D$2:$D$21)</f>
        <v>Williamsfurt</v>
      </c>
      <c r="L532" t="str">
        <f>_xlfn.XLOOKUP(H532,Store_Raw!$A$2:$A$21,Store_Raw!$E$2:$E$21)</f>
        <v>Online</v>
      </c>
      <c r="M532" t="str">
        <f>VLOOKUP(B532,Customer_Cleaned!$A$2:$H$501,2,FALSE)</f>
        <v>Paul Zamora</v>
      </c>
      <c r="N532">
        <f>VLOOKUP(B532,Customer_Cleaned!$A$2:$H$501,3,FALSE)</f>
        <v>59</v>
      </c>
      <c r="O532" t="str">
        <f>VLOOKUP(B532,Customer_Cleaned!$A$2:$H$501,4,FALSE)</f>
        <v>Male</v>
      </c>
      <c r="P532" t="str">
        <f>VLOOKUP(B532,Customer_Cleaned!$A$2:$H$501,8,FALSE)</f>
        <v>Platinum</v>
      </c>
      <c r="Q532" t="str">
        <f>_xlfn.XLOOKUP('Sales_Fact cleaned'!B132,Customer_Cleaned!$A$2:$A$501,Customer_Cleaned!$F$2:$F$501)</f>
        <v>Nevada</v>
      </c>
      <c r="R532" t="str">
        <f>_xlfn.XLOOKUP(B532,Customer_Cleaned!$A$2:$A$501,Customer_Cleaned!$G$2:$G$501)</f>
        <v>USA</v>
      </c>
      <c r="S532">
        <v>1</v>
      </c>
      <c r="T532">
        <v>522.85</v>
      </c>
      <c r="U532">
        <v>0.12</v>
      </c>
      <c r="V532">
        <v>460.108</v>
      </c>
      <c r="W532" t="s">
        <v>1829</v>
      </c>
    </row>
    <row r="533" spans="1:23">
      <c r="A533" s="2">
        <v>45402</v>
      </c>
      <c r="B533" t="s">
        <v>1005</v>
      </c>
      <c r="C533" t="s">
        <v>1626</v>
      </c>
      <c r="D533" t="str">
        <f>VLOOKUP(C533,Product_Cleaned!$A$2:$B$101,2,FALSE)</f>
        <v>Portable Power Bank</v>
      </c>
      <c r="E533" t="str">
        <f>VLOOKUP(C533,Product_Cleaned!$A$2:$C$101,3,FALSE)</f>
        <v>Electronics</v>
      </c>
      <c r="F533" t="str">
        <f>VLOOKUP(C533,Product_Cleaned!$A$2:$E$101,4,FALSE)</f>
        <v>Mobile</v>
      </c>
      <c r="G533" t="str">
        <f>VLOOKUP('Sales_Fact cleaned'!C141,Product_Cleaned!$A$2:$E$101,5, FALSE)</f>
        <v>Butler Group</v>
      </c>
      <c r="H533" t="s">
        <v>1797</v>
      </c>
      <c r="I533" t="str">
        <f>_xlfn.XLOOKUP(H533,Store_Raw!$A$2:$A$21,Store_Raw!$B$2:$B$21)</f>
        <v>Gardner, Humphrey and Contreras</v>
      </c>
      <c r="J533" t="str">
        <f>_xlfn.XLOOKUP(H533,Store_Raw!$A$2:$A$21,Store_Raw!$C$2:$C$21)</f>
        <v>East</v>
      </c>
      <c r="K533" t="str">
        <f>_xlfn.XLOOKUP(H533,Store_Raw!$A$2:$A$21,Store_Raw!$D$2:$D$21)</f>
        <v>Johnsonville</v>
      </c>
      <c r="L533" t="str">
        <f>_xlfn.XLOOKUP(H533,Store_Raw!$A$2:$A$21,Store_Raw!$E$2:$E$21)</f>
        <v>Flagship</v>
      </c>
      <c r="M533" t="str">
        <f>VLOOKUP(B533,Customer_Cleaned!$A$2:$H$501,2,FALSE)</f>
        <v>Casey Simpson</v>
      </c>
      <c r="N533">
        <f>VLOOKUP(B533,Customer_Cleaned!$A$2:$H$501,3,FALSE)</f>
        <v>54</v>
      </c>
      <c r="O533" t="str">
        <f>VLOOKUP(B533,Customer_Cleaned!$A$2:$H$501,4,FALSE)</f>
        <v>Male</v>
      </c>
      <c r="P533" t="str">
        <f>VLOOKUP(B533,Customer_Cleaned!$A$2:$H$501,8,FALSE)</f>
        <v>Platinum</v>
      </c>
      <c r="Q533" t="str">
        <f>_xlfn.XLOOKUP('Sales_Fact cleaned'!B141,Customer_Cleaned!$A$2:$A$501,Customer_Cleaned!$F$2:$F$501)</f>
        <v>North Carolina</v>
      </c>
      <c r="R533" t="str">
        <f>_xlfn.XLOOKUP(B533,Customer_Cleaned!$A$2:$A$501,Customer_Cleaned!$G$2:$G$501)</f>
        <v>USA</v>
      </c>
      <c r="S533">
        <v>1</v>
      </c>
      <c r="T533">
        <v>529.84</v>
      </c>
      <c r="U533">
        <v>0.13</v>
      </c>
      <c r="V533">
        <v>460.96080000000001</v>
      </c>
      <c r="W533" t="s">
        <v>1826</v>
      </c>
    </row>
    <row r="534" spans="1:23" hidden="1">
      <c r="A534" s="2">
        <v>45402</v>
      </c>
      <c r="B534" t="s">
        <v>604</v>
      </c>
      <c r="C534" t="s">
        <v>1604</v>
      </c>
      <c r="D534" t="str">
        <f>VLOOKUP(C534,Product_Cleaned!$A$2:$B$101,2,FALSE)</f>
        <v>Sports Stopwatch Timer</v>
      </c>
      <c r="E534" t="str">
        <f>VLOOKUP(C534,Product_Cleaned!$A$2:$C$101,3,FALSE)</f>
        <v>Sports</v>
      </c>
      <c r="F534" t="str">
        <f>VLOOKUP(C534,Product_Cleaned!$A$2:$E$101,4,FALSE)</f>
        <v>Accessories</v>
      </c>
      <c r="G534" t="str">
        <f>VLOOKUP('Sales_Fact cleaned'!C1457,Product_Cleaned!$A$2:$E$101,5, FALSE)</f>
        <v>Hopkins Ltd</v>
      </c>
      <c r="H534" t="s">
        <v>1757</v>
      </c>
      <c r="I534" t="str">
        <f>_xlfn.XLOOKUP(H534,Store_Raw!$A$2:$A$21,Store_Raw!$B$2:$B$21)</f>
        <v>Martinez, Adkins and Johnson</v>
      </c>
      <c r="J534" t="str">
        <f>_xlfn.XLOOKUP(H534,Store_Raw!$A$2:$A$21,Store_Raw!$C$2:$C$21)</f>
        <v>North</v>
      </c>
      <c r="K534" t="str">
        <f>_xlfn.XLOOKUP(H534,Store_Raw!$A$2:$A$21,Store_Raw!$D$2:$D$21)</f>
        <v>Danielmouth</v>
      </c>
      <c r="L534" t="str">
        <f>_xlfn.XLOOKUP(H534,Store_Raw!$A$2:$A$21,Store_Raw!$E$2:$E$21)</f>
        <v>Flagship</v>
      </c>
      <c r="M534" t="str">
        <f>VLOOKUP(B534,Customer_Cleaned!$A$2:$H$501,2,FALSE)</f>
        <v>Mario Jacobs</v>
      </c>
      <c r="N534">
        <f>VLOOKUP(B534,Customer_Cleaned!$A$2:$H$501,3,FALSE)</f>
        <v>18</v>
      </c>
      <c r="O534" t="str">
        <f>VLOOKUP(B534,Customer_Cleaned!$A$2:$H$501,4,FALSE)</f>
        <v>Male</v>
      </c>
      <c r="P534" t="str">
        <f>VLOOKUP(B534,Customer_Cleaned!$A$2:$H$501,8,FALSE)</f>
        <v>Bronze</v>
      </c>
      <c r="Q534" t="str">
        <f>_xlfn.XLOOKUP('Sales_Fact cleaned'!B1457,Customer_Cleaned!$A$2:$A$501,Customer_Cleaned!$F$2:$F$501)</f>
        <v>Virginia</v>
      </c>
      <c r="R534" t="str">
        <f>_xlfn.XLOOKUP(B534,Customer_Cleaned!$A$2:$A$501,Customer_Cleaned!$G$2:$G$501)</f>
        <v>USA</v>
      </c>
      <c r="S534">
        <v>3</v>
      </c>
      <c r="T534">
        <v>205.34</v>
      </c>
      <c r="U534">
        <v>0.25</v>
      </c>
      <c r="V534">
        <v>462.01499999999999</v>
      </c>
      <c r="W534" t="s">
        <v>1824</v>
      </c>
    </row>
    <row r="535" spans="1:23">
      <c r="A535" s="2">
        <v>45402</v>
      </c>
      <c r="B535" t="s">
        <v>1115</v>
      </c>
      <c r="C535" t="s">
        <v>1724</v>
      </c>
      <c r="D535" t="str">
        <f>VLOOKUP(C535,Product_Cleaned!$A$2:$B$101,2,FALSE)</f>
        <v>Sports Wrist Sweatbands</v>
      </c>
      <c r="E535" t="str">
        <f>VLOOKUP(C535,Product_Cleaned!$A$2:$C$101,3,FALSE)</f>
        <v>Sports</v>
      </c>
      <c r="F535" t="str">
        <f>VLOOKUP(C535,Product_Cleaned!$A$2:$E$101,4,FALSE)</f>
        <v>Accessories</v>
      </c>
      <c r="G535" t="str">
        <f>VLOOKUP('Sales_Fact cleaned'!C1644,Product_Cleaned!$A$2:$E$101,5, FALSE)</f>
        <v>Stevens, Fernandez and Martin</v>
      </c>
      <c r="H535" t="s">
        <v>1776</v>
      </c>
      <c r="I535" t="str">
        <f>_xlfn.XLOOKUP(H535,Store_Raw!$A$2:$A$21,Store_Raw!$B$2:$B$21)</f>
        <v>Benson-Elliott</v>
      </c>
      <c r="J535" t="str">
        <f>_xlfn.XLOOKUP(H535,Store_Raw!$A$2:$A$21,Store_Raw!$C$2:$C$21)</f>
        <v>East</v>
      </c>
      <c r="K535" t="str">
        <f>_xlfn.XLOOKUP(H535,Store_Raw!$A$2:$A$21,Store_Raw!$D$2:$D$21)</f>
        <v>Port Josephberg</v>
      </c>
      <c r="L535" t="str">
        <f>_xlfn.XLOOKUP(H535,Store_Raw!$A$2:$A$21,Store_Raw!$E$2:$E$21)</f>
        <v>Online</v>
      </c>
      <c r="M535" t="str">
        <f>VLOOKUP(B535,Customer_Cleaned!$A$2:$H$501,2,FALSE)</f>
        <v>Steve Hunt</v>
      </c>
      <c r="N535">
        <f>VLOOKUP(B535,Customer_Cleaned!$A$2:$H$501,3,FALSE)</f>
        <v>54</v>
      </c>
      <c r="O535" t="str">
        <f>VLOOKUP(B535,Customer_Cleaned!$A$2:$H$501,4,FALSE)</f>
        <v>Male</v>
      </c>
      <c r="P535" t="str">
        <f>VLOOKUP(B535,Customer_Cleaned!$A$2:$H$501,8,FALSE)</f>
        <v>Platinum</v>
      </c>
      <c r="Q535" t="str">
        <f>_xlfn.XLOOKUP('Sales_Fact cleaned'!B1644,Customer_Cleaned!$A$2:$A$501,Customer_Cleaned!$F$2:$F$501)</f>
        <v>Alabama</v>
      </c>
      <c r="R535" t="str">
        <f>_xlfn.XLOOKUP(B535,Customer_Cleaned!$A$2:$A$501,Customer_Cleaned!$G$2:$G$501)</f>
        <v>USA</v>
      </c>
      <c r="S535">
        <v>1</v>
      </c>
      <c r="T535">
        <v>539.37</v>
      </c>
      <c r="U535">
        <v>0.14000000000000001</v>
      </c>
      <c r="V535">
        <v>463.85820000000001</v>
      </c>
      <c r="W535" t="s">
        <v>1824</v>
      </c>
    </row>
    <row r="536" spans="1:23">
      <c r="A536" s="2">
        <v>45402</v>
      </c>
      <c r="B536" t="s">
        <v>1086</v>
      </c>
      <c r="C536" t="s">
        <v>1638</v>
      </c>
      <c r="D536" t="str">
        <f>VLOOKUP(C536,Product_Cleaned!$A$2:$B$101,2,FALSE)</f>
        <v>High-Grip Football</v>
      </c>
      <c r="E536" t="str">
        <f>VLOOKUP(C536,Product_Cleaned!$A$2:$C$101,3,FALSE)</f>
        <v>Sports</v>
      </c>
      <c r="F536" t="str">
        <f>VLOOKUP(C536,Product_Cleaned!$A$2:$E$101,4,FALSE)</f>
        <v>Team Sports</v>
      </c>
      <c r="G536" t="str">
        <f>VLOOKUP('Sales_Fact cleaned'!C787,Product_Cleaned!$A$2:$E$101,5, FALSE)</f>
        <v>Erickson-Green</v>
      </c>
      <c r="H536" t="s">
        <v>1752</v>
      </c>
      <c r="I536" t="str">
        <f>_xlfn.XLOOKUP(H536,Store_Raw!$A$2:$A$21,Store_Raw!$B$2:$B$21)</f>
        <v>Rivera-Warner</v>
      </c>
      <c r="J536" t="str">
        <f>_xlfn.XLOOKUP(H536,Store_Raw!$A$2:$A$21,Store_Raw!$C$2:$C$21)</f>
        <v>East</v>
      </c>
      <c r="K536" t="str">
        <f>_xlfn.XLOOKUP(H536,Store_Raw!$A$2:$A$21,Store_Raw!$D$2:$D$21)</f>
        <v>Washingtonfurt</v>
      </c>
      <c r="L536" t="str">
        <f>_xlfn.XLOOKUP(H536,Store_Raw!$A$2:$A$21,Store_Raw!$E$2:$E$21)</f>
        <v>Flagship</v>
      </c>
      <c r="M536" t="str">
        <f>VLOOKUP(B536,Customer_Cleaned!$A$2:$H$501,2,FALSE)</f>
        <v>John Jordan</v>
      </c>
      <c r="N536">
        <f>VLOOKUP(B536,Customer_Cleaned!$A$2:$H$501,3,FALSE)</f>
        <v>58</v>
      </c>
      <c r="O536" t="str">
        <f>VLOOKUP(B536,Customer_Cleaned!$A$2:$H$501,4,FALSE)</f>
        <v>Female</v>
      </c>
      <c r="P536" t="str">
        <f>VLOOKUP(B536,Customer_Cleaned!$A$2:$H$501,8,FALSE)</f>
        <v>Platinum</v>
      </c>
      <c r="Q536" t="str">
        <f>_xlfn.XLOOKUP('Sales_Fact cleaned'!B787,Customer_Cleaned!$A$2:$A$501,Customer_Cleaned!$F$2:$F$501)</f>
        <v>Oklahoma</v>
      </c>
      <c r="R536" t="str">
        <f>_xlfn.XLOOKUP(B536,Customer_Cleaned!$A$2:$A$501,Customer_Cleaned!$G$2:$G$501)</f>
        <v>USA</v>
      </c>
      <c r="S536">
        <v>3</v>
      </c>
      <c r="T536">
        <v>201.05</v>
      </c>
      <c r="U536">
        <v>0.23</v>
      </c>
      <c r="V536">
        <v>464.42550000000011</v>
      </c>
      <c r="W536" t="s">
        <v>1826</v>
      </c>
    </row>
    <row r="537" spans="1:23" hidden="1">
      <c r="A537" s="2">
        <v>45404</v>
      </c>
      <c r="B537" t="s">
        <v>849</v>
      </c>
      <c r="C537" t="s">
        <v>1578</v>
      </c>
      <c r="D537" t="str">
        <f>VLOOKUP(C537,Product_Cleaned!$A$2:$B$101,2,FALSE)</f>
        <v>4K Home Projector</v>
      </c>
      <c r="E537" t="str">
        <f>VLOOKUP(C537,Product_Cleaned!$A$2:$C$101,3,FALSE)</f>
        <v>Electronics</v>
      </c>
      <c r="F537" t="str">
        <f>VLOOKUP(C537,Product_Cleaned!$A$2:$E$101,4,FALSE)</f>
        <v>Appliances</v>
      </c>
      <c r="G537" t="str">
        <f>VLOOKUP('Sales_Fact cleaned'!C1785,Product_Cleaned!$A$2:$E$101,5, FALSE)</f>
        <v>Robinson Inc</v>
      </c>
      <c r="H537" t="s">
        <v>1813</v>
      </c>
      <c r="I537" t="str">
        <f>_xlfn.XLOOKUP(H537,Store_Raw!$A$2:$A$21,Store_Raw!$B$2:$B$21)</f>
        <v>Mann-Austin</v>
      </c>
      <c r="J537" t="str">
        <f>_xlfn.XLOOKUP(H537,Store_Raw!$A$2:$A$21,Store_Raw!$C$2:$C$21)</f>
        <v>East</v>
      </c>
      <c r="K537" t="str">
        <f>_xlfn.XLOOKUP(H537,Store_Raw!$A$2:$A$21,Store_Raw!$D$2:$D$21)</f>
        <v>Vasquezborough</v>
      </c>
      <c r="L537" t="str">
        <f>_xlfn.XLOOKUP(H537,Store_Raw!$A$2:$A$21,Store_Raw!$E$2:$E$21)</f>
        <v>Online</v>
      </c>
      <c r="M537" t="str">
        <f>VLOOKUP(B537,Customer_Cleaned!$A$2:$H$501,2,FALSE)</f>
        <v>Cynthia Payne</v>
      </c>
      <c r="N537">
        <f>VLOOKUP(B537,Customer_Cleaned!$A$2:$H$501,3,FALSE)</f>
        <v>32</v>
      </c>
      <c r="O537" t="str">
        <f>VLOOKUP(B537,Customer_Cleaned!$A$2:$H$501,4,FALSE)</f>
        <v>Female</v>
      </c>
      <c r="P537" t="str">
        <f>VLOOKUP(B537,Customer_Cleaned!$A$2:$H$501,8,FALSE)</f>
        <v>Bronze</v>
      </c>
      <c r="Q537" t="str">
        <f>_xlfn.XLOOKUP('Sales_Fact cleaned'!B1785,Customer_Cleaned!$A$2:$A$501,Customer_Cleaned!$F$2:$F$501)</f>
        <v>Wisconsin</v>
      </c>
      <c r="R537" t="str">
        <f>_xlfn.XLOOKUP(B537,Customer_Cleaned!$A$2:$A$501,Customer_Cleaned!$G$2:$G$501)</f>
        <v>USA</v>
      </c>
      <c r="S537">
        <v>1</v>
      </c>
      <c r="T537">
        <v>582.29</v>
      </c>
      <c r="U537">
        <v>0.2</v>
      </c>
      <c r="V537">
        <v>465.83199999999999</v>
      </c>
      <c r="W537" t="s">
        <v>1829</v>
      </c>
    </row>
    <row r="538" spans="1:23" hidden="1">
      <c r="A538" s="2">
        <v>45405</v>
      </c>
      <c r="B538" t="s">
        <v>20</v>
      </c>
      <c r="C538" t="s">
        <v>1698</v>
      </c>
      <c r="D538" t="str">
        <f>VLOOKUP(C538,Product_Cleaned!$A$2:$B$101,2,FALSE)</f>
        <v>Women's Ankle Boots</v>
      </c>
      <c r="E538" t="str">
        <f>VLOOKUP(C538,Product_Cleaned!$A$2:$C$101,3,FALSE)</f>
        <v>Clothing</v>
      </c>
      <c r="F538" t="str">
        <f>VLOOKUP(C538,Product_Cleaned!$A$2:$E$101,4,FALSE)</f>
        <v>Footwear</v>
      </c>
      <c r="G538" t="str">
        <f>VLOOKUP('Sales_Fact cleaned'!C1777,Product_Cleaned!$A$2:$E$101,5, FALSE)</f>
        <v>Reed-Schmidt</v>
      </c>
      <c r="H538" t="s">
        <v>1807</v>
      </c>
      <c r="I538" t="str">
        <f>_xlfn.XLOOKUP(H538,Store_Raw!$A$2:$A$21,Store_Raw!$B$2:$B$21)</f>
        <v>Holloway Ltd</v>
      </c>
      <c r="J538" t="str">
        <f>_xlfn.XLOOKUP(H538,Store_Raw!$A$2:$A$21,Store_Raw!$C$2:$C$21)</f>
        <v>North</v>
      </c>
      <c r="K538" t="str">
        <f>_xlfn.XLOOKUP(H538,Store_Raw!$A$2:$A$21,Store_Raw!$D$2:$D$21)</f>
        <v>Bensonhaven</v>
      </c>
      <c r="L538" t="str">
        <f>_xlfn.XLOOKUP(H538,Store_Raw!$A$2:$A$21,Store_Raw!$E$2:$E$21)</f>
        <v>Flagship</v>
      </c>
      <c r="M538" t="str">
        <f>VLOOKUP(B538,Customer_Cleaned!$A$2:$H$501,2,FALSE)</f>
        <v>Dr. Benjamin Price</v>
      </c>
      <c r="N538">
        <f>VLOOKUP(B538,Customer_Cleaned!$A$2:$H$501,3,FALSE)</f>
        <v>29</v>
      </c>
      <c r="O538" t="str">
        <f>VLOOKUP(B538,Customer_Cleaned!$A$2:$H$501,4,FALSE)</f>
        <v>Female</v>
      </c>
      <c r="P538" t="str">
        <f>VLOOKUP(B538,Customer_Cleaned!$A$2:$H$501,8,FALSE)</f>
        <v>Bronze</v>
      </c>
      <c r="Q538" t="str">
        <f>_xlfn.XLOOKUP('Sales_Fact cleaned'!B1777,Customer_Cleaned!$A$2:$A$501,Customer_Cleaned!$F$2:$F$501)</f>
        <v>Alabama</v>
      </c>
      <c r="R538" t="str">
        <f>_xlfn.XLOOKUP(B538,Customer_Cleaned!$A$2:$A$501,Customer_Cleaned!$G$2:$G$501)</f>
        <v>USA</v>
      </c>
      <c r="S538">
        <v>3</v>
      </c>
      <c r="T538">
        <v>202.07</v>
      </c>
      <c r="U538">
        <v>0.23</v>
      </c>
      <c r="V538">
        <v>466.78170000000011</v>
      </c>
      <c r="W538" t="s">
        <v>1829</v>
      </c>
    </row>
    <row r="539" spans="1:23" hidden="1">
      <c r="A539" s="2">
        <v>45405</v>
      </c>
      <c r="B539" t="s">
        <v>1187</v>
      </c>
      <c r="C539" t="s">
        <v>1624</v>
      </c>
      <c r="D539" t="str">
        <f>VLOOKUP(C539,Product_Cleaned!$A$2:$B$101,2,FALSE)</f>
        <v>Sports Water Hydration Pack</v>
      </c>
      <c r="E539" t="str">
        <f>VLOOKUP(C539,Product_Cleaned!$A$2:$C$101,3,FALSE)</f>
        <v>Sports</v>
      </c>
      <c r="F539" t="str">
        <f>VLOOKUP(C539,Product_Cleaned!$A$2:$E$101,4,FALSE)</f>
        <v>Outdoor</v>
      </c>
      <c r="G539" t="str">
        <f>VLOOKUP('Sales_Fact cleaned'!C921,Product_Cleaned!$A$2:$E$101,5, FALSE)</f>
        <v>Robinson Inc</v>
      </c>
      <c r="H539" t="s">
        <v>1801</v>
      </c>
      <c r="I539" t="str">
        <f>_xlfn.XLOOKUP(H539,Store_Raw!$A$2:$A$21,Store_Raw!$B$2:$B$21)</f>
        <v>Shelton PLC</v>
      </c>
      <c r="J539" t="str">
        <f>_xlfn.XLOOKUP(H539,Store_Raw!$A$2:$A$21,Store_Raw!$C$2:$C$21)</f>
        <v>North</v>
      </c>
      <c r="K539" t="str">
        <f>_xlfn.XLOOKUP(H539,Store_Raw!$A$2:$A$21,Store_Raw!$D$2:$D$21)</f>
        <v>East Jenniferstad</v>
      </c>
      <c r="L539" t="str">
        <f>_xlfn.XLOOKUP(H539,Store_Raw!$A$2:$A$21,Store_Raw!$E$2:$E$21)</f>
        <v>Flagship</v>
      </c>
      <c r="M539" t="str">
        <f>VLOOKUP(B539,Customer_Cleaned!$A$2:$H$501,2,FALSE)</f>
        <v>Shelley Ponce</v>
      </c>
      <c r="N539">
        <f>VLOOKUP(B539,Customer_Cleaned!$A$2:$H$501,3,FALSE)</f>
        <v>23</v>
      </c>
      <c r="O539" t="str">
        <f>VLOOKUP(B539,Customer_Cleaned!$A$2:$H$501,4,FALSE)</f>
        <v>Male</v>
      </c>
      <c r="P539" t="str">
        <f>VLOOKUP(B539,Customer_Cleaned!$A$2:$H$501,8,FALSE)</f>
        <v>Bronze</v>
      </c>
      <c r="Q539" t="str">
        <f>_xlfn.XLOOKUP('Sales_Fact cleaned'!B921,Customer_Cleaned!$A$2:$A$501,Customer_Cleaned!$F$2:$F$501)</f>
        <v>Michigan</v>
      </c>
      <c r="R539" t="str">
        <f>_xlfn.XLOOKUP(B539,Customer_Cleaned!$A$2:$A$501,Customer_Cleaned!$G$2:$G$501)</f>
        <v>USA</v>
      </c>
      <c r="S539">
        <v>4</v>
      </c>
      <c r="T539">
        <v>132.88999999999999</v>
      </c>
      <c r="U539">
        <v>0.12</v>
      </c>
      <c r="V539">
        <v>467.77280000000002</v>
      </c>
      <c r="W539" t="s">
        <v>1826</v>
      </c>
    </row>
    <row r="540" spans="1:23" hidden="1">
      <c r="A540" s="2">
        <v>45405</v>
      </c>
      <c r="B540" t="s">
        <v>643</v>
      </c>
      <c r="C540" t="s">
        <v>1626</v>
      </c>
      <c r="D540" t="str">
        <f>VLOOKUP(C540,Product_Cleaned!$A$2:$B$101,2,FALSE)</f>
        <v>Portable Power Bank</v>
      </c>
      <c r="E540" t="str">
        <f>VLOOKUP(C540,Product_Cleaned!$A$2:$C$101,3,FALSE)</f>
        <v>Electronics</v>
      </c>
      <c r="F540" t="str">
        <f>VLOOKUP(C540,Product_Cleaned!$A$2:$E$101,4,FALSE)</f>
        <v>Mobile</v>
      </c>
      <c r="G540" t="str">
        <f>VLOOKUP('Sales_Fact cleaned'!C1042,Product_Cleaned!$A$2:$E$101,5, FALSE)</f>
        <v>Gardner-Montes</v>
      </c>
      <c r="H540" t="s">
        <v>1807</v>
      </c>
      <c r="I540" t="str">
        <f>_xlfn.XLOOKUP(H540,Store_Raw!$A$2:$A$21,Store_Raw!$B$2:$B$21)</f>
        <v>Holloway Ltd</v>
      </c>
      <c r="J540" t="str">
        <f>_xlfn.XLOOKUP(H540,Store_Raw!$A$2:$A$21,Store_Raw!$C$2:$C$21)</f>
        <v>North</v>
      </c>
      <c r="K540" t="str">
        <f>_xlfn.XLOOKUP(H540,Store_Raw!$A$2:$A$21,Store_Raw!$D$2:$D$21)</f>
        <v>Bensonhaven</v>
      </c>
      <c r="L540" t="str">
        <f>_xlfn.XLOOKUP(H540,Store_Raw!$A$2:$A$21,Store_Raw!$E$2:$E$21)</f>
        <v>Flagship</v>
      </c>
      <c r="M540" t="str">
        <f>VLOOKUP(B540,Customer_Cleaned!$A$2:$H$501,2,FALSE)</f>
        <v>Megan Greer</v>
      </c>
      <c r="N540">
        <f>VLOOKUP(B540,Customer_Cleaned!$A$2:$H$501,3,FALSE)</f>
        <v>18</v>
      </c>
      <c r="O540" t="str">
        <f>VLOOKUP(B540,Customer_Cleaned!$A$2:$H$501,4,FALSE)</f>
        <v>Female</v>
      </c>
      <c r="P540" t="str">
        <f>VLOOKUP(B540,Customer_Cleaned!$A$2:$H$501,8,FALSE)</f>
        <v>Bronze</v>
      </c>
      <c r="Q540" t="str">
        <f>_xlfn.XLOOKUP('Sales_Fact cleaned'!B1042,Customer_Cleaned!$A$2:$A$501,Customer_Cleaned!$F$2:$F$501)</f>
        <v>Maine</v>
      </c>
      <c r="R540" t="str">
        <f>_xlfn.XLOOKUP(B540,Customer_Cleaned!$A$2:$A$501,Customer_Cleaned!$G$2:$G$501)</f>
        <v>USA</v>
      </c>
      <c r="S540">
        <v>1</v>
      </c>
      <c r="T540">
        <v>623.88</v>
      </c>
      <c r="U540">
        <v>0.25</v>
      </c>
      <c r="V540">
        <v>467.91</v>
      </c>
      <c r="W540" t="s">
        <v>1824</v>
      </c>
    </row>
    <row r="541" spans="1:23" hidden="1">
      <c r="A541" s="2">
        <v>45405</v>
      </c>
      <c r="B541" t="s">
        <v>937</v>
      </c>
      <c r="C541" t="s">
        <v>1594</v>
      </c>
      <c r="D541" t="str">
        <f>VLOOKUP(C541,Product_Cleaned!$A$2:$B$101,2,FALSE)</f>
        <v>Men's Formal Shirt</v>
      </c>
      <c r="E541" t="str">
        <f>VLOOKUP(C541,Product_Cleaned!$A$2:$C$101,3,FALSE)</f>
        <v>Clothing</v>
      </c>
      <c r="F541" t="str">
        <f>VLOOKUP(C541,Product_Cleaned!$A$2:$E$101,4,FALSE)</f>
        <v>Tops</v>
      </c>
      <c r="G541" t="str">
        <f>VLOOKUP('Sales_Fact cleaned'!C230,Product_Cleaned!$A$2:$E$101,5, FALSE)</f>
        <v>Smith-Mills</v>
      </c>
      <c r="H541" t="s">
        <v>1810</v>
      </c>
      <c r="I541" t="str">
        <f>_xlfn.XLOOKUP(H541,Store_Raw!$A$2:$A$21,Store_Raw!$B$2:$B$21)</f>
        <v>Guerrero-Schmitt</v>
      </c>
      <c r="J541" t="str">
        <f>_xlfn.XLOOKUP(H541,Store_Raw!$A$2:$A$21,Store_Raw!$C$2:$C$21)</f>
        <v>East</v>
      </c>
      <c r="K541" t="str">
        <f>_xlfn.XLOOKUP(H541,Store_Raw!$A$2:$A$21,Store_Raw!$D$2:$D$21)</f>
        <v>East Stevechester</v>
      </c>
      <c r="L541" t="str">
        <f>_xlfn.XLOOKUP(H541,Store_Raw!$A$2:$A$21,Store_Raw!$E$2:$E$21)</f>
        <v>Flagship</v>
      </c>
      <c r="M541" t="str">
        <f>VLOOKUP(B541,Customer_Cleaned!$A$2:$H$501,2,FALSE)</f>
        <v>Jared Moran</v>
      </c>
      <c r="N541">
        <f>VLOOKUP(B541,Customer_Cleaned!$A$2:$H$501,3,FALSE)</f>
        <v>28</v>
      </c>
      <c r="O541" t="str">
        <f>VLOOKUP(B541,Customer_Cleaned!$A$2:$H$501,4,FALSE)</f>
        <v>Female</v>
      </c>
      <c r="P541" t="str">
        <f>VLOOKUP(B541,Customer_Cleaned!$A$2:$H$501,8,FALSE)</f>
        <v>Bronze</v>
      </c>
      <c r="Q541" t="str">
        <f>_xlfn.XLOOKUP('Sales_Fact cleaned'!B230,Customer_Cleaned!$A$2:$A$501,Customer_Cleaned!$F$2:$F$501)</f>
        <v>Kentucky</v>
      </c>
      <c r="R541" t="str">
        <f>_xlfn.XLOOKUP(B541,Customer_Cleaned!$A$2:$A$501,Customer_Cleaned!$G$2:$G$501)</f>
        <v>USA</v>
      </c>
      <c r="S541">
        <v>1</v>
      </c>
      <c r="T541">
        <v>616.82000000000005</v>
      </c>
      <c r="U541">
        <v>0.24</v>
      </c>
      <c r="V541">
        <v>468.78320000000002</v>
      </c>
      <c r="W541" t="s">
        <v>1824</v>
      </c>
    </row>
    <row r="542" spans="1:23">
      <c r="A542" s="2">
        <v>45406</v>
      </c>
      <c r="B542" t="s">
        <v>1422</v>
      </c>
      <c r="C542" t="s">
        <v>1674</v>
      </c>
      <c r="D542" t="str">
        <f>VLOOKUP(C542,Product_Cleaned!$A$2:$B$101,2,FALSE)</f>
        <v>Organic Sunscreen Lotion</v>
      </c>
      <c r="E542" t="str">
        <f>VLOOKUP(C542,Product_Cleaned!$A$2:$C$101,3,FALSE)</f>
        <v>Beauty</v>
      </c>
      <c r="F542" t="str">
        <f>VLOOKUP(C542,Product_Cleaned!$A$2:$E$101,4,FALSE)</f>
        <v>Skincare</v>
      </c>
      <c r="G542" t="str">
        <f>VLOOKUP('Sales_Fact cleaned'!C886,Product_Cleaned!$A$2:$E$101,5, FALSE)</f>
        <v>Lopez LLC</v>
      </c>
      <c r="H542" t="s">
        <v>1797</v>
      </c>
      <c r="I542" t="str">
        <f>_xlfn.XLOOKUP(H542,Store_Raw!$A$2:$A$21,Store_Raw!$B$2:$B$21)</f>
        <v>Gardner, Humphrey and Contreras</v>
      </c>
      <c r="J542" t="str">
        <f>_xlfn.XLOOKUP(H542,Store_Raw!$A$2:$A$21,Store_Raw!$C$2:$C$21)</f>
        <v>East</v>
      </c>
      <c r="K542" t="str">
        <f>_xlfn.XLOOKUP(H542,Store_Raw!$A$2:$A$21,Store_Raw!$D$2:$D$21)</f>
        <v>Johnsonville</v>
      </c>
      <c r="L542" t="str">
        <f>_xlfn.XLOOKUP(H542,Store_Raw!$A$2:$A$21,Store_Raw!$E$2:$E$21)</f>
        <v>Flagship</v>
      </c>
      <c r="M542" t="str">
        <f>VLOOKUP(B542,Customer_Cleaned!$A$2:$H$501,2,FALSE)</f>
        <v>Paul Cox</v>
      </c>
      <c r="N542">
        <f>VLOOKUP(B542,Customer_Cleaned!$A$2:$H$501,3,FALSE)</f>
        <v>60</v>
      </c>
      <c r="O542" t="str">
        <f>VLOOKUP(B542,Customer_Cleaned!$A$2:$H$501,4,FALSE)</f>
        <v>Female</v>
      </c>
      <c r="P542" t="str">
        <f>VLOOKUP(B542,Customer_Cleaned!$A$2:$H$501,8,FALSE)</f>
        <v>Platinum</v>
      </c>
      <c r="Q542" t="str">
        <f>_xlfn.XLOOKUP('Sales_Fact cleaned'!B886,Customer_Cleaned!$A$2:$A$501,Customer_Cleaned!$F$2:$F$501)</f>
        <v>Oregon</v>
      </c>
      <c r="R542" t="str">
        <f>_xlfn.XLOOKUP(B542,Customer_Cleaned!$A$2:$A$501,Customer_Cleaned!$G$2:$G$501)</f>
        <v>USA</v>
      </c>
      <c r="S542">
        <v>3</v>
      </c>
      <c r="T542">
        <v>217.13</v>
      </c>
      <c r="U542">
        <v>0.28000000000000003</v>
      </c>
      <c r="V542">
        <v>469.00080000000003</v>
      </c>
      <c r="W542" t="s">
        <v>1824</v>
      </c>
    </row>
    <row r="543" spans="1:23" hidden="1">
      <c r="A543" s="2">
        <v>45406</v>
      </c>
      <c r="B543" t="s">
        <v>461</v>
      </c>
      <c r="C543" t="s">
        <v>1578</v>
      </c>
      <c r="D543" t="str">
        <f>VLOOKUP(C543,Product_Cleaned!$A$2:$B$101,2,FALSE)</f>
        <v>4K Home Projector</v>
      </c>
      <c r="E543" t="str">
        <f>VLOOKUP(C543,Product_Cleaned!$A$2:$C$101,3,FALSE)</f>
        <v>Electronics</v>
      </c>
      <c r="F543" t="str">
        <f>VLOOKUP(C543,Product_Cleaned!$A$2:$E$101,4,FALSE)</f>
        <v>Appliances</v>
      </c>
      <c r="G543" t="str">
        <f>VLOOKUP('Sales_Fact cleaned'!C107,Product_Cleaned!$A$2:$E$101,5, FALSE)</f>
        <v>Murray, Gould and Ware</v>
      </c>
      <c r="H543" t="s">
        <v>1773</v>
      </c>
      <c r="I543" t="str">
        <f>_xlfn.XLOOKUP(H543,Store_Raw!$A$2:$A$21,Store_Raw!$B$2:$B$21)</f>
        <v>Gray Ltd</v>
      </c>
      <c r="J543" t="str">
        <f>_xlfn.XLOOKUP(H543,Store_Raw!$A$2:$A$21,Store_Raw!$C$2:$C$21)</f>
        <v>North</v>
      </c>
      <c r="K543" t="str">
        <f>_xlfn.XLOOKUP(H543,Store_Raw!$A$2:$A$21,Store_Raw!$D$2:$D$21)</f>
        <v>New Michaelchester</v>
      </c>
      <c r="L543" t="str">
        <f>_xlfn.XLOOKUP(H543,Store_Raw!$A$2:$A$21,Store_Raw!$E$2:$E$21)</f>
        <v>Outlet</v>
      </c>
      <c r="M543" t="str">
        <f>VLOOKUP(B543,Customer_Cleaned!$A$2:$H$501,2,FALSE)</f>
        <v>Matthew Hanna</v>
      </c>
      <c r="N543">
        <f>VLOOKUP(B543,Customer_Cleaned!$A$2:$H$501,3,FALSE)</f>
        <v>33</v>
      </c>
      <c r="O543" t="str">
        <f>VLOOKUP(B543,Customer_Cleaned!$A$2:$H$501,4,FALSE)</f>
        <v>Female</v>
      </c>
      <c r="P543" t="str">
        <f>VLOOKUP(B543,Customer_Cleaned!$A$2:$H$501,8,FALSE)</f>
        <v>Bronze</v>
      </c>
      <c r="Q543" t="str">
        <f>_xlfn.XLOOKUP('Sales_Fact cleaned'!B107,Customer_Cleaned!$A$2:$A$501,Customer_Cleaned!$F$2:$F$501)</f>
        <v>Oregon</v>
      </c>
      <c r="R543" t="str">
        <f>_xlfn.XLOOKUP(B543,Customer_Cleaned!$A$2:$A$501,Customer_Cleaned!$G$2:$G$501)</f>
        <v>USA</v>
      </c>
      <c r="S543">
        <v>1</v>
      </c>
      <c r="T543">
        <v>594.44000000000005</v>
      </c>
      <c r="U543">
        <v>0.21</v>
      </c>
      <c r="V543">
        <v>469.60759999999999</v>
      </c>
      <c r="W543" t="s">
        <v>1829</v>
      </c>
    </row>
    <row r="544" spans="1:23" hidden="1">
      <c r="A544" s="2">
        <v>45407</v>
      </c>
      <c r="B544" t="s">
        <v>369</v>
      </c>
      <c r="C544" t="s">
        <v>1660</v>
      </c>
      <c r="D544" t="str">
        <f>VLOOKUP(C544,Product_Cleaned!$A$2:$B$101,2,FALSE)</f>
        <v>Premium Blanket Throw</v>
      </c>
      <c r="E544" t="str">
        <f>VLOOKUP(C544,Product_Cleaned!$A$2:$C$101,3,FALSE)</f>
        <v>Home</v>
      </c>
      <c r="F544" t="str">
        <f>VLOOKUP(C544,Product_Cleaned!$A$2:$E$101,4,FALSE)</f>
        <v>Decor</v>
      </c>
      <c r="G544" t="str">
        <f>VLOOKUP('Sales_Fact cleaned'!C1368,Product_Cleaned!$A$2:$E$101,5, FALSE)</f>
        <v>Flores-Davis</v>
      </c>
      <c r="H544" t="s">
        <v>1757</v>
      </c>
      <c r="I544" t="str">
        <f>_xlfn.XLOOKUP(H544,Store_Raw!$A$2:$A$21,Store_Raw!$B$2:$B$21)</f>
        <v>Martinez, Adkins and Johnson</v>
      </c>
      <c r="J544" t="str">
        <f>_xlfn.XLOOKUP(H544,Store_Raw!$A$2:$A$21,Store_Raw!$C$2:$C$21)</f>
        <v>North</v>
      </c>
      <c r="K544" t="str">
        <f>_xlfn.XLOOKUP(H544,Store_Raw!$A$2:$A$21,Store_Raw!$D$2:$D$21)</f>
        <v>Danielmouth</v>
      </c>
      <c r="L544" t="str">
        <f>_xlfn.XLOOKUP(H544,Store_Raw!$A$2:$A$21,Store_Raw!$E$2:$E$21)</f>
        <v>Flagship</v>
      </c>
      <c r="M544" t="str">
        <f>VLOOKUP(B544,Customer_Cleaned!$A$2:$H$501,2,FALSE)</f>
        <v>Christopher Lester</v>
      </c>
      <c r="N544">
        <f>VLOOKUP(B544,Customer_Cleaned!$A$2:$H$501,3,FALSE)</f>
        <v>64</v>
      </c>
      <c r="O544" t="str">
        <f>VLOOKUP(B544,Customer_Cleaned!$A$2:$H$501,4,FALSE)</f>
        <v>Male</v>
      </c>
      <c r="P544" t="str">
        <f>VLOOKUP(B544,Customer_Cleaned!$A$2:$H$501,8,FALSE)</f>
        <v>Platinum</v>
      </c>
      <c r="Q544" t="str">
        <f>_xlfn.XLOOKUP('Sales_Fact cleaned'!B1368,Customer_Cleaned!$A$2:$A$501,Customer_Cleaned!$F$2:$F$501)</f>
        <v>New Hampshire</v>
      </c>
      <c r="R544" t="str">
        <f>_xlfn.XLOOKUP(B544,Customer_Cleaned!$A$2:$A$501,Customer_Cleaned!$G$2:$G$501)</f>
        <v>USA</v>
      </c>
      <c r="S544">
        <v>4</v>
      </c>
      <c r="T544">
        <v>165.37</v>
      </c>
      <c r="U544">
        <v>0.28999999999999998</v>
      </c>
      <c r="V544">
        <v>469.6508</v>
      </c>
      <c r="W544" t="s">
        <v>1826</v>
      </c>
    </row>
    <row r="545" spans="1:23" hidden="1">
      <c r="A545" s="2">
        <v>45407</v>
      </c>
      <c r="B545" t="s">
        <v>746</v>
      </c>
      <c r="C545" t="s">
        <v>1738</v>
      </c>
      <c r="D545" t="str">
        <f>VLOOKUP(C545,Product_Cleaned!$A$2:$B$101,2,FALSE)</f>
        <v>Sports Stopwatch Basic</v>
      </c>
      <c r="E545" t="str">
        <f>VLOOKUP(C545,Product_Cleaned!$A$2:$C$101,3,FALSE)</f>
        <v>Sports</v>
      </c>
      <c r="F545" t="str">
        <f>VLOOKUP(C545,Product_Cleaned!$A$2:$E$101,4,FALSE)</f>
        <v>Accessories</v>
      </c>
      <c r="G545" t="str">
        <f>VLOOKUP('Sales_Fact cleaned'!C67,Product_Cleaned!$A$2:$E$101,5, FALSE)</f>
        <v>Larson Ltd</v>
      </c>
      <c r="H545" t="s">
        <v>1752</v>
      </c>
      <c r="I545" t="str">
        <f>_xlfn.XLOOKUP(H545,Store_Raw!$A$2:$A$21,Store_Raw!$B$2:$B$21)</f>
        <v>Rivera-Warner</v>
      </c>
      <c r="J545" t="str">
        <f>_xlfn.XLOOKUP(H545,Store_Raw!$A$2:$A$21,Store_Raw!$C$2:$C$21)</f>
        <v>East</v>
      </c>
      <c r="K545" t="str">
        <f>_xlfn.XLOOKUP(H545,Store_Raw!$A$2:$A$21,Store_Raw!$D$2:$D$21)</f>
        <v>Washingtonfurt</v>
      </c>
      <c r="L545" t="str">
        <f>_xlfn.XLOOKUP(H545,Store_Raw!$A$2:$A$21,Store_Raw!$E$2:$E$21)</f>
        <v>Flagship</v>
      </c>
      <c r="M545" t="str">
        <f>VLOOKUP(B545,Customer_Cleaned!$A$2:$H$501,2,FALSE)</f>
        <v>Christy Hill</v>
      </c>
      <c r="N545">
        <f>VLOOKUP(B545,Customer_Cleaned!$A$2:$H$501,3,FALSE)</f>
        <v>27</v>
      </c>
      <c r="O545" t="str">
        <f>VLOOKUP(B545,Customer_Cleaned!$A$2:$H$501,4,FALSE)</f>
        <v>Female</v>
      </c>
      <c r="P545" t="str">
        <f>VLOOKUP(B545,Customer_Cleaned!$A$2:$H$501,8,FALSE)</f>
        <v>Bronze</v>
      </c>
      <c r="Q545" t="str">
        <f>_xlfn.XLOOKUP('Sales_Fact cleaned'!B67,Customer_Cleaned!$A$2:$A$501,Customer_Cleaned!$F$2:$F$501)</f>
        <v>New Jersey</v>
      </c>
      <c r="R545" t="str">
        <f>_xlfn.XLOOKUP(B545,Customer_Cleaned!$A$2:$A$501,Customer_Cleaned!$G$2:$G$501)</f>
        <v>USA</v>
      </c>
      <c r="S545">
        <v>2</v>
      </c>
      <c r="T545">
        <v>264.39</v>
      </c>
      <c r="U545">
        <v>0.11</v>
      </c>
      <c r="V545">
        <v>470.61419999999998</v>
      </c>
      <c r="W545" t="s">
        <v>1826</v>
      </c>
    </row>
    <row r="546" spans="1:23" hidden="1">
      <c r="A546" s="2">
        <v>45408</v>
      </c>
      <c r="B546" t="s">
        <v>278</v>
      </c>
      <c r="C546" t="s">
        <v>1612</v>
      </c>
      <c r="D546" t="str">
        <f>VLOOKUP(C546,Product_Cleaned!$A$2:$B$101,2,FALSE)</f>
        <v>Vitamin C Face Serum</v>
      </c>
      <c r="E546" t="str">
        <f>VLOOKUP(C546,Product_Cleaned!$A$2:$C$101,3,FALSE)</f>
        <v>Beauty</v>
      </c>
      <c r="F546" t="str">
        <f>VLOOKUP(C546,Product_Cleaned!$A$2:$E$101,4,FALSE)</f>
        <v>Skincare</v>
      </c>
      <c r="G546" t="str">
        <f>VLOOKUP('Sales_Fact cleaned'!C1750,Product_Cleaned!$A$2:$E$101,5, FALSE)</f>
        <v>Sullivan and Sons</v>
      </c>
      <c r="H546" t="s">
        <v>1757</v>
      </c>
      <c r="I546" t="str">
        <f>_xlfn.XLOOKUP(H546,Store_Raw!$A$2:$A$21,Store_Raw!$B$2:$B$21)</f>
        <v>Martinez, Adkins and Johnson</v>
      </c>
      <c r="J546" t="str">
        <f>_xlfn.XLOOKUP(H546,Store_Raw!$A$2:$A$21,Store_Raw!$C$2:$C$21)</f>
        <v>North</v>
      </c>
      <c r="K546" t="str">
        <f>_xlfn.XLOOKUP(H546,Store_Raw!$A$2:$A$21,Store_Raw!$D$2:$D$21)</f>
        <v>Danielmouth</v>
      </c>
      <c r="L546" t="str">
        <f>_xlfn.XLOOKUP(H546,Store_Raw!$A$2:$A$21,Store_Raw!$E$2:$E$21)</f>
        <v>Flagship</v>
      </c>
      <c r="M546" t="str">
        <f>VLOOKUP(B546,Customer_Cleaned!$A$2:$H$501,2,FALSE)</f>
        <v>Nathan Campbell</v>
      </c>
      <c r="N546">
        <f>VLOOKUP(B546,Customer_Cleaned!$A$2:$H$501,3,FALSE)</f>
        <v>37</v>
      </c>
      <c r="O546" t="str">
        <f>VLOOKUP(B546,Customer_Cleaned!$A$2:$H$501,4,FALSE)</f>
        <v>Male</v>
      </c>
      <c r="P546" t="str">
        <f>VLOOKUP(B546,Customer_Cleaned!$A$2:$H$501,8,FALSE)</f>
        <v>Silver</v>
      </c>
      <c r="Q546" t="str">
        <f>_xlfn.XLOOKUP('Sales_Fact cleaned'!B1750,Customer_Cleaned!$A$2:$A$501,Customer_Cleaned!$F$2:$F$501)</f>
        <v>Georgia</v>
      </c>
      <c r="R546" t="str">
        <f>_xlfn.XLOOKUP(B546,Customer_Cleaned!$A$2:$A$501,Customer_Cleaned!$G$2:$G$501)</f>
        <v>USA</v>
      </c>
      <c r="S546">
        <v>1</v>
      </c>
      <c r="T546">
        <v>488.31</v>
      </c>
      <c r="U546">
        <v>0.03</v>
      </c>
      <c r="V546">
        <v>473.66070000000002</v>
      </c>
      <c r="W546" t="s">
        <v>1826</v>
      </c>
    </row>
    <row r="547" spans="1:23">
      <c r="A547" s="2">
        <v>45408</v>
      </c>
      <c r="B547" t="s">
        <v>616</v>
      </c>
      <c r="C547" t="s">
        <v>1700</v>
      </c>
      <c r="D547" t="str">
        <f>VLOOKUP(C547,Product_Cleaned!$A$2:$B$101,2,FALSE)</f>
        <v>Wireless Mouse</v>
      </c>
      <c r="E547" t="str">
        <f>VLOOKUP(C547,Product_Cleaned!$A$2:$C$101,3,FALSE)</f>
        <v>Electronics</v>
      </c>
      <c r="F547" t="str">
        <f>VLOOKUP(C547,Product_Cleaned!$A$2:$E$101,4,FALSE)</f>
        <v>Computer</v>
      </c>
      <c r="G547" t="str">
        <f>VLOOKUP('Sales_Fact cleaned'!C1914,Product_Cleaned!$A$2:$E$101,5, FALSE)</f>
        <v>Sims Inc</v>
      </c>
      <c r="H547" t="s">
        <v>1810</v>
      </c>
      <c r="I547" t="str">
        <f>_xlfn.XLOOKUP(H547,Store_Raw!$A$2:$A$21,Store_Raw!$B$2:$B$21)</f>
        <v>Guerrero-Schmitt</v>
      </c>
      <c r="J547" t="str">
        <f>_xlfn.XLOOKUP(H547,Store_Raw!$A$2:$A$21,Store_Raw!$C$2:$C$21)</f>
        <v>East</v>
      </c>
      <c r="K547" t="str">
        <f>_xlfn.XLOOKUP(H547,Store_Raw!$A$2:$A$21,Store_Raw!$D$2:$D$21)</f>
        <v>East Stevechester</v>
      </c>
      <c r="L547" t="str">
        <f>_xlfn.XLOOKUP(H547,Store_Raw!$A$2:$A$21,Store_Raw!$E$2:$E$21)</f>
        <v>Flagship</v>
      </c>
      <c r="M547" t="str">
        <f>VLOOKUP(B547,Customer_Cleaned!$A$2:$H$501,2,FALSE)</f>
        <v>Dr. Suzanne Bullock</v>
      </c>
      <c r="N547">
        <f>VLOOKUP(B547,Customer_Cleaned!$A$2:$H$501,3,FALSE)</f>
        <v>60</v>
      </c>
      <c r="O547" t="str">
        <f>VLOOKUP(B547,Customer_Cleaned!$A$2:$H$501,4,FALSE)</f>
        <v>Female</v>
      </c>
      <c r="P547" t="str">
        <f>VLOOKUP(B547,Customer_Cleaned!$A$2:$H$501,8,FALSE)</f>
        <v>Platinum</v>
      </c>
      <c r="Q547" t="str">
        <f>_xlfn.XLOOKUP('Sales_Fact cleaned'!B1914,Customer_Cleaned!$A$2:$A$501,Customer_Cleaned!$F$2:$F$501)</f>
        <v>Pennsylvania</v>
      </c>
      <c r="R547" t="str">
        <f>_xlfn.XLOOKUP(B547,Customer_Cleaned!$A$2:$A$501,Customer_Cleaned!$G$2:$G$501)</f>
        <v>USA</v>
      </c>
      <c r="S547">
        <v>1</v>
      </c>
      <c r="T547">
        <v>533.04999999999995</v>
      </c>
      <c r="U547">
        <v>0.11</v>
      </c>
      <c r="V547">
        <v>474.41449999999998</v>
      </c>
      <c r="W547" t="s">
        <v>1826</v>
      </c>
    </row>
    <row r="548" spans="1:23" hidden="1">
      <c r="A548" s="2">
        <v>45409</v>
      </c>
      <c r="B548" t="s">
        <v>1516</v>
      </c>
      <c r="C548" t="s">
        <v>1722</v>
      </c>
      <c r="D548" t="str">
        <f>VLOOKUP(C548,Product_Cleaned!$A$2:$B$101,2,FALSE)</f>
        <v>LED Bedside Lamp</v>
      </c>
      <c r="E548" t="str">
        <f>VLOOKUP(C548,Product_Cleaned!$A$2:$C$101,3,FALSE)</f>
        <v>Home</v>
      </c>
      <c r="F548" t="str">
        <f>VLOOKUP(C548,Product_Cleaned!$A$2:$E$101,4,FALSE)</f>
        <v>Lighting</v>
      </c>
      <c r="G548" t="str">
        <f>VLOOKUP('Sales_Fact cleaned'!C1829,Product_Cleaned!$A$2:$E$101,5, FALSE)</f>
        <v>Khan, Jones and Paul</v>
      </c>
      <c r="H548" t="s">
        <v>1752</v>
      </c>
      <c r="I548" t="str">
        <f>_xlfn.XLOOKUP(H548,Store_Raw!$A$2:$A$21,Store_Raw!$B$2:$B$21)</f>
        <v>Rivera-Warner</v>
      </c>
      <c r="J548" t="str">
        <f>_xlfn.XLOOKUP(H548,Store_Raw!$A$2:$A$21,Store_Raw!$C$2:$C$21)</f>
        <v>East</v>
      </c>
      <c r="K548" t="str">
        <f>_xlfn.XLOOKUP(H548,Store_Raw!$A$2:$A$21,Store_Raw!$D$2:$D$21)</f>
        <v>Washingtonfurt</v>
      </c>
      <c r="L548" t="str">
        <f>_xlfn.XLOOKUP(H548,Store_Raw!$A$2:$A$21,Store_Raw!$E$2:$E$21)</f>
        <v>Flagship</v>
      </c>
      <c r="M548" t="str">
        <f>VLOOKUP(B548,Customer_Cleaned!$A$2:$H$501,2,FALSE)</f>
        <v>Amanda Powell</v>
      </c>
      <c r="N548">
        <f>VLOOKUP(B548,Customer_Cleaned!$A$2:$H$501,3,FALSE)</f>
        <v>28</v>
      </c>
      <c r="O548" t="str">
        <f>VLOOKUP(B548,Customer_Cleaned!$A$2:$H$501,4,FALSE)</f>
        <v>Male</v>
      </c>
      <c r="P548" t="str">
        <f>VLOOKUP(B548,Customer_Cleaned!$A$2:$H$501,8,FALSE)</f>
        <v>Bronze</v>
      </c>
      <c r="Q548" t="str">
        <f>_xlfn.XLOOKUP('Sales_Fact cleaned'!B1829,Customer_Cleaned!$A$2:$A$501,Customer_Cleaned!$F$2:$F$501)</f>
        <v>Arizona</v>
      </c>
      <c r="R548" t="str">
        <f>_xlfn.XLOOKUP(B548,Customer_Cleaned!$A$2:$A$501,Customer_Cleaned!$G$2:$G$501)</f>
        <v>USA</v>
      </c>
      <c r="S548">
        <v>1</v>
      </c>
      <c r="T548">
        <v>652.03</v>
      </c>
      <c r="U548">
        <v>0.27</v>
      </c>
      <c r="V548">
        <v>475.9819</v>
      </c>
      <c r="W548" t="s">
        <v>1826</v>
      </c>
    </row>
    <row r="549" spans="1:23" hidden="1">
      <c r="A549" s="2">
        <v>45409</v>
      </c>
      <c r="B549" t="s">
        <v>27</v>
      </c>
      <c r="C549" t="s">
        <v>1642</v>
      </c>
      <c r="D549" t="str">
        <f>VLOOKUP(C549,Product_Cleaned!$A$2:$B$101,2,FALSE)</f>
        <v>Makeup Brush Set</v>
      </c>
      <c r="E549" t="str">
        <f>VLOOKUP(C549,Product_Cleaned!$A$2:$C$101,3,FALSE)</f>
        <v>Beauty</v>
      </c>
      <c r="F549" t="str">
        <f>VLOOKUP(C549,Product_Cleaned!$A$2:$E$101,4,FALSE)</f>
        <v>Makeup</v>
      </c>
      <c r="G549" t="str">
        <f>VLOOKUP('Sales_Fact cleaned'!C748,Product_Cleaned!$A$2:$E$101,5, FALSE)</f>
        <v>Campbell Ltd</v>
      </c>
      <c r="H549" t="s">
        <v>1807</v>
      </c>
      <c r="I549" t="str">
        <f>_xlfn.XLOOKUP(H549,Store_Raw!$A$2:$A$21,Store_Raw!$B$2:$B$21)</f>
        <v>Holloway Ltd</v>
      </c>
      <c r="J549" t="str">
        <f>_xlfn.XLOOKUP(H549,Store_Raw!$A$2:$A$21,Store_Raw!$C$2:$C$21)</f>
        <v>North</v>
      </c>
      <c r="K549" t="str">
        <f>_xlfn.XLOOKUP(H549,Store_Raw!$A$2:$A$21,Store_Raw!$D$2:$D$21)</f>
        <v>Bensonhaven</v>
      </c>
      <c r="L549" t="str">
        <f>_xlfn.XLOOKUP(H549,Store_Raw!$A$2:$A$21,Store_Raw!$E$2:$E$21)</f>
        <v>Flagship</v>
      </c>
      <c r="M549" t="str">
        <f>VLOOKUP(B549,Customer_Cleaned!$A$2:$H$501,2,FALSE)</f>
        <v>Caroline Collins</v>
      </c>
      <c r="N549">
        <f>VLOOKUP(B549,Customer_Cleaned!$A$2:$H$501,3,FALSE)</f>
        <v>64</v>
      </c>
      <c r="O549" t="str">
        <f>VLOOKUP(B549,Customer_Cleaned!$A$2:$H$501,4,FALSE)</f>
        <v>Female</v>
      </c>
      <c r="P549" t="str">
        <f>VLOOKUP(B549,Customer_Cleaned!$A$2:$H$501,8,FALSE)</f>
        <v>Platinum</v>
      </c>
      <c r="Q549" t="str">
        <f>_xlfn.XLOOKUP('Sales_Fact cleaned'!B748,Customer_Cleaned!$A$2:$A$501,Customer_Cleaned!$F$2:$F$501)</f>
        <v>Michigan</v>
      </c>
      <c r="R549" t="str">
        <f>_xlfn.XLOOKUP(B549,Customer_Cleaned!$A$2:$A$501,Customer_Cleaned!$G$2:$G$501)</f>
        <v>USA</v>
      </c>
      <c r="S549">
        <v>2</v>
      </c>
      <c r="T549">
        <v>274.08999999999997</v>
      </c>
      <c r="U549">
        <v>0.13</v>
      </c>
      <c r="V549">
        <v>476.91660000000002</v>
      </c>
      <c r="W549" t="s">
        <v>1824</v>
      </c>
    </row>
    <row r="550" spans="1:23" hidden="1">
      <c r="A550" s="2">
        <v>45411</v>
      </c>
      <c r="B550" t="s">
        <v>363</v>
      </c>
      <c r="C550" t="s">
        <v>1744</v>
      </c>
      <c r="D550" t="str">
        <f>VLOOKUP(C550,Product_Cleaned!$A$2:$B$101,2,FALSE)</f>
        <v>Portable Bluetooth Speaker</v>
      </c>
      <c r="E550" t="str">
        <f>VLOOKUP(C550,Product_Cleaned!$A$2:$C$101,3,FALSE)</f>
        <v>Electronics</v>
      </c>
      <c r="F550" t="str">
        <f>VLOOKUP(C550,Product_Cleaned!$A$2:$E$101,4,FALSE)</f>
        <v>Audio</v>
      </c>
      <c r="G550" t="str">
        <f>VLOOKUP('Sales_Fact cleaned'!C1511,Product_Cleaned!$A$2:$E$101,5, FALSE)</f>
        <v>Taylor, Dodson and Johnston</v>
      </c>
      <c r="H550" t="s">
        <v>1792</v>
      </c>
      <c r="I550" t="str">
        <f>_xlfn.XLOOKUP(H550,Store_Raw!$A$2:$A$21,Store_Raw!$B$2:$B$21)</f>
        <v>Aguirre-Keller</v>
      </c>
      <c r="J550" t="str">
        <f>_xlfn.XLOOKUP(H550,Store_Raw!$A$2:$A$21,Store_Raw!$C$2:$C$21)</f>
        <v>South</v>
      </c>
      <c r="K550" t="str">
        <f>_xlfn.XLOOKUP(H550,Store_Raw!$A$2:$A$21,Store_Raw!$D$2:$D$21)</f>
        <v>Lake Michael</v>
      </c>
      <c r="L550" t="str">
        <f>_xlfn.XLOOKUP(H550,Store_Raw!$A$2:$A$21,Store_Raw!$E$2:$E$21)</f>
        <v>Online</v>
      </c>
      <c r="M550" t="str">
        <f>VLOOKUP(B550,Customer_Cleaned!$A$2:$H$501,2,FALSE)</f>
        <v>Sarah Schneider</v>
      </c>
      <c r="N550">
        <f>VLOOKUP(B550,Customer_Cleaned!$A$2:$H$501,3,FALSE)</f>
        <v>34</v>
      </c>
      <c r="O550" t="str">
        <f>VLOOKUP(B550,Customer_Cleaned!$A$2:$H$501,4,FALSE)</f>
        <v>Female</v>
      </c>
      <c r="P550" t="str">
        <f>VLOOKUP(B550,Customer_Cleaned!$A$2:$H$501,8,FALSE)</f>
        <v>Bronze</v>
      </c>
      <c r="Q550" t="str">
        <f>_xlfn.XLOOKUP('Sales_Fact cleaned'!B1511,Customer_Cleaned!$A$2:$A$501,Customer_Cleaned!$F$2:$F$501)</f>
        <v>Minnesota</v>
      </c>
      <c r="R550" t="str">
        <f>_xlfn.XLOOKUP(B550,Customer_Cleaned!$A$2:$A$501,Customer_Cleaned!$G$2:$G$501)</f>
        <v>USA</v>
      </c>
      <c r="S550">
        <v>1</v>
      </c>
      <c r="T550">
        <v>645.48</v>
      </c>
      <c r="U550">
        <v>0.26</v>
      </c>
      <c r="V550">
        <v>477.65519999999998</v>
      </c>
      <c r="W550" t="s">
        <v>1824</v>
      </c>
    </row>
    <row r="551" spans="1:23" hidden="1">
      <c r="A551" s="2">
        <v>45411</v>
      </c>
      <c r="B551" t="s">
        <v>1527</v>
      </c>
      <c r="C551" t="s">
        <v>1722</v>
      </c>
      <c r="D551" t="str">
        <f>VLOOKUP(C551,Product_Cleaned!$A$2:$B$101,2,FALSE)</f>
        <v>LED Bedside Lamp</v>
      </c>
      <c r="E551" t="str">
        <f>VLOOKUP(C551,Product_Cleaned!$A$2:$C$101,3,FALSE)</f>
        <v>Home</v>
      </c>
      <c r="F551" t="str">
        <f>VLOOKUP(C551,Product_Cleaned!$A$2:$E$101,4,FALSE)</f>
        <v>Lighting</v>
      </c>
      <c r="G551" t="str">
        <f>VLOOKUP('Sales_Fact cleaned'!C1662,Product_Cleaned!$A$2:$E$101,5, FALSE)</f>
        <v>Davidson PLC</v>
      </c>
      <c r="H551" t="s">
        <v>1797</v>
      </c>
      <c r="I551" t="str">
        <f>_xlfn.XLOOKUP(H551,Store_Raw!$A$2:$A$21,Store_Raw!$B$2:$B$21)</f>
        <v>Gardner, Humphrey and Contreras</v>
      </c>
      <c r="J551" t="str">
        <f>_xlfn.XLOOKUP(H551,Store_Raw!$A$2:$A$21,Store_Raw!$C$2:$C$21)</f>
        <v>East</v>
      </c>
      <c r="K551" t="str">
        <f>_xlfn.XLOOKUP(H551,Store_Raw!$A$2:$A$21,Store_Raw!$D$2:$D$21)</f>
        <v>Johnsonville</v>
      </c>
      <c r="L551" t="str">
        <f>_xlfn.XLOOKUP(H551,Store_Raw!$A$2:$A$21,Store_Raw!$E$2:$E$21)</f>
        <v>Flagship</v>
      </c>
      <c r="M551" t="str">
        <f>VLOOKUP(B551,Customer_Cleaned!$A$2:$H$501,2,FALSE)</f>
        <v>Sarah Marsh</v>
      </c>
      <c r="N551">
        <f>VLOOKUP(B551,Customer_Cleaned!$A$2:$H$501,3,FALSE)</f>
        <v>47</v>
      </c>
      <c r="O551" t="str">
        <f>VLOOKUP(B551,Customer_Cleaned!$A$2:$H$501,4,FALSE)</f>
        <v>Female</v>
      </c>
      <c r="P551" t="str">
        <f>VLOOKUP(B551,Customer_Cleaned!$A$2:$H$501,8,FALSE)</f>
        <v>Silver</v>
      </c>
      <c r="Q551" t="str">
        <f>_xlfn.XLOOKUP('Sales_Fact cleaned'!B1662,Customer_Cleaned!$A$2:$A$501,Customer_Cleaned!$F$2:$F$501)</f>
        <v>New York</v>
      </c>
      <c r="R551" t="str">
        <f>_xlfn.XLOOKUP(B551,Customer_Cleaned!$A$2:$A$501,Customer_Cleaned!$G$2:$G$501)</f>
        <v>USA</v>
      </c>
      <c r="S551">
        <v>1</v>
      </c>
      <c r="T551">
        <v>575.94000000000005</v>
      </c>
      <c r="U551">
        <v>0.17</v>
      </c>
      <c r="V551">
        <v>478.03019999999998</v>
      </c>
      <c r="W551" t="s">
        <v>1829</v>
      </c>
    </row>
    <row r="552" spans="1:23" hidden="1">
      <c r="A552" s="2">
        <v>45411</v>
      </c>
      <c r="B552" t="s">
        <v>724</v>
      </c>
      <c r="C552" t="s">
        <v>1648</v>
      </c>
      <c r="D552" t="str">
        <f>VLOOKUP(C552,Product_Cleaned!$A$2:$B$101,2,FALSE)</f>
        <v>Boxing Hand Wraps</v>
      </c>
      <c r="E552" t="str">
        <f>VLOOKUP(C552,Product_Cleaned!$A$2:$C$101,3,FALSE)</f>
        <v>Sports</v>
      </c>
      <c r="F552" t="str">
        <f>VLOOKUP(C552,Product_Cleaned!$A$2:$E$101,4,FALSE)</f>
        <v>Fitness</v>
      </c>
      <c r="G552" t="str">
        <f>VLOOKUP('Sales_Fact cleaned'!C13,Product_Cleaned!$A$2:$E$101,5, FALSE)</f>
        <v>Baldwin, Garza and Gonzalez</v>
      </c>
      <c r="H552" t="s">
        <v>1807</v>
      </c>
      <c r="I552" t="str">
        <f>_xlfn.XLOOKUP(H552,Store_Raw!$A$2:$A$21,Store_Raw!$B$2:$B$21)</f>
        <v>Holloway Ltd</v>
      </c>
      <c r="J552" t="str">
        <f>_xlfn.XLOOKUP(H552,Store_Raw!$A$2:$A$21,Store_Raw!$C$2:$C$21)</f>
        <v>North</v>
      </c>
      <c r="K552" t="str">
        <f>_xlfn.XLOOKUP(H552,Store_Raw!$A$2:$A$21,Store_Raw!$D$2:$D$21)</f>
        <v>Bensonhaven</v>
      </c>
      <c r="L552" t="str">
        <f>_xlfn.XLOOKUP(H552,Store_Raw!$A$2:$A$21,Store_Raw!$E$2:$E$21)</f>
        <v>Flagship</v>
      </c>
      <c r="M552" t="str">
        <f>VLOOKUP(B552,Customer_Cleaned!$A$2:$H$501,2,FALSE)</f>
        <v>Anthony Morgan</v>
      </c>
      <c r="N552">
        <f>VLOOKUP(B552,Customer_Cleaned!$A$2:$H$501,3,FALSE)</f>
        <v>29</v>
      </c>
      <c r="O552" t="str">
        <f>VLOOKUP(B552,Customer_Cleaned!$A$2:$H$501,4,FALSE)</f>
        <v>Male</v>
      </c>
      <c r="P552" t="str">
        <f>VLOOKUP(B552,Customer_Cleaned!$A$2:$H$501,8,FALSE)</f>
        <v>Bronze</v>
      </c>
      <c r="Q552" t="str">
        <f>_xlfn.XLOOKUP('Sales_Fact cleaned'!B13,Customer_Cleaned!$A$2:$A$501,Customer_Cleaned!$F$2:$F$501)</f>
        <v>Washington</v>
      </c>
      <c r="R552" t="str">
        <f>_xlfn.XLOOKUP(B552,Customer_Cleaned!$A$2:$A$501,Customer_Cleaned!$G$2:$G$501)</f>
        <v>USA</v>
      </c>
      <c r="S552">
        <v>1</v>
      </c>
      <c r="T552">
        <v>498.61</v>
      </c>
      <c r="U552">
        <v>0.04</v>
      </c>
      <c r="V552">
        <v>478.66559999999998</v>
      </c>
      <c r="W552" t="s">
        <v>1824</v>
      </c>
    </row>
    <row r="553" spans="1:23" hidden="1">
      <c r="A553" s="2">
        <v>45411</v>
      </c>
      <c r="B553" t="s">
        <v>78</v>
      </c>
      <c r="C553" t="s">
        <v>1630</v>
      </c>
      <c r="D553" t="str">
        <f>VLOOKUP(C553,Product_Cleaned!$A$2:$B$101,2,FALSE)</f>
        <v>Yoga Exercise Mat</v>
      </c>
      <c r="E553" t="str">
        <f>VLOOKUP(C553,Product_Cleaned!$A$2:$C$101,3,FALSE)</f>
        <v>Sports</v>
      </c>
      <c r="F553" t="str">
        <f>VLOOKUP(C553,Product_Cleaned!$A$2:$E$101,4,FALSE)</f>
        <v>Fitness</v>
      </c>
      <c r="G553" t="str">
        <f>VLOOKUP('Sales_Fact cleaned'!C743,Product_Cleaned!$A$2:$E$101,5, FALSE)</f>
        <v>Thompson-French</v>
      </c>
      <c r="H553" t="s">
        <v>1807</v>
      </c>
      <c r="I553" t="str">
        <f>_xlfn.XLOOKUP(H553,Store_Raw!$A$2:$A$21,Store_Raw!$B$2:$B$21)</f>
        <v>Holloway Ltd</v>
      </c>
      <c r="J553" t="str">
        <f>_xlfn.XLOOKUP(H553,Store_Raw!$A$2:$A$21,Store_Raw!$C$2:$C$21)</f>
        <v>North</v>
      </c>
      <c r="K553" t="str">
        <f>_xlfn.XLOOKUP(H553,Store_Raw!$A$2:$A$21,Store_Raw!$D$2:$D$21)</f>
        <v>Bensonhaven</v>
      </c>
      <c r="L553" t="str">
        <f>_xlfn.XLOOKUP(H553,Store_Raw!$A$2:$A$21,Store_Raw!$E$2:$E$21)</f>
        <v>Flagship</v>
      </c>
      <c r="M553" t="str">
        <f>VLOOKUP(B553,Customer_Cleaned!$A$2:$H$501,2,FALSE)</f>
        <v>Adam Cruz</v>
      </c>
      <c r="N553">
        <f>VLOOKUP(B553,Customer_Cleaned!$A$2:$H$501,3,FALSE)</f>
        <v>60</v>
      </c>
      <c r="O553" t="str">
        <f>VLOOKUP(B553,Customer_Cleaned!$A$2:$H$501,4,FALSE)</f>
        <v>Female</v>
      </c>
      <c r="P553" t="str">
        <f>VLOOKUP(B553,Customer_Cleaned!$A$2:$H$501,8,FALSE)</f>
        <v>Platinum</v>
      </c>
      <c r="Q553" t="str">
        <f>_xlfn.XLOOKUP('Sales_Fact cleaned'!B743,Customer_Cleaned!$A$2:$A$501,Customer_Cleaned!$F$2:$F$501)</f>
        <v>Alabama</v>
      </c>
      <c r="R553" t="str">
        <f>_xlfn.XLOOKUP(B553,Customer_Cleaned!$A$2:$A$501,Customer_Cleaned!$G$2:$G$501)</f>
        <v>USA</v>
      </c>
      <c r="S553">
        <v>1</v>
      </c>
      <c r="T553">
        <v>640.54999999999995</v>
      </c>
      <c r="U553">
        <v>0.25</v>
      </c>
      <c r="V553">
        <v>480.41250000000002</v>
      </c>
      <c r="W553" t="s">
        <v>1824</v>
      </c>
    </row>
    <row r="554" spans="1:23" hidden="1">
      <c r="A554" s="2">
        <v>45412</v>
      </c>
      <c r="B554" t="s">
        <v>387</v>
      </c>
      <c r="C554" t="s">
        <v>1562</v>
      </c>
      <c r="D554" t="str">
        <f>VLOOKUP(C554,Product_Cleaned!$A$2:$B$101,2,FALSE)</f>
        <v>Wireless Bluetooth Earbuds</v>
      </c>
      <c r="E554" t="str">
        <f>VLOOKUP(C554,Product_Cleaned!$A$2:$C$101,3,FALSE)</f>
        <v>Electronics</v>
      </c>
      <c r="F554" t="str">
        <f>VLOOKUP(C554,Product_Cleaned!$A$2:$E$101,4,FALSE)</f>
        <v>Audio</v>
      </c>
      <c r="G554" t="str">
        <f>VLOOKUP('Sales_Fact cleaned'!C634,Product_Cleaned!$A$2:$E$101,5, FALSE)</f>
        <v>Murray, Gould and Ware</v>
      </c>
      <c r="H554" t="s">
        <v>1807</v>
      </c>
      <c r="I554" t="str">
        <f>_xlfn.XLOOKUP(H554,Store_Raw!$A$2:$A$21,Store_Raw!$B$2:$B$21)</f>
        <v>Holloway Ltd</v>
      </c>
      <c r="J554" t="str">
        <f>_xlfn.XLOOKUP(H554,Store_Raw!$A$2:$A$21,Store_Raw!$C$2:$C$21)</f>
        <v>North</v>
      </c>
      <c r="K554" t="str">
        <f>_xlfn.XLOOKUP(H554,Store_Raw!$A$2:$A$21,Store_Raw!$D$2:$D$21)</f>
        <v>Bensonhaven</v>
      </c>
      <c r="L554" t="str">
        <f>_xlfn.XLOOKUP(H554,Store_Raw!$A$2:$A$21,Store_Raw!$E$2:$E$21)</f>
        <v>Flagship</v>
      </c>
      <c r="M554" t="str">
        <f>VLOOKUP(B554,Customer_Cleaned!$A$2:$H$501,2,FALSE)</f>
        <v>Ashley Griffin</v>
      </c>
      <c r="N554">
        <f>VLOOKUP(B554,Customer_Cleaned!$A$2:$H$501,3,FALSE)</f>
        <v>40</v>
      </c>
      <c r="O554" t="str">
        <f>VLOOKUP(B554,Customer_Cleaned!$A$2:$H$501,4,FALSE)</f>
        <v>Female</v>
      </c>
      <c r="P554" t="str">
        <f>VLOOKUP(B554,Customer_Cleaned!$A$2:$H$501,8,FALSE)</f>
        <v>Silver</v>
      </c>
      <c r="Q554" t="str">
        <f>_xlfn.XLOOKUP('Sales_Fact cleaned'!B634,Customer_Cleaned!$A$2:$A$501,Customer_Cleaned!$F$2:$F$501)</f>
        <v>North Dakota</v>
      </c>
      <c r="R554" t="str">
        <f>_xlfn.XLOOKUP(B554,Customer_Cleaned!$A$2:$A$501,Customer_Cleaned!$G$2:$G$501)</f>
        <v>USA</v>
      </c>
      <c r="S554">
        <v>3</v>
      </c>
      <c r="T554">
        <v>170.48</v>
      </c>
      <c r="U554">
        <v>0.06</v>
      </c>
      <c r="V554">
        <v>480.75359999999989</v>
      </c>
      <c r="W554" t="s">
        <v>1824</v>
      </c>
    </row>
    <row r="555" spans="1:23" hidden="1">
      <c r="A555" s="2">
        <v>45412</v>
      </c>
      <c r="B555" t="s">
        <v>1071</v>
      </c>
      <c r="C555" t="s">
        <v>1632</v>
      </c>
      <c r="D555" t="str">
        <f>VLOOKUP(C555,Product_Cleaned!$A$2:$B$101,2,FALSE)</f>
        <v>Smart Home WiFi Camera</v>
      </c>
      <c r="E555" t="str">
        <f>VLOOKUP(C555,Product_Cleaned!$A$2:$C$101,3,FALSE)</f>
        <v>Electronics</v>
      </c>
      <c r="F555" t="str">
        <f>VLOOKUP(C555,Product_Cleaned!$A$2:$E$101,4,FALSE)</f>
        <v>Accessories</v>
      </c>
      <c r="G555" t="str">
        <f>VLOOKUP('Sales_Fact cleaned'!C1912,Product_Cleaned!$A$2:$E$101,5, FALSE)</f>
        <v>Flores-King</v>
      </c>
      <c r="H555" t="s">
        <v>1792</v>
      </c>
      <c r="I555" t="str">
        <f>_xlfn.XLOOKUP(H555,Store_Raw!$A$2:$A$21,Store_Raw!$B$2:$B$21)</f>
        <v>Aguirre-Keller</v>
      </c>
      <c r="J555" t="str">
        <f>_xlfn.XLOOKUP(H555,Store_Raw!$A$2:$A$21,Store_Raw!$C$2:$C$21)</f>
        <v>South</v>
      </c>
      <c r="K555" t="str">
        <f>_xlfn.XLOOKUP(H555,Store_Raw!$A$2:$A$21,Store_Raw!$D$2:$D$21)</f>
        <v>Lake Michael</v>
      </c>
      <c r="L555" t="str">
        <f>_xlfn.XLOOKUP(H555,Store_Raw!$A$2:$A$21,Store_Raw!$E$2:$E$21)</f>
        <v>Online</v>
      </c>
      <c r="M555" t="str">
        <f>VLOOKUP(B555,Customer_Cleaned!$A$2:$H$501,2,FALSE)</f>
        <v>Angela Williams</v>
      </c>
      <c r="N555">
        <f>VLOOKUP(B555,Customer_Cleaned!$A$2:$H$501,3,FALSE)</f>
        <v>56</v>
      </c>
      <c r="O555" t="str">
        <f>VLOOKUP(B555,Customer_Cleaned!$A$2:$H$501,4,FALSE)</f>
        <v>Female</v>
      </c>
      <c r="P555" t="str">
        <f>VLOOKUP(B555,Customer_Cleaned!$A$2:$H$501,8,FALSE)</f>
        <v>Platinum</v>
      </c>
      <c r="Q555" t="str">
        <f>_xlfn.XLOOKUP('Sales_Fact cleaned'!B1912,Customer_Cleaned!$A$2:$A$501,Customer_Cleaned!$F$2:$F$501)</f>
        <v>Illinois</v>
      </c>
      <c r="R555" t="str">
        <f>_xlfn.XLOOKUP(B555,Customer_Cleaned!$A$2:$A$501,Customer_Cleaned!$G$2:$G$501)</f>
        <v>USA</v>
      </c>
      <c r="S555">
        <v>2</v>
      </c>
      <c r="T555">
        <v>271.88</v>
      </c>
      <c r="U555">
        <v>0.11</v>
      </c>
      <c r="V555">
        <v>483.94639999999998</v>
      </c>
      <c r="W555" t="s">
        <v>1829</v>
      </c>
    </row>
    <row r="556" spans="1:23" hidden="1">
      <c r="A556" s="2">
        <v>45413</v>
      </c>
      <c r="B556" t="s">
        <v>1214</v>
      </c>
      <c r="C556" t="s">
        <v>1730</v>
      </c>
      <c r="D556" t="str">
        <f>VLOOKUP(C556,Product_Cleaned!$A$2:$B$101,2,FALSE)</f>
        <v>Women's High Heels</v>
      </c>
      <c r="E556" t="str">
        <f>VLOOKUP(C556,Product_Cleaned!$A$2:$C$101,3,FALSE)</f>
        <v>Clothing</v>
      </c>
      <c r="F556" t="str">
        <f>VLOOKUP(C556,Product_Cleaned!$A$2:$E$101,4,FALSE)</f>
        <v>Footwear</v>
      </c>
      <c r="G556" t="str">
        <f>VLOOKUP('Sales_Fact cleaned'!C117,Product_Cleaned!$A$2:$E$101,5, FALSE)</f>
        <v>Campbell Ltd</v>
      </c>
      <c r="H556" t="s">
        <v>1804</v>
      </c>
      <c r="I556" t="str">
        <f>_xlfn.XLOOKUP(H556,Store_Raw!$A$2:$A$21,Store_Raw!$B$2:$B$21)</f>
        <v>Frederick-Wright</v>
      </c>
      <c r="J556" t="str">
        <f>_xlfn.XLOOKUP(H556,Store_Raw!$A$2:$A$21,Store_Raw!$C$2:$C$21)</f>
        <v>West</v>
      </c>
      <c r="K556" t="str">
        <f>_xlfn.XLOOKUP(H556,Store_Raw!$A$2:$A$21,Store_Raw!$D$2:$D$21)</f>
        <v>New Jimmymouth</v>
      </c>
      <c r="L556" t="str">
        <f>_xlfn.XLOOKUP(H556,Store_Raw!$A$2:$A$21,Store_Raw!$E$2:$E$21)</f>
        <v>Flagship</v>
      </c>
      <c r="M556" t="str">
        <f>VLOOKUP(B556,Customer_Cleaned!$A$2:$H$501,2,FALSE)</f>
        <v>Cynthia Lopez</v>
      </c>
      <c r="N556">
        <f>VLOOKUP(B556,Customer_Cleaned!$A$2:$H$501,3,FALSE)</f>
        <v>50</v>
      </c>
      <c r="O556" t="str">
        <f>VLOOKUP(B556,Customer_Cleaned!$A$2:$H$501,4,FALSE)</f>
        <v>Male</v>
      </c>
      <c r="P556" t="str">
        <f>VLOOKUP(B556,Customer_Cleaned!$A$2:$H$501,8,FALSE)</f>
        <v>Platinum</v>
      </c>
      <c r="Q556" t="str">
        <f>_xlfn.XLOOKUP('Sales_Fact cleaned'!B117,Customer_Cleaned!$A$2:$A$501,Customer_Cleaned!$F$2:$F$501)</f>
        <v>Montana</v>
      </c>
      <c r="R556" t="str">
        <f>_xlfn.XLOOKUP(B556,Customer_Cleaned!$A$2:$A$501,Customer_Cleaned!$G$2:$G$501)</f>
        <v>USA</v>
      </c>
      <c r="S556">
        <v>1</v>
      </c>
      <c r="T556">
        <v>499.59</v>
      </c>
      <c r="U556">
        <v>0.03</v>
      </c>
      <c r="V556">
        <v>484.60230000000001</v>
      </c>
      <c r="W556" t="s">
        <v>1826</v>
      </c>
    </row>
    <row r="557" spans="1:23" hidden="1">
      <c r="A557" s="2">
        <v>45413</v>
      </c>
      <c r="B557" t="s">
        <v>568</v>
      </c>
      <c r="C557" t="s">
        <v>1724</v>
      </c>
      <c r="D557" t="str">
        <f>VLOOKUP(C557,Product_Cleaned!$A$2:$B$101,2,FALSE)</f>
        <v>Sports Wrist Sweatbands</v>
      </c>
      <c r="E557" t="str">
        <f>VLOOKUP(C557,Product_Cleaned!$A$2:$C$101,3,FALSE)</f>
        <v>Sports</v>
      </c>
      <c r="F557" t="str">
        <f>VLOOKUP(C557,Product_Cleaned!$A$2:$E$101,4,FALSE)</f>
        <v>Accessories</v>
      </c>
      <c r="G557" t="str">
        <f>VLOOKUP('Sales_Fact cleaned'!C1420,Product_Cleaned!$A$2:$E$101,5, FALSE)</f>
        <v>Bridges, Banks and Cummings</v>
      </c>
      <c r="H557" t="s">
        <v>1801</v>
      </c>
      <c r="I557" t="str">
        <f>_xlfn.XLOOKUP(H557,Store_Raw!$A$2:$A$21,Store_Raw!$B$2:$B$21)</f>
        <v>Shelton PLC</v>
      </c>
      <c r="J557" t="str">
        <f>_xlfn.XLOOKUP(H557,Store_Raw!$A$2:$A$21,Store_Raw!$C$2:$C$21)</f>
        <v>North</v>
      </c>
      <c r="K557" t="str">
        <f>_xlfn.XLOOKUP(H557,Store_Raw!$A$2:$A$21,Store_Raw!$D$2:$D$21)</f>
        <v>East Jenniferstad</v>
      </c>
      <c r="L557" t="str">
        <f>_xlfn.XLOOKUP(H557,Store_Raw!$A$2:$A$21,Store_Raw!$E$2:$E$21)</f>
        <v>Flagship</v>
      </c>
      <c r="M557" t="str">
        <f>VLOOKUP(B557,Customer_Cleaned!$A$2:$H$501,2,FALSE)</f>
        <v>Amy Wilson</v>
      </c>
      <c r="N557">
        <f>VLOOKUP(B557,Customer_Cleaned!$A$2:$H$501,3,FALSE)</f>
        <v>44</v>
      </c>
      <c r="O557" t="str">
        <f>VLOOKUP(B557,Customer_Cleaned!$A$2:$H$501,4,FALSE)</f>
        <v>Female</v>
      </c>
      <c r="P557" t="str">
        <f>VLOOKUP(B557,Customer_Cleaned!$A$2:$H$501,8,FALSE)</f>
        <v>Silver</v>
      </c>
      <c r="Q557" t="str">
        <f>_xlfn.XLOOKUP('Sales_Fact cleaned'!B1420,Customer_Cleaned!$A$2:$A$501,Customer_Cleaned!$F$2:$F$501)</f>
        <v>Ohio</v>
      </c>
      <c r="R557" t="str">
        <f>_xlfn.XLOOKUP(B557,Customer_Cleaned!$A$2:$A$501,Customer_Cleaned!$G$2:$G$501)</f>
        <v>USA</v>
      </c>
      <c r="S557">
        <v>2</v>
      </c>
      <c r="T557">
        <v>315.27</v>
      </c>
      <c r="U557">
        <v>0.23</v>
      </c>
      <c r="V557">
        <v>485.51580000000001</v>
      </c>
      <c r="W557" t="s">
        <v>1829</v>
      </c>
    </row>
    <row r="558" spans="1:23" hidden="1">
      <c r="A558" s="2">
        <v>45413</v>
      </c>
      <c r="B558" t="s">
        <v>878</v>
      </c>
      <c r="C558" t="s">
        <v>1656</v>
      </c>
      <c r="D558" t="str">
        <f>VLOOKUP(C558,Product_Cleaned!$A$2:$B$101,2,FALSE)</f>
        <v>Sports Stopwatch Pro</v>
      </c>
      <c r="E558" t="str">
        <f>VLOOKUP(C558,Product_Cleaned!$A$2:$C$101,3,FALSE)</f>
        <v>Sports</v>
      </c>
      <c r="F558" t="str">
        <f>VLOOKUP(C558,Product_Cleaned!$A$2:$E$101,4,FALSE)</f>
        <v>Accessories</v>
      </c>
      <c r="G558" t="str">
        <f>VLOOKUP('Sales_Fact cleaned'!C564,Product_Cleaned!$A$2:$E$101,5, FALSE)</f>
        <v>Sharp, Taylor and Rodriguez</v>
      </c>
      <c r="H558" t="s">
        <v>1794</v>
      </c>
      <c r="I558" t="str">
        <f>_xlfn.XLOOKUP(H558,Store_Raw!$A$2:$A$21,Store_Raw!$B$2:$B$21)</f>
        <v>Thomas, Bridges and Harris</v>
      </c>
      <c r="J558" t="str">
        <f>_xlfn.XLOOKUP(H558,Store_Raw!$A$2:$A$21,Store_Raw!$C$2:$C$21)</f>
        <v>North</v>
      </c>
      <c r="K558" t="str">
        <f>_xlfn.XLOOKUP(H558,Store_Raw!$A$2:$A$21,Store_Raw!$D$2:$D$21)</f>
        <v>Sabrinatown</v>
      </c>
      <c r="L558" t="str">
        <f>_xlfn.XLOOKUP(H558,Store_Raw!$A$2:$A$21,Store_Raw!$E$2:$E$21)</f>
        <v>Online</v>
      </c>
      <c r="M558" t="str">
        <f>VLOOKUP(B558,Customer_Cleaned!$A$2:$H$501,2,FALSE)</f>
        <v>Arthur Warren</v>
      </c>
      <c r="N558">
        <f>VLOOKUP(B558,Customer_Cleaned!$A$2:$H$501,3,FALSE)</f>
        <v>38</v>
      </c>
      <c r="O558" t="str">
        <f>VLOOKUP(B558,Customer_Cleaned!$A$2:$H$501,4,FALSE)</f>
        <v>Male</v>
      </c>
      <c r="P558" t="str">
        <f>VLOOKUP(B558,Customer_Cleaned!$A$2:$H$501,8,FALSE)</f>
        <v>Silver</v>
      </c>
      <c r="Q558" t="str">
        <f>_xlfn.XLOOKUP('Sales_Fact cleaned'!B564,Customer_Cleaned!$A$2:$A$501,Customer_Cleaned!$F$2:$F$501)</f>
        <v>West Virginia</v>
      </c>
      <c r="R558" t="str">
        <f>_xlfn.XLOOKUP(B558,Customer_Cleaned!$A$2:$A$501,Customer_Cleaned!$G$2:$G$501)</f>
        <v>USA</v>
      </c>
      <c r="S558">
        <v>4</v>
      </c>
      <c r="T558">
        <v>164.04</v>
      </c>
      <c r="U558">
        <v>0.26</v>
      </c>
      <c r="V558">
        <v>485.55839999999989</v>
      </c>
      <c r="W558" t="s">
        <v>1824</v>
      </c>
    </row>
    <row r="559" spans="1:23" hidden="1">
      <c r="A559" s="2">
        <v>45414</v>
      </c>
      <c r="B559" t="s">
        <v>499</v>
      </c>
      <c r="C559" t="s">
        <v>1726</v>
      </c>
      <c r="D559" t="str">
        <f>VLOOKUP(C559,Product_Cleaned!$A$2:$B$101,2,FALSE)</f>
        <v>Face Foundation Kit</v>
      </c>
      <c r="E559" t="str">
        <f>VLOOKUP(C559,Product_Cleaned!$A$2:$C$101,3,FALSE)</f>
        <v>Beauty</v>
      </c>
      <c r="F559" t="str">
        <f>VLOOKUP(C559,Product_Cleaned!$A$2:$E$101,4,FALSE)</f>
        <v>Makeup</v>
      </c>
      <c r="G559" t="str">
        <f>VLOOKUP('Sales_Fact cleaned'!C1879,Product_Cleaned!$A$2:$E$101,5, FALSE)</f>
        <v>Olsen-Daniels</v>
      </c>
      <c r="H559" t="s">
        <v>1776</v>
      </c>
      <c r="I559" t="str">
        <f>_xlfn.XLOOKUP(H559,Store_Raw!$A$2:$A$21,Store_Raw!$B$2:$B$21)</f>
        <v>Benson-Elliott</v>
      </c>
      <c r="J559" t="str">
        <f>_xlfn.XLOOKUP(H559,Store_Raw!$A$2:$A$21,Store_Raw!$C$2:$C$21)</f>
        <v>East</v>
      </c>
      <c r="K559" t="str">
        <f>_xlfn.XLOOKUP(H559,Store_Raw!$A$2:$A$21,Store_Raw!$D$2:$D$21)</f>
        <v>Port Josephberg</v>
      </c>
      <c r="L559" t="str">
        <f>_xlfn.XLOOKUP(H559,Store_Raw!$A$2:$A$21,Store_Raw!$E$2:$E$21)</f>
        <v>Online</v>
      </c>
      <c r="M559" t="str">
        <f>VLOOKUP(B559,Customer_Cleaned!$A$2:$H$501,2,FALSE)</f>
        <v>Theresa Campbell</v>
      </c>
      <c r="N559">
        <f>VLOOKUP(B559,Customer_Cleaned!$A$2:$H$501,3,FALSE)</f>
        <v>42</v>
      </c>
      <c r="O559" t="str">
        <f>VLOOKUP(B559,Customer_Cleaned!$A$2:$H$501,4,FALSE)</f>
        <v>Female</v>
      </c>
      <c r="P559" t="str">
        <f>VLOOKUP(B559,Customer_Cleaned!$A$2:$H$501,8,FALSE)</f>
        <v>Silver</v>
      </c>
      <c r="Q559" t="str">
        <f>_xlfn.XLOOKUP('Sales_Fact cleaned'!B1879,Customer_Cleaned!$A$2:$A$501,Customer_Cleaned!$F$2:$F$501)</f>
        <v>Georgia</v>
      </c>
      <c r="R559" t="str">
        <f>_xlfn.XLOOKUP(B559,Customer_Cleaned!$A$2:$A$501,Customer_Cleaned!$G$2:$G$501)</f>
        <v>USA</v>
      </c>
      <c r="S559">
        <v>3</v>
      </c>
      <c r="T559">
        <f ca="1">INT(V559/(S559*(1-U559)))</f>
        <v>162</v>
      </c>
      <c r="U559">
        <f ca="1">TEXT(U559,0)</f>
        <v>0</v>
      </c>
      <c r="V559">
        <v>486.06330000000003</v>
      </c>
      <c r="W559" t="s">
        <v>1829</v>
      </c>
    </row>
    <row r="560" spans="1:23" hidden="1">
      <c r="A560" s="2">
        <v>45415</v>
      </c>
      <c r="B560" t="s">
        <v>444</v>
      </c>
      <c r="C560" t="s">
        <v>1602</v>
      </c>
      <c r="D560" t="str">
        <f>VLOOKUP(C560,Product_Cleaned!$A$2:$B$101,2,FALSE)</f>
        <v>Decorative Floor Vase</v>
      </c>
      <c r="E560" t="str">
        <f>VLOOKUP(C560,Product_Cleaned!$A$2:$C$101,3,FALSE)</f>
        <v>Home</v>
      </c>
      <c r="F560" t="str">
        <f>VLOOKUP(C560,Product_Cleaned!$A$2:$E$101,4,FALSE)</f>
        <v>Decor</v>
      </c>
      <c r="G560" t="str">
        <f>VLOOKUP('Sales_Fact cleaned'!C522,Product_Cleaned!$A$2:$E$101,5, FALSE)</f>
        <v>Byrd, Stewart and Valdez</v>
      </c>
      <c r="H560" t="s">
        <v>1804</v>
      </c>
      <c r="I560" t="str">
        <f>_xlfn.XLOOKUP(H560,Store_Raw!$A$2:$A$21,Store_Raw!$B$2:$B$21)</f>
        <v>Frederick-Wright</v>
      </c>
      <c r="J560" t="str">
        <f>_xlfn.XLOOKUP(H560,Store_Raw!$A$2:$A$21,Store_Raw!$C$2:$C$21)</f>
        <v>West</v>
      </c>
      <c r="K560" t="str">
        <f>_xlfn.XLOOKUP(H560,Store_Raw!$A$2:$A$21,Store_Raw!$D$2:$D$21)</f>
        <v>New Jimmymouth</v>
      </c>
      <c r="L560" t="str">
        <f>_xlfn.XLOOKUP(H560,Store_Raw!$A$2:$A$21,Store_Raw!$E$2:$E$21)</f>
        <v>Flagship</v>
      </c>
      <c r="M560" t="str">
        <f>VLOOKUP(B560,Customer_Cleaned!$A$2:$H$501,2,FALSE)</f>
        <v>Jessica Mitchell</v>
      </c>
      <c r="N560">
        <f>VLOOKUP(B560,Customer_Cleaned!$A$2:$H$501,3,FALSE)</f>
        <v>43</v>
      </c>
      <c r="O560" t="str">
        <f>VLOOKUP(B560,Customer_Cleaned!$A$2:$H$501,4,FALSE)</f>
        <v>Female</v>
      </c>
      <c r="P560" t="str">
        <f>VLOOKUP(B560,Customer_Cleaned!$A$2:$H$501,8,FALSE)</f>
        <v>Silver</v>
      </c>
      <c r="Q560" t="str">
        <f>_xlfn.XLOOKUP('Sales_Fact cleaned'!B522,Customer_Cleaned!$A$2:$A$501,Customer_Cleaned!$F$2:$F$501)</f>
        <v>Arkansas</v>
      </c>
      <c r="R560" t="str">
        <f>_xlfn.XLOOKUP(B560,Customer_Cleaned!$A$2:$A$501,Customer_Cleaned!$G$2:$G$501)</f>
        <v>USA</v>
      </c>
      <c r="S560">
        <v>2</v>
      </c>
      <c r="T560">
        <v>270.66000000000003</v>
      </c>
      <c r="U560">
        <v>0.1</v>
      </c>
      <c r="V560">
        <v>487.18799999999999</v>
      </c>
      <c r="W560" t="s">
        <v>1824</v>
      </c>
    </row>
    <row r="561" spans="1:23" hidden="1">
      <c r="A561" s="2">
        <v>45415</v>
      </c>
      <c r="B561" t="s">
        <v>966</v>
      </c>
      <c r="C561" t="s">
        <v>1618</v>
      </c>
      <c r="D561" t="str">
        <f>VLOOKUP(C561,Product_Cleaned!$A$2:$B$101,2,FALSE)</f>
        <v>Bedroom Table Lamp</v>
      </c>
      <c r="E561" t="str">
        <f>VLOOKUP(C561,Product_Cleaned!$A$2:$C$101,3,FALSE)</f>
        <v>Home</v>
      </c>
      <c r="F561" t="str">
        <f>VLOOKUP(C561,Product_Cleaned!$A$2:$E$101,4,FALSE)</f>
        <v>Lighting</v>
      </c>
      <c r="G561" t="str">
        <f>VLOOKUP('Sales_Fact cleaned'!C832,Product_Cleaned!$A$2:$E$101,5, FALSE)</f>
        <v>Butler Group</v>
      </c>
      <c r="H561" t="s">
        <v>1779</v>
      </c>
      <c r="I561" t="str">
        <f>_xlfn.XLOOKUP(H561,Store_Raw!$A$2:$A$21,Store_Raw!$B$2:$B$21)</f>
        <v>Martinez-Mullins</v>
      </c>
      <c r="J561" t="str">
        <f>_xlfn.XLOOKUP(H561,Store_Raw!$A$2:$A$21,Store_Raw!$C$2:$C$21)</f>
        <v>South</v>
      </c>
      <c r="K561" t="str">
        <f>_xlfn.XLOOKUP(H561,Store_Raw!$A$2:$A$21,Store_Raw!$D$2:$D$21)</f>
        <v>Williamsfurt</v>
      </c>
      <c r="L561" t="str">
        <f>_xlfn.XLOOKUP(H561,Store_Raw!$A$2:$A$21,Store_Raw!$E$2:$E$21)</f>
        <v>Online</v>
      </c>
      <c r="M561" t="str">
        <f>VLOOKUP(B561,Customer_Cleaned!$A$2:$H$501,2,FALSE)</f>
        <v>Angela Robinson</v>
      </c>
      <c r="N561">
        <f>VLOOKUP(B561,Customer_Cleaned!$A$2:$H$501,3,FALSE)</f>
        <v>44</v>
      </c>
      <c r="O561" t="str">
        <f>VLOOKUP(B561,Customer_Cleaned!$A$2:$H$501,4,FALSE)</f>
        <v>Male</v>
      </c>
      <c r="P561" t="str">
        <f>VLOOKUP(B561,Customer_Cleaned!$A$2:$H$501,8,FALSE)</f>
        <v>Silver</v>
      </c>
      <c r="Q561" t="str">
        <f>_xlfn.XLOOKUP('Sales_Fact cleaned'!B832,Customer_Cleaned!$A$2:$A$501,Customer_Cleaned!$F$2:$F$501)</f>
        <v>North Dakota</v>
      </c>
      <c r="R561" t="str">
        <f>_xlfn.XLOOKUP(B561,Customer_Cleaned!$A$2:$A$501,Customer_Cleaned!$G$2:$G$501)</f>
        <v>USA</v>
      </c>
      <c r="S561">
        <v>1</v>
      </c>
      <c r="T561">
        <v>617.4</v>
      </c>
      <c r="U561">
        <v>0.21</v>
      </c>
      <c r="V561">
        <v>487.74599999999998</v>
      </c>
      <c r="W561" t="s">
        <v>1826</v>
      </c>
    </row>
    <row r="562" spans="1:23">
      <c r="A562" s="2">
        <v>45416</v>
      </c>
      <c r="B562" t="s">
        <v>1115</v>
      </c>
      <c r="C562" t="s">
        <v>1572</v>
      </c>
      <c r="D562" t="str">
        <f>VLOOKUP(C562,Product_Cleaned!$A$2:$B$101,2,FALSE)</f>
        <v>Hair Strengthening Shampoo</v>
      </c>
      <c r="E562" t="str">
        <f>VLOOKUP(C562,Product_Cleaned!$A$2:$C$101,3,FALSE)</f>
        <v>Beauty</v>
      </c>
      <c r="F562" t="str">
        <f>VLOOKUP(C562,Product_Cleaned!$A$2:$E$101,4,FALSE)</f>
        <v>Haircare</v>
      </c>
      <c r="G562" t="str">
        <f>VLOOKUP('Sales_Fact cleaned'!C888,Product_Cleaned!$A$2:$E$101,5, FALSE)</f>
        <v>Davis PLC</v>
      </c>
      <c r="H562" t="s">
        <v>1810</v>
      </c>
      <c r="I562" t="str">
        <f>_xlfn.XLOOKUP(H562,Store_Raw!$A$2:$A$21,Store_Raw!$B$2:$B$21)</f>
        <v>Guerrero-Schmitt</v>
      </c>
      <c r="J562" t="str">
        <f>_xlfn.XLOOKUP(H562,Store_Raw!$A$2:$A$21,Store_Raw!$C$2:$C$21)</f>
        <v>East</v>
      </c>
      <c r="K562" t="str">
        <f>_xlfn.XLOOKUP(H562,Store_Raw!$A$2:$A$21,Store_Raw!$D$2:$D$21)</f>
        <v>East Stevechester</v>
      </c>
      <c r="L562" t="str">
        <f>_xlfn.XLOOKUP(H562,Store_Raw!$A$2:$A$21,Store_Raw!$E$2:$E$21)</f>
        <v>Flagship</v>
      </c>
      <c r="M562" t="str">
        <f>VLOOKUP(B562,Customer_Cleaned!$A$2:$H$501,2,FALSE)</f>
        <v>Steve Hunt</v>
      </c>
      <c r="N562">
        <f>VLOOKUP(B562,Customer_Cleaned!$A$2:$H$501,3,FALSE)</f>
        <v>54</v>
      </c>
      <c r="O562" t="str">
        <f>VLOOKUP(B562,Customer_Cleaned!$A$2:$H$501,4,FALSE)</f>
        <v>Male</v>
      </c>
      <c r="P562" t="str">
        <f>VLOOKUP(B562,Customer_Cleaned!$A$2:$H$501,8,FALSE)</f>
        <v>Platinum</v>
      </c>
      <c r="Q562" t="str">
        <f>_xlfn.XLOOKUP('Sales_Fact cleaned'!B888,Customer_Cleaned!$A$2:$A$501,Customer_Cleaned!$F$2:$F$501)</f>
        <v>Connecticut</v>
      </c>
      <c r="R562" t="str">
        <f>_xlfn.XLOOKUP(B562,Customer_Cleaned!$A$2:$A$501,Customer_Cleaned!$G$2:$G$501)</f>
        <v>USA</v>
      </c>
      <c r="S562">
        <v>1</v>
      </c>
      <c r="T562">
        <v>548.15</v>
      </c>
      <c r="U562">
        <v>0.11</v>
      </c>
      <c r="V562">
        <v>487.8535</v>
      </c>
      <c r="W562" t="s">
        <v>1826</v>
      </c>
    </row>
    <row r="563" spans="1:23" hidden="1">
      <c r="A563" s="2">
        <v>45416</v>
      </c>
      <c r="B563" t="s">
        <v>666</v>
      </c>
      <c r="C563" t="s">
        <v>1666</v>
      </c>
      <c r="D563" t="str">
        <f>VLOOKUP(C563,Product_Cleaned!$A$2:$B$101,2,FALSE)</f>
        <v>Men's Hair Styling Gel</v>
      </c>
      <c r="E563" t="str">
        <f>VLOOKUP(C563,Product_Cleaned!$A$2:$C$101,3,FALSE)</f>
        <v>Beauty</v>
      </c>
      <c r="F563" t="str">
        <f>VLOOKUP(C563,Product_Cleaned!$A$2:$E$101,4,FALSE)</f>
        <v>Haircare</v>
      </c>
      <c r="G563" t="str">
        <f>VLOOKUP('Sales_Fact cleaned'!C528,Product_Cleaned!$A$2:$E$101,5, FALSE)</f>
        <v>Bridges, Banks and Cummings</v>
      </c>
      <c r="H563" t="s">
        <v>1799</v>
      </c>
      <c r="I563" t="str">
        <f>_xlfn.XLOOKUP(H563,Store_Raw!$A$2:$A$21,Store_Raw!$B$2:$B$21)</f>
        <v>Mcdonald Inc</v>
      </c>
      <c r="J563" t="str">
        <f>_xlfn.XLOOKUP(H563,Store_Raw!$A$2:$A$21,Store_Raw!$C$2:$C$21)</f>
        <v>South</v>
      </c>
      <c r="K563" t="str">
        <f>_xlfn.XLOOKUP(H563,Store_Raw!$A$2:$A$21,Store_Raw!$D$2:$D$21)</f>
        <v>Christopherland</v>
      </c>
      <c r="L563" t="str">
        <f>_xlfn.XLOOKUP(H563,Store_Raw!$A$2:$A$21,Store_Raw!$E$2:$E$21)</f>
        <v>Outlet</v>
      </c>
      <c r="M563" t="str">
        <f>VLOOKUP(B563,Customer_Cleaned!$A$2:$H$501,2,FALSE)</f>
        <v>Tiffany Herrera</v>
      </c>
      <c r="N563">
        <f>VLOOKUP(B563,Customer_Cleaned!$A$2:$H$501,3,FALSE)</f>
        <v>52</v>
      </c>
      <c r="O563" t="str">
        <f>VLOOKUP(B563,Customer_Cleaned!$A$2:$H$501,4,FALSE)</f>
        <v>Male</v>
      </c>
      <c r="P563" t="str">
        <f>VLOOKUP(B563,Customer_Cleaned!$A$2:$H$501,8,FALSE)</f>
        <v>Platinum</v>
      </c>
      <c r="Q563" t="str">
        <f>_xlfn.XLOOKUP('Sales_Fact cleaned'!B528,Customer_Cleaned!$A$2:$A$501,Customer_Cleaned!$F$2:$F$501)</f>
        <v>Utah</v>
      </c>
      <c r="R563" t="str">
        <f>_xlfn.XLOOKUP(B563,Customer_Cleaned!$A$2:$A$501,Customer_Cleaned!$G$2:$G$501)</f>
        <v>USA</v>
      </c>
      <c r="S563">
        <v>1</v>
      </c>
      <c r="T563">
        <v>509.08</v>
      </c>
      <c r="U563">
        <v>0.04</v>
      </c>
      <c r="V563">
        <v>488.71679999999998</v>
      </c>
      <c r="W563" t="s">
        <v>1824</v>
      </c>
    </row>
    <row r="564" spans="1:23" hidden="1">
      <c r="A564" s="2">
        <v>45418</v>
      </c>
      <c r="B564" t="s">
        <v>40</v>
      </c>
      <c r="C564" t="s">
        <v>1728</v>
      </c>
      <c r="D564" t="str">
        <f>VLOOKUP(C564,Product_Cleaned!$A$2:$B$101,2,FALSE)</f>
        <v>Gaming Mouse Pad XL</v>
      </c>
      <c r="E564" t="str">
        <f>VLOOKUP(C564,Product_Cleaned!$A$2:$C$101,3,FALSE)</f>
        <v>Electronics</v>
      </c>
      <c r="F564" t="str">
        <f>VLOOKUP(C564,Product_Cleaned!$A$2:$E$101,4,FALSE)</f>
        <v>Accessories</v>
      </c>
      <c r="G564" t="str">
        <f>VLOOKUP('Sales_Fact cleaned'!C37,Product_Cleaned!$A$2:$E$101,5, FALSE)</f>
        <v>Ramirez-Hanson</v>
      </c>
      <c r="H564" t="s">
        <v>1779</v>
      </c>
      <c r="I564" t="str">
        <f>_xlfn.XLOOKUP(H564,Store_Raw!$A$2:$A$21,Store_Raw!$B$2:$B$21)</f>
        <v>Martinez-Mullins</v>
      </c>
      <c r="J564" t="str">
        <f>_xlfn.XLOOKUP(H564,Store_Raw!$A$2:$A$21,Store_Raw!$C$2:$C$21)</f>
        <v>South</v>
      </c>
      <c r="K564" t="str">
        <f>_xlfn.XLOOKUP(H564,Store_Raw!$A$2:$A$21,Store_Raw!$D$2:$D$21)</f>
        <v>Williamsfurt</v>
      </c>
      <c r="L564" t="str">
        <f>_xlfn.XLOOKUP(H564,Store_Raw!$A$2:$A$21,Store_Raw!$E$2:$E$21)</f>
        <v>Online</v>
      </c>
      <c r="M564" t="str">
        <f>VLOOKUP(B564,Customer_Cleaned!$A$2:$H$501,2,FALSE)</f>
        <v>Daniel Boyd</v>
      </c>
      <c r="N564">
        <f>VLOOKUP(B564,Customer_Cleaned!$A$2:$H$501,3,FALSE)</f>
        <v>29</v>
      </c>
      <c r="O564" t="str">
        <f>VLOOKUP(B564,Customer_Cleaned!$A$2:$H$501,4,FALSE)</f>
        <v>Female</v>
      </c>
      <c r="P564" t="str">
        <f>VLOOKUP(B564,Customer_Cleaned!$A$2:$H$501,8,FALSE)</f>
        <v>Bronze</v>
      </c>
      <c r="Q564" t="str">
        <f>_xlfn.XLOOKUP('Sales_Fact cleaned'!B37,Customer_Cleaned!$A$2:$A$501,Customer_Cleaned!$F$2:$F$501)</f>
        <v>California</v>
      </c>
      <c r="R564" t="str">
        <f>_xlfn.XLOOKUP(B564,Customer_Cleaned!$A$2:$A$501,Customer_Cleaned!$G$2:$G$501)</f>
        <v>USA</v>
      </c>
      <c r="S564">
        <v>1</v>
      </c>
      <c r="T564">
        <v>537.26</v>
      </c>
      <c r="U564">
        <v>0.09</v>
      </c>
      <c r="V564">
        <v>488.90660000000003</v>
      </c>
      <c r="W564" t="s">
        <v>1824</v>
      </c>
    </row>
    <row r="565" spans="1:23" hidden="1">
      <c r="A565" s="2">
        <v>45418</v>
      </c>
      <c r="B565" t="s">
        <v>532</v>
      </c>
      <c r="C565" t="s">
        <v>1634</v>
      </c>
      <c r="D565" t="str">
        <f>VLOOKUP(C565,Product_Cleaned!$A$2:$B$101,2,FALSE)</f>
        <v>USB External Hard Drive</v>
      </c>
      <c r="E565" t="str">
        <f>VLOOKUP(C565,Product_Cleaned!$A$2:$C$101,3,FALSE)</f>
        <v>Electronics</v>
      </c>
      <c r="F565" t="str">
        <f>VLOOKUP(C565,Product_Cleaned!$A$2:$E$101,4,FALSE)</f>
        <v>Computer</v>
      </c>
      <c r="G565" t="str">
        <f>VLOOKUP('Sales_Fact cleaned'!C1554,Product_Cleaned!$A$2:$E$101,5, FALSE)</f>
        <v>Kelly, Smith and Perez</v>
      </c>
      <c r="H565" t="s">
        <v>1786</v>
      </c>
      <c r="I565" t="str">
        <f>_xlfn.XLOOKUP(H565,Store_Raw!$A$2:$A$21,Store_Raw!$B$2:$B$21)</f>
        <v>Moore, Padilla and Butler</v>
      </c>
      <c r="J565" t="str">
        <f>_xlfn.XLOOKUP(H565,Store_Raw!$A$2:$A$21,Store_Raw!$C$2:$C$21)</f>
        <v>South</v>
      </c>
      <c r="K565" t="str">
        <f>_xlfn.XLOOKUP(H565,Store_Raw!$A$2:$A$21,Store_Raw!$D$2:$D$21)</f>
        <v>East Johnstad</v>
      </c>
      <c r="L565" t="str">
        <f>_xlfn.XLOOKUP(H565,Store_Raw!$A$2:$A$21,Store_Raw!$E$2:$E$21)</f>
        <v>Flagship</v>
      </c>
      <c r="M565" t="str">
        <f>VLOOKUP(B565,Customer_Cleaned!$A$2:$H$501,2,FALSE)</f>
        <v>Brian Choi</v>
      </c>
      <c r="N565">
        <f>VLOOKUP(B565,Customer_Cleaned!$A$2:$H$501,3,FALSE)</f>
        <v>46</v>
      </c>
      <c r="O565" t="str">
        <f>VLOOKUP(B565,Customer_Cleaned!$A$2:$H$501,4,FALSE)</f>
        <v>Female</v>
      </c>
      <c r="P565" t="str">
        <f>VLOOKUP(B565,Customer_Cleaned!$A$2:$H$501,8,FALSE)</f>
        <v>Silver</v>
      </c>
      <c r="Q565" t="str">
        <f>_xlfn.XLOOKUP('Sales_Fact cleaned'!B1554,Customer_Cleaned!$A$2:$A$501,Customer_Cleaned!$F$2:$F$501)</f>
        <v>New Hampshire</v>
      </c>
      <c r="R565" t="str">
        <f>_xlfn.XLOOKUP(B565,Customer_Cleaned!$A$2:$A$501,Customer_Cleaned!$G$2:$G$501)</f>
        <v>USA</v>
      </c>
      <c r="S565">
        <v>2</v>
      </c>
      <c r="T565">
        <v>257.77999999999997</v>
      </c>
      <c r="U565">
        <v>0.05</v>
      </c>
      <c r="V565">
        <v>489.78199999999993</v>
      </c>
      <c r="W565" t="s">
        <v>1829</v>
      </c>
    </row>
    <row r="566" spans="1:23" hidden="1">
      <c r="A566" s="2">
        <v>45418</v>
      </c>
      <c r="B566" t="s">
        <v>948</v>
      </c>
      <c r="C566" t="s">
        <v>1543</v>
      </c>
      <c r="D566" t="str">
        <f>VLOOKUP(C566,Product_Cleaned!$A$2:$B$101,2,FALSE)</f>
        <v>Brother Laser Printer</v>
      </c>
      <c r="E566" t="str">
        <f>VLOOKUP(C566,Product_Cleaned!$A$2:$C$101,3,FALSE)</f>
        <v>Electronics</v>
      </c>
      <c r="F566" t="str">
        <f>VLOOKUP(C566,Product_Cleaned!$A$2:$E$101,4,FALSE)</f>
        <v>Computer</v>
      </c>
      <c r="G566" t="str">
        <f>VLOOKUP('Sales_Fact cleaned'!C1703,Product_Cleaned!$A$2:$E$101,5, FALSE)</f>
        <v>Taylor, Dodson and Johnston</v>
      </c>
      <c r="H566" t="s">
        <v>1807</v>
      </c>
      <c r="I566" t="str">
        <f>_xlfn.XLOOKUP(H566,Store_Raw!$A$2:$A$21,Store_Raw!$B$2:$B$21)</f>
        <v>Holloway Ltd</v>
      </c>
      <c r="J566" t="str">
        <f>_xlfn.XLOOKUP(H566,Store_Raw!$A$2:$A$21,Store_Raw!$C$2:$C$21)</f>
        <v>North</v>
      </c>
      <c r="K566" t="str">
        <f>_xlfn.XLOOKUP(H566,Store_Raw!$A$2:$A$21,Store_Raw!$D$2:$D$21)</f>
        <v>Bensonhaven</v>
      </c>
      <c r="L566" t="str">
        <f>_xlfn.XLOOKUP(H566,Store_Raw!$A$2:$A$21,Store_Raw!$E$2:$E$21)</f>
        <v>Flagship</v>
      </c>
      <c r="M566" t="str">
        <f>VLOOKUP(B566,Customer_Cleaned!$A$2:$H$501,2,FALSE)</f>
        <v>Matthew Avery</v>
      </c>
      <c r="N566">
        <f>VLOOKUP(B566,Customer_Cleaned!$A$2:$H$501,3,FALSE)</f>
        <v>29</v>
      </c>
      <c r="O566" t="str">
        <f>VLOOKUP(B566,Customer_Cleaned!$A$2:$H$501,4,FALSE)</f>
        <v>Male</v>
      </c>
      <c r="P566" t="str">
        <f>VLOOKUP(B566,Customer_Cleaned!$A$2:$H$501,8,FALSE)</f>
        <v>Bronze</v>
      </c>
      <c r="Q566" t="str">
        <f>_xlfn.XLOOKUP('Sales_Fact cleaned'!B1703,Customer_Cleaned!$A$2:$A$501,Customer_Cleaned!$F$2:$F$501)</f>
        <v>Connecticut</v>
      </c>
      <c r="R566" t="str">
        <f>_xlfn.XLOOKUP(B566,Customer_Cleaned!$A$2:$A$501,Customer_Cleaned!$G$2:$G$501)</f>
        <v>USA</v>
      </c>
      <c r="S566">
        <v>1</v>
      </c>
      <c r="T566">
        <v>522.69000000000005</v>
      </c>
      <c r="U566">
        <v>0.06</v>
      </c>
      <c r="V566">
        <v>491.32860000000011</v>
      </c>
      <c r="W566" t="s">
        <v>1826</v>
      </c>
    </row>
    <row r="567" spans="1:23">
      <c r="A567" s="2">
        <v>45420</v>
      </c>
      <c r="B567" t="s">
        <v>141</v>
      </c>
      <c r="C567" t="s">
        <v>1580</v>
      </c>
      <c r="D567" t="str">
        <f>VLOOKUP(C567,Product_Cleaned!$A$2:$B$101,2,FALSE)</f>
        <v>Beard Grooming Kit</v>
      </c>
      <c r="E567" t="str">
        <f>VLOOKUP(C567,Product_Cleaned!$A$2:$C$101,3,FALSE)</f>
        <v>Beauty</v>
      </c>
      <c r="F567" t="str">
        <f>VLOOKUP(C567,Product_Cleaned!$A$2:$E$101,4,FALSE)</f>
        <v>Grooming</v>
      </c>
      <c r="G567" t="str">
        <f>VLOOKUP('Sales_Fact cleaned'!C713,Product_Cleaned!$A$2:$E$101,5, FALSE)</f>
        <v>Ramirez-Hanson</v>
      </c>
      <c r="H567" t="s">
        <v>1752</v>
      </c>
      <c r="I567" t="str">
        <f>_xlfn.XLOOKUP(H567,Store_Raw!$A$2:$A$21,Store_Raw!$B$2:$B$21)</f>
        <v>Rivera-Warner</v>
      </c>
      <c r="J567" t="str">
        <f>_xlfn.XLOOKUP(H567,Store_Raw!$A$2:$A$21,Store_Raw!$C$2:$C$21)</f>
        <v>East</v>
      </c>
      <c r="K567" t="str">
        <f>_xlfn.XLOOKUP(H567,Store_Raw!$A$2:$A$21,Store_Raw!$D$2:$D$21)</f>
        <v>Washingtonfurt</v>
      </c>
      <c r="L567" t="str">
        <f>_xlfn.XLOOKUP(H567,Store_Raw!$A$2:$A$21,Store_Raw!$E$2:$E$21)</f>
        <v>Flagship</v>
      </c>
      <c r="M567" t="str">
        <f>VLOOKUP(B567,Customer_Cleaned!$A$2:$H$501,2,FALSE)</f>
        <v>Rachel Myers</v>
      </c>
      <c r="N567">
        <f>VLOOKUP(B567,Customer_Cleaned!$A$2:$H$501,3,FALSE)</f>
        <v>52</v>
      </c>
      <c r="O567" t="str">
        <f>VLOOKUP(B567,Customer_Cleaned!$A$2:$H$501,4,FALSE)</f>
        <v>Male</v>
      </c>
      <c r="P567" t="str">
        <f>VLOOKUP(B567,Customer_Cleaned!$A$2:$H$501,8,FALSE)</f>
        <v>Platinum</v>
      </c>
      <c r="Q567" t="str">
        <f>_xlfn.XLOOKUP('Sales_Fact cleaned'!B713,Customer_Cleaned!$A$2:$A$501,Customer_Cleaned!$F$2:$F$501)</f>
        <v>Alabama</v>
      </c>
      <c r="R567" t="str">
        <f>_xlfn.XLOOKUP(B567,Customer_Cleaned!$A$2:$A$501,Customer_Cleaned!$G$2:$G$501)</f>
        <v>USA</v>
      </c>
      <c r="S567">
        <v>3</v>
      </c>
      <c r="T567">
        <v>168.89</v>
      </c>
      <c r="U567">
        <v>0.03</v>
      </c>
      <c r="V567">
        <v>491.46989999999988</v>
      </c>
      <c r="W567" t="s">
        <v>1824</v>
      </c>
    </row>
    <row r="568" spans="1:23" hidden="1">
      <c r="A568" s="2">
        <v>45420</v>
      </c>
      <c r="B568" t="s">
        <v>414</v>
      </c>
      <c r="C568" t="s">
        <v>1696</v>
      </c>
      <c r="D568" t="str">
        <f>VLOOKUP(C568,Product_Cleaned!$A$2:$B$101,2,FALSE)</f>
        <v>Bluetooth Car Audio System</v>
      </c>
      <c r="E568" t="str">
        <f>VLOOKUP(C568,Product_Cleaned!$A$2:$C$101,3,FALSE)</f>
        <v>Electronics</v>
      </c>
      <c r="F568" t="str">
        <f>VLOOKUP(C568,Product_Cleaned!$A$2:$E$101,4,FALSE)</f>
        <v>Audio</v>
      </c>
      <c r="G568" t="str">
        <f>VLOOKUP('Sales_Fact cleaned'!C901,Product_Cleaned!$A$2:$E$101,5, FALSE)</f>
        <v>Larson Ltd</v>
      </c>
      <c r="H568" t="s">
        <v>1769</v>
      </c>
      <c r="I568" t="str">
        <f>_xlfn.XLOOKUP(H568,Store_Raw!$A$2:$A$21,Store_Raw!$B$2:$B$21)</f>
        <v>Alexander Group</v>
      </c>
      <c r="J568" t="str">
        <f>_xlfn.XLOOKUP(H568,Store_Raw!$A$2:$A$21,Store_Raw!$C$2:$C$21)</f>
        <v>South</v>
      </c>
      <c r="K568" t="str">
        <f>_xlfn.XLOOKUP(H568,Store_Raw!$A$2:$A$21,Store_Raw!$D$2:$D$21)</f>
        <v>Port Sharon</v>
      </c>
      <c r="L568" t="str">
        <f>_xlfn.XLOOKUP(H568,Store_Raw!$A$2:$A$21,Store_Raw!$E$2:$E$21)</f>
        <v>Online</v>
      </c>
      <c r="M568" t="str">
        <f>VLOOKUP(B568,Customer_Cleaned!$A$2:$H$501,2,FALSE)</f>
        <v>Michael Jones</v>
      </c>
      <c r="N568">
        <f>VLOOKUP(B568,Customer_Cleaned!$A$2:$H$501,3,FALSE)</f>
        <v>40</v>
      </c>
      <c r="O568" t="str">
        <f>VLOOKUP(B568,Customer_Cleaned!$A$2:$H$501,4,FALSE)</f>
        <v>Male</v>
      </c>
      <c r="P568" t="str">
        <f>VLOOKUP(B568,Customer_Cleaned!$A$2:$H$501,8,FALSE)</f>
        <v>Silver</v>
      </c>
      <c r="Q568" t="str">
        <f>_xlfn.XLOOKUP('Sales_Fact cleaned'!B901,Customer_Cleaned!$A$2:$A$501,Customer_Cleaned!$F$2:$F$501)</f>
        <v>Tennessee</v>
      </c>
      <c r="R568" t="str">
        <f>_xlfn.XLOOKUP(B568,Customer_Cleaned!$A$2:$A$501,Customer_Cleaned!$G$2:$G$501)</f>
        <v>USA</v>
      </c>
      <c r="S568">
        <v>1</v>
      </c>
      <c r="T568">
        <v>702.53</v>
      </c>
      <c r="U568">
        <v>0.3</v>
      </c>
      <c r="V568">
        <v>491.77100000000002</v>
      </c>
      <c r="W568" t="s">
        <v>1824</v>
      </c>
    </row>
    <row r="569" spans="1:23" hidden="1">
      <c r="A569" s="2">
        <v>45420</v>
      </c>
      <c r="B569" t="s">
        <v>806</v>
      </c>
      <c r="C569" t="s">
        <v>1634</v>
      </c>
      <c r="D569" t="str">
        <f>VLOOKUP(C569,Product_Cleaned!$A$2:$B$101,2,FALSE)</f>
        <v>USB External Hard Drive</v>
      </c>
      <c r="E569" t="str">
        <f>VLOOKUP(C569,Product_Cleaned!$A$2:$C$101,3,FALSE)</f>
        <v>Electronics</v>
      </c>
      <c r="F569" t="str">
        <f>VLOOKUP(C569,Product_Cleaned!$A$2:$E$101,4,FALSE)</f>
        <v>Computer</v>
      </c>
      <c r="G569" t="str">
        <f>VLOOKUP('Sales_Fact cleaned'!C1170,Product_Cleaned!$A$2:$E$101,5, FALSE)</f>
        <v>Taylor-Hart</v>
      </c>
      <c r="H569" t="s">
        <v>1792</v>
      </c>
      <c r="I569" t="str">
        <f>_xlfn.XLOOKUP(H569,Store_Raw!$A$2:$A$21,Store_Raw!$B$2:$B$21)</f>
        <v>Aguirre-Keller</v>
      </c>
      <c r="J569" t="str">
        <f>_xlfn.XLOOKUP(H569,Store_Raw!$A$2:$A$21,Store_Raw!$C$2:$C$21)</f>
        <v>South</v>
      </c>
      <c r="K569" t="str">
        <f>_xlfn.XLOOKUP(H569,Store_Raw!$A$2:$A$21,Store_Raw!$D$2:$D$21)</f>
        <v>Lake Michael</v>
      </c>
      <c r="L569" t="str">
        <f>_xlfn.XLOOKUP(H569,Store_Raw!$A$2:$A$21,Store_Raw!$E$2:$E$21)</f>
        <v>Online</v>
      </c>
      <c r="M569" t="str">
        <f>VLOOKUP(B569,Customer_Cleaned!$A$2:$H$501,2,FALSE)</f>
        <v>John Mccoy</v>
      </c>
      <c r="N569">
        <f>VLOOKUP(B569,Customer_Cleaned!$A$2:$H$501,3,FALSE)</f>
        <v>26</v>
      </c>
      <c r="O569" t="str">
        <f>VLOOKUP(B569,Customer_Cleaned!$A$2:$H$501,4,FALSE)</f>
        <v>Male</v>
      </c>
      <c r="P569" t="str">
        <f>VLOOKUP(B569,Customer_Cleaned!$A$2:$H$501,8,FALSE)</f>
        <v>Bronze</v>
      </c>
      <c r="Q569" t="str">
        <f>_xlfn.XLOOKUP('Sales_Fact cleaned'!B1170,Customer_Cleaned!$A$2:$A$501,Customer_Cleaned!$F$2:$F$501)</f>
        <v>North Carolina</v>
      </c>
      <c r="R569" t="str">
        <f>_xlfn.XLOOKUP(B569,Customer_Cleaned!$A$2:$A$501,Customer_Cleaned!$G$2:$G$501)</f>
        <v>USA</v>
      </c>
      <c r="S569">
        <v>2</v>
      </c>
      <c r="T569">
        <v>249.02</v>
      </c>
      <c r="U569">
        <v>0.01</v>
      </c>
      <c r="V569">
        <v>493.05959999999999</v>
      </c>
      <c r="W569" t="s">
        <v>1829</v>
      </c>
    </row>
    <row r="570" spans="1:23" hidden="1">
      <c r="A570" s="2">
        <v>45420</v>
      </c>
      <c r="B570" t="s">
        <v>1254</v>
      </c>
      <c r="C570" t="s">
        <v>1674</v>
      </c>
      <c r="D570" t="str">
        <f>VLOOKUP(C570,Product_Cleaned!$A$2:$B$101,2,FALSE)</f>
        <v>Organic Sunscreen Lotion</v>
      </c>
      <c r="E570" t="str">
        <f>VLOOKUP(C570,Product_Cleaned!$A$2:$C$101,3,FALSE)</f>
        <v>Beauty</v>
      </c>
      <c r="F570" t="str">
        <f>VLOOKUP(C570,Product_Cleaned!$A$2:$E$101,4,FALSE)</f>
        <v>Skincare</v>
      </c>
      <c r="G570" t="str">
        <f>VLOOKUP('Sales_Fact cleaned'!C1036,Product_Cleaned!$A$2:$E$101,5, FALSE)</f>
        <v>Wolfe, Ross and Hester</v>
      </c>
      <c r="H570" t="s">
        <v>1776</v>
      </c>
      <c r="I570" t="str">
        <f>_xlfn.XLOOKUP(H570,Store_Raw!$A$2:$A$21,Store_Raw!$B$2:$B$21)</f>
        <v>Benson-Elliott</v>
      </c>
      <c r="J570" t="str">
        <f>_xlfn.XLOOKUP(H570,Store_Raw!$A$2:$A$21,Store_Raw!$C$2:$C$21)</f>
        <v>East</v>
      </c>
      <c r="K570" t="str">
        <f>_xlfn.XLOOKUP(H570,Store_Raw!$A$2:$A$21,Store_Raw!$D$2:$D$21)</f>
        <v>Port Josephberg</v>
      </c>
      <c r="L570" t="str">
        <f>_xlfn.XLOOKUP(H570,Store_Raw!$A$2:$A$21,Store_Raw!$E$2:$E$21)</f>
        <v>Online</v>
      </c>
      <c r="M570" t="str">
        <f>VLOOKUP(B570,Customer_Cleaned!$A$2:$H$501,2,FALSE)</f>
        <v>Justin Ingram</v>
      </c>
      <c r="N570">
        <f>VLOOKUP(B570,Customer_Cleaned!$A$2:$H$501,3,FALSE)</f>
        <v>34</v>
      </c>
      <c r="O570" t="str">
        <f>VLOOKUP(B570,Customer_Cleaned!$A$2:$H$501,4,FALSE)</f>
        <v>Male</v>
      </c>
      <c r="P570" t="str">
        <f>VLOOKUP(B570,Customer_Cleaned!$A$2:$H$501,8,FALSE)</f>
        <v>Bronze</v>
      </c>
      <c r="Q570" t="str">
        <f>_xlfn.XLOOKUP('Sales_Fact cleaned'!B1036,Customer_Cleaned!$A$2:$A$501,Customer_Cleaned!$F$2:$F$501)</f>
        <v>Florida</v>
      </c>
      <c r="R570" t="str">
        <f>_xlfn.XLOOKUP(B570,Customer_Cleaned!$A$2:$A$501,Customer_Cleaned!$G$2:$G$501)</f>
        <v>USA</v>
      </c>
      <c r="S570">
        <v>3</v>
      </c>
      <c r="T570">
        <v>195.89</v>
      </c>
      <c r="U570">
        <v>0.16</v>
      </c>
      <c r="V570">
        <v>493.64280000000002</v>
      </c>
      <c r="W570" t="s">
        <v>1826</v>
      </c>
    </row>
    <row r="571" spans="1:23" hidden="1">
      <c r="A571" s="2">
        <v>45420</v>
      </c>
      <c r="B571" t="s">
        <v>842</v>
      </c>
      <c r="C571" t="s">
        <v>1582</v>
      </c>
      <c r="D571" t="str">
        <f>VLOOKUP(C571,Product_Cleaned!$A$2:$B$101,2,FALSE)</f>
        <v>Soccer Training Cone Set</v>
      </c>
      <c r="E571" t="str">
        <f>VLOOKUP(C571,Product_Cleaned!$A$2:$C$101,3,FALSE)</f>
        <v>Sports</v>
      </c>
      <c r="F571" t="str">
        <f>VLOOKUP(C571,Product_Cleaned!$A$2:$E$101,4,FALSE)</f>
        <v>Accessories</v>
      </c>
      <c r="G571" t="str">
        <f>VLOOKUP('Sales_Fact cleaned'!C1203,Product_Cleaned!$A$2:$E$101,5, FALSE)</f>
        <v>Bridges, Banks and Cummings</v>
      </c>
      <c r="H571" t="s">
        <v>1804</v>
      </c>
      <c r="I571" t="str">
        <f>_xlfn.XLOOKUP(H571,Store_Raw!$A$2:$A$21,Store_Raw!$B$2:$B$21)</f>
        <v>Frederick-Wright</v>
      </c>
      <c r="J571" t="str">
        <f>_xlfn.XLOOKUP(H571,Store_Raw!$A$2:$A$21,Store_Raw!$C$2:$C$21)</f>
        <v>West</v>
      </c>
      <c r="K571" t="str">
        <f>_xlfn.XLOOKUP(H571,Store_Raw!$A$2:$A$21,Store_Raw!$D$2:$D$21)</f>
        <v>New Jimmymouth</v>
      </c>
      <c r="L571" t="str">
        <f>_xlfn.XLOOKUP(H571,Store_Raw!$A$2:$A$21,Store_Raw!$E$2:$E$21)</f>
        <v>Flagship</v>
      </c>
      <c r="M571" t="str">
        <f>VLOOKUP(B571,Customer_Cleaned!$A$2:$H$501,2,FALSE)</f>
        <v>Matthew Payne</v>
      </c>
      <c r="N571">
        <f>VLOOKUP(B571,Customer_Cleaned!$A$2:$H$501,3,FALSE)</f>
        <v>25</v>
      </c>
      <c r="O571" t="str">
        <f>VLOOKUP(B571,Customer_Cleaned!$A$2:$H$501,4,FALSE)</f>
        <v>Male</v>
      </c>
      <c r="P571" t="str">
        <f>VLOOKUP(B571,Customer_Cleaned!$A$2:$H$501,8,FALSE)</f>
        <v>Bronze</v>
      </c>
      <c r="Q571" t="str">
        <f>_xlfn.XLOOKUP('Sales_Fact cleaned'!B1203,Customer_Cleaned!$A$2:$A$501,Customer_Cleaned!$F$2:$F$501)</f>
        <v>Arizona</v>
      </c>
      <c r="R571" t="str">
        <f>_xlfn.XLOOKUP(B571,Customer_Cleaned!$A$2:$A$501,Customer_Cleaned!$G$2:$G$501)</f>
        <v>USA</v>
      </c>
      <c r="S571">
        <v>1</v>
      </c>
      <c r="T571">
        <v>519.91</v>
      </c>
      <c r="U571">
        <v>0.05</v>
      </c>
      <c r="V571">
        <v>493.91449999999992</v>
      </c>
      <c r="W571" t="s">
        <v>1826</v>
      </c>
    </row>
    <row r="572" spans="1:23" hidden="1">
      <c r="A572" s="2">
        <v>45421</v>
      </c>
      <c r="B572" t="s">
        <v>672</v>
      </c>
      <c r="C572" t="s">
        <v>1736</v>
      </c>
      <c r="D572" t="str">
        <f>VLOOKUP(C572,Product_Cleaned!$A$2:$B$101,2,FALSE)</f>
        <v>Vitamin E Body Lotion</v>
      </c>
      <c r="E572" t="str">
        <f>VLOOKUP(C572,Product_Cleaned!$A$2:$C$101,3,FALSE)</f>
        <v>Beauty</v>
      </c>
      <c r="F572" t="str">
        <f>VLOOKUP(C572,Product_Cleaned!$A$2:$E$101,4,FALSE)</f>
        <v>Skincare</v>
      </c>
      <c r="G572" t="str">
        <f>VLOOKUP('Sales_Fact cleaned'!C1729,Product_Cleaned!$A$2:$E$101,5, FALSE)</f>
        <v>Lopez LLC</v>
      </c>
      <c r="H572" t="s">
        <v>1794</v>
      </c>
      <c r="I572" t="str">
        <f>_xlfn.XLOOKUP(H572,Store_Raw!$A$2:$A$21,Store_Raw!$B$2:$B$21)</f>
        <v>Thomas, Bridges and Harris</v>
      </c>
      <c r="J572" t="str">
        <f>_xlfn.XLOOKUP(H572,Store_Raw!$A$2:$A$21,Store_Raw!$C$2:$C$21)</f>
        <v>North</v>
      </c>
      <c r="K572" t="str">
        <f>_xlfn.XLOOKUP(H572,Store_Raw!$A$2:$A$21,Store_Raw!$D$2:$D$21)</f>
        <v>Sabrinatown</v>
      </c>
      <c r="L572" t="str">
        <f>_xlfn.XLOOKUP(H572,Store_Raw!$A$2:$A$21,Store_Raw!$E$2:$E$21)</f>
        <v>Online</v>
      </c>
      <c r="M572" t="str">
        <f>VLOOKUP(B572,Customer_Cleaned!$A$2:$H$501,2,FALSE)</f>
        <v>Ronald Jones</v>
      </c>
      <c r="N572">
        <f>VLOOKUP(B572,Customer_Cleaned!$A$2:$H$501,3,FALSE)</f>
        <v>26</v>
      </c>
      <c r="O572" t="str">
        <f>VLOOKUP(B572,Customer_Cleaned!$A$2:$H$501,4,FALSE)</f>
        <v>Female</v>
      </c>
      <c r="P572" t="str">
        <f>VLOOKUP(B572,Customer_Cleaned!$A$2:$H$501,8,FALSE)</f>
        <v>Bronze</v>
      </c>
      <c r="Q572" t="str">
        <f>_xlfn.XLOOKUP('Sales_Fact cleaned'!B1729,Customer_Cleaned!$A$2:$A$501,Customer_Cleaned!$F$2:$F$501)</f>
        <v>Vermont</v>
      </c>
      <c r="R572" t="str">
        <f>_xlfn.XLOOKUP(B572,Customer_Cleaned!$A$2:$A$501,Customer_Cleaned!$G$2:$G$501)</f>
        <v>USA</v>
      </c>
      <c r="S572">
        <v>2</v>
      </c>
      <c r="T572">
        <v>308.7</v>
      </c>
      <c r="U572">
        <v>0.2</v>
      </c>
      <c r="V572">
        <v>493.92</v>
      </c>
      <c r="W572" t="s">
        <v>1824</v>
      </c>
    </row>
    <row r="573" spans="1:23" hidden="1">
      <c r="A573" s="2">
        <v>45422</v>
      </c>
      <c r="B573" t="s">
        <v>1065</v>
      </c>
      <c r="C573" t="s">
        <v>1549</v>
      </c>
      <c r="D573" t="str">
        <f>VLOOKUP(C573,Product_Cleaned!$A$2:$B$101,2,FALSE)</f>
        <v>Women's Casual Hoodie</v>
      </c>
      <c r="E573" t="str">
        <f>VLOOKUP(C573,Product_Cleaned!$A$2:$C$101,3,FALSE)</f>
        <v>Clothing</v>
      </c>
      <c r="F573" t="str">
        <f>VLOOKUP(C573,Product_Cleaned!$A$2:$E$101,4,FALSE)</f>
        <v>Outerwear</v>
      </c>
      <c r="G573" t="str">
        <f>VLOOKUP('Sales_Fact cleaned'!C89,Product_Cleaned!$A$2:$E$101,5, FALSE)</f>
        <v>Duran Group</v>
      </c>
      <c r="H573" t="s">
        <v>1769</v>
      </c>
      <c r="I573" t="str">
        <f>_xlfn.XLOOKUP(H573,Store_Raw!$A$2:$A$21,Store_Raw!$B$2:$B$21)</f>
        <v>Alexander Group</v>
      </c>
      <c r="J573" t="str">
        <f>_xlfn.XLOOKUP(H573,Store_Raw!$A$2:$A$21,Store_Raw!$C$2:$C$21)</f>
        <v>South</v>
      </c>
      <c r="K573" t="str">
        <f>_xlfn.XLOOKUP(H573,Store_Raw!$A$2:$A$21,Store_Raw!$D$2:$D$21)</f>
        <v>Port Sharon</v>
      </c>
      <c r="L573" t="str">
        <f>_xlfn.XLOOKUP(H573,Store_Raw!$A$2:$A$21,Store_Raw!$E$2:$E$21)</f>
        <v>Online</v>
      </c>
      <c r="M573" t="str">
        <f>VLOOKUP(B573,Customer_Cleaned!$A$2:$H$501,2,FALSE)</f>
        <v>Mrs. Susan Buckley</v>
      </c>
      <c r="N573">
        <f>VLOOKUP(B573,Customer_Cleaned!$A$2:$H$501,3,FALSE)</f>
        <v>52</v>
      </c>
      <c r="O573" t="str">
        <f>VLOOKUP(B573,Customer_Cleaned!$A$2:$H$501,4,FALSE)</f>
        <v>Female</v>
      </c>
      <c r="P573" t="str">
        <f>VLOOKUP(B573,Customer_Cleaned!$A$2:$H$501,8,FALSE)</f>
        <v>Platinum</v>
      </c>
      <c r="Q573" t="str">
        <f>_xlfn.XLOOKUP('Sales_Fact cleaned'!B89,Customer_Cleaned!$A$2:$A$501,Customer_Cleaned!$F$2:$F$501)</f>
        <v>Nevada</v>
      </c>
      <c r="R573" t="str">
        <f>_xlfn.XLOOKUP(B573,Customer_Cleaned!$A$2:$A$501,Customer_Cleaned!$G$2:$G$501)</f>
        <v>USA</v>
      </c>
      <c r="S573">
        <v>2</v>
      </c>
      <c r="T573">
        <v>333.83</v>
      </c>
      <c r="U573">
        <v>0.26</v>
      </c>
      <c r="V573">
        <v>494.0684</v>
      </c>
      <c r="W573" t="s">
        <v>1824</v>
      </c>
    </row>
    <row r="574" spans="1:23" hidden="1">
      <c r="A574" s="2">
        <v>45423</v>
      </c>
      <c r="B574" t="s">
        <v>1389</v>
      </c>
      <c r="C574" t="s">
        <v>1744</v>
      </c>
      <c r="D574" t="str">
        <f>VLOOKUP(C574,Product_Cleaned!$A$2:$B$101,2,FALSE)</f>
        <v>Portable Bluetooth Speaker</v>
      </c>
      <c r="E574" t="str">
        <f>VLOOKUP(C574,Product_Cleaned!$A$2:$C$101,3,FALSE)</f>
        <v>Electronics</v>
      </c>
      <c r="F574" t="str">
        <f>VLOOKUP(C574,Product_Cleaned!$A$2:$E$101,4,FALSE)</f>
        <v>Audio</v>
      </c>
      <c r="G574" t="str">
        <f>VLOOKUP('Sales_Fact cleaned'!C1956,Product_Cleaned!$A$2:$E$101,5, FALSE)</f>
        <v>Torres, Spencer and Potter</v>
      </c>
      <c r="H574" t="s">
        <v>1813</v>
      </c>
      <c r="I574" t="str">
        <f>_xlfn.XLOOKUP(H574,Store_Raw!$A$2:$A$21,Store_Raw!$B$2:$B$21)</f>
        <v>Mann-Austin</v>
      </c>
      <c r="J574" t="str">
        <f>_xlfn.XLOOKUP(H574,Store_Raw!$A$2:$A$21,Store_Raw!$C$2:$C$21)</f>
        <v>East</v>
      </c>
      <c r="K574" t="str">
        <f>_xlfn.XLOOKUP(H574,Store_Raw!$A$2:$A$21,Store_Raw!$D$2:$D$21)</f>
        <v>Vasquezborough</v>
      </c>
      <c r="L574" t="str">
        <f>_xlfn.XLOOKUP(H574,Store_Raw!$A$2:$A$21,Store_Raw!$E$2:$E$21)</f>
        <v>Online</v>
      </c>
      <c r="M574" t="str">
        <f>VLOOKUP(B574,Customer_Cleaned!$A$2:$H$501,2,FALSE)</f>
        <v>William Cortez</v>
      </c>
      <c r="N574">
        <f>VLOOKUP(B574,Customer_Cleaned!$A$2:$H$501,3,FALSE)</f>
        <v>29</v>
      </c>
      <c r="O574" t="str">
        <f>VLOOKUP(B574,Customer_Cleaned!$A$2:$H$501,4,FALSE)</f>
        <v>Male</v>
      </c>
      <c r="P574" t="str">
        <f>VLOOKUP(B574,Customer_Cleaned!$A$2:$H$501,8,FALSE)</f>
        <v>Bronze</v>
      </c>
      <c r="Q574" t="str">
        <f>_xlfn.XLOOKUP('Sales_Fact cleaned'!B1956,Customer_Cleaned!$A$2:$A$501,Customer_Cleaned!$F$2:$F$501)</f>
        <v>Alabama</v>
      </c>
      <c r="R574" t="str">
        <f>_xlfn.XLOOKUP(B574,Customer_Cleaned!$A$2:$A$501,Customer_Cleaned!$G$2:$G$501)</f>
        <v>USA</v>
      </c>
      <c r="S574">
        <v>1</v>
      </c>
      <c r="T574">
        <v>549.52</v>
      </c>
      <c r="U574">
        <v>0.1</v>
      </c>
      <c r="V574">
        <v>494.56799999999998</v>
      </c>
      <c r="W574" t="s">
        <v>1826</v>
      </c>
    </row>
    <row r="575" spans="1:23" hidden="1">
      <c r="A575" s="2">
        <v>45424</v>
      </c>
      <c r="B575" t="s">
        <v>195</v>
      </c>
      <c r="C575" t="s">
        <v>1634</v>
      </c>
      <c r="D575" t="str">
        <f>VLOOKUP(C575,Product_Cleaned!$A$2:$B$101,2,FALSE)</f>
        <v>USB External Hard Drive</v>
      </c>
      <c r="E575" t="str">
        <f>VLOOKUP(C575,Product_Cleaned!$A$2:$C$101,3,FALSE)</f>
        <v>Electronics</v>
      </c>
      <c r="F575" t="str">
        <f>VLOOKUP(C575,Product_Cleaned!$A$2:$E$101,4,FALSE)</f>
        <v>Computer</v>
      </c>
      <c r="G575" t="str">
        <f>VLOOKUP('Sales_Fact cleaned'!C42,Product_Cleaned!$A$2:$E$101,5, FALSE)</f>
        <v>Thompson-French</v>
      </c>
      <c r="H575" t="s">
        <v>1769</v>
      </c>
      <c r="I575" t="str">
        <f>_xlfn.XLOOKUP(H575,Store_Raw!$A$2:$A$21,Store_Raw!$B$2:$B$21)</f>
        <v>Alexander Group</v>
      </c>
      <c r="J575" t="str">
        <f>_xlfn.XLOOKUP(H575,Store_Raw!$A$2:$A$21,Store_Raw!$C$2:$C$21)</f>
        <v>South</v>
      </c>
      <c r="K575" t="str">
        <f>_xlfn.XLOOKUP(H575,Store_Raw!$A$2:$A$21,Store_Raw!$D$2:$D$21)</f>
        <v>Port Sharon</v>
      </c>
      <c r="L575" t="str">
        <f>_xlfn.XLOOKUP(H575,Store_Raw!$A$2:$A$21,Store_Raw!$E$2:$E$21)</f>
        <v>Online</v>
      </c>
      <c r="M575" t="str">
        <f>VLOOKUP(B575,Customer_Cleaned!$A$2:$H$501,2,FALSE)</f>
        <v>Sarah Rodgers</v>
      </c>
      <c r="N575">
        <f>VLOOKUP(B575,Customer_Cleaned!$A$2:$H$501,3,FALSE)</f>
        <v>23</v>
      </c>
      <c r="O575" t="str">
        <f>VLOOKUP(B575,Customer_Cleaned!$A$2:$H$501,4,FALSE)</f>
        <v>Female</v>
      </c>
      <c r="P575" t="str">
        <f>VLOOKUP(B575,Customer_Cleaned!$A$2:$H$501,8,FALSE)</f>
        <v>Bronze</v>
      </c>
      <c r="Q575" t="str">
        <f>_xlfn.XLOOKUP('Sales_Fact cleaned'!B42,Customer_Cleaned!$A$2:$A$501,Customer_Cleaned!$F$2:$F$501)</f>
        <v>Oklahoma</v>
      </c>
      <c r="R575" t="str">
        <f>_xlfn.XLOOKUP(B575,Customer_Cleaned!$A$2:$A$501,Customer_Cleaned!$G$2:$G$501)</f>
        <v>USA</v>
      </c>
      <c r="S575">
        <v>1</v>
      </c>
      <c r="T575">
        <v>651.30999999999995</v>
      </c>
      <c r="U575">
        <v>0.24</v>
      </c>
      <c r="V575">
        <v>494.99560000000002</v>
      </c>
      <c r="W575" t="s">
        <v>1829</v>
      </c>
    </row>
    <row r="576" spans="1:23" hidden="1">
      <c r="A576" s="2">
        <v>45424</v>
      </c>
      <c r="B576" t="s">
        <v>1035</v>
      </c>
      <c r="C576" t="s">
        <v>1662</v>
      </c>
      <c r="D576" t="str">
        <f>VLOOKUP(C576,Product_Cleaned!$A$2:$B$101,2,FALSE)</f>
        <v>Foam Roller</v>
      </c>
      <c r="E576" t="str">
        <f>VLOOKUP(C576,Product_Cleaned!$A$2:$C$101,3,FALSE)</f>
        <v>Sports</v>
      </c>
      <c r="F576" t="str">
        <f>VLOOKUP(C576,Product_Cleaned!$A$2:$E$101,4,FALSE)</f>
        <v>Fitness</v>
      </c>
      <c r="G576" t="str">
        <f>VLOOKUP('Sales_Fact cleaned'!C1913,Product_Cleaned!$A$2:$E$101,5, FALSE)</f>
        <v>Taylor-Elliott</v>
      </c>
      <c r="H576" t="s">
        <v>1769</v>
      </c>
      <c r="I576" t="str">
        <f>_xlfn.XLOOKUP(H576,Store_Raw!$A$2:$A$21,Store_Raw!$B$2:$B$21)</f>
        <v>Alexander Group</v>
      </c>
      <c r="J576" t="str">
        <f>_xlfn.XLOOKUP(H576,Store_Raw!$A$2:$A$21,Store_Raw!$C$2:$C$21)</f>
        <v>South</v>
      </c>
      <c r="K576" t="str">
        <f>_xlfn.XLOOKUP(H576,Store_Raw!$A$2:$A$21,Store_Raw!$D$2:$D$21)</f>
        <v>Port Sharon</v>
      </c>
      <c r="L576" t="str">
        <f>_xlfn.XLOOKUP(H576,Store_Raw!$A$2:$A$21,Store_Raw!$E$2:$E$21)</f>
        <v>Online</v>
      </c>
      <c r="M576" t="str">
        <f>VLOOKUP(B576,Customer_Cleaned!$A$2:$H$501,2,FALSE)</f>
        <v>Victor Mcintosh</v>
      </c>
      <c r="N576">
        <f>VLOOKUP(B576,Customer_Cleaned!$A$2:$H$501,3,FALSE)</f>
        <v>62</v>
      </c>
      <c r="O576" t="str">
        <f>VLOOKUP(B576,Customer_Cleaned!$A$2:$H$501,4,FALSE)</f>
        <v>Female</v>
      </c>
      <c r="P576" t="str">
        <f>VLOOKUP(B576,Customer_Cleaned!$A$2:$H$501,8,FALSE)</f>
        <v>Platinum</v>
      </c>
      <c r="Q576" t="str">
        <f>_xlfn.XLOOKUP('Sales_Fact cleaned'!B1913,Customer_Cleaned!$A$2:$A$501,Customer_Cleaned!$F$2:$F$501)</f>
        <v>Ohio</v>
      </c>
      <c r="R576" t="str">
        <f>_xlfn.XLOOKUP(B576,Customer_Cleaned!$A$2:$A$501,Customer_Cleaned!$G$2:$G$501)</f>
        <v>USA</v>
      </c>
      <c r="S576">
        <v>2</v>
      </c>
      <c r="T576">
        <v>267.19</v>
      </c>
      <c r="U576">
        <v>7.0000000000000007E-2</v>
      </c>
      <c r="V576">
        <v>496.97340000000003</v>
      </c>
      <c r="W576" t="s">
        <v>1829</v>
      </c>
    </row>
    <row r="577" spans="1:23" hidden="1">
      <c r="A577" s="2">
        <v>45425</v>
      </c>
      <c r="B577" t="s">
        <v>264</v>
      </c>
      <c r="C577" t="s">
        <v>1608</v>
      </c>
      <c r="D577" t="str">
        <f>VLOOKUP(C577,Product_Cleaned!$A$2:$B$101,2,FALSE)</f>
        <v>Stainless Steel Cutlery Set</v>
      </c>
      <c r="E577" t="str">
        <f>VLOOKUP(C577,Product_Cleaned!$A$2:$C$101,3,FALSE)</f>
        <v>Home</v>
      </c>
      <c r="F577" t="str">
        <f>VLOOKUP(C577,Product_Cleaned!$A$2:$E$101,4,FALSE)</f>
        <v>Kitchen</v>
      </c>
      <c r="G577" t="str">
        <f>VLOOKUP('Sales_Fact cleaned'!C622,Product_Cleaned!$A$2:$E$101,5, FALSE)</f>
        <v>Kelly, Smith and Perez</v>
      </c>
      <c r="H577" t="s">
        <v>1779</v>
      </c>
      <c r="I577" t="str">
        <f>_xlfn.XLOOKUP(H577,Store_Raw!$A$2:$A$21,Store_Raw!$B$2:$B$21)</f>
        <v>Martinez-Mullins</v>
      </c>
      <c r="J577" t="str">
        <f>_xlfn.XLOOKUP(H577,Store_Raw!$A$2:$A$21,Store_Raw!$C$2:$C$21)</f>
        <v>South</v>
      </c>
      <c r="K577" t="str">
        <f>_xlfn.XLOOKUP(H577,Store_Raw!$A$2:$A$21,Store_Raw!$D$2:$D$21)</f>
        <v>Williamsfurt</v>
      </c>
      <c r="L577" t="str">
        <f>_xlfn.XLOOKUP(H577,Store_Raw!$A$2:$A$21,Store_Raw!$E$2:$E$21)</f>
        <v>Online</v>
      </c>
      <c r="M577" t="str">
        <f>VLOOKUP(B577,Customer_Cleaned!$A$2:$H$501,2,FALSE)</f>
        <v>Tonya Burch</v>
      </c>
      <c r="N577">
        <f>VLOOKUP(B577,Customer_Cleaned!$A$2:$H$501,3,FALSE)</f>
        <v>39</v>
      </c>
      <c r="O577" t="str">
        <f>VLOOKUP(B577,Customer_Cleaned!$A$2:$H$501,4,FALSE)</f>
        <v>Female</v>
      </c>
      <c r="P577" t="str">
        <f>VLOOKUP(B577,Customer_Cleaned!$A$2:$H$501,8,FALSE)</f>
        <v>Silver</v>
      </c>
      <c r="Q577" t="str">
        <f>_xlfn.XLOOKUP('Sales_Fact cleaned'!B622,Customer_Cleaned!$A$2:$A$501,Customer_Cleaned!$F$2:$F$501)</f>
        <v>Connecticut</v>
      </c>
      <c r="R577" t="str">
        <f>_xlfn.XLOOKUP(B577,Customer_Cleaned!$A$2:$A$501,Customer_Cleaned!$G$2:$G$501)</f>
        <v>USA</v>
      </c>
      <c r="S577">
        <v>1</v>
      </c>
      <c r="T577">
        <v>637.39</v>
      </c>
      <c r="U577">
        <v>0.22</v>
      </c>
      <c r="V577">
        <v>497.16419999999999</v>
      </c>
      <c r="W577" t="s">
        <v>1824</v>
      </c>
    </row>
    <row r="578" spans="1:23" hidden="1">
      <c r="A578" s="2">
        <v>45426</v>
      </c>
      <c r="B578" t="s">
        <v>1484</v>
      </c>
      <c r="C578" t="s">
        <v>1684</v>
      </c>
      <c r="D578" t="str">
        <f>VLOOKUP(C578,Product_Cleaned!$A$2:$B$101,2,FALSE)</f>
        <v>Wooden Nightstand</v>
      </c>
      <c r="E578" t="str">
        <f>VLOOKUP(C578,Product_Cleaned!$A$2:$C$101,3,FALSE)</f>
        <v>Home</v>
      </c>
      <c r="F578" t="str">
        <f>VLOOKUP(C578,Product_Cleaned!$A$2:$E$101,4,FALSE)</f>
        <v>Furniture</v>
      </c>
      <c r="G578" t="str">
        <f>VLOOKUP('Sales_Fact cleaned'!C490,Product_Cleaned!$A$2:$E$101,5, FALSE)</f>
        <v>Hogan-Lee</v>
      </c>
      <c r="H578" t="s">
        <v>1761</v>
      </c>
      <c r="I578" t="str">
        <f>_xlfn.XLOOKUP(H578,Store_Raw!$A$2:$A$21,Store_Raw!$B$2:$B$21)</f>
        <v>Black-Horn</v>
      </c>
      <c r="J578" t="str">
        <f>_xlfn.XLOOKUP(H578,Store_Raw!$A$2:$A$21,Store_Raw!$C$2:$C$21)</f>
        <v>South</v>
      </c>
      <c r="K578" t="str">
        <f>_xlfn.XLOOKUP(H578,Store_Raw!$A$2:$A$21,Store_Raw!$D$2:$D$21)</f>
        <v>North Nancyview</v>
      </c>
      <c r="L578" t="str">
        <f>_xlfn.XLOOKUP(H578,Store_Raw!$A$2:$A$21,Store_Raw!$E$2:$E$21)</f>
        <v>Outlet</v>
      </c>
      <c r="M578" t="str">
        <f>VLOOKUP(B578,Customer_Cleaned!$A$2:$H$501,2,FALSE)</f>
        <v>Sheri Joyce</v>
      </c>
      <c r="N578">
        <f>VLOOKUP(B578,Customer_Cleaned!$A$2:$H$501,3,FALSE)</f>
        <v>26</v>
      </c>
      <c r="O578" t="str">
        <f>VLOOKUP(B578,Customer_Cleaned!$A$2:$H$501,4,FALSE)</f>
        <v>Male</v>
      </c>
      <c r="P578" t="str">
        <f>VLOOKUP(B578,Customer_Cleaned!$A$2:$H$501,8,FALSE)</f>
        <v>Bronze</v>
      </c>
      <c r="Q578" t="str">
        <f>_xlfn.XLOOKUP('Sales_Fact cleaned'!B490,Customer_Cleaned!$A$2:$A$501,Customer_Cleaned!$F$2:$F$501)</f>
        <v>Maine</v>
      </c>
      <c r="R578" t="str">
        <f>_xlfn.XLOOKUP(B578,Customer_Cleaned!$A$2:$A$501,Customer_Cleaned!$G$2:$G$501)</f>
        <v>USA</v>
      </c>
      <c r="S578">
        <v>3</v>
      </c>
      <c r="T578">
        <v>212.72</v>
      </c>
      <c r="U578">
        <v>0.22</v>
      </c>
      <c r="V578">
        <v>497.76479999999998</v>
      </c>
      <c r="W578" t="s">
        <v>1826</v>
      </c>
    </row>
    <row r="579" spans="1:23" hidden="1">
      <c r="A579" s="2">
        <v>45426</v>
      </c>
      <c r="B579" t="s">
        <v>275</v>
      </c>
      <c r="C579" t="s">
        <v>1608</v>
      </c>
      <c r="D579" t="str">
        <f>VLOOKUP(C579,Product_Cleaned!$A$2:$B$101,2,FALSE)</f>
        <v>Stainless Steel Cutlery Set</v>
      </c>
      <c r="E579" t="str">
        <f>VLOOKUP(C579,Product_Cleaned!$A$2:$C$101,3,FALSE)</f>
        <v>Home</v>
      </c>
      <c r="F579" t="str">
        <f>VLOOKUP(C579,Product_Cleaned!$A$2:$E$101,4,FALSE)</f>
        <v>Kitchen</v>
      </c>
      <c r="G579" t="str">
        <f>VLOOKUP('Sales_Fact cleaned'!C1957,Product_Cleaned!$A$2:$E$101,5, FALSE)</f>
        <v>Gibson, Green and Lopez</v>
      </c>
      <c r="H579" t="s">
        <v>1804</v>
      </c>
      <c r="I579" t="str">
        <f>_xlfn.XLOOKUP(H579,Store_Raw!$A$2:$A$21,Store_Raw!$B$2:$B$21)</f>
        <v>Frederick-Wright</v>
      </c>
      <c r="J579" t="str">
        <f>_xlfn.XLOOKUP(H579,Store_Raw!$A$2:$A$21,Store_Raw!$C$2:$C$21)</f>
        <v>West</v>
      </c>
      <c r="K579" t="str">
        <f>_xlfn.XLOOKUP(H579,Store_Raw!$A$2:$A$21,Store_Raw!$D$2:$D$21)</f>
        <v>New Jimmymouth</v>
      </c>
      <c r="L579" t="str">
        <f>_xlfn.XLOOKUP(H579,Store_Raw!$A$2:$A$21,Store_Raw!$E$2:$E$21)</f>
        <v>Flagship</v>
      </c>
      <c r="M579" t="str">
        <f>VLOOKUP(B579,Customer_Cleaned!$A$2:$H$501,2,FALSE)</f>
        <v>Rhonda Morales</v>
      </c>
      <c r="N579">
        <f>VLOOKUP(B579,Customer_Cleaned!$A$2:$H$501,3,FALSE)</f>
        <v>61</v>
      </c>
      <c r="O579" t="str">
        <f>VLOOKUP(B579,Customer_Cleaned!$A$2:$H$501,4,FALSE)</f>
        <v>Female</v>
      </c>
      <c r="P579" t="str">
        <f>VLOOKUP(B579,Customer_Cleaned!$A$2:$H$501,8,FALSE)</f>
        <v>Platinum</v>
      </c>
      <c r="Q579" t="str">
        <f>_xlfn.XLOOKUP('Sales_Fact cleaned'!B1957,Customer_Cleaned!$A$2:$A$501,Customer_Cleaned!$F$2:$F$501)</f>
        <v>Hawaii</v>
      </c>
      <c r="R579" t="str">
        <f>_xlfn.XLOOKUP(B579,Customer_Cleaned!$A$2:$A$501,Customer_Cleaned!$G$2:$G$501)</f>
        <v>USA</v>
      </c>
      <c r="S579">
        <v>1</v>
      </c>
      <c r="T579">
        <v>703.16</v>
      </c>
      <c r="U579">
        <v>0.28999999999999998</v>
      </c>
      <c r="V579">
        <v>499.24360000000001</v>
      </c>
      <c r="W579" t="s">
        <v>1826</v>
      </c>
    </row>
    <row r="580" spans="1:23" hidden="1">
      <c r="A580" s="2">
        <v>45427</v>
      </c>
      <c r="B580" t="s">
        <v>1443</v>
      </c>
      <c r="C580" t="s">
        <v>1586</v>
      </c>
      <c r="D580" t="str">
        <f>VLOOKUP(C580,Product_Cleaned!$A$2:$B$101,2,FALSE)</f>
        <v>Knee Support Brace</v>
      </c>
      <c r="E580" t="str">
        <f>VLOOKUP(C580,Product_Cleaned!$A$2:$C$101,3,FALSE)</f>
        <v>Sports</v>
      </c>
      <c r="F580" t="str">
        <f>VLOOKUP(C580,Product_Cleaned!$A$2:$E$101,4,FALSE)</f>
        <v>Equipment</v>
      </c>
      <c r="G580" t="str">
        <f>VLOOKUP('Sales_Fact cleaned'!C1805,Product_Cleaned!$A$2:$E$101,5, FALSE)</f>
        <v>Fitzpatrick Ltd</v>
      </c>
      <c r="H580" t="s">
        <v>1801</v>
      </c>
      <c r="I580" t="str">
        <f>_xlfn.XLOOKUP(H580,Store_Raw!$A$2:$A$21,Store_Raw!$B$2:$B$21)</f>
        <v>Shelton PLC</v>
      </c>
      <c r="J580" t="str">
        <f>_xlfn.XLOOKUP(H580,Store_Raw!$A$2:$A$21,Store_Raw!$C$2:$C$21)</f>
        <v>North</v>
      </c>
      <c r="K580" t="str">
        <f>_xlfn.XLOOKUP(H580,Store_Raw!$A$2:$A$21,Store_Raw!$D$2:$D$21)</f>
        <v>East Jenniferstad</v>
      </c>
      <c r="L580" t="str">
        <f>_xlfn.XLOOKUP(H580,Store_Raw!$A$2:$A$21,Store_Raw!$E$2:$E$21)</f>
        <v>Flagship</v>
      </c>
      <c r="M580" t="str">
        <f>VLOOKUP(B580,Customer_Cleaned!$A$2:$H$501,2,FALSE)</f>
        <v>Gregory Curtis</v>
      </c>
      <c r="N580">
        <f>VLOOKUP(B580,Customer_Cleaned!$A$2:$H$501,3,FALSE)</f>
        <v>45</v>
      </c>
      <c r="O580" t="str">
        <f>VLOOKUP(B580,Customer_Cleaned!$A$2:$H$501,4,FALSE)</f>
        <v>Male</v>
      </c>
      <c r="P580" t="str">
        <f>VLOOKUP(B580,Customer_Cleaned!$A$2:$H$501,8,FALSE)</f>
        <v>Silver</v>
      </c>
      <c r="Q580" t="str">
        <f>_xlfn.XLOOKUP('Sales_Fact cleaned'!B1805,Customer_Cleaned!$A$2:$A$501,Customer_Cleaned!$F$2:$F$501)</f>
        <v>Kansas</v>
      </c>
      <c r="R580" t="str">
        <f>_xlfn.XLOOKUP(B580,Customer_Cleaned!$A$2:$A$501,Customer_Cleaned!$G$2:$G$501)</f>
        <v>USA</v>
      </c>
      <c r="S580">
        <v>1</v>
      </c>
      <c r="T580">
        <v>512.16</v>
      </c>
      <c r="U580">
        <v>0.02</v>
      </c>
      <c r="V580">
        <v>501.91680000000002</v>
      </c>
      <c r="W580" t="s">
        <v>1826</v>
      </c>
    </row>
    <row r="581" spans="1:23" hidden="1">
      <c r="A581" s="2">
        <v>45427</v>
      </c>
      <c r="B581" t="s">
        <v>1492</v>
      </c>
      <c r="C581" t="s">
        <v>1700</v>
      </c>
      <c r="D581" t="str">
        <f>VLOOKUP(C581,Product_Cleaned!$A$2:$B$101,2,FALSE)</f>
        <v>Wireless Mouse</v>
      </c>
      <c r="E581" t="str">
        <f>VLOOKUP(C581,Product_Cleaned!$A$2:$C$101,3,FALSE)</f>
        <v>Electronics</v>
      </c>
      <c r="F581" t="str">
        <f>VLOOKUP(C581,Product_Cleaned!$A$2:$E$101,4,FALSE)</f>
        <v>Computer</v>
      </c>
      <c r="G581" t="str">
        <f>VLOOKUP('Sales_Fact cleaned'!C1743,Product_Cleaned!$A$2:$E$101,5, FALSE)</f>
        <v>Erickson-Green</v>
      </c>
      <c r="H581" t="s">
        <v>1804</v>
      </c>
      <c r="I581" t="str">
        <f>_xlfn.XLOOKUP(H581,Store_Raw!$A$2:$A$21,Store_Raw!$B$2:$B$21)</f>
        <v>Frederick-Wright</v>
      </c>
      <c r="J581" t="str">
        <f>_xlfn.XLOOKUP(H581,Store_Raw!$A$2:$A$21,Store_Raw!$C$2:$C$21)</f>
        <v>West</v>
      </c>
      <c r="K581" t="str">
        <f>_xlfn.XLOOKUP(H581,Store_Raw!$A$2:$A$21,Store_Raw!$D$2:$D$21)</f>
        <v>New Jimmymouth</v>
      </c>
      <c r="L581" t="str">
        <f>_xlfn.XLOOKUP(H581,Store_Raw!$A$2:$A$21,Store_Raw!$E$2:$E$21)</f>
        <v>Flagship</v>
      </c>
      <c r="M581" t="str">
        <f>VLOOKUP(B581,Customer_Cleaned!$A$2:$H$501,2,FALSE)</f>
        <v>Sara Ingram</v>
      </c>
      <c r="N581">
        <f>VLOOKUP(B581,Customer_Cleaned!$A$2:$H$501,3,FALSE)</f>
        <v>46</v>
      </c>
      <c r="O581" t="str">
        <f>VLOOKUP(B581,Customer_Cleaned!$A$2:$H$501,4,FALSE)</f>
        <v>Female</v>
      </c>
      <c r="P581" t="str">
        <f>VLOOKUP(B581,Customer_Cleaned!$A$2:$H$501,8,FALSE)</f>
        <v>Silver</v>
      </c>
      <c r="Q581" t="str">
        <f>_xlfn.XLOOKUP('Sales_Fact cleaned'!B1743,Customer_Cleaned!$A$2:$A$501,Customer_Cleaned!$F$2:$F$501)</f>
        <v>Arkansas</v>
      </c>
      <c r="R581" t="str">
        <f>_xlfn.XLOOKUP(B581,Customer_Cleaned!$A$2:$A$501,Customer_Cleaned!$G$2:$G$501)</f>
        <v>USA</v>
      </c>
      <c r="S581">
        <v>1</v>
      </c>
      <c r="T581">
        <v>539.9</v>
      </c>
      <c r="U581">
        <v>7.0000000000000007E-2</v>
      </c>
      <c r="V581">
        <v>502.10700000000003</v>
      </c>
      <c r="W581" t="s">
        <v>1829</v>
      </c>
    </row>
    <row r="582" spans="1:23" hidden="1">
      <c r="A582" s="2">
        <v>45427</v>
      </c>
      <c r="B582" t="s">
        <v>40</v>
      </c>
      <c r="C582" t="s">
        <v>1682</v>
      </c>
      <c r="D582" t="str">
        <f>VLOOKUP(C582,Product_Cleaned!$A$2:$B$101,2,FALSE)</f>
        <v>Smart LED Light Strip</v>
      </c>
      <c r="E582" t="str">
        <f>VLOOKUP(C582,Product_Cleaned!$A$2:$C$101,3,FALSE)</f>
        <v>Electronics</v>
      </c>
      <c r="F582" t="str">
        <f>VLOOKUP(C582,Product_Cleaned!$A$2:$E$101,4,FALSE)</f>
        <v>Accessories</v>
      </c>
      <c r="G582" t="str">
        <f>VLOOKUP('Sales_Fact cleaned'!C1616,Product_Cleaned!$A$2:$E$101,5, FALSE)</f>
        <v>Hernandez Inc</v>
      </c>
      <c r="H582" t="s">
        <v>1801</v>
      </c>
      <c r="I582" t="str">
        <f>_xlfn.XLOOKUP(H582,Store_Raw!$A$2:$A$21,Store_Raw!$B$2:$B$21)</f>
        <v>Shelton PLC</v>
      </c>
      <c r="J582" t="str">
        <f>_xlfn.XLOOKUP(H582,Store_Raw!$A$2:$A$21,Store_Raw!$C$2:$C$21)</f>
        <v>North</v>
      </c>
      <c r="K582" t="str">
        <f>_xlfn.XLOOKUP(H582,Store_Raw!$A$2:$A$21,Store_Raw!$D$2:$D$21)</f>
        <v>East Jenniferstad</v>
      </c>
      <c r="L582" t="str">
        <f>_xlfn.XLOOKUP(H582,Store_Raw!$A$2:$A$21,Store_Raw!$E$2:$E$21)</f>
        <v>Flagship</v>
      </c>
      <c r="M582" t="str">
        <f>VLOOKUP(B582,Customer_Cleaned!$A$2:$H$501,2,FALSE)</f>
        <v>Daniel Boyd</v>
      </c>
      <c r="N582">
        <f>VLOOKUP(B582,Customer_Cleaned!$A$2:$H$501,3,FALSE)</f>
        <v>29</v>
      </c>
      <c r="O582" t="str">
        <f>VLOOKUP(B582,Customer_Cleaned!$A$2:$H$501,4,FALSE)</f>
        <v>Female</v>
      </c>
      <c r="P582" t="str">
        <f>VLOOKUP(B582,Customer_Cleaned!$A$2:$H$501,8,FALSE)</f>
        <v>Bronze</v>
      </c>
      <c r="Q582" t="str">
        <f>_xlfn.XLOOKUP('Sales_Fact cleaned'!B1616,Customer_Cleaned!$A$2:$A$501,Customer_Cleaned!$F$2:$F$501)</f>
        <v>Nevada</v>
      </c>
      <c r="R582" t="str">
        <f>_xlfn.XLOOKUP(B582,Customer_Cleaned!$A$2:$A$501,Customer_Cleaned!$G$2:$G$501)</f>
        <v>USA</v>
      </c>
      <c r="S582">
        <v>1</v>
      </c>
      <c r="T582">
        <v>687.82</v>
      </c>
      <c r="U582">
        <v>0.27</v>
      </c>
      <c r="V582">
        <v>502.10860000000002</v>
      </c>
      <c r="W582" t="s">
        <v>1826</v>
      </c>
    </row>
    <row r="583" spans="1:23" hidden="1">
      <c r="A583" s="2">
        <v>45428</v>
      </c>
      <c r="B583" t="s">
        <v>1472</v>
      </c>
      <c r="C583" t="s">
        <v>1604</v>
      </c>
      <c r="D583" t="str">
        <f>VLOOKUP(C583,Product_Cleaned!$A$2:$B$101,2,FALSE)</f>
        <v>Sports Stopwatch Timer</v>
      </c>
      <c r="E583" t="str">
        <f>VLOOKUP(C583,Product_Cleaned!$A$2:$C$101,3,FALSE)</f>
        <v>Sports</v>
      </c>
      <c r="F583" t="str">
        <f>VLOOKUP(C583,Product_Cleaned!$A$2:$E$101,4,FALSE)</f>
        <v>Accessories</v>
      </c>
      <c r="G583" t="str">
        <f>VLOOKUP('Sales_Fact cleaned'!C1146,Product_Cleaned!$A$2:$E$101,5, FALSE)</f>
        <v>Cline-Mccarthy</v>
      </c>
      <c r="H583" t="s">
        <v>1769</v>
      </c>
      <c r="I583" t="str">
        <f>_xlfn.XLOOKUP(H583,Store_Raw!$A$2:$A$21,Store_Raw!$B$2:$B$21)</f>
        <v>Alexander Group</v>
      </c>
      <c r="J583" t="str">
        <f>_xlfn.XLOOKUP(H583,Store_Raw!$A$2:$A$21,Store_Raw!$C$2:$C$21)</f>
        <v>South</v>
      </c>
      <c r="K583" t="str">
        <f>_xlfn.XLOOKUP(H583,Store_Raw!$A$2:$A$21,Store_Raw!$D$2:$D$21)</f>
        <v>Port Sharon</v>
      </c>
      <c r="L583" t="str">
        <f>_xlfn.XLOOKUP(H583,Store_Raw!$A$2:$A$21,Store_Raw!$E$2:$E$21)</f>
        <v>Online</v>
      </c>
      <c r="M583" t="str">
        <f>VLOOKUP(B583,Customer_Cleaned!$A$2:$H$501,2,FALSE)</f>
        <v>Earl Smith Dds</v>
      </c>
      <c r="N583">
        <f>VLOOKUP(B583,Customer_Cleaned!$A$2:$H$501,3,FALSE)</f>
        <v>59</v>
      </c>
      <c r="O583" t="str">
        <f>VLOOKUP(B583,Customer_Cleaned!$A$2:$H$501,4,FALSE)</f>
        <v>Male</v>
      </c>
      <c r="P583" t="str">
        <f>VLOOKUP(B583,Customer_Cleaned!$A$2:$H$501,8,FALSE)</f>
        <v>Platinum</v>
      </c>
      <c r="Q583" t="str">
        <f>_xlfn.XLOOKUP('Sales_Fact cleaned'!B1146,Customer_Cleaned!$A$2:$A$501,Customer_Cleaned!$F$2:$F$501)</f>
        <v>New Hampshire</v>
      </c>
      <c r="R583" t="str">
        <f>_xlfn.XLOOKUP(B583,Customer_Cleaned!$A$2:$A$501,Customer_Cleaned!$G$2:$G$501)</f>
        <v>USA</v>
      </c>
      <c r="S583">
        <v>3</v>
      </c>
      <c r="T583">
        <v>199.41</v>
      </c>
      <c r="U583">
        <v>0.16</v>
      </c>
      <c r="V583">
        <v>502.51319999999998</v>
      </c>
      <c r="W583" t="s">
        <v>1824</v>
      </c>
    </row>
    <row r="584" spans="1:23" hidden="1">
      <c r="A584" s="2">
        <v>45428</v>
      </c>
      <c r="B584" t="s">
        <v>708</v>
      </c>
      <c r="C584" t="s">
        <v>1706</v>
      </c>
      <c r="D584" t="str">
        <f>VLOOKUP(C584,Product_Cleaned!$A$2:$B$101,2,FALSE)</f>
        <v>Decorative Lamp Shade</v>
      </c>
      <c r="E584" t="str">
        <f>VLOOKUP(C584,Product_Cleaned!$A$2:$C$101,3,FALSE)</f>
        <v>Home</v>
      </c>
      <c r="F584" t="str">
        <f>VLOOKUP(C584,Product_Cleaned!$A$2:$E$101,4,FALSE)</f>
        <v>Lighting</v>
      </c>
      <c r="G584" t="str">
        <f>VLOOKUP('Sales_Fact cleaned'!C293,Product_Cleaned!$A$2:$E$101,5, FALSE)</f>
        <v>Harrell LLC</v>
      </c>
      <c r="H584" t="s">
        <v>1776</v>
      </c>
      <c r="I584" t="str">
        <f>_xlfn.XLOOKUP(H584,Store_Raw!$A$2:$A$21,Store_Raw!$B$2:$B$21)</f>
        <v>Benson-Elliott</v>
      </c>
      <c r="J584" t="str">
        <f>_xlfn.XLOOKUP(H584,Store_Raw!$A$2:$A$21,Store_Raw!$C$2:$C$21)</f>
        <v>East</v>
      </c>
      <c r="K584" t="str">
        <f>_xlfn.XLOOKUP(H584,Store_Raw!$A$2:$A$21,Store_Raw!$D$2:$D$21)</f>
        <v>Port Josephberg</v>
      </c>
      <c r="L584" t="str">
        <f>_xlfn.XLOOKUP(H584,Store_Raw!$A$2:$A$21,Store_Raw!$E$2:$E$21)</f>
        <v>Online</v>
      </c>
      <c r="M584" t="str">
        <f>VLOOKUP(B584,Customer_Cleaned!$A$2:$H$501,2,FALSE)</f>
        <v>Julia Jackson</v>
      </c>
      <c r="N584">
        <f>VLOOKUP(B584,Customer_Cleaned!$A$2:$H$501,3,FALSE)</f>
        <v>46</v>
      </c>
      <c r="O584" t="str">
        <f>VLOOKUP(B584,Customer_Cleaned!$A$2:$H$501,4,FALSE)</f>
        <v>Male</v>
      </c>
      <c r="P584" t="str">
        <f>VLOOKUP(B584,Customer_Cleaned!$A$2:$H$501,8,FALSE)</f>
        <v>Silver</v>
      </c>
      <c r="Q584" t="str">
        <f>_xlfn.XLOOKUP('Sales_Fact cleaned'!B293,Customer_Cleaned!$A$2:$A$501,Customer_Cleaned!$F$2:$F$501)</f>
        <v>Tennessee</v>
      </c>
      <c r="R584" t="str">
        <f>_xlfn.XLOOKUP(B584,Customer_Cleaned!$A$2:$A$501,Customer_Cleaned!$G$2:$G$501)</f>
        <v>USA</v>
      </c>
      <c r="S584">
        <v>1</v>
      </c>
      <c r="T584">
        <v>502.53</v>
      </c>
      <c r="U584">
        <v>0</v>
      </c>
      <c r="V584">
        <v>502.53</v>
      </c>
      <c r="W584" t="s">
        <v>1824</v>
      </c>
    </row>
    <row r="585" spans="1:23" hidden="1">
      <c r="A585" s="2">
        <v>45428</v>
      </c>
      <c r="B585" t="s">
        <v>960</v>
      </c>
      <c r="C585" t="s">
        <v>1736</v>
      </c>
      <c r="D585" t="str">
        <f>VLOOKUP(C585,Product_Cleaned!$A$2:$B$101,2,FALSE)</f>
        <v>Vitamin E Body Lotion</v>
      </c>
      <c r="E585" t="str">
        <f>VLOOKUP(C585,Product_Cleaned!$A$2:$C$101,3,FALSE)</f>
        <v>Beauty</v>
      </c>
      <c r="F585" t="str">
        <f>VLOOKUP(C585,Product_Cleaned!$A$2:$E$101,4,FALSE)</f>
        <v>Skincare</v>
      </c>
      <c r="G585" t="str">
        <f>VLOOKUP('Sales_Fact cleaned'!C338,Product_Cleaned!$A$2:$E$101,5, FALSE)</f>
        <v>Byrd, Stewart and Valdez</v>
      </c>
      <c r="H585" t="s">
        <v>1792</v>
      </c>
      <c r="I585" t="str">
        <f>_xlfn.XLOOKUP(H585,Store_Raw!$A$2:$A$21,Store_Raw!$B$2:$B$21)</f>
        <v>Aguirre-Keller</v>
      </c>
      <c r="J585" t="str">
        <f>_xlfn.XLOOKUP(H585,Store_Raw!$A$2:$A$21,Store_Raw!$C$2:$C$21)</f>
        <v>South</v>
      </c>
      <c r="K585" t="str">
        <f>_xlfn.XLOOKUP(H585,Store_Raw!$A$2:$A$21,Store_Raw!$D$2:$D$21)</f>
        <v>Lake Michael</v>
      </c>
      <c r="L585" t="str">
        <f>_xlfn.XLOOKUP(H585,Store_Raw!$A$2:$A$21,Store_Raw!$E$2:$E$21)</f>
        <v>Online</v>
      </c>
      <c r="M585" t="str">
        <f>VLOOKUP(B585,Customer_Cleaned!$A$2:$H$501,2,FALSE)</f>
        <v>Miss Alexandria Li Dvm</v>
      </c>
      <c r="N585">
        <f>VLOOKUP(B585,Customer_Cleaned!$A$2:$H$501,3,FALSE)</f>
        <v>41</v>
      </c>
      <c r="O585" t="str">
        <f>VLOOKUP(B585,Customer_Cleaned!$A$2:$H$501,4,FALSE)</f>
        <v>Male</v>
      </c>
      <c r="P585" t="str">
        <f>VLOOKUP(B585,Customer_Cleaned!$A$2:$H$501,8,FALSE)</f>
        <v>Silver</v>
      </c>
      <c r="Q585" t="str">
        <f>_xlfn.XLOOKUP('Sales_Fact cleaned'!B338,Customer_Cleaned!$A$2:$A$501,Customer_Cleaned!$F$2:$F$501)</f>
        <v>Michigan</v>
      </c>
      <c r="R585" t="str">
        <f>_xlfn.XLOOKUP(B585,Customer_Cleaned!$A$2:$A$501,Customer_Cleaned!$G$2:$G$501)</f>
        <v>USA</v>
      </c>
      <c r="S585">
        <v>3</v>
      </c>
      <c r="T585">
        <v>206.84</v>
      </c>
      <c r="U585">
        <v>0.19</v>
      </c>
      <c r="V585">
        <v>502.62119999999999</v>
      </c>
      <c r="W585" t="s">
        <v>1829</v>
      </c>
    </row>
    <row r="586" spans="1:23" hidden="1">
      <c r="A586" s="2">
        <v>45428</v>
      </c>
      <c r="B586" t="s">
        <v>227</v>
      </c>
      <c r="C586" t="s">
        <v>1670</v>
      </c>
      <c r="D586" t="str">
        <f>VLOOKUP(C586,Product_Cleaned!$A$2:$B$101,2,FALSE)</f>
        <v>Tennis Ball 3-Pack</v>
      </c>
      <c r="E586" t="str">
        <f>VLOOKUP(C586,Product_Cleaned!$A$2:$C$101,3,FALSE)</f>
        <v>Sports</v>
      </c>
      <c r="F586" t="str">
        <f>VLOOKUP(C586,Product_Cleaned!$A$2:$E$101,4,FALSE)</f>
        <v>Equipment</v>
      </c>
      <c r="G586" t="str">
        <f>VLOOKUP('Sales_Fact cleaned'!C814,Product_Cleaned!$A$2:$E$101,5, FALSE)</f>
        <v>Robinson-Brown</v>
      </c>
      <c r="H586" t="s">
        <v>1776</v>
      </c>
      <c r="I586" t="str">
        <f>_xlfn.XLOOKUP(H586,Store_Raw!$A$2:$A$21,Store_Raw!$B$2:$B$21)</f>
        <v>Benson-Elliott</v>
      </c>
      <c r="J586" t="str">
        <f>_xlfn.XLOOKUP(H586,Store_Raw!$A$2:$A$21,Store_Raw!$C$2:$C$21)</f>
        <v>East</v>
      </c>
      <c r="K586" t="str">
        <f>_xlfn.XLOOKUP(H586,Store_Raw!$A$2:$A$21,Store_Raw!$D$2:$D$21)</f>
        <v>Port Josephberg</v>
      </c>
      <c r="L586" t="str">
        <f>_xlfn.XLOOKUP(H586,Store_Raw!$A$2:$A$21,Store_Raw!$E$2:$E$21)</f>
        <v>Online</v>
      </c>
      <c r="M586" t="str">
        <f>VLOOKUP(B586,Customer_Cleaned!$A$2:$H$501,2,FALSE)</f>
        <v>Kristin Stein</v>
      </c>
      <c r="N586">
        <f>VLOOKUP(B586,Customer_Cleaned!$A$2:$H$501,3,FALSE)</f>
        <v>23</v>
      </c>
      <c r="O586" t="str">
        <f>VLOOKUP(B586,Customer_Cleaned!$A$2:$H$501,4,FALSE)</f>
        <v>Male</v>
      </c>
      <c r="P586" t="str">
        <f>VLOOKUP(B586,Customer_Cleaned!$A$2:$H$501,8,FALSE)</f>
        <v>Bronze</v>
      </c>
      <c r="Q586" t="str">
        <f>_xlfn.XLOOKUP('Sales_Fact cleaned'!B814,Customer_Cleaned!$A$2:$A$501,Customer_Cleaned!$F$2:$F$501)</f>
        <v>California</v>
      </c>
      <c r="R586" t="str">
        <f>_xlfn.XLOOKUP(B586,Customer_Cleaned!$A$2:$A$501,Customer_Cleaned!$G$2:$G$501)</f>
        <v>USA</v>
      </c>
      <c r="S586">
        <v>1</v>
      </c>
      <c r="T586">
        <v>546.47</v>
      </c>
      <c r="U586">
        <v>0.08</v>
      </c>
      <c r="V586">
        <v>502.75240000000002</v>
      </c>
      <c r="W586" t="s">
        <v>1829</v>
      </c>
    </row>
    <row r="587" spans="1:23" hidden="1">
      <c r="A587" s="2">
        <v>45429</v>
      </c>
      <c r="B587" t="s">
        <v>447</v>
      </c>
      <c r="C587" t="s">
        <v>1654</v>
      </c>
      <c r="D587" t="str">
        <f>VLOOKUP(C587,Product_Cleaned!$A$2:$B$101,2,FALSE)</f>
        <v>Men's Track Pants</v>
      </c>
      <c r="E587" t="str">
        <f>VLOOKUP(C587,Product_Cleaned!$A$2:$C$101,3,FALSE)</f>
        <v>Clothing</v>
      </c>
      <c r="F587" t="str">
        <f>VLOOKUP(C587,Product_Cleaned!$A$2:$E$101,4,FALSE)</f>
        <v>Bottoms</v>
      </c>
      <c r="G587" t="str">
        <f>VLOOKUP('Sales_Fact cleaned'!C1123,Product_Cleaned!$A$2:$E$101,5, FALSE)</f>
        <v>Wilson Group</v>
      </c>
      <c r="H587" t="s">
        <v>1773</v>
      </c>
      <c r="I587" t="str">
        <f>_xlfn.XLOOKUP(H587,Store_Raw!$A$2:$A$21,Store_Raw!$B$2:$B$21)</f>
        <v>Gray Ltd</v>
      </c>
      <c r="J587" t="str">
        <f>_xlfn.XLOOKUP(H587,Store_Raw!$A$2:$A$21,Store_Raw!$C$2:$C$21)</f>
        <v>North</v>
      </c>
      <c r="K587" t="str">
        <f>_xlfn.XLOOKUP(H587,Store_Raw!$A$2:$A$21,Store_Raw!$D$2:$D$21)</f>
        <v>New Michaelchester</v>
      </c>
      <c r="L587" t="str">
        <f>_xlfn.XLOOKUP(H587,Store_Raw!$A$2:$A$21,Store_Raw!$E$2:$E$21)</f>
        <v>Outlet</v>
      </c>
      <c r="M587" t="str">
        <f>VLOOKUP(B587,Customer_Cleaned!$A$2:$H$501,2,FALSE)</f>
        <v>Jamie Reyes</v>
      </c>
      <c r="N587">
        <f>VLOOKUP(B587,Customer_Cleaned!$A$2:$H$501,3,FALSE)</f>
        <v>29</v>
      </c>
      <c r="O587" t="str">
        <f>VLOOKUP(B587,Customer_Cleaned!$A$2:$H$501,4,FALSE)</f>
        <v>Male</v>
      </c>
      <c r="P587" t="str">
        <f>VLOOKUP(B587,Customer_Cleaned!$A$2:$H$501,8,FALSE)</f>
        <v>Bronze</v>
      </c>
      <c r="Q587" t="str">
        <f>_xlfn.XLOOKUP('Sales_Fact cleaned'!B1123,Customer_Cleaned!$A$2:$A$501,Customer_Cleaned!$F$2:$F$501)</f>
        <v>Oregon</v>
      </c>
      <c r="R587" t="str">
        <f>_xlfn.XLOOKUP(B587,Customer_Cleaned!$A$2:$A$501,Customer_Cleaned!$G$2:$G$501)</f>
        <v>USA</v>
      </c>
      <c r="S587">
        <v>3</v>
      </c>
      <c r="T587">
        <v>214.94</v>
      </c>
      <c r="U587">
        <v>0.22</v>
      </c>
      <c r="V587">
        <v>502.95960000000002</v>
      </c>
      <c r="W587" t="s">
        <v>1826</v>
      </c>
    </row>
    <row r="588" spans="1:23" hidden="1">
      <c r="A588" s="2">
        <v>45429</v>
      </c>
      <c r="B588" t="s">
        <v>1272</v>
      </c>
      <c r="C588" t="s">
        <v>1624</v>
      </c>
      <c r="D588" t="str">
        <f>VLOOKUP(C588,Product_Cleaned!$A$2:$B$101,2,FALSE)</f>
        <v>Sports Water Hydration Pack</v>
      </c>
      <c r="E588" t="str">
        <f>VLOOKUP(C588,Product_Cleaned!$A$2:$C$101,3,FALSE)</f>
        <v>Sports</v>
      </c>
      <c r="F588" t="str">
        <f>VLOOKUP(C588,Product_Cleaned!$A$2:$E$101,4,FALSE)</f>
        <v>Outdoor</v>
      </c>
      <c r="G588" t="str">
        <f>VLOOKUP('Sales_Fact cleaned'!C869,Product_Cleaned!$A$2:$E$101,5, FALSE)</f>
        <v>Erickson-Green</v>
      </c>
      <c r="H588" t="s">
        <v>1773</v>
      </c>
      <c r="I588" t="str">
        <f>_xlfn.XLOOKUP(H588,Store_Raw!$A$2:$A$21,Store_Raw!$B$2:$B$21)</f>
        <v>Gray Ltd</v>
      </c>
      <c r="J588" t="str">
        <f>_xlfn.XLOOKUP(H588,Store_Raw!$A$2:$A$21,Store_Raw!$C$2:$C$21)</f>
        <v>North</v>
      </c>
      <c r="K588" t="str">
        <f>_xlfn.XLOOKUP(H588,Store_Raw!$A$2:$A$21,Store_Raw!$D$2:$D$21)</f>
        <v>New Michaelchester</v>
      </c>
      <c r="L588" t="str">
        <f>_xlfn.XLOOKUP(H588,Store_Raw!$A$2:$A$21,Store_Raw!$E$2:$E$21)</f>
        <v>Outlet</v>
      </c>
      <c r="M588" t="str">
        <f>VLOOKUP(B588,Customer_Cleaned!$A$2:$H$501,2,FALSE)</f>
        <v>Sarah Smith</v>
      </c>
      <c r="N588">
        <f>VLOOKUP(B588,Customer_Cleaned!$A$2:$H$501,3,FALSE)</f>
        <v>55</v>
      </c>
      <c r="O588" t="str">
        <f>VLOOKUP(B588,Customer_Cleaned!$A$2:$H$501,4,FALSE)</f>
        <v>Male</v>
      </c>
      <c r="P588" t="str">
        <f>VLOOKUP(B588,Customer_Cleaned!$A$2:$H$501,8,FALSE)</f>
        <v>Platinum</v>
      </c>
      <c r="Q588" t="str">
        <f>_xlfn.XLOOKUP('Sales_Fact cleaned'!B869,Customer_Cleaned!$A$2:$A$501,Customer_Cleaned!$F$2:$F$501)</f>
        <v>Arizona</v>
      </c>
      <c r="R588" t="str">
        <f>_xlfn.XLOOKUP(B588,Customer_Cleaned!$A$2:$A$501,Customer_Cleaned!$G$2:$G$501)</f>
        <v>USA</v>
      </c>
      <c r="S588">
        <v>1</v>
      </c>
      <c r="T588">
        <v>553.82000000000005</v>
      </c>
      <c r="U588">
        <v>0.09</v>
      </c>
      <c r="V588">
        <v>503.97620000000012</v>
      </c>
      <c r="W588" t="s">
        <v>1826</v>
      </c>
    </row>
    <row r="589" spans="1:23" hidden="1">
      <c r="A589" s="2">
        <v>45430</v>
      </c>
      <c r="B589" t="s">
        <v>654</v>
      </c>
      <c r="C589" t="s">
        <v>1608</v>
      </c>
      <c r="D589" t="str">
        <f>VLOOKUP(C589,Product_Cleaned!$A$2:$B$101,2,FALSE)</f>
        <v>Stainless Steel Cutlery Set</v>
      </c>
      <c r="E589" t="str">
        <f>VLOOKUP(C589,Product_Cleaned!$A$2:$C$101,3,FALSE)</f>
        <v>Home</v>
      </c>
      <c r="F589" t="str">
        <f>VLOOKUP(C589,Product_Cleaned!$A$2:$E$101,4,FALSE)</f>
        <v>Kitchen</v>
      </c>
      <c r="G589" t="str">
        <f>VLOOKUP('Sales_Fact cleaned'!C1636,Product_Cleaned!$A$2:$E$101,5, FALSE)</f>
        <v>Lopez LLC</v>
      </c>
      <c r="H589" t="s">
        <v>1773</v>
      </c>
      <c r="I589" t="str">
        <f>_xlfn.XLOOKUP(H589,Store_Raw!$A$2:$A$21,Store_Raw!$B$2:$B$21)</f>
        <v>Gray Ltd</v>
      </c>
      <c r="J589" t="str">
        <f>_xlfn.XLOOKUP(H589,Store_Raw!$A$2:$A$21,Store_Raw!$C$2:$C$21)</f>
        <v>North</v>
      </c>
      <c r="K589" t="str">
        <f>_xlfn.XLOOKUP(H589,Store_Raw!$A$2:$A$21,Store_Raw!$D$2:$D$21)</f>
        <v>New Michaelchester</v>
      </c>
      <c r="L589" t="str">
        <f>_xlfn.XLOOKUP(H589,Store_Raw!$A$2:$A$21,Store_Raw!$E$2:$E$21)</f>
        <v>Outlet</v>
      </c>
      <c r="M589" t="str">
        <f>VLOOKUP(B589,Customer_Cleaned!$A$2:$H$501,2,FALSE)</f>
        <v>Anna Perez</v>
      </c>
      <c r="N589">
        <f>VLOOKUP(B589,Customer_Cleaned!$A$2:$H$501,3,FALSE)</f>
        <v>30</v>
      </c>
      <c r="O589" t="str">
        <f>VLOOKUP(B589,Customer_Cleaned!$A$2:$H$501,4,FALSE)</f>
        <v>Male</v>
      </c>
      <c r="P589" t="str">
        <f>VLOOKUP(B589,Customer_Cleaned!$A$2:$H$501,8,FALSE)</f>
        <v>Bronze</v>
      </c>
      <c r="Q589" t="str">
        <f>_xlfn.XLOOKUP('Sales_Fact cleaned'!B1636,Customer_Cleaned!$A$2:$A$501,Customer_Cleaned!$F$2:$F$501)</f>
        <v>Kentucky</v>
      </c>
      <c r="R589" t="str">
        <f>_xlfn.XLOOKUP(B589,Customer_Cleaned!$A$2:$A$501,Customer_Cleaned!$G$2:$G$501)</f>
        <v>USA</v>
      </c>
      <c r="S589">
        <v>1</v>
      </c>
      <c r="T589">
        <v>563.01</v>
      </c>
      <c r="U589">
        <v>0.1</v>
      </c>
      <c r="V589">
        <v>506.709</v>
      </c>
      <c r="W589" t="s">
        <v>1824</v>
      </c>
    </row>
    <row r="590" spans="1:23" hidden="1">
      <c r="A590" s="2">
        <v>45431</v>
      </c>
      <c r="B590" t="s">
        <v>402</v>
      </c>
      <c r="C590" t="s">
        <v>1604</v>
      </c>
      <c r="D590" t="str">
        <f>VLOOKUP(C590,Product_Cleaned!$A$2:$B$101,2,FALSE)</f>
        <v>Sports Stopwatch Timer</v>
      </c>
      <c r="E590" t="str">
        <f>VLOOKUP(C590,Product_Cleaned!$A$2:$C$101,3,FALSE)</f>
        <v>Sports</v>
      </c>
      <c r="F590" t="str">
        <f>VLOOKUP(C590,Product_Cleaned!$A$2:$E$101,4,FALSE)</f>
        <v>Accessories</v>
      </c>
      <c r="G590" t="str">
        <f>VLOOKUP('Sales_Fact cleaned'!C1339,Product_Cleaned!$A$2:$E$101,5, FALSE)</f>
        <v>Sims-Smith</v>
      </c>
      <c r="H590" t="s">
        <v>1807</v>
      </c>
      <c r="I590" t="str">
        <f>_xlfn.XLOOKUP(H590,Store_Raw!$A$2:$A$21,Store_Raw!$B$2:$B$21)</f>
        <v>Holloway Ltd</v>
      </c>
      <c r="J590" t="str">
        <f>_xlfn.XLOOKUP(H590,Store_Raw!$A$2:$A$21,Store_Raw!$C$2:$C$21)</f>
        <v>North</v>
      </c>
      <c r="K590" t="str">
        <f>_xlfn.XLOOKUP(H590,Store_Raw!$A$2:$A$21,Store_Raw!$D$2:$D$21)</f>
        <v>Bensonhaven</v>
      </c>
      <c r="L590" t="str">
        <f>_xlfn.XLOOKUP(H590,Store_Raw!$A$2:$A$21,Store_Raw!$E$2:$E$21)</f>
        <v>Flagship</v>
      </c>
      <c r="M590" t="str">
        <f>VLOOKUP(B590,Customer_Cleaned!$A$2:$H$501,2,FALSE)</f>
        <v>Tyler Conrad</v>
      </c>
      <c r="N590">
        <f>VLOOKUP(B590,Customer_Cleaned!$A$2:$H$501,3,FALSE)</f>
        <v>53</v>
      </c>
      <c r="O590" t="str">
        <f>VLOOKUP(B590,Customer_Cleaned!$A$2:$H$501,4,FALSE)</f>
        <v>Female</v>
      </c>
      <c r="P590" t="str">
        <f>VLOOKUP(B590,Customer_Cleaned!$A$2:$H$501,8,FALSE)</f>
        <v>Platinum</v>
      </c>
      <c r="Q590" t="str">
        <f>_xlfn.XLOOKUP('Sales_Fact cleaned'!B1339,Customer_Cleaned!$A$2:$A$501,Customer_Cleaned!$F$2:$F$501)</f>
        <v>Connecticut</v>
      </c>
      <c r="R590" t="str">
        <f>_xlfn.XLOOKUP(B590,Customer_Cleaned!$A$2:$A$501,Customer_Cleaned!$G$2:$G$501)</f>
        <v>USA</v>
      </c>
      <c r="S590">
        <v>2</v>
      </c>
      <c r="T590">
        <v>289.14</v>
      </c>
      <c r="U590">
        <v>0.12</v>
      </c>
      <c r="V590">
        <v>508.88639999999998</v>
      </c>
      <c r="W590" t="s">
        <v>1829</v>
      </c>
    </row>
    <row r="591" spans="1:23" hidden="1">
      <c r="A591" s="2">
        <v>45431</v>
      </c>
      <c r="B591" t="s">
        <v>198</v>
      </c>
      <c r="C591" t="s">
        <v>1654</v>
      </c>
      <c r="D591" t="str">
        <f>VLOOKUP(C591,Product_Cleaned!$A$2:$B$101,2,FALSE)</f>
        <v>Men's Track Pants</v>
      </c>
      <c r="E591" t="str">
        <f>VLOOKUP(C591,Product_Cleaned!$A$2:$C$101,3,FALSE)</f>
        <v>Clothing</v>
      </c>
      <c r="F591" t="str">
        <f>VLOOKUP(C591,Product_Cleaned!$A$2:$E$101,4,FALSE)</f>
        <v>Bottoms</v>
      </c>
      <c r="G591" t="str">
        <f>VLOOKUP('Sales_Fact cleaned'!C527,Product_Cleaned!$A$2:$E$101,5, FALSE)</f>
        <v>Hopkins Ltd</v>
      </c>
      <c r="H591" t="s">
        <v>1779</v>
      </c>
      <c r="I591" t="str">
        <f>_xlfn.XLOOKUP(H591,Store_Raw!$A$2:$A$21,Store_Raw!$B$2:$B$21)</f>
        <v>Martinez-Mullins</v>
      </c>
      <c r="J591" t="str">
        <f>_xlfn.XLOOKUP(H591,Store_Raw!$A$2:$A$21,Store_Raw!$C$2:$C$21)</f>
        <v>South</v>
      </c>
      <c r="K591" t="str">
        <f>_xlfn.XLOOKUP(H591,Store_Raw!$A$2:$A$21,Store_Raw!$D$2:$D$21)</f>
        <v>Williamsfurt</v>
      </c>
      <c r="L591" t="str">
        <f>_xlfn.XLOOKUP(H591,Store_Raw!$A$2:$A$21,Store_Raw!$E$2:$E$21)</f>
        <v>Online</v>
      </c>
      <c r="M591" t="str">
        <f>VLOOKUP(B591,Customer_Cleaned!$A$2:$H$501,2,FALSE)</f>
        <v>Debra Liu</v>
      </c>
      <c r="N591">
        <f>VLOOKUP(B591,Customer_Cleaned!$A$2:$H$501,3,FALSE)</f>
        <v>55</v>
      </c>
      <c r="O591" t="str">
        <f>VLOOKUP(B591,Customer_Cleaned!$A$2:$H$501,4,FALSE)</f>
        <v>Male</v>
      </c>
      <c r="P591" t="str">
        <f>VLOOKUP(B591,Customer_Cleaned!$A$2:$H$501,8,FALSE)</f>
        <v>Platinum</v>
      </c>
      <c r="Q591" t="str">
        <f>_xlfn.XLOOKUP('Sales_Fact cleaned'!B527,Customer_Cleaned!$A$2:$A$501,Customer_Cleaned!$F$2:$F$501)</f>
        <v>Florida</v>
      </c>
      <c r="R591" t="str">
        <f>_xlfn.XLOOKUP(B591,Customer_Cleaned!$A$2:$A$501,Customer_Cleaned!$G$2:$G$501)</f>
        <v>USA</v>
      </c>
      <c r="S591">
        <v>2</v>
      </c>
      <c r="T591">
        <v>314.29000000000002</v>
      </c>
      <c r="U591">
        <v>0.19</v>
      </c>
      <c r="V591">
        <v>509.14980000000008</v>
      </c>
      <c r="W591" t="s">
        <v>1829</v>
      </c>
    </row>
    <row r="592" spans="1:23" hidden="1">
      <c r="A592" s="2">
        <v>45432</v>
      </c>
      <c r="B592" t="s">
        <v>93</v>
      </c>
      <c r="C592" t="s">
        <v>1572</v>
      </c>
      <c r="D592" t="str">
        <f>VLOOKUP(C592,Product_Cleaned!$A$2:$B$101,2,FALSE)</f>
        <v>Hair Strengthening Shampoo</v>
      </c>
      <c r="E592" t="str">
        <f>VLOOKUP(C592,Product_Cleaned!$A$2:$C$101,3,FALSE)</f>
        <v>Beauty</v>
      </c>
      <c r="F592" t="str">
        <f>VLOOKUP(C592,Product_Cleaned!$A$2:$E$101,4,FALSE)</f>
        <v>Haircare</v>
      </c>
      <c r="G592" t="str">
        <f>VLOOKUP('Sales_Fact cleaned'!C1236,Product_Cleaned!$A$2:$E$101,5, FALSE)</f>
        <v>Butler Group</v>
      </c>
      <c r="H592" t="s">
        <v>1789</v>
      </c>
      <c r="I592" t="str">
        <f>_xlfn.XLOOKUP(H592,Store_Raw!$A$2:$A$21,Store_Raw!$B$2:$B$21)</f>
        <v>Hill, Wagner and Ballard</v>
      </c>
      <c r="J592" t="str">
        <f>_xlfn.XLOOKUP(H592,Store_Raw!$A$2:$A$21,Store_Raw!$C$2:$C$21)</f>
        <v>East</v>
      </c>
      <c r="K592" t="str">
        <f>_xlfn.XLOOKUP(H592,Store_Raw!$A$2:$A$21,Store_Raw!$D$2:$D$21)</f>
        <v>East Davidville</v>
      </c>
      <c r="L592" t="str">
        <f>_xlfn.XLOOKUP(H592,Store_Raw!$A$2:$A$21,Store_Raw!$E$2:$E$21)</f>
        <v>Online</v>
      </c>
      <c r="M592" t="str">
        <f>VLOOKUP(B592,Customer_Cleaned!$A$2:$H$501,2,FALSE)</f>
        <v>Jeff Martinez</v>
      </c>
      <c r="N592">
        <f>VLOOKUP(B592,Customer_Cleaned!$A$2:$H$501,3,FALSE)</f>
        <v>36</v>
      </c>
      <c r="O592" t="str">
        <f>VLOOKUP(B592,Customer_Cleaned!$A$2:$H$501,4,FALSE)</f>
        <v>Female</v>
      </c>
      <c r="P592" t="str">
        <f>VLOOKUP(B592,Customer_Cleaned!$A$2:$H$501,8,FALSE)</f>
        <v>Silver</v>
      </c>
      <c r="Q592" t="str">
        <f>_xlfn.XLOOKUP('Sales_Fact cleaned'!B1236,Customer_Cleaned!$A$2:$A$501,Customer_Cleaned!$F$2:$F$501)</f>
        <v>New Mexico</v>
      </c>
      <c r="R592" t="str">
        <f>_xlfn.XLOOKUP(B592,Customer_Cleaned!$A$2:$A$501,Customer_Cleaned!$G$2:$G$501)</f>
        <v>USA</v>
      </c>
      <c r="S592">
        <v>3</v>
      </c>
      <c r="T592">
        <v>195.31</v>
      </c>
      <c r="U592">
        <v>0.13</v>
      </c>
      <c r="V592">
        <v>509.75909999999999</v>
      </c>
      <c r="W592" t="s">
        <v>1826</v>
      </c>
    </row>
    <row r="593" spans="1:23" hidden="1">
      <c r="A593" s="2">
        <v>45432</v>
      </c>
      <c r="B593" t="s">
        <v>1139</v>
      </c>
      <c r="C593" t="s">
        <v>1630</v>
      </c>
      <c r="D593" t="str">
        <f>VLOOKUP(C593,Product_Cleaned!$A$2:$B$101,2,FALSE)</f>
        <v>Yoga Exercise Mat</v>
      </c>
      <c r="E593" t="str">
        <f>VLOOKUP(C593,Product_Cleaned!$A$2:$C$101,3,FALSE)</f>
        <v>Sports</v>
      </c>
      <c r="F593" t="str">
        <f>VLOOKUP(C593,Product_Cleaned!$A$2:$E$101,4,FALSE)</f>
        <v>Fitness</v>
      </c>
      <c r="G593" t="str">
        <f>VLOOKUP('Sales_Fact cleaned'!C398,Product_Cleaned!$A$2:$E$101,5, FALSE)</f>
        <v>Ford, Murphy and Wilson</v>
      </c>
      <c r="H593" t="s">
        <v>1766</v>
      </c>
      <c r="I593" t="str">
        <f>_xlfn.XLOOKUP(H593,Store_Raw!$A$2:$A$21,Store_Raw!$B$2:$B$21)</f>
        <v>Johnson-Wright</v>
      </c>
      <c r="J593" t="str">
        <f>_xlfn.XLOOKUP(H593,Store_Raw!$A$2:$A$21,Store_Raw!$C$2:$C$21)</f>
        <v>North</v>
      </c>
      <c r="K593" t="str">
        <f>_xlfn.XLOOKUP(H593,Store_Raw!$A$2:$A$21,Store_Raw!$D$2:$D$21)</f>
        <v>Hoodberg</v>
      </c>
      <c r="L593" t="str">
        <f>_xlfn.XLOOKUP(H593,Store_Raw!$A$2:$A$21,Store_Raw!$E$2:$E$21)</f>
        <v>Outlet</v>
      </c>
      <c r="M593" t="str">
        <f>VLOOKUP(B593,Customer_Cleaned!$A$2:$H$501,2,FALSE)</f>
        <v>Chloe Aguilar</v>
      </c>
      <c r="N593">
        <f>VLOOKUP(B593,Customer_Cleaned!$A$2:$H$501,3,FALSE)</f>
        <v>58</v>
      </c>
      <c r="O593" t="str">
        <f>VLOOKUP(B593,Customer_Cleaned!$A$2:$H$501,4,FALSE)</f>
        <v>Male</v>
      </c>
      <c r="P593" t="str">
        <f>VLOOKUP(B593,Customer_Cleaned!$A$2:$H$501,8,FALSE)</f>
        <v>Platinum</v>
      </c>
      <c r="Q593" t="str">
        <f>_xlfn.XLOOKUP('Sales_Fact cleaned'!B398,Customer_Cleaned!$A$2:$A$501,Customer_Cleaned!$F$2:$F$501)</f>
        <v>Delaware</v>
      </c>
      <c r="R593" t="str">
        <f>_xlfn.XLOOKUP(B593,Customer_Cleaned!$A$2:$A$501,Customer_Cleaned!$G$2:$G$501)</f>
        <v>USA</v>
      </c>
      <c r="S593">
        <v>3</v>
      </c>
      <c r="T593">
        <v>239.54</v>
      </c>
      <c r="U593">
        <v>0.28999999999999998</v>
      </c>
      <c r="V593">
        <v>510.22019999999998</v>
      </c>
      <c r="W593" t="s">
        <v>1824</v>
      </c>
    </row>
    <row r="594" spans="1:23" hidden="1">
      <c r="A594" s="2">
        <v>45432</v>
      </c>
      <c r="B594" t="s">
        <v>1196</v>
      </c>
      <c r="C594" t="s">
        <v>1738</v>
      </c>
      <c r="D594" t="str">
        <f>VLOOKUP(C594,Product_Cleaned!$A$2:$B$101,2,FALSE)</f>
        <v>Sports Stopwatch Basic</v>
      </c>
      <c r="E594" t="str">
        <f>VLOOKUP(C594,Product_Cleaned!$A$2:$C$101,3,FALSE)</f>
        <v>Sports</v>
      </c>
      <c r="F594" t="str">
        <f>VLOOKUP(C594,Product_Cleaned!$A$2:$E$101,4,FALSE)</f>
        <v>Accessories</v>
      </c>
      <c r="G594" t="str">
        <f>VLOOKUP('Sales_Fact cleaned'!C503,Product_Cleaned!$A$2:$E$101,5, FALSE)</f>
        <v>Flores, Pineda and Rodriguez</v>
      </c>
      <c r="H594" t="s">
        <v>1813</v>
      </c>
      <c r="I594" t="str">
        <f>_xlfn.XLOOKUP(H594,Store_Raw!$A$2:$A$21,Store_Raw!$B$2:$B$21)</f>
        <v>Mann-Austin</v>
      </c>
      <c r="J594" t="str">
        <f>_xlfn.XLOOKUP(H594,Store_Raw!$A$2:$A$21,Store_Raw!$C$2:$C$21)</f>
        <v>East</v>
      </c>
      <c r="K594" t="str">
        <f>_xlfn.XLOOKUP(H594,Store_Raw!$A$2:$A$21,Store_Raw!$D$2:$D$21)</f>
        <v>Vasquezborough</v>
      </c>
      <c r="L594" t="str">
        <f>_xlfn.XLOOKUP(H594,Store_Raw!$A$2:$A$21,Store_Raw!$E$2:$E$21)</f>
        <v>Online</v>
      </c>
      <c r="M594" t="str">
        <f>VLOOKUP(B594,Customer_Cleaned!$A$2:$H$501,2,FALSE)</f>
        <v>Kristine Higgins</v>
      </c>
      <c r="N594">
        <f>VLOOKUP(B594,Customer_Cleaned!$A$2:$H$501,3,FALSE)</f>
        <v>27</v>
      </c>
      <c r="O594" t="str">
        <f>VLOOKUP(B594,Customer_Cleaned!$A$2:$H$501,4,FALSE)</f>
        <v>Female</v>
      </c>
      <c r="P594" t="str">
        <f>VLOOKUP(B594,Customer_Cleaned!$A$2:$H$501,8,FALSE)</f>
        <v>Bronze</v>
      </c>
      <c r="Q594" t="str">
        <f>_xlfn.XLOOKUP('Sales_Fact cleaned'!B503,Customer_Cleaned!$A$2:$A$501,Customer_Cleaned!$F$2:$F$501)</f>
        <v>West Virginia</v>
      </c>
      <c r="R594" t="str">
        <f>_xlfn.XLOOKUP(B594,Customer_Cleaned!$A$2:$A$501,Customer_Cleaned!$G$2:$G$501)</f>
        <v>USA</v>
      </c>
      <c r="S594">
        <v>1</v>
      </c>
      <c r="T594">
        <v>511.35</v>
      </c>
      <c r="U594">
        <v>0</v>
      </c>
      <c r="V594">
        <v>511.35</v>
      </c>
      <c r="W594" t="s">
        <v>1826</v>
      </c>
    </row>
    <row r="595" spans="1:23" hidden="1">
      <c r="A595" s="2">
        <v>45433</v>
      </c>
      <c r="B595" t="s">
        <v>141</v>
      </c>
      <c r="C595" t="s">
        <v>1706</v>
      </c>
      <c r="D595" t="str">
        <f>VLOOKUP(C595,Product_Cleaned!$A$2:$B$101,2,FALSE)</f>
        <v>Decorative Lamp Shade</v>
      </c>
      <c r="E595" t="str">
        <f>VLOOKUP(C595,Product_Cleaned!$A$2:$C$101,3,FALSE)</f>
        <v>Home</v>
      </c>
      <c r="F595" t="str">
        <f>VLOOKUP(C595,Product_Cleaned!$A$2:$E$101,4,FALSE)</f>
        <v>Lighting</v>
      </c>
      <c r="G595" t="str">
        <f>VLOOKUP('Sales_Fact cleaned'!C732,Product_Cleaned!$A$2:$E$101,5, FALSE)</f>
        <v>Hill PLC</v>
      </c>
      <c r="H595" t="s">
        <v>1773</v>
      </c>
      <c r="I595" t="str">
        <f>_xlfn.XLOOKUP(H595,Store_Raw!$A$2:$A$21,Store_Raw!$B$2:$B$21)</f>
        <v>Gray Ltd</v>
      </c>
      <c r="J595" t="str">
        <f>_xlfn.XLOOKUP(H595,Store_Raw!$A$2:$A$21,Store_Raw!$C$2:$C$21)</f>
        <v>North</v>
      </c>
      <c r="K595" t="str">
        <f>_xlfn.XLOOKUP(H595,Store_Raw!$A$2:$A$21,Store_Raw!$D$2:$D$21)</f>
        <v>New Michaelchester</v>
      </c>
      <c r="L595" t="str">
        <f>_xlfn.XLOOKUP(H595,Store_Raw!$A$2:$A$21,Store_Raw!$E$2:$E$21)</f>
        <v>Outlet</v>
      </c>
      <c r="M595" t="str">
        <f>VLOOKUP(B595,Customer_Cleaned!$A$2:$H$501,2,FALSE)</f>
        <v>Rachel Myers</v>
      </c>
      <c r="N595">
        <f>VLOOKUP(B595,Customer_Cleaned!$A$2:$H$501,3,FALSE)</f>
        <v>52</v>
      </c>
      <c r="O595" t="str">
        <f>VLOOKUP(B595,Customer_Cleaned!$A$2:$H$501,4,FALSE)</f>
        <v>Male</v>
      </c>
      <c r="P595" t="str">
        <f>VLOOKUP(B595,Customer_Cleaned!$A$2:$H$501,8,FALSE)</f>
        <v>Platinum</v>
      </c>
      <c r="Q595" t="str">
        <f>_xlfn.XLOOKUP('Sales_Fact cleaned'!B732,Customer_Cleaned!$A$2:$A$501,Customer_Cleaned!$F$2:$F$501)</f>
        <v>Nevada</v>
      </c>
      <c r="R595" t="str">
        <f>_xlfn.XLOOKUP(B595,Customer_Cleaned!$A$2:$A$501,Customer_Cleaned!$G$2:$G$501)</f>
        <v>USA</v>
      </c>
      <c r="S595">
        <v>2</v>
      </c>
      <c r="T595">
        <v>285.39</v>
      </c>
      <c r="U595">
        <v>0.1</v>
      </c>
      <c r="V595">
        <v>513.702</v>
      </c>
      <c r="W595" t="s">
        <v>1829</v>
      </c>
    </row>
    <row r="596" spans="1:23" hidden="1">
      <c r="A596" s="2">
        <v>45433</v>
      </c>
      <c r="B596" t="s">
        <v>127</v>
      </c>
      <c r="C596" t="s">
        <v>1642</v>
      </c>
      <c r="D596" t="str">
        <f>VLOOKUP(C596,Product_Cleaned!$A$2:$B$101,2,FALSE)</f>
        <v>Makeup Brush Set</v>
      </c>
      <c r="E596" t="str">
        <f>VLOOKUP(C596,Product_Cleaned!$A$2:$C$101,3,FALSE)</f>
        <v>Beauty</v>
      </c>
      <c r="F596" t="str">
        <f>VLOOKUP(C596,Product_Cleaned!$A$2:$E$101,4,FALSE)</f>
        <v>Makeup</v>
      </c>
      <c r="G596" t="str">
        <f>VLOOKUP('Sales_Fact cleaned'!C1450,Product_Cleaned!$A$2:$E$101,5, FALSE)</f>
        <v>Atkinson, Camacho and Oliver</v>
      </c>
      <c r="H596" t="s">
        <v>1792</v>
      </c>
      <c r="I596" t="str">
        <f>_xlfn.XLOOKUP(H596,Store_Raw!$A$2:$A$21,Store_Raw!$B$2:$B$21)</f>
        <v>Aguirre-Keller</v>
      </c>
      <c r="J596" t="str">
        <f>_xlfn.XLOOKUP(H596,Store_Raw!$A$2:$A$21,Store_Raw!$C$2:$C$21)</f>
        <v>South</v>
      </c>
      <c r="K596" t="str">
        <f>_xlfn.XLOOKUP(H596,Store_Raw!$A$2:$A$21,Store_Raw!$D$2:$D$21)</f>
        <v>Lake Michael</v>
      </c>
      <c r="L596" t="str">
        <f>_xlfn.XLOOKUP(H596,Store_Raw!$A$2:$A$21,Store_Raw!$E$2:$E$21)</f>
        <v>Online</v>
      </c>
      <c r="M596" t="str">
        <f>VLOOKUP(B596,Customer_Cleaned!$A$2:$H$501,2,FALSE)</f>
        <v>Sarah Vance</v>
      </c>
      <c r="N596">
        <f>VLOOKUP(B596,Customer_Cleaned!$A$2:$H$501,3,FALSE)</f>
        <v>41</v>
      </c>
      <c r="O596" t="str">
        <f>VLOOKUP(B596,Customer_Cleaned!$A$2:$H$501,4,FALSE)</f>
        <v>Male</v>
      </c>
      <c r="P596" t="str">
        <f>VLOOKUP(B596,Customer_Cleaned!$A$2:$H$501,8,FALSE)</f>
        <v>Silver</v>
      </c>
      <c r="Q596" t="str">
        <f>_xlfn.XLOOKUP('Sales_Fact cleaned'!B1450,Customer_Cleaned!$A$2:$A$501,Customer_Cleaned!$F$2:$F$501)</f>
        <v>Oklahoma</v>
      </c>
      <c r="R596" t="str">
        <f>_xlfn.XLOOKUP(B596,Customer_Cleaned!$A$2:$A$501,Customer_Cleaned!$G$2:$G$501)</f>
        <v>USA</v>
      </c>
      <c r="S596">
        <v>1</v>
      </c>
      <c r="T596">
        <v>713.63</v>
      </c>
      <c r="U596">
        <v>0.28000000000000003</v>
      </c>
      <c r="V596">
        <v>513.81359999999995</v>
      </c>
      <c r="W596" t="s">
        <v>1824</v>
      </c>
    </row>
    <row r="597" spans="1:23" hidden="1">
      <c r="A597" s="2">
        <v>45433</v>
      </c>
      <c r="B597" t="s">
        <v>1527</v>
      </c>
      <c r="C597" t="s">
        <v>1588</v>
      </c>
      <c r="D597" t="str">
        <f>VLOOKUP(C597,Product_Cleaned!$A$2:$B$101,2,FALSE)</f>
        <v>Outdoor Sports Water Bottle</v>
      </c>
      <c r="E597" t="str">
        <f>VLOOKUP(C597,Product_Cleaned!$A$2:$C$101,3,FALSE)</f>
        <v>Sports</v>
      </c>
      <c r="F597" t="str">
        <f>VLOOKUP(C597,Product_Cleaned!$A$2:$E$101,4,FALSE)</f>
        <v>Accessories</v>
      </c>
      <c r="G597" t="str">
        <f>VLOOKUP('Sales_Fact cleaned'!C533,Product_Cleaned!$A$2:$E$101,5, FALSE)</f>
        <v>Cummings and Sons</v>
      </c>
      <c r="H597" t="s">
        <v>1766</v>
      </c>
      <c r="I597" t="str">
        <f>_xlfn.XLOOKUP(H597,Store_Raw!$A$2:$A$21,Store_Raw!$B$2:$B$21)</f>
        <v>Johnson-Wright</v>
      </c>
      <c r="J597" t="str">
        <f>_xlfn.XLOOKUP(H597,Store_Raw!$A$2:$A$21,Store_Raw!$C$2:$C$21)</f>
        <v>North</v>
      </c>
      <c r="K597" t="str">
        <f>_xlfn.XLOOKUP(H597,Store_Raw!$A$2:$A$21,Store_Raw!$D$2:$D$21)</f>
        <v>Hoodberg</v>
      </c>
      <c r="L597" t="str">
        <f>_xlfn.XLOOKUP(H597,Store_Raw!$A$2:$A$21,Store_Raw!$E$2:$E$21)</f>
        <v>Outlet</v>
      </c>
      <c r="M597" t="str">
        <f>VLOOKUP(B597,Customer_Cleaned!$A$2:$H$501,2,FALSE)</f>
        <v>Sarah Marsh</v>
      </c>
      <c r="N597">
        <f>VLOOKUP(B597,Customer_Cleaned!$A$2:$H$501,3,FALSE)</f>
        <v>47</v>
      </c>
      <c r="O597" t="str">
        <f>VLOOKUP(B597,Customer_Cleaned!$A$2:$H$501,4,FALSE)</f>
        <v>Female</v>
      </c>
      <c r="P597" t="str">
        <f>VLOOKUP(B597,Customer_Cleaned!$A$2:$H$501,8,FALSE)</f>
        <v>Silver</v>
      </c>
      <c r="Q597" t="str">
        <f>_xlfn.XLOOKUP('Sales_Fact cleaned'!B533,Customer_Cleaned!$A$2:$A$501,Customer_Cleaned!$F$2:$F$501)</f>
        <v>Mississippi</v>
      </c>
      <c r="R597" t="str">
        <f>_xlfn.XLOOKUP(B597,Customer_Cleaned!$A$2:$A$501,Customer_Cleaned!$G$2:$G$501)</f>
        <v>USA</v>
      </c>
      <c r="S597">
        <v>4</v>
      </c>
      <c r="T597">
        <v>176.13</v>
      </c>
      <c r="U597">
        <v>0.27</v>
      </c>
      <c r="V597">
        <v>514.29959999999994</v>
      </c>
      <c r="W597" t="s">
        <v>1826</v>
      </c>
    </row>
    <row r="598" spans="1:23" hidden="1">
      <c r="A598" s="2">
        <v>45433</v>
      </c>
      <c r="B598" t="s">
        <v>926</v>
      </c>
      <c r="C598" t="s">
        <v>1546</v>
      </c>
      <c r="D598" t="str">
        <f>VLOOKUP(C598,Product_Cleaned!$A$2:$B$101,2,FALSE)</f>
        <v>Men's Graphic T-Shirt</v>
      </c>
      <c r="E598" t="str">
        <f>VLOOKUP(C598,Product_Cleaned!$A$2:$C$101,3,FALSE)</f>
        <v>Clothing</v>
      </c>
      <c r="F598" t="str">
        <f>VLOOKUP(C598,Product_Cleaned!$A$2:$E$101,4,FALSE)</f>
        <v>Tops</v>
      </c>
      <c r="G598" t="str">
        <f>VLOOKUP('Sales_Fact cleaned'!C232,Product_Cleaned!$A$2:$E$101,5, FALSE)</f>
        <v>Hoffman Group</v>
      </c>
      <c r="H598" t="s">
        <v>1799</v>
      </c>
      <c r="I598" t="str">
        <f>_xlfn.XLOOKUP(H598,Store_Raw!$A$2:$A$21,Store_Raw!$B$2:$B$21)</f>
        <v>Mcdonald Inc</v>
      </c>
      <c r="J598" t="str">
        <f>_xlfn.XLOOKUP(H598,Store_Raw!$A$2:$A$21,Store_Raw!$C$2:$C$21)</f>
        <v>South</v>
      </c>
      <c r="K598" t="str">
        <f>_xlfn.XLOOKUP(H598,Store_Raw!$A$2:$A$21,Store_Raw!$D$2:$D$21)</f>
        <v>Christopherland</v>
      </c>
      <c r="L598" t="str">
        <f>_xlfn.XLOOKUP(H598,Store_Raw!$A$2:$A$21,Store_Raw!$E$2:$E$21)</f>
        <v>Outlet</v>
      </c>
      <c r="M598" t="str">
        <f>VLOOKUP(B598,Customer_Cleaned!$A$2:$H$501,2,FALSE)</f>
        <v>Ricardo Jones</v>
      </c>
      <c r="N598">
        <f>VLOOKUP(B598,Customer_Cleaned!$A$2:$H$501,3,FALSE)</f>
        <v>30</v>
      </c>
      <c r="O598" t="str">
        <f>VLOOKUP(B598,Customer_Cleaned!$A$2:$H$501,4,FALSE)</f>
        <v>Male</v>
      </c>
      <c r="P598" t="str">
        <f>VLOOKUP(B598,Customer_Cleaned!$A$2:$H$501,8,FALSE)</f>
        <v>Bronze</v>
      </c>
      <c r="Q598" t="str">
        <f>_xlfn.XLOOKUP('Sales_Fact cleaned'!B232,Customer_Cleaned!$A$2:$A$501,Customer_Cleaned!$F$2:$F$501)</f>
        <v>Nevada</v>
      </c>
      <c r="R598" t="str">
        <f>_xlfn.XLOOKUP(B598,Customer_Cleaned!$A$2:$A$501,Customer_Cleaned!$G$2:$G$501)</f>
        <v>USA</v>
      </c>
      <c r="S598">
        <v>4</v>
      </c>
      <c r="T598">
        <v>146.12</v>
      </c>
      <c r="U598">
        <v>0.12</v>
      </c>
      <c r="V598">
        <v>514.3424</v>
      </c>
      <c r="W598" t="s">
        <v>1829</v>
      </c>
    </row>
    <row r="599" spans="1:23" hidden="1">
      <c r="A599" s="2">
        <v>45433</v>
      </c>
      <c r="B599" t="s">
        <v>1184</v>
      </c>
      <c r="C599" t="s">
        <v>1543</v>
      </c>
      <c r="D599" t="str">
        <f>VLOOKUP(C599,Product_Cleaned!$A$2:$B$101,2,FALSE)</f>
        <v>Brother Laser Printer</v>
      </c>
      <c r="E599" t="str">
        <f>VLOOKUP(C599,Product_Cleaned!$A$2:$C$101,3,FALSE)</f>
        <v>Electronics</v>
      </c>
      <c r="F599" t="str">
        <f>VLOOKUP(C599,Product_Cleaned!$A$2:$E$101,4,FALSE)</f>
        <v>Computer</v>
      </c>
      <c r="G599" t="str">
        <f>VLOOKUP('Sales_Fact cleaned'!C1205,Product_Cleaned!$A$2:$E$101,5, FALSE)</f>
        <v>Pineda Ltd</v>
      </c>
      <c r="H599" t="s">
        <v>1807</v>
      </c>
      <c r="I599" t="str">
        <f>_xlfn.XLOOKUP(H599,Store_Raw!$A$2:$A$21,Store_Raw!$B$2:$B$21)</f>
        <v>Holloway Ltd</v>
      </c>
      <c r="J599" t="str">
        <f>_xlfn.XLOOKUP(H599,Store_Raw!$A$2:$A$21,Store_Raw!$C$2:$C$21)</f>
        <v>North</v>
      </c>
      <c r="K599" t="str">
        <f>_xlfn.XLOOKUP(H599,Store_Raw!$A$2:$A$21,Store_Raw!$D$2:$D$21)</f>
        <v>Bensonhaven</v>
      </c>
      <c r="L599" t="str">
        <f>_xlfn.XLOOKUP(H599,Store_Raw!$A$2:$A$21,Store_Raw!$E$2:$E$21)</f>
        <v>Flagship</v>
      </c>
      <c r="M599" t="str">
        <f>VLOOKUP(B599,Customer_Cleaned!$A$2:$H$501,2,FALSE)</f>
        <v>Tanya Lopez</v>
      </c>
      <c r="N599">
        <f>VLOOKUP(B599,Customer_Cleaned!$A$2:$H$501,3,FALSE)</f>
        <v>34</v>
      </c>
      <c r="O599" t="str">
        <f>VLOOKUP(B599,Customer_Cleaned!$A$2:$H$501,4,FALSE)</f>
        <v>Female</v>
      </c>
      <c r="P599" t="str">
        <f>VLOOKUP(B599,Customer_Cleaned!$A$2:$H$501,8,FALSE)</f>
        <v>Bronze</v>
      </c>
      <c r="Q599" t="str">
        <f>_xlfn.XLOOKUP('Sales_Fact cleaned'!B1205,Customer_Cleaned!$A$2:$A$501,Customer_Cleaned!$F$2:$F$501)</f>
        <v>New Hampshire</v>
      </c>
      <c r="R599" t="str">
        <f>_xlfn.XLOOKUP(B599,Customer_Cleaned!$A$2:$A$501,Customer_Cleaned!$G$2:$G$501)</f>
        <v>USA</v>
      </c>
      <c r="S599">
        <v>3</v>
      </c>
      <c r="T599">
        <v>241.64</v>
      </c>
      <c r="U599">
        <v>0.28999999999999998</v>
      </c>
      <c r="V599">
        <v>514.69319999999993</v>
      </c>
      <c r="W599" t="s">
        <v>1824</v>
      </c>
    </row>
    <row r="600" spans="1:23" hidden="1">
      <c r="A600" s="2">
        <v>45433</v>
      </c>
      <c r="B600" t="s">
        <v>97</v>
      </c>
      <c r="C600" t="s">
        <v>1702</v>
      </c>
      <c r="D600" t="str">
        <f>VLOOKUP(C600,Product_Cleaned!$A$2:$B$101,2,FALSE)</f>
        <v>WiFi Mesh Router</v>
      </c>
      <c r="E600" t="str">
        <f>VLOOKUP(C600,Product_Cleaned!$A$2:$C$101,3,FALSE)</f>
        <v>Electronics</v>
      </c>
      <c r="F600" t="str">
        <f>VLOOKUP(C600,Product_Cleaned!$A$2:$E$101,4,FALSE)</f>
        <v>Appliances</v>
      </c>
      <c r="G600" t="str">
        <f>VLOOKUP('Sales_Fact cleaned'!C824,Product_Cleaned!$A$2:$E$101,5, FALSE)</f>
        <v>Cline-Mccarthy</v>
      </c>
      <c r="H600" t="s">
        <v>1761</v>
      </c>
      <c r="I600" t="str">
        <f>_xlfn.XLOOKUP(H600,Store_Raw!$A$2:$A$21,Store_Raw!$B$2:$B$21)</f>
        <v>Black-Horn</v>
      </c>
      <c r="J600" t="str">
        <f>_xlfn.XLOOKUP(H600,Store_Raw!$A$2:$A$21,Store_Raw!$C$2:$C$21)</f>
        <v>South</v>
      </c>
      <c r="K600" t="str">
        <f>_xlfn.XLOOKUP(H600,Store_Raw!$A$2:$A$21,Store_Raw!$D$2:$D$21)</f>
        <v>North Nancyview</v>
      </c>
      <c r="L600" t="str">
        <f>_xlfn.XLOOKUP(H600,Store_Raw!$A$2:$A$21,Store_Raw!$E$2:$E$21)</f>
        <v>Outlet</v>
      </c>
      <c r="M600" t="str">
        <f>VLOOKUP(B600,Customer_Cleaned!$A$2:$H$501,2,FALSE)</f>
        <v>Paul Fox</v>
      </c>
      <c r="N600">
        <f>VLOOKUP(B600,Customer_Cleaned!$A$2:$H$501,3,FALSE)</f>
        <v>33</v>
      </c>
      <c r="O600" t="str">
        <f>VLOOKUP(B600,Customer_Cleaned!$A$2:$H$501,4,FALSE)</f>
        <v>Female</v>
      </c>
      <c r="P600" t="str">
        <f>VLOOKUP(B600,Customer_Cleaned!$A$2:$H$501,8,FALSE)</f>
        <v>Bronze</v>
      </c>
      <c r="Q600" t="str">
        <f>_xlfn.XLOOKUP('Sales_Fact cleaned'!B824,Customer_Cleaned!$A$2:$A$501,Customer_Cleaned!$F$2:$F$501)</f>
        <v>Oklahoma</v>
      </c>
      <c r="R600" t="str">
        <f>_xlfn.XLOOKUP(B600,Customer_Cleaned!$A$2:$A$501,Customer_Cleaned!$G$2:$G$501)</f>
        <v>USA</v>
      </c>
      <c r="S600">
        <v>2</v>
      </c>
      <c r="T600">
        <v>257.45</v>
      </c>
      <c r="U600">
        <v>0</v>
      </c>
      <c r="V600">
        <v>514.9</v>
      </c>
      <c r="W600" t="s">
        <v>1824</v>
      </c>
    </row>
    <row r="601" spans="1:23" hidden="1">
      <c r="A601" s="2">
        <v>45433</v>
      </c>
      <c r="B601" t="s">
        <v>85</v>
      </c>
      <c r="C601" t="s">
        <v>1656</v>
      </c>
      <c r="D601" t="str">
        <f>VLOOKUP(C601,Product_Cleaned!$A$2:$B$101,2,FALSE)</f>
        <v>Sports Stopwatch Pro</v>
      </c>
      <c r="E601" t="str">
        <f>VLOOKUP(C601,Product_Cleaned!$A$2:$C$101,3,FALSE)</f>
        <v>Sports</v>
      </c>
      <c r="F601" t="str">
        <f>VLOOKUP(C601,Product_Cleaned!$A$2:$E$101,4,FALSE)</f>
        <v>Accessories</v>
      </c>
      <c r="G601" t="str">
        <f>VLOOKUP('Sales_Fact cleaned'!C1436,Product_Cleaned!$A$2:$E$101,5, FALSE)</f>
        <v>Erickson-Green</v>
      </c>
      <c r="H601" t="s">
        <v>1786</v>
      </c>
      <c r="I601" t="str">
        <f>_xlfn.XLOOKUP(H601,Store_Raw!$A$2:$A$21,Store_Raw!$B$2:$B$21)</f>
        <v>Moore, Padilla and Butler</v>
      </c>
      <c r="J601" t="str">
        <f>_xlfn.XLOOKUP(H601,Store_Raw!$A$2:$A$21,Store_Raw!$C$2:$C$21)</f>
        <v>South</v>
      </c>
      <c r="K601" t="str">
        <f>_xlfn.XLOOKUP(H601,Store_Raw!$A$2:$A$21,Store_Raw!$D$2:$D$21)</f>
        <v>East Johnstad</v>
      </c>
      <c r="L601" t="str">
        <f>_xlfn.XLOOKUP(H601,Store_Raw!$A$2:$A$21,Store_Raw!$E$2:$E$21)</f>
        <v>Flagship</v>
      </c>
      <c r="M601" t="str">
        <f>VLOOKUP(B601,Customer_Cleaned!$A$2:$H$501,2,FALSE)</f>
        <v>Michael Torres</v>
      </c>
      <c r="N601">
        <f>VLOOKUP(B601,Customer_Cleaned!$A$2:$H$501,3,FALSE)</f>
        <v>46</v>
      </c>
      <c r="O601" t="str">
        <f>VLOOKUP(B601,Customer_Cleaned!$A$2:$H$501,4,FALSE)</f>
        <v>Female</v>
      </c>
      <c r="P601" t="str">
        <f>VLOOKUP(B601,Customer_Cleaned!$A$2:$H$501,8,FALSE)</f>
        <v>Silver</v>
      </c>
      <c r="Q601" t="str">
        <f>_xlfn.XLOOKUP('Sales_Fact cleaned'!B1436,Customer_Cleaned!$A$2:$A$501,Customer_Cleaned!$F$2:$F$501)</f>
        <v>North Dakota</v>
      </c>
      <c r="R601" t="str">
        <f>_xlfn.XLOOKUP(B601,Customer_Cleaned!$A$2:$A$501,Customer_Cleaned!$G$2:$G$501)</f>
        <v>USA</v>
      </c>
      <c r="S601">
        <v>1</v>
      </c>
      <c r="T601">
        <v>687.91</v>
      </c>
      <c r="U601">
        <v>0.25</v>
      </c>
      <c r="V601">
        <v>515.9325</v>
      </c>
      <c r="W601" t="s">
        <v>1826</v>
      </c>
    </row>
    <row r="602" spans="1:23">
      <c r="A602" s="2">
        <v>45434</v>
      </c>
      <c r="B602" t="s">
        <v>1411</v>
      </c>
      <c r="C602" t="s">
        <v>1626</v>
      </c>
      <c r="D602" t="str">
        <f>VLOOKUP(C602,Product_Cleaned!$A$2:$B$101,2,FALSE)</f>
        <v>Portable Power Bank</v>
      </c>
      <c r="E602" t="str">
        <f>VLOOKUP(C602,Product_Cleaned!$A$2:$C$101,3,FALSE)</f>
        <v>Electronics</v>
      </c>
      <c r="F602" t="str">
        <f>VLOOKUP(C602,Product_Cleaned!$A$2:$E$101,4,FALSE)</f>
        <v>Mobile</v>
      </c>
      <c r="G602" t="str">
        <f>VLOOKUP('Sales_Fact cleaned'!C205,Product_Cleaned!$A$2:$E$101,5, FALSE)</f>
        <v>Thomas LLC</v>
      </c>
      <c r="H602" t="s">
        <v>1752</v>
      </c>
      <c r="I602" t="str">
        <f>_xlfn.XLOOKUP(H602,Store_Raw!$A$2:$A$21,Store_Raw!$B$2:$B$21)</f>
        <v>Rivera-Warner</v>
      </c>
      <c r="J602" t="str">
        <f>_xlfn.XLOOKUP(H602,Store_Raw!$A$2:$A$21,Store_Raw!$C$2:$C$21)</f>
        <v>East</v>
      </c>
      <c r="K602" t="str">
        <f>_xlfn.XLOOKUP(H602,Store_Raw!$A$2:$A$21,Store_Raw!$D$2:$D$21)</f>
        <v>Washingtonfurt</v>
      </c>
      <c r="L602" t="str">
        <f>_xlfn.XLOOKUP(H602,Store_Raw!$A$2:$A$21,Store_Raw!$E$2:$E$21)</f>
        <v>Flagship</v>
      </c>
      <c r="M602" t="str">
        <f>VLOOKUP(B602,Customer_Cleaned!$A$2:$H$501,2,FALSE)</f>
        <v>Christina Robertson</v>
      </c>
      <c r="N602">
        <f>VLOOKUP(B602,Customer_Cleaned!$A$2:$H$501,3,FALSE)</f>
        <v>59</v>
      </c>
      <c r="O602" t="str">
        <f>VLOOKUP(B602,Customer_Cleaned!$A$2:$H$501,4,FALSE)</f>
        <v>Male</v>
      </c>
      <c r="P602" t="str">
        <f>VLOOKUP(B602,Customer_Cleaned!$A$2:$H$501,8,FALSE)</f>
        <v>Platinum</v>
      </c>
      <c r="Q602" t="str">
        <f>_xlfn.XLOOKUP('Sales_Fact cleaned'!B205,Customer_Cleaned!$A$2:$A$501,Customer_Cleaned!$F$2:$F$501)</f>
        <v>Vermont</v>
      </c>
      <c r="R602" t="str">
        <f>_xlfn.XLOOKUP(B602,Customer_Cleaned!$A$2:$A$501,Customer_Cleaned!$G$2:$G$501)</f>
        <v>USA</v>
      </c>
      <c r="S602">
        <v>1</v>
      </c>
      <c r="T602">
        <v>609.29</v>
      </c>
      <c r="U602">
        <v>0.15</v>
      </c>
      <c r="V602">
        <v>517.89649999999995</v>
      </c>
      <c r="W602" t="s">
        <v>1826</v>
      </c>
    </row>
    <row r="603" spans="1:23">
      <c r="A603" s="2">
        <v>45434</v>
      </c>
      <c r="B603" t="s">
        <v>1371</v>
      </c>
      <c r="C603" t="s">
        <v>1602</v>
      </c>
      <c r="D603" t="str">
        <f>VLOOKUP(C603,Product_Cleaned!$A$2:$B$101,2,FALSE)</f>
        <v>Decorative Floor Vase</v>
      </c>
      <c r="E603" t="str">
        <f>VLOOKUP(C603,Product_Cleaned!$A$2:$C$101,3,FALSE)</f>
        <v>Home</v>
      </c>
      <c r="F603" t="str">
        <f>VLOOKUP(C603,Product_Cleaned!$A$2:$E$101,4,FALSE)</f>
        <v>Decor</v>
      </c>
      <c r="G603" t="str">
        <f>VLOOKUP('Sales_Fact cleaned'!C1555,Product_Cleaned!$A$2:$E$101,5, FALSE)</f>
        <v>Kelly, Smith and Perez</v>
      </c>
      <c r="H603" t="s">
        <v>1752</v>
      </c>
      <c r="I603" t="str">
        <f>_xlfn.XLOOKUP(H603,Store_Raw!$A$2:$A$21,Store_Raw!$B$2:$B$21)</f>
        <v>Rivera-Warner</v>
      </c>
      <c r="J603" t="str">
        <f>_xlfn.XLOOKUP(H603,Store_Raw!$A$2:$A$21,Store_Raw!$C$2:$C$21)</f>
        <v>East</v>
      </c>
      <c r="K603" t="str">
        <f>_xlfn.XLOOKUP(H603,Store_Raw!$A$2:$A$21,Store_Raw!$D$2:$D$21)</f>
        <v>Washingtonfurt</v>
      </c>
      <c r="L603" t="str">
        <f>_xlfn.XLOOKUP(H603,Store_Raw!$A$2:$A$21,Store_Raw!$E$2:$E$21)</f>
        <v>Flagship</v>
      </c>
      <c r="M603" t="str">
        <f>VLOOKUP(B603,Customer_Cleaned!$A$2:$H$501,2,FALSE)</f>
        <v>Adam Castro</v>
      </c>
      <c r="N603">
        <f>VLOOKUP(B603,Customer_Cleaned!$A$2:$H$501,3,FALSE)</f>
        <v>51</v>
      </c>
      <c r="O603" t="str">
        <f>VLOOKUP(B603,Customer_Cleaned!$A$2:$H$501,4,FALSE)</f>
        <v>Male</v>
      </c>
      <c r="P603" t="str">
        <f>VLOOKUP(B603,Customer_Cleaned!$A$2:$H$501,8,FALSE)</f>
        <v>Platinum</v>
      </c>
      <c r="Q603" t="str">
        <f>_xlfn.XLOOKUP('Sales_Fact cleaned'!B1555,Customer_Cleaned!$A$2:$A$501,Customer_Cleaned!$F$2:$F$501)</f>
        <v>Idaho</v>
      </c>
      <c r="R603" t="str">
        <f>_xlfn.XLOOKUP(B603,Customer_Cleaned!$A$2:$A$501,Customer_Cleaned!$G$2:$G$501)</f>
        <v>USA</v>
      </c>
      <c r="S603">
        <v>1</v>
      </c>
      <c r="T603">
        <v>640.92999999999995</v>
      </c>
      <c r="U603">
        <v>0.19</v>
      </c>
      <c r="V603">
        <v>519.15329999999994</v>
      </c>
      <c r="W603" t="s">
        <v>1826</v>
      </c>
    </row>
    <row r="604" spans="1:23" hidden="1">
      <c r="A604" s="2">
        <v>45434</v>
      </c>
      <c r="B604" t="s">
        <v>651</v>
      </c>
      <c r="C604" t="s">
        <v>1565</v>
      </c>
      <c r="D604" t="str">
        <f>VLOOKUP(C604,Product_Cleaned!$A$2:$B$101,2,FALSE)</f>
        <v>Adjustable Dumbbell Set</v>
      </c>
      <c r="E604" t="str">
        <f>VLOOKUP(C604,Product_Cleaned!$A$2:$C$101,3,FALSE)</f>
        <v>Sports</v>
      </c>
      <c r="F604" t="str">
        <f>VLOOKUP(C604,Product_Cleaned!$A$2:$E$101,4,FALSE)</f>
        <v>Fitness</v>
      </c>
      <c r="G604" t="str">
        <f>VLOOKUP('Sales_Fact cleaned'!C584,Product_Cleaned!$A$2:$E$101,5, FALSE)</f>
        <v>Ramirez-Hanson</v>
      </c>
      <c r="H604" t="s">
        <v>1794</v>
      </c>
      <c r="I604" t="str">
        <f>_xlfn.XLOOKUP(H604,Store_Raw!$A$2:$A$21,Store_Raw!$B$2:$B$21)</f>
        <v>Thomas, Bridges and Harris</v>
      </c>
      <c r="J604" t="str">
        <f>_xlfn.XLOOKUP(H604,Store_Raw!$A$2:$A$21,Store_Raw!$C$2:$C$21)</f>
        <v>North</v>
      </c>
      <c r="K604" t="str">
        <f>_xlfn.XLOOKUP(H604,Store_Raw!$A$2:$A$21,Store_Raw!$D$2:$D$21)</f>
        <v>Sabrinatown</v>
      </c>
      <c r="L604" t="str">
        <f>_xlfn.XLOOKUP(H604,Store_Raw!$A$2:$A$21,Store_Raw!$E$2:$E$21)</f>
        <v>Online</v>
      </c>
      <c r="M604" t="str">
        <f>VLOOKUP(B604,Customer_Cleaned!$A$2:$H$501,2,FALSE)</f>
        <v>Carmen Price</v>
      </c>
      <c r="N604">
        <f>VLOOKUP(B604,Customer_Cleaned!$A$2:$H$501,3,FALSE)</f>
        <v>46</v>
      </c>
      <c r="O604" t="str">
        <f>VLOOKUP(B604,Customer_Cleaned!$A$2:$H$501,4,FALSE)</f>
        <v>Male</v>
      </c>
      <c r="P604" t="str">
        <f>VLOOKUP(B604,Customer_Cleaned!$A$2:$H$501,8,FALSE)</f>
        <v>Silver</v>
      </c>
      <c r="Q604" t="str">
        <f>_xlfn.XLOOKUP('Sales_Fact cleaned'!B584,Customer_Cleaned!$A$2:$A$501,Customer_Cleaned!$F$2:$F$501)</f>
        <v>California</v>
      </c>
      <c r="R604" t="str">
        <f>_xlfn.XLOOKUP(B604,Customer_Cleaned!$A$2:$A$501,Customer_Cleaned!$G$2:$G$501)</f>
        <v>USA</v>
      </c>
      <c r="S604">
        <v>2</v>
      </c>
      <c r="T604">
        <v>309.77999999999997</v>
      </c>
      <c r="U604">
        <v>0.16</v>
      </c>
      <c r="V604">
        <v>520.43039999999996</v>
      </c>
      <c r="W604" t="s">
        <v>1826</v>
      </c>
    </row>
    <row r="605" spans="1:23" hidden="1">
      <c r="A605" s="2">
        <v>45434</v>
      </c>
      <c r="B605" t="s">
        <v>329</v>
      </c>
      <c r="C605" t="s">
        <v>1640</v>
      </c>
      <c r="D605" t="str">
        <f>VLOOKUP(C605,Product_Cleaned!$A$2:$B$101,2,FALSE)</f>
        <v>Men's Winter Jacket</v>
      </c>
      <c r="E605" t="str">
        <f>VLOOKUP(C605,Product_Cleaned!$A$2:$C$101,3,FALSE)</f>
        <v>Clothing</v>
      </c>
      <c r="F605" t="str">
        <f>VLOOKUP(C605,Product_Cleaned!$A$2:$E$101,4,FALSE)</f>
        <v>Outerwear</v>
      </c>
      <c r="G605" t="str">
        <f>VLOOKUP('Sales_Fact cleaned'!C551,Product_Cleaned!$A$2:$E$101,5, FALSE)</f>
        <v>Aguilar, Horton and Lewis</v>
      </c>
      <c r="H605" t="s">
        <v>1766</v>
      </c>
      <c r="I605" t="str">
        <f>_xlfn.XLOOKUP(H605,Store_Raw!$A$2:$A$21,Store_Raw!$B$2:$B$21)</f>
        <v>Johnson-Wright</v>
      </c>
      <c r="J605" t="str">
        <f>_xlfn.XLOOKUP(H605,Store_Raw!$A$2:$A$21,Store_Raw!$C$2:$C$21)</f>
        <v>North</v>
      </c>
      <c r="K605" t="str">
        <f>_xlfn.XLOOKUP(H605,Store_Raw!$A$2:$A$21,Store_Raw!$D$2:$D$21)</f>
        <v>Hoodberg</v>
      </c>
      <c r="L605" t="str">
        <f>_xlfn.XLOOKUP(H605,Store_Raw!$A$2:$A$21,Store_Raw!$E$2:$E$21)</f>
        <v>Outlet</v>
      </c>
      <c r="M605" t="str">
        <f>VLOOKUP(B605,Customer_Cleaned!$A$2:$H$501,2,FALSE)</f>
        <v>Donna Gregory</v>
      </c>
      <c r="N605">
        <f>VLOOKUP(B605,Customer_Cleaned!$A$2:$H$501,3,FALSE)</f>
        <v>29</v>
      </c>
      <c r="O605" t="str">
        <f>VLOOKUP(B605,Customer_Cleaned!$A$2:$H$501,4,FALSE)</f>
        <v>Female</v>
      </c>
      <c r="P605" t="str">
        <f>VLOOKUP(B605,Customer_Cleaned!$A$2:$H$501,8,FALSE)</f>
        <v>Bronze</v>
      </c>
      <c r="Q605" t="str">
        <f>_xlfn.XLOOKUP('Sales_Fact cleaned'!B551,Customer_Cleaned!$A$2:$A$501,Customer_Cleaned!$F$2:$F$501)</f>
        <v>New York</v>
      </c>
      <c r="R605" t="str">
        <f>_xlfn.XLOOKUP(B605,Customer_Cleaned!$A$2:$A$501,Customer_Cleaned!$G$2:$G$501)</f>
        <v>USA</v>
      </c>
      <c r="S605">
        <v>1</v>
      </c>
      <c r="T605">
        <v>580.76</v>
      </c>
      <c r="U605">
        <v>0.1</v>
      </c>
      <c r="V605">
        <v>522.68399999999997</v>
      </c>
      <c r="W605" t="s">
        <v>1826</v>
      </c>
    </row>
    <row r="606" spans="1:23" hidden="1">
      <c r="A606" s="2">
        <v>45435</v>
      </c>
      <c r="B606" t="s">
        <v>1211</v>
      </c>
      <c r="C606" t="s">
        <v>1702</v>
      </c>
      <c r="D606" t="str">
        <f>VLOOKUP(C606,Product_Cleaned!$A$2:$B$101,2,FALSE)</f>
        <v>WiFi Mesh Router</v>
      </c>
      <c r="E606" t="str">
        <f>VLOOKUP(C606,Product_Cleaned!$A$2:$C$101,3,FALSE)</f>
        <v>Electronics</v>
      </c>
      <c r="F606" t="str">
        <f>VLOOKUP(C606,Product_Cleaned!$A$2:$E$101,4,FALSE)</f>
        <v>Appliances</v>
      </c>
      <c r="G606" t="str">
        <f>VLOOKUP('Sales_Fact cleaned'!C1552,Product_Cleaned!$A$2:$E$101,5, FALSE)</f>
        <v>Robinson-Brown</v>
      </c>
      <c r="H606" t="s">
        <v>1799</v>
      </c>
      <c r="I606" t="str">
        <f>_xlfn.XLOOKUP(H606,Store_Raw!$A$2:$A$21,Store_Raw!$B$2:$B$21)</f>
        <v>Mcdonald Inc</v>
      </c>
      <c r="J606" t="str">
        <f>_xlfn.XLOOKUP(H606,Store_Raw!$A$2:$A$21,Store_Raw!$C$2:$C$21)</f>
        <v>South</v>
      </c>
      <c r="K606" t="str">
        <f>_xlfn.XLOOKUP(H606,Store_Raw!$A$2:$A$21,Store_Raw!$D$2:$D$21)</f>
        <v>Christopherland</v>
      </c>
      <c r="L606" t="str">
        <f>_xlfn.XLOOKUP(H606,Store_Raw!$A$2:$A$21,Store_Raw!$E$2:$E$21)</f>
        <v>Outlet</v>
      </c>
      <c r="M606" t="str">
        <f>VLOOKUP(B606,Customer_Cleaned!$A$2:$H$501,2,FALSE)</f>
        <v>Timothy Valenzuela</v>
      </c>
      <c r="N606">
        <f>VLOOKUP(B606,Customer_Cleaned!$A$2:$H$501,3,FALSE)</f>
        <v>53</v>
      </c>
      <c r="O606" t="str">
        <f>VLOOKUP(B606,Customer_Cleaned!$A$2:$H$501,4,FALSE)</f>
        <v>Male</v>
      </c>
      <c r="P606" t="str">
        <f>VLOOKUP(B606,Customer_Cleaned!$A$2:$H$501,8,FALSE)</f>
        <v>Platinum</v>
      </c>
      <c r="Q606" t="str">
        <f>_xlfn.XLOOKUP('Sales_Fact cleaned'!B1552,Customer_Cleaned!$A$2:$A$501,Customer_Cleaned!$F$2:$F$501)</f>
        <v>Idaho</v>
      </c>
      <c r="R606" t="str">
        <f>_xlfn.XLOOKUP(B606,Customer_Cleaned!$A$2:$A$501,Customer_Cleaned!$G$2:$G$501)</f>
        <v>USA</v>
      </c>
      <c r="S606">
        <v>3</v>
      </c>
      <c r="T606">
        <v>212.87</v>
      </c>
      <c r="U606">
        <v>0.18</v>
      </c>
      <c r="V606">
        <v>523.66020000000003</v>
      </c>
      <c r="W606" t="s">
        <v>1826</v>
      </c>
    </row>
    <row r="607" spans="1:23" hidden="1">
      <c r="A607" s="2">
        <v>45435</v>
      </c>
      <c r="B607" t="s">
        <v>1142</v>
      </c>
      <c r="C607" t="s">
        <v>1628</v>
      </c>
      <c r="D607" t="str">
        <f>VLOOKUP(C607,Product_Cleaned!$A$2:$B$101,2,FALSE)</f>
        <v>Noise-Canceling Headphones</v>
      </c>
      <c r="E607" t="str">
        <f>VLOOKUP(C607,Product_Cleaned!$A$2:$C$101,3,FALSE)</f>
        <v>Electronics</v>
      </c>
      <c r="F607" t="str">
        <f>VLOOKUP(C607,Product_Cleaned!$A$2:$E$101,4,FALSE)</f>
        <v>Audio</v>
      </c>
      <c r="G607" t="str">
        <f>VLOOKUP('Sales_Fact cleaned'!C409,Product_Cleaned!$A$2:$E$101,5, FALSE)</f>
        <v>Thomas LLC</v>
      </c>
      <c r="H607" t="s">
        <v>1773</v>
      </c>
      <c r="I607" t="str">
        <f>_xlfn.XLOOKUP(H607,Store_Raw!$A$2:$A$21,Store_Raw!$B$2:$B$21)</f>
        <v>Gray Ltd</v>
      </c>
      <c r="J607" t="str">
        <f>_xlfn.XLOOKUP(H607,Store_Raw!$A$2:$A$21,Store_Raw!$C$2:$C$21)</f>
        <v>North</v>
      </c>
      <c r="K607" t="str">
        <f>_xlfn.XLOOKUP(H607,Store_Raw!$A$2:$A$21,Store_Raw!$D$2:$D$21)</f>
        <v>New Michaelchester</v>
      </c>
      <c r="L607" t="str">
        <f>_xlfn.XLOOKUP(H607,Store_Raw!$A$2:$A$21,Store_Raw!$E$2:$E$21)</f>
        <v>Outlet</v>
      </c>
      <c r="M607" t="str">
        <f>VLOOKUP(B607,Customer_Cleaned!$A$2:$H$501,2,FALSE)</f>
        <v>Brandon Mcbride</v>
      </c>
      <c r="N607">
        <f>VLOOKUP(B607,Customer_Cleaned!$A$2:$H$501,3,FALSE)</f>
        <v>63</v>
      </c>
      <c r="O607" t="str">
        <f>VLOOKUP(B607,Customer_Cleaned!$A$2:$H$501,4,FALSE)</f>
        <v>Female</v>
      </c>
      <c r="P607" t="str">
        <f>VLOOKUP(B607,Customer_Cleaned!$A$2:$H$501,8,FALSE)</f>
        <v>Platinum</v>
      </c>
      <c r="Q607" t="str">
        <f>_xlfn.XLOOKUP('Sales_Fact cleaned'!B409,Customer_Cleaned!$A$2:$A$501,Customer_Cleaned!$F$2:$F$501)</f>
        <v>Rhode Island</v>
      </c>
      <c r="R607" t="str">
        <f>_xlfn.XLOOKUP(B607,Customer_Cleaned!$A$2:$A$501,Customer_Cleaned!$G$2:$G$501)</f>
        <v>USA</v>
      </c>
      <c r="S607">
        <v>3</v>
      </c>
      <c r="T607">
        <v>174.57</v>
      </c>
      <c r="U607">
        <v>0</v>
      </c>
      <c r="V607">
        <v>523.71</v>
      </c>
      <c r="W607" t="s">
        <v>1824</v>
      </c>
    </row>
    <row r="608" spans="1:23" hidden="1">
      <c r="A608" s="2">
        <v>45435</v>
      </c>
      <c r="B608" t="s">
        <v>1437</v>
      </c>
      <c r="C608" t="s">
        <v>1686</v>
      </c>
      <c r="D608" t="str">
        <f>VLOOKUP(C608,Product_Cleaned!$A$2:$B$101,2,FALSE)</f>
        <v>Men's Sports Shorts</v>
      </c>
      <c r="E608" t="str">
        <f>VLOOKUP(C608,Product_Cleaned!$A$2:$C$101,3,FALSE)</f>
        <v>Clothing</v>
      </c>
      <c r="F608" t="str">
        <f>VLOOKUP(C608,Product_Cleaned!$A$2:$E$101,4,FALSE)</f>
        <v>Bottoms</v>
      </c>
      <c r="G608" t="str">
        <f>VLOOKUP('Sales_Fact cleaned'!C151,Product_Cleaned!$A$2:$E$101,5, FALSE)</f>
        <v>Butler Group</v>
      </c>
      <c r="H608" t="s">
        <v>1792</v>
      </c>
      <c r="I608" t="str">
        <f>_xlfn.XLOOKUP(H608,Store_Raw!$A$2:$A$21,Store_Raw!$B$2:$B$21)</f>
        <v>Aguirre-Keller</v>
      </c>
      <c r="J608" t="str">
        <f>_xlfn.XLOOKUP(H608,Store_Raw!$A$2:$A$21,Store_Raw!$C$2:$C$21)</f>
        <v>South</v>
      </c>
      <c r="K608" t="str">
        <f>_xlfn.XLOOKUP(H608,Store_Raw!$A$2:$A$21,Store_Raw!$D$2:$D$21)</f>
        <v>Lake Michael</v>
      </c>
      <c r="L608" t="str">
        <f>_xlfn.XLOOKUP(H608,Store_Raw!$A$2:$A$21,Store_Raw!$E$2:$E$21)</f>
        <v>Online</v>
      </c>
      <c r="M608" t="str">
        <f>VLOOKUP(B608,Customer_Cleaned!$A$2:$H$501,2,FALSE)</f>
        <v>Cynthia Parrish</v>
      </c>
      <c r="N608">
        <f>VLOOKUP(B608,Customer_Cleaned!$A$2:$H$501,3,FALSE)</f>
        <v>18</v>
      </c>
      <c r="O608" t="str">
        <f>VLOOKUP(B608,Customer_Cleaned!$A$2:$H$501,4,FALSE)</f>
        <v>Male</v>
      </c>
      <c r="P608" t="str">
        <f>VLOOKUP(B608,Customer_Cleaned!$A$2:$H$501,8,FALSE)</f>
        <v>Bronze</v>
      </c>
      <c r="Q608" t="str">
        <f>_xlfn.XLOOKUP('Sales_Fact cleaned'!B151,Customer_Cleaned!$A$2:$A$501,Customer_Cleaned!$F$2:$F$501)</f>
        <v>Wyoming</v>
      </c>
      <c r="R608" t="str">
        <f>_xlfn.XLOOKUP(B608,Customer_Cleaned!$A$2:$A$501,Customer_Cleaned!$G$2:$G$501)</f>
        <v>USA</v>
      </c>
      <c r="S608">
        <v>4</v>
      </c>
      <c r="T608">
        <v>136.4</v>
      </c>
      <c r="U608">
        <v>0.04</v>
      </c>
      <c r="V608">
        <v>523.77599999999995</v>
      </c>
      <c r="W608" t="s">
        <v>1824</v>
      </c>
    </row>
    <row r="609" spans="1:23" hidden="1">
      <c r="A609" s="2">
        <v>45437</v>
      </c>
      <c r="B609" t="s">
        <v>735</v>
      </c>
      <c r="C609" t="s">
        <v>1553</v>
      </c>
      <c r="D609" t="str">
        <f>VLOOKUP(C609,Product_Cleaned!$A$2:$B$101,2,FALSE)</f>
        <v>Women's Yoga Pants</v>
      </c>
      <c r="E609" t="str">
        <f>VLOOKUP(C609,Product_Cleaned!$A$2:$C$101,3,FALSE)</f>
        <v>Clothing</v>
      </c>
      <c r="F609" t="str">
        <f>VLOOKUP(C609,Product_Cleaned!$A$2:$E$101,4,FALSE)</f>
        <v>Bottoms</v>
      </c>
      <c r="G609" t="str">
        <f>VLOOKUP('Sales_Fact cleaned'!C1766,Product_Cleaned!$A$2:$E$101,5, FALSE)</f>
        <v>Brown and Sons</v>
      </c>
      <c r="H609" t="s">
        <v>1782</v>
      </c>
      <c r="I609" t="str">
        <f>_xlfn.XLOOKUP(H609,Store_Raw!$A$2:$A$21,Store_Raw!$B$2:$B$21)</f>
        <v>Bean, Jones and Park</v>
      </c>
      <c r="J609" t="str">
        <f>_xlfn.XLOOKUP(H609,Store_Raw!$A$2:$A$21,Store_Raw!$C$2:$C$21)</f>
        <v>West</v>
      </c>
      <c r="K609" t="str">
        <f>_xlfn.XLOOKUP(H609,Store_Raw!$A$2:$A$21,Store_Raw!$D$2:$D$21)</f>
        <v>Thompsonborough</v>
      </c>
      <c r="L609" t="str">
        <f>_xlfn.XLOOKUP(H609,Store_Raw!$A$2:$A$21,Store_Raw!$E$2:$E$21)</f>
        <v>Online</v>
      </c>
      <c r="M609" t="str">
        <f>VLOOKUP(B609,Customer_Cleaned!$A$2:$H$501,2,FALSE)</f>
        <v>Casey Flores</v>
      </c>
      <c r="N609">
        <f>VLOOKUP(B609,Customer_Cleaned!$A$2:$H$501,3,FALSE)</f>
        <v>52</v>
      </c>
      <c r="O609" t="str">
        <f>VLOOKUP(B609,Customer_Cleaned!$A$2:$H$501,4,FALSE)</f>
        <v>Female</v>
      </c>
      <c r="P609" t="str">
        <f>VLOOKUP(B609,Customer_Cleaned!$A$2:$H$501,8,FALSE)</f>
        <v>Platinum</v>
      </c>
      <c r="Q609" t="str">
        <f>_xlfn.XLOOKUP('Sales_Fact cleaned'!B1766,Customer_Cleaned!$A$2:$A$501,Customer_Cleaned!$F$2:$F$501)</f>
        <v>New Hampshire</v>
      </c>
      <c r="R609" t="str">
        <f>_xlfn.XLOOKUP(B609,Customer_Cleaned!$A$2:$A$501,Customer_Cleaned!$G$2:$G$501)</f>
        <v>USA</v>
      </c>
      <c r="S609">
        <v>1</v>
      </c>
      <c r="T609">
        <v>728.84</v>
      </c>
      <c r="U609">
        <v>0.28000000000000003</v>
      </c>
      <c r="V609">
        <v>524.76480000000004</v>
      </c>
      <c r="W609" t="s">
        <v>1824</v>
      </c>
    </row>
    <row r="610" spans="1:23" hidden="1">
      <c r="A610" s="2">
        <v>45437</v>
      </c>
      <c r="B610" t="s">
        <v>461</v>
      </c>
      <c r="C610" t="s">
        <v>1636</v>
      </c>
      <c r="D610" t="str">
        <f>VLOOKUP(C610,Product_Cleaned!$A$2:$B$101,2,FALSE)</f>
        <v>Adjustable Jump Rope</v>
      </c>
      <c r="E610" t="str">
        <f>VLOOKUP(C610,Product_Cleaned!$A$2:$C$101,3,FALSE)</f>
        <v>Sports</v>
      </c>
      <c r="F610" t="str">
        <f>VLOOKUP(C610,Product_Cleaned!$A$2:$E$101,4,FALSE)</f>
        <v>Fitness</v>
      </c>
      <c r="G610" t="str">
        <f>VLOOKUP('Sales_Fact cleaned'!C35,Product_Cleaned!$A$2:$E$101,5, FALSE)</f>
        <v>Davis PLC</v>
      </c>
      <c r="H610" t="s">
        <v>1792</v>
      </c>
      <c r="I610" t="str">
        <f>_xlfn.XLOOKUP(H610,Store_Raw!$A$2:$A$21,Store_Raw!$B$2:$B$21)</f>
        <v>Aguirre-Keller</v>
      </c>
      <c r="J610" t="str">
        <f>_xlfn.XLOOKUP(H610,Store_Raw!$A$2:$A$21,Store_Raw!$C$2:$C$21)</f>
        <v>South</v>
      </c>
      <c r="K610" t="str">
        <f>_xlfn.XLOOKUP(H610,Store_Raw!$A$2:$A$21,Store_Raw!$D$2:$D$21)</f>
        <v>Lake Michael</v>
      </c>
      <c r="L610" t="str">
        <f>_xlfn.XLOOKUP(H610,Store_Raw!$A$2:$A$21,Store_Raw!$E$2:$E$21)</f>
        <v>Online</v>
      </c>
      <c r="M610" t="str">
        <f>VLOOKUP(B610,Customer_Cleaned!$A$2:$H$501,2,FALSE)</f>
        <v>Matthew Hanna</v>
      </c>
      <c r="N610">
        <f>VLOOKUP(B610,Customer_Cleaned!$A$2:$H$501,3,FALSE)</f>
        <v>33</v>
      </c>
      <c r="O610" t="str">
        <f>VLOOKUP(B610,Customer_Cleaned!$A$2:$H$501,4,FALSE)</f>
        <v>Female</v>
      </c>
      <c r="P610" t="str">
        <f>VLOOKUP(B610,Customer_Cleaned!$A$2:$H$501,8,FALSE)</f>
        <v>Bronze</v>
      </c>
      <c r="Q610" t="str">
        <f>_xlfn.XLOOKUP('Sales_Fact cleaned'!B35,Customer_Cleaned!$A$2:$A$501,Customer_Cleaned!$F$2:$F$501)</f>
        <v>California</v>
      </c>
      <c r="R610" t="str">
        <f>_xlfn.XLOOKUP(B610,Customer_Cleaned!$A$2:$A$501,Customer_Cleaned!$G$2:$G$501)</f>
        <v>USA</v>
      </c>
      <c r="S610">
        <v>1</v>
      </c>
      <c r="T610">
        <v>541.24</v>
      </c>
      <c r="U610">
        <v>0.03</v>
      </c>
      <c r="V610">
        <v>525.00279999999998</v>
      </c>
      <c r="W610" t="s">
        <v>1824</v>
      </c>
    </row>
    <row r="611" spans="1:23" hidden="1">
      <c r="A611" s="2">
        <v>45438</v>
      </c>
      <c r="B611" t="s">
        <v>1124</v>
      </c>
      <c r="C611" t="s">
        <v>1666</v>
      </c>
      <c r="D611" t="str">
        <f>VLOOKUP(C611,Product_Cleaned!$A$2:$B$101,2,FALSE)</f>
        <v>Men's Hair Styling Gel</v>
      </c>
      <c r="E611" t="str">
        <f>VLOOKUP(C611,Product_Cleaned!$A$2:$C$101,3,FALSE)</f>
        <v>Beauty</v>
      </c>
      <c r="F611" t="str">
        <f>VLOOKUP(C611,Product_Cleaned!$A$2:$E$101,4,FALSE)</f>
        <v>Haircare</v>
      </c>
      <c r="G611" t="str">
        <f>VLOOKUP('Sales_Fact cleaned'!C999,Product_Cleaned!$A$2:$E$101,5, FALSE)</f>
        <v>Flores-King</v>
      </c>
      <c r="H611" t="s">
        <v>1776</v>
      </c>
      <c r="I611" t="str">
        <f>_xlfn.XLOOKUP(H611,Store_Raw!$A$2:$A$21,Store_Raw!$B$2:$B$21)</f>
        <v>Benson-Elliott</v>
      </c>
      <c r="J611" t="str">
        <f>_xlfn.XLOOKUP(H611,Store_Raw!$A$2:$A$21,Store_Raw!$C$2:$C$21)</f>
        <v>East</v>
      </c>
      <c r="K611" t="str">
        <f>_xlfn.XLOOKUP(H611,Store_Raw!$A$2:$A$21,Store_Raw!$D$2:$D$21)</f>
        <v>Port Josephberg</v>
      </c>
      <c r="L611" t="str">
        <f>_xlfn.XLOOKUP(H611,Store_Raw!$A$2:$A$21,Store_Raw!$E$2:$E$21)</f>
        <v>Online</v>
      </c>
      <c r="M611" t="str">
        <f>VLOOKUP(B611,Customer_Cleaned!$A$2:$H$501,2,FALSE)</f>
        <v>Melanie Lam</v>
      </c>
      <c r="N611">
        <f>VLOOKUP(B611,Customer_Cleaned!$A$2:$H$501,3,FALSE)</f>
        <v>32</v>
      </c>
      <c r="O611" t="str">
        <f>VLOOKUP(B611,Customer_Cleaned!$A$2:$H$501,4,FALSE)</f>
        <v>Male</v>
      </c>
      <c r="P611" t="str">
        <f>VLOOKUP(B611,Customer_Cleaned!$A$2:$H$501,8,FALSE)</f>
        <v>Bronze</v>
      </c>
      <c r="Q611" t="str">
        <f>_xlfn.XLOOKUP('Sales_Fact cleaned'!B999,Customer_Cleaned!$A$2:$A$501,Customer_Cleaned!$F$2:$F$501)</f>
        <v>Wyoming</v>
      </c>
      <c r="R611" t="str">
        <f>_xlfn.XLOOKUP(B611,Customer_Cleaned!$A$2:$A$501,Customer_Cleaned!$G$2:$G$501)</f>
        <v>USA</v>
      </c>
      <c r="S611">
        <v>3</v>
      </c>
      <c r="T611">
        <v>180.84</v>
      </c>
      <c r="U611">
        <v>0.03</v>
      </c>
      <c r="V611">
        <v>526.24439999999993</v>
      </c>
      <c r="W611" t="s">
        <v>1829</v>
      </c>
    </row>
    <row r="612" spans="1:23" hidden="1">
      <c r="A612" s="2">
        <v>45438</v>
      </c>
      <c r="B612" t="s">
        <v>1145</v>
      </c>
      <c r="C612" t="s">
        <v>1690</v>
      </c>
      <c r="D612" t="str">
        <f>VLOOKUP(C612,Product_Cleaned!$A$2:$B$101,2,FALSE)</f>
        <v>Hair Repair Oil Treatment</v>
      </c>
      <c r="E612" t="str">
        <f>VLOOKUP(C612,Product_Cleaned!$A$2:$C$101,3,FALSE)</f>
        <v>Beauty</v>
      </c>
      <c r="F612" t="str">
        <f>VLOOKUP(C612,Product_Cleaned!$A$2:$E$101,4,FALSE)</f>
        <v>Haircare</v>
      </c>
      <c r="G612" t="str">
        <f>VLOOKUP('Sales_Fact cleaned'!C952,Product_Cleaned!$A$2:$E$101,5, FALSE)</f>
        <v>Cook Ltd</v>
      </c>
      <c r="H612" t="s">
        <v>1807</v>
      </c>
      <c r="I612" t="str">
        <f>_xlfn.XLOOKUP(H612,Store_Raw!$A$2:$A$21,Store_Raw!$B$2:$B$21)</f>
        <v>Holloway Ltd</v>
      </c>
      <c r="J612" t="str">
        <f>_xlfn.XLOOKUP(H612,Store_Raw!$A$2:$A$21,Store_Raw!$C$2:$C$21)</f>
        <v>North</v>
      </c>
      <c r="K612" t="str">
        <f>_xlfn.XLOOKUP(H612,Store_Raw!$A$2:$A$21,Store_Raw!$D$2:$D$21)</f>
        <v>Bensonhaven</v>
      </c>
      <c r="L612" t="str">
        <f>_xlfn.XLOOKUP(H612,Store_Raw!$A$2:$A$21,Store_Raw!$E$2:$E$21)</f>
        <v>Flagship</v>
      </c>
      <c r="M612" t="str">
        <f>VLOOKUP(B612,Customer_Cleaned!$A$2:$H$501,2,FALSE)</f>
        <v>Mallory Allen</v>
      </c>
      <c r="N612">
        <f>VLOOKUP(B612,Customer_Cleaned!$A$2:$H$501,3,FALSE)</f>
        <v>40</v>
      </c>
      <c r="O612" t="str">
        <f>VLOOKUP(B612,Customer_Cleaned!$A$2:$H$501,4,FALSE)</f>
        <v>Female</v>
      </c>
      <c r="P612" t="str">
        <f>VLOOKUP(B612,Customer_Cleaned!$A$2:$H$501,8,FALSE)</f>
        <v>Silver</v>
      </c>
      <c r="Q612" t="str">
        <f>_xlfn.XLOOKUP('Sales_Fact cleaned'!B952,Customer_Cleaned!$A$2:$A$501,Customer_Cleaned!$F$2:$F$501)</f>
        <v>Delaware</v>
      </c>
      <c r="R612" t="str">
        <f>_xlfn.XLOOKUP(B612,Customer_Cleaned!$A$2:$A$501,Customer_Cleaned!$G$2:$G$501)</f>
        <v>USA</v>
      </c>
      <c r="S612">
        <v>1</v>
      </c>
      <c r="T612">
        <v>613.17999999999995</v>
      </c>
      <c r="U612">
        <v>0.14000000000000001</v>
      </c>
      <c r="V612">
        <v>527.33479999999997</v>
      </c>
      <c r="W612" t="s">
        <v>1824</v>
      </c>
    </row>
    <row r="613" spans="1:23" hidden="1">
      <c r="A613" s="2">
        <v>45438</v>
      </c>
      <c r="B613" t="s">
        <v>803</v>
      </c>
      <c r="C613" t="s">
        <v>1716</v>
      </c>
      <c r="D613" t="str">
        <f>VLOOKUP(C613,Product_Cleaned!$A$2:$B$101,2,FALSE)</f>
        <v>Wooden Bookshelf</v>
      </c>
      <c r="E613" t="str">
        <f>VLOOKUP(C613,Product_Cleaned!$A$2:$C$101,3,FALSE)</f>
        <v>Home</v>
      </c>
      <c r="F613" t="str">
        <f>VLOOKUP(C613,Product_Cleaned!$A$2:$E$101,4,FALSE)</f>
        <v>Furniture</v>
      </c>
      <c r="G613" t="str">
        <f>VLOOKUP('Sales_Fact cleaned'!C201,Product_Cleaned!$A$2:$E$101,5, FALSE)</f>
        <v>Collins-Stephenson</v>
      </c>
      <c r="H613" t="s">
        <v>1757</v>
      </c>
      <c r="I613" t="str">
        <f>_xlfn.XLOOKUP(H613,Store_Raw!$A$2:$A$21,Store_Raw!$B$2:$B$21)</f>
        <v>Martinez, Adkins and Johnson</v>
      </c>
      <c r="J613" t="str">
        <f>_xlfn.XLOOKUP(H613,Store_Raw!$A$2:$A$21,Store_Raw!$C$2:$C$21)</f>
        <v>North</v>
      </c>
      <c r="K613" t="str">
        <f>_xlfn.XLOOKUP(H613,Store_Raw!$A$2:$A$21,Store_Raw!$D$2:$D$21)</f>
        <v>Danielmouth</v>
      </c>
      <c r="L613" t="str">
        <f>_xlfn.XLOOKUP(H613,Store_Raw!$A$2:$A$21,Store_Raw!$E$2:$E$21)</f>
        <v>Flagship</v>
      </c>
      <c r="M613" t="str">
        <f>VLOOKUP(B613,Customer_Cleaned!$A$2:$H$501,2,FALSE)</f>
        <v>Tyler Garner</v>
      </c>
      <c r="N613">
        <f>VLOOKUP(B613,Customer_Cleaned!$A$2:$H$501,3,FALSE)</f>
        <v>64</v>
      </c>
      <c r="O613" t="str">
        <f>VLOOKUP(B613,Customer_Cleaned!$A$2:$H$501,4,FALSE)</f>
        <v>Male</v>
      </c>
      <c r="P613" t="str">
        <f>VLOOKUP(B613,Customer_Cleaned!$A$2:$H$501,8,FALSE)</f>
        <v>Platinum</v>
      </c>
      <c r="Q613" t="str">
        <f>_xlfn.XLOOKUP('Sales_Fact cleaned'!B201,Customer_Cleaned!$A$2:$A$501,Customer_Cleaned!$F$2:$F$501)</f>
        <v>New York</v>
      </c>
      <c r="R613" t="str">
        <f>_xlfn.XLOOKUP(B613,Customer_Cleaned!$A$2:$A$501,Customer_Cleaned!$G$2:$G$501)</f>
        <v>USA</v>
      </c>
      <c r="S613">
        <v>3</v>
      </c>
      <c r="T613">
        <v>204.77</v>
      </c>
      <c r="U613">
        <v>0.14000000000000001</v>
      </c>
      <c r="V613">
        <v>528.3066</v>
      </c>
      <c r="W613" t="s">
        <v>1826</v>
      </c>
    </row>
    <row r="614" spans="1:23" hidden="1">
      <c r="A614" s="2">
        <v>45440</v>
      </c>
      <c r="B614" t="s">
        <v>1484</v>
      </c>
      <c r="C614" t="s">
        <v>1640</v>
      </c>
      <c r="D614" t="str">
        <f>VLOOKUP(C614,Product_Cleaned!$A$2:$B$101,2,FALSE)</f>
        <v>Men's Winter Jacket</v>
      </c>
      <c r="E614" t="str">
        <f>VLOOKUP(C614,Product_Cleaned!$A$2:$C$101,3,FALSE)</f>
        <v>Clothing</v>
      </c>
      <c r="F614" t="str">
        <f>VLOOKUP(C614,Product_Cleaned!$A$2:$E$101,4,FALSE)</f>
        <v>Outerwear</v>
      </c>
      <c r="G614" t="str">
        <f>VLOOKUP('Sales_Fact cleaned'!C86,Product_Cleaned!$A$2:$E$101,5, FALSE)</f>
        <v>Perez-Johnston</v>
      </c>
      <c r="H614" t="s">
        <v>1799</v>
      </c>
      <c r="I614" t="str">
        <f>_xlfn.XLOOKUP(H614,Store_Raw!$A$2:$A$21,Store_Raw!$B$2:$B$21)</f>
        <v>Mcdonald Inc</v>
      </c>
      <c r="J614" t="str">
        <f>_xlfn.XLOOKUP(H614,Store_Raw!$A$2:$A$21,Store_Raw!$C$2:$C$21)</f>
        <v>South</v>
      </c>
      <c r="K614" t="str">
        <f>_xlfn.XLOOKUP(H614,Store_Raw!$A$2:$A$21,Store_Raw!$D$2:$D$21)</f>
        <v>Christopherland</v>
      </c>
      <c r="L614" t="str">
        <f>_xlfn.XLOOKUP(H614,Store_Raw!$A$2:$A$21,Store_Raw!$E$2:$E$21)</f>
        <v>Outlet</v>
      </c>
      <c r="M614" t="str">
        <f>VLOOKUP(B614,Customer_Cleaned!$A$2:$H$501,2,FALSE)</f>
        <v>Sheri Joyce</v>
      </c>
      <c r="N614">
        <f>VLOOKUP(B614,Customer_Cleaned!$A$2:$H$501,3,FALSE)</f>
        <v>26</v>
      </c>
      <c r="O614" t="str">
        <f>VLOOKUP(B614,Customer_Cleaned!$A$2:$H$501,4,FALSE)</f>
        <v>Male</v>
      </c>
      <c r="P614" t="str">
        <f>VLOOKUP(B614,Customer_Cleaned!$A$2:$H$501,8,FALSE)</f>
        <v>Bronze</v>
      </c>
      <c r="Q614" t="str">
        <f>_xlfn.XLOOKUP('Sales_Fact cleaned'!B86,Customer_Cleaned!$A$2:$A$501,Customer_Cleaned!$F$2:$F$501)</f>
        <v>South Carolina</v>
      </c>
      <c r="R614" t="str">
        <f>_xlfn.XLOOKUP(B614,Customer_Cleaned!$A$2:$A$501,Customer_Cleaned!$G$2:$G$501)</f>
        <v>USA</v>
      </c>
      <c r="S614">
        <v>1</v>
      </c>
      <c r="T614">
        <v>588.53</v>
      </c>
      <c r="U614">
        <v>0.1</v>
      </c>
      <c r="V614">
        <v>529.67700000000002</v>
      </c>
      <c r="W614" t="s">
        <v>1829</v>
      </c>
    </row>
    <row r="615" spans="1:23" hidden="1">
      <c r="A615" s="2">
        <v>45441</v>
      </c>
      <c r="B615" t="s">
        <v>295</v>
      </c>
      <c r="C615" t="s">
        <v>1594</v>
      </c>
      <c r="D615" t="str">
        <f>VLOOKUP(C615,Product_Cleaned!$A$2:$B$101,2,FALSE)</f>
        <v>Men's Formal Shirt</v>
      </c>
      <c r="E615" t="str">
        <f>VLOOKUP(C615,Product_Cleaned!$A$2:$C$101,3,FALSE)</f>
        <v>Clothing</v>
      </c>
      <c r="F615" t="str">
        <f>VLOOKUP(C615,Product_Cleaned!$A$2:$E$101,4,FALSE)</f>
        <v>Tops</v>
      </c>
      <c r="G615" t="str">
        <f>VLOOKUP('Sales_Fact cleaned'!C1633,Product_Cleaned!$A$2:$E$101,5, FALSE)</f>
        <v>Cummings and Sons</v>
      </c>
      <c r="H615" t="s">
        <v>1792</v>
      </c>
      <c r="I615" t="str">
        <f>_xlfn.XLOOKUP(H615,Store_Raw!$A$2:$A$21,Store_Raw!$B$2:$B$21)</f>
        <v>Aguirre-Keller</v>
      </c>
      <c r="J615" t="str">
        <f>_xlfn.XLOOKUP(H615,Store_Raw!$A$2:$A$21,Store_Raw!$C$2:$C$21)</f>
        <v>South</v>
      </c>
      <c r="K615" t="str">
        <f>_xlfn.XLOOKUP(H615,Store_Raw!$A$2:$A$21,Store_Raw!$D$2:$D$21)</f>
        <v>Lake Michael</v>
      </c>
      <c r="L615" t="str">
        <f>_xlfn.XLOOKUP(H615,Store_Raw!$A$2:$A$21,Store_Raw!$E$2:$E$21)</f>
        <v>Online</v>
      </c>
      <c r="M615" t="str">
        <f>VLOOKUP(B615,Customer_Cleaned!$A$2:$H$501,2,FALSE)</f>
        <v>Krystal Ford</v>
      </c>
      <c r="N615">
        <f>VLOOKUP(B615,Customer_Cleaned!$A$2:$H$501,3,FALSE)</f>
        <v>34</v>
      </c>
      <c r="O615" t="str">
        <f>VLOOKUP(B615,Customer_Cleaned!$A$2:$H$501,4,FALSE)</f>
        <v>Female</v>
      </c>
      <c r="P615" t="str">
        <f>VLOOKUP(B615,Customer_Cleaned!$A$2:$H$501,8,FALSE)</f>
        <v>Bronze</v>
      </c>
      <c r="Q615" t="str">
        <f>_xlfn.XLOOKUP('Sales_Fact cleaned'!B1633,Customer_Cleaned!$A$2:$A$501,Customer_Cleaned!$F$2:$F$501)</f>
        <v>Oregon</v>
      </c>
      <c r="R615" t="str">
        <f>_xlfn.XLOOKUP(B615,Customer_Cleaned!$A$2:$A$501,Customer_Cleaned!$G$2:$G$501)</f>
        <v>USA</v>
      </c>
      <c r="S615">
        <v>1</v>
      </c>
      <c r="T615">
        <v>588.61</v>
      </c>
      <c r="U615">
        <v>0.1</v>
      </c>
      <c r="V615">
        <v>529.74900000000002</v>
      </c>
      <c r="W615" t="s">
        <v>1824</v>
      </c>
    </row>
    <row r="616" spans="1:23" hidden="1">
      <c r="A616" s="2">
        <v>45441</v>
      </c>
      <c r="B616" t="s">
        <v>1011</v>
      </c>
      <c r="C616" t="s">
        <v>1606</v>
      </c>
      <c r="D616" t="str">
        <f>VLOOKUP(C616,Product_Cleaned!$A$2:$B$101,2,FALSE)</f>
        <v>Fabric Sofa Throw Blanket</v>
      </c>
      <c r="E616" t="str">
        <f>VLOOKUP(C616,Product_Cleaned!$A$2:$C$101,3,FALSE)</f>
        <v>Home</v>
      </c>
      <c r="F616" t="str">
        <f>VLOOKUP(C616,Product_Cleaned!$A$2:$E$101,4,FALSE)</f>
        <v>Decor</v>
      </c>
      <c r="G616" t="str">
        <f>VLOOKUP('Sales_Fact cleaned'!C1825,Product_Cleaned!$A$2:$E$101,5, FALSE)</f>
        <v>Duran Group</v>
      </c>
      <c r="H616" t="s">
        <v>1813</v>
      </c>
      <c r="I616" t="str">
        <f>_xlfn.XLOOKUP(H616,Store_Raw!$A$2:$A$21,Store_Raw!$B$2:$B$21)</f>
        <v>Mann-Austin</v>
      </c>
      <c r="J616" t="str">
        <f>_xlfn.XLOOKUP(H616,Store_Raw!$A$2:$A$21,Store_Raw!$C$2:$C$21)</f>
        <v>East</v>
      </c>
      <c r="K616" t="str">
        <f>_xlfn.XLOOKUP(H616,Store_Raw!$A$2:$A$21,Store_Raw!$D$2:$D$21)</f>
        <v>Vasquezborough</v>
      </c>
      <c r="L616" t="str">
        <f>_xlfn.XLOOKUP(H616,Store_Raw!$A$2:$A$21,Store_Raw!$E$2:$E$21)</f>
        <v>Online</v>
      </c>
      <c r="M616" t="str">
        <f>VLOOKUP(B616,Customer_Cleaned!$A$2:$H$501,2,FALSE)</f>
        <v>Darren Burton</v>
      </c>
      <c r="N616">
        <f>VLOOKUP(B616,Customer_Cleaned!$A$2:$H$501,3,FALSE)</f>
        <v>21</v>
      </c>
      <c r="O616" t="str">
        <f>VLOOKUP(B616,Customer_Cleaned!$A$2:$H$501,4,FALSE)</f>
        <v>Female</v>
      </c>
      <c r="P616" t="str">
        <f>VLOOKUP(B616,Customer_Cleaned!$A$2:$H$501,8,FALSE)</f>
        <v>Bronze</v>
      </c>
      <c r="Q616" t="str">
        <f>_xlfn.XLOOKUP('Sales_Fact cleaned'!B1825,Customer_Cleaned!$A$2:$A$501,Customer_Cleaned!$F$2:$F$501)</f>
        <v>Utah</v>
      </c>
      <c r="R616" t="str">
        <f>_xlfn.XLOOKUP(B616,Customer_Cleaned!$A$2:$A$501,Customer_Cleaned!$G$2:$G$501)</f>
        <v>USA</v>
      </c>
      <c r="S616">
        <v>1</v>
      </c>
      <c r="T616">
        <v>654.17999999999995</v>
      </c>
      <c r="U616">
        <v>0.19</v>
      </c>
      <c r="V616">
        <v>529.88580000000002</v>
      </c>
      <c r="W616" t="s">
        <v>1824</v>
      </c>
    </row>
    <row r="617" spans="1:23" hidden="1">
      <c r="A617" s="2">
        <v>45441</v>
      </c>
      <c r="B617" t="s">
        <v>857</v>
      </c>
      <c r="C617" t="s">
        <v>1700</v>
      </c>
      <c r="D617" t="str">
        <f>VLOOKUP(C617,Product_Cleaned!$A$2:$B$101,2,FALSE)</f>
        <v>Wireless Mouse</v>
      </c>
      <c r="E617" t="str">
        <f>VLOOKUP(C617,Product_Cleaned!$A$2:$C$101,3,FALSE)</f>
        <v>Electronics</v>
      </c>
      <c r="F617" t="str">
        <f>VLOOKUP(C617,Product_Cleaned!$A$2:$E$101,4,FALSE)</f>
        <v>Computer</v>
      </c>
      <c r="G617" t="str">
        <f>VLOOKUP('Sales_Fact cleaned'!C729,Product_Cleaned!$A$2:$E$101,5, FALSE)</f>
        <v>Gonzales-Davis</v>
      </c>
      <c r="H617" t="s">
        <v>1807</v>
      </c>
      <c r="I617" t="str">
        <f>_xlfn.XLOOKUP(H617,Store_Raw!$A$2:$A$21,Store_Raw!$B$2:$B$21)</f>
        <v>Holloway Ltd</v>
      </c>
      <c r="J617" t="str">
        <f>_xlfn.XLOOKUP(H617,Store_Raw!$A$2:$A$21,Store_Raw!$C$2:$C$21)</f>
        <v>North</v>
      </c>
      <c r="K617" t="str">
        <f>_xlfn.XLOOKUP(H617,Store_Raw!$A$2:$A$21,Store_Raw!$D$2:$D$21)</f>
        <v>Bensonhaven</v>
      </c>
      <c r="L617" t="str">
        <f>_xlfn.XLOOKUP(H617,Store_Raw!$A$2:$A$21,Store_Raw!$E$2:$E$21)</f>
        <v>Flagship</v>
      </c>
      <c r="M617" t="str">
        <f>VLOOKUP(B617,Customer_Cleaned!$A$2:$H$501,2,FALSE)</f>
        <v>Tyrone Olson</v>
      </c>
      <c r="N617">
        <f>VLOOKUP(B617,Customer_Cleaned!$A$2:$H$501,3,FALSE)</f>
        <v>45</v>
      </c>
      <c r="O617" t="str">
        <f>VLOOKUP(B617,Customer_Cleaned!$A$2:$H$501,4,FALSE)</f>
        <v>Female</v>
      </c>
      <c r="P617" t="str">
        <f>VLOOKUP(B617,Customer_Cleaned!$A$2:$H$501,8,FALSE)</f>
        <v>Silver</v>
      </c>
      <c r="Q617" t="str">
        <f>_xlfn.XLOOKUP('Sales_Fact cleaned'!B729,Customer_Cleaned!$A$2:$A$501,Customer_Cleaned!$F$2:$F$501)</f>
        <v>Utah</v>
      </c>
      <c r="R617" t="str">
        <f>_xlfn.XLOOKUP(B617,Customer_Cleaned!$A$2:$A$501,Customer_Cleaned!$G$2:$G$501)</f>
        <v>USA</v>
      </c>
      <c r="S617">
        <v>3</v>
      </c>
      <c r="T617">
        <v>207.8</v>
      </c>
      <c r="U617">
        <v>0.15</v>
      </c>
      <c r="V617">
        <v>529.8900000000001</v>
      </c>
      <c r="W617" t="s">
        <v>1829</v>
      </c>
    </row>
    <row r="618" spans="1:23" hidden="1">
      <c r="A618" s="2">
        <v>45443</v>
      </c>
      <c r="B618" t="s">
        <v>634</v>
      </c>
      <c r="C618" t="s">
        <v>1714</v>
      </c>
      <c r="D618" t="str">
        <f>VLOOKUP(C618,Product_Cleaned!$A$2:$B$101,2,FALSE)</f>
        <v>Hydrating Face Cleanser</v>
      </c>
      <c r="E618" t="str">
        <f>VLOOKUP(C618,Product_Cleaned!$A$2:$C$101,3,FALSE)</f>
        <v>Beauty</v>
      </c>
      <c r="F618" t="str">
        <f>VLOOKUP(C618,Product_Cleaned!$A$2:$E$101,4,FALSE)</f>
        <v>Skincare</v>
      </c>
      <c r="G618" t="str">
        <f>VLOOKUP('Sales_Fact cleaned'!C1530,Product_Cleaned!$A$2:$E$101,5, FALSE)</f>
        <v>Poole PLC</v>
      </c>
      <c r="H618" t="s">
        <v>1782</v>
      </c>
      <c r="I618" t="str">
        <f>_xlfn.XLOOKUP(H618,Store_Raw!$A$2:$A$21,Store_Raw!$B$2:$B$21)</f>
        <v>Bean, Jones and Park</v>
      </c>
      <c r="J618" t="str">
        <f>_xlfn.XLOOKUP(H618,Store_Raw!$A$2:$A$21,Store_Raw!$C$2:$C$21)</f>
        <v>West</v>
      </c>
      <c r="K618" t="str">
        <f>_xlfn.XLOOKUP(H618,Store_Raw!$A$2:$A$21,Store_Raw!$D$2:$D$21)</f>
        <v>Thompsonborough</v>
      </c>
      <c r="L618" t="str">
        <f>_xlfn.XLOOKUP(H618,Store_Raw!$A$2:$A$21,Store_Raw!$E$2:$E$21)</f>
        <v>Online</v>
      </c>
      <c r="M618" t="str">
        <f>VLOOKUP(B618,Customer_Cleaned!$A$2:$H$501,2,FALSE)</f>
        <v>David Roberts</v>
      </c>
      <c r="N618">
        <f>VLOOKUP(B618,Customer_Cleaned!$A$2:$H$501,3,FALSE)</f>
        <v>38</v>
      </c>
      <c r="O618" t="str">
        <f>VLOOKUP(B618,Customer_Cleaned!$A$2:$H$501,4,FALSE)</f>
        <v>Male</v>
      </c>
      <c r="P618" t="str">
        <f>VLOOKUP(B618,Customer_Cleaned!$A$2:$H$501,8,FALSE)</f>
        <v>Silver</v>
      </c>
      <c r="Q618" t="str">
        <f>_xlfn.XLOOKUP('Sales_Fact cleaned'!B1530,Customer_Cleaned!$A$2:$A$501,Customer_Cleaned!$F$2:$F$501)</f>
        <v>North Dakota</v>
      </c>
      <c r="R618" t="str">
        <f>_xlfn.XLOOKUP(B618,Customer_Cleaned!$A$2:$A$501,Customer_Cleaned!$G$2:$G$501)</f>
        <v>USA</v>
      </c>
      <c r="S618">
        <v>2</v>
      </c>
      <c r="T618">
        <v>327.25</v>
      </c>
      <c r="U618">
        <v>0.19</v>
      </c>
      <c r="V618">
        <v>530.14499999999998</v>
      </c>
      <c r="W618" t="s">
        <v>1829</v>
      </c>
    </row>
    <row r="619" spans="1:23" hidden="1">
      <c r="A619" s="2">
        <v>45444</v>
      </c>
      <c r="B619" t="s">
        <v>896</v>
      </c>
      <c r="C619" t="s">
        <v>1688</v>
      </c>
      <c r="D619" t="str">
        <f>VLOOKUP(C619,Product_Cleaned!$A$2:$B$101,2,FALSE)</f>
        <v>Kitchen Storage Rack</v>
      </c>
      <c r="E619" t="str">
        <f>VLOOKUP(C619,Product_Cleaned!$A$2:$C$101,3,FALSE)</f>
        <v>Home</v>
      </c>
      <c r="F619" t="str">
        <f>VLOOKUP(C619,Product_Cleaned!$A$2:$E$101,4,FALSE)</f>
        <v>Storage</v>
      </c>
      <c r="G619" t="str">
        <f>VLOOKUP('Sales_Fact cleaned'!C1441,Product_Cleaned!$A$2:$E$101,5, FALSE)</f>
        <v>May-Reese</v>
      </c>
      <c r="H619" t="s">
        <v>1807</v>
      </c>
      <c r="I619" t="str">
        <f>_xlfn.XLOOKUP(H619,Store_Raw!$A$2:$A$21,Store_Raw!$B$2:$B$21)</f>
        <v>Holloway Ltd</v>
      </c>
      <c r="J619" t="str">
        <f>_xlfn.XLOOKUP(H619,Store_Raw!$A$2:$A$21,Store_Raw!$C$2:$C$21)</f>
        <v>North</v>
      </c>
      <c r="K619" t="str">
        <f>_xlfn.XLOOKUP(H619,Store_Raw!$A$2:$A$21,Store_Raw!$D$2:$D$21)</f>
        <v>Bensonhaven</v>
      </c>
      <c r="L619" t="str">
        <f>_xlfn.XLOOKUP(H619,Store_Raw!$A$2:$A$21,Store_Raw!$E$2:$E$21)</f>
        <v>Flagship</v>
      </c>
      <c r="M619" t="str">
        <f>VLOOKUP(B619,Customer_Cleaned!$A$2:$H$501,2,FALSE)</f>
        <v>Kristi Lopez</v>
      </c>
      <c r="N619">
        <f>VLOOKUP(B619,Customer_Cleaned!$A$2:$H$501,3,FALSE)</f>
        <v>46</v>
      </c>
      <c r="O619" t="str">
        <f>VLOOKUP(B619,Customer_Cleaned!$A$2:$H$501,4,FALSE)</f>
        <v>Female</v>
      </c>
      <c r="P619" t="str">
        <f>VLOOKUP(B619,Customer_Cleaned!$A$2:$H$501,8,FALSE)</f>
        <v>Silver</v>
      </c>
      <c r="Q619" t="str">
        <f>_xlfn.XLOOKUP('Sales_Fact cleaned'!B1441,Customer_Cleaned!$A$2:$A$501,Customer_Cleaned!$F$2:$F$501)</f>
        <v>New York</v>
      </c>
      <c r="R619" t="str">
        <f>_xlfn.XLOOKUP(B619,Customer_Cleaned!$A$2:$A$501,Customer_Cleaned!$G$2:$G$501)</f>
        <v>USA</v>
      </c>
      <c r="S619">
        <v>3</v>
      </c>
      <c r="T619">
        <v>190.04</v>
      </c>
      <c r="U619">
        <v>7.0000000000000007E-2</v>
      </c>
      <c r="V619">
        <v>530.21159999999998</v>
      </c>
      <c r="W619" t="s">
        <v>1829</v>
      </c>
    </row>
    <row r="620" spans="1:23" hidden="1">
      <c r="A620" s="2">
        <v>45445</v>
      </c>
      <c r="B620" t="s">
        <v>1328</v>
      </c>
      <c r="C620" t="s">
        <v>1622</v>
      </c>
      <c r="D620" t="str">
        <f>VLOOKUP(C620,Product_Cleaned!$A$2:$B$101,2,FALSE)</f>
        <v>Men's Casual Sneakers</v>
      </c>
      <c r="E620" t="str">
        <f>VLOOKUP(C620,Product_Cleaned!$A$2:$C$101,3,FALSE)</f>
        <v>Clothing</v>
      </c>
      <c r="F620" t="str">
        <f>VLOOKUP(C620,Product_Cleaned!$A$2:$E$101,4,FALSE)</f>
        <v>Footwear</v>
      </c>
      <c r="G620" t="str">
        <f>VLOOKUP('Sales_Fact cleaned'!C1826,Product_Cleaned!$A$2:$E$101,5, FALSE)</f>
        <v>Shepherd-Gould</v>
      </c>
      <c r="H620" t="s">
        <v>1801</v>
      </c>
      <c r="I620" t="str">
        <f>_xlfn.XLOOKUP(H620,Store_Raw!$A$2:$A$21,Store_Raw!$B$2:$B$21)</f>
        <v>Shelton PLC</v>
      </c>
      <c r="J620" t="str">
        <f>_xlfn.XLOOKUP(H620,Store_Raw!$A$2:$A$21,Store_Raw!$C$2:$C$21)</f>
        <v>North</v>
      </c>
      <c r="K620" t="str">
        <f>_xlfn.XLOOKUP(H620,Store_Raw!$A$2:$A$21,Store_Raw!$D$2:$D$21)</f>
        <v>East Jenniferstad</v>
      </c>
      <c r="L620" t="str">
        <f>_xlfn.XLOOKUP(H620,Store_Raw!$A$2:$A$21,Store_Raw!$E$2:$E$21)</f>
        <v>Flagship</v>
      </c>
      <c r="M620" t="str">
        <f>VLOOKUP(B620,Customer_Cleaned!$A$2:$H$501,2,FALSE)</f>
        <v>Samuel Mullins</v>
      </c>
      <c r="N620">
        <f>VLOOKUP(B620,Customer_Cleaned!$A$2:$H$501,3,FALSE)</f>
        <v>27</v>
      </c>
      <c r="O620" t="str">
        <f>VLOOKUP(B620,Customer_Cleaned!$A$2:$H$501,4,FALSE)</f>
        <v>Female</v>
      </c>
      <c r="P620" t="str">
        <f>VLOOKUP(B620,Customer_Cleaned!$A$2:$H$501,8,FALSE)</f>
        <v>Bronze</v>
      </c>
      <c r="Q620" t="str">
        <f>_xlfn.XLOOKUP('Sales_Fact cleaned'!B1826,Customer_Cleaned!$A$2:$A$501,Customer_Cleaned!$F$2:$F$501)</f>
        <v>Wisconsin</v>
      </c>
      <c r="R620" t="str">
        <f>_xlfn.XLOOKUP(B620,Customer_Cleaned!$A$2:$A$501,Customer_Cleaned!$G$2:$G$501)</f>
        <v>USA</v>
      </c>
      <c r="S620">
        <v>4</v>
      </c>
      <c r="T620">
        <v>184.57</v>
      </c>
      <c r="U620">
        <v>0.28000000000000003</v>
      </c>
      <c r="V620">
        <v>531.5616</v>
      </c>
      <c r="W620" t="s">
        <v>1829</v>
      </c>
    </row>
    <row r="621" spans="1:23" hidden="1">
      <c r="A621" s="2">
        <v>45445</v>
      </c>
      <c r="B621" t="s">
        <v>1160</v>
      </c>
      <c r="C621" t="s">
        <v>1640</v>
      </c>
      <c r="D621" t="str">
        <f>VLOOKUP(C621,Product_Cleaned!$A$2:$B$101,2,FALSE)</f>
        <v>Men's Winter Jacket</v>
      </c>
      <c r="E621" t="str">
        <f>VLOOKUP(C621,Product_Cleaned!$A$2:$C$101,3,FALSE)</f>
        <v>Clothing</v>
      </c>
      <c r="F621" t="str">
        <f>VLOOKUP(C621,Product_Cleaned!$A$2:$E$101,4,FALSE)</f>
        <v>Outerwear</v>
      </c>
      <c r="G621" t="str">
        <f>VLOOKUP('Sales_Fact cleaned'!C1601,Product_Cleaned!$A$2:$E$101,5, FALSE)</f>
        <v>Smith-Charles</v>
      </c>
      <c r="H621" t="s">
        <v>1769</v>
      </c>
      <c r="I621" t="str">
        <f>_xlfn.XLOOKUP(H621,Store_Raw!$A$2:$A$21,Store_Raw!$B$2:$B$21)</f>
        <v>Alexander Group</v>
      </c>
      <c r="J621" t="str">
        <f>_xlfn.XLOOKUP(H621,Store_Raw!$A$2:$A$21,Store_Raw!$C$2:$C$21)</f>
        <v>South</v>
      </c>
      <c r="K621" t="str">
        <f>_xlfn.XLOOKUP(H621,Store_Raw!$A$2:$A$21,Store_Raw!$D$2:$D$21)</f>
        <v>Port Sharon</v>
      </c>
      <c r="L621" t="str">
        <f>_xlfn.XLOOKUP(H621,Store_Raw!$A$2:$A$21,Store_Raw!$E$2:$E$21)</f>
        <v>Online</v>
      </c>
      <c r="M621" t="str">
        <f>VLOOKUP(B621,Customer_Cleaned!$A$2:$H$501,2,FALSE)</f>
        <v>Michael Garner</v>
      </c>
      <c r="N621">
        <f>VLOOKUP(B621,Customer_Cleaned!$A$2:$H$501,3,FALSE)</f>
        <v>21</v>
      </c>
      <c r="O621" t="str">
        <f>VLOOKUP(B621,Customer_Cleaned!$A$2:$H$501,4,FALSE)</f>
        <v>Female</v>
      </c>
      <c r="P621" t="str">
        <f>VLOOKUP(B621,Customer_Cleaned!$A$2:$H$501,8,FALSE)</f>
        <v>Bronze</v>
      </c>
      <c r="Q621" t="str">
        <f>_xlfn.XLOOKUP('Sales_Fact cleaned'!B1601,Customer_Cleaned!$A$2:$A$501,Customer_Cleaned!$F$2:$F$501)</f>
        <v>New York</v>
      </c>
      <c r="R621" t="str">
        <f>_xlfn.XLOOKUP(B621,Customer_Cleaned!$A$2:$A$501,Customer_Cleaned!$G$2:$G$501)</f>
        <v>USA</v>
      </c>
      <c r="S621">
        <v>1</v>
      </c>
      <c r="T621">
        <v>695.26</v>
      </c>
      <c r="U621">
        <v>0.23</v>
      </c>
      <c r="V621">
        <v>535.35019999999997</v>
      </c>
      <c r="W621" t="s">
        <v>1829</v>
      </c>
    </row>
    <row r="622" spans="1:23" hidden="1">
      <c r="A622" s="2">
        <v>45445</v>
      </c>
      <c r="B622" t="s">
        <v>1050</v>
      </c>
      <c r="C622" t="s">
        <v>1640</v>
      </c>
      <c r="D622" t="str">
        <f>VLOOKUP(C622,Product_Cleaned!$A$2:$B$101,2,FALSE)</f>
        <v>Men's Winter Jacket</v>
      </c>
      <c r="E622" t="str">
        <f>VLOOKUP(C622,Product_Cleaned!$A$2:$C$101,3,FALSE)</f>
        <v>Clothing</v>
      </c>
      <c r="F622" t="str">
        <f>VLOOKUP(C622,Product_Cleaned!$A$2:$E$101,4,FALSE)</f>
        <v>Outerwear</v>
      </c>
      <c r="G622" t="str">
        <f>VLOOKUP('Sales_Fact cleaned'!C1360,Product_Cleaned!$A$2:$E$101,5, FALSE)</f>
        <v>Wolfe, Ross and Hester</v>
      </c>
      <c r="H622" t="s">
        <v>1761</v>
      </c>
      <c r="I622" t="str">
        <f>_xlfn.XLOOKUP(H622,Store_Raw!$A$2:$A$21,Store_Raw!$B$2:$B$21)</f>
        <v>Black-Horn</v>
      </c>
      <c r="J622" t="str">
        <f>_xlfn.XLOOKUP(H622,Store_Raw!$A$2:$A$21,Store_Raw!$C$2:$C$21)</f>
        <v>South</v>
      </c>
      <c r="K622" t="str">
        <f>_xlfn.XLOOKUP(H622,Store_Raw!$A$2:$A$21,Store_Raw!$D$2:$D$21)</f>
        <v>North Nancyview</v>
      </c>
      <c r="L622" t="str">
        <f>_xlfn.XLOOKUP(H622,Store_Raw!$A$2:$A$21,Store_Raw!$E$2:$E$21)</f>
        <v>Outlet</v>
      </c>
      <c r="M622" t="str">
        <f>VLOOKUP(B622,Customer_Cleaned!$A$2:$H$501,2,FALSE)</f>
        <v>Mr. Christopher Sims</v>
      </c>
      <c r="N622">
        <f>VLOOKUP(B622,Customer_Cleaned!$A$2:$H$501,3,FALSE)</f>
        <v>50</v>
      </c>
      <c r="O622" t="str">
        <f>VLOOKUP(B622,Customer_Cleaned!$A$2:$H$501,4,FALSE)</f>
        <v>Female</v>
      </c>
      <c r="P622" t="str">
        <f>VLOOKUP(B622,Customer_Cleaned!$A$2:$H$501,8,FALSE)</f>
        <v>Platinum</v>
      </c>
      <c r="Q622" t="str">
        <f>_xlfn.XLOOKUP('Sales_Fact cleaned'!B1360,Customer_Cleaned!$A$2:$A$501,Customer_Cleaned!$F$2:$F$501)</f>
        <v>North Carolina</v>
      </c>
      <c r="R622" t="str">
        <f>_xlfn.XLOOKUP(B622,Customer_Cleaned!$A$2:$A$501,Customer_Cleaned!$G$2:$G$501)</f>
        <v>USA</v>
      </c>
      <c r="S622">
        <v>1</v>
      </c>
      <c r="T622">
        <v>669.53</v>
      </c>
      <c r="U622">
        <v>0.2</v>
      </c>
      <c r="V622">
        <v>535.62400000000002</v>
      </c>
      <c r="W622" t="s">
        <v>1826</v>
      </c>
    </row>
    <row r="623" spans="1:23" hidden="1">
      <c r="A623" s="2">
        <v>45446</v>
      </c>
      <c r="B623" t="s">
        <v>1223</v>
      </c>
      <c r="C623" t="s">
        <v>1652</v>
      </c>
      <c r="D623" t="str">
        <f>VLOOKUP(C623,Product_Cleaned!$A$2:$B$101,2,FALSE)</f>
        <v>Rugby Ball</v>
      </c>
      <c r="E623" t="str">
        <f>VLOOKUP(C623,Product_Cleaned!$A$2:$C$101,3,FALSE)</f>
        <v>Sports</v>
      </c>
      <c r="F623" t="str">
        <f>VLOOKUP(C623,Product_Cleaned!$A$2:$E$101,4,FALSE)</f>
        <v>Team Sports</v>
      </c>
      <c r="G623" t="str">
        <f>VLOOKUP('Sales_Fact cleaned'!C1615,Product_Cleaned!$A$2:$E$101,5, FALSE)</f>
        <v>Griffin Ltd</v>
      </c>
      <c r="H623" t="s">
        <v>1789</v>
      </c>
      <c r="I623" t="str">
        <f>_xlfn.XLOOKUP(H623,Store_Raw!$A$2:$A$21,Store_Raw!$B$2:$B$21)</f>
        <v>Hill, Wagner and Ballard</v>
      </c>
      <c r="J623" t="str">
        <f>_xlfn.XLOOKUP(H623,Store_Raw!$A$2:$A$21,Store_Raw!$C$2:$C$21)</f>
        <v>East</v>
      </c>
      <c r="K623" t="str">
        <f>_xlfn.XLOOKUP(H623,Store_Raw!$A$2:$A$21,Store_Raw!$D$2:$D$21)</f>
        <v>East Davidville</v>
      </c>
      <c r="L623" t="str">
        <f>_xlfn.XLOOKUP(H623,Store_Raw!$A$2:$A$21,Store_Raw!$E$2:$E$21)</f>
        <v>Online</v>
      </c>
      <c r="M623" t="str">
        <f>VLOOKUP(B623,Customer_Cleaned!$A$2:$H$501,2,FALSE)</f>
        <v>Jacqueline Payne</v>
      </c>
      <c r="N623">
        <f>VLOOKUP(B623,Customer_Cleaned!$A$2:$H$501,3,FALSE)</f>
        <v>46</v>
      </c>
      <c r="O623" t="str">
        <f>VLOOKUP(B623,Customer_Cleaned!$A$2:$H$501,4,FALSE)</f>
        <v>Male</v>
      </c>
      <c r="P623" t="str">
        <f>VLOOKUP(B623,Customer_Cleaned!$A$2:$H$501,8,FALSE)</f>
        <v>Silver</v>
      </c>
      <c r="Q623" t="str">
        <f>_xlfn.XLOOKUP('Sales_Fact cleaned'!B1615,Customer_Cleaned!$A$2:$A$501,Customer_Cleaned!$F$2:$F$501)</f>
        <v>Maryland</v>
      </c>
      <c r="R623" t="str">
        <f>_xlfn.XLOOKUP(B623,Customer_Cleaned!$A$2:$A$501,Customer_Cleaned!$G$2:$G$501)</f>
        <v>USA</v>
      </c>
      <c r="S623">
        <v>2</v>
      </c>
      <c r="T623">
        <v>295.12</v>
      </c>
      <c r="U623">
        <v>0.09</v>
      </c>
      <c r="V623">
        <v>537.11840000000007</v>
      </c>
      <c r="W623" t="s">
        <v>1824</v>
      </c>
    </row>
    <row r="624" spans="1:23" hidden="1">
      <c r="A624" s="2">
        <v>45446</v>
      </c>
      <c r="B624" t="s">
        <v>238</v>
      </c>
      <c r="C624" t="s">
        <v>1660</v>
      </c>
      <c r="D624" t="str">
        <f>VLOOKUP(C624,Product_Cleaned!$A$2:$B$101,2,FALSE)</f>
        <v>Premium Blanket Throw</v>
      </c>
      <c r="E624" t="str">
        <f>VLOOKUP(C624,Product_Cleaned!$A$2:$C$101,3,FALSE)</f>
        <v>Home</v>
      </c>
      <c r="F624" t="str">
        <f>VLOOKUP(C624,Product_Cleaned!$A$2:$E$101,4,FALSE)</f>
        <v>Decor</v>
      </c>
      <c r="G624" t="str">
        <f>VLOOKUP('Sales_Fact cleaned'!C396,Product_Cleaned!$A$2:$E$101,5, FALSE)</f>
        <v>Thompson-French</v>
      </c>
      <c r="H624" t="s">
        <v>1797</v>
      </c>
      <c r="I624" t="str">
        <f>_xlfn.XLOOKUP(H624,Store_Raw!$A$2:$A$21,Store_Raw!$B$2:$B$21)</f>
        <v>Gardner, Humphrey and Contreras</v>
      </c>
      <c r="J624" t="str">
        <f>_xlfn.XLOOKUP(H624,Store_Raw!$A$2:$A$21,Store_Raw!$C$2:$C$21)</f>
        <v>East</v>
      </c>
      <c r="K624" t="str">
        <f>_xlfn.XLOOKUP(H624,Store_Raw!$A$2:$A$21,Store_Raw!$D$2:$D$21)</f>
        <v>Johnsonville</v>
      </c>
      <c r="L624" t="str">
        <f>_xlfn.XLOOKUP(H624,Store_Raw!$A$2:$A$21,Store_Raw!$E$2:$E$21)</f>
        <v>Flagship</v>
      </c>
      <c r="M624" t="str">
        <f>VLOOKUP(B624,Customer_Cleaned!$A$2:$H$501,2,FALSE)</f>
        <v>Mr. Mason Butler</v>
      </c>
      <c r="N624">
        <f>VLOOKUP(B624,Customer_Cleaned!$A$2:$H$501,3,FALSE)</f>
        <v>33</v>
      </c>
      <c r="O624" t="str">
        <f>VLOOKUP(B624,Customer_Cleaned!$A$2:$H$501,4,FALSE)</f>
        <v>Male</v>
      </c>
      <c r="P624" t="str">
        <f>VLOOKUP(B624,Customer_Cleaned!$A$2:$H$501,8,FALSE)</f>
        <v>Bronze</v>
      </c>
      <c r="Q624" t="str">
        <f>_xlfn.XLOOKUP('Sales_Fact cleaned'!B396,Customer_Cleaned!$A$2:$A$501,Customer_Cleaned!$F$2:$F$501)</f>
        <v>North Carolina</v>
      </c>
      <c r="R624" t="str">
        <f>_xlfn.XLOOKUP(B624,Customer_Cleaned!$A$2:$A$501,Customer_Cleaned!$G$2:$G$501)</f>
        <v>USA</v>
      </c>
      <c r="S624">
        <v>3</v>
      </c>
      <c r="T624">
        <v>184.67</v>
      </c>
      <c r="U624">
        <v>0.03</v>
      </c>
      <c r="V624">
        <v>537.38969999999995</v>
      </c>
      <c r="W624" t="s">
        <v>1826</v>
      </c>
    </row>
    <row r="625" spans="1:23" hidden="1">
      <c r="A625" s="2">
        <v>45446</v>
      </c>
      <c r="B625" t="s">
        <v>399</v>
      </c>
      <c r="C625" t="s">
        <v>1606</v>
      </c>
      <c r="D625" t="str">
        <f>VLOOKUP(C625,Product_Cleaned!$A$2:$B$101,2,FALSE)</f>
        <v>Fabric Sofa Throw Blanket</v>
      </c>
      <c r="E625" t="str">
        <f>VLOOKUP(C625,Product_Cleaned!$A$2:$C$101,3,FALSE)</f>
        <v>Home</v>
      </c>
      <c r="F625" t="str">
        <f>VLOOKUP(C625,Product_Cleaned!$A$2:$E$101,4,FALSE)</f>
        <v>Decor</v>
      </c>
      <c r="G625" t="str">
        <f>VLOOKUP('Sales_Fact cleaned'!C664,Product_Cleaned!$A$2:$E$101,5, FALSE)</f>
        <v>Perez-Johnston</v>
      </c>
      <c r="H625" t="s">
        <v>1810</v>
      </c>
      <c r="I625" t="str">
        <f>_xlfn.XLOOKUP(H625,Store_Raw!$A$2:$A$21,Store_Raw!$B$2:$B$21)</f>
        <v>Guerrero-Schmitt</v>
      </c>
      <c r="J625" t="str">
        <f>_xlfn.XLOOKUP(H625,Store_Raw!$A$2:$A$21,Store_Raw!$C$2:$C$21)</f>
        <v>East</v>
      </c>
      <c r="K625" t="str">
        <f>_xlfn.XLOOKUP(H625,Store_Raw!$A$2:$A$21,Store_Raw!$D$2:$D$21)</f>
        <v>East Stevechester</v>
      </c>
      <c r="L625" t="str">
        <f>_xlfn.XLOOKUP(H625,Store_Raw!$A$2:$A$21,Store_Raw!$E$2:$E$21)</f>
        <v>Flagship</v>
      </c>
      <c r="M625" t="str">
        <f>VLOOKUP(B625,Customer_Cleaned!$A$2:$H$501,2,FALSE)</f>
        <v>Ryan Hernandez</v>
      </c>
      <c r="N625">
        <f>VLOOKUP(B625,Customer_Cleaned!$A$2:$H$501,3,FALSE)</f>
        <v>30</v>
      </c>
      <c r="O625" t="str">
        <f>VLOOKUP(B625,Customer_Cleaned!$A$2:$H$501,4,FALSE)</f>
        <v>Male</v>
      </c>
      <c r="P625" t="str">
        <f>VLOOKUP(B625,Customer_Cleaned!$A$2:$H$501,8,FALSE)</f>
        <v>Bronze</v>
      </c>
      <c r="Q625" t="str">
        <f>_xlfn.XLOOKUP('Sales_Fact cleaned'!B664,Customer_Cleaned!$A$2:$A$501,Customer_Cleaned!$F$2:$F$501)</f>
        <v>Minnesota</v>
      </c>
      <c r="R625" t="str">
        <f>_xlfn.XLOOKUP(B625,Customer_Cleaned!$A$2:$A$501,Customer_Cleaned!$G$2:$G$501)</f>
        <v>USA</v>
      </c>
      <c r="S625">
        <v>1</v>
      </c>
      <c r="T625">
        <v>758.54</v>
      </c>
      <c r="U625">
        <v>0.28999999999999998</v>
      </c>
      <c r="V625">
        <v>538.5634</v>
      </c>
      <c r="W625" t="s">
        <v>1829</v>
      </c>
    </row>
    <row r="626" spans="1:23" hidden="1">
      <c r="A626" s="2">
        <v>45446</v>
      </c>
      <c r="B626" t="s">
        <v>75</v>
      </c>
      <c r="C626" t="s">
        <v>1676</v>
      </c>
      <c r="D626" t="str">
        <f>VLOOKUP(C626,Product_Cleaned!$A$2:$B$101,2,FALSE)</f>
        <v>Matte Lipstick Set</v>
      </c>
      <c r="E626" t="str">
        <f>VLOOKUP(C626,Product_Cleaned!$A$2:$C$101,3,FALSE)</f>
        <v>Beauty</v>
      </c>
      <c r="F626" t="str">
        <f>VLOOKUP(C626,Product_Cleaned!$A$2:$E$101,4,FALSE)</f>
        <v>Makeup</v>
      </c>
      <c r="G626" t="str">
        <f>VLOOKUP('Sales_Fact cleaned'!C1754,Product_Cleaned!$A$2:$E$101,5, FALSE)</f>
        <v>White, Reeves and Woods</v>
      </c>
      <c r="H626" t="s">
        <v>1810</v>
      </c>
      <c r="I626" t="str">
        <f>_xlfn.XLOOKUP(H626,Store_Raw!$A$2:$A$21,Store_Raw!$B$2:$B$21)</f>
        <v>Guerrero-Schmitt</v>
      </c>
      <c r="J626" t="str">
        <f>_xlfn.XLOOKUP(H626,Store_Raw!$A$2:$A$21,Store_Raw!$C$2:$C$21)</f>
        <v>East</v>
      </c>
      <c r="K626" t="str">
        <f>_xlfn.XLOOKUP(H626,Store_Raw!$A$2:$A$21,Store_Raw!$D$2:$D$21)</f>
        <v>East Stevechester</v>
      </c>
      <c r="L626" t="str">
        <f>_xlfn.XLOOKUP(H626,Store_Raw!$A$2:$A$21,Store_Raw!$E$2:$E$21)</f>
        <v>Flagship</v>
      </c>
      <c r="M626" t="str">
        <f>VLOOKUP(B626,Customer_Cleaned!$A$2:$H$501,2,FALSE)</f>
        <v>John Scott</v>
      </c>
      <c r="N626">
        <f>VLOOKUP(B626,Customer_Cleaned!$A$2:$H$501,3,FALSE)</f>
        <v>24</v>
      </c>
      <c r="O626" t="str">
        <f>VLOOKUP(B626,Customer_Cleaned!$A$2:$H$501,4,FALSE)</f>
        <v>Female</v>
      </c>
      <c r="P626" t="str">
        <f>VLOOKUP(B626,Customer_Cleaned!$A$2:$H$501,8,FALSE)</f>
        <v>Bronze</v>
      </c>
      <c r="Q626" t="str">
        <f>_xlfn.XLOOKUP('Sales_Fact cleaned'!B1754,Customer_Cleaned!$A$2:$A$501,Customer_Cleaned!$F$2:$F$501)</f>
        <v>Iowa</v>
      </c>
      <c r="R626" t="str">
        <f>_xlfn.XLOOKUP(B626,Customer_Cleaned!$A$2:$A$501,Customer_Cleaned!$G$2:$G$501)</f>
        <v>USA</v>
      </c>
      <c r="S626">
        <v>1</v>
      </c>
      <c r="T626">
        <v>711.08</v>
      </c>
      <c r="U626">
        <v>0.24</v>
      </c>
      <c r="V626">
        <v>540.42079999999999</v>
      </c>
      <c r="W626" t="s">
        <v>1829</v>
      </c>
    </row>
    <row r="627" spans="1:23" hidden="1">
      <c r="A627" s="2">
        <v>45446</v>
      </c>
      <c r="B627" t="s">
        <v>1349</v>
      </c>
      <c r="C627" t="s">
        <v>1620</v>
      </c>
      <c r="D627" t="str">
        <f>VLOOKUP(C627,Product_Cleaned!$A$2:$B$101,2,FALSE)</f>
        <v>Women's Summer Dress</v>
      </c>
      <c r="E627" t="str">
        <f>VLOOKUP(C627,Product_Cleaned!$A$2:$C$101,3,FALSE)</f>
        <v>Clothing</v>
      </c>
      <c r="F627" t="str">
        <f>VLOOKUP(C627,Product_Cleaned!$A$2:$E$101,4,FALSE)</f>
        <v>Tops</v>
      </c>
      <c r="G627" t="str">
        <f>VLOOKUP('Sales_Fact cleaned'!C639,Product_Cleaned!$A$2:$E$101,5, FALSE)</f>
        <v>Terry-Moore</v>
      </c>
      <c r="H627" t="s">
        <v>1782</v>
      </c>
      <c r="I627" t="str">
        <f>_xlfn.XLOOKUP(H627,Store_Raw!$A$2:$A$21,Store_Raw!$B$2:$B$21)</f>
        <v>Bean, Jones and Park</v>
      </c>
      <c r="J627" t="str">
        <f>_xlfn.XLOOKUP(H627,Store_Raw!$A$2:$A$21,Store_Raw!$C$2:$C$21)</f>
        <v>West</v>
      </c>
      <c r="K627" t="str">
        <f>_xlfn.XLOOKUP(H627,Store_Raw!$A$2:$A$21,Store_Raw!$D$2:$D$21)</f>
        <v>Thompsonborough</v>
      </c>
      <c r="L627" t="str">
        <f>_xlfn.XLOOKUP(H627,Store_Raw!$A$2:$A$21,Store_Raw!$E$2:$E$21)</f>
        <v>Online</v>
      </c>
      <c r="M627" t="str">
        <f>VLOOKUP(B627,Customer_Cleaned!$A$2:$H$501,2,FALSE)</f>
        <v>Lindsay Beasley</v>
      </c>
      <c r="N627">
        <f>VLOOKUP(B627,Customer_Cleaned!$A$2:$H$501,3,FALSE)</f>
        <v>37</v>
      </c>
      <c r="O627" t="str">
        <f>VLOOKUP(B627,Customer_Cleaned!$A$2:$H$501,4,FALSE)</f>
        <v>Female</v>
      </c>
      <c r="P627" t="str">
        <f>VLOOKUP(B627,Customer_Cleaned!$A$2:$H$501,8,FALSE)</f>
        <v>Silver</v>
      </c>
      <c r="Q627" t="str">
        <f>_xlfn.XLOOKUP('Sales_Fact cleaned'!B639,Customer_Cleaned!$A$2:$A$501,Customer_Cleaned!$F$2:$F$501)</f>
        <v>Massachusetts</v>
      </c>
      <c r="R627" t="str">
        <f>_xlfn.XLOOKUP(B627,Customer_Cleaned!$A$2:$A$501,Customer_Cleaned!$G$2:$G$501)</f>
        <v>USA</v>
      </c>
      <c r="S627">
        <v>3</v>
      </c>
      <c r="T627">
        <v>237.24</v>
      </c>
      <c r="U627">
        <v>0.24</v>
      </c>
      <c r="V627">
        <v>540.90719999999999</v>
      </c>
      <c r="W627" t="s">
        <v>1829</v>
      </c>
    </row>
    <row r="628" spans="1:23" hidden="1">
      <c r="A628" s="2">
        <v>45446</v>
      </c>
      <c r="B628" t="s">
        <v>295</v>
      </c>
      <c r="C628" t="s">
        <v>1730</v>
      </c>
      <c r="D628" t="str">
        <f>VLOOKUP(C628,Product_Cleaned!$A$2:$B$101,2,FALSE)</f>
        <v>Women's High Heels</v>
      </c>
      <c r="E628" t="str">
        <f>VLOOKUP(C628,Product_Cleaned!$A$2:$C$101,3,FALSE)</f>
        <v>Clothing</v>
      </c>
      <c r="F628" t="str">
        <f>VLOOKUP(C628,Product_Cleaned!$A$2:$E$101,4,FALSE)</f>
        <v>Footwear</v>
      </c>
      <c r="G628" t="str">
        <f>VLOOKUP('Sales_Fact cleaned'!C1298,Product_Cleaned!$A$2:$E$101,5, FALSE)</f>
        <v>Brown and Sons</v>
      </c>
      <c r="H628" t="s">
        <v>1773</v>
      </c>
      <c r="I628" t="str">
        <f>_xlfn.XLOOKUP(H628,Store_Raw!$A$2:$A$21,Store_Raw!$B$2:$B$21)</f>
        <v>Gray Ltd</v>
      </c>
      <c r="J628" t="str">
        <f>_xlfn.XLOOKUP(H628,Store_Raw!$A$2:$A$21,Store_Raw!$C$2:$C$21)</f>
        <v>North</v>
      </c>
      <c r="K628" t="str">
        <f>_xlfn.XLOOKUP(H628,Store_Raw!$A$2:$A$21,Store_Raw!$D$2:$D$21)</f>
        <v>New Michaelchester</v>
      </c>
      <c r="L628" t="str">
        <f>_xlfn.XLOOKUP(H628,Store_Raw!$A$2:$A$21,Store_Raw!$E$2:$E$21)</f>
        <v>Outlet</v>
      </c>
      <c r="M628" t="str">
        <f>VLOOKUP(B628,Customer_Cleaned!$A$2:$H$501,2,FALSE)</f>
        <v>Krystal Ford</v>
      </c>
      <c r="N628">
        <f>VLOOKUP(B628,Customer_Cleaned!$A$2:$H$501,3,FALSE)</f>
        <v>34</v>
      </c>
      <c r="O628" t="str">
        <f>VLOOKUP(B628,Customer_Cleaned!$A$2:$H$501,4,FALSE)</f>
        <v>Female</v>
      </c>
      <c r="P628" t="str">
        <f>VLOOKUP(B628,Customer_Cleaned!$A$2:$H$501,8,FALSE)</f>
        <v>Bronze</v>
      </c>
      <c r="Q628" t="str">
        <f>_xlfn.XLOOKUP('Sales_Fact cleaned'!B1298,Customer_Cleaned!$A$2:$A$501,Customer_Cleaned!$F$2:$F$501)</f>
        <v>Florida</v>
      </c>
      <c r="R628" t="str">
        <f>_xlfn.XLOOKUP(B628,Customer_Cleaned!$A$2:$A$501,Customer_Cleaned!$G$2:$G$501)</f>
        <v>USA</v>
      </c>
      <c r="S628">
        <v>3</v>
      </c>
      <c r="T628">
        <v>219.96</v>
      </c>
      <c r="U628">
        <v>0.18</v>
      </c>
      <c r="V628">
        <v>541.10160000000008</v>
      </c>
      <c r="W628" t="s">
        <v>1829</v>
      </c>
    </row>
    <row r="629" spans="1:23" hidden="1">
      <c r="A629" s="2">
        <v>45446</v>
      </c>
      <c r="B629" t="s">
        <v>134</v>
      </c>
      <c r="C629" t="s">
        <v>1640</v>
      </c>
      <c r="D629" t="str">
        <f>VLOOKUP(C629,Product_Cleaned!$A$2:$B$101,2,FALSE)</f>
        <v>Men's Winter Jacket</v>
      </c>
      <c r="E629" t="str">
        <f>VLOOKUP(C629,Product_Cleaned!$A$2:$C$101,3,FALSE)</f>
        <v>Clothing</v>
      </c>
      <c r="F629" t="str">
        <f>VLOOKUP(C629,Product_Cleaned!$A$2:$E$101,4,FALSE)</f>
        <v>Outerwear</v>
      </c>
      <c r="G629" t="str">
        <f>VLOOKUP('Sales_Fact cleaned'!C1050,Product_Cleaned!$A$2:$E$101,5, FALSE)</f>
        <v>Carroll, Long and Mendoza</v>
      </c>
      <c r="H629" t="s">
        <v>1766</v>
      </c>
      <c r="I629" t="str">
        <f>_xlfn.XLOOKUP(H629,Store_Raw!$A$2:$A$21,Store_Raw!$B$2:$B$21)</f>
        <v>Johnson-Wright</v>
      </c>
      <c r="J629" t="str">
        <f>_xlfn.XLOOKUP(H629,Store_Raw!$A$2:$A$21,Store_Raw!$C$2:$C$21)</f>
        <v>North</v>
      </c>
      <c r="K629" t="str">
        <f>_xlfn.XLOOKUP(H629,Store_Raw!$A$2:$A$21,Store_Raw!$D$2:$D$21)</f>
        <v>Hoodberg</v>
      </c>
      <c r="L629" t="str">
        <f>_xlfn.XLOOKUP(H629,Store_Raw!$A$2:$A$21,Store_Raw!$E$2:$E$21)</f>
        <v>Outlet</v>
      </c>
      <c r="M629" t="str">
        <f>VLOOKUP(B629,Customer_Cleaned!$A$2:$H$501,2,FALSE)</f>
        <v>Robert Jones Dds</v>
      </c>
      <c r="N629">
        <f>VLOOKUP(B629,Customer_Cleaned!$A$2:$H$501,3,FALSE)</f>
        <v>25</v>
      </c>
      <c r="O629" t="str">
        <f>VLOOKUP(B629,Customer_Cleaned!$A$2:$H$501,4,FALSE)</f>
        <v>Male</v>
      </c>
      <c r="P629" t="str">
        <f>VLOOKUP(B629,Customer_Cleaned!$A$2:$H$501,8,FALSE)</f>
        <v>Bronze</v>
      </c>
      <c r="Q629" t="str">
        <f>_xlfn.XLOOKUP('Sales_Fact cleaned'!B1050,Customer_Cleaned!$A$2:$A$501,Customer_Cleaned!$F$2:$F$501)</f>
        <v>Louisiana</v>
      </c>
      <c r="R629" t="str">
        <f>_xlfn.XLOOKUP(B629,Customer_Cleaned!$A$2:$A$501,Customer_Cleaned!$G$2:$G$501)</f>
        <v>USA</v>
      </c>
      <c r="S629">
        <v>1</v>
      </c>
      <c r="T629">
        <v>547.09</v>
      </c>
      <c r="U629">
        <v>0.01</v>
      </c>
      <c r="V629">
        <v>541.6191</v>
      </c>
      <c r="W629" t="s">
        <v>1826</v>
      </c>
    </row>
    <row r="630" spans="1:23" hidden="1">
      <c r="A630" s="2">
        <v>45446</v>
      </c>
      <c r="B630" t="s">
        <v>1524</v>
      </c>
      <c r="C630" t="s">
        <v>1580</v>
      </c>
      <c r="D630" t="str">
        <f>VLOOKUP(C630,Product_Cleaned!$A$2:$B$101,2,FALSE)</f>
        <v>Beard Grooming Kit</v>
      </c>
      <c r="E630" t="str">
        <f>VLOOKUP(C630,Product_Cleaned!$A$2:$C$101,3,FALSE)</f>
        <v>Beauty</v>
      </c>
      <c r="F630" t="str">
        <f>VLOOKUP(C630,Product_Cleaned!$A$2:$E$101,4,FALSE)</f>
        <v>Grooming</v>
      </c>
      <c r="G630" t="str">
        <f>VLOOKUP('Sales_Fact cleaned'!C926,Product_Cleaned!$A$2:$E$101,5, FALSE)</f>
        <v>Fitzpatrick Ltd</v>
      </c>
      <c r="H630" t="s">
        <v>1792</v>
      </c>
      <c r="I630" t="str">
        <f>_xlfn.XLOOKUP(H630,Store_Raw!$A$2:$A$21,Store_Raw!$B$2:$B$21)</f>
        <v>Aguirre-Keller</v>
      </c>
      <c r="J630" t="str">
        <f>_xlfn.XLOOKUP(H630,Store_Raw!$A$2:$A$21,Store_Raw!$C$2:$C$21)</f>
        <v>South</v>
      </c>
      <c r="K630" t="str">
        <f>_xlfn.XLOOKUP(H630,Store_Raw!$A$2:$A$21,Store_Raw!$D$2:$D$21)</f>
        <v>Lake Michael</v>
      </c>
      <c r="L630" t="str">
        <f>_xlfn.XLOOKUP(H630,Store_Raw!$A$2:$A$21,Store_Raw!$E$2:$E$21)</f>
        <v>Online</v>
      </c>
      <c r="M630" t="str">
        <f>VLOOKUP(B630,Customer_Cleaned!$A$2:$H$501,2,FALSE)</f>
        <v>Christopher Ford</v>
      </c>
      <c r="N630">
        <f>VLOOKUP(B630,Customer_Cleaned!$A$2:$H$501,3,FALSE)</f>
        <v>56</v>
      </c>
      <c r="O630" t="str">
        <f>VLOOKUP(B630,Customer_Cleaned!$A$2:$H$501,4,FALSE)</f>
        <v>Male</v>
      </c>
      <c r="P630" t="str">
        <f>VLOOKUP(B630,Customer_Cleaned!$A$2:$H$501,8,FALSE)</f>
        <v>Platinum</v>
      </c>
      <c r="Q630" t="str">
        <f>_xlfn.XLOOKUP('Sales_Fact cleaned'!B926,Customer_Cleaned!$A$2:$A$501,Customer_Cleaned!$F$2:$F$501)</f>
        <v>Alaska</v>
      </c>
      <c r="R630" t="str">
        <f>_xlfn.XLOOKUP(B630,Customer_Cleaned!$A$2:$A$501,Customer_Cleaned!$G$2:$G$501)</f>
        <v>USA</v>
      </c>
      <c r="S630">
        <v>1</v>
      </c>
      <c r="T630">
        <v>558.41999999999996</v>
      </c>
      <c r="U630">
        <v>0.03</v>
      </c>
      <c r="V630">
        <v>541.66739999999993</v>
      </c>
      <c r="W630" t="s">
        <v>1824</v>
      </c>
    </row>
    <row r="631" spans="1:23" hidden="1">
      <c r="A631" s="2">
        <v>45447</v>
      </c>
      <c r="B631" t="s">
        <v>487</v>
      </c>
      <c r="C631" t="s">
        <v>1618</v>
      </c>
      <c r="D631" t="str">
        <f>VLOOKUP(C631,Product_Cleaned!$A$2:$B$101,2,FALSE)</f>
        <v>Bedroom Table Lamp</v>
      </c>
      <c r="E631" t="str">
        <f>VLOOKUP(C631,Product_Cleaned!$A$2:$C$101,3,FALSE)</f>
        <v>Home</v>
      </c>
      <c r="F631" t="str">
        <f>VLOOKUP(C631,Product_Cleaned!$A$2:$E$101,4,FALSE)</f>
        <v>Lighting</v>
      </c>
      <c r="G631" t="str">
        <f>VLOOKUP('Sales_Fact cleaned'!C1503,Product_Cleaned!$A$2:$E$101,5, FALSE)</f>
        <v>Hernandez, Kennedy and Porter</v>
      </c>
      <c r="H631" t="s">
        <v>1769</v>
      </c>
      <c r="I631" t="str">
        <f>_xlfn.XLOOKUP(H631,Store_Raw!$A$2:$A$21,Store_Raw!$B$2:$B$21)</f>
        <v>Alexander Group</v>
      </c>
      <c r="J631" t="str">
        <f>_xlfn.XLOOKUP(H631,Store_Raw!$A$2:$A$21,Store_Raw!$C$2:$C$21)</f>
        <v>South</v>
      </c>
      <c r="K631" t="str">
        <f>_xlfn.XLOOKUP(H631,Store_Raw!$A$2:$A$21,Store_Raw!$D$2:$D$21)</f>
        <v>Port Sharon</v>
      </c>
      <c r="L631" t="str">
        <f>_xlfn.XLOOKUP(H631,Store_Raw!$A$2:$A$21,Store_Raw!$E$2:$E$21)</f>
        <v>Online</v>
      </c>
      <c r="M631" t="str">
        <f>VLOOKUP(B631,Customer_Cleaned!$A$2:$H$501,2,FALSE)</f>
        <v>Justin Cross</v>
      </c>
      <c r="N631">
        <f>VLOOKUP(B631,Customer_Cleaned!$A$2:$H$501,3,FALSE)</f>
        <v>62</v>
      </c>
      <c r="O631" t="str">
        <f>VLOOKUP(B631,Customer_Cleaned!$A$2:$H$501,4,FALSE)</f>
        <v>Female</v>
      </c>
      <c r="P631" t="str">
        <f>VLOOKUP(B631,Customer_Cleaned!$A$2:$H$501,8,FALSE)</f>
        <v>Platinum</v>
      </c>
      <c r="Q631" t="str">
        <f>_xlfn.XLOOKUP('Sales_Fact cleaned'!B1503,Customer_Cleaned!$A$2:$A$501,Customer_Cleaned!$F$2:$F$501)</f>
        <v>Alabama</v>
      </c>
      <c r="R631" t="str">
        <f>_xlfn.XLOOKUP(B631,Customer_Cleaned!$A$2:$A$501,Customer_Cleaned!$G$2:$G$501)</f>
        <v>USA</v>
      </c>
      <c r="S631">
        <v>2</v>
      </c>
      <c r="T631">
        <v>326.85000000000002</v>
      </c>
      <c r="U631">
        <v>0.17</v>
      </c>
      <c r="V631">
        <v>542.57100000000003</v>
      </c>
      <c r="W631" t="s">
        <v>1824</v>
      </c>
    </row>
    <row r="632" spans="1:23">
      <c r="A632" s="2">
        <v>45447</v>
      </c>
      <c r="B632" t="s">
        <v>1272</v>
      </c>
      <c r="C632" t="s">
        <v>1688</v>
      </c>
      <c r="D632" t="str">
        <f>VLOOKUP(C632,Product_Cleaned!$A$2:$B$101,2,FALSE)</f>
        <v>Kitchen Storage Rack</v>
      </c>
      <c r="E632" t="str">
        <f>VLOOKUP(C632,Product_Cleaned!$A$2:$C$101,3,FALSE)</f>
        <v>Home</v>
      </c>
      <c r="F632" t="str">
        <f>VLOOKUP(C632,Product_Cleaned!$A$2:$E$101,4,FALSE)</f>
        <v>Storage</v>
      </c>
      <c r="G632" t="str">
        <f>VLOOKUP('Sales_Fact cleaned'!C68,Product_Cleaned!$A$2:$E$101,5, FALSE)</f>
        <v>Torres, Spencer and Potter</v>
      </c>
      <c r="H632" t="s">
        <v>1752</v>
      </c>
      <c r="I632" t="str">
        <f>_xlfn.XLOOKUP(H632,Store_Raw!$A$2:$A$21,Store_Raw!$B$2:$B$21)</f>
        <v>Rivera-Warner</v>
      </c>
      <c r="J632" t="str">
        <f>_xlfn.XLOOKUP(H632,Store_Raw!$A$2:$A$21,Store_Raw!$C$2:$C$21)</f>
        <v>East</v>
      </c>
      <c r="K632" t="str">
        <f>_xlfn.XLOOKUP(H632,Store_Raw!$A$2:$A$21,Store_Raw!$D$2:$D$21)</f>
        <v>Washingtonfurt</v>
      </c>
      <c r="L632" t="str">
        <f>_xlfn.XLOOKUP(H632,Store_Raw!$A$2:$A$21,Store_Raw!$E$2:$E$21)</f>
        <v>Flagship</v>
      </c>
      <c r="M632" t="str">
        <f>VLOOKUP(B632,Customer_Cleaned!$A$2:$H$501,2,FALSE)</f>
        <v>Sarah Smith</v>
      </c>
      <c r="N632">
        <f>VLOOKUP(B632,Customer_Cleaned!$A$2:$H$501,3,FALSE)</f>
        <v>55</v>
      </c>
      <c r="O632" t="str">
        <f>VLOOKUP(B632,Customer_Cleaned!$A$2:$H$501,4,FALSE)</f>
        <v>Male</v>
      </c>
      <c r="P632" t="str">
        <f>VLOOKUP(B632,Customer_Cleaned!$A$2:$H$501,8,FALSE)</f>
        <v>Platinum</v>
      </c>
      <c r="Q632" t="str">
        <f>_xlfn.XLOOKUP('Sales_Fact cleaned'!B68,Customer_Cleaned!$A$2:$A$501,Customer_Cleaned!$F$2:$F$501)</f>
        <v>New Jersey</v>
      </c>
      <c r="R632" t="str">
        <f>_xlfn.XLOOKUP(B632,Customer_Cleaned!$A$2:$A$501,Customer_Cleaned!$G$2:$G$501)</f>
        <v>USA</v>
      </c>
      <c r="S632">
        <v>1</v>
      </c>
      <c r="T632">
        <v>550.05999999999995</v>
      </c>
      <c r="U632">
        <v>0.01</v>
      </c>
      <c r="V632">
        <v>544.55939999999998</v>
      </c>
      <c r="W632" t="s">
        <v>1829</v>
      </c>
    </row>
    <row r="633" spans="1:23">
      <c r="A633" s="2">
        <v>45447</v>
      </c>
      <c r="B633" t="s">
        <v>298</v>
      </c>
      <c r="C633" t="s">
        <v>1676</v>
      </c>
      <c r="D633" t="str">
        <f>VLOOKUP(C633,Product_Cleaned!$A$2:$B$101,2,FALSE)</f>
        <v>Matte Lipstick Set</v>
      </c>
      <c r="E633" t="str">
        <f>VLOOKUP(C633,Product_Cleaned!$A$2:$C$101,3,FALSE)</f>
        <v>Beauty</v>
      </c>
      <c r="F633" t="str">
        <f>VLOOKUP(C633,Product_Cleaned!$A$2:$E$101,4,FALSE)</f>
        <v>Makeup</v>
      </c>
      <c r="G633" t="str">
        <f>VLOOKUP('Sales_Fact cleaned'!C1412,Product_Cleaned!$A$2:$E$101,5, FALSE)</f>
        <v>Allison Ltd</v>
      </c>
      <c r="H633" t="s">
        <v>1752</v>
      </c>
      <c r="I633" t="str">
        <f>_xlfn.XLOOKUP(H633,Store_Raw!$A$2:$A$21,Store_Raw!$B$2:$B$21)</f>
        <v>Rivera-Warner</v>
      </c>
      <c r="J633" t="str">
        <f>_xlfn.XLOOKUP(H633,Store_Raw!$A$2:$A$21,Store_Raw!$C$2:$C$21)</f>
        <v>East</v>
      </c>
      <c r="K633" t="str">
        <f>_xlfn.XLOOKUP(H633,Store_Raw!$A$2:$A$21,Store_Raw!$D$2:$D$21)</f>
        <v>Washingtonfurt</v>
      </c>
      <c r="L633" t="str">
        <f>_xlfn.XLOOKUP(H633,Store_Raw!$A$2:$A$21,Store_Raw!$E$2:$E$21)</f>
        <v>Flagship</v>
      </c>
      <c r="M633" t="str">
        <f>VLOOKUP(B633,Customer_Cleaned!$A$2:$H$501,2,FALSE)</f>
        <v>George Rosario</v>
      </c>
      <c r="N633">
        <f>VLOOKUP(B633,Customer_Cleaned!$A$2:$H$501,3,FALSE)</f>
        <v>53</v>
      </c>
      <c r="O633" t="str">
        <f>VLOOKUP(B633,Customer_Cleaned!$A$2:$H$501,4,FALSE)</f>
        <v>Male</v>
      </c>
      <c r="P633" t="str">
        <f>VLOOKUP(B633,Customer_Cleaned!$A$2:$H$501,8,FALSE)</f>
        <v>Platinum</v>
      </c>
      <c r="Q633" t="str">
        <f>_xlfn.XLOOKUP('Sales_Fact cleaned'!B1412,Customer_Cleaned!$A$2:$A$501,Customer_Cleaned!$F$2:$F$501)</f>
        <v>New Mexico</v>
      </c>
      <c r="R633" t="str">
        <f>_xlfn.XLOOKUP(B633,Customer_Cleaned!$A$2:$A$501,Customer_Cleaned!$G$2:$G$501)</f>
        <v>USA</v>
      </c>
      <c r="S633">
        <v>2</v>
      </c>
      <c r="T633">
        <v>358.87</v>
      </c>
      <c r="U633">
        <v>0.24</v>
      </c>
      <c r="V633">
        <v>545.48239999999998</v>
      </c>
      <c r="W633" t="s">
        <v>1824</v>
      </c>
    </row>
    <row r="634" spans="1:23" hidden="1">
      <c r="A634" s="2">
        <v>45447</v>
      </c>
      <c r="B634" t="s">
        <v>523</v>
      </c>
      <c r="C634" t="s">
        <v>1672</v>
      </c>
      <c r="D634" t="str">
        <f>VLOOKUP(C634,Product_Cleaned!$A$2:$B$101,2,FALSE)</f>
        <v>Laptop Cooling Pad</v>
      </c>
      <c r="E634" t="str">
        <f>VLOOKUP(C634,Product_Cleaned!$A$2:$C$101,3,FALSE)</f>
        <v>Electronics</v>
      </c>
      <c r="F634" t="str">
        <f>VLOOKUP(C634,Product_Cleaned!$A$2:$E$101,4,FALSE)</f>
        <v>Computer</v>
      </c>
      <c r="G634" t="str">
        <f>VLOOKUP('Sales_Fact cleaned'!C535,Product_Cleaned!$A$2:$E$101,5, FALSE)</f>
        <v>Olsen-Daniels</v>
      </c>
      <c r="H634" t="s">
        <v>1801</v>
      </c>
      <c r="I634" t="str">
        <f>_xlfn.XLOOKUP(H634,Store_Raw!$A$2:$A$21,Store_Raw!$B$2:$B$21)</f>
        <v>Shelton PLC</v>
      </c>
      <c r="J634" t="str">
        <f>_xlfn.XLOOKUP(H634,Store_Raw!$A$2:$A$21,Store_Raw!$C$2:$C$21)</f>
        <v>North</v>
      </c>
      <c r="K634" t="str">
        <f>_xlfn.XLOOKUP(H634,Store_Raw!$A$2:$A$21,Store_Raw!$D$2:$D$21)</f>
        <v>East Jenniferstad</v>
      </c>
      <c r="L634" t="str">
        <f>_xlfn.XLOOKUP(H634,Store_Raw!$A$2:$A$21,Store_Raw!$E$2:$E$21)</f>
        <v>Flagship</v>
      </c>
      <c r="M634" t="str">
        <f>VLOOKUP(B634,Customer_Cleaned!$A$2:$H$501,2,FALSE)</f>
        <v>Maria Sanchez</v>
      </c>
      <c r="N634">
        <f>VLOOKUP(B634,Customer_Cleaned!$A$2:$H$501,3,FALSE)</f>
        <v>46</v>
      </c>
      <c r="O634" t="str">
        <f>VLOOKUP(B634,Customer_Cleaned!$A$2:$H$501,4,FALSE)</f>
        <v>Male</v>
      </c>
      <c r="P634" t="str">
        <f>VLOOKUP(B634,Customer_Cleaned!$A$2:$H$501,8,FALSE)</f>
        <v>Silver</v>
      </c>
      <c r="Q634" t="str">
        <f>_xlfn.XLOOKUP('Sales_Fact cleaned'!B535,Customer_Cleaned!$A$2:$A$501,Customer_Cleaned!$F$2:$F$501)</f>
        <v>Virginia</v>
      </c>
      <c r="R634" t="str">
        <f>_xlfn.XLOOKUP(B634,Customer_Cleaned!$A$2:$A$501,Customer_Cleaned!$G$2:$G$501)</f>
        <v>USA</v>
      </c>
      <c r="S634">
        <v>3</v>
      </c>
      <c r="T634">
        <v>252.63</v>
      </c>
      <c r="U634">
        <v>0.28000000000000003</v>
      </c>
      <c r="V634">
        <v>545.68079999999998</v>
      </c>
      <c r="W634" t="s">
        <v>1829</v>
      </c>
    </row>
    <row r="635" spans="1:23" hidden="1">
      <c r="A635" s="2">
        <v>45447</v>
      </c>
      <c r="B635" t="s">
        <v>827</v>
      </c>
      <c r="C635" t="s">
        <v>1730</v>
      </c>
      <c r="D635" t="str">
        <f>VLOOKUP(C635,Product_Cleaned!$A$2:$B$101,2,FALSE)</f>
        <v>Women's High Heels</v>
      </c>
      <c r="E635" t="str">
        <f>VLOOKUP(C635,Product_Cleaned!$A$2:$C$101,3,FALSE)</f>
        <v>Clothing</v>
      </c>
      <c r="F635" t="str">
        <f>VLOOKUP(C635,Product_Cleaned!$A$2:$E$101,4,FALSE)</f>
        <v>Footwear</v>
      </c>
      <c r="G635" t="str">
        <f>VLOOKUP('Sales_Fact cleaned'!C1338,Product_Cleaned!$A$2:$E$101,5, FALSE)</f>
        <v>Bautista, Green and Hale</v>
      </c>
      <c r="H635" t="s">
        <v>1776</v>
      </c>
      <c r="I635" t="str">
        <f>_xlfn.XLOOKUP(H635,Store_Raw!$A$2:$A$21,Store_Raw!$B$2:$B$21)</f>
        <v>Benson-Elliott</v>
      </c>
      <c r="J635" t="str">
        <f>_xlfn.XLOOKUP(H635,Store_Raw!$A$2:$A$21,Store_Raw!$C$2:$C$21)</f>
        <v>East</v>
      </c>
      <c r="K635" t="str">
        <f>_xlfn.XLOOKUP(H635,Store_Raw!$A$2:$A$21,Store_Raw!$D$2:$D$21)</f>
        <v>Port Josephberg</v>
      </c>
      <c r="L635" t="str">
        <f>_xlfn.XLOOKUP(H635,Store_Raw!$A$2:$A$21,Store_Raw!$E$2:$E$21)</f>
        <v>Online</v>
      </c>
      <c r="M635" t="str">
        <f>VLOOKUP(B635,Customer_Cleaned!$A$2:$H$501,2,FALSE)</f>
        <v>Beth Allen</v>
      </c>
      <c r="N635">
        <f>VLOOKUP(B635,Customer_Cleaned!$A$2:$H$501,3,FALSE)</f>
        <v>32</v>
      </c>
      <c r="O635" t="str">
        <f>VLOOKUP(B635,Customer_Cleaned!$A$2:$H$501,4,FALSE)</f>
        <v>Female</v>
      </c>
      <c r="P635" t="str">
        <f>VLOOKUP(B635,Customer_Cleaned!$A$2:$H$501,8,FALSE)</f>
        <v>Bronze</v>
      </c>
      <c r="Q635" t="str">
        <f>_xlfn.XLOOKUP('Sales_Fact cleaned'!B1338,Customer_Cleaned!$A$2:$A$501,Customer_Cleaned!$F$2:$F$501)</f>
        <v>Missouri</v>
      </c>
      <c r="R635" t="str">
        <f>_xlfn.XLOOKUP(B635,Customer_Cleaned!$A$2:$A$501,Customer_Cleaned!$G$2:$G$501)</f>
        <v>USA</v>
      </c>
      <c r="S635">
        <v>3</v>
      </c>
      <c r="T635">
        <v>242.58</v>
      </c>
      <c r="U635">
        <v>0.25</v>
      </c>
      <c r="V635">
        <v>545.80500000000006</v>
      </c>
      <c r="W635" t="s">
        <v>1829</v>
      </c>
    </row>
    <row r="636" spans="1:23" hidden="1">
      <c r="A636" s="2">
        <v>45447</v>
      </c>
      <c r="B636" t="s">
        <v>939</v>
      </c>
      <c r="C636" t="s">
        <v>1686</v>
      </c>
      <c r="D636" t="str">
        <f>VLOOKUP(C636,Product_Cleaned!$A$2:$B$101,2,FALSE)</f>
        <v>Men's Sports Shorts</v>
      </c>
      <c r="E636" t="str">
        <f>VLOOKUP(C636,Product_Cleaned!$A$2:$C$101,3,FALSE)</f>
        <v>Clothing</v>
      </c>
      <c r="F636" t="str">
        <f>VLOOKUP(C636,Product_Cleaned!$A$2:$E$101,4,FALSE)</f>
        <v>Bottoms</v>
      </c>
      <c r="G636" t="str">
        <f>VLOOKUP('Sales_Fact cleaned'!C469,Product_Cleaned!$A$2:$E$101,5, FALSE)</f>
        <v>Green, Powell and Palmer</v>
      </c>
      <c r="H636" t="s">
        <v>1761</v>
      </c>
      <c r="I636" t="str">
        <f>_xlfn.XLOOKUP(H636,Store_Raw!$A$2:$A$21,Store_Raw!$B$2:$B$21)</f>
        <v>Black-Horn</v>
      </c>
      <c r="J636" t="str">
        <f>_xlfn.XLOOKUP(H636,Store_Raw!$A$2:$A$21,Store_Raw!$C$2:$C$21)</f>
        <v>South</v>
      </c>
      <c r="K636" t="str">
        <f>_xlfn.XLOOKUP(H636,Store_Raw!$A$2:$A$21,Store_Raw!$D$2:$D$21)</f>
        <v>North Nancyview</v>
      </c>
      <c r="L636" t="str">
        <f>_xlfn.XLOOKUP(H636,Store_Raw!$A$2:$A$21,Store_Raw!$E$2:$E$21)</f>
        <v>Outlet</v>
      </c>
      <c r="M636" t="str">
        <f>VLOOKUP(B636,Customer_Cleaned!$A$2:$H$501,2,FALSE)</f>
        <v>Jennifer Carr</v>
      </c>
      <c r="N636">
        <f>VLOOKUP(B636,Customer_Cleaned!$A$2:$H$501,3,FALSE)</f>
        <v>47</v>
      </c>
      <c r="O636" t="str">
        <f>VLOOKUP(B636,Customer_Cleaned!$A$2:$H$501,4,FALSE)</f>
        <v>Female</v>
      </c>
      <c r="P636" t="str">
        <f>VLOOKUP(B636,Customer_Cleaned!$A$2:$H$501,8,FALSE)</f>
        <v>Silver</v>
      </c>
      <c r="Q636" t="str">
        <f>_xlfn.XLOOKUP('Sales_Fact cleaned'!B469,Customer_Cleaned!$A$2:$A$501,Customer_Cleaned!$F$2:$F$501)</f>
        <v>Michigan</v>
      </c>
      <c r="R636" t="str">
        <f>_xlfn.XLOOKUP(B636,Customer_Cleaned!$A$2:$A$501,Customer_Cleaned!$G$2:$G$501)</f>
        <v>USA</v>
      </c>
      <c r="S636">
        <v>1</v>
      </c>
      <c r="T636">
        <v>564.1</v>
      </c>
      <c r="U636">
        <v>0.03</v>
      </c>
      <c r="V636">
        <v>547.17700000000002</v>
      </c>
      <c r="W636" t="s">
        <v>1824</v>
      </c>
    </row>
    <row r="637" spans="1:23">
      <c r="A637" s="2">
        <v>45447</v>
      </c>
      <c r="B637" t="s">
        <v>690</v>
      </c>
      <c r="C637" t="s">
        <v>1632</v>
      </c>
      <c r="D637" t="str">
        <f>VLOOKUP(C637,Product_Cleaned!$A$2:$B$101,2,FALSE)</f>
        <v>Smart Home WiFi Camera</v>
      </c>
      <c r="E637" t="str">
        <f>VLOOKUP(C637,Product_Cleaned!$A$2:$C$101,3,FALSE)</f>
        <v>Electronics</v>
      </c>
      <c r="F637" t="str">
        <f>VLOOKUP(C637,Product_Cleaned!$A$2:$E$101,4,FALSE)</f>
        <v>Accessories</v>
      </c>
      <c r="G637" t="str">
        <f>VLOOKUP('Sales_Fact cleaned'!C1571,Product_Cleaned!$A$2:$E$101,5, FALSE)</f>
        <v>Sullivan and Sons</v>
      </c>
      <c r="H637" t="s">
        <v>1813</v>
      </c>
      <c r="I637" t="str">
        <f>_xlfn.XLOOKUP(H637,Store_Raw!$A$2:$A$21,Store_Raw!$B$2:$B$21)</f>
        <v>Mann-Austin</v>
      </c>
      <c r="J637" t="str">
        <f>_xlfn.XLOOKUP(H637,Store_Raw!$A$2:$A$21,Store_Raw!$C$2:$C$21)</f>
        <v>East</v>
      </c>
      <c r="K637" t="str">
        <f>_xlfn.XLOOKUP(H637,Store_Raw!$A$2:$A$21,Store_Raw!$D$2:$D$21)</f>
        <v>Vasquezborough</v>
      </c>
      <c r="L637" t="str">
        <f>_xlfn.XLOOKUP(H637,Store_Raw!$A$2:$A$21,Store_Raw!$E$2:$E$21)</f>
        <v>Online</v>
      </c>
      <c r="M637" t="str">
        <f>VLOOKUP(B637,Customer_Cleaned!$A$2:$H$501,2,FALSE)</f>
        <v>Blake Harrison</v>
      </c>
      <c r="N637">
        <f>VLOOKUP(B637,Customer_Cleaned!$A$2:$H$501,3,FALSE)</f>
        <v>63</v>
      </c>
      <c r="O637" t="str">
        <f>VLOOKUP(B637,Customer_Cleaned!$A$2:$H$501,4,FALSE)</f>
        <v>Female</v>
      </c>
      <c r="P637" t="str">
        <f>VLOOKUP(B637,Customer_Cleaned!$A$2:$H$501,8,FALSE)</f>
        <v>Platinum</v>
      </c>
      <c r="Q637" t="str">
        <f>_xlfn.XLOOKUP('Sales_Fact cleaned'!B1571,Customer_Cleaned!$A$2:$A$501,Customer_Cleaned!$F$2:$F$501)</f>
        <v>Massachusetts</v>
      </c>
      <c r="R637" t="str">
        <f>_xlfn.XLOOKUP(B637,Customer_Cleaned!$A$2:$A$501,Customer_Cleaned!$G$2:$G$501)</f>
        <v>USA</v>
      </c>
      <c r="S637">
        <v>4</v>
      </c>
      <c r="T637">
        <v>150.47999999999999</v>
      </c>
      <c r="U637">
        <v>0.09</v>
      </c>
      <c r="V637">
        <v>547.74720000000002</v>
      </c>
      <c r="W637" t="s">
        <v>1829</v>
      </c>
    </row>
    <row r="638" spans="1:23" hidden="1">
      <c r="A638" s="2">
        <v>45447</v>
      </c>
      <c r="B638" t="s">
        <v>205</v>
      </c>
      <c r="C638" t="s">
        <v>1608</v>
      </c>
      <c r="D638" t="str">
        <f>VLOOKUP(C638,Product_Cleaned!$A$2:$B$101,2,FALSE)</f>
        <v>Stainless Steel Cutlery Set</v>
      </c>
      <c r="E638" t="str">
        <f>VLOOKUP(C638,Product_Cleaned!$A$2:$C$101,3,FALSE)</f>
        <v>Home</v>
      </c>
      <c r="F638" t="str">
        <f>VLOOKUP(C638,Product_Cleaned!$A$2:$E$101,4,FALSE)</f>
        <v>Kitchen</v>
      </c>
      <c r="G638" t="str">
        <f>VLOOKUP('Sales_Fact cleaned'!C1781,Product_Cleaned!$A$2:$E$101,5, FALSE)</f>
        <v>Cummings and Sons</v>
      </c>
      <c r="H638" t="s">
        <v>1769</v>
      </c>
      <c r="I638" t="str">
        <f>_xlfn.XLOOKUP(H638,Store_Raw!$A$2:$A$21,Store_Raw!$B$2:$B$21)</f>
        <v>Alexander Group</v>
      </c>
      <c r="J638" t="str">
        <f>_xlfn.XLOOKUP(H638,Store_Raw!$A$2:$A$21,Store_Raw!$C$2:$C$21)</f>
        <v>South</v>
      </c>
      <c r="K638" t="str">
        <f>_xlfn.XLOOKUP(H638,Store_Raw!$A$2:$A$21,Store_Raw!$D$2:$D$21)</f>
        <v>Port Sharon</v>
      </c>
      <c r="L638" t="str">
        <f>_xlfn.XLOOKUP(H638,Store_Raw!$A$2:$A$21,Store_Raw!$E$2:$E$21)</f>
        <v>Online</v>
      </c>
      <c r="M638" t="str">
        <f>VLOOKUP(B638,Customer_Cleaned!$A$2:$H$501,2,FALSE)</f>
        <v>Katherine Dorsey</v>
      </c>
      <c r="N638">
        <f>VLOOKUP(B638,Customer_Cleaned!$A$2:$H$501,3,FALSE)</f>
        <v>24</v>
      </c>
      <c r="O638" t="str">
        <f>VLOOKUP(B638,Customer_Cleaned!$A$2:$H$501,4,FALSE)</f>
        <v>Male</v>
      </c>
      <c r="P638" t="str">
        <f>VLOOKUP(B638,Customer_Cleaned!$A$2:$H$501,8,FALSE)</f>
        <v>Bronze</v>
      </c>
      <c r="Q638" t="str">
        <f>_xlfn.XLOOKUP('Sales_Fact cleaned'!B1781,Customer_Cleaned!$A$2:$A$501,Customer_Cleaned!$F$2:$F$501)</f>
        <v>New Jersey</v>
      </c>
      <c r="R638" t="str">
        <f>_xlfn.XLOOKUP(B638,Customer_Cleaned!$A$2:$A$501,Customer_Cleaned!$G$2:$G$501)</f>
        <v>USA</v>
      </c>
      <c r="S638">
        <v>4</v>
      </c>
      <c r="T638">
        <v>153.94999999999999</v>
      </c>
      <c r="U638">
        <v>0.11</v>
      </c>
      <c r="V638">
        <v>548.06200000000001</v>
      </c>
      <c r="W638" t="s">
        <v>1824</v>
      </c>
    </row>
    <row r="639" spans="1:23" hidden="1">
      <c r="A639" s="2">
        <v>45448</v>
      </c>
      <c r="B639" t="s">
        <v>993</v>
      </c>
      <c r="C639" t="s">
        <v>1546</v>
      </c>
      <c r="D639" t="str">
        <f>VLOOKUP(C639,Product_Cleaned!$A$2:$B$101,2,FALSE)</f>
        <v>Men's Graphic T-Shirt</v>
      </c>
      <c r="E639" t="str">
        <f>VLOOKUP(C639,Product_Cleaned!$A$2:$C$101,3,FALSE)</f>
        <v>Clothing</v>
      </c>
      <c r="F639" t="str">
        <f>VLOOKUP(C639,Product_Cleaned!$A$2:$E$101,4,FALSE)</f>
        <v>Tops</v>
      </c>
      <c r="G639" t="str">
        <f>VLOOKUP('Sales_Fact cleaned'!C1392,Product_Cleaned!$A$2:$E$101,5, FALSE)</f>
        <v>Brown and Sons</v>
      </c>
      <c r="H639" t="s">
        <v>1804</v>
      </c>
      <c r="I639" t="str">
        <f>_xlfn.XLOOKUP(H639,Store_Raw!$A$2:$A$21,Store_Raw!$B$2:$B$21)</f>
        <v>Frederick-Wright</v>
      </c>
      <c r="J639" t="str">
        <f>_xlfn.XLOOKUP(H639,Store_Raw!$A$2:$A$21,Store_Raw!$C$2:$C$21)</f>
        <v>West</v>
      </c>
      <c r="K639" t="str">
        <f>_xlfn.XLOOKUP(H639,Store_Raw!$A$2:$A$21,Store_Raw!$D$2:$D$21)</f>
        <v>New Jimmymouth</v>
      </c>
      <c r="L639" t="str">
        <f>_xlfn.XLOOKUP(H639,Store_Raw!$A$2:$A$21,Store_Raw!$E$2:$E$21)</f>
        <v>Flagship</v>
      </c>
      <c r="M639" t="str">
        <f>VLOOKUP(B639,Customer_Cleaned!$A$2:$H$501,2,FALSE)</f>
        <v>William Rodriguez</v>
      </c>
      <c r="N639">
        <f>VLOOKUP(B639,Customer_Cleaned!$A$2:$H$501,3,FALSE)</f>
        <v>49</v>
      </c>
      <c r="O639" t="str">
        <f>VLOOKUP(B639,Customer_Cleaned!$A$2:$H$501,4,FALSE)</f>
        <v>Male</v>
      </c>
      <c r="P639" t="str">
        <f>VLOOKUP(B639,Customer_Cleaned!$A$2:$H$501,8,FALSE)</f>
        <v>Silver</v>
      </c>
      <c r="Q639" t="str">
        <f>_xlfn.XLOOKUP('Sales_Fact cleaned'!B1392,Customer_Cleaned!$A$2:$A$501,Customer_Cleaned!$F$2:$F$501)</f>
        <v>Louisiana</v>
      </c>
      <c r="R639" t="str">
        <f>_xlfn.XLOOKUP(B639,Customer_Cleaned!$A$2:$A$501,Customer_Cleaned!$G$2:$G$501)</f>
        <v>USA</v>
      </c>
      <c r="S639">
        <v>1</v>
      </c>
      <c r="T639">
        <v>783.25</v>
      </c>
      <c r="U639">
        <v>0.3</v>
      </c>
      <c r="V639">
        <v>548.27499999999998</v>
      </c>
      <c r="W639" t="s">
        <v>1826</v>
      </c>
    </row>
    <row r="640" spans="1:23" hidden="1">
      <c r="A640" s="2">
        <v>45448</v>
      </c>
      <c r="B640" t="s">
        <v>338</v>
      </c>
      <c r="C640" t="s">
        <v>1694</v>
      </c>
      <c r="D640" t="str">
        <f>VLOOKUP(C640,Product_Cleaned!$A$2:$B$101,2,FALSE)</f>
        <v>Shin Guards – Adult</v>
      </c>
      <c r="E640" t="str">
        <f>VLOOKUP(C640,Product_Cleaned!$A$2:$C$101,3,FALSE)</f>
        <v>Sports</v>
      </c>
      <c r="F640" t="str">
        <f>VLOOKUP(C640,Product_Cleaned!$A$2:$E$101,4,FALSE)</f>
        <v>Team Sports</v>
      </c>
      <c r="G640" t="str">
        <f>VLOOKUP('Sales_Fact cleaned'!C275,Product_Cleaned!$A$2:$E$101,5, FALSE)</f>
        <v>May-Reese</v>
      </c>
      <c r="H640" t="s">
        <v>1757</v>
      </c>
      <c r="I640" t="str">
        <f>_xlfn.XLOOKUP(H640,Store_Raw!$A$2:$A$21,Store_Raw!$B$2:$B$21)</f>
        <v>Martinez, Adkins and Johnson</v>
      </c>
      <c r="J640" t="str">
        <f>_xlfn.XLOOKUP(H640,Store_Raw!$A$2:$A$21,Store_Raw!$C$2:$C$21)</f>
        <v>North</v>
      </c>
      <c r="K640" t="str">
        <f>_xlfn.XLOOKUP(H640,Store_Raw!$A$2:$A$21,Store_Raw!$D$2:$D$21)</f>
        <v>Danielmouth</v>
      </c>
      <c r="L640" t="str">
        <f>_xlfn.XLOOKUP(H640,Store_Raw!$A$2:$A$21,Store_Raw!$E$2:$E$21)</f>
        <v>Flagship</v>
      </c>
      <c r="M640" t="str">
        <f>VLOOKUP(B640,Customer_Cleaned!$A$2:$H$501,2,FALSE)</f>
        <v>David Patterson</v>
      </c>
      <c r="N640">
        <f>VLOOKUP(B640,Customer_Cleaned!$A$2:$H$501,3,FALSE)</f>
        <v>43</v>
      </c>
      <c r="O640" t="str">
        <f>VLOOKUP(B640,Customer_Cleaned!$A$2:$H$501,4,FALSE)</f>
        <v>Female</v>
      </c>
      <c r="P640" t="str">
        <f>VLOOKUP(B640,Customer_Cleaned!$A$2:$H$501,8,FALSE)</f>
        <v>Silver</v>
      </c>
      <c r="Q640" t="str">
        <f>_xlfn.XLOOKUP('Sales_Fact cleaned'!B275,Customer_Cleaned!$A$2:$A$501,Customer_Cleaned!$F$2:$F$501)</f>
        <v>Alabama</v>
      </c>
      <c r="R640" t="str">
        <f>_xlfn.XLOOKUP(B640,Customer_Cleaned!$A$2:$A$501,Customer_Cleaned!$G$2:$G$501)</f>
        <v>USA</v>
      </c>
      <c r="S640">
        <v>1</v>
      </c>
      <c r="T640">
        <v>721.74</v>
      </c>
      <c r="U640">
        <v>0.24</v>
      </c>
      <c r="V640">
        <v>548.52240000000006</v>
      </c>
      <c r="W640" t="s">
        <v>1829</v>
      </c>
    </row>
    <row r="641" spans="1:23" hidden="1">
      <c r="A641" s="2">
        <v>45448</v>
      </c>
      <c r="B641" t="s">
        <v>496</v>
      </c>
      <c r="C641" t="s">
        <v>1622</v>
      </c>
      <c r="D641" t="str">
        <f>VLOOKUP(C641,Product_Cleaned!$A$2:$B$101,2,FALSE)</f>
        <v>Men's Casual Sneakers</v>
      </c>
      <c r="E641" t="str">
        <f>VLOOKUP(C641,Product_Cleaned!$A$2:$C$101,3,FALSE)</f>
        <v>Clothing</v>
      </c>
      <c r="F641" t="str">
        <f>VLOOKUP(C641,Product_Cleaned!$A$2:$E$101,4,FALSE)</f>
        <v>Footwear</v>
      </c>
      <c r="G641" t="str">
        <f>VLOOKUP('Sales_Fact cleaned'!C934,Product_Cleaned!$A$2:$E$101,5, FALSE)</f>
        <v>Bruce-Bowen</v>
      </c>
      <c r="H641" t="s">
        <v>1782</v>
      </c>
      <c r="I641" t="str">
        <f>_xlfn.XLOOKUP(H641,Store_Raw!$A$2:$A$21,Store_Raw!$B$2:$B$21)</f>
        <v>Bean, Jones and Park</v>
      </c>
      <c r="J641" t="str">
        <f>_xlfn.XLOOKUP(H641,Store_Raw!$A$2:$A$21,Store_Raw!$C$2:$C$21)</f>
        <v>West</v>
      </c>
      <c r="K641" t="str">
        <f>_xlfn.XLOOKUP(H641,Store_Raw!$A$2:$A$21,Store_Raw!$D$2:$D$21)</f>
        <v>Thompsonborough</v>
      </c>
      <c r="L641" t="str">
        <f>_xlfn.XLOOKUP(H641,Store_Raw!$A$2:$A$21,Store_Raw!$E$2:$E$21)</f>
        <v>Online</v>
      </c>
      <c r="M641" t="str">
        <f>VLOOKUP(B641,Customer_Cleaned!$A$2:$H$501,2,FALSE)</f>
        <v>Rhonda Young</v>
      </c>
      <c r="N641">
        <f>VLOOKUP(B641,Customer_Cleaned!$A$2:$H$501,3,FALSE)</f>
        <v>49</v>
      </c>
      <c r="O641" t="str">
        <f>VLOOKUP(B641,Customer_Cleaned!$A$2:$H$501,4,FALSE)</f>
        <v>Female</v>
      </c>
      <c r="P641" t="str">
        <f>VLOOKUP(B641,Customer_Cleaned!$A$2:$H$501,8,FALSE)</f>
        <v>Silver</v>
      </c>
      <c r="Q641" t="str">
        <f>_xlfn.XLOOKUP('Sales_Fact cleaned'!B934,Customer_Cleaned!$A$2:$A$501,Customer_Cleaned!$F$2:$F$501)</f>
        <v>Georgia</v>
      </c>
      <c r="R641" t="str">
        <f>_xlfn.XLOOKUP(B641,Customer_Cleaned!$A$2:$A$501,Customer_Cleaned!$G$2:$G$501)</f>
        <v>USA</v>
      </c>
      <c r="S641">
        <v>3</v>
      </c>
      <c r="T641">
        <v>204.17</v>
      </c>
      <c r="U641">
        <v>0.1</v>
      </c>
      <c r="V641">
        <v>551.25900000000001</v>
      </c>
      <c r="W641" t="s">
        <v>1829</v>
      </c>
    </row>
    <row r="642" spans="1:23" hidden="1">
      <c r="A642" s="2">
        <v>45448</v>
      </c>
      <c r="B642" t="s">
        <v>727</v>
      </c>
      <c r="C642" t="s">
        <v>1586</v>
      </c>
      <c r="D642" t="str">
        <f>VLOOKUP(C642,Product_Cleaned!$A$2:$B$101,2,FALSE)</f>
        <v>Knee Support Brace</v>
      </c>
      <c r="E642" t="str">
        <f>VLOOKUP(C642,Product_Cleaned!$A$2:$C$101,3,FALSE)</f>
        <v>Sports</v>
      </c>
      <c r="F642" t="str">
        <f>VLOOKUP(C642,Product_Cleaned!$A$2:$E$101,4,FALSE)</f>
        <v>Equipment</v>
      </c>
      <c r="G642" t="str">
        <f>VLOOKUP('Sales_Fact cleaned'!C1384,Product_Cleaned!$A$2:$E$101,5, FALSE)</f>
        <v>Poole PLC</v>
      </c>
      <c r="H642" t="s">
        <v>1779</v>
      </c>
      <c r="I642" t="str">
        <f>_xlfn.XLOOKUP(H642,Store_Raw!$A$2:$A$21,Store_Raw!$B$2:$B$21)</f>
        <v>Martinez-Mullins</v>
      </c>
      <c r="J642" t="str">
        <f>_xlfn.XLOOKUP(H642,Store_Raw!$A$2:$A$21,Store_Raw!$C$2:$C$21)</f>
        <v>South</v>
      </c>
      <c r="K642" t="str">
        <f>_xlfn.XLOOKUP(H642,Store_Raw!$A$2:$A$21,Store_Raw!$D$2:$D$21)</f>
        <v>Williamsfurt</v>
      </c>
      <c r="L642" t="str">
        <f>_xlfn.XLOOKUP(H642,Store_Raw!$A$2:$A$21,Store_Raw!$E$2:$E$21)</f>
        <v>Online</v>
      </c>
      <c r="M642" t="str">
        <f>VLOOKUP(B642,Customer_Cleaned!$A$2:$H$501,2,FALSE)</f>
        <v>Elizabeth Stanley</v>
      </c>
      <c r="N642">
        <f>VLOOKUP(B642,Customer_Cleaned!$A$2:$H$501,3,FALSE)</f>
        <v>46</v>
      </c>
      <c r="O642" t="str">
        <f>VLOOKUP(B642,Customer_Cleaned!$A$2:$H$501,4,FALSE)</f>
        <v>Female</v>
      </c>
      <c r="P642" t="str">
        <f>VLOOKUP(B642,Customer_Cleaned!$A$2:$H$501,8,FALSE)</f>
        <v>Silver</v>
      </c>
      <c r="Q642" t="str">
        <f>_xlfn.XLOOKUP('Sales_Fact cleaned'!B1384,Customer_Cleaned!$A$2:$A$501,Customer_Cleaned!$F$2:$F$501)</f>
        <v>Vermont</v>
      </c>
      <c r="R642" t="str">
        <f>_xlfn.XLOOKUP(B642,Customer_Cleaned!$A$2:$A$501,Customer_Cleaned!$G$2:$G$501)</f>
        <v>USA</v>
      </c>
      <c r="S642">
        <v>2</v>
      </c>
      <c r="T642">
        <v>350.12</v>
      </c>
      <c r="U642">
        <v>0.21</v>
      </c>
      <c r="V642">
        <v>553.18960000000004</v>
      </c>
      <c r="W642" t="s">
        <v>1826</v>
      </c>
    </row>
    <row r="643" spans="1:23" hidden="1">
      <c r="A643" s="2">
        <v>45449</v>
      </c>
      <c r="B643" t="s">
        <v>740</v>
      </c>
      <c r="C643" t="s">
        <v>1738</v>
      </c>
      <c r="D643" t="str">
        <f>VLOOKUP(C643,Product_Cleaned!$A$2:$B$101,2,FALSE)</f>
        <v>Sports Stopwatch Basic</v>
      </c>
      <c r="E643" t="str">
        <f>VLOOKUP(C643,Product_Cleaned!$A$2:$C$101,3,FALSE)</f>
        <v>Sports</v>
      </c>
      <c r="F643" t="str">
        <f>VLOOKUP(C643,Product_Cleaned!$A$2:$E$101,4,FALSE)</f>
        <v>Accessories</v>
      </c>
      <c r="G643" t="str">
        <f>VLOOKUP('Sales_Fact cleaned'!C536,Product_Cleaned!$A$2:$E$101,5, FALSE)</f>
        <v>Bridges, Banks and Cummings</v>
      </c>
      <c r="H643" t="s">
        <v>1776</v>
      </c>
      <c r="I643" t="str">
        <f>_xlfn.XLOOKUP(H643,Store_Raw!$A$2:$A$21,Store_Raw!$B$2:$B$21)</f>
        <v>Benson-Elliott</v>
      </c>
      <c r="J643" t="str">
        <f>_xlfn.XLOOKUP(H643,Store_Raw!$A$2:$A$21,Store_Raw!$C$2:$C$21)</f>
        <v>East</v>
      </c>
      <c r="K643" t="str">
        <f>_xlfn.XLOOKUP(H643,Store_Raw!$A$2:$A$21,Store_Raw!$D$2:$D$21)</f>
        <v>Port Josephberg</v>
      </c>
      <c r="L643" t="str">
        <f>_xlfn.XLOOKUP(H643,Store_Raw!$A$2:$A$21,Store_Raw!$E$2:$E$21)</f>
        <v>Online</v>
      </c>
      <c r="M643" t="str">
        <f>VLOOKUP(B643,Customer_Cleaned!$A$2:$H$501,2,FALSE)</f>
        <v>Timothy Sanders</v>
      </c>
      <c r="N643">
        <f>VLOOKUP(B643,Customer_Cleaned!$A$2:$H$501,3,FALSE)</f>
        <v>29</v>
      </c>
      <c r="O643" t="str">
        <f>VLOOKUP(B643,Customer_Cleaned!$A$2:$H$501,4,FALSE)</f>
        <v>Male</v>
      </c>
      <c r="P643" t="str">
        <f>VLOOKUP(B643,Customer_Cleaned!$A$2:$H$501,8,FALSE)</f>
        <v>Bronze</v>
      </c>
      <c r="Q643" t="str">
        <f>_xlfn.XLOOKUP('Sales_Fact cleaned'!B536,Customer_Cleaned!$A$2:$A$501,Customer_Cleaned!$F$2:$F$501)</f>
        <v>Tennessee</v>
      </c>
      <c r="R643" t="str">
        <f>_xlfn.XLOOKUP(B643,Customer_Cleaned!$A$2:$A$501,Customer_Cleaned!$G$2:$G$501)</f>
        <v>USA</v>
      </c>
      <c r="S643">
        <v>1</v>
      </c>
      <c r="T643">
        <v>779.84</v>
      </c>
      <c r="U643">
        <v>0.28999999999999998</v>
      </c>
      <c r="V643">
        <v>553.68640000000005</v>
      </c>
      <c r="W643" t="s">
        <v>1826</v>
      </c>
    </row>
    <row r="644" spans="1:23" hidden="1">
      <c r="A644" s="2">
        <v>45450</v>
      </c>
      <c r="B644" t="s">
        <v>996</v>
      </c>
      <c r="C644" t="s">
        <v>1696</v>
      </c>
      <c r="D644" t="str">
        <f>VLOOKUP(C644,Product_Cleaned!$A$2:$B$101,2,FALSE)</f>
        <v>Bluetooth Car Audio System</v>
      </c>
      <c r="E644" t="str">
        <f>VLOOKUP(C644,Product_Cleaned!$A$2:$C$101,3,FALSE)</f>
        <v>Electronics</v>
      </c>
      <c r="F644" t="str">
        <f>VLOOKUP(C644,Product_Cleaned!$A$2:$E$101,4,FALSE)</f>
        <v>Audio</v>
      </c>
      <c r="G644" t="str">
        <f>VLOOKUP('Sales_Fact cleaned'!C1319,Product_Cleaned!$A$2:$E$101,5, FALSE)</f>
        <v>Cook Ltd</v>
      </c>
      <c r="H644" t="s">
        <v>1752</v>
      </c>
      <c r="I644" t="str">
        <f>_xlfn.XLOOKUP(H644,Store_Raw!$A$2:$A$21,Store_Raw!$B$2:$B$21)</f>
        <v>Rivera-Warner</v>
      </c>
      <c r="J644" t="str">
        <f>_xlfn.XLOOKUP(H644,Store_Raw!$A$2:$A$21,Store_Raw!$C$2:$C$21)</f>
        <v>East</v>
      </c>
      <c r="K644" t="str">
        <f>_xlfn.XLOOKUP(H644,Store_Raw!$A$2:$A$21,Store_Raw!$D$2:$D$21)</f>
        <v>Washingtonfurt</v>
      </c>
      <c r="L644" t="str">
        <f>_xlfn.XLOOKUP(H644,Store_Raw!$A$2:$A$21,Store_Raw!$E$2:$E$21)</f>
        <v>Flagship</v>
      </c>
      <c r="M644" t="str">
        <f>VLOOKUP(B644,Customer_Cleaned!$A$2:$H$501,2,FALSE)</f>
        <v>Robert House</v>
      </c>
      <c r="N644">
        <f>VLOOKUP(B644,Customer_Cleaned!$A$2:$H$501,3,FALSE)</f>
        <v>34</v>
      </c>
      <c r="O644" t="str">
        <f>VLOOKUP(B644,Customer_Cleaned!$A$2:$H$501,4,FALSE)</f>
        <v>Male</v>
      </c>
      <c r="P644" t="str">
        <f>VLOOKUP(B644,Customer_Cleaned!$A$2:$H$501,8,FALSE)</f>
        <v>Bronze</v>
      </c>
      <c r="Q644" t="str">
        <f>_xlfn.XLOOKUP('Sales_Fact cleaned'!B1319,Customer_Cleaned!$A$2:$A$501,Customer_Cleaned!$F$2:$F$501)</f>
        <v>Virginia</v>
      </c>
      <c r="R644" t="str">
        <f>_xlfn.XLOOKUP(B644,Customer_Cleaned!$A$2:$A$501,Customer_Cleaned!$G$2:$G$501)</f>
        <v>USA</v>
      </c>
      <c r="S644">
        <v>1</v>
      </c>
      <c r="T644">
        <v>719.94</v>
      </c>
      <c r="U644">
        <v>0.23</v>
      </c>
      <c r="V644">
        <v>554.35380000000009</v>
      </c>
      <c r="W644" t="s">
        <v>1826</v>
      </c>
    </row>
    <row r="645" spans="1:23" hidden="1">
      <c r="A645" s="2">
        <v>45451</v>
      </c>
      <c r="B645" t="s">
        <v>241</v>
      </c>
      <c r="C645" t="s">
        <v>1586</v>
      </c>
      <c r="D645" t="str">
        <f>VLOOKUP(C645,Product_Cleaned!$A$2:$B$101,2,FALSE)</f>
        <v>Knee Support Brace</v>
      </c>
      <c r="E645" t="str">
        <f>VLOOKUP(C645,Product_Cleaned!$A$2:$C$101,3,FALSE)</f>
        <v>Sports</v>
      </c>
      <c r="F645" t="str">
        <f>VLOOKUP(C645,Product_Cleaned!$A$2:$E$101,4,FALSE)</f>
        <v>Equipment</v>
      </c>
      <c r="G645" t="str">
        <f>VLOOKUP('Sales_Fact cleaned'!C1216,Product_Cleaned!$A$2:$E$101,5, FALSE)</f>
        <v>Poole PLC</v>
      </c>
      <c r="H645" t="s">
        <v>1769</v>
      </c>
      <c r="I645" t="str">
        <f>_xlfn.XLOOKUP(H645,Store_Raw!$A$2:$A$21,Store_Raw!$B$2:$B$21)</f>
        <v>Alexander Group</v>
      </c>
      <c r="J645" t="str">
        <f>_xlfn.XLOOKUP(H645,Store_Raw!$A$2:$A$21,Store_Raw!$C$2:$C$21)</f>
        <v>South</v>
      </c>
      <c r="K645" t="str">
        <f>_xlfn.XLOOKUP(H645,Store_Raw!$A$2:$A$21,Store_Raw!$D$2:$D$21)</f>
        <v>Port Sharon</v>
      </c>
      <c r="L645" t="str">
        <f>_xlfn.XLOOKUP(H645,Store_Raw!$A$2:$A$21,Store_Raw!$E$2:$E$21)</f>
        <v>Online</v>
      </c>
      <c r="M645" t="str">
        <f>VLOOKUP(B645,Customer_Cleaned!$A$2:$H$501,2,FALSE)</f>
        <v>Michael Thomas</v>
      </c>
      <c r="N645">
        <f>VLOOKUP(B645,Customer_Cleaned!$A$2:$H$501,3,FALSE)</f>
        <v>21</v>
      </c>
      <c r="O645" t="str">
        <f>VLOOKUP(B645,Customer_Cleaned!$A$2:$H$501,4,FALSE)</f>
        <v>Female</v>
      </c>
      <c r="P645" t="str">
        <f>VLOOKUP(B645,Customer_Cleaned!$A$2:$H$501,8,FALSE)</f>
        <v>Bronze</v>
      </c>
      <c r="Q645" t="str">
        <f>_xlfn.XLOOKUP('Sales_Fact cleaned'!B1216,Customer_Cleaned!$A$2:$A$501,Customer_Cleaned!$F$2:$F$501)</f>
        <v>New Hampshire</v>
      </c>
      <c r="R645" t="str">
        <f>_xlfn.XLOOKUP(B645,Customer_Cleaned!$A$2:$A$501,Customer_Cleaned!$G$2:$G$501)</f>
        <v>USA</v>
      </c>
      <c r="S645">
        <v>2</v>
      </c>
      <c r="T645">
        <v>327.52</v>
      </c>
      <c r="U645">
        <v>0.15</v>
      </c>
      <c r="V645">
        <v>556.78399999999999</v>
      </c>
      <c r="W645" t="s">
        <v>1826</v>
      </c>
    </row>
    <row r="646" spans="1:23" hidden="1">
      <c r="A646" s="2">
        <v>45451</v>
      </c>
      <c r="B646" t="s">
        <v>565</v>
      </c>
      <c r="C646" t="s">
        <v>1594</v>
      </c>
      <c r="D646" t="str">
        <f>VLOOKUP(C646,Product_Cleaned!$A$2:$B$101,2,FALSE)</f>
        <v>Men's Formal Shirt</v>
      </c>
      <c r="E646" t="str">
        <f>VLOOKUP(C646,Product_Cleaned!$A$2:$C$101,3,FALSE)</f>
        <v>Clothing</v>
      </c>
      <c r="F646" t="str">
        <f>VLOOKUP(C646,Product_Cleaned!$A$2:$E$101,4,FALSE)</f>
        <v>Tops</v>
      </c>
      <c r="G646" t="str">
        <f>VLOOKUP('Sales_Fact cleaned'!C986,Product_Cleaned!$A$2:$E$101,5, FALSE)</f>
        <v>Wolfe, Ross and Hester</v>
      </c>
      <c r="H646" t="s">
        <v>1801</v>
      </c>
      <c r="I646" t="str">
        <f>_xlfn.XLOOKUP(H646,Store_Raw!$A$2:$A$21,Store_Raw!$B$2:$B$21)</f>
        <v>Shelton PLC</v>
      </c>
      <c r="J646" t="str">
        <f>_xlfn.XLOOKUP(H646,Store_Raw!$A$2:$A$21,Store_Raw!$C$2:$C$21)</f>
        <v>North</v>
      </c>
      <c r="K646" t="str">
        <f>_xlfn.XLOOKUP(H646,Store_Raw!$A$2:$A$21,Store_Raw!$D$2:$D$21)</f>
        <v>East Jenniferstad</v>
      </c>
      <c r="L646" t="str">
        <f>_xlfn.XLOOKUP(H646,Store_Raw!$A$2:$A$21,Store_Raw!$E$2:$E$21)</f>
        <v>Flagship</v>
      </c>
      <c r="M646" t="str">
        <f>VLOOKUP(B646,Customer_Cleaned!$A$2:$H$501,2,FALSE)</f>
        <v>Christopher Garcia Dds</v>
      </c>
      <c r="N646">
        <f>VLOOKUP(B646,Customer_Cleaned!$A$2:$H$501,3,FALSE)</f>
        <v>18</v>
      </c>
      <c r="O646" t="str">
        <f>VLOOKUP(B646,Customer_Cleaned!$A$2:$H$501,4,FALSE)</f>
        <v>Male</v>
      </c>
      <c r="P646" t="str">
        <f>VLOOKUP(B646,Customer_Cleaned!$A$2:$H$501,8,FALSE)</f>
        <v>Bronze</v>
      </c>
      <c r="Q646" t="str">
        <f>_xlfn.XLOOKUP('Sales_Fact cleaned'!B986,Customer_Cleaned!$A$2:$A$501,Customer_Cleaned!$F$2:$F$501)</f>
        <v>Rhode Island</v>
      </c>
      <c r="R646" t="str">
        <f>_xlfn.XLOOKUP(B646,Customer_Cleaned!$A$2:$A$501,Customer_Cleaned!$G$2:$G$501)</f>
        <v>USA</v>
      </c>
      <c r="S646">
        <v>1</v>
      </c>
      <c r="T646">
        <v>563.32000000000005</v>
      </c>
      <c r="U646">
        <v>0.01</v>
      </c>
      <c r="V646">
        <v>557.68680000000006</v>
      </c>
      <c r="W646" t="s">
        <v>1826</v>
      </c>
    </row>
    <row r="647" spans="1:23" hidden="1">
      <c r="A647" s="2">
        <v>45452</v>
      </c>
      <c r="B647" t="s">
        <v>969</v>
      </c>
      <c r="C647" t="s">
        <v>1704</v>
      </c>
      <c r="D647" t="str">
        <f>VLOOKUP(C647,Product_Cleaned!$A$2:$B$101,2,FALSE)</f>
        <v>Essential Oil Diffuser</v>
      </c>
      <c r="E647" t="str">
        <f>VLOOKUP(C647,Product_Cleaned!$A$2:$C$101,3,FALSE)</f>
        <v>Home</v>
      </c>
      <c r="F647" t="str">
        <f>VLOOKUP(C647,Product_Cleaned!$A$2:$E$101,4,FALSE)</f>
        <v>Decor</v>
      </c>
      <c r="G647" t="str">
        <f>VLOOKUP('Sales_Fact cleaned'!C287,Product_Cleaned!$A$2:$E$101,5, FALSE)</f>
        <v>Hoffman-Williams</v>
      </c>
      <c r="H647" t="s">
        <v>1761</v>
      </c>
      <c r="I647" t="str">
        <f>_xlfn.XLOOKUP(H647,Store_Raw!$A$2:$A$21,Store_Raw!$B$2:$B$21)</f>
        <v>Black-Horn</v>
      </c>
      <c r="J647" t="str">
        <f>_xlfn.XLOOKUP(H647,Store_Raw!$A$2:$A$21,Store_Raw!$C$2:$C$21)</f>
        <v>South</v>
      </c>
      <c r="K647" t="str">
        <f>_xlfn.XLOOKUP(H647,Store_Raw!$A$2:$A$21,Store_Raw!$D$2:$D$21)</f>
        <v>North Nancyview</v>
      </c>
      <c r="L647" t="str">
        <f>_xlfn.XLOOKUP(H647,Store_Raw!$A$2:$A$21,Store_Raw!$E$2:$E$21)</f>
        <v>Outlet</v>
      </c>
      <c r="M647" t="str">
        <f>VLOOKUP(B647,Customer_Cleaned!$A$2:$H$501,2,FALSE)</f>
        <v>Brandy Thompson</v>
      </c>
      <c r="N647">
        <f>VLOOKUP(B647,Customer_Cleaned!$A$2:$H$501,3,FALSE)</f>
        <v>56</v>
      </c>
      <c r="O647" t="str">
        <f>VLOOKUP(B647,Customer_Cleaned!$A$2:$H$501,4,FALSE)</f>
        <v>Female</v>
      </c>
      <c r="P647" t="str">
        <f>VLOOKUP(B647,Customer_Cleaned!$A$2:$H$501,8,FALSE)</f>
        <v>Platinum</v>
      </c>
      <c r="Q647" t="str">
        <f>_xlfn.XLOOKUP('Sales_Fact cleaned'!B287,Customer_Cleaned!$A$2:$A$501,Customer_Cleaned!$F$2:$F$501)</f>
        <v>Florida</v>
      </c>
      <c r="R647" t="str">
        <f>_xlfn.XLOOKUP(B647,Customer_Cleaned!$A$2:$A$501,Customer_Cleaned!$G$2:$G$501)</f>
        <v>USA</v>
      </c>
      <c r="S647">
        <v>1</v>
      </c>
      <c r="T647">
        <v>575.66</v>
      </c>
      <c r="U647">
        <v>0.03</v>
      </c>
      <c r="V647">
        <v>558.39019999999994</v>
      </c>
      <c r="W647" t="s">
        <v>1829</v>
      </c>
    </row>
    <row r="648" spans="1:23" hidden="1">
      <c r="A648" s="2">
        <v>45453</v>
      </c>
      <c r="B648" t="s">
        <v>1466</v>
      </c>
      <c r="C648" t="s">
        <v>1698</v>
      </c>
      <c r="D648" t="str">
        <f>VLOOKUP(C648,Product_Cleaned!$A$2:$B$101,2,FALSE)</f>
        <v>Women's Ankle Boots</v>
      </c>
      <c r="E648" t="str">
        <f>VLOOKUP(C648,Product_Cleaned!$A$2:$C$101,3,FALSE)</f>
        <v>Clothing</v>
      </c>
      <c r="F648" t="str">
        <f>VLOOKUP(C648,Product_Cleaned!$A$2:$E$101,4,FALSE)</f>
        <v>Footwear</v>
      </c>
      <c r="G648" t="str">
        <f>VLOOKUP('Sales_Fact cleaned'!C1138,Product_Cleaned!$A$2:$E$101,5, FALSE)</f>
        <v>Smith-King</v>
      </c>
      <c r="H648" t="s">
        <v>1804</v>
      </c>
      <c r="I648" t="str">
        <f>_xlfn.XLOOKUP(H648,Store_Raw!$A$2:$A$21,Store_Raw!$B$2:$B$21)</f>
        <v>Frederick-Wright</v>
      </c>
      <c r="J648" t="str">
        <f>_xlfn.XLOOKUP(H648,Store_Raw!$A$2:$A$21,Store_Raw!$C$2:$C$21)</f>
        <v>West</v>
      </c>
      <c r="K648" t="str">
        <f>_xlfn.XLOOKUP(H648,Store_Raw!$A$2:$A$21,Store_Raw!$D$2:$D$21)</f>
        <v>New Jimmymouth</v>
      </c>
      <c r="L648" t="str">
        <f>_xlfn.XLOOKUP(H648,Store_Raw!$A$2:$A$21,Store_Raw!$E$2:$E$21)</f>
        <v>Flagship</v>
      </c>
      <c r="M648" t="str">
        <f>VLOOKUP(B648,Customer_Cleaned!$A$2:$H$501,2,FALSE)</f>
        <v>Elizabeth Foster</v>
      </c>
      <c r="N648">
        <f>VLOOKUP(B648,Customer_Cleaned!$A$2:$H$501,3,FALSE)</f>
        <v>33</v>
      </c>
      <c r="O648" t="str">
        <f>VLOOKUP(B648,Customer_Cleaned!$A$2:$H$501,4,FALSE)</f>
        <v>Female</v>
      </c>
      <c r="P648" t="str">
        <f>VLOOKUP(B648,Customer_Cleaned!$A$2:$H$501,8,FALSE)</f>
        <v>Bronze</v>
      </c>
      <c r="Q648" t="str">
        <f>_xlfn.XLOOKUP('Sales_Fact cleaned'!B1138,Customer_Cleaned!$A$2:$A$501,Customer_Cleaned!$F$2:$F$501)</f>
        <v>Alaska</v>
      </c>
      <c r="R648" t="str">
        <f>_xlfn.XLOOKUP(B648,Customer_Cleaned!$A$2:$A$501,Customer_Cleaned!$G$2:$G$501)</f>
        <v>USA</v>
      </c>
      <c r="S648">
        <v>1</v>
      </c>
      <c r="T648">
        <v>745.15</v>
      </c>
      <c r="U648">
        <v>0.25</v>
      </c>
      <c r="V648">
        <v>558.86249999999995</v>
      </c>
      <c r="W648" t="s">
        <v>1826</v>
      </c>
    </row>
    <row r="649" spans="1:23" hidden="1">
      <c r="A649" s="2">
        <v>45453</v>
      </c>
      <c r="B649" t="s">
        <v>1346</v>
      </c>
      <c r="C649" t="s">
        <v>1608</v>
      </c>
      <c r="D649" t="str">
        <f>VLOOKUP(C649,Product_Cleaned!$A$2:$B$101,2,FALSE)</f>
        <v>Stainless Steel Cutlery Set</v>
      </c>
      <c r="E649" t="str">
        <f>VLOOKUP(C649,Product_Cleaned!$A$2:$C$101,3,FALSE)</f>
        <v>Home</v>
      </c>
      <c r="F649" t="str">
        <f>VLOOKUP(C649,Product_Cleaned!$A$2:$E$101,4,FALSE)</f>
        <v>Kitchen</v>
      </c>
      <c r="G649" t="str">
        <f>VLOOKUP('Sales_Fact cleaned'!C1745,Product_Cleaned!$A$2:$E$101,5, FALSE)</f>
        <v>Pineda Ltd</v>
      </c>
      <c r="H649" t="s">
        <v>1761</v>
      </c>
      <c r="I649" t="str">
        <f>_xlfn.XLOOKUP(H649,Store_Raw!$A$2:$A$21,Store_Raw!$B$2:$B$21)</f>
        <v>Black-Horn</v>
      </c>
      <c r="J649" t="str">
        <f>_xlfn.XLOOKUP(H649,Store_Raw!$A$2:$A$21,Store_Raw!$C$2:$C$21)</f>
        <v>South</v>
      </c>
      <c r="K649" t="str">
        <f>_xlfn.XLOOKUP(H649,Store_Raw!$A$2:$A$21,Store_Raw!$D$2:$D$21)</f>
        <v>North Nancyview</v>
      </c>
      <c r="L649" t="str">
        <f>_xlfn.XLOOKUP(H649,Store_Raw!$A$2:$A$21,Store_Raw!$E$2:$E$21)</f>
        <v>Outlet</v>
      </c>
      <c r="M649" t="str">
        <f>VLOOKUP(B649,Customer_Cleaned!$A$2:$H$501,2,FALSE)</f>
        <v>Monique Castro</v>
      </c>
      <c r="N649">
        <f>VLOOKUP(B649,Customer_Cleaned!$A$2:$H$501,3,FALSE)</f>
        <v>48</v>
      </c>
      <c r="O649" t="str">
        <f>VLOOKUP(B649,Customer_Cleaned!$A$2:$H$501,4,FALSE)</f>
        <v>Female</v>
      </c>
      <c r="P649" t="str">
        <f>VLOOKUP(B649,Customer_Cleaned!$A$2:$H$501,8,FALSE)</f>
        <v>Silver</v>
      </c>
      <c r="Q649" t="str">
        <f>_xlfn.XLOOKUP('Sales_Fact cleaned'!B1745,Customer_Cleaned!$A$2:$A$501,Customer_Cleaned!$F$2:$F$501)</f>
        <v>New York</v>
      </c>
      <c r="R649" t="str">
        <f>_xlfn.XLOOKUP(B649,Customer_Cleaned!$A$2:$A$501,Customer_Cleaned!$G$2:$G$501)</f>
        <v>USA</v>
      </c>
      <c r="S649">
        <v>1</v>
      </c>
      <c r="T649">
        <v>788.45</v>
      </c>
      <c r="U649">
        <v>0.28999999999999998</v>
      </c>
      <c r="V649">
        <v>559.79949999999997</v>
      </c>
      <c r="W649" t="s">
        <v>1829</v>
      </c>
    </row>
    <row r="650" spans="1:23" hidden="1">
      <c r="A650" s="2">
        <v>45453</v>
      </c>
      <c r="B650" t="s">
        <v>1452</v>
      </c>
      <c r="C650" t="s">
        <v>1742</v>
      </c>
      <c r="D650" t="str">
        <f>VLOOKUP(C650,Product_Cleaned!$A$2:$B$101,2,FALSE)</f>
        <v>Cricket Bat</v>
      </c>
      <c r="E650" t="str">
        <f>VLOOKUP(C650,Product_Cleaned!$A$2:$C$101,3,FALSE)</f>
        <v>Sports</v>
      </c>
      <c r="F650" t="str">
        <f>VLOOKUP(C650,Product_Cleaned!$A$2:$E$101,4,FALSE)</f>
        <v>Team Sports</v>
      </c>
      <c r="G650" t="str">
        <f>VLOOKUP('Sales_Fact cleaned'!C1518,Product_Cleaned!$A$2:$E$101,5, FALSE)</f>
        <v>Pineda Ltd</v>
      </c>
      <c r="H650" t="s">
        <v>1797</v>
      </c>
      <c r="I650" t="str">
        <f>_xlfn.XLOOKUP(H650,Store_Raw!$A$2:$A$21,Store_Raw!$B$2:$B$21)</f>
        <v>Gardner, Humphrey and Contreras</v>
      </c>
      <c r="J650" t="str">
        <f>_xlfn.XLOOKUP(H650,Store_Raw!$A$2:$A$21,Store_Raw!$C$2:$C$21)</f>
        <v>East</v>
      </c>
      <c r="K650" t="str">
        <f>_xlfn.XLOOKUP(H650,Store_Raw!$A$2:$A$21,Store_Raw!$D$2:$D$21)</f>
        <v>Johnsonville</v>
      </c>
      <c r="L650" t="str">
        <f>_xlfn.XLOOKUP(H650,Store_Raw!$A$2:$A$21,Store_Raw!$E$2:$E$21)</f>
        <v>Flagship</v>
      </c>
      <c r="M650" t="str">
        <f>VLOOKUP(B650,Customer_Cleaned!$A$2:$H$501,2,FALSE)</f>
        <v>Debra Mccullough</v>
      </c>
      <c r="N650">
        <f>VLOOKUP(B650,Customer_Cleaned!$A$2:$H$501,3,FALSE)</f>
        <v>42</v>
      </c>
      <c r="O650" t="str">
        <f>VLOOKUP(B650,Customer_Cleaned!$A$2:$H$501,4,FALSE)</f>
        <v>Male</v>
      </c>
      <c r="P650" t="str">
        <f>VLOOKUP(B650,Customer_Cleaned!$A$2:$H$501,8,FALSE)</f>
        <v>Silver</v>
      </c>
      <c r="Q650" t="str">
        <f>_xlfn.XLOOKUP('Sales_Fact cleaned'!B1518,Customer_Cleaned!$A$2:$A$501,Customer_Cleaned!$F$2:$F$501)</f>
        <v>Florida</v>
      </c>
      <c r="R650" t="str">
        <f>_xlfn.XLOOKUP(B650,Customer_Cleaned!$A$2:$A$501,Customer_Cleaned!$G$2:$G$501)</f>
        <v>USA</v>
      </c>
      <c r="S650">
        <v>2</v>
      </c>
      <c r="T650">
        <v>394.5</v>
      </c>
      <c r="U650">
        <v>0.28999999999999998</v>
      </c>
      <c r="V650">
        <v>560.18999999999994</v>
      </c>
      <c r="W650" t="s">
        <v>1829</v>
      </c>
    </row>
    <row r="651" spans="1:23" hidden="1">
      <c r="A651" s="2">
        <v>45454</v>
      </c>
      <c r="B651" t="s">
        <v>55</v>
      </c>
      <c r="C651" t="s">
        <v>1610</v>
      </c>
      <c r="D651" t="str">
        <f>VLOOKUP(C651,Product_Cleaned!$A$2:$B$101,2,FALSE)</f>
        <v>Basketball</v>
      </c>
      <c r="E651" t="str">
        <f>VLOOKUP(C651,Product_Cleaned!$A$2:$C$101,3,FALSE)</f>
        <v>Sports</v>
      </c>
      <c r="F651" t="str">
        <f>VLOOKUP(C651,Product_Cleaned!$A$2:$E$101,4,FALSE)</f>
        <v>Team Sports</v>
      </c>
      <c r="G651" t="str">
        <f>VLOOKUP('Sales_Fact cleaned'!C1917,Product_Cleaned!$A$2:$E$101,5, FALSE)</f>
        <v>Phillips and Sons</v>
      </c>
      <c r="H651" t="s">
        <v>1807</v>
      </c>
      <c r="I651" t="str">
        <f>_xlfn.XLOOKUP(H651,Store_Raw!$A$2:$A$21,Store_Raw!$B$2:$B$21)</f>
        <v>Holloway Ltd</v>
      </c>
      <c r="J651" t="str">
        <f>_xlfn.XLOOKUP(H651,Store_Raw!$A$2:$A$21,Store_Raw!$C$2:$C$21)</f>
        <v>North</v>
      </c>
      <c r="K651" t="str">
        <f>_xlfn.XLOOKUP(H651,Store_Raw!$A$2:$A$21,Store_Raw!$D$2:$D$21)</f>
        <v>Bensonhaven</v>
      </c>
      <c r="L651" t="str">
        <f>_xlfn.XLOOKUP(H651,Store_Raw!$A$2:$A$21,Store_Raw!$E$2:$E$21)</f>
        <v>Flagship</v>
      </c>
      <c r="M651" t="str">
        <f>VLOOKUP(B651,Customer_Cleaned!$A$2:$H$501,2,FALSE)</f>
        <v>Brian Lopez</v>
      </c>
      <c r="N651">
        <f>VLOOKUP(B651,Customer_Cleaned!$A$2:$H$501,3,FALSE)</f>
        <v>28</v>
      </c>
      <c r="O651" t="str">
        <f>VLOOKUP(B651,Customer_Cleaned!$A$2:$H$501,4,FALSE)</f>
        <v>Female</v>
      </c>
      <c r="P651" t="str">
        <f>VLOOKUP(B651,Customer_Cleaned!$A$2:$H$501,8,FALSE)</f>
        <v>Bronze</v>
      </c>
      <c r="Q651" t="str">
        <f>_xlfn.XLOOKUP('Sales_Fact cleaned'!B1917,Customer_Cleaned!$A$2:$A$501,Customer_Cleaned!$F$2:$F$501)</f>
        <v>New Hampshire</v>
      </c>
      <c r="R651" t="str">
        <f>_xlfn.XLOOKUP(B651,Customer_Cleaned!$A$2:$A$501,Customer_Cleaned!$G$2:$G$501)</f>
        <v>USA</v>
      </c>
      <c r="S651">
        <v>1</v>
      </c>
      <c r="T651">
        <v>659.27</v>
      </c>
      <c r="U651">
        <v>0.15</v>
      </c>
      <c r="V651">
        <v>560.37950000000001</v>
      </c>
      <c r="W651" t="s">
        <v>1829</v>
      </c>
    </row>
    <row r="652" spans="1:23" hidden="1">
      <c r="A652" s="2">
        <v>45454</v>
      </c>
      <c r="B652" t="s">
        <v>160</v>
      </c>
      <c r="C652" t="s">
        <v>1608</v>
      </c>
      <c r="D652" t="str">
        <f>VLOOKUP(C652,Product_Cleaned!$A$2:$B$101,2,FALSE)</f>
        <v>Stainless Steel Cutlery Set</v>
      </c>
      <c r="E652" t="str">
        <f>VLOOKUP(C652,Product_Cleaned!$A$2:$C$101,3,FALSE)</f>
        <v>Home</v>
      </c>
      <c r="F652" t="str">
        <f>VLOOKUP(C652,Product_Cleaned!$A$2:$E$101,4,FALSE)</f>
        <v>Kitchen</v>
      </c>
      <c r="G652" t="str">
        <f>VLOOKUP('Sales_Fact cleaned'!C1818,Product_Cleaned!$A$2:$E$101,5, FALSE)</f>
        <v>Weiss-Watson</v>
      </c>
      <c r="H652" t="s">
        <v>1766</v>
      </c>
      <c r="I652" t="str">
        <f>_xlfn.XLOOKUP(H652,Store_Raw!$A$2:$A$21,Store_Raw!$B$2:$B$21)</f>
        <v>Johnson-Wright</v>
      </c>
      <c r="J652" t="str">
        <f>_xlfn.XLOOKUP(H652,Store_Raw!$A$2:$A$21,Store_Raw!$C$2:$C$21)</f>
        <v>North</v>
      </c>
      <c r="K652" t="str">
        <f>_xlfn.XLOOKUP(H652,Store_Raw!$A$2:$A$21,Store_Raw!$D$2:$D$21)</f>
        <v>Hoodberg</v>
      </c>
      <c r="L652" t="str">
        <f>_xlfn.XLOOKUP(H652,Store_Raw!$A$2:$A$21,Store_Raw!$E$2:$E$21)</f>
        <v>Outlet</v>
      </c>
      <c r="M652" t="str">
        <f>VLOOKUP(B652,Customer_Cleaned!$A$2:$H$501,2,FALSE)</f>
        <v>James Gibbs</v>
      </c>
      <c r="N652">
        <f>VLOOKUP(B652,Customer_Cleaned!$A$2:$H$501,3,FALSE)</f>
        <v>21</v>
      </c>
      <c r="O652" t="str">
        <f>VLOOKUP(B652,Customer_Cleaned!$A$2:$H$501,4,FALSE)</f>
        <v>Male</v>
      </c>
      <c r="P652" t="str">
        <f>VLOOKUP(B652,Customer_Cleaned!$A$2:$H$501,8,FALSE)</f>
        <v>Bronze</v>
      </c>
      <c r="Q652" t="str">
        <f>_xlfn.XLOOKUP('Sales_Fact cleaned'!B1818,Customer_Cleaned!$A$2:$A$501,Customer_Cleaned!$F$2:$F$501)</f>
        <v>Massachusetts</v>
      </c>
      <c r="R652" t="str">
        <f>_xlfn.XLOOKUP(B652,Customer_Cleaned!$A$2:$A$501,Customer_Cleaned!$G$2:$G$501)</f>
        <v>USA</v>
      </c>
      <c r="S652">
        <v>2</v>
      </c>
      <c r="T652">
        <v>379.28</v>
      </c>
      <c r="U652">
        <v>0.26</v>
      </c>
      <c r="V652">
        <v>561.33439999999996</v>
      </c>
      <c r="W652" t="s">
        <v>1829</v>
      </c>
    </row>
    <row r="653" spans="1:23" hidden="1">
      <c r="A653" s="2">
        <v>45454</v>
      </c>
      <c r="B653" t="s">
        <v>932</v>
      </c>
      <c r="C653" t="s">
        <v>1712</v>
      </c>
      <c r="D653" t="str">
        <f>VLOOKUP(C653,Product_Cleaned!$A$2:$B$101,2,FALSE)</f>
        <v>Fitness Resistance Bands</v>
      </c>
      <c r="E653" t="str">
        <f>VLOOKUP(C653,Product_Cleaned!$A$2:$C$101,3,FALSE)</f>
        <v>Sports</v>
      </c>
      <c r="F653" t="str">
        <f>VLOOKUP(C653,Product_Cleaned!$A$2:$E$101,4,FALSE)</f>
        <v>Fitness</v>
      </c>
      <c r="G653" t="str">
        <f>VLOOKUP('Sales_Fact cleaned'!C1108,Product_Cleaned!$A$2:$E$101,5, FALSE)</f>
        <v>Lucero LLC</v>
      </c>
      <c r="H653" t="s">
        <v>1813</v>
      </c>
      <c r="I653" t="str">
        <f>_xlfn.XLOOKUP(H653,Store_Raw!$A$2:$A$21,Store_Raw!$B$2:$B$21)</f>
        <v>Mann-Austin</v>
      </c>
      <c r="J653" t="str">
        <f>_xlfn.XLOOKUP(H653,Store_Raw!$A$2:$A$21,Store_Raw!$C$2:$C$21)</f>
        <v>East</v>
      </c>
      <c r="K653" t="str">
        <f>_xlfn.XLOOKUP(H653,Store_Raw!$A$2:$A$21,Store_Raw!$D$2:$D$21)</f>
        <v>Vasquezborough</v>
      </c>
      <c r="L653" t="str">
        <f>_xlfn.XLOOKUP(H653,Store_Raw!$A$2:$A$21,Store_Raw!$E$2:$E$21)</f>
        <v>Online</v>
      </c>
      <c r="M653" t="str">
        <f>VLOOKUP(B653,Customer_Cleaned!$A$2:$H$501,2,FALSE)</f>
        <v>Lisa Chandler</v>
      </c>
      <c r="N653">
        <f>VLOOKUP(B653,Customer_Cleaned!$A$2:$H$501,3,FALSE)</f>
        <v>29</v>
      </c>
      <c r="O653" t="str">
        <f>VLOOKUP(B653,Customer_Cleaned!$A$2:$H$501,4,FALSE)</f>
        <v>Male</v>
      </c>
      <c r="P653" t="str">
        <f>VLOOKUP(B653,Customer_Cleaned!$A$2:$H$501,8,FALSE)</f>
        <v>Bronze</v>
      </c>
      <c r="Q653" t="str">
        <f>_xlfn.XLOOKUP('Sales_Fact cleaned'!B1108,Customer_Cleaned!$A$2:$A$501,Customer_Cleaned!$F$2:$F$501)</f>
        <v>Connecticut</v>
      </c>
      <c r="R653" t="str">
        <f>_xlfn.XLOOKUP(B653,Customer_Cleaned!$A$2:$A$501,Customer_Cleaned!$G$2:$G$501)</f>
        <v>USA</v>
      </c>
      <c r="S653">
        <v>1</v>
      </c>
      <c r="T653">
        <v>653.87</v>
      </c>
      <c r="U653">
        <v>0.14000000000000001</v>
      </c>
      <c r="V653">
        <v>562.32820000000004</v>
      </c>
      <c r="W653" t="s">
        <v>1826</v>
      </c>
    </row>
    <row r="654" spans="1:23" hidden="1">
      <c r="A654" s="2">
        <v>45454</v>
      </c>
      <c r="B654" t="s">
        <v>806</v>
      </c>
      <c r="C654" t="s">
        <v>1664</v>
      </c>
      <c r="D654" t="str">
        <f>VLOOKUP(C654,Product_Cleaned!$A$2:$B$101,2,FALSE)</f>
        <v>Womens Cotton Scarf</v>
      </c>
      <c r="E654" t="str">
        <f>VLOOKUP(C654,Product_Cleaned!$A$2:$C$101,3,FALSE)</f>
        <v>Clothing</v>
      </c>
      <c r="F654" t="str">
        <f>VLOOKUP(C654,Product_Cleaned!$A$2:$E$101,4,FALSE)</f>
        <v>Accessories</v>
      </c>
      <c r="G654" t="str">
        <f>VLOOKUP('Sales_Fact cleaned'!C546,Product_Cleaned!$A$2:$E$101,5, FALSE)</f>
        <v>Griffin Ltd</v>
      </c>
      <c r="H654" t="s">
        <v>1807</v>
      </c>
      <c r="I654" t="str">
        <f>_xlfn.XLOOKUP(H654,Store_Raw!$A$2:$A$21,Store_Raw!$B$2:$B$21)</f>
        <v>Holloway Ltd</v>
      </c>
      <c r="J654" t="str">
        <f>_xlfn.XLOOKUP(H654,Store_Raw!$A$2:$A$21,Store_Raw!$C$2:$C$21)</f>
        <v>North</v>
      </c>
      <c r="K654" t="str">
        <f>_xlfn.XLOOKUP(H654,Store_Raw!$A$2:$A$21,Store_Raw!$D$2:$D$21)</f>
        <v>Bensonhaven</v>
      </c>
      <c r="L654" t="str">
        <f>_xlfn.XLOOKUP(H654,Store_Raw!$A$2:$A$21,Store_Raw!$E$2:$E$21)</f>
        <v>Flagship</v>
      </c>
      <c r="M654" t="str">
        <f>VLOOKUP(B654,Customer_Cleaned!$A$2:$H$501,2,FALSE)</f>
        <v>John Mccoy</v>
      </c>
      <c r="N654">
        <f>VLOOKUP(B654,Customer_Cleaned!$A$2:$H$501,3,FALSE)</f>
        <v>26</v>
      </c>
      <c r="O654" t="str">
        <f>VLOOKUP(B654,Customer_Cleaned!$A$2:$H$501,4,FALSE)</f>
        <v>Male</v>
      </c>
      <c r="P654" t="str">
        <f>VLOOKUP(B654,Customer_Cleaned!$A$2:$H$501,8,FALSE)</f>
        <v>Bronze</v>
      </c>
      <c r="Q654" t="str">
        <f>_xlfn.XLOOKUP('Sales_Fact cleaned'!B546,Customer_Cleaned!$A$2:$A$501,Customer_Cleaned!$F$2:$F$501)</f>
        <v>Oklahoma</v>
      </c>
      <c r="R654" t="str">
        <f>_xlfn.XLOOKUP(B654,Customer_Cleaned!$A$2:$A$501,Customer_Cleaned!$G$2:$G$501)</f>
        <v>USA</v>
      </c>
      <c r="S654">
        <v>1</v>
      </c>
      <c r="T654">
        <v>803.37</v>
      </c>
      <c r="U654">
        <v>0.3</v>
      </c>
      <c r="V654">
        <v>562.35899999999992</v>
      </c>
      <c r="W654" t="s">
        <v>1826</v>
      </c>
    </row>
    <row r="655" spans="1:23" hidden="1">
      <c r="A655" s="2">
        <v>45454</v>
      </c>
      <c r="B655" t="s">
        <v>202</v>
      </c>
      <c r="C655" t="s">
        <v>1646</v>
      </c>
      <c r="D655" t="str">
        <f>VLOOKUP(C655,Product_Cleaned!$A$2:$B$101,2,FALSE)</f>
        <v>Men's Roll-On Perfume</v>
      </c>
      <c r="E655" t="str">
        <f>VLOOKUP(C655,Product_Cleaned!$A$2:$C$101,3,FALSE)</f>
        <v>Beauty</v>
      </c>
      <c r="F655" t="str">
        <f>VLOOKUP(C655,Product_Cleaned!$A$2:$E$101,4,FALSE)</f>
        <v>Fragrance</v>
      </c>
      <c r="G655" t="str">
        <f>VLOOKUP('Sales_Fact cleaned'!C256,Product_Cleaned!$A$2:$E$101,5, FALSE)</f>
        <v>Butler Group</v>
      </c>
      <c r="H655" t="s">
        <v>1773</v>
      </c>
      <c r="I655" t="str">
        <f>_xlfn.XLOOKUP(H655,Store_Raw!$A$2:$A$21,Store_Raw!$B$2:$B$21)</f>
        <v>Gray Ltd</v>
      </c>
      <c r="J655" t="str">
        <f>_xlfn.XLOOKUP(H655,Store_Raw!$A$2:$A$21,Store_Raw!$C$2:$C$21)</f>
        <v>North</v>
      </c>
      <c r="K655" t="str">
        <f>_xlfn.XLOOKUP(H655,Store_Raw!$A$2:$A$21,Store_Raw!$D$2:$D$21)</f>
        <v>New Michaelchester</v>
      </c>
      <c r="L655" t="str">
        <f>_xlfn.XLOOKUP(H655,Store_Raw!$A$2:$A$21,Store_Raw!$E$2:$E$21)</f>
        <v>Outlet</v>
      </c>
      <c r="M655" t="str">
        <f>VLOOKUP(B655,Customer_Cleaned!$A$2:$H$501,2,FALSE)</f>
        <v>Sharon Brown</v>
      </c>
      <c r="N655">
        <f>VLOOKUP(B655,Customer_Cleaned!$A$2:$H$501,3,FALSE)</f>
        <v>37</v>
      </c>
      <c r="O655" t="str">
        <f>VLOOKUP(B655,Customer_Cleaned!$A$2:$H$501,4,FALSE)</f>
        <v>Female</v>
      </c>
      <c r="P655" t="str">
        <f>VLOOKUP(B655,Customer_Cleaned!$A$2:$H$501,8,FALSE)</f>
        <v>Silver</v>
      </c>
      <c r="Q655" t="str">
        <f>_xlfn.XLOOKUP('Sales_Fact cleaned'!B256,Customer_Cleaned!$A$2:$A$501,Customer_Cleaned!$F$2:$F$501)</f>
        <v>New Mexico</v>
      </c>
      <c r="R655" t="str">
        <f>_xlfn.XLOOKUP(B655,Customer_Cleaned!$A$2:$A$501,Customer_Cleaned!$G$2:$G$501)</f>
        <v>USA</v>
      </c>
      <c r="S655">
        <v>1</v>
      </c>
      <c r="T655">
        <v>678.9</v>
      </c>
      <c r="U655">
        <v>0.17</v>
      </c>
      <c r="V655">
        <v>563.48699999999997</v>
      </c>
      <c r="W655" t="s">
        <v>1824</v>
      </c>
    </row>
    <row r="656" spans="1:23" hidden="1">
      <c r="A656" s="2">
        <v>45455</v>
      </c>
      <c r="B656" t="s">
        <v>1229</v>
      </c>
      <c r="C656" t="s">
        <v>1706</v>
      </c>
      <c r="D656" t="str">
        <f>VLOOKUP(C656,Product_Cleaned!$A$2:$B$101,2,FALSE)</f>
        <v>Decorative Lamp Shade</v>
      </c>
      <c r="E656" t="str">
        <f>VLOOKUP(C656,Product_Cleaned!$A$2:$C$101,3,FALSE)</f>
        <v>Home</v>
      </c>
      <c r="F656" t="str">
        <f>VLOOKUP(C656,Product_Cleaned!$A$2:$E$101,4,FALSE)</f>
        <v>Lighting</v>
      </c>
      <c r="G656" t="str">
        <f>VLOOKUP('Sales_Fact cleaned'!C691,Product_Cleaned!$A$2:$E$101,5, FALSE)</f>
        <v>Harrell LLC</v>
      </c>
      <c r="H656" t="s">
        <v>1804</v>
      </c>
      <c r="I656" t="str">
        <f>_xlfn.XLOOKUP(H656,Store_Raw!$A$2:$A$21,Store_Raw!$B$2:$B$21)</f>
        <v>Frederick-Wright</v>
      </c>
      <c r="J656" t="str">
        <f>_xlfn.XLOOKUP(H656,Store_Raw!$A$2:$A$21,Store_Raw!$C$2:$C$21)</f>
        <v>West</v>
      </c>
      <c r="K656" t="str">
        <f>_xlfn.XLOOKUP(H656,Store_Raw!$A$2:$A$21,Store_Raw!$D$2:$D$21)</f>
        <v>New Jimmymouth</v>
      </c>
      <c r="L656" t="str">
        <f>_xlfn.XLOOKUP(H656,Store_Raw!$A$2:$A$21,Store_Raw!$E$2:$E$21)</f>
        <v>Flagship</v>
      </c>
      <c r="M656" t="str">
        <f>VLOOKUP(B656,Customer_Cleaned!$A$2:$H$501,2,FALSE)</f>
        <v>Alejandro Evans</v>
      </c>
      <c r="N656">
        <f>VLOOKUP(B656,Customer_Cleaned!$A$2:$H$501,3,FALSE)</f>
        <v>43</v>
      </c>
      <c r="O656" t="str">
        <f>VLOOKUP(B656,Customer_Cleaned!$A$2:$H$501,4,FALSE)</f>
        <v>Female</v>
      </c>
      <c r="P656" t="str">
        <f>VLOOKUP(B656,Customer_Cleaned!$A$2:$H$501,8,FALSE)</f>
        <v>Silver</v>
      </c>
      <c r="Q656" t="str">
        <f>_xlfn.XLOOKUP('Sales_Fact cleaned'!B691,Customer_Cleaned!$A$2:$A$501,Customer_Cleaned!$F$2:$F$501)</f>
        <v>New York</v>
      </c>
      <c r="R656" t="str">
        <f>_xlfn.XLOOKUP(B656,Customer_Cleaned!$A$2:$A$501,Customer_Cleaned!$G$2:$G$501)</f>
        <v>USA</v>
      </c>
      <c r="S656">
        <v>1</v>
      </c>
      <c r="T656">
        <v>650.47</v>
      </c>
      <c r="U656">
        <v>0.13</v>
      </c>
      <c r="V656">
        <v>565.90890000000002</v>
      </c>
      <c r="W656" t="s">
        <v>1829</v>
      </c>
    </row>
    <row r="657" spans="1:23" hidden="1">
      <c r="A657" s="2">
        <v>45456</v>
      </c>
      <c r="B657" t="s">
        <v>1050</v>
      </c>
      <c r="C657" t="s">
        <v>1570</v>
      </c>
      <c r="D657" t="str">
        <f>VLOOKUP(C657,Product_Cleaned!$A$2:$B$101,2,FALSE)</f>
        <v>HD Smart TV Stick</v>
      </c>
      <c r="E657" t="str">
        <f>VLOOKUP(C657,Product_Cleaned!$A$2:$C$101,3,FALSE)</f>
        <v>Electronics</v>
      </c>
      <c r="F657" t="str">
        <f>VLOOKUP(C657,Product_Cleaned!$A$2:$E$101,4,FALSE)</f>
        <v>Accessories</v>
      </c>
      <c r="G657" t="str">
        <f>VLOOKUP('Sales_Fact cleaned'!C1965,Product_Cleaned!$A$2:$E$101,5, FALSE)</f>
        <v>Terry-Moore</v>
      </c>
      <c r="H657" t="s">
        <v>1801</v>
      </c>
      <c r="I657" t="str">
        <f>_xlfn.XLOOKUP(H657,Store_Raw!$A$2:$A$21,Store_Raw!$B$2:$B$21)</f>
        <v>Shelton PLC</v>
      </c>
      <c r="J657" t="str">
        <f>_xlfn.XLOOKUP(H657,Store_Raw!$A$2:$A$21,Store_Raw!$C$2:$C$21)</f>
        <v>North</v>
      </c>
      <c r="K657" t="str">
        <f>_xlfn.XLOOKUP(H657,Store_Raw!$A$2:$A$21,Store_Raw!$D$2:$D$21)</f>
        <v>East Jenniferstad</v>
      </c>
      <c r="L657" t="str">
        <f>_xlfn.XLOOKUP(H657,Store_Raw!$A$2:$A$21,Store_Raw!$E$2:$E$21)</f>
        <v>Flagship</v>
      </c>
      <c r="M657" t="str">
        <f>VLOOKUP(B657,Customer_Cleaned!$A$2:$H$501,2,FALSE)</f>
        <v>Mr. Christopher Sims</v>
      </c>
      <c r="N657">
        <f>VLOOKUP(B657,Customer_Cleaned!$A$2:$H$501,3,FALSE)</f>
        <v>50</v>
      </c>
      <c r="O657" t="str">
        <f>VLOOKUP(B657,Customer_Cleaned!$A$2:$H$501,4,FALSE)</f>
        <v>Female</v>
      </c>
      <c r="P657" t="str">
        <f>VLOOKUP(B657,Customer_Cleaned!$A$2:$H$501,8,FALSE)</f>
        <v>Platinum</v>
      </c>
      <c r="Q657" t="str">
        <f>_xlfn.XLOOKUP('Sales_Fact cleaned'!B1965,Customer_Cleaned!$A$2:$A$501,Customer_Cleaned!$F$2:$F$501)</f>
        <v>Minnesota</v>
      </c>
      <c r="R657" t="str">
        <f>_xlfn.XLOOKUP(B657,Customer_Cleaned!$A$2:$A$501,Customer_Cleaned!$G$2:$G$501)</f>
        <v>USA</v>
      </c>
      <c r="S657">
        <v>2</v>
      </c>
      <c r="T657">
        <v>298.01</v>
      </c>
      <c r="U657">
        <v>0.05</v>
      </c>
      <c r="V657">
        <v>566.21899999999994</v>
      </c>
      <c r="W657" t="s">
        <v>1826</v>
      </c>
    </row>
    <row r="658" spans="1:23" hidden="1">
      <c r="A658" s="2">
        <v>45456</v>
      </c>
      <c r="B658" t="s">
        <v>1481</v>
      </c>
      <c r="C658" t="s">
        <v>1578</v>
      </c>
      <c r="D658" t="str">
        <f>VLOOKUP(C658,Product_Cleaned!$A$2:$B$101,2,FALSE)</f>
        <v>4K Home Projector</v>
      </c>
      <c r="E658" t="str">
        <f>VLOOKUP(C658,Product_Cleaned!$A$2:$C$101,3,FALSE)</f>
        <v>Electronics</v>
      </c>
      <c r="F658" t="str">
        <f>VLOOKUP(C658,Product_Cleaned!$A$2:$E$101,4,FALSE)</f>
        <v>Appliances</v>
      </c>
      <c r="G658" t="str">
        <f>VLOOKUP('Sales_Fact cleaned'!C1802,Product_Cleaned!$A$2:$E$101,5, FALSE)</f>
        <v>Khan, Jones and Paul</v>
      </c>
      <c r="H658" t="s">
        <v>1801</v>
      </c>
      <c r="I658" t="str">
        <f>_xlfn.XLOOKUP(H658,Store_Raw!$A$2:$A$21,Store_Raw!$B$2:$B$21)</f>
        <v>Shelton PLC</v>
      </c>
      <c r="J658" t="str">
        <f>_xlfn.XLOOKUP(H658,Store_Raw!$A$2:$A$21,Store_Raw!$C$2:$C$21)</f>
        <v>North</v>
      </c>
      <c r="K658" t="str">
        <f>_xlfn.XLOOKUP(H658,Store_Raw!$A$2:$A$21,Store_Raw!$D$2:$D$21)</f>
        <v>East Jenniferstad</v>
      </c>
      <c r="L658" t="str">
        <f>_xlfn.XLOOKUP(H658,Store_Raw!$A$2:$A$21,Store_Raw!$E$2:$E$21)</f>
        <v>Flagship</v>
      </c>
      <c r="M658" t="str">
        <f>VLOOKUP(B658,Customer_Cleaned!$A$2:$H$501,2,FALSE)</f>
        <v>Bryan Tran</v>
      </c>
      <c r="N658">
        <f>VLOOKUP(B658,Customer_Cleaned!$A$2:$H$501,3,FALSE)</f>
        <v>21</v>
      </c>
      <c r="O658" t="str">
        <f>VLOOKUP(B658,Customer_Cleaned!$A$2:$H$501,4,FALSE)</f>
        <v>Male</v>
      </c>
      <c r="P658" t="str">
        <f>VLOOKUP(B658,Customer_Cleaned!$A$2:$H$501,8,FALSE)</f>
        <v>Bronze</v>
      </c>
      <c r="Q658" t="str">
        <f>_xlfn.XLOOKUP('Sales_Fact cleaned'!B1802,Customer_Cleaned!$A$2:$A$501,Customer_Cleaned!$F$2:$F$501)</f>
        <v>New York</v>
      </c>
      <c r="R658" t="str">
        <f>_xlfn.XLOOKUP(B658,Customer_Cleaned!$A$2:$A$501,Customer_Cleaned!$G$2:$G$501)</f>
        <v>USA</v>
      </c>
      <c r="S658">
        <v>3</v>
      </c>
      <c r="T658">
        <v>248.43</v>
      </c>
      <c r="U658">
        <v>0.24</v>
      </c>
      <c r="V658">
        <v>566.42039999999997</v>
      </c>
      <c r="W658" t="s">
        <v>1829</v>
      </c>
    </row>
    <row r="659" spans="1:23" hidden="1">
      <c r="A659" s="2">
        <v>45456</v>
      </c>
      <c r="B659" t="s">
        <v>616</v>
      </c>
      <c r="C659" t="s">
        <v>1620</v>
      </c>
      <c r="D659" t="str">
        <f>VLOOKUP(C659,Product_Cleaned!$A$2:$B$101,2,FALSE)</f>
        <v>Women's Summer Dress</v>
      </c>
      <c r="E659" t="str">
        <f>VLOOKUP(C659,Product_Cleaned!$A$2:$C$101,3,FALSE)</f>
        <v>Clothing</v>
      </c>
      <c r="F659" t="str">
        <f>VLOOKUP(C659,Product_Cleaned!$A$2:$E$101,4,FALSE)</f>
        <v>Tops</v>
      </c>
      <c r="G659" t="str">
        <f>VLOOKUP('Sales_Fact cleaned'!C1505,Product_Cleaned!$A$2:$E$101,5, FALSE)</f>
        <v>Green, Powell and Palmer</v>
      </c>
      <c r="H659" t="s">
        <v>1782</v>
      </c>
      <c r="I659" t="str">
        <f>_xlfn.XLOOKUP(H659,Store_Raw!$A$2:$A$21,Store_Raw!$B$2:$B$21)</f>
        <v>Bean, Jones and Park</v>
      </c>
      <c r="J659" t="str">
        <f>_xlfn.XLOOKUP(H659,Store_Raw!$A$2:$A$21,Store_Raw!$C$2:$C$21)</f>
        <v>West</v>
      </c>
      <c r="K659" t="str">
        <f>_xlfn.XLOOKUP(H659,Store_Raw!$A$2:$A$21,Store_Raw!$D$2:$D$21)</f>
        <v>Thompsonborough</v>
      </c>
      <c r="L659" t="str">
        <f>_xlfn.XLOOKUP(H659,Store_Raw!$A$2:$A$21,Store_Raw!$E$2:$E$21)</f>
        <v>Online</v>
      </c>
      <c r="M659" t="str">
        <f>VLOOKUP(B659,Customer_Cleaned!$A$2:$H$501,2,FALSE)</f>
        <v>Dr. Suzanne Bullock</v>
      </c>
      <c r="N659">
        <f>VLOOKUP(B659,Customer_Cleaned!$A$2:$H$501,3,FALSE)</f>
        <v>60</v>
      </c>
      <c r="O659" t="str">
        <f>VLOOKUP(B659,Customer_Cleaned!$A$2:$H$501,4,FALSE)</f>
        <v>Female</v>
      </c>
      <c r="P659" t="str">
        <f>VLOOKUP(B659,Customer_Cleaned!$A$2:$H$501,8,FALSE)</f>
        <v>Platinum</v>
      </c>
      <c r="Q659" t="str">
        <f>_xlfn.XLOOKUP('Sales_Fact cleaned'!B1505,Customer_Cleaned!$A$2:$A$501,Customer_Cleaned!$F$2:$F$501)</f>
        <v>Indiana</v>
      </c>
      <c r="R659" t="str">
        <f>_xlfn.XLOOKUP(B659,Customer_Cleaned!$A$2:$A$501,Customer_Cleaned!$G$2:$G$501)</f>
        <v>USA</v>
      </c>
      <c r="S659">
        <v>1</v>
      </c>
      <c r="T659">
        <v>579.69000000000005</v>
      </c>
      <c r="U659">
        <v>0.02</v>
      </c>
      <c r="V659">
        <v>568.09620000000007</v>
      </c>
      <c r="W659" t="s">
        <v>1829</v>
      </c>
    </row>
    <row r="660" spans="1:23" hidden="1">
      <c r="A660" s="2">
        <v>45456</v>
      </c>
      <c r="B660" t="s">
        <v>806</v>
      </c>
      <c r="C660" t="s">
        <v>1574</v>
      </c>
      <c r="D660" t="str">
        <f>VLOOKUP(C660,Product_Cleaned!$A$2:$B$101,2,FALSE)</f>
        <v>USB-C Fast Charger</v>
      </c>
      <c r="E660" t="str">
        <f>VLOOKUP(C660,Product_Cleaned!$A$2:$C$101,3,FALSE)</f>
        <v>Electronics</v>
      </c>
      <c r="F660" t="str">
        <f>VLOOKUP(C660,Product_Cleaned!$A$2:$E$101,4,FALSE)</f>
        <v>Accessories</v>
      </c>
      <c r="G660" t="str">
        <f>VLOOKUP('Sales_Fact cleaned'!C899,Product_Cleaned!$A$2:$E$101,5, FALSE)</f>
        <v>Poole PLC</v>
      </c>
      <c r="H660" t="s">
        <v>1804</v>
      </c>
      <c r="I660" t="str">
        <f>_xlfn.XLOOKUP(H660,Store_Raw!$A$2:$A$21,Store_Raw!$B$2:$B$21)</f>
        <v>Frederick-Wright</v>
      </c>
      <c r="J660" t="str">
        <f>_xlfn.XLOOKUP(H660,Store_Raw!$A$2:$A$21,Store_Raw!$C$2:$C$21)</f>
        <v>West</v>
      </c>
      <c r="K660" t="str">
        <f>_xlfn.XLOOKUP(H660,Store_Raw!$A$2:$A$21,Store_Raw!$D$2:$D$21)</f>
        <v>New Jimmymouth</v>
      </c>
      <c r="L660" t="str">
        <f>_xlfn.XLOOKUP(H660,Store_Raw!$A$2:$A$21,Store_Raw!$E$2:$E$21)</f>
        <v>Flagship</v>
      </c>
      <c r="M660" t="str">
        <f>VLOOKUP(B660,Customer_Cleaned!$A$2:$H$501,2,FALSE)</f>
        <v>John Mccoy</v>
      </c>
      <c r="N660">
        <f>VLOOKUP(B660,Customer_Cleaned!$A$2:$H$501,3,FALSE)</f>
        <v>26</v>
      </c>
      <c r="O660" t="str">
        <f>VLOOKUP(B660,Customer_Cleaned!$A$2:$H$501,4,FALSE)</f>
        <v>Male</v>
      </c>
      <c r="P660" t="str">
        <f>VLOOKUP(B660,Customer_Cleaned!$A$2:$H$501,8,FALSE)</f>
        <v>Bronze</v>
      </c>
      <c r="Q660" t="str">
        <f>_xlfn.XLOOKUP('Sales_Fact cleaned'!B899,Customer_Cleaned!$A$2:$A$501,Customer_Cleaned!$F$2:$F$501)</f>
        <v>Louisiana</v>
      </c>
      <c r="R660" t="str">
        <f>_xlfn.XLOOKUP(B660,Customer_Cleaned!$A$2:$A$501,Customer_Cleaned!$G$2:$G$501)</f>
        <v>USA</v>
      </c>
      <c r="S660">
        <v>2</v>
      </c>
      <c r="T660">
        <v>330.59</v>
      </c>
      <c r="U660">
        <v>0.14000000000000001</v>
      </c>
      <c r="V660">
        <v>568.61479999999995</v>
      </c>
      <c r="W660" t="s">
        <v>1824</v>
      </c>
    </row>
    <row r="661" spans="1:23" hidden="1">
      <c r="A661" s="2">
        <v>45456</v>
      </c>
      <c r="B661" t="s">
        <v>1020</v>
      </c>
      <c r="C661" t="s">
        <v>1562</v>
      </c>
      <c r="D661" t="str">
        <f>VLOOKUP(C661,Product_Cleaned!$A$2:$B$101,2,FALSE)</f>
        <v>Wireless Bluetooth Earbuds</v>
      </c>
      <c r="E661" t="str">
        <f>VLOOKUP(C661,Product_Cleaned!$A$2:$C$101,3,FALSE)</f>
        <v>Electronics</v>
      </c>
      <c r="F661" t="str">
        <f>VLOOKUP(C661,Product_Cleaned!$A$2:$E$101,4,FALSE)</f>
        <v>Audio</v>
      </c>
      <c r="G661" t="str">
        <f>VLOOKUP('Sales_Fact cleaned'!C973,Product_Cleaned!$A$2:$E$101,5, FALSE)</f>
        <v>Hernandez Inc</v>
      </c>
      <c r="H661" t="s">
        <v>1773</v>
      </c>
      <c r="I661" t="str">
        <f>_xlfn.XLOOKUP(H661,Store_Raw!$A$2:$A$21,Store_Raw!$B$2:$B$21)</f>
        <v>Gray Ltd</v>
      </c>
      <c r="J661" t="str">
        <f>_xlfn.XLOOKUP(H661,Store_Raw!$A$2:$A$21,Store_Raw!$C$2:$C$21)</f>
        <v>North</v>
      </c>
      <c r="K661" t="str">
        <f>_xlfn.XLOOKUP(H661,Store_Raw!$A$2:$A$21,Store_Raw!$D$2:$D$21)</f>
        <v>New Michaelchester</v>
      </c>
      <c r="L661" t="str">
        <f>_xlfn.XLOOKUP(H661,Store_Raw!$A$2:$A$21,Store_Raw!$E$2:$E$21)</f>
        <v>Outlet</v>
      </c>
      <c r="M661" t="str">
        <f>VLOOKUP(B661,Customer_Cleaned!$A$2:$H$501,2,FALSE)</f>
        <v>Alex Mann Ii</v>
      </c>
      <c r="N661">
        <f>VLOOKUP(B661,Customer_Cleaned!$A$2:$H$501,3,FALSE)</f>
        <v>58</v>
      </c>
      <c r="O661" t="str">
        <f>VLOOKUP(B661,Customer_Cleaned!$A$2:$H$501,4,FALSE)</f>
        <v>Male</v>
      </c>
      <c r="P661" t="str">
        <f>VLOOKUP(B661,Customer_Cleaned!$A$2:$H$501,8,FALSE)</f>
        <v>Platinum</v>
      </c>
      <c r="Q661" t="str">
        <f>_xlfn.XLOOKUP('Sales_Fact cleaned'!B973,Customer_Cleaned!$A$2:$A$501,Customer_Cleaned!$F$2:$F$501)</f>
        <v>North Dakota</v>
      </c>
      <c r="R661" t="str">
        <f>_xlfn.XLOOKUP(B661,Customer_Cleaned!$A$2:$A$501,Customer_Cleaned!$G$2:$G$501)</f>
        <v>USA</v>
      </c>
      <c r="S661">
        <v>2</v>
      </c>
      <c r="T661">
        <v>406.46</v>
      </c>
      <c r="U661">
        <v>0.3</v>
      </c>
      <c r="V661">
        <v>569.04399999999998</v>
      </c>
      <c r="W661" t="s">
        <v>1829</v>
      </c>
    </row>
    <row r="662" spans="1:23" hidden="1">
      <c r="A662" s="2">
        <v>45456</v>
      </c>
      <c r="B662" t="s">
        <v>776</v>
      </c>
      <c r="C662" t="s">
        <v>1710</v>
      </c>
      <c r="D662" t="str">
        <f>VLOOKUP(C662,Product_Cleaned!$A$2:$B$101,2,FALSE)</f>
        <v>Badminton Racket Set</v>
      </c>
      <c r="E662" t="str">
        <f>VLOOKUP(C662,Product_Cleaned!$A$2:$C$101,3,FALSE)</f>
        <v>Sports</v>
      </c>
      <c r="F662" t="str">
        <f>VLOOKUP(C662,Product_Cleaned!$A$2:$E$101,4,FALSE)</f>
        <v>Equipment</v>
      </c>
      <c r="G662" t="str">
        <f>VLOOKUP('Sales_Fact cleaned'!C1301,Product_Cleaned!$A$2:$E$101,5, FALSE)</f>
        <v>Richardson-Carrillo</v>
      </c>
      <c r="H662" t="s">
        <v>1757</v>
      </c>
      <c r="I662" t="str">
        <f>_xlfn.XLOOKUP(H662,Store_Raw!$A$2:$A$21,Store_Raw!$B$2:$B$21)</f>
        <v>Martinez, Adkins and Johnson</v>
      </c>
      <c r="J662" t="str">
        <f>_xlfn.XLOOKUP(H662,Store_Raw!$A$2:$A$21,Store_Raw!$C$2:$C$21)</f>
        <v>North</v>
      </c>
      <c r="K662" t="str">
        <f>_xlfn.XLOOKUP(H662,Store_Raw!$A$2:$A$21,Store_Raw!$D$2:$D$21)</f>
        <v>Danielmouth</v>
      </c>
      <c r="L662" t="str">
        <f>_xlfn.XLOOKUP(H662,Store_Raw!$A$2:$A$21,Store_Raw!$E$2:$E$21)</f>
        <v>Flagship</v>
      </c>
      <c r="M662" t="str">
        <f>VLOOKUP(B662,Customer_Cleaned!$A$2:$H$501,2,FALSE)</f>
        <v>William Jackson</v>
      </c>
      <c r="N662">
        <f>VLOOKUP(B662,Customer_Cleaned!$A$2:$H$501,3,FALSE)</f>
        <v>58</v>
      </c>
      <c r="O662" t="str">
        <f>VLOOKUP(B662,Customer_Cleaned!$A$2:$H$501,4,FALSE)</f>
        <v>Female</v>
      </c>
      <c r="P662" t="str">
        <f>VLOOKUP(B662,Customer_Cleaned!$A$2:$H$501,8,FALSE)</f>
        <v>Platinum</v>
      </c>
      <c r="Q662" t="str">
        <f>_xlfn.XLOOKUP('Sales_Fact cleaned'!B1301,Customer_Cleaned!$A$2:$A$501,Customer_Cleaned!$F$2:$F$501)</f>
        <v>Connecticut</v>
      </c>
      <c r="R662" t="str">
        <f>_xlfn.XLOOKUP(B662,Customer_Cleaned!$A$2:$A$501,Customer_Cleaned!$G$2:$G$501)</f>
        <v>USA</v>
      </c>
      <c r="S662">
        <v>1</v>
      </c>
      <c r="T662">
        <v>791.83</v>
      </c>
      <c r="U662">
        <v>0.28000000000000003</v>
      </c>
      <c r="V662">
        <v>570.11760000000004</v>
      </c>
      <c r="W662" t="s">
        <v>1829</v>
      </c>
    </row>
    <row r="663" spans="1:23" hidden="1">
      <c r="A663" s="2">
        <v>45457</v>
      </c>
      <c r="B663" t="s">
        <v>517</v>
      </c>
      <c r="C663" t="s">
        <v>1680</v>
      </c>
      <c r="D663" t="str">
        <f>VLOOKUP(C663,Product_Cleaned!$A$2:$B$101,2,FALSE)</f>
        <v>Women's Hair Dryer Brush</v>
      </c>
      <c r="E663" t="str">
        <f>VLOOKUP(C663,Product_Cleaned!$A$2:$C$101,3,FALSE)</f>
        <v>Beauty</v>
      </c>
      <c r="F663" t="str">
        <f>VLOOKUP(C663,Product_Cleaned!$A$2:$E$101,4,FALSE)</f>
        <v>Haircare</v>
      </c>
      <c r="G663" t="str">
        <f>VLOOKUP('Sales_Fact cleaned'!C84,Product_Cleaned!$A$2:$E$101,5, FALSE)</f>
        <v>Burns-Hansen</v>
      </c>
      <c r="H663" t="s">
        <v>1752</v>
      </c>
      <c r="I663" t="str">
        <f>_xlfn.XLOOKUP(H663,Store_Raw!$A$2:$A$21,Store_Raw!$B$2:$B$21)</f>
        <v>Rivera-Warner</v>
      </c>
      <c r="J663" t="str">
        <f>_xlfn.XLOOKUP(H663,Store_Raw!$A$2:$A$21,Store_Raw!$C$2:$C$21)</f>
        <v>East</v>
      </c>
      <c r="K663" t="str">
        <f>_xlfn.XLOOKUP(H663,Store_Raw!$A$2:$A$21,Store_Raw!$D$2:$D$21)</f>
        <v>Washingtonfurt</v>
      </c>
      <c r="L663" t="str">
        <f>_xlfn.XLOOKUP(H663,Store_Raw!$A$2:$A$21,Store_Raw!$E$2:$E$21)</f>
        <v>Flagship</v>
      </c>
      <c r="M663" t="str">
        <f>VLOOKUP(B663,Customer_Cleaned!$A$2:$H$501,2,FALSE)</f>
        <v>Julie Hale</v>
      </c>
      <c r="N663">
        <f>VLOOKUP(B663,Customer_Cleaned!$A$2:$H$501,3,FALSE)</f>
        <v>35</v>
      </c>
      <c r="O663" t="str">
        <f>VLOOKUP(B663,Customer_Cleaned!$A$2:$H$501,4,FALSE)</f>
        <v>Female</v>
      </c>
      <c r="P663" t="str">
        <f>VLOOKUP(B663,Customer_Cleaned!$A$2:$H$501,8,FALSE)</f>
        <v>Silver</v>
      </c>
      <c r="Q663" t="str">
        <f>_xlfn.XLOOKUP('Sales_Fact cleaned'!B84,Customer_Cleaned!$A$2:$A$501,Customer_Cleaned!$F$2:$F$501)</f>
        <v>Vermont</v>
      </c>
      <c r="R663" t="str">
        <f>_xlfn.XLOOKUP(B663,Customer_Cleaned!$A$2:$A$501,Customer_Cleaned!$G$2:$G$501)</f>
        <v>USA</v>
      </c>
      <c r="S663">
        <v>1</v>
      </c>
      <c r="T663">
        <v>570.52</v>
      </c>
      <c r="U663">
        <v>0</v>
      </c>
      <c r="V663">
        <v>570.52</v>
      </c>
      <c r="W663" t="s">
        <v>1826</v>
      </c>
    </row>
    <row r="664" spans="1:23" hidden="1">
      <c r="A664" s="2">
        <v>45458</v>
      </c>
      <c r="B664" t="s">
        <v>646</v>
      </c>
      <c r="C664" t="s">
        <v>1562</v>
      </c>
      <c r="D664" t="str">
        <f>VLOOKUP(C664,Product_Cleaned!$A$2:$B$101,2,FALSE)</f>
        <v>Wireless Bluetooth Earbuds</v>
      </c>
      <c r="E664" t="str">
        <f>VLOOKUP(C664,Product_Cleaned!$A$2:$C$101,3,FALSE)</f>
        <v>Electronics</v>
      </c>
      <c r="F664" t="str">
        <f>VLOOKUP(C664,Product_Cleaned!$A$2:$E$101,4,FALSE)</f>
        <v>Audio</v>
      </c>
      <c r="G664" t="str">
        <f>VLOOKUP('Sales_Fact cleaned'!C421,Product_Cleaned!$A$2:$E$101,5, FALSE)</f>
        <v>Bruce-Bowen</v>
      </c>
      <c r="H664" t="s">
        <v>1757</v>
      </c>
      <c r="I664" t="str">
        <f>_xlfn.XLOOKUP(H664,Store_Raw!$A$2:$A$21,Store_Raw!$B$2:$B$21)</f>
        <v>Martinez, Adkins and Johnson</v>
      </c>
      <c r="J664" t="str">
        <f>_xlfn.XLOOKUP(H664,Store_Raw!$A$2:$A$21,Store_Raw!$C$2:$C$21)</f>
        <v>North</v>
      </c>
      <c r="K664" t="str">
        <f>_xlfn.XLOOKUP(H664,Store_Raw!$A$2:$A$21,Store_Raw!$D$2:$D$21)</f>
        <v>Danielmouth</v>
      </c>
      <c r="L664" t="str">
        <f>_xlfn.XLOOKUP(H664,Store_Raw!$A$2:$A$21,Store_Raw!$E$2:$E$21)</f>
        <v>Flagship</v>
      </c>
      <c r="M664" t="str">
        <f>VLOOKUP(B664,Customer_Cleaned!$A$2:$H$501,2,FALSE)</f>
        <v>Andrea Jacobs</v>
      </c>
      <c r="N664">
        <f>VLOOKUP(B664,Customer_Cleaned!$A$2:$H$501,3,FALSE)</f>
        <v>45</v>
      </c>
      <c r="O664" t="str">
        <f>VLOOKUP(B664,Customer_Cleaned!$A$2:$H$501,4,FALSE)</f>
        <v>Female</v>
      </c>
      <c r="P664" t="str">
        <f>VLOOKUP(B664,Customer_Cleaned!$A$2:$H$501,8,FALSE)</f>
        <v>Silver</v>
      </c>
      <c r="Q664" t="str">
        <f>_xlfn.XLOOKUP('Sales_Fact cleaned'!B421,Customer_Cleaned!$A$2:$A$501,Customer_Cleaned!$F$2:$F$501)</f>
        <v>Vermont</v>
      </c>
      <c r="R664" t="str">
        <f>_xlfn.XLOOKUP(B664,Customer_Cleaned!$A$2:$A$501,Customer_Cleaned!$G$2:$G$501)</f>
        <v>USA</v>
      </c>
      <c r="S664">
        <v>4</v>
      </c>
      <c r="T664">
        <v>167.83</v>
      </c>
      <c r="U664">
        <v>0.15</v>
      </c>
      <c r="V664">
        <v>570.62200000000007</v>
      </c>
      <c r="W664" t="s">
        <v>1826</v>
      </c>
    </row>
    <row r="665" spans="1:23" hidden="1">
      <c r="A665" s="2">
        <v>45458</v>
      </c>
      <c r="B665" t="s">
        <v>648</v>
      </c>
      <c r="C665" t="s">
        <v>1668</v>
      </c>
      <c r="D665" t="str">
        <f>VLOOKUP(C665,Product_Cleaned!$A$2:$B$101,2,FALSE)</f>
        <v>Luxury Perfume Spray</v>
      </c>
      <c r="E665" t="str">
        <f>VLOOKUP(C665,Product_Cleaned!$A$2:$C$101,3,FALSE)</f>
        <v>Beauty</v>
      </c>
      <c r="F665" t="str">
        <f>VLOOKUP(C665,Product_Cleaned!$A$2:$E$101,4,FALSE)</f>
        <v>Fragrance</v>
      </c>
      <c r="G665" t="str">
        <f>VLOOKUP('Sales_Fact cleaned'!C15,Product_Cleaned!$A$2:$E$101,5, FALSE)</f>
        <v>Carroll, Long and Mendoza</v>
      </c>
      <c r="H665" t="s">
        <v>1792</v>
      </c>
      <c r="I665" t="str">
        <f>_xlfn.XLOOKUP(H665,Store_Raw!$A$2:$A$21,Store_Raw!$B$2:$B$21)</f>
        <v>Aguirre-Keller</v>
      </c>
      <c r="J665" t="str">
        <f>_xlfn.XLOOKUP(H665,Store_Raw!$A$2:$A$21,Store_Raw!$C$2:$C$21)</f>
        <v>South</v>
      </c>
      <c r="K665" t="str">
        <f>_xlfn.XLOOKUP(H665,Store_Raw!$A$2:$A$21,Store_Raw!$D$2:$D$21)</f>
        <v>Lake Michael</v>
      </c>
      <c r="L665" t="str">
        <f>_xlfn.XLOOKUP(H665,Store_Raw!$A$2:$A$21,Store_Raw!$E$2:$E$21)</f>
        <v>Online</v>
      </c>
      <c r="M665" t="str">
        <f>VLOOKUP(B665,Customer_Cleaned!$A$2:$H$501,2,FALSE)</f>
        <v>Wanda Snyder</v>
      </c>
      <c r="N665">
        <f>VLOOKUP(B665,Customer_Cleaned!$A$2:$H$501,3,FALSE)</f>
        <v>54</v>
      </c>
      <c r="O665" t="str">
        <f>VLOOKUP(B665,Customer_Cleaned!$A$2:$H$501,4,FALSE)</f>
        <v>Male</v>
      </c>
      <c r="P665" t="str">
        <f>VLOOKUP(B665,Customer_Cleaned!$A$2:$H$501,8,FALSE)</f>
        <v>Platinum</v>
      </c>
      <c r="Q665" t="str">
        <f>_xlfn.XLOOKUP('Sales_Fact cleaned'!B15,Customer_Cleaned!$A$2:$A$501,Customer_Cleaned!$F$2:$F$501)</f>
        <v>Colorado</v>
      </c>
      <c r="R665" t="str">
        <f>_xlfn.XLOOKUP(B665,Customer_Cleaned!$A$2:$A$501,Customer_Cleaned!$G$2:$G$501)</f>
        <v>USA</v>
      </c>
      <c r="S665">
        <v>3</v>
      </c>
      <c r="T665">
        <v>257.11</v>
      </c>
      <c r="U665">
        <v>0.26</v>
      </c>
      <c r="V665">
        <v>570.78420000000006</v>
      </c>
      <c r="W665" t="s">
        <v>1826</v>
      </c>
    </row>
    <row r="666" spans="1:23" hidden="1">
      <c r="A666" s="2">
        <v>45459</v>
      </c>
      <c r="B666" t="s">
        <v>490</v>
      </c>
      <c r="C666" t="s">
        <v>1686</v>
      </c>
      <c r="D666" t="str">
        <f>VLOOKUP(C666,Product_Cleaned!$A$2:$B$101,2,FALSE)</f>
        <v>Men's Sports Shorts</v>
      </c>
      <c r="E666" t="str">
        <f>VLOOKUP(C666,Product_Cleaned!$A$2:$C$101,3,FALSE)</f>
        <v>Clothing</v>
      </c>
      <c r="F666" t="str">
        <f>VLOOKUP(C666,Product_Cleaned!$A$2:$E$101,4,FALSE)</f>
        <v>Bottoms</v>
      </c>
      <c r="G666" t="str">
        <f>VLOOKUP('Sales_Fact cleaned'!C1018,Product_Cleaned!$A$2:$E$101,5, FALSE)</f>
        <v>Cummings and Sons</v>
      </c>
      <c r="H666" t="s">
        <v>1773</v>
      </c>
      <c r="I666" t="str">
        <f>_xlfn.XLOOKUP(H666,Store_Raw!$A$2:$A$21,Store_Raw!$B$2:$B$21)</f>
        <v>Gray Ltd</v>
      </c>
      <c r="J666" t="str">
        <f>_xlfn.XLOOKUP(H666,Store_Raw!$A$2:$A$21,Store_Raw!$C$2:$C$21)</f>
        <v>North</v>
      </c>
      <c r="K666" t="str">
        <f>_xlfn.XLOOKUP(H666,Store_Raw!$A$2:$A$21,Store_Raw!$D$2:$D$21)</f>
        <v>New Michaelchester</v>
      </c>
      <c r="L666" t="str">
        <f>_xlfn.XLOOKUP(H666,Store_Raw!$A$2:$A$21,Store_Raw!$E$2:$E$21)</f>
        <v>Outlet</v>
      </c>
      <c r="M666" t="str">
        <f>VLOOKUP(B666,Customer_Cleaned!$A$2:$H$501,2,FALSE)</f>
        <v>Cameron Simpson</v>
      </c>
      <c r="N666">
        <f>VLOOKUP(B666,Customer_Cleaned!$A$2:$H$501,3,FALSE)</f>
        <v>46</v>
      </c>
      <c r="O666" t="str">
        <f>VLOOKUP(B666,Customer_Cleaned!$A$2:$H$501,4,FALSE)</f>
        <v>Male</v>
      </c>
      <c r="P666" t="str">
        <f>VLOOKUP(B666,Customer_Cleaned!$A$2:$H$501,8,FALSE)</f>
        <v>Silver</v>
      </c>
      <c r="Q666" t="str">
        <f>_xlfn.XLOOKUP('Sales_Fact cleaned'!B1018,Customer_Cleaned!$A$2:$A$501,Customer_Cleaned!$F$2:$F$501)</f>
        <v>South Dakota</v>
      </c>
      <c r="R666" t="str">
        <f>_xlfn.XLOOKUP(B666,Customer_Cleaned!$A$2:$A$501,Customer_Cleaned!$G$2:$G$501)</f>
        <v>USA</v>
      </c>
      <c r="S666">
        <v>1</v>
      </c>
      <c r="T666">
        <v>815.53</v>
      </c>
      <c r="U666">
        <v>0.3</v>
      </c>
      <c r="V666">
        <v>570.87099999999998</v>
      </c>
      <c r="W666" t="s">
        <v>1826</v>
      </c>
    </row>
    <row r="667" spans="1:23" hidden="1">
      <c r="A667" s="2">
        <v>45459</v>
      </c>
      <c r="B667" t="s">
        <v>532</v>
      </c>
      <c r="C667" t="s">
        <v>1592</v>
      </c>
      <c r="D667" t="str">
        <f>VLOOKUP(C667,Product_Cleaned!$A$2:$B$101,2,FALSE)</f>
        <v>Carbon Fiber Tennis Racket</v>
      </c>
      <c r="E667" t="str">
        <f>VLOOKUP(C667,Product_Cleaned!$A$2:$C$101,3,FALSE)</f>
        <v>Sports</v>
      </c>
      <c r="F667" t="str">
        <f>VLOOKUP(C667,Product_Cleaned!$A$2:$E$101,4,FALSE)</f>
        <v>Equipment</v>
      </c>
      <c r="G667" t="str">
        <f>VLOOKUP('Sales_Fact cleaned'!C1344,Product_Cleaned!$A$2:$E$101,5, FALSE)</f>
        <v>Khan LLC</v>
      </c>
      <c r="H667" t="s">
        <v>1752</v>
      </c>
      <c r="I667" t="str">
        <f>_xlfn.XLOOKUP(H667,Store_Raw!$A$2:$A$21,Store_Raw!$B$2:$B$21)</f>
        <v>Rivera-Warner</v>
      </c>
      <c r="J667" t="str">
        <f>_xlfn.XLOOKUP(H667,Store_Raw!$A$2:$A$21,Store_Raw!$C$2:$C$21)</f>
        <v>East</v>
      </c>
      <c r="K667" t="str">
        <f>_xlfn.XLOOKUP(H667,Store_Raw!$A$2:$A$21,Store_Raw!$D$2:$D$21)</f>
        <v>Washingtonfurt</v>
      </c>
      <c r="L667" t="str">
        <f>_xlfn.XLOOKUP(H667,Store_Raw!$A$2:$A$21,Store_Raw!$E$2:$E$21)</f>
        <v>Flagship</v>
      </c>
      <c r="M667" t="str">
        <f>VLOOKUP(B667,Customer_Cleaned!$A$2:$H$501,2,FALSE)</f>
        <v>Brian Choi</v>
      </c>
      <c r="N667">
        <f>VLOOKUP(B667,Customer_Cleaned!$A$2:$H$501,3,FALSE)</f>
        <v>46</v>
      </c>
      <c r="O667" t="str">
        <f>VLOOKUP(B667,Customer_Cleaned!$A$2:$H$501,4,FALSE)</f>
        <v>Female</v>
      </c>
      <c r="P667" t="str">
        <f>VLOOKUP(B667,Customer_Cleaned!$A$2:$H$501,8,FALSE)</f>
        <v>Silver</v>
      </c>
      <c r="Q667" t="str">
        <f>_xlfn.XLOOKUP('Sales_Fact cleaned'!B1344,Customer_Cleaned!$A$2:$A$501,Customer_Cleaned!$F$2:$F$501)</f>
        <v>Arizona</v>
      </c>
      <c r="R667" t="str">
        <f>_xlfn.XLOOKUP(B667,Customer_Cleaned!$A$2:$A$501,Customer_Cleaned!$G$2:$G$501)</f>
        <v>USA</v>
      </c>
      <c r="S667">
        <v>1</v>
      </c>
      <c r="T667">
        <v>588.92999999999995</v>
      </c>
      <c r="U667">
        <v>0.03</v>
      </c>
      <c r="V667">
        <v>571.26209999999992</v>
      </c>
      <c r="W667" t="s">
        <v>1826</v>
      </c>
    </row>
    <row r="668" spans="1:23">
      <c r="A668" s="2">
        <v>45459</v>
      </c>
      <c r="B668" t="s">
        <v>722</v>
      </c>
      <c r="C668" t="s">
        <v>1660</v>
      </c>
      <c r="D668" t="str">
        <f>VLOOKUP(C668,Product_Cleaned!$A$2:$B$101,2,FALSE)</f>
        <v>Premium Blanket Throw</v>
      </c>
      <c r="E668" t="str">
        <f>VLOOKUP(C668,Product_Cleaned!$A$2:$C$101,3,FALSE)</f>
        <v>Home</v>
      </c>
      <c r="F668" t="str">
        <f>VLOOKUP(C668,Product_Cleaned!$A$2:$E$101,4,FALSE)</f>
        <v>Decor</v>
      </c>
      <c r="G668" t="str">
        <f>VLOOKUP('Sales_Fact cleaned'!C760,Product_Cleaned!$A$2:$E$101,5, FALSE)</f>
        <v>Jones LLC</v>
      </c>
      <c r="H668" t="s">
        <v>1810</v>
      </c>
      <c r="I668" t="str">
        <f>_xlfn.XLOOKUP(H668,Store_Raw!$A$2:$A$21,Store_Raw!$B$2:$B$21)</f>
        <v>Guerrero-Schmitt</v>
      </c>
      <c r="J668" t="str">
        <f>_xlfn.XLOOKUP(H668,Store_Raw!$A$2:$A$21,Store_Raw!$C$2:$C$21)</f>
        <v>East</v>
      </c>
      <c r="K668" t="str">
        <f>_xlfn.XLOOKUP(H668,Store_Raw!$A$2:$A$21,Store_Raw!$D$2:$D$21)</f>
        <v>East Stevechester</v>
      </c>
      <c r="L668" t="str">
        <f>_xlfn.XLOOKUP(H668,Store_Raw!$A$2:$A$21,Store_Raw!$E$2:$E$21)</f>
        <v>Flagship</v>
      </c>
      <c r="M668" t="str">
        <f>VLOOKUP(B668,Customer_Cleaned!$A$2:$H$501,2,FALSE)</f>
        <v>Robert Harris</v>
      </c>
      <c r="N668">
        <f>VLOOKUP(B668,Customer_Cleaned!$A$2:$H$501,3,FALSE)</f>
        <v>50</v>
      </c>
      <c r="O668" t="str">
        <f>VLOOKUP(B668,Customer_Cleaned!$A$2:$H$501,4,FALSE)</f>
        <v>Male</v>
      </c>
      <c r="P668" t="str">
        <f>VLOOKUP(B668,Customer_Cleaned!$A$2:$H$501,8,FALSE)</f>
        <v>Platinum</v>
      </c>
      <c r="Q668" t="str">
        <f>_xlfn.XLOOKUP('Sales_Fact cleaned'!B760,Customer_Cleaned!$A$2:$A$501,Customer_Cleaned!$F$2:$F$501)</f>
        <v>Arkansas</v>
      </c>
      <c r="R668" t="str">
        <f>_xlfn.XLOOKUP(B668,Customer_Cleaned!$A$2:$A$501,Customer_Cleaned!$G$2:$G$501)</f>
        <v>USA</v>
      </c>
      <c r="S668">
        <v>1</v>
      </c>
      <c r="T668">
        <v>772.07</v>
      </c>
      <c r="U668">
        <v>0.26</v>
      </c>
      <c r="V668">
        <v>571.33180000000004</v>
      </c>
      <c r="W668" t="s">
        <v>1824</v>
      </c>
    </row>
    <row r="669" spans="1:23" hidden="1">
      <c r="A669" s="2">
        <v>45459</v>
      </c>
      <c r="B669" t="s">
        <v>648</v>
      </c>
      <c r="C669" t="s">
        <v>1551</v>
      </c>
      <c r="D669" t="str">
        <f>VLOOKUP(C669,Product_Cleaned!$A$2:$B$101,2,FALSE)</f>
        <v>Men's Running Jacket</v>
      </c>
      <c r="E669" t="str">
        <f>VLOOKUP(C669,Product_Cleaned!$A$2:$C$101,3,FALSE)</f>
        <v>Clothing</v>
      </c>
      <c r="F669" t="str">
        <f>VLOOKUP(C669,Product_Cleaned!$A$2:$E$101,4,FALSE)</f>
        <v>Outerwear</v>
      </c>
      <c r="G669" t="str">
        <f>VLOOKUP('Sales_Fact cleaned'!C435,Product_Cleaned!$A$2:$E$101,5, FALSE)</f>
        <v>Ramirez-Hanson</v>
      </c>
      <c r="H669" t="s">
        <v>1761</v>
      </c>
      <c r="I669" t="str">
        <f>_xlfn.XLOOKUP(H669,Store_Raw!$A$2:$A$21,Store_Raw!$B$2:$B$21)</f>
        <v>Black-Horn</v>
      </c>
      <c r="J669" t="str">
        <f>_xlfn.XLOOKUP(H669,Store_Raw!$A$2:$A$21,Store_Raw!$C$2:$C$21)</f>
        <v>South</v>
      </c>
      <c r="K669" t="str">
        <f>_xlfn.XLOOKUP(H669,Store_Raw!$A$2:$A$21,Store_Raw!$D$2:$D$21)</f>
        <v>North Nancyview</v>
      </c>
      <c r="L669" t="str">
        <f>_xlfn.XLOOKUP(H669,Store_Raw!$A$2:$A$21,Store_Raw!$E$2:$E$21)</f>
        <v>Outlet</v>
      </c>
      <c r="M669" t="str">
        <f>VLOOKUP(B669,Customer_Cleaned!$A$2:$H$501,2,FALSE)</f>
        <v>Wanda Snyder</v>
      </c>
      <c r="N669">
        <f>VLOOKUP(B669,Customer_Cleaned!$A$2:$H$501,3,FALSE)</f>
        <v>54</v>
      </c>
      <c r="O669" t="str">
        <f>VLOOKUP(B669,Customer_Cleaned!$A$2:$H$501,4,FALSE)</f>
        <v>Male</v>
      </c>
      <c r="P669" t="str">
        <f>VLOOKUP(B669,Customer_Cleaned!$A$2:$H$501,8,FALSE)</f>
        <v>Platinum</v>
      </c>
      <c r="Q669" t="str">
        <f>_xlfn.XLOOKUP('Sales_Fact cleaned'!B435,Customer_Cleaned!$A$2:$A$501,Customer_Cleaned!$F$2:$F$501)</f>
        <v>Arizona</v>
      </c>
      <c r="R669" t="str">
        <f>_xlfn.XLOOKUP(B669,Customer_Cleaned!$A$2:$A$501,Customer_Cleaned!$G$2:$G$501)</f>
        <v>USA</v>
      </c>
      <c r="S669">
        <v>2</v>
      </c>
      <c r="T669">
        <v>371.03</v>
      </c>
      <c r="U669">
        <v>0.23</v>
      </c>
      <c r="V669">
        <v>571.38619999999992</v>
      </c>
      <c r="W669" t="s">
        <v>1826</v>
      </c>
    </row>
    <row r="670" spans="1:23" hidden="1">
      <c r="A670" s="2">
        <v>45460</v>
      </c>
      <c r="B670" t="s">
        <v>134</v>
      </c>
      <c r="C670" t="s">
        <v>1578</v>
      </c>
      <c r="D670" t="str">
        <f>VLOOKUP(C670,Product_Cleaned!$A$2:$B$101,2,FALSE)</f>
        <v>4K Home Projector</v>
      </c>
      <c r="E670" t="str">
        <f>VLOOKUP(C670,Product_Cleaned!$A$2:$C$101,3,FALSE)</f>
        <v>Electronics</v>
      </c>
      <c r="F670" t="str">
        <f>VLOOKUP(C670,Product_Cleaned!$A$2:$E$101,4,FALSE)</f>
        <v>Appliances</v>
      </c>
      <c r="G670" t="str">
        <f>VLOOKUP('Sales_Fact cleaned'!C523,Product_Cleaned!$A$2:$E$101,5, FALSE)</f>
        <v>Hamilton, Woods and Walker</v>
      </c>
      <c r="H670" t="s">
        <v>1773</v>
      </c>
      <c r="I670" t="str">
        <f>_xlfn.XLOOKUP(H670,Store_Raw!$A$2:$A$21,Store_Raw!$B$2:$B$21)</f>
        <v>Gray Ltd</v>
      </c>
      <c r="J670" t="str">
        <f>_xlfn.XLOOKUP(H670,Store_Raw!$A$2:$A$21,Store_Raw!$C$2:$C$21)</f>
        <v>North</v>
      </c>
      <c r="K670" t="str">
        <f>_xlfn.XLOOKUP(H670,Store_Raw!$A$2:$A$21,Store_Raw!$D$2:$D$21)</f>
        <v>New Michaelchester</v>
      </c>
      <c r="L670" t="str">
        <f>_xlfn.XLOOKUP(H670,Store_Raw!$A$2:$A$21,Store_Raw!$E$2:$E$21)</f>
        <v>Outlet</v>
      </c>
      <c r="M670" t="str">
        <f>VLOOKUP(B670,Customer_Cleaned!$A$2:$H$501,2,FALSE)</f>
        <v>Robert Jones Dds</v>
      </c>
      <c r="N670">
        <f>VLOOKUP(B670,Customer_Cleaned!$A$2:$H$501,3,FALSE)</f>
        <v>25</v>
      </c>
      <c r="O670" t="str">
        <f>VLOOKUP(B670,Customer_Cleaned!$A$2:$H$501,4,FALSE)</f>
        <v>Male</v>
      </c>
      <c r="P670" t="str">
        <f>VLOOKUP(B670,Customer_Cleaned!$A$2:$H$501,8,FALSE)</f>
        <v>Bronze</v>
      </c>
      <c r="Q670" t="str">
        <f>_xlfn.XLOOKUP('Sales_Fact cleaned'!B523,Customer_Cleaned!$A$2:$A$501,Customer_Cleaned!$F$2:$F$501)</f>
        <v>Pennsylvania</v>
      </c>
      <c r="R670" t="str">
        <f>_xlfn.XLOOKUP(B670,Customer_Cleaned!$A$2:$A$501,Customer_Cleaned!$G$2:$G$501)</f>
        <v>USA</v>
      </c>
      <c r="S670">
        <v>1</v>
      </c>
      <c r="T670">
        <v>649.59</v>
      </c>
      <c r="U670">
        <v>0.12</v>
      </c>
      <c r="V670">
        <v>571.63920000000007</v>
      </c>
      <c r="W670" t="s">
        <v>1826</v>
      </c>
    </row>
    <row r="671" spans="1:23" hidden="1">
      <c r="A671" s="2">
        <v>45460</v>
      </c>
      <c r="B671" t="s">
        <v>544</v>
      </c>
      <c r="C671" t="s">
        <v>1568</v>
      </c>
      <c r="D671" t="str">
        <f>VLOOKUP(C671,Product_Cleaned!$A$2:$B$101,2,FALSE)</f>
        <v>Ceramic Kitchen Bowl Set</v>
      </c>
      <c r="E671" t="str">
        <f>VLOOKUP(C671,Product_Cleaned!$A$2:$C$101,3,FALSE)</f>
        <v>Home</v>
      </c>
      <c r="F671" t="str">
        <f>VLOOKUP(C671,Product_Cleaned!$A$2:$E$101,4,FALSE)</f>
        <v>Kitchen</v>
      </c>
      <c r="G671" t="str">
        <f>VLOOKUP('Sales_Fact cleaned'!C1110,Product_Cleaned!$A$2:$E$101,5, FALSE)</f>
        <v>Anderson-Riley</v>
      </c>
      <c r="H671" t="s">
        <v>1773</v>
      </c>
      <c r="I671" t="str">
        <f>_xlfn.XLOOKUP(H671,Store_Raw!$A$2:$A$21,Store_Raw!$B$2:$B$21)</f>
        <v>Gray Ltd</v>
      </c>
      <c r="J671" t="str">
        <f>_xlfn.XLOOKUP(H671,Store_Raw!$A$2:$A$21,Store_Raw!$C$2:$C$21)</f>
        <v>North</v>
      </c>
      <c r="K671" t="str">
        <f>_xlfn.XLOOKUP(H671,Store_Raw!$A$2:$A$21,Store_Raw!$D$2:$D$21)</f>
        <v>New Michaelchester</v>
      </c>
      <c r="L671" t="str">
        <f>_xlfn.XLOOKUP(H671,Store_Raw!$A$2:$A$21,Store_Raw!$E$2:$E$21)</f>
        <v>Outlet</v>
      </c>
      <c r="M671" t="str">
        <f>VLOOKUP(B671,Customer_Cleaned!$A$2:$H$501,2,FALSE)</f>
        <v>Joseph Jones</v>
      </c>
      <c r="N671">
        <f>VLOOKUP(B671,Customer_Cleaned!$A$2:$H$501,3,FALSE)</f>
        <v>21</v>
      </c>
      <c r="O671" t="str">
        <f>VLOOKUP(B671,Customer_Cleaned!$A$2:$H$501,4,FALSE)</f>
        <v>Male</v>
      </c>
      <c r="P671" t="str">
        <f>VLOOKUP(B671,Customer_Cleaned!$A$2:$H$501,8,FALSE)</f>
        <v>Bronze</v>
      </c>
      <c r="Q671" t="str">
        <f>_xlfn.XLOOKUP('Sales_Fact cleaned'!B1110,Customer_Cleaned!$A$2:$A$501,Customer_Cleaned!$F$2:$F$501)</f>
        <v>Mississippi</v>
      </c>
      <c r="R671" t="str">
        <f>_xlfn.XLOOKUP(B671,Customer_Cleaned!$A$2:$A$501,Customer_Cleaned!$G$2:$G$501)</f>
        <v>USA</v>
      </c>
      <c r="S671">
        <v>4</v>
      </c>
      <c r="T671">
        <v>168.55</v>
      </c>
      <c r="U671">
        <v>0.15</v>
      </c>
      <c r="V671">
        <v>573.07000000000005</v>
      </c>
      <c r="W671" t="s">
        <v>1826</v>
      </c>
    </row>
    <row r="672" spans="1:23" hidden="1">
      <c r="A672" s="2">
        <v>45460</v>
      </c>
      <c r="B672" t="s">
        <v>1466</v>
      </c>
      <c r="C672" t="s">
        <v>1584</v>
      </c>
      <c r="D672" t="str">
        <f>VLOOKUP(C672,Product_Cleaned!$A$2:$B$101,2,FALSE)</f>
        <v>Women's Denim Jeans</v>
      </c>
      <c r="E672" t="str">
        <f>VLOOKUP(C672,Product_Cleaned!$A$2:$C$101,3,FALSE)</f>
        <v>Clothing</v>
      </c>
      <c r="F672" t="str">
        <f>VLOOKUP(C672,Product_Cleaned!$A$2:$E$101,4,FALSE)</f>
        <v>Bottoms</v>
      </c>
      <c r="G672" t="str">
        <f>VLOOKUP('Sales_Fact cleaned'!C1376,Product_Cleaned!$A$2:$E$101,5, FALSE)</f>
        <v>Wolfe, Ross and Hester</v>
      </c>
      <c r="H672" t="s">
        <v>1776</v>
      </c>
      <c r="I672" t="str">
        <f>_xlfn.XLOOKUP(H672,Store_Raw!$A$2:$A$21,Store_Raw!$B$2:$B$21)</f>
        <v>Benson-Elliott</v>
      </c>
      <c r="J672" t="str">
        <f>_xlfn.XLOOKUP(H672,Store_Raw!$A$2:$A$21,Store_Raw!$C$2:$C$21)</f>
        <v>East</v>
      </c>
      <c r="K672" t="str">
        <f>_xlfn.XLOOKUP(H672,Store_Raw!$A$2:$A$21,Store_Raw!$D$2:$D$21)</f>
        <v>Port Josephberg</v>
      </c>
      <c r="L672" t="str">
        <f>_xlfn.XLOOKUP(H672,Store_Raw!$A$2:$A$21,Store_Raw!$E$2:$E$21)</f>
        <v>Online</v>
      </c>
      <c r="M672" t="str">
        <f>VLOOKUP(B672,Customer_Cleaned!$A$2:$H$501,2,FALSE)</f>
        <v>Elizabeth Foster</v>
      </c>
      <c r="N672">
        <f>VLOOKUP(B672,Customer_Cleaned!$A$2:$H$501,3,FALSE)</f>
        <v>33</v>
      </c>
      <c r="O672" t="str">
        <f>VLOOKUP(B672,Customer_Cleaned!$A$2:$H$501,4,FALSE)</f>
        <v>Female</v>
      </c>
      <c r="P672" t="str">
        <f>VLOOKUP(B672,Customer_Cleaned!$A$2:$H$501,8,FALSE)</f>
        <v>Bronze</v>
      </c>
      <c r="Q672" t="str">
        <f>_xlfn.XLOOKUP('Sales_Fact cleaned'!B1376,Customer_Cleaned!$A$2:$A$501,Customer_Cleaned!$F$2:$F$501)</f>
        <v>Rhode Island</v>
      </c>
      <c r="R672" t="str">
        <f>_xlfn.XLOOKUP(B672,Customer_Cleaned!$A$2:$A$501,Customer_Cleaned!$G$2:$G$501)</f>
        <v>USA</v>
      </c>
      <c r="S672">
        <v>4</v>
      </c>
      <c r="T672">
        <v>186.24</v>
      </c>
      <c r="U672">
        <v>0.23</v>
      </c>
      <c r="V672">
        <v>573.61920000000009</v>
      </c>
      <c r="W672" t="s">
        <v>1824</v>
      </c>
    </row>
    <row r="673" spans="1:23" hidden="1">
      <c r="A673" s="2">
        <v>45460</v>
      </c>
      <c r="B673" t="s">
        <v>1513</v>
      </c>
      <c r="C673" t="s">
        <v>1646</v>
      </c>
      <c r="D673" t="str">
        <f>VLOOKUP(C673,Product_Cleaned!$A$2:$B$101,2,FALSE)</f>
        <v>Men's Roll-On Perfume</v>
      </c>
      <c r="E673" t="str">
        <f>VLOOKUP(C673,Product_Cleaned!$A$2:$C$101,3,FALSE)</f>
        <v>Beauty</v>
      </c>
      <c r="F673" t="str">
        <f>VLOOKUP(C673,Product_Cleaned!$A$2:$E$101,4,FALSE)</f>
        <v>Fragrance</v>
      </c>
      <c r="G673" t="str">
        <f>VLOOKUP('Sales_Fact cleaned'!C1574,Product_Cleaned!$A$2:$E$101,5, FALSE)</f>
        <v>Hernandez Inc</v>
      </c>
      <c r="H673" t="s">
        <v>1801</v>
      </c>
      <c r="I673" t="str">
        <f>_xlfn.XLOOKUP(H673,Store_Raw!$A$2:$A$21,Store_Raw!$B$2:$B$21)</f>
        <v>Shelton PLC</v>
      </c>
      <c r="J673" t="str">
        <f>_xlfn.XLOOKUP(H673,Store_Raw!$A$2:$A$21,Store_Raw!$C$2:$C$21)</f>
        <v>North</v>
      </c>
      <c r="K673" t="str">
        <f>_xlfn.XLOOKUP(H673,Store_Raw!$A$2:$A$21,Store_Raw!$D$2:$D$21)</f>
        <v>East Jenniferstad</v>
      </c>
      <c r="L673" t="str">
        <f>_xlfn.XLOOKUP(H673,Store_Raw!$A$2:$A$21,Store_Raw!$E$2:$E$21)</f>
        <v>Flagship</v>
      </c>
      <c r="M673" t="str">
        <f>VLOOKUP(B673,Customer_Cleaned!$A$2:$H$501,2,FALSE)</f>
        <v>Darrell Miller</v>
      </c>
      <c r="N673">
        <f>VLOOKUP(B673,Customer_Cleaned!$A$2:$H$501,3,FALSE)</f>
        <v>59</v>
      </c>
      <c r="O673" t="str">
        <f>VLOOKUP(B673,Customer_Cleaned!$A$2:$H$501,4,FALSE)</f>
        <v>Female</v>
      </c>
      <c r="P673" t="str">
        <f>VLOOKUP(B673,Customer_Cleaned!$A$2:$H$501,8,FALSE)</f>
        <v>Platinum</v>
      </c>
      <c r="Q673" t="str">
        <f>_xlfn.XLOOKUP('Sales_Fact cleaned'!B1574,Customer_Cleaned!$A$2:$A$501,Customer_Cleaned!$F$2:$F$501)</f>
        <v>Hawaii</v>
      </c>
      <c r="R673" t="str">
        <f>_xlfn.XLOOKUP(B673,Customer_Cleaned!$A$2:$A$501,Customer_Cleaned!$G$2:$G$501)</f>
        <v>USA</v>
      </c>
      <c r="S673">
        <v>3</v>
      </c>
      <c r="T673">
        <v>225.14</v>
      </c>
      <c r="U673">
        <v>0.15</v>
      </c>
      <c r="V673">
        <v>574.10699999999997</v>
      </c>
      <c r="W673" t="s">
        <v>1826</v>
      </c>
    </row>
    <row r="674" spans="1:23" hidden="1">
      <c r="A674" s="2">
        <v>45461</v>
      </c>
      <c r="B674" t="s">
        <v>651</v>
      </c>
      <c r="C674" t="s">
        <v>1644</v>
      </c>
      <c r="D674" t="str">
        <f>VLOOKUP(C674,Product_Cleaned!$A$2:$B$101,2,FALSE)</f>
        <v>Car Dashboard Phone Holder</v>
      </c>
      <c r="E674" t="str">
        <f>VLOOKUP(C674,Product_Cleaned!$A$2:$C$101,3,FALSE)</f>
        <v>Electronics</v>
      </c>
      <c r="F674" t="str">
        <f>VLOOKUP(C674,Product_Cleaned!$A$2:$E$101,4,FALSE)</f>
        <v>Accessories</v>
      </c>
      <c r="G674" t="str">
        <f>VLOOKUP('Sales_Fact cleaned'!C1997,Product_Cleaned!$A$2:$E$101,5, FALSE)</f>
        <v>Duran Group</v>
      </c>
      <c r="H674" t="s">
        <v>1804</v>
      </c>
      <c r="I674" t="str">
        <f>_xlfn.XLOOKUP(H674,Store_Raw!$A$2:$A$21,Store_Raw!$B$2:$B$21)</f>
        <v>Frederick-Wright</v>
      </c>
      <c r="J674" t="str">
        <f>_xlfn.XLOOKUP(H674,Store_Raw!$A$2:$A$21,Store_Raw!$C$2:$C$21)</f>
        <v>West</v>
      </c>
      <c r="K674" t="str">
        <f>_xlfn.XLOOKUP(H674,Store_Raw!$A$2:$A$21,Store_Raw!$D$2:$D$21)</f>
        <v>New Jimmymouth</v>
      </c>
      <c r="L674" t="str">
        <f>_xlfn.XLOOKUP(H674,Store_Raw!$A$2:$A$21,Store_Raw!$E$2:$E$21)</f>
        <v>Flagship</v>
      </c>
      <c r="M674" t="str">
        <f>VLOOKUP(B674,Customer_Cleaned!$A$2:$H$501,2,FALSE)</f>
        <v>Carmen Price</v>
      </c>
      <c r="N674">
        <f>VLOOKUP(B674,Customer_Cleaned!$A$2:$H$501,3,FALSE)</f>
        <v>46</v>
      </c>
      <c r="O674" t="str">
        <f>VLOOKUP(B674,Customer_Cleaned!$A$2:$H$501,4,FALSE)</f>
        <v>Male</v>
      </c>
      <c r="P674" t="str">
        <f>VLOOKUP(B674,Customer_Cleaned!$A$2:$H$501,8,FALSE)</f>
        <v>Silver</v>
      </c>
      <c r="Q674" t="str">
        <f>_xlfn.XLOOKUP('Sales_Fact cleaned'!B1997,Customer_Cleaned!$A$2:$A$501,Customer_Cleaned!$F$2:$F$501)</f>
        <v>Indiana</v>
      </c>
      <c r="R674" t="str">
        <f>_xlfn.XLOOKUP(B674,Customer_Cleaned!$A$2:$A$501,Customer_Cleaned!$G$2:$G$501)</f>
        <v>USA</v>
      </c>
      <c r="S674">
        <v>1</v>
      </c>
      <c r="T674">
        <v>775.84</v>
      </c>
      <c r="U674">
        <v>0.26</v>
      </c>
      <c r="V674">
        <v>574.12160000000006</v>
      </c>
      <c r="W674" t="s">
        <v>1829</v>
      </c>
    </row>
    <row r="675" spans="1:23">
      <c r="A675" s="2">
        <v>45461</v>
      </c>
      <c r="B675" t="s">
        <v>1392</v>
      </c>
      <c r="C675" t="s">
        <v>1694</v>
      </c>
      <c r="D675" t="str">
        <f>VLOOKUP(C675,Product_Cleaned!$A$2:$B$101,2,FALSE)</f>
        <v>Shin Guards – Adult</v>
      </c>
      <c r="E675" t="str">
        <f>VLOOKUP(C675,Product_Cleaned!$A$2:$C$101,3,FALSE)</f>
        <v>Sports</v>
      </c>
      <c r="F675" t="str">
        <f>VLOOKUP(C675,Product_Cleaned!$A$2:$E$101,4,FALSE)</f>
        <v>Team Sports</v>
      </c>
      <c r="G675" t="str">
        <f>VLOOKUP('Sales_Fact cleaned'!C98,Product_Cleaned!$A$2:$E$101,5, FALSE)</f>
        <v>Allison Ltd</v>
      </c>
      <c r="H675" t="s">
        <v>1813</v>
      </c>
      <c r="I675" t="str">
        <f>_xlfn.XLOOKUP(H675,Store_Raw!$A$2:$A$21,Store_Raw!$B$2:$B$21)</f>
        <v>Mann-Austin</v>
      </c>
      <c r="J675" t="str">
        <f>_xlfn.XLOOKUP(H675,Store_Raw!$A$2:$A$21,Store_Raw!$C$2:$C$21)</f>
        <v>East</v>
      </c>
      <c r="K675" t="str">
        <f>_xlfn.XLOOKUP(H675,Store_Raw!$A$2:$A$21,Store_Raw!$D$2:$D$21)</f>
        <v>Vasquezborough</v>
      </c>
      <c r="L675" t="str">
        <f>_xlfn.XLOOKUP(H675,Store_Raw!$A$2:$A$21,Store_Raw!$E$2:$E$21)</f>
        <v>Online</v>
      </c>
      <c r="M675" t="str">
        <f>VLOOKUP(B675,Customer_Cleaned!$A$2:$H$501,2,FALSE)</f>
        <v>Shane Mills</v>
      </c>
      <c r="N675">
        <f>VLOOKUP(B675,Customer_Cleaned!$A$2:$H$501,3,FALSE)</f>
        <v>59</v>
      </c>
      <c r="O675" t="str">
        <f>VLOOKUP(B675,Customer_Cleaned!$A$2:$H$501,4,FALSE)</f>
        <v>Male</v>
      </c>
      <c r="P675" t="str">
        <f>VLOOKUP(B675,Customer_Cleaned!$A$2:$H$501,8,FALSE)</f>
        <v>Platinum</v>
      </c>
      <c r="Q675" t="str">
        <f>_xlfn.XLOOKUP('Sales_Fact cleaned'!B98,Customer_Cleaned!$A$2:$A$501,Customer_Cleaned!$F$2:$F$501)</f>
        <v>Delaware</v>
      </c>
      <c r="R675" t="str">
        <f>_xlfn.XLOOKUP(B675,Customer_Cleaned!$A$2:$A$501,Customer_Cleaned!$G$2:$G$501)</f>
        <v>USA</v>
      </c>
      <c r="S675">
        <v>1</v>
      </c>
      <c r="T675">
        <v>727.7</v>
      </c>
      <c r="U675">
        <v>0.21</v>
      </c>
      <c r="V675">
        <v>574.88300000000004</v>
      </c>
      <c r="W675" t="s">
        <v>1829</v>
      </c>
    </row>
    <row r="676" spans="1:23" hidden="1">
      <c r="A676" s="2">
        <v>45462</v>
      </c>
      <c r="B676" t="s">
        <v>1193</v>
      </c>
      <c r="C676" t="s">
        <v>1700</v>
      </c>
      <c r="D676" t="str">
        <f>VLOOKUP(C676,Product_Cleaned!$A$2:$B$101,2,FALSE)</f>
        <v>Wireless Mouse</v>
      </c>
      <c r="E676" t="str">
        <f>VLOOKUP(C676,Product_Cleaned!$A$2:$C$101,3,FALSE)</f>
        <v>Electronics</v>
      </c>
      <c r="F676" t="str">
        <f>VLOOKUP(C676,Product_Cleaned!$A$2:$E$101,4,FALSE)</f>
        <v>Computer</v>
      </c>
      <c r="G676" t="str">
        <f>VLOOKUP('Sales_Fact cleaned'!C1402,Product_Cleaned!$A$2:$E$101,5, FALSE)</f>
        <v>Byrd, Stewart and Valdez</v>
      </c>
      <c r="H676" t="s">
        <v>1813</v>
      </c>
      <c r="I676" t="str">
        <f>_xlfn.XLOOKUP(H676,Store_Raw!$A$2:$A$21,Store_Raw!$B$2:$B$21)</f>
        <v>Mann-Austin</v>
      </c>
      <c r="J676" t="str">
        <f>_xlfn.XLOOKUP(H676,Store_Raw!$A$2:$A$21,Store_Raw!$C$2:$C$21)</f>
        <v>East</v>
      </c>
      <c r="K676" t="str">
        <f>_xlfn.XLOOKUP(H676,Store_Raw!$A$2:$A$21,Store_Raw!$D$2:$D$21)</f>
        <v>Vasquezborough</v>
      </c>
      <c r="L676" t="str">
        <f>_xlfn.XLOOKUP(H676,Store_Raw!$A$2:$A$21,Store_Raw!$E$2:$E$21)</f>
        <v>Online</v>
      </c>
      <c r="M676" t="str">
        <f>VLOOKUP(B676,Customer_Cleaned!$A$2:$H$501,2,FALSE)</f>
        <v>Martha Brown</v>
      </c>
      <c r="N676">
        <f>VLOOKUP(B676,Customer_Cleaned!$A$2:$H$501,3,FALSE)</f>
        <v>20</v>
      </c>
      <c r="O676" t="str">
        <f>VLOOKUP(B676,Customer_Cleaned!$A$2:$H$501,4,FALSE)</f>
        <v>Female</v>
      </c>
      <c r="P676" t="str">
        <f>VLOOKUP(B676,Customer_Cleaned!$A$2:$H$501,8,FALSE)</f>
        <v>Bronze</v>
      </c>
      <c r="Q676" t="str">
        <f>_xlfn.XLOOKUP('Sales_Fact cleaned'!B1402,Customer_Cleaned!$A$2:$A$501,Customer_Cleaned!$F$2:$F$501)</f>
        <v>Alabama</v>
      </c>
      <c r="R676" t="str">
        <f>_xlfn.XLOOKUP(B676,Customer_Cleaned!$A$2:$A$501,Customer_Cleaned!$G$2:$G$501)</f>
        <v>USA</v>
      </c>
      <c r="S676">
        <v>4</v>
      </c>
      <c r="T676">
        <v>158.46</v>
      </c>
      <c r="U676">
        <v>0.09</v>
      </c>
      <c r="V676">
        <v>576.7944</v>
      </c>
      <c r="W676" t="s">
        <v>1824</v>
      </c>
    </row>
    <row r="677" spans="1:23" hidden="1">
      <c r="A677" s="2">
        <v>45462</v>
      </c>
      <c r="B677" t="s">
        <v>75</v>
      </c>
      <c r="C677" t="s">
        <v>1580</v>
      </c>
      <c r="D677" t="str">
        <f>VLOOKUP(C677,Product_Cleaned!$A$2:$B$101,2,FALSE)</f>
        <v>Beard Grooming Kit</v>
      </c>
      <c r="E677" t="str">
        <f>VLOOKUP(C677,Product_Cleaned!$A$2:$C$101,3,FALSE)</f>
        <v>Beauty</v>
      </c>
      <c r="F677" t="str">
        <f>VLOOKUP(C677,Product_Cleaned!$A$2:$E$101,4,FALSE)</f>
        <v>Grooming</v>
      </c>
      <c r="G677" t="str">
        <f>VLOOKUP('Sales_Fact cleaned'!C321,Product_Cleaned!$A$2:$E$101,5, FALSE)</f>
        <v>Flores-King</v>
      </c>
      <c r="H677" t="s">
        <v>1813</v>
      </c>
      <c r="I677" t="str">
        <f>_xlfn.XLOOKUP(H677,Store_Raw!$A$2:$A$21,Store_Raw!$B$2:$B$21)</f>
        <v>Mann-Austin</v>
      </c>
      <c r="J677" t="str">
        <f>_xlfn.XLOOKUP(H677,Store_Raw!$A$2:$A$21,Store_Raw!$C$2:$C$21)</f>
        <v>East</v>
      </c>
      <c r="K677" t="str">
        <f>_xlfn.XLOOKUP(H677,Store_Raw!$A$2:$A$21,Store_Raw!$D$2:$D$21)</f>
        <v>Vasquezborough</v>
      </c>
      <c r="L677" t="str">
        <f>_xlfn.XLOOKUP(H677,Store_Raw!$A$2:$A$21,Store_Raw!$E$2:$E$21)</f>
        <v>Online</v>
      </c>
      <c r="M677" t="str">
        <f>VLOOKUP(B677,Customer_Cleaned!$A$2:$H$501,2,FALSE)</f>
        <v>John Scott</v>
      </c>
      <c r="N677">
        <f>VLOOKUP(B677,Customer_Cleaned!$A$2:$H$501,3,FALSE)</f>
        <v>24</v>
      </c>
      <c r="O677" t="str">
        <f>VLOOKUP(B677,Customer_Cleaned!$A$2:$H$501,4,FALSE)</f>
        <v>Female</v>
      </c>
      <c r="P677" t="str">
        <f>VLOOKUP(B677,Customer_Cleaned!$A$2:$H$501,8,FALSE)</f>
        <v>Bronze</v>
      </c>
      <c r="Q677" t="str">
        <f>_xlfn.XLOOKUP('Sales_Fact cleaned'!B321,Customer_Cleaned!$A$2:$A$501,Customer_Cleaned!$F$2:$F$501)</f>
        <v>Rhode Island</v>
      </c>
      <c r="R677" t="str">
        <f>_xlfn.XLOOKUP(B677,Customer_Cleaned!$A$2:$A$501,Customer_Cleaned!$G$2:$G$501)</f>
        <v>USA</v>
      </c>
      <c r="S677">
        <v>2</v>
      </c>
      <c r="T677">
        <v>303.67</v>
      </c>
      <c r="U677">
        <v>0.05</v>
      </c>
      <c r="V677">
        <v>576.97299999999996</v>
      </c>
      <c r="W677" t="s">
        <v>1824</v>
      </c>
    </row>
    <row r="678" spans="1:23" hidden="1">
      <c r="A678" s="2">
        <v>45462</v>
      </c>
      <c r="B678" t="s">
        <v>481</v>
      </c>
      <c r="C678" t="s">
        <v>1570</v>
      </c>
      <c r="D678" t="str">
        <f>VLOOKUP(C678,Product_Cleaned!$A$2:$B$101,2,FALSE)</f>
        <v>HD Smart TV Stick</v>
      </c>
      <c r="E678" t="str">
        <f>VLOOKUP(C678,Product_Cleaned!$A$2:$C$101,3,FALSE)</f>
        <v>Electronics</v>
      </c>
      <c r="F678" t="str">
        <f>VLOOKUP(C678,Product_Cleaned!$A$2:$E$101,4,FALSE)</f>
        <v>Accessories</v>
      </c>
      <c r="G678" t="str">
        <f>VLOOKUP('Sales_Fact cleaned'!C445,Product_Cleaned!$A$2:$E$101,5, FALSE)</f>
        <v>Robinson-Brown</v>
      </c>
      <c r="H678" t="s">
        <v>1766</v>
      </c>
      <c r="I678" t="str">
        <f>_xlfn.XLOOKUP(H678,Store_Raw!$A$2:$A$21,Store_Raw!$B$2:$B$21)</f>
        <v>Johnson-Wright</v>
      </c>
      <c r="J678" t="str">
        <f>_xlfn.XLOOKUP(H678,Store_Raw!$A$2:$A$21,Store_Raw!$C$2:$C$21)</f>
        <v>North</v>
      </c>
      <c r="K678" t="str">
        <f>_xlfn.XLOOKUP(H678,Store_Raw!$A$2:$A$21,Store_Raw!$D$2:$D$21)</f>
        <v>Hoodberg</v>
      </c>
      <c r="L678" t="str">
        <f>_xlfn.XLOOKUP(H678,Store_Raw!$A$2:$A$21,Store_Raw!$E$2:$E$21)</f>
        <v>Outlet</v>
      </c>
      <c r="M678" t="str">
        <f>VLOOKUP(B678,Customer_Cleaned!$A$2:$H$501,2,FALSE)</f>
        <v>Maria Ramirez</v>
      </c>
      <c r="N678">
        <f>VLOOKUP(B678,Customer_Cleaned!$A$2:$H$501,3,FALSE)</f>
        <v>37</v>
      </c>
      <c r="O678" t="str">
        <f>VLOOKUP(B678,Customer_Cleaned!$A$2:$H$501,4,FALSE)</f>
        <v>Male</v>
      </c>
      <c r="P678" t="str">
        <f>VLOOKUP(B678,Customer_Cleaned!$A$2:$H$501,8,FALSE)</f>
        <v>Silver</v>
      </c>
      <c r="Q678" t="str">
        <f>_xlfn.XLOOKUP('Sales_Fact cleaned'!B445,Customer_Cleaned!$A$2:$A$501,Customer_Cleaned!$F$2:$F$501)</f>
        <v>Wyoming</v>
      </c>
      <c r="R678" t="str">
        <f>_xlfn.XLOOKUP(B678,Customer_Cleaned!$A$2:$A$501,Customer_Cleaned!$G$2:$G$501)</f>
        <v>USA</v>
      </c>
      <c r="S678">
        <v>3</v>
      </c>
      <c r="T678">
        <v>250.14</v>
      </c>
      <c r="U678">
        <v>0.23</v>
      </c>
      <c r="V678">
        <v>577.82339999999999</v>
      </c>
      <c r="W678" t="s">
        <v>1829</v>
      </c>
    </row>
    <row r="679" spans="1:23" hidden="1">
      <c r="A679" s="2">
        <v>45462</v>
      </c>
      <c r="B679" t="s">
        <v>40</v>
      </c>
      <c r="C679" t="s">
        <v>1720</v>
      </c>
      <c r="D679" t="str">
        <f>VLOOKUP(C679,Product_Cleaned!$A$2:$B$101,2,FALSE)</f>
        <v>Kitchen Cutting Board</v>
      </c>
      <c r="E679" t="str">
        <f>VLOOKUP(C679,Product_Cleaned!$A$2:$C$101,3,FALSE)</f>
        <v>Home</v>
      </c>
      <c r="F679" t="str">
        <f>VLOOKUP(C679,Product_Cleaned!$A$2:$E$101,4,FALSE)</f>
        <v>Kitchen</v>
      </c>
      <c r="G679" t="str">
        <f>VLOOKUP('Sales_Fact cleaned'!C386,Product_Cleaned!$A$2:$E$101,5, FALSE)</f>
        <v>Sims Inc</v>
      </c>
      <c r="H679" t="s">
        <v>1769</v>
      </c>
      <c r="I679" t="str">
        <f>_xlfn.XLOOKUP(H679,Store_Raw!$A$2:$A$21,Store_Raw!$B$2:$B$21)</f>
        <v>Alexander Group</v>
      </c>
      <c r="J679" t="str">
        <f>_xlfn.XLOOKUP(H679,Store_Raw!$A$2:$A$21,Store_Raw!$C$2:$C$21)</f>
        <v>South</v>
      </c>
      <c r="K679" t="str">
        <f>_xlfn.XLOOKUP(H679,Store_Raw!$A$2:$A$21,Store_Raw!$D$2:$D$21)</f>
        <v>Port Sharon</v>
      </c>
      <c r="L679" t="str">
        <f>_xlfn.XLOOKUP(H679,Store_Raw!$A$2:$A$21,Store_Raw!$E$2:$E$21)</f>
        <v>Online</v>
      </c>
      <c r="M679" t="str">
        <f>VLOOKUP(B679,Customer_Cleaned!$A$2:$H$501,2,FALSE)</f>
        <v>Daniel Boyd</v>
      </c>
      <c r="N679">
        <f>VLOOKUP(B679,Customer_Cleaned!$A$2:$H$501,3,FALSE)</f>
        <v>29</v>
      </c>
      <c r="O679" t="str">
        <f>VLOOKUP(B679,Customer_Cleaned!$A$2:$H$501,4,FALSE)</f>
        <v>Female</v>
      </c>
      <c r="P679" t="str">
        <f>VLOOKUP(B679,Customer_Cleaned!$A$2:$H$501,8,FALSE)</f>
        <v>Bronze</v>
      </c>
      <c r="Q679" t="str">
        <f>_xlfn.XLOOKUP('Sales_Fact cleaned'!B386,Customer_Cleaned!$A$2:$A$501,Customer_Cleaned!$F$2:$F$501)</f>
        <v>Virginia</v>
      </c>
      <c r="R679" t="str">
        <f>_xlfn.XLOOKUP(B679,Customer_Cleaned!$A$2:$A$501,Customer_Cleaned!$G$2:$G$501)</f>
        <v>USA</v>
      </c>
      <c r="S679">
        <v>1</v>
      </c>
      <c r="T679">
        <v>696.53</v>
      </c>
      <c r="U679">
        <v>0.17</v>
      </c>
      <c r="V679">
        <v>578.11989999999992</v>
      </c>
      <c r="W679" t="s">
        <v>1824</v>
      </c>
    </row>
    <row r="680" spans="1:23">
      <c r="A680" s="2">
        <v>45462</v>
      </c>
      <c r="B680" t="s">
        <v>1026</v>
      </c>
      <c r="C680" t="s">
        <v>1732</v>
      </c>
      <c r="D680" t="str">
        <f>VLOOKUP(C680,Product_Cleaned!$A$2:$B$101,2,FALSE)</f>
        <v>Microwave Oven</v>
      </c>
      <c r="E680" t="str">
        <f>VLOOKUP(C680,Product_Cleaned!$A$2:$C$101,3,FALSE)</f>
        <v>Home</v>
      </c>
      <c r="F680" t="str">
        <f>VLOOKUP(C680,Product_Cleaned!$A$2:$E$101,4,FALSE)</f>
        <v>Appliances</v>
      </c>
      <c r="G680" t="str">
        <f>VLOOKUP('Sales_Fact cleaned'!C534,Product_Cleaned!$A$2:$E$101,5, FALSE)</f>
        <v>Burns-Hansen</v>
      </c>
      <c r="H680" t="s">
        <v>1752</v>
      </c>
      <c r="I680" t="str">
        <f>_xlfn.XLOOKUP(H680,Store_Raw!$A$2:$A$21,Store_Raw!$B$2:$B$21)</f>
        <v>Rivera-Warner</v>
      </c>
      <c r="J680" t="str">
        <f>_xlfn.XLOOKUP(H680,Store_Raw!$A$2:$A$21,Store_Raw!$C$2:$C$21)</f>
        <v>East</v>
      </c>
      <c r="K680" t="str">
        <f>_xlfn.XLOOKUP(H680,Store_Raw!$A$2:$A$21,Store_Raw!$D$2:$D$21)</f>
        <v>Washingtonfurt</v>
      </c>
      <c r="L680" t="str">
        <f>_xlfn.XLOOKUP(H680,Store_Raw!$A$2:$A$21,Store_Raw!$E$2:$E$21)</f>
        <v>Flagship</v>
      </c>
      <c r="M680" t="str">
        <f>VLOOKUP(B680,Customer_Cleaned!$A$2:$H$501,2,FALSE)</f>
        <v>Robert King</v>
      </c>
      <c r="N680">
        <f>VLOOKUP(B680,Customer_Cleaned!$A$2:$H$501,3,FALSE)</f>
        <v>58</v>
      </c>
      <c r="O680" t="str">
        <f>VLOOKUP(B680,Customer_Cleaned!$A$2:$H$501,4,FALSE)</f>
        <v>Female</v>
      </c>
      <c r="P680" t="str">
        <f>VLOOKUP(B680,Customer_Cleaned!$A$2:$H$501,8,FALSE)</f>
        <v>Platinum</v>
      </c>
      <c r="Q680" t="str">
        <f>_xlfn.XLOOKUP('Sales_Fact cleaned'!B534,Customer_Cleaned!$A$2:$A$501,Customer_Cleaned!$F$2:$F$501)</f>
        <v>New York</v>
      </c>
      <c r="R680" t="str">
        <f>_xlfn.XLOOKUP(B680,Customer_Cleaned!$A$2:$A$501,Customer_Cleaned!$G$2:$G$501)</f>
        <v>USA</v>
      </c>
      <c r="S680">
        <v>1</v>
      </c>
      <c r="T680">
        <v>681.47</v>
      </c>
      <c r="U680">
        <v>0.15</v>
      </c>
      <c r="V680">
        <v>579.24950000000001</v>
      </c>
      <c r="W680" t="s">
        <v>1829</v>
      </c>
    </row>
    <row r="681" spans="1:23" hidden="1">
      <c r="A681" s="2">
        <v>45465</v>
      </c>
      <c r="B681" t="s">
        <v>538</v>
      </c>
      <c r="C681" t="s">
        <v>1638</v>
      </c>
      <c r="D681" t="str">
        <f>VLOOKUP(C681,Product_Cleaned!$A$2:$B$101,2,FALSE)</f>
        <v>High-Grip Football</v>
      </c>
      <c r="E681" t="str">
        <f>VLOOKUP(C681,Product_Cleaned!$A$2:$C$101,3,FALSE)</f>
        <v>Sports</v>
      </c>
      <c r="F681" t="str">
        <f>VLOOKUP(C681,Product_Cleaned!$A$2:$E$101,4,FALSE)</f>
        <v>Team Sports</v>
      </c>
      <c r="G681" t="str">
        <f>VLOOKUP('Sales_Fact cleaned'!C124,Product_Cleaned!$A$2:$E$101,5, FALSE)</f>
        <v>Taylor-Elliott</v>
      </c>
      <c r="H681" t="s">
        <v>1773</v>
      </c>
      <c r="I681" t="str">
        <f>_xlfn.XLOOKUP(H681,Store_Raw!$A$2:$A$21,Store_Raw!$B$2:$B$21)</f>
        <v>Gray Ltd</v>
      </c>
      <c r="J681" t="str">
        <f>_xlfn.XLOOKUP(H681,Store_Raw!$A$2:$A$21,Store_Raw!$C$2:$C$21)</f>
        <v>North</v>
      </c>
      <c r="K681" t="str">
        <f>_xlfn.XLOOKUP(H681,Store_Raw!$A$2:$A$21,Store_Raw!$D$2:$D$21)</f>
        <v>New Michaelchester</v>
      </c>
      <c r="L681" t="str">
        <f>_xlfn.XLOOKUP(H681,Store_Raw!$A$2:$A$21,Store_Raw!$E$2:$E$21)</f>
        <v>Outlet</v>
      </c>
      <c r="M681" t="str">
        <f>VLOOKUP(B681,Customer_Cleaned!$A$2:$H$501,2,FALSE)</f>
        <v>Cynthia Morris</v>
      </c>
      <c r="N681">
        <f>VLOOKUP(B681,Customer_Cleaned!$A$2:$H$501,3,FALSE)</f>
        <v>18</v>
      </c>
      <c r="O681" t="str">
        <f>VLOOKUP(B681,Customer_Cleaned!$A$2:$H$501,4,FALSE)</f>
        <v>Female</v>
      </c>
      <c r="P681" t="str">
        <f>VLOOKUP(B681,Customer_Cleaned!$A$2:$H$501,8,FALSE)</f>
        <v>Bronze</v>
      </c>
      <c r="Q681" t="str">
        <f>_xlfn.XLOOKUP('Sales_Fact cleaned'!B124,Customer_Cleaned!$A$2:$A$501,Customer_Cleaned!$F$2:$F$501)</f>
        <v>Kansas</v>
      </c>
      <c r="R681" t="str">
        <f>_xlfn.XLOOKUP(B681,Customer_Cleaned!$A$2:$A$501,Customer_Cleaned!$G$2:$G$501)</f>
        <v>USA</v>
      </c>
      <c r="S681">
        <v>2</v>
      </c>
      <c r="T681">
        <v>336.97</v>
      </c>
      <c r="U681">
        <v>0.14000000000000001</v>
      </c>
      <c r="V681">
        <v>579.58840000000009</v>
      </c>
      <c r="W681" t="s">
        <v>1829</v>
      </c>
    </row>
    <row r="682" spans="1:23" hidden="1">
      <c r="A682" s="2">
        <v>45465</v>
      </c>
      <c r="B682" t="s">
        <v>1489</v>
      </c>
      <c r="C682" t="s">
        <v>1698</v>
      </c>
      <c r="D682" t="str">
        <f>VLOOKUP(C682,Product_Cleaned!$A$2:$B$101,2,FALSE)</f>
        <v>Women's Ankle Boots</v>
      </c>
      <c r="E682" t="str">
        <f>VLOOKUP(C682,Product_Cleaned!$A$2:$C$101,3,FALSE)</f>
        <v>Clothing</v>
      </c>
      <c r="F682" t="str">
        <f>VLOOKUP(C682,Product_Cleaned!$A$2:$E$101,4,FALSE)</f>
        <v>Footwear</v>
      </c>
      <c r="G682" t="str">
        <f>VLOOKUP('Sales_Fact cleaned'!C516,Product_Cleaned!$A$2:$E$101,5, FALSE)</f>
        <v>Duran Group</v>
      </c>
      <c r="H682" t="s">
        <v>1752</v>
      </c>
      <c r="I682" t="str">
        <f>_xlfn.XLOOKUP(H682,Store_Raw!$A$2:$A$21,Store_Raw!$B$2:$B$21)</f>
        <v>Rivera-Warner</v>
      </c>
      <c r="J682" t="str">
        <f>_xlfn.XLOOKUP(H682,Store_Raw!$A$2:$A$21,Store_Raw!$C$2:$C$21)</f>
        <v>East</v>
      </c>
      <c r="K682" t="str">
        <f>_xlfn.XLOOKUP(H682,Store_Raw!$A$2:$A$21,Store_Raw!$D$2:$D$21)</f>
        <v>Washingtonfurt</v>
      </c>
      <c r="L682" t="str">
        <f>_xlfn.XLOOKUP(H682,Store_Raw!$A$2:$A$21,Store_Raw!$E$2:$E$21)</f>
        <v>Flagship</v>
      </c>
      <c r="M682" t="str">
        <f>VLOOKUP(B682,Customer_Cleaned!$A$2:$H$501,2,FALSE)</f>
        <v>Jessica Castro</v>
      </c>
      <c r="N682">
        <f>VLOOKUP(B682,Customer_Cleaned!$A$2:$H$501,3,FALSE)</f>
        <v>32</v>
      </c>
      <c r="O682" t="str">
        <f>VLOOKUP(B682,Customer_Cleaned!$A$2:$H$501,4,FALSE)</f>
        <v>Male</v>
      </c>
      <c r="P682" t="str">
        <f>VLOOKUP(B682,Customer_Cleaned!$A$2:$H$501,8,FALSE)</f>
        <v>Bronze</v>
      </c>
      <c r="Q682" t="str">
        <f>_xlfn.XLOOKUP('Sales_Fact cleaned'!B516,Customer_Cleaned!$A$2:$A$501,Customer_Cleaned!$F$2:$F$501)</f>
        <v>Idaho</v>
      </c>
      <c r="R682" t="str">
        <f>_xlfn.XLOOKUP(B682,Customer_Cleaned!$A$2:$A$501,Customer_Cleaned!$G$2:$G$501)</f>
        <v>USA</v>
      </c>
      <c r="S682">
        <v>1</v>
      </c>
      <c r="T682">
        <v>676.26</v>
      </c>
      <c r="U682">
        <v>0.14000000000000001</v>
      </c>
      <c r="V682">
        <v>581.58359999999993</v>
      </c>
      <c r="W682" t="s">
        <v>1826</v>
      </c>
    </row>
    <row r="683" spans="1:23" hidden="1">
      <c r="A683" s="2">
        <v>45465</v>
      </c>
      <c r="B683" t="s">
        <v>1163</v>
      </c>
      <c r="C683" t="s">
        <v>1656</v>
      </c>
      <c r="D683" t="str">
        <f>VLOOKUP(C683,Product_Cleaned!$A$2:$B$101,2,FALSE)</f>
        <v>Sports Stopwatch Pro</v>
      </c>
      <c r="E683" t="str">
        <f>VLOOKUP(C683,Product_Cleaned!$A$2:$C$101,3,FALSE)</f>
        <v>Sports</v>
      </c>
      <c r="F683" t="str">
        <f>VLOOKUP(C683,Product_Cleaned!$A$2:$E$101,4,FALSE)</f>
        <v>Accessories</v>
      </c>
      <c r="G683" t="str">
        <f>VLOOKUP('Sales_Fact cleaned'!C1970,Product_Cleaned!$A$2:$E$101,5, FALSE)</f>
        <v>Reese-Watson</v>
      </c>
      <c r="H683" t="s">
        <v>1799</v>
      </c>
      <c r="I683" t="str">
        <f>_xlfn.XLOOKUP(H683,Store_Raw!$A$2:$A$21,Store_Raw!$B$2:$B$21)</f>
        <v>Mcdonald Inc</v>
      </c>
      <c r="J683" t="str">
        <f>_xlfn.XLOOKUP(H683,Store_Raw!$A$2:$A$21,Store_Raw!$C$2:$C$21)</f>
        <v>South</v>
      </c>
      <c r="K683" t="str">
        <f>_xlfn.XLOOKUP(H683,Store_Raw!$A$2:$A$21,Store_Raw!$D$2:$D$21)</f>
        <v>Christopherland</v>
      </c>
      <c r="L683" t="str">
        <f>_xlfn.XLOOKUP(H683,Store_Raw!$A$2:$A$21,Store_Raw!$E$2:$E$21)</f>
        <v>Outlet</v>
      </c>
      <c r="M683" t="str">
        <f>VLOOKUP(B683,Customer_Cleaned!$A$2:$H$501,2,FALSE)</f>
        <v>Jacqueline Anthony</v>
      </c>
      <c r="N683">
        <f>VLOOKUP(B683,Customer_Cleaned!$A$2:$H$501,3,FALSE)</f>
        <v>28</v>
      </c>
      <c r="O683" t="str">
        <f>VLOOKUP(B683,Customer_Cleaned!$A$2:$H$501,4,FALSE)</f>
        <v>Male</v>
      </c>
      <c r="P683" t="str">
        <f>VLOOKUP(B683,Customer_Cleaned!$A$2:$H$501,8,FALSE)</f>
        <v>Bronze</v>
      </c>
      <c r="Q683" t="str">
        <f>_xlfn.XLOOKUP('Sales_Fact cleaned'!B1970,Customer_Cleaned!$A$2:$A$501,Customer_Cleaned!$F$2:$F$501)</f>
        <v>South Dakota</v>
      </c>
      <c r="R683" t="str">
        <f>_xlfn.XLOOKUP(B683,Customer_Cleaned!$A$2:$A$501,Customer_Cleaned!$G$2:$G$501)</f>
        <v>USA</v>
      </c>
      <c r="S683">
        <v>1</v>
      </c>
      <c r="T683">
        <v>606.01</v>
      </c>
      <c r="U683">
        <v>0.04</v>
      </c>
      <c r="V683">
        <v>581.76959999999997</v>
      </c>
      <c r="W683" t="s">
        <v>1826</v>
      </c>
    </row>
    <row r="684" spans="1:23" hidden="1">
      <c r="A684" s="2">
        <v>45465</v>
      </c>
      <c r="B684" t="s">
        <v>1077</v>
      </c>
      <c r="C684" t="s">
        <v>1626</v>
      </c>
      <c r="D684" t="str">
        <f>VLOOKUP(C684,Product_Cleaned!$A$2:$B$101,2,FALSE)</f>
        <v>Portable Power Bank</v>
      </c>
      <c r="E684" t="str">
        <f>VLOOKUP(C684,Product_Cleaned!$A$2:$C$101,3,FALSE)</f>
        <v>Electronics</v>
      </c>
      <c r="F684" t="str">
        <f>VLOOKUP(C684,Product_Cleaned!$A$2:$E$101,4,FALSE)</f>
        <v>Mobile</v>
      </c>
      <c r="G684" t="str">
        <f>VLOOKUP('Sales_Fact cleaned'!C227,Product_Cleaned!$A$2:$E$101,5, FALSE)</f>
        <v>Ford, Murphy and Wilson</v>
      </c>
      <c r="H684" t="s">
        <v>1773</v>
      </c>
      <c r="I684" t="str">
        <f>_xlfn.XLOOKUP(H684,Store_Raw!$A$2:$A$21,Store_Raw!$B$2:$B$21)</f>
        <v>Gray Ltd</v>
      </c>
      <c r="J684" t="str">
        <f>_xlfn.XLOOKUP(H684,Store_Raw!$A$2:$A$21,Store_Raw!$C$2:$C$21)</f>
        <v>North</v>
      </c>
      <c r="K684" t="str">
        <f>_xlfn.XLOOKUP(H684,Store_Raw!$A$2:$A$21,Store_Raw!$D$2:$D$21)</f>
        <v>New Michaelchester</v>
      </c>
      <c r="L684" t="str">
        <f>_xlfn.XLOOKUP(H684,Store_Raw!$A$2:$A$21,Store_Raw!$E$2:$E$21)</f>
        <v>Outlet</v>
      </c>
      <c r="M684" t="str">
        <f>VLOOKUP(B684,Customer_Cleaned!$A$2:$H$501,2,FALSE)</f>
        <v>Ryan Moore</v>
      </c>
      <c r="N684">
        <f>VLOOKUP(B684,Customer_Cleaned!$A$2:$H$501,3,FALSE)</f>
        <v>38</v>
      </c>
      <c r="O684" t="str">
        <f>VLOOKUP(B684,Customer_Cleaned!$A$2:$H$501,4,FALSE)</f>
        <v>Male</v>
      </c>
      <c r="P684" t="str">
        <f>VLOOKUP(B684,Customer_Cleaned!$A$2:$H$501,8,FALSE)</f>
        <v>Silver</v>
      </c>
      <c r="Q684" t="str">
        <f>_xlfn.XLOOKUP('Sales_Fact cleaned'!B227,Customer_Cleaned!$A$2:$A$501,Customer_Cleaned!$F$2:$F$501)</f>
        <v>Alaska</v>
      </c>
      <c r="R684" t="str">
        <f>_xlfn.XLOOKUP(B684,Customer_Cleaned!$A$2:$A$501,Customer_Cleaned!$G$2:$G$501)</f>
        <v>USA</v>
      </c>
      <c r="S684">
        <v>1</v>
      </c>
      <c r="T684">
        <v>702.27</v>
      </c>
      <c r="U684">
        <v>0.17</v>
      </c>
      <c r="V684">
        <v>582.88409999999999</v>
      </c>
      <c r="W684" t="s">
        <v>1826</v>
      </c>
    </row>
    <row r="685" spans="1:23">
      <c r="A685" s="2">
        <v>45465</v>
      </c>
      <c r="B685" t="s">
        <v>369</v>
      </c>
      <c r="C685" t="s">
        <v>1650</v>
      </c>
      <c r="D685" t="str">
        <f>VLOOKUP(C685,Product_Cleaned!$A$2:$B$101,2,FALSE)</f>
        <v>HDMI Cable – 2m</v>
      </c>
      <c r="E685" t="str">
        <f>VLOOKUP(C685,Product_Cleaned!$A$2:$C$101,3,FALSE)</f>
        <v>Electronics</v>
      </c>
      <c r="F685" t="str">
        <f>VLOOKUP(C685,Product_Cleaned!$A$2:$E$101,4,FALSE)</f>
        <v>Accessories</v>
      </c>
      <c r="G685" t="str">
        <f>VLOOKUP('Sales_Fact cleaned'!C358,Product_Cleaned!$A$2:$E$101,5, FALSE)</f>
        <v>Smith-Mills</v>
      </c>
      <c r="H685" t="s">
        <v>1776</v>
      </c>
      <c r="I685" t="str">
        <f>_xlfn.XLOOKUP(H685,Store_Raw!$A$2:$A$21,Store_Raw!$B$2:$B$21)</f>
        <v>Benson-Elliott</v>
      </c>
      <c r="J685" t="str">
        <f>_xlfn.XLOOKUP(H685,Store_Raw!$A$2:$A$21,Store_Raw!$C$2:$C$21)</f>
        <v>East</v>
      </c>
      <c r="K685" t="str">
        <f>_xlfn.XLOOKUP(H685,Store_Raw!$A$2:$A$21,Store_Raw!$D$2:$D$21)</f>
        <v>Port Josephberg</v>
      </c>
      <c r="L685" t="str">
        <f>_xlfn.XLOOKUP(H685,Store_Raw!$A$2:$A$21,Store_Raw!$E$2:$E$21)</f>
        <v>Online</v>
      </c>
      <c r="M685" t="str">
        <f>VLOOKUP(B685,Customer_Cleaned!$A$2:$H$501,2,FALSE)</f>
        <v>Christopher Lester</v>
      </c>
      <c r="N685">
        <f>VLOOKUP(B685,Customer_Cleaned!$A$2:$H$501,3,FALSE)</f>
        <v>64</v>
      </c>
      <c r="O685" t="str">
        <f>VLOOKUP(B685,Customer_Cleaned!$A$2:$H$501,4,FALSE)</f>
        <v>Male</v>
      </c>
      <c r="P685" t="str">
        <f>VLOOKUP(B685,Customer_Cleaned!$A$2:$H$501,8,FALSE)</f>
        <v>Platinum</v>
      </c>
      <c r="Q685" t="str">
        <f>_xlfn.XLOOKUP('Sales_Fact cleaned'!B358,Customer_Cleaned!$A$2:$A$501,Customer_Cleaned!$F$2:$F$501)</f>
        <v>Wyoming</v>
      </c>
      <c r="R685" t="str">
        <f>_xlfn.XLOOKUP(B685,Customer_Cleaned!$A$2:$A$501,Customer_Cleaned!$G$2:$G$501)</f>
        <v>USA</v>
      </c>
      <c r="S685">
        <v>4</v>
      </c>
      <c r="T685">
        <v>194.39</v>
      </c>
      <c r="U685">
        <v>0.25</v>
      </c>
      <c r="V685">
        <v>583.16999999999996</v>
      </c>
      <c r="W685" t="s">
        <v>1829</v>
      </c>
    </row>
    <row r="686" spans="1:23" hidden="1">
      <c r="A686" s="2">
        <v>45466</v>
      </c>
      <c r="B686" t="s">
        <v>353</v>
      </c>
      <c r="C686" t="s">
        <v>1592</v>
      </c>
      <c r="D686" t="str">
        <f>VLOOKUP(C686,Product_Cleaned!$A$2:$B$101,2,FALSE)</f>
        <v>Carbon Fiber Tennis Racket</v>
      </c>
      <c r="E686" t="str">
        <f>VLOOKUP(C686,Product_Cleaned!$A$2:$C$101,3,FALSE)</f>
        <v>Sports</v>
      </c>
      <c r="F686" t="str">
        <f>VLOOKUP(C686,Product_Cleaned!$A$2:$E$101,4,FALSE)</f>
        <v>Equipment</v>
      </c>
      <c r="G686" t="str">
        <f>VLOOKUP('Sales_Fact cleaned'!C1416,Product_Cleaned!$A$2:$E$101,5, FALSE)</f>
        <v>Torres, Spencer and Potter</v>
      </c>
      <c r="H686" t="s">
        <v>1810</v>
      </c>
      <c r="I686" t="str">
        <f>_xlfn.XLOOKUP(H686,Store_Raw!$A$2:$A$21,Store_Raw!$B$2:$B$21)</f>
        <v>Guerrero-Schmitt</v>
      </c>
      <c r="J686" t="str">
        <f>_xlfn.XLOOKUP(H686,Store_Raw!$A$2:$A$21,Store_Raw!$C$2:$C$21)</f>
        <v>East</v>
      </c>
      <c r="K686" t="str">
        <f>_xlfn.XLOOKUP(H686,Store_Raw!$A$2:$A$21,Store_Raw!$D$2:$D$21)</f>
        <v>East Stevechester</v>
      </c>
      <c r="L686" t="str">
        <f>_xlfn.XLOOKUP(H686,Store_Raw!$A$2:$A$21,Store_Raw!$E$2:$E$21)</f>
        <v>Flagship</v>
      </c>
      <c r="M686" t="str">
        <f>VLOOKUP(B686,Customer_Cleaned!$A$2:$H$501,2,FALSE)</f>
        <v>Sheila Wilson</v>
      </c>
      <c r="N686">
        <f>VLOOKUP(B686,Customer_Cleaned!$A$2:$H$501,3,FALSE)</f>
        <v>35</v>
      </c>
      <c r="O686" t="str">
        <f>VLOOKUP(B686,Customer_Cleaned!$A$2:$H$501,4,FALSE)</f>
        <v>Male</v>
      </c>
      <c r="P686" t="str">
        <f>VLOOKUP(B686,Customer_Cleaned!$A$2:$H$501,8,FALSE)</f>
        <v>Silver</v>
      </c>
      <c r="Q686" t="str">
        <f>_xlfn.XLOOKUP('Sales_Fact cleaned'!B1416,Customer_Cleaned!$A$2:$A$501,Customer_Cleaned!$F$2:$F$501)</f>
        <v>Maine</v>
      </c>
      <c r="R686" t="str">
        <f>_xlfn.XLOOKUP(B686,Customer_Cleaned!$A$2:$A$501,Customer_Cleaned!$G$2:$G$501)</f>
        <v>USA</v>
      </c>
      <c r="S686">
        <v>1</v>
      </c>
      <c r="T686">
        <v>678.2</v>
      </c>
      <c r="U686">
        <v>0.14000000000000001</v>
      </c>
      <c r="V686">
        <v>583.25200000000007</v>
      </c>
      <c r="W686" t="s">
        <v>1824</v>
      </c>
    </row>
    <row r="687" spans="1:23">
      <c r="A687" s="2">
        <v>45466</v>
      </c>
      <c r="B687" t="s">
        <v>458</v>
      </c>
      <c r="C687" t="s">
        <v>1728</v>
      </c>
      <c r="D687" t="str">
        <f>VLOOKUP(C687,Product_Cleaned!$A$2:$B$101,2,FALSE)</f>
        <v>Gaming Mouse Pad XL</v>
      </c>
      <c r="E687" t="str">
        <f>VLOOKUP(C687,Product_Cleaned!$A$2:$C$101,3,FALSE)</f>
        <v>Electronics</v>
      </c>
      <c r="F687" t="str">
        <f>VLOOKUP(C687,Product_Cleaned!$A$2:$E$101,4,FALSE)</f>
        <v>Accessories</v>
      </c>
      <c r="G687" t="str">
        <f>VLOOKUP('Sales_Fact cleaned'!C1919,Product_Cleaned!$A$2:$E$101,5, FALSE)</f>
        <v>Zhang Inc</v>
      </c>
      <c r="H687" t="s">
        <v>1797</v>
      </c>
      <c r="I687" t="str">
        <f>_xlfn.XLOOKUP(H687,Store_Raw!$A$2:$A$21,Store_Raw!$B$2:$B$21)</f>
        <v>Gardner, Humphrey and Contreras</v>
      </c>
      <c r="J687" t="str">
        <f>_xlfn.XLOOKUP(H687,Store_Raw!$A$2:$A$21,Store_Raw!$C$2:$C$21)</f>
        <v>East</v>
      </c>
      <c r="K687" t="str">
        <f>_xlfn.XLOOKUP(H687,Store_Raw!$A$2:$A$21,Store_Raw!$D$2:$D$21)</f>
        <v>Johnsonville</v>
      </c>
      <c r="L687" t="str">
        <f>_xlfn.XLOOKUP(H687,Store_Raw!$A$2:$A$21,Store_Raw!$E$2:$E$21)</f>
        <v>Flagship</v>
      </c>
      <c r="M687" t="str">
        <f>VLOOKUP(B687,Customer_Cleaned!$A$2:$H$501,2,FALSE)</f>
        <v>Morgan Bowen</v>
      </c>
      <c r="N687">
        <f>VLOOKUP(B687,Customer_Cleaned!$A$2:$H$501,3,FALSE)</f>
        <v>54</v>
      </c>
      <c r="O687" t="str">
        <f>VLOOKUP(B687,Customer_Cleaned!$A$2:$H$501,4,FALSE)</f>
        <v>Male</v>
      </c>
      <c r="P687" t="str">
        <f>VLOOKUP(B687,Customer_Cleaned!$A$2:$H$501,8,FALSE)</f>
        <v>Platinum</v>
      </c>
      <c r="Q687" t="str">
        <f>_xlfn.XLOOKUP('Sales_Fact cleaned'!B1919,Customer_Cleaned!$A$2:$A$501,Customer_Cleaned!$F$2:$F$501)</f>
        <v>Wisconsin</v>
      </c>
      <c r="R687" t="str">
        <f>_xlfn.XLOOKUP(B687,Customer_Cleaned!$A$2:$A$501,Customer_Cleaned!$G$2:$G$501)</f>
        <v>USA</v>
      </c>
      <c r="S687">
        <v>1</v>
      </c>
      <c r="T687">
        <v>822.6</v>
      </c>
      <c r="U687">
        <v>0.28999999999999998</v>
      </c>
      <c r="V687">
        <v>584.04599999999994</v>
      </c>
      <c r="W687" t="s">
        <v>1826</v>
      </c>
    </row>
    <row r="688" spans="1:23">
      <c r="A688" s="2">
        <v>45466</v>
      </c>
      <c r="B688" t="s">
        <v>1035</v>
      </c>
      <c r="C688" t="s">
        <v>1746</v>
      </c>
      <c r="D688" t="str">
        <f>VLOOKUP(C688,Product_Cleaned!$A$2:$B$101,2,FALSE)</f>
        <v>Stainless Steel Cookware Set</v>
      </c>
      <c r="E688" t="str">
        <f>VLOOKUP(C688,Product_Cleaned!$A$2:$C$101,3,FALSE)</f>
        <v>Home</v>
      </c>
      <c r="F688" t="str">
        <f>VLOOKUP(C688,Product_Cleaned!$A$2:$E$101,4,FALSE)</f>
        <v>Kitchen</v>
      </c>
      <c r="G688" t="str">
        <f>VLOOKUP('Sales_Fact cleaned'!C1958,Product_Cleaned!$A$2:$E$101,5, FALSE)</f>
        <v>Allison Ltd</v>
      </c>
      <c r="H688" t="s">
        <v>1797</v>
      </c>
      <c r="I688" t="str">
        <f>_xlfn.XLOOKUP(H688,Store_Raw!$A$2:$A$21,Store_Raw!$B$2:$B$21)</f>
        <v>Gardner, Humphrey and Contreras</v>
      </c>
      <c r="J688" t="str">
        <f>_xlfn.XLOOKUP(H688,Store_Raw!$A$2:$A$21,Store_Raw!$C$2:$C$21)</f>
        <v>East</v>
      </c>
      <c r="K688" t="str">
        <f>_xlfn.XLOOKUP(H688,Store_Raw!$A$2:$A$21,Store_Raw!$D$2:$D$21)</f>
        <v>Johnsonville</v>
      </c>
      <c r="L688" t="str">
        <f>_xlfn.XLOOKUP(H688,Store_Raw!$A$2:$A$21,Store_Raw!$E$2:$E$21)</f>
        <v>Flagship</v>
      </c>
      <c r="M688" t="str">
        <f>VLOOKUP(B688,Customer_Cleaned!$A$2:$H$501,2,FALSE)</f>
        <v>Victor Mcintosh</v>
      </c>
      <c r="N688">
        <f>VLOOKUP(B688,Customer_Cleaned!$A$2:$H$501,3,FALSE)</f>
        <v>62</v>
      </c>
      <c r="O688" t="str">
        <f>VLOOKUP(B688,Customer_Cleaned!$A$2:$H$501,4,FALSE)</f>
        <v>Female</v>
      </c>
      <c r="P688" t="str">
        <f>VLOOKUP(B688,Customer_Cleaned!$A$2:$H$501,8,FALSE)</f>
        <v>Platinum</v>
      </c>
      <c r="Q688" t="str">
        <f>_xlfn.XLOOKUP('Sales_Fact cleaned'!B1958,Customer_Cleaned!$A$2:$A$501,Customer_Cleaned!$F$2:$F$501)</f>
        <v>Iowa</v>
      </c>
      <c r="R688" t="str">
        <f>_xlfn.XLOOKUP(B688,Customer_Cleaned!$A$2:$A$501,Customer_Cleaned!$G$2:$G$501)</f>
        <v>USA</v>
      </c>
      <c r="S688">
        <v>2</v>
      </c>
      <c r="T688">
        <v>314.39999999999998</v>
      </c>
      <c r="U688">
        <v>7.0000000000000007E-2</v>
      </c>
      <c r="V688">
        <v>584.78399999999988</v>
      </c>
      <c r="W688" t="s">
        <v>1829</v>
      </c>
    </row>
    <row r="689" spans="1:23" hidden="1">
      <c r="A689" s="2">
        <v>45466</v>
      </c>
      <c r="B689" t="s">
        <v>32</v>
      </c>
      <c r="C689" t="s">
        <v>1618</v>
      </c>
      <c r="D689" t="str">
        <f>VLOOKUP(C689,Product_Cleaned!$A$2:$B$101,2,FALSE)</f>
        <v>Bedroom Table Lamp</v>
      </c>
      <c r="E689" t="str">
        <f>VLOOKUP(C689,Product_Cleaned!$A$2:$C$101,3,FALSE)</f>
        <v>Home</v>
      </c>
      <c r="F689" t="str">
        <f>VLOOKUP(C689,Product_Cleaned!$A$2:$E$101,4,FALSE)</f>
        <v>Lighting</v>
      </c>
      <c r="G689" t="str">
        <f>VLOOKUP('Sales_Fact cleaned'!C1613,Product_Cleaned!$A$2:$E$101,5, FALSE)</f>
        <v>Anderson-Riley</v>
      </c>
      <c r="H689" t="s">
        <v>1779</v>
      </c>
      <c r="I689" t="str">
        <f>_xlfn.XLOOKUP(H689,Store_Raw!$A$2:$A$21,Store_Raw!$B$2:$B$21)</f>
        <v>Martinez-Mullins</v>
      </c>
      <c r="J689" t="str">
        <f>_xlfn.XLOOKUP(H689,Store_Raw!$A$2:$A$21,Store_Raw!$C$2:$C$21)</f>
        <v>South</v>
      </c>
      <c r="K689" t="str">
        <f>_xlfn.XLOOKUP(H689,Store_Raw!$A$2:$A$21,Store_Raw!$D$2:$D$21)</f>
        <v>Williamsfurt</v>
      </c>
      <c r="L689" t="str">
        <f>_xlfn.XLOOKUP(H689,Store_Raw!$A$2:$A$21,Store_Raw!$E$2:$E$21)</f>
        <v>Online</v>
      </c>
      <c r="M689" t="str">
        <f>VLOOKUP(B689,Customer_Cleaned!$A$2:$H$501,2,FALSE)</f>
        <v>Christine Vaughn</v>
      </c>
      <c r="N689">
        <f>VLOOKUP(B689,Customer_Cleaned!$A$2:$H$501,3,FALSE)</f>
        <v>24</v>
      </c>
      <c r="O689" t="str">
        <f>VLOOKUP(B689,Customer_Cleaned!$A$2:$H$501,4,FALSE)</f>
        <v>Male</v>
      </c>
      <c r="P689" t="str">
        <f>VLOOKUP(B689,Customer_Cleaned!$A$2:$H$501,8,FALSE)</f>
        <v>Bronze</v>
      </c>
      <c r="Q689" t="str">
        <f>_xlfn.XLOOKUP('Sales_Fact cleaned'!B1613,Customer_Cleaned!$A$2:$A$501,Customer_Cleaned!$F$2:$F$501)</f>
        <v>Alaska</v>
      </c>
      <c r="R689" t="str">
        <f>_xlfn.XLOOKUP(B689,Customer_Cleaned!$A$2:$A$501,Customer_Cleaned!$G$2:$G$501)</f>
        <v>USA</v>
      </c>
      <c r="S689">
        <v>4</v>
      </c>
      <c r="T689">
        <v>185.67</v>
      </c>
      <c r="U689">
        <v>0.21</v>
      </c>
      <c r="V689">
        <v>586.71719999999993</v>
      </c>
      <c r="W689" t="s">
        <v>1824</v>
      </c>
    </row>
    <row r="690" spans="1:23" hidden="1">
      <c r="A690" s="2">
        <v>45466</v>
      </c>
      <c r="B690" t="s">
        <v>1101</v>
      </c>
      <c r="C690" t="s">
        <v>1720</v>
      </c>
      <c r="D690" t="str">
        <f>VLOOKUP(C690,Product_Cleaned!$A$2:$B$101,2,FALSE)</f>
        <v>Kitchen Cutting Board</v>
      </c>
      <c r="E690" t="str">
        <f>VLOOKUP(C690,Product_Cleaned!$A$2:$C$101,3,FALSE)</f>
        <v>Home</v>
      </c>
      <c r="F690" t="str">
        <f>VLOOKUP(C690,Product_Cleaned!$A$2:$E$101,4,FALSE)</f>
        <v>Kitchen</v>
      </c>
      <c r="G690" t="str">
        <f>VLOOKUP('Sales_Fact cleaned'!C1799,Product_Cleaned!$A$2:$E$101,5, FALSE)</f>
        <v>Ford, Murphy and Wilson</v>
      </c>
      <c r="H690" t="s">
        <v>1804</v>
      </c>
      <c r="I690" t="str">
        <f>_xlfn.XLOOKUP(H690,Store_Raw!$A$2:$A$21,Store_Raw!$B$2:$B$21)</f>
        <v>Frederick-Wright</v>
      </c>
      <c r="J690" t="str">
        <f>_xlfn.XLOOKUP(H690,Store_Raw!$A$2:$A$21,Store_Raw!$C$2:$C$21)</f>
        <v>West</v>
      </c>
      <c r="K690" t="str">
        <f>_xlfn.XLOOKUP(H690,Store_Raw!$A$2:$A$21,Store_Raw!$D$2:$D$21)</f>
        <v>New Jimmymouth</v>
      </c>
      <c r="L690" t="str">
        <f>_xlfn.XLOOKUP(H690,Store_Raw!$A$2:$A$21,Store_Raw!$E$2:$E$21)</f>
        <v>Flagship</v>
      </c>
      <c r="M690" t="str">
        <f>VLOOKUP(B690,Customer_Cleaned!$A$2:$H$501,2,FALSE)</f>
        <v>Jeffrey Mccarthy</v>
      </c>
      <c r="N690">
        <f>VLOOKUP(B690,Customer_Cleaned!$A$2:$H$501,3,FALSE)</f>
        <v>25</v>
      </c>
      <c r="O690" t="str">
        <f>VLOOKUP(B690,Customer_Cleaned!$A$2:$H$501,4,FALSE)</f>
        <v>Female</v>
      </c>
      <c r="P690" t="str">
        <f>VLOOKUP(B690,Customer_Cleaned!$A$2:$H$501,8,FALSE)</f>
        <v>Bronze</v>
      </c>
      <c r="Q690" t="str">
        <f>_xlfn.XLOOKUP('Sales_Fact cleaned'!B1799,Customer_Cleaned!$A$2:$A$501,Customer_Cleaned!$F$2:$F$501)</f>
        <v>Arizona</v>
      </c>
      <c r="R690" t="str">
        <f>_xlfn.XLOOKUP(B690,Customer_Cleaned!$A$2:$A$501,Customer_Cleaned!$G$2:$G$501)</f>
        <v>USA</v>
      </c>
      <c r="S690">
        <v>4</v>
      </c>
      <c r="T690">
        <v>164.93</v>
      </c>
      <c r="U690">
        <v>0.11</v>
      </c>
      <c r="V690">
        <v>587.1508</v>
      </c>
      <c r="W690" t="s">
        <v>1826</v>
      </c>
    </row>
    <row r="691" spans="1:23" hidden="1">
      <c r="A691" s="2">
        <v>45466</v>
      </c>
      <c r="B691" t="s">
        <v>604</v>
      </c>
      <c r="C691" t="s">
        <v>1560</v>
      </c>
      <c r="D691" t="str">
        <f>VLOOKUP(C691,Product_Cleaned!$A$2:$B$101,2,FALSE)</f>
        <v>LED Table Lamp</v>
      </c>
      <c r="E691" t="str">
        <f>VLOOKUP(C691,Product_Cleaned!$A$2:$C$101,3,FALSE)</f>
        <v>Home</v>
      </c>
      <c r="F691" t="str">
        <f>VLOOKUP(C691,Product_Cleaned!$A$2:$E$101,4,FALSE)</f>
        <v>Lighting</v>
      </c>
      <c r="G691" t="str">
        <f>VLOOKUP('Sales_Fact cleaned'!C1414,Product_Cleaned!$A$2:$E$101,5, FALSE)</f>
        <v>Gardner-Montes</v>
      </c>
      <c r="H691" t="s">
        <v>1769</v>
      </c>
      <c r="I691" t="str">
        <f>_xlfn.XLOOKUP(H691,Store_Raw!$A$2:$A$21,Store_Raw!$B$2:$B$21)</f>
        <v>Alexander Group</v>
      </c>
      <c r="J691" t="str">
        <f>_xlfn.XLOOKUP(H691,Store_Raw!$A$2:$A$21,Store_Raw!$C$2:$C$21)</f>
        <v>South</v>
      </c>
      <c r="K691" t="str">
        <f>_xlfn.XLOOKUP(H691,Store_Raw!$A$2:$A$21,Store_Raw!$D$2:$D$21)</f>
        <v>Port Sharon</v>
      </c>
      <c r="L691" t="str">
        <f>_xlfn.XLOOKUP(H691,Store_Raw!$A$2:$A$21,Store_Raw!$E$2:$E$21)</f>
        <v>Online</v>
      </c>
      <c r="M691" t="str">
        <f>VLOOKUP(B691,Customer_Cleaned!$A$2:$H$501,2,FALSE)</f>
        <v>Mario Jacobs</v>
      </c>
      <c r="N691">
        <f>VLOOKUP(B691,Customer_Cleaned!$A$2:$H$501,3,FALSE)</f>
        <v>18</v>
      </c>
      <c r="O691" t="str">
        <f>VLOOKUP(B691,Customer_Cleaned!$A$2:$H$501,4,FALSE)</f>
        <v>Male</v>
      </c>
      <c r="P691" t="str">
        <f>VLOOKUP(B691,Customer_Cleaned!$A$2:$H$501,8,FALSE)</f>
        <v>Bronze</v>
      </c>
      <c r="Q691" t="str">
        <f>_xlfn.XLOOKUP('Sales_Fact cleaned'!B1414,Customer_Cleaned!$A$2:$A$501,Customer_Cleaned!$F$2:$F$501)</f>
        <v>Illinois</v>
      </c>
      <c r="R691" t="str">
        <f>_xlfn.XLOOKUP(B691,Customer_Cleaned!$A$2:$A$501,Customer_Cleaned!$G$2:$G$501)</f>
        <v>USA</v>
      </c>
      <c r="S691">
        <v>4</v>
      </c>
      <c r="T691">
        <v>149.83000000000001</v>
      </c>
      <c r="U691">
        <v>0.02</v>
      </c>
      <c r="V691">
        <v>587.33360000000005</v>
      </c>
      <c r="W691" t="s">
        <v>1826</v>
      </c>
    </row>
    <row r="692" spans="1:23" hidden="1">
      <c r="A692" s="2">
        <v>45467</v>
      </c>
      <c r="B692" t="s">
        <v>150</v>
      </c>
      <c r="C692" t="s">
        <v>1680</v>
      </c>
      <c r="D692" t="str">
        <f>VLOOKUP(C692,Product_Cleaned!$A$2:$B$101,2,FALSE)</f>
        <v>Women's Hair Dryer Brush</v>
      </c>
      <c r="E692" t="str">
        <f>VLOOKUP(C692,Product_Cleaned!$A$2:$C$101,3,FALSE)</f>
        <v>Beauty</v>
      </c>
      <c r="F692" t="str">
        <f>VLOOKUP(C692,Product_Cleaned!$A$2:$E$101,4,FALSE)</f>
        <v>Haircare</v>
      </c>
      <c r="G692" t="str">
        <f>VLOOKUP('Sales_Fact cleaned'!C1184,Product_Cleaned!$A$2:$E$101,5, FALSE)</f>
        <v>Griffin Ltd</v>
      </c>
      <c r="H692" t="s">
        <v>1773</v>
      </c>
      <c r="I692" t="str">
        <f>_xlfn.XLOOKUP(H692,Store_Raw!$A$2:$A$21,Store_Raw!$B$2:$B$21)</f>
        <v>Gray Ltd</v>
      </c>
      <c r="J692" t="str">
        <f>_xlfn.XLOOKUP(H692,Store_Raw!$A$2:$A$21,Store_Raw!$C$2:$C$21)</f>
        <v>North</v>
      </c>
      <c r="K692" t="str">
        <f>_xlfn.XLOOKUP(H692,Store_Raw!$A$2:$A$21,Store_Raw!$D$2:$D$21)</f>
        <v>New Michaelchester</v>
      </c>
      <c r="L692" t="str">
        <f>_xlfn.XLOOKUP(H692,Store_Raw!$A$2:$A$21,Store_Raw!$E$2:$E$21)</f>
        <v>Outlet</v>
      </c>
      <c r="M692" t="str">
        <f>VLOOKUP(B692,Customer_Cleaned!$A$2:$H$501,2,FALSE)</f>
        <v>Deanna Simpson</v>
      </c>
      <c r="N692">
        <f>VLOOKUP(B692,Customer_Cleaned!$A$2:$H$501,3,FALSE)</f>
        <v>35</v>
      </c>
      <c r="O692" t="str">
        <f>VLOOKUP(B692,Customer_Cleaned!$A$2:$H$501,4,FALSE)</f>
        <v>Female</v>
      </c>
      <c r="P692" t="str">
        <f>VLOOKUP(B692,Customer_Cleaned!$A$2:$H$501,8,FALSE)</f>
        <v>Silver</v>
      </c>
      <c r="Q692" t="str">
        <f>_xlfn.XLOOKUP('Sales_Fact cleaned'!B1184,Customer_Cleaned!$A$2:$A$501,Customer_Cleaned!$F$2:$F$501)</f>
        <v>South Carolina</v>
      </c>
      <c r="R692" t="str">
        <f>_xlfn.XLOOKUP(B692,Customer_Cleaned!$A$2:$A$501,Customer_Cleaned!$G$2:$G$501)</f>
        <v>USA</v>
      </c>
      <c r="S692">
        <v>2</v>
      </c>
      <c r="T692">
        <v>397.63</v>
      </c>
      <c r="U692">
        <v>0.26</v>
      </c>
      <c r="V692">
        <v>588.49239999999998</v>
      </c>
      <c r="W692" t="s">
        <v>1826</v>
      </c>
    </row>
    <row r="693" spans="1:23" hidden="1">
      <c r="A693" s="2">
        <v>45468</v>
      </c>
      <c r="B693" t="s">
        <v>794</v>
      </c>
      <c r="C693" t="s">
        <v>1618</v>
      </c>
      <c r="D693" t="str">
        <f>VLOOKUP(C693,Product_Cleaned!$A$2:$B$101,2,FALSE)</f>
        <v>Bedroom Table Lamp</v>
      </c>
      <c r="E693" t="str">
        <f>VLOOKUP(C693,Product_Cleaned!$A$2:$C$101,3,FALSE)</f>
        <v>Home</v>
      </c>
      <c r="F693" t="str">
        <f>VLOOKUP(C693,Product_Cleaned!$A$2:$E$101,4,FALSE)</f>
        <v>Lighting</v>
      </c>
      <c r="G693" t="str">
        <f>VLOOKUP('Sales_Fact cleaned'!C1536,Product_Cleaned!$A$2:$E$101,5, FALSE)</f>
        <v>Taylor, Dodson and Johnston</v>
      </c>
      <c r="H693" t="s">
        <v>1761</v>
      </c>
      <c r="I693" t="str">
        <f>_xlfn.XLOOKUP(H693,Store_Raw!$A$2:$A$21,Store_Raw!$B$2:$B$21)</f>
        <v>Black-Horn</v>
      </c>
      <c r="J693" t="str">
        <f>_xlfn.XLOOKUP(H693,Store_Raw!$A$2:$A$21,Store_Raw!$C$2:$C$21)</f>
        <v>South</v>
      </c>
      <c r="K693" t="str">
        <f>_xlfn.XLOOKUP(H693,Store_Raw!$A$2:$A$21,Store_Raw!$D$2:$D$21)</f>
        <v>North Nancyview</v>
      </c>
      <c r="L693" t="str">
        <f>_xlfn.XLOOKUP(H693,Store_Raw!$A$2:$A$21,Store_Raw!$E$2:$E$21)</f>
        <v>Outlet</v>
      </c>
      <c r="M693" t="str">
        <f>VLOOKUP(B693,Customer_Cleaned!$A$2:$H$501,2,FALSE)</f>
        <v>Nicholas Webb</v>
      </c>
      <c r="N693">
        <f>VLOOKUP(B693,Customer_Cleaned!$A$2:$H$501,3,FALSE)</f>
        <v>19</v>
      </c>
      <c r="O693" t="str">
        <f>VLOOKUP(B693,Customer_Cleaned!$A$2:$H$501,4,FALSE)</f>
        <v>Male</v>
      </c>
      <c r="P693" t="str">
        <f>VLOOKUP(B693,Customer_Cleaned!$A$2:$H$501,8,FALSE)</f>
        <v>Bronze</v>
      </c>
      <c r="Q693" t="str">
        <f>_xlfn.XLOOKUP('Sales_Fact cleaned'!B1536,Customer_Cleaned!$A$2:$A$501,Customer_Cleaned!$F$2:$F$501)</f>
        <v>California</v>
      </c>
      <c r="R693" t="str">
        <f>_xlfn.XLOOKUP(B693,Customer_Cleaned!$A$2:$A$501,Customer_Cleaned!$G$2:$G$501)</f>
        <v>USA</v>
      </c>
      <c r="S693">
        <v>2</v>
      </c>
      <c r="T693">
        <v>355.3</v>
      </c>
      <c r="U693">
        <f ca="1">TEXT(U693,0)</f>
        <v>0</v>
      </c>
      <c r="V693">
        <v>589.798</v>
      </c>
      <c r="W693" t="s">
        <v>1826</v>
      </c>
    </row>
    <row r="694" spans="1:23">
      <c r="A694" s="2">
        <v>45468</v>
      </c>
      <c r="B694" t="s">
        <v>899</v>
      </c>
      <c r="C694" t="s">
        <v>1710</v>
      </c>
      <c r="D694" t="str">
        <f>VLOOKUP(C694,Product_Cleaned!$A$2:$B$101,2,FALSE)</f>
        <v>Badminton Racket Set</v>
      </c>
      <c r="E694" t="str">
        <f>VLOOKUP(C694,Product_Cleaned!$A$2:$C$101,3,FALSE)</f>
        <v>Sports</v>
      </c>
      <c r="F694" t="str">
        <f>VLOOKUP(C694,Product_Cleaned!$A$2:$E$101,4,FALSE)</f>
        <v>Equipment</v>
      </c>
      <c r="G694" t="str">
        <f>VLOOKUP('Sales_Fact cleaned'!C565,Product_Cleaned!$A$2:$E$101,5, FALSE)</f>
        <v>Robinson Inc</v>
      </c>
      <c r="H694" t="s">
        <v>1797</v>
      </c>
      <c r="I694" t="str">
        <f>_xlfn.XLOOKUP(H694,Store_Raw!$A$2:$A$21,Store_Raw!$B$2:$B$21)</f>
        <v>Gardner, Humphrey and Contreras</v>
      </c>
      <c r="J694" t="str">
        <f>_xlfn.XLOOKUP(H694,Store_Raw!$A$2:$A$21,Store_Raw!$C$2:$C$21)</f>
        <v>East</v>
      </c>
      <c r="K694" t="str">
        <f>_xlfn.XLOOKUP(H694,Store_Raw!$A$2:$A$21,Store_Raw!$D$2:$D$21)</f>
        <v>Johnsonville</v>
      </c>
      <c r="L694" t="str">
        <f>_xlfn.XLOOKUP(H694,Store_Raw!$A$2:$A$21,Store_Raw!$E$2:$E$21)</f>
        <v>Flagship</v>
      </c>
      <c r="M694" t="str">
        <f>VLOOKUP(B694,Customer_Cleaned!$A$2:$H$501,2,FALSE)</f>
        <v>Bryan Garcia</v>
      </c>
      <c r="N694">
        <f>VLOOKUP(B694,Customer_Cleaned!$A$2:$H$501,3,FALSE)</f>
        <v>54</v>
      </c>
      <c r="O694" t="str">
        <f>VLOOKUP(B694,Customer_Cleaned!$A$2:$H$501,4,FALSE)</f>
        <v>Female</v>
      </c>
      <c r="P694" t="str">
        <f>VLOOKUP(B694,Customer_Cleaned!$A$2:$H$501,8,FALSE)</f>
        <v>Platinum</v>
      </c>
      <c r="Q694" t="str">
        <f>_xlfn.XLOOKUP('Sales_Fact cleaned'!B565,Customer_Cleaned!$A$2:$A$501,Customer_Cleaned!$F$2:$F$501)</f>
        <v>New Jersey</v>
      </c>
      <c r="R694" t="str">
        <f>_xlfn.XLOOKUP(B694,Customer_Cleaned!$A$2:$A$501,Customer_Cleaned!$G$2:$G$501)</f>
        <v>USA</v>
      </c>
      <c r="S694">
        <v>1</v>
      </c>
      <c r="T694">
        <v>747.9</v>
      </c>
      <c r="U694">
        <v>0.21</v>
      </c>
      <c r="V694">
        <v>590.84100000000001</v>
      </c>
      <c r="W694" t="s">
        <v>1824</v>
      </c>
    </row>
    <row r="695" spans="1:23" hidden="1">
      <c r="A695" s="2">
        <v>45469</v>
      </c>
      <c r="B695" t="s">
        <v>737</v>
      </c>
      <c r="C695" t="s">
        <v>1666</v>
      </c>
      <c r="D695" t="str">
        <f>VLOOKUP(C695,Product_Cleaned!$A$2:$B$101,2,FALSE)</f>
        <v>Men's Hair Styling Gel</v>
      </c>
      <c r="E695" t="str">
        <f>VLOOKUP(C695,Product_Cleaned!$A$2:$C$101,3,FALSE)</f>
        <v>Beauty</v>
      </c>
      <c r="F695" t="str">
        <f>VLOOKUP(C695,Product_Cleaned!$A$2:$E$101,4,FALSE)</f>
        <v>Haircare</v>
      </c>
      <c r="G695" t="str">
        <f>VLOOKUP('Sales_Fact cleaned'!C1102,Product_Cleaned!$A$2:$E$101,5, FALSE)</f>
        <v>Poole PLC</v>
      </c>
      <c r="H695" t="s">
        <v>1792</v>
      </c>
      <c r="I695" t="str">
        <f>_xlfn.XLOOKUP(H695,Store_Raw!$A$2:$A$21,Store_Raw!$B$2:$B$21)</f>
        <v>Aguirre-Keller</v>
      </c>
      <c r="J695" t="str">
        <f>_xlfn.XLOOKUP(H695,Store_Raw!$A$2:$A$21,Store_Raw!$C$2:$C$21)</f>
        <v>South</v>
      </c>
      <c r="K695" t="str">
        <f>_xlfn.XLOOKUP(H695,Store_Raw!$A$2:$A$21,Store_Raw!$D$2:$D$21)</f>
        <v>Lake Michael</v>
      </c>
      <c r="L695" t="str">
        <f>_xlfn.XLOOKUP(H695,Store_Raw!$A$2:$A$21,Store_Raw!$E$2:$E$21)</f>
        <v>Online</v>
      </c>
      <c r="M695" t="str">
        <f>VLOOKUP(B695,Customer_Cleaned!$A$2:$H$501,2,FALSE)</f>
        <v>Tanner Thompson</v>
      </c>
      <c r="N695">
        <f>VLOOKUP(B695,Customer_Cleaned!$A$2:$H$501,3,FALSE)</f>
        <v>32</v>
      </c>
      <c r="O695" t="str">
        <f>VLOOKUP(B695,Customer_Cleaned!$A$2:$H$501,4,FALSE)</f>
        <v>Female</v>
      </c>
      <c r="P695" t="str">
        <f>VLOOKUP(B695,Customer_Cleaned!$A$2:$H$501,8,FALSE)</f>
        <v>Bronze</v>
      </c>
      <c r="Q695" t="str">
        <f>_xlfn.XLOOKUP('Sales_Fact cleaned'!B1102,Customer_Cleaned!$A$2:$A$501,Customer_Cleaned!$F$2:$F$501)</f>
        <v>Ohio</v>
      </c>
      <c r="R695" t="str">
        <f>_xlfn.XLOOKUP(B695,Customer_Cleaned!$A$2:$A$501,Customer_Cleaned!$G$2:$G$501)</f>
        <v>USA</v>
      </c>
      <c r="S695">
        <v>2</v>
      </c>
      <c r="T695">
        <v>410.63</v>
      </c>
      <c r="U695">
        <v>0.28000000000000003</v>
      </c>
      <c r="V695">
        <v>591.30719999999997</v>
      </c>
      <c r="W695" t="s">
        <v>1829</v>
      </c>
    </row>
    <row r="696" spans="1:23" hidden="1">
      <c r="A696" s="2">
        <v>45470</v>
      </c>
      <c r="B696" t="s">
        <v>261</v>
      </c>
      <c r="C696" t="s">
        <v>1543</v>
      </c>
      <c r="D696" t="str">
        <f>VLOOKUP(C696,Product_Cleaned!$A$2:$B$101,2,FALSE)</f>
        <v>Brother Laser Printer</v>
      </c>
      <c r="E696" t="str">
        <f>VLOOKUP(C696,Product_Cleaned!$A$2:$C$101,3,FALSE)</f>
        <v>Electronics</v>
      </c>
      <c r="F696" t="str">
        <f>VLOOKUP(C696,Product_Cleaned!$A$2:$E$101,4,FALSE)</f>
        <v>Computer</v>
      </c>
      <c r="G696" t="str">
        <f>VLOOKUP('Sales_Fact cleaned'!C1055,Product_Cleaned!$A$2:$E$101,5, FALSE)</f>
        <v>Harris Inc</v>
      </c>
      <c r="H696" t="s">
        <v>1766</v>
      </c>
      <c r="I696" t="str">
        <f>_xlfn.XLOOKUP(H696,Store_Raw!$A$2:$A$21,Store_Raw!$B$2:$B$21)</f>
        <v>Johnson-Wright</v>
      </c>
      <c r="J696" t="str">
        <f>_xlfn.XLOOKUP(H696,Store_Raw!$A$2:$A$21,Store_Raw!$C$2:$C$21)</f>
        <v>North</v>
      </c>
      <c r="K696" t="str">
        <f>_xlfn.XLOOKUP(H696,Store_Raw!$A$2:$A$21,Store_Raw!$D$2:$D$21)</f>
        <v>Hoodberg</v>
      </c>
      <c r="L696" t="str">
        <f>_xlfn.XLOOKUP(H696,Store_Raw!$A$2:$A$21,Store_Raw!$E$2:$E$21)</f>
        <v>Outlet</v>
      </c>
      <c r="M696" t="str">
        <f>VLOOKUP(B696,Customer_Cleaned!$A$2:$H$501,2,FALSE)</f>
        <v>Andrea Perez</v>
      </c>
      <c r="N696">
        <f>VLOOKUP(B696,Customer_Cleaned!$A$2:$H$501,3,FALSE)</f>
        <v>61</v>
      </c>
      <c r="O696" t="str">
        <f>VLOOKUP(B696,Customer_Cleaned!$A$2:$H$501,4,FALSE)</f>
        <v>Female</v>
      </c>
      <c r="P696" t="str">
        <f>VLOOKUP(B696,Customer_Cleaned!$A$2:$H$501,8,FALSE)</f>
        <v>Platinum</v>
      </c>
      <c r="Q696" t="str">
        <f>_xlfn.XLOOKUP('Sales_Fact cleaned'!B1055,Customer_Cleaned!$A$2:$A$501,Customer_Cleaned!$F$2:$F$501)</f>
        <v>Louisiana</v>
      </c>
      <c r="R696" t="str">
        <f>_xlfn.XLOOKUP(B696,Customer_Cleaned!$A$2:$A$501,Customer_Cleaned!$G$2:$G$501)</f>
        <v>USA</v>
      </c>
      <c r="S696">
        <v>2</v>
      </c>
      <c r="T696">
        <v>374.42</v>
      </c>
      <c r="U696">
        <v>0.21</v>
      </c>
      <c r="V696">
        <v>591.58360000000005</v>
      </c>
      <c r="W696" t="s">
        <v>1829</v>
      </c>
    </row>
    <row r="697" spans="1:23" hidden="1">
      <c r="A697" s="2">
        <v>45470</v>
      </c>
      <c r="B697" t="s">
        <v>1516</v>
      </c>
      <c r="C697" t="s">
        <v>1744</v>
      </c>
      <c r="D697" t="str">
        <f>VLOOKUP(C697,Product_Cleaned!$A$2:$B$101,2,FALSE)</f>
        <v>Portable Bluetooth Speaker</v>
      </c>
      <c r="E697" t="str">
        <f>VLOOKUP(C697,Product_Cleaned!$A$2:$C$101,3,FALSE)</f>
        <v>Electronics</v>
      </c>
      <c r="F697" t="str">
        <f>VLOOKUP(C697,Product_Cleaned!$A$2:$E$101,4,FALSE)</f>
        <v>Audio</v>
      </c>
      <c r="G697" t="str">
        <f>VLOOKUP('Sales_Fact cleaned'!C1588,Product_Cleaned!$A$2:$E$101,5, FALSE)</f>
        <v>Collins-Stephenson</v>
      </c>
      <c r="H697" t="s">
        <v>1766</v>
      </c>
      <c r="I697" t="str">
        <f>_xlfn.XLOOKUP(H697,Store_Raw!$A$2:$A$21,Store_Raw!$B$2:$B$21)</f>
        <v>Johnson-Wright</v>
      </c>
      <c r="J697" t="str">
        <f>_xlfn.XLOOKUP(H697,Store_Raw!$A$2:$A$21,Store_Raw!$C$2:$C$21)</f>
        <v>North</v>
      </c>
      <c r="K697" t="str">
        <f>_xlfn.XLOOKUP(H697,Store_Raw!$A$2:$A$21,Store_Raw!$D$2:$D$21)</f>
        <v>Hoodberg</v>
      </c>
      <c r="L697" t="str">
        <f>_xlfn.XLOOKUP(H697,Store_Raw!$A$2:$A$21,Store_Raw!$E$2:$E$21)</f>
        <v>Outlet</v>
      </c>
      <c r="M697" t="str">
        <f>VLOOKUP(B697,Customer_Cleaned!$A$2:$H$501,2,FALSE)</f>
        <v>Amanda Powell</v>
      </c>
      <c r="N697">
        <f>VLOOKUP(B697,Customer_Cleaned!$A$2:$H$501,3,FALSE)</f>
        <v>28</v>
      </c>
      <c r="O697" t="str">
        <f>VLOOKUP(B697,Customer_Cleaned!$A$2:$H$501,4,FALSE)</f>
        <v>Male</v>
      </c>
      <c r="P697" t="str">
        <f>VLOOKUP(B697,Customer_Cleaned!$A$2:$H$501,8,FALSE)</f>
        <v>Bronze</v>
      </c>
      <c r="Q697" t="str">
        <f>_xlfn.XLOOKUP('Sales_Fact cleaned'!B1588,Customer_Cleaned!$A$2:$A$501,Customer_Cleaned!$F$2:$F$501)</f>
        <v>Virginia</v>
      </c>
      <c r="R697" t="str">
        <f>_xlfn.XLOOKUP(B697,Customer_Cleaned!$A$2:$A$501,Customer_Cleaned!$G$2:$G$501)</f>
        <v>USA</v>
      </c>
      <c r="S697">
        <v>3</v>
      </c>
      <c r="T697">
        <v>212.08</v>
      </c>
      <c r="U697">
        <v>7.0000000000000007E-2</v>
      </c>
      <c r="V697">
        <v>591.70319999999992</v>
      </c>
      <c r="W697" t="s">
        <v>1824</v>
      </c>
    </row>
    <row r="698" spans="1:23" hidden="1">
      <c r="A698" s="2">
        <v>45471</v>
      </c>
      <c r="B698" t="s">
        <v>1211</v>
      </c>
      <c r="C698" t="s">
        <v>1732</v>
      </c>
      <c r="D698" t="str">
        <f>VLOOKUP(C698,Product_Cleaned!$A$2:$B$101,2,FALSE)</f>
        <v>Microwave Oven</v>
      </c>
      <c r="E698" t="str">
        <f>VLOOKUP(C698,Product_Cleaned!$A$2:$C$101,3,FALSE)</f>
        <v>Home</v>
      </c>
      <c r="F698" t="str">
        <f>VLOOKUP(C698,Product_Cleaned!$A$2:$E$101,4,FALSE)</f>
        <v>Appliances</v>
      </c>
      <c r="G698" t="str">
        <f>VLOOKUP('Sales_Fact cleaned'!C1999,Product_Cleaned!$A$2:$E$101,5, FALSE)</f>
        <v>Robinson-Brown</v>
      </c>
      <c r="H698" t="s">
        <v>1807</v>
      </c>
      <c r="I698" t="str">
        <f>_xlfn.XLOOKUP(H698,Store_Raw!$A$2:$A$21,Store_Raw!$B$2:$B$21)</f>
        <v>Holloway Ltd</v>
      </c>
      <c r="J698" t="str">
        <f>_xlfn.XLOOKUP(H698,Store_Raw!$A$2:$A$21,Store_Raw!$C$2:$C$21)</f>
        <v>North</v>
      </c>
      <c r="K698" t="str">
        <f>_xlfn.XLOOKUP(H698,Store_Raw!$A$2:$A$21,Store_Raw!$D$2:$D$21)</f>
        <v>Bensonhaven</v>
      </c>
      <c r="L698" t="str">
        <f>_xlfn.XLOOKUP(H698,Store_Raw!$A$2:$A$21,Store_Raw!$E$2:$E$21)</f>
        <v>Flagship</v>
      </c>
      <c r="M698" t="str">
        <f>VLOOKUP(B698,Customer_Cleaned!$A$2:$H$501,2,FALSE)</f>
        <v>Timothy Valenzuela</v>
      </c>
      <c r="N698">
        <f>VLOOKUP(B698,Customer_Cleaned!$A$2:$H$501,3,FALSE)</f>
        <v>53</v>
      </c>
      <c r="O698" t="str">
        <f>VLOOKUP(B698,Customer_Cleaned!$A$2:$H$501,4,FALSE)</f>
        <v>Male</v>
      </c>
      <c r="P698" t="str">
        <f>VLOOKUP(B698,Customer_Cleaned!$A$2:$H$501,8,FALSE)</f>
        <v>Platinum</v>
      </c>
      <c r="Q698" t="str">
        <f>_xlfn.XLOOKUP('Sales_Fact cleaned'!B1999,Customer_Cleaned!$A$2:$A$501,Customer_Cleaned!$F$2:$F$501)</f>
        <v>Connecticut</v>
      </c>
      <c r="R698" t="str">
        <f>_xlfn.XLOOKUP(B698,Customer_Cleaned!$A$2:$A$501,Customer_Cleaned!$G$2:$G$501)</f>
        <v>USA</v>
      </c>
      <c r="S698">
        <v>3</v>
      </c>
      <c r="T698">
        <v>259.74</v>
      </c>
      <c r="U698">
        <v>0.24</v>
      </c>
      <c r="V698">
        <v>592.20720000000006</v>
      </c>
      <c r="W698" t="s">
        <v>1829</v>
      </c>
    </row>
    <row r="699" spans="1:23" hidden="1">
      <c r="A699" s="2">
        <v>45472</v>
      </c>
      <c r="B699" t="s">
        <v>1142</v>
      </c>
      <c r="C699" t="s">
        <v>1606</v>
      </c>
      <c r="D699" t="str">
        <f>VLOOKUP(C699,Product_Cleaned!$A$2:$B$101,2,FALSE)</f>
        <v>Fabric Sofa Throw Blanket</v>
      </c>
      <c r="E699" t="str">
        <f>VLOOKUP(C699,Product_Cleaned!$A$2:$C$101,3,FALSE)</f>
        <v>Home</v>
      </c>
      <c r="F699" t="str">
        <f>VLOOKUP(C699,Product_Cleaned!$A$2:$E$101,4,FALSE)</f>
        <v>Decor</v>
      </c>
      <c r="G699" t="str">
        <f>VLOOKUP('Sales_Fact cleaned'!C1590,Product_Cleaned!$A$2:$E$101,5, FALSE)</f>
        <v>Green, Powell and Palmer</v>
      </c>
      <c r="H699" t="s">
        <v>1761</v>
      </c>
      <c r="I699" t="str">
        <f>_xlfn.XLOOKUP(H699,Store_Raw!$A$2:$A$21,Store_Raw!$B$2:$B$21)</f>
        <v>Black-Horn</v>
      </c>
      <c r="J699" t="str">
        <f>_xlfn.XLOOKUP(H699,Store_Raw!$A$2:$A$21,Store_Raw!$C$2:$C$21)</f>
        <v>South</v>
      </c>
      <c r="K699" t="str">
        <f>_xlfn.XLOOKUP(H699,Store_Raw!$A$2:$A$21,Store_Raw!$D$2:$D$21)</f>
        <v>North Nancyview</v>
      </c>
      <c r="L699" t="str">
        <f>_xlfn.XLOOKUP(H699,Store_Raw!$A$2:$A$21,Store_Raw!$E$2:$E$21)</f>
        <v>Outlet</v>
      </c>
      <c r="M699" t="str">
        <f>VLOOKUP(B699,Customer_Cleaned!$A$2:$H$501,2,FALSE)</f>
        <v>Brandon Mcbride</v>
      </c>
      <c r="N699">
        <f>VLOOKUP(B699,Customer_Cleaned!$A$2:$H$501,3,FALSE)</f>
        <v>63</v>
      </c>
      <c r="O699" t="str">
        <f>VLOOKUP(B699,Customer_Cleaned!$A$2:$H$501,4,FALSE)</f>
        <v>Female</v>
      </c>
      <c r="P699" t="str">
        <f>VLOOKUP(B699,Customer_Cleaned!$A$2:$H$501,8,FALSE)</f>
        <v>Platinum</v>
      </c>
      <c r="Q699" t="str">
        <f>_xlfn.XLOOKUP('Sales_Fact cleaned'!B1590,Customer_Cleaned!$A$2:$A$501,Customer_Cleaned!$F$2:$F$501)</f>
        <v>Nevada</v>
      </c>
      <c r="R699" t="str">
        <f>_xlfn.XLOOKUP(B699,Customer_Cleaned!$A$2:$A$501,Customer_Cleaned!$G$2:$G$501)</f>
        <v>USA</v>
      </c>
      <c r="S699">
        <v>1</v>
      </c>
      <c r="T699">
        <v>722.57</v>
      </c>
      <c r="U699">
        <v>0.18</v>
      </c>
      <c r="V699">
        <v>592.50740000000008</v>
      </c>
      <c r="W699" t="s">
        <v>1829</v>
      </c>
    </row>
    <row r="700" spans="1:23" hidden="1">
      <c r="A700" s="2">
        <v>45472</v>
      </c>
      <c r="B700" t="s">
        <v>147</v>
      </c>
      <c r="C700" t="s">
        <v>1706</v>
      </c>
      <c r="D700" t="str">
        <f>VLOOKUP(C700,Product_Cleaned!$A$2:$B$101,2,FALSE)</f>
        <v>Decorative Lamp Shade</v>
      </c>
      <c r="E700" t="str">
        <f>VLOOKUP(C700,Product_Cleaned!$A$2:$C$101,3,FALSE)</f>
        <v>Home</v>
      </c>
      <c r="F700" t="str">
        <f>VLOOKUP(C700,Product_Cleaned!$A$2:$E$101,4,FALSE)</f>
        <v>Lighting</v>
      </c>
      <c r="G700" t="str">
        <f>VLOOKUP('Sales_Fact cleaned'!C20,Product_Cleaned!$A$2:$E$101,5, FALSE)</f>
        <v>Davis PLC</v>
      </c>
      <c r="H700" t="s">
        <v>1797</v>
      </c>
      <c r="I700" t="str">
        <f>_xlfn.XLOOKUP(H700,Store_Raw!$A$2:$A$21,Store_Raw!$B$2:$B$21)</f>
        <v>Gardner, Humphrey and Contreras</v>
      </c>
      <c r="J700" t="str">
        <f>_xlfn.XLOOKUP(H700,Store_Raw!$A$2:$A$21,Store_Raw!$C$2:$C$21)</f>
        <v>East</v>
      </c>
      <c r="K700" t="str">
        <f>_xlfn.XLOOKUP(H700,Store_Raw!$A$2:$A$21,Store_Raw!$D$2:$D$21)</f>
        <v>Johnsonville</v>
      </c>
      <c r="L700" t="str">
        <f>_xlfn.XLOOKUP(H700,Store_Raw!$A$2:$A$21,Store_Raw!$E$2:$E$21)</f>
        <v>Flagship</v>
      </c>
      <c r="M700" t="str">
        <f>VLOOKUP(B700,Customer_Cleaned!$A$2:$H$501,2,FALSE)</f>
        <v>Christopher Carter</v>
      </c>
      <c r="N700">
        <f>VLOOKUP(B700,Customer_Cleaned!$A$2:$H$501,3,FALSE)</f>
        <v>27</v>
      </c>
      <c r="O700" t="str">
        <f>VLOOKUP(B700,Customer_Cleaned!$A$2:$H$501,4,FALSE)</f>
        <v>Female</v>
      </c>
      <c r="P700" t="str">
        <f>VLOOKUP(B700,Customer_Cleaned!$A$2:$H$501,8,FALSE)</f>
        <v>Bronze</v>
      </c>
      <c r="Q700" t="str">
        <f>_xlfn.XLOOKUP('Sales_Fact cleaned'!B20,Customer_Cleaned!$A$2:$A$501,Customer_Cleaned!$F$2:$F$501)</f>
        <v>New York</v>
      </c>
      <c r="R700" t="str">
        <f>_xlfn.XLOOKUP(B700,Customer_Cleaned!$A$2:$A$501,Customer_Cleaned!$G$2:$G$501)</f>
        <v>USA</v>
      </c>
      <c r="S700">
        <v>1</v>
      </c>
      <c r="T700">
        <v>823.61</v>
      </c>
      <c r="U700">
        <v>0.28000000000000003</v>
      </c>
      <c r="V700">
        <v>592.99919999999997</v>
      </c>
      <c r="W700" t="s">
        <v>1826</v>
      </c>
    </row>
    <row r="701" spans="1:23" hidden="1">
      <c r="A701" s="2">
        <v>45472</v>
      </c>
      <c r="B701" t="s">
        <v>1181</v>
      </c>
      <c r="C701" t="s">
        <v>1578</v>
      </c>
      <c r="D701" t="str">
        <f>VLOOKUP(C701,Product_Cleaned!$A$2:$B$101,2,FALSE)</f>
        <v>4K Home Projector</v>
      </c>
      <c r="E701" t="str">
        <f>VLOOKUP(C701,Product_Cleaned!$A$2:$C$101,3,FALSE)</f>
        <v>Electronics</v>
      </c>
      <c r="F701" t="str">
        <f>VLOOKUP(C701,Product_Cleaned!$A$2:$E$101,4,FALSE)</f>
        <v>Appliances</v>
      </c>
      <c r="G701" t="str">
        <f>VLOOKUP('Sales_Fact cleaned'!C1605,Product_Cleaned!$A$2:$E$101,5, FALSE)</f>
        <v>Sullivan and Sons</v>
      </c>
      <c r="H701" t="s">
        <v>1810</v>
      </c>
      <c r="I701" t="str">
        <f>_xlfn.XLOOKUP(H701,Store_Raw!$A$2:$A$21,Store_Raw!$B$2:$B$21)</f>
        <v>Guerrero-Schmitt</v>
      </c>
      <c r="J701" t="str">
        <f>_xlfn.XLOOKUP(H701,Store_Raw!$A$2:$A$21,Store_Raw!$C$2:$C$21)</f>
        <v>East</v>
      </c>
      <c r="K701" t="str">
        <f>_xlfn.XLOOKUP(H701,Store_Raw!$A$2:$A$21,Store_Raw!$D$2:$D$21)</f>
        <v>East Stevechester</v>
      </c>
      <c r="L701" t="str">
        <f>_xlfn.XLOOKUP(H701,Store_Raw!$A$2:$A$21,Store_Raw!$E$2:$E$21)</f>
        <v>Flagship</v>
      </c>
      <c r="M701" t="str">
        <f>VLOOKUP(B701,Customer_Cleaned!$A$2:$H$501,2,FALSE)</f>
        <v>Frank Stewart</v>
      </c>
      <c r="N701">
        <f>VLOOKUP(B701,Customer_Cleaned!$A$2:$H$501,3,FALSE)</f>
        <v>44</v>
      </c>
      <c r="O701" t="str">
        <f>VLOOKUP(B701,Customer_Cleaned!$A$2:$H$501,4,FALSE)</f>
        <v>Female</v>
      </c>
      <c r="P701" t="str">
        <f>VLOOKUP(B701,Customer_Cleaned!$A$2:$H$501,8,FALSE)</f>
        <v>Silver</v>
      </c>
      <c r="Q701" t="str">
        <f>_xlfn.XLOOKUP('Sales_Fact cleaned'!B1605,Customer_Cleaned!$A$2:$A$501,Customer_Cleaned!$F$2:$F$501)</f>
        <v>Michigan</v>
      </c>
      <c r="R701" t="str">
        <f>_xlfn.XLOOKUP(B701,Customer_Cleaned!$A$2:$A$501,Customer_Cleaned!$G$2:$G$501)</f>
        <v>USA</v>
      </c>
      <c r="S701">
        <v>3</v>
      </c>
      <c r="T701">
        <v>197.93</v>
      </c>
      <c r="U701">
        <v>0</v>
      </c>
      <c r="V701">
        <v>593.79</v>
      </c>
      <c r="W701" t="s">
        <v>1826</v>
      </c>
    </row>
    <row r="702" spans="1:23" hidden="1">
      <c r="A702" s="2">
        <v>45472</v>
      </c>
      <c r="B702" t="s">
        <v>743</v>
      </c>
      <c r="C702" t="s">
        <v>1728</v>
      </c>
      <c r="D702" t="str">
        <f>VLOOKUP(C702,Product_Cleaned!$A$2:$B$101,2,FALSE)</f>
        <v>Gaming Mouse Pad XL</v>
      </c>
      <c r="E702" t="str">
        <f>VLOOKUP(C702,Product_Cleaned!$A$2:$C$101,3,FALSE)</f>
        <v>Electronics</v>
      </c>
      <c r="F702" t="str">
        <f>VLOOKUP(C702,Product_Cleaned!$A$2:$E$101,4,FALSE)</f>
        <v>Accessories</v>
      </c>
      <c r="G702" t="str">
        <f>VLOOKUP('Sales_Fact cleaned'!C826,Product_Cleaned!$A$2:$E$101,5, FALSE)</f>
        <v>Hoffman-Williams</v>
      </c>
      <c r="H702" t="s">
        <v>1797</v>
      </c>
      <c r="I702" t="str">
        <f>_xlfn.XLOOKUP(H702,Store_Raw!$A$2:$A$21,Store_Raw!$B$2:$B$21)</f>
        <v>Gardner, Humphrey and Contreras</v>
      </c>
      <c r="J702" t="str">
        <f>_xlfn.XLOOKUP(H702,Store_Raw!$A$2:$A$21,Store_Raw!$C$2:$C$21)</f>
        <v>East</v>
      </c>
      <c r="K702" t="str">
        <f>_xlfn.XLOOKUP(H702,Store_Raw!$A$2:$A$21,Store_Raw!$D$2:$D$21)</f>
        <v>Johnsonville</v>
      </c>
      <c r="L702" t="str">
        <f>_xlfn.XLOOKUP(H702,Store_Raw!$A$2:$A$21,Store_Raw!$E$2:$E$21)</f>
        <v>Flagship</v>
      </c>
      <c r="M702" t="str">
        <f>VLOOKUP(B702,Customer_Cleaned!$A$2:$H$501,2,FALSE)</f>
        <v>Timothy Juarez</v>
      </c>
      <c r="N702">
        <f>VLOOKUP(B702,Customer_Cleaned!$A$2:$H$501,3,FALSE)</f>
        <v>22</v>
      </c>
      <c r="O702" t="str">
        <f>VLOOKUP(B702,Customer_Cleaned!$A$2:$H$501,4,FALSE)</f>
        <v>Female</v>
      </c>
      <c r="P702" t="str">
        <f>VLOOKUP(B702,Customer_Cleaned!$A$2:$H$501,8,FALSE)</f>
        <v>Bronze</v>
      </c>
      <c r="Q702" t="str">
        <f>_xlfn.XLOOKUP('Sales_Fact cleaned'!B826,Customer_Cleaned!$A$2:$A$501,Customer_Cleaned!$F$2:$F$501)</f>
        <v>Minnesota</v>
      </c>
      <c r="R702" t="str">
        <f>_xlfn.XLOOKUP(B702,Customer_Cleaned!$A$2:$A$501,Customer_Cleaned!$G$2:$G$501)</f>
        <v>USA</v>
      </c>
      <c r="S702">
        <v>1</v>
      </c>
      <c r="T702">
        <v>752.45</v>
      </c>
      <c r="U702">
        <v>0.21</v>
      </c>
      <c r="V702">
        <v>594.43550000000005</v>
      </c>
      <c r="W702" t="s">
        <v>1829</v>
      </c>
    </row>
    <row r="703" spans="1:23" hidden="1">
      <c r="A703" s="2">
        <v>45472</v>
      </c>
      <c r="B703" t="s">
        <v>1405</v>
      </c>
      <c r="C703" t="s">
        <v>1722</v>
      </c>
      <c r="D703" t="str">
        <f>VLOOKUP(C703,Product_Cleaned!$A$2:$B$101,2,FALSE)</f>
        <v>LED Bedside Lamp</v>
      </c>
      <c r="E703" t="str">
        <f>VLOOKUP(C703,Product_Cleaned!$A$2:$C$101,3,FALSE)</f>
        <v>Home</v>
      </c>
      <c r="F703" t="str">
        <f>VLOOKUP(C703,Product_Cleaned!$A$2:$E$101,4,FALSE)</f>
        <v>Lighting</v>
      </c>
      <c r="G703" t="str">
        <f>VLOOKUP('Sales_Fact cleaned'!C94,Product_Cleaned!$A$2:$E$101,5, FALSE)</f>
        <v>Hunt Inc</v>
      </c>
      <c r="H703" t="s">
        <v>1779</v>
      </c>
      <c r="I703" t="str">
        <f>_xlfn.XLOOKUP(H703,Store_Raw!$A$2:$A$21,Store_Raw!$B$2:$B$21)</f>
        <v>Martinez-Mullins</v>
      </c>
      <c r="J703" t="str">
        <f>_xlfn.XLOOKUP(H703,Store_Raw!$A$2:$A$21,Store_Raw!$C$2:$C$21)</f>
        <v>South</v>
      </c>
      <c r="K703" t="str">
        <f>_xlfn.XLOOKUP(H703,Store_Raw!$A$2:$A$21,Store_Raw!$D$2:$D$21)</f>
        <v>Williamsfurt</v>
      </c>
      <c r="L703" t="str">
        <f>_xlfn.XLOOKUP(H703,Store_Raw!$A$2:$A$21,Store_Raw!$E$2:$E$21)</f>
        <v>Online</v>
      </c>
      <c r="M703" t="str">
        <f>VLOOKUP(B703,Customer_Cleaned!$A$2:$H$501,2,FALSE)</f>
        <v>Tyler Weber</v>
      </c>
      <c r="N703">
        <f>VLOOKUP(B703,Customer_Cleaned!$A$2:$H$501,3,FALSE)</f>
        <v>54</v>
      </c>
      <c r="O703" t="str">
        <f>VLOOKUP(B703,Customer_Cleaned!$A$2:$H$501,4,FALSE)</f>
        <v>Male</v>
      </c>
      <c r="P703" t="str">
        <f>VLOOKUP(B703,Customer_Cleaned!$A$2:$H$501,8,FALSE)</f>
        <v>Platinum</v>
      </c>
      <c r="Q703" t="str">
        <f>_xlfn.XLOOKUP('Sales_Fact cleaned'!B94,Customer_Cleaned!$A$2:$A$501,Customer_Cleaned!$F$2:$F$501)</f>
        <v>Florida</v>
      </c>
      <c r="R703" t="str">
        <f>_xlfn.XLOOKUP(B703,Customer_Cleaned!$A$2:$A$501,Customer_Cleaned!$G$2:$G$501)</f>
        <v>USA</v>
      </c>
      <c r="S703">
        <v>2</v>
      </c>
      <c r="T703">
        <v>386.46</v>
      </c>
      <c r="U703">
        <v>0.23</v>
      </c>
      <c r="V703">
        <v>595.14840000000004</v>
      </c>
      <c r="W703" t="s">
        <v>1824</v>
      </c>
    </row>
    <row r="704" spans="1:23">
      <c r="A704" s="2">
        <v>45472</v>
      </c>
      <c r="B704" t="s">
        <v>198</v>
      </c>
      <c r="C704" t="s">
        <v>1688</v>
      </c>
      <c r="D704" t="str">
        <f>VLOOKUP(C704,Product_Cleaned!$A$2:$B$101,2,FALSE)</f>
        <v>Kitchen Storage Rack</v>
      </c>
      <c r="E704" t="str">
        <f>VLOOKUP(C704,Product_Cleaned!$A$2:$C$101,3,FALSE)</f>
        <v>Home</v>
      </c>
      <c r="F704" t="str">
        <f>VLOOKUP(C704,Product_Cleaned!$A$2:$E$101,4,FALSE)</f>
        <v>Storage</v>
      </c>
      <c r="G704" t="str">
        <f>VLOOKUP('Sales_Fact cleaned'!C422,Product_Cleaned!$A$2:$E$101,5, FALSE)</f>
        <v>Hopkins Ltd</v>
      </c>
      <c r="H704" t="s">
        <v>1776</v>
      </c>
      <c r="I704" t="str">
        <f>_xlfn.XLOOKUP(H704,Store_Raw!$A$2:$A$21,Store_Raw!$B$2:$B$21)</f>
        <v>Benson-Elliott</v>
      </c>
      <c r="J704" t="str">
        <f>_xlfn.XLOOKUP(H704,Store_Raw!$A$2:$A$21,Store_Raw!$C$2:$C$21)</f>
        <v>East</v>
      </c>
      <c r="K704" t="str">
        <f>_xlfn.XLOOKUP(H704,Store_Raw!$A$2:$A$21,Store_Raw!$D$2:$D$21)</f>
        <v>Port Josephberg</v>
      </c>
      <c r="L704" t="str">
        <f>_xlfn.XLOOKUP(H704,Store_Raw!$A$2:$A$21,Store_Raw!$E$2:$E$21)</f>
        <v>Online</v>
      </c>
      <c r="M704" t="str">
        <f>VLOOKUP(B704,Customer_Cleaned!$A$2:$H$501,2,FALSE)</f>
        <v>Debra Liu</v>
      </c>
      <c r="N704">
        <f>VLOOKUP(B704,Customer_Cleaned!$A$2:$H$501,3,FALSE)</f>
        <v>55</v>
      </c>
      <c r="O704" t="str">
        <f>VLOOKUP(B704,Customer_Cleaned!$A$2:$H$501,4,FALSE)</f>
        <v>Male</v>
      </c>
      <c r="P704" t="str">
        <f>VLOOKUP(B704,Customer_Cleaned!$A$2:$H$501,8,FALSE)</f>
        <v>Platinum</v>
      </c>
      <c r="Q704" t="str">
        <f>_xlfn.XLOOKUP('Sales_Fact cleaned'!B422,Customer_Cleaned!$A$2:$A$501,Customer_Cleaned!$F$2:$F$501)</f>
        <v>Missouri</v>
      </c>
      <c r="R704" t="str">
        <f>_xlfn.XLOOKUP(B704,Customer_Cleaned!$A$2:$A$501,Customer_Cleaned!$G$2:$G$501)</f>
        <v>USA</v>
      </c>
      <c r="S704">
        <v>4</v>
      </c>
      <c r="T704">
        <v>167.25</v>
      </c>
      <c r="U704">
        <v>0.11</v>
      </c>
      <c r="V704">
        <v>595.41</v>
      </c>
      <c r="W704" t="s">
        <v>1829</v>
      </c>
    </row>
    <row r="705" spans="1:23" hidden="1">
      <c r="A705" s="2">
        <v>45473</v>
      </c>
      <c r="B705" t="s">
        <v>1160</v>
      </c>
      <c r="C705" t="s">
        <v>1682</v>
      </c>
      <c r="D705" t="str">
        <f>VLOOKUP(C705,Product_Cleaned!$A$2:$B$101,2,FALSE)</f>
        <v>Smart LED Light Strip</v>
      </c>
      <c r="E705" t="str">
        <f>VLOOKUP(C705,Product_Cleaned!$A$2:$C$101,3,FALSE)</f>
        <v>Electronics</v>
      </c>
      <c r="F705" t="str">
        <f>VLOOKUP(C705,Product_Cleaned!$A$2:$E$101,4,FALSE)</f>
        <v>Accessories</v>
      </c>
      <c r="G705" t="str">
        <f>VLOOKUP('Sales_Fact cleaned'!C30,Product_Cleaned!$A$2:$E$101,5, FALSE)</f>
        <v>Pineda Ltd</v>
      </c>
      <c r="H705" t="s">
        <v>1782</v>
      </c>
      <c r="I705" t="str">
        <f>_xlfn.XLOOKUP(H705,Store_Raw!$A$2:$A$21,Store_Raw!$B$2:$B$21)</f>
        <v>Bean, Jones and Park</v>
      </c>
      <c r="J705" t="str">
        <f>_xlfn.XLOOKUP(H705,Store_Raw!$A$2:$A$21,Store_Raw!$C$2:$C$21)</f>
        <v>West</v>
      </c>
      <c r="K705" t="str">
        <f>_xlfn.XLOOKUP(H705,Store_Raw!$A$2:$A$21,Store_Raw!$D$2:$D$21)</f>
        <v>Thompsonborough</v>
      </c>
      <c r="L705" t="str">
        <f>_xlfn.XLOOKUP(H705,Store_Raw!$A$2:$A$21,Store_Raw!$E$2:$E$21)</f>
        <v>Online</v>
      </c>
      <c r="M705" t="str">
        <f>VLOOKUP(B705,Customer_Cleaned!$A$2:$H$501,2,FALSE)</f>
        <v>Michael Garner</v>
      </c>
      <c r="N705">
        <f>VLOOKUP(B705,Customer_Cleaned!$A$2:$H$501,3,FALSE)</f>
        <v>21</v>
      </c>
      <c r="O705" t="str">
        <f>VLOOKUP(B705,Customer_Cleaned!$A$2:$H$501,4,FALSE)</f>
        <v>Female</v>
      </c>
      <c r="P705" t="str">
        <f>VLOOKUP(B705,Customer_Cleaned!$A$2:$H$501,8,FALSE)</f>
        <v>Bronze</v>
      </c>
      <c r="Q705" t="str">
        <f>_xlfn.XLOOKUP('Sales_Fact cleaned'!B30,Customer_Cleaned!$A$2:$A$501,Customer_Cleaned!$F$2:$F$501)</f>
        <v>Montana</v>
      </c>
      <c r="R705" t="str">
        <f>_xlfn.XLOOKUP(B705,Customer_Cleaned!$A$2:$A$501,Customer_Cleaned!$G$2:$G$501)</f>
        <v>USA</v>
      </c>
      <c r="S705">
        <v>1</v>
      </c>
      <c r="T705">
        <v>620.80999999999995</v>
      </c>
      <c r="U705">
        <v>0.04</v>
      </c>
      <c r="V705">
        <v>595.97759999999994</v>
      </c>
      <c r="W705" t="s">
        <v>1826</v>
      </c>
    </row>
    <row r="706" spans="1:23" hidden="1">
      <c r="A706" s="2">
        <v>45473</v>
      </c>
      <c r="B706" t="s">
        <v>8</v>
      </c>
      <c r="C706" t="s">
        <v>1674</v>
      </c>
      <c r="D706" t="str">
        <f>VLOOKUP(C706,Product_Cleaned!$A$2:$B$101,2,FALSE)</f>
        <v>Organic Sunscreen Lotion</v>
      </c>
      <c r="E706" t="str">
        <f>VLOOKUP(C706,Product_Cleaned!$A$2:$C$101,3,FALSE)</f>
        <v>Beauty</v>
      </c>
      <c r="F706" t="str">
        <f>VLOOKUP(C706,Product_Cleaned!$A$2:$E$101,4,FALSE)</f>
        <v>Skincare</v>
      </c>
      <c r="G706" t="str">
        <f>VLOOKUP('Sales_Fact cleaned'!C1557,Product_Cleaned!$A$2:$E$101,5, FALSE)</f>
        <v>Smith-King</v>
      </c>
      <c r="H706" t="s">
        <v>1804</v>
      </c>
      <c r="I706" t="str">
        <f>_xlfn.XLOOKUP(H706,Store_Raw!$A$2:$A$21,Store_Raw!$B$2:$B$21)</f>
        <v>Frederick-Wright</v>
      </c>
      <c r="J706" t="str">
        <f>_xlfn.XLOOKUP(H706,Store_Raw!$A$2:$A$21,Store_Raw!$C$2:$C$21)</f>
        <v>West</v>
      </c>
      <c r="K706" t="str">
        <f>_xlfn.XLOOKUP(H706,Store_Raw!$A$2:$A$21,Store_Raw!$D$2:$D$21)</f>
        <v>New Jimmymouth</v>
      </c>
      <c r="L706" t="str">
        <f>_xlfn.XLOOKUP(H706,Store_Raw!$A$2:$A$21,Store_Raw!$E$2:$E$21)</f>
        <v>Flagship</v>
      </c>
      <c r="M706" t="str">
        <f>VLOOKUP(B706,Customer_Cleaned!$A$2:$H$501,2,FALSE)</f>
        <v>Sheena Bonilla</v>
      </c>
      <c r="N706">
        <f>VLOOKUP(B706,Customer_Cleaned!$A$2:$H$501,3,FALSE)</f>
        <v>55</v>
      </c>
      <c r="O706" t="str">
        <f>VLOOKUP(B706,Customer_Cleaned!$A$2:$H$501,4,FALSE)</f>
        <v>Male</v>
      </c>
      <c r="P706" t="str">
        <f>VLOOKUP(B706,Customer_Cleaned!$A$2:$H$501,8,FALSE)</f>
        <v>Platinum</v>
      </c>
      <c r="Q706" t="str">
        <f>_xlfn.XLOOKUP('Sales_Fact cleaned'!B1557,Customer_Cleaned!$A$2:$A$501,Customer_Cleaned!$F$2:$F$501)</f>
        <v>West Virginia</v>
      </c>
      <c r="R706" t="str">
        <f>_xlfn.XLOOKUP(B706,Customer_Cleaned!$A$2:$A$501,Customer_Cleaned!$G$2:$G$501)</f>
        <v>USA</v>
      </c>
      <c r="S706">
        <v>1</v>
      </c>
      <c r="T706">
        <v>664.71</v>
      </c>
      <c r="U706">
        <v>0.1</v>
      </c>
      <c r="V706">
        <v>598.23900000000003</v>
      </c>
      <c r="W706" t="s">
        <v>1829</v>
      </c>
    </row>
    <row r="707" spans="1:23" hidden="1">
      <c r="A707" s="2">
        <v>45474</v>
      </c>
      <c r="B707" t="s">
        <v>1172</v>
      </c>
      <c r="C707" t="s">
        <v>1670</v>
      </c>
      <c r="D707" t="str">
        <f>VLOOKUP(C707,Product_Cleaned!$A$2:$B$101,2,FALSE)</f>
        <v>Tennis Ball 3-Pack</v>
      </c>
      <c r="E707" t="str">
        <f>VLOOKUP(C707,Product_Cleaned!$A$2:$C$101,3,FALSE)</f>
        <v>Sports</v>
      </c>
      <c r="F707" t="str">
        <f>VLOOKUP(C707,Product_Cleaned!$A$2:$E$101,4,FALSE)</f>
        <v>Equipment</v>
      </c>
      <c r="G707" t="str">
        <f>VLOOKUP('Sales_Fact cleaned'!C1083,Product_Cleaned!$A$2:$E$101,5, FALSE)</f>
        <v>Hernandez Inc</v>
      </c>
      <c r="H707" t="s">
        <v>1807</v>
      </c>
      <c r="I707" t="str">
        <f>_xlfn.XLOOKUP(H707,Store_Raw!$A$2:$A$21,Store_Raw!$B$2:$B$21)</f>
        <v>Holloway Ltd</v>
      </c>
      <c r="J707" t="str">
        <f>_xlfn.XLOOKUP(H707,Store_Raw!$A$2:$A$21,Store_Raw!$C$2:$C$21)</f>
        <v>North</v>
      </c>
      <c r="K707" t="str">
        <f>_xlfn.XLOOKUP(H707,Store_Raw!$A$2:$A$21,Store_Raw!$D$2:$D$21)</f>
        <v>Bensonhaven</v>
      </c>
      <c r="L707" t="str">
        <f>_xlfn.XLOOKUP(H707,Store_Raw!$A$2:$A$21,Store_Raw!$E$2:$E$21)</f>
        <v>Flagship</v>
      </c>
      <c r="M707" t="str">
        <f>VLOOKUP(B707,Customer_Cleaned!$A$2:$H$501,2,FALSE)</f>
        <v>Joshua Bell</v>
      </c>
      <c r="N707">
        <f>VLOOKUP(B707,Customer_Cleaned!$A$2:$H$501,3,FALSE)</f>
        <v>26</v>
      </c>
      <c r="O707" t="str">
        <f>VLOOKUP(B707,Customer_Cleaned!$A$2:$H$501,4,FALSE)</f>
        <v>Male</v>
      </c>
      <c r="P707" t="str">
        <f>VLOOKUP(B707,Customer_Cleaned!$A$2:$H$501,8,FALSE)</f>
        <v>Bronze</v>
      </c>
      <c r="Q707" t="str">
        <f>_xlfn.XLOOKUP('Sales_Fact cleaned'!B1083,Customer_Cleaned!$A$2:$A$501,Customer_Cleaned!$F$2:$F$501)</f>
        <v>Oregon</v>
      </c>
      <c r="R707" t="str">
        <f>_xlfn.XLOOKUP(B707,Customer_Cleaned!$A$2:$A$501,Customer_Cleaned!$G$2:$G$501)</f>
        <v>USA</v>
      </c>
      <c r="S707">
        <v>2</v>
      </c>
      <c r="T707">
        <v>352.63</v>
      </c>
      <c r="U707">
        <v>0.15</v>
      </c>
      <c r="V707">
        <v>599.471</v>
      </c>
      <c r="W707" t="s">
        <v>1824</v>
      </c>
    </row>
    <row r="708" spans="1:23" hidden="1">
      <c r="A708" s="2">
        <v>45474</v>
      </c>
      <c r="B708" t="s">
        <v>550</v>
      </c>
      <c r="C708" t="s">
        <v>1674</v>
      </c>
      <c r="D708" t="str">
        <f>VLOOKUP(C708,Product_Cleaned!$A$2:$B$101,2,FALSE)</f>
        <v>Organic Sunscreen Lotion</v>
      </c>
      <c r="E708" t="str">
        <f>VLOOKUP(C708,Product_Cleaned!$A$2:$C$101,3,FALSE)</f>
        <v>Beauty</v>
      </c>
      <c r="F708" t="str">
        <f>VLOOKUP(C708,Product_Cleaned!$A$2:$E$101,4,FALSE)</f>
        <v>Skincare</v>
      </c>
      <c r="G708" t="str">
        <f>VLOOKUP('Sales_Fact cleaned'!C705,Product_Cleaned!$A$2:$E$101,5, FALSE)</f>
        <v>Flores-Davis</v>
      </c>
      <c r="H708" t="s">
        <v>1807</v>
      </c>
      <c r="I708" t="str">
        <f>_xlfn.XLOOKUP(H708,Store_Raw!$A$2:$A$21,Store_Raw!$B$2:$B$21)</f>
        <v>Holloway Ltd</v>
      </c>
      <c r="J708" t="str">
        <f>_xlfn.XLOOKUP(H708,Store_Raw!$A$2:$A$21,Store_Raw!$C$2:$C$21)</f>
        <v>North</v>
      </c>
      <c r="K708" t="str">
        <f>_xlfn.XLOOKUP(H708,Store_Raw!$A$2:$A$21,Store_Raw!$D$2:$D$21)</f>
        <v>Bensonhaven</v>
      </c>
      <c r="L708" t="str">
        <f>_xlfn.XLOOKUP(H708,Store_Raw!$A$2:$A$21,Store_Raw!$E$2:$E$21)</f>
        <v>Flagship</v>
      </c>
      <c r="M708" t="str">
        <f>VLOOKUP(B708,Customer_Cleaned!$A$2:$H$501,2,FALSE)</f>
        <v>Jason Wheeler</v>
      </c>
      <c r="N708">
        <f>VLOOKUP(B708,Customer_Cleaned!$A$2:$H$501,3,FALSE)</f>
        <v>47</v>
      </c>
      <c r="O708" t="str">
        <f>VLOOKUP(B708,Customer_Cleaned!$A$2:$H$501,4,FALSE)</f>
        <v>Female</v>
      </c>
      <c r="P708" t="str">
        <f>VLOOKUP(B708,Customer_Cleaned!$A$2:$H$501,8,FALSE)</f>
        <v>Silver</v>
      </c>
      <c r="Q708" t="str">
        <f>_xlfn.XLOOKUP('Sales_Fact cleaned'!B705,Customer_Cleaned!$A$2:$A$501,Customer_Cleaned!$F$2:$F$501)</f>
        <v>New Hampshire</v>
      </c>
      <c r="R708" t="str">
        <f>_xlfn.XLOOKUP(B708,Customer_Cleaned!$A$2:$A$501,Customer_Cleaned!$G$2:$G$501)</f>
        <v>USA</v>
      </c>
      <c r="S708">
        <v>4</v>
      </c>
      <c r="T708">
        <v>194.67</v>
      </c>
      <c r="U708">
        <v>0.23</v>
      </c>
      <c r="V708">
        <v>599.58359999999993</v>
      </c>
      <c r="W708" t="s">
        <v>1824</v>
      </c>
    </row>
    <row r="709" spans="1:23" hidden="1">
      <c r="A709" s="2">
        <v>45475</v>
      </c>
      <c r="B709" t="s">
        <v>693</v>
      </c>
      <c r="C709" t="s">
        <v>1744</v>
      </c>
      <c r="D709" t="str">
        <f>VLOOKUP(C709,Product_Cleaned!$A$2:$B$101,2,FALSE)</f>
        <v>Portable Bluetooth Speaker</v>
      </c>
      <c r="E709" t="str">
        <f>VLOOKUP(C709,Product_Cleaned!$A$2:$C$101,3,FALSE)</f>
        <v>Electronics</v>
      </c>
      <c r="F709" t="str">
        <f>VLOOKUP(C709,Product_Cleaned!$A$2:$E$101,4,FALSE)</f>
        <v>Audio</v>
      </c>
      <c r="G709" t="str">
        <f>VLOOKUP('Sales_Fact cleaned'!C225,Product_Cleaned!$A$2:$E$101,5, FALSE)</f>
        <v>Butler Group</v>
      </c>
      <c r="H709" t="s">
        <v>1782</v>
      </c>
      <c r="I709" t="str">
        <f>_xlfn.XLOOKUP(H709,Store_Raw!$A$2:$A$21,Store_Raw!$B$2:$B$21)</f>
        <v>Bean, Jones and Park</v>
      </c>
      <c r="J709" t="str">
        <f>_xlfn.XLOOKUP(H709,Store_Raw!$A$2:$A$21,Store_Raw!$C$2:$C$21)</f>
        <v>West</v>
      </c>
      <c r="K709" t="str">
        <f>_xlfn.XLOOKUP(H709,Store_Raw!$A$2:$A$21,Store_Raw!$D$2:$D$21)</f>
        <v>Thompsonborough</v>
      </c>
      <c r="L709" t="str">
        <f>_xlfn.XLOOKUP(H709,Store_Raw!$A$2:$A$21,Store_Raw!$E$2:$E$21)</f>
        <v>Online</v>
      </c>
      <c r="M709" t="str">
        <f>VLOOKUP(B709,Customer_Cleaned!$A$2:$H$501,2,FALSE)</f>
        <v>Stuart Johnson</v>
      </c>
      <c r="N709">
        <f>VLOOKUP(B709,Customer_Cleaned!$A$2:$H$501,3,FALSE)</f>
        <v>42</v>
      </c>
      <c r="O709" t="str">
        <f>VLOOKUP(B709,Customer_Cleaned!$A$2:$H$501,4,FALSE)</f>
        <v>Female</v>
      </c>
      <c r="P709" t="str">
        <f>VLOOKUP(B709,Customer_Cleaned!$A$2:$H$501,8,FALSE)</f>
        <v>Silver</v>
      </c>
      <c r="Q709" t="str">
        <f>_xlfn.XLOOKUP('Sales_Fact cleaned'!B225,Customer_Cleaned!$A$2:$A$501,Customer_Cleaned!$F$2:$F$501)</f>
        <v>Kentucky</v>
      </c>
      <c r="R709" t="str">
        <f>_xlfn.XLOOKUP(B709,Customer_Cleaned!$A$2:$A$501,Customer_Cleaned!$G$2:$G$501)</f>
        <v>USA</v>
      </c>
      <c r="S709">
        <v>4</v>
      </c>
      <c r="T709">
        <v>156.16</v>
      </c>
      <c r="U709">
        <f ca="1">TEXT(U709,0)</f>
        <v>0</v>
      </c>
      <c r="V709">
        <v>599.65440000000001</v>
      </c>
      <c r="W709" t="s">
        <v>1829</v>
      </c>
    </row>
    <row r="710" spans="1:23" hidden="1">
      <c r="A710" s="2">
        <v>45475</v>
      </c>
      <c r="B710" t="s">
        <v>100</v>
      </c>
      <c r="C710" t="s">
        <v>1592</v>
      </c>
      <c r="D710" t="str">
        <f>VLOOKUP(C710,Product_Cleaned!$A$2:$B$101,2,FALSE)</f>
        <v>Carbon Fiber Tennis Racket</v>
      </c>
      <c r="E710" t="str">
        <f>VLOOKUP(C710,Product_Cleaned!$A$2:$C$101,3,FALSE)</f>
        <v>Sports</v>
      </c>
      <c r="F710" t="str">
        <f>VLOOKUP(C710,Product_Cleaned!$A$2:$E$101,4,FALSE)</f>
        <v>Equipment</v>
      </c>
      <c r="G710" t="str">
        <f>VLOOKUP('Sales_Fact cleaned'!C1951,Product_Cleaned!$A$2:$E$101,5, FALSE)</f>
        <v>Lucero LLC</v>
      </c>
      <c r="H710" t="s">
        <v>1779</v>
      </c>
      <c r="I710" t="str">
        <f>_xlfn.XLOOKUP(H710,Store_Raw!$A$2:$A$21,Store_Raw!$B$2:$B$21)</f>
        <v>Martinez-Mullins</v>
      </c>
      <c r="J710" t="str">
        <f>_xlfn.XLOOKUP(H710,Store_Raw!$A$2:$A$21,Store_Raw!$C$2:$C$21)</f>
        <v>South</v>
      </c>
      <c r="K710" t="str">
        <f>_xlfn.XLOOKUP(H710,Store_Raw!$A$2:$A$21,Store_Raw!$D$2:$D$21)</f>
        <v>Williamsfurt</v>
      </c>
      <c r="L710" t="str">
        <f>_xlfn.XLOOKUP(H710,Store_Raw!$A$2:$A$21,Store_Raw!$E$2:$E$21)</f>
        <v>Online</v>
      </c>
      <c r="M710" t="str">
        <f>VLOOKUP(B710,Customer_Cleaned!$A$2:$H$501,2,FALSE)</f>
        <v>Jonathan Steele</v>
      </c>
      <c r="N710">
        <f>VLOOKUP(B710,Customer_Cleaned!$A$2:$H$501,3,FALSE)</f>
        <v>52</v>
      </c>
      <c r="O710" t="str">
        <f>VLOOKUP(B710,Customer_Cleaned!$A$2:$H$501,4,FALSE)</f>
        <v>Female</v>
      </c>
      <c r="P710" t="str">
        <f>VLOOKUP(B710,Customer_Cleaned!$A$2:$H$501,8,FALSE)</f>
        <v>Platinum</v>
      </c>
      <c r="Q710" t="str">
        <f>_xlfn.XLOOKUP('Sales_Fact cleaned'!B1951,Customer_Cleaned!$A$2:$A$501,Customer_Cleaned!$F$2:$F$501)</f>
        <v>Oklahoma</v>
      </c>
      <c r="R710" t="str">
        <f>_xlfn.XLOOKUP(B710,Customer_Cleaned!$A$2:$A$501,Customer_Cleaned!$G$2:$G$501)</f>
        <v>USA</v>
      </c>
      <c r="S710">
        <v>3</v>
      </c>
      <c r="T710">
        <v>235.41</v>
      </c>
      <c r="U710">
        <v>0.15</v>
      </c>
      <c r="V710">
        <v>600.29549999999995</v>
      </c>
      <c r="W710" t="s">
        <v>1826</v>
      </c>
    </row>
    <row r="711" spans="1:23" hidden="1">
      <c r="A711" s="2">
        <v>45475</v>
      </c>
      <c r="B711" t="s">
        <v>969</v>
      </c>
      <c r="C711" t="s">
        <v>1608</v>
      </c>
      <c r="D711" t="str">
        <f>VLOOKUP(C711,Product_Cleaned!$A$2:$B$101,2,FALSE)</f>
        <v>Stainless Steel Cutlery Set</v>
      </c>
      <c r="E711" t="str">
        <f>VLOOKUP(C711,Product_Cleaned!$A$2:$C$101,3,FALSE)</f>
        <v>Home</v>
      </c>
      <c r="F711" t="str">
        <f>VLOOKUP(C711,Product_Cleaned!$A$2:$E$101,4,FALSE)</f>
        <v>Kitchen</v>
      </c>
      <c r="G711" t="str">
        <f>VLOOKUP('Sales_Fact cleaned'!C1953,Product_Cleaned!$A$2:$E$101,5, FALSE)</f>
        <v>Gibson, Hobbs and Weaver</v>
      </c>
      <c r="H711" t="s">
        <v>1761</v>
      </c>
      <c r="I711" t="str">
        <f>_xlfn.XLOOKUP(H711,Store_Raw!$A$2:$A$21,Store_Raw!$B$2:$B$21)</f>
        <v>Black-Horn</v>
      </c>
      <c r="J711" t="str">
        <f>_xlfn.XLOOKUP(H711,Store_Raw!$A$2:$A$21,Store_Raw!$C$2:$C$21)</f>
        <v>South</v>
      </c>
      <c r="K711" t="str">
        <f>_xlfn.XLOOKUP(H711,Store_Raw!$A$2:$A$21,Store_Raw!$D$2:$D$21)</f>
        <v>North Nancyview</v>
      </c>
      <c r="L711" t="str">
        <f>_xlfn.XLOOKUP(H711,Store_Raw!$A$2:$A$21,Store_Raw!$E$2:$E$21)</f>
        <v>Outlet</v>
      </c>
      <c r="M711" t="str">
        <f>VLOOKUP(B711,Customer_Cleaned!$A$2:$H$501,2,FALSE)</f>
        <v>Brandy Thompson</v>
      </c>
      <c r="N711">
        <f>VLOOKUP(B711,Customer_Cleaned!$A$2:$H$501,3,FALSE)</f>
        <v>56</v>
      </c>
      <c r="O711" t="str">
        <f>VLOOKUP(B711,Customer_Cleaned!$A$2:$H$501,4,FALSE)</f>
        <v>Female</v>
      </c>
      <c r="P711" t="str">
        <f>VLOOKUP(B711,Customer_Cleaned!$A$2:$H$501,8,FALSE)</f>
        <v>Platinum</v>
      </c>
      <c r="Q711" t="str">
        <f>_xlfn.XLOOKUP('Sales_Fact cleaned'!B1953,Customer_Cleaned!$A$2:$A$501,Customer_Cleaned!$F$2:$F$501)</f>
        <v>West Virginia</v>
      </c>
      <c r="R711" t="str">
        <f>_xlfn.XLOOKUP(B711,Customer_Cleaned!$A$2:$A$501,Customer_Cleaned!$G$2:$G$501)</f>
        <v>USA</v>
      </c>
      <c r="S711">
        <v>1</v>
      </c>
      <c r="T711">
        <v>790.73</v>
      </c>
      <c r="U711">
        <v>0.24</v>
      </c>
      <c r="V711">
        <v>600.95479999999998</v>
      </c>
      <c r="W711" t="s">
        <v>1826</v>
      </c>
    </row>
    <row r="712" spans="1:23" hidden="1">
      <c r="A712" s="2">
        <v>45475</v>
      </c>
      <c r="B712" t="s">
        <v>338</v>
      </c>
      <c r="C712" t="s">
        <v>1648</v>
      </c>
      <c r="D712" t="str">
        <f>VLOOKUP(C712,Product_Cleaned!$A$2:$B$101,2,FALSE)</f>
        <v>Boxing Hand Wraps</v>
      </c>
      <c r="E712" t="str">
        <f>VLOOKUP(C712,Product_Cleaned!$A$2:$C$101,3,FALSE)</f>
        <v>Sports</v>
      </c>
      <c r="F712" t="str">
        <f>VLOOKUP(C712,Product_Cleaned!$A$2:$E$101,4,FALSE)</f>
        <v>Fitness</v>
      </c>
      <c r="G712" t="str">
        <f>VLOOKUP('Sales_Fact cleaned'!C773,Product_Cleaned!$A$2:$E$101,5, FALSE)</f>
        <v>Kelly, Smith and Perez</v>
      </c>
      <c r="H712" t="s">
        <v>1761</v>
      </c>
      <c r="I712" t="str">
        <f>_xlfn.XLOOKUP(H712,Store_Raw!$A$2:$A$21,Store_Raw!$B$2:$B$21)</f>
        <v>Black-Horn</v>
      </c>
      <c r="J712" t="str">
        <f>_xlfn.XLOOKUP(H712,Store_Raw!$A$2:$A$21,Store_Raw!$C$2:$C$21)</f>
        <v>South</v>
      </c>
      <c r="K712" t="str">
        <f>_xlfn.XLOOKUP(H712,Store_Raw!$A$2:$A$21,Store_Raw!$D$2:$D$21)</f>
        <v>North Nancyview</v>
      </c>
      <c r="L712" t="str">
        <f>_xlfn.XLOOKUP(H712,Store_Raw!$A$2:$A$21,Store_Raw!$E$2:$E$21)</f>
        <v>Outlet</v>
      </c>
      <c r="M712" t="str">
        <f>VLOOKUP(B712,Customer_Cleaned!$A$2:$H$501,2,FALSE)</f>
        <v>David Patterson</v>
      </c>
      <c r="N712">
        <f>VLOOKUP(B712,Customer_Cleaned!$A$2:$H$501,3,FALSE)</f>
        <v>43</v>
      </c>
      <c r="O712" t="str">
        <f>VLOOKUP(B712,Customer_Cleaned!$A$2:$H$501,4,FALSE)</f>
        <v>Female</v>
      </c>
      <c r="P712" t="str">
        <f>VLOOKUP(B712,Customer_Cleaned!$A$2:$H$501,8,FALSE)</f>
        <v>Silver</v>
      </c>
      <c r="Q712" t="str">
        <f>_xlfn.XLOOKUP('Sales_Fact cleaned'!B773,Customer_Cleaned!$A$2:$A$501,Customer_Cleaned!$F$2:$F$501)</f>
        <v>Utah</v>
      </c>
      <c r="R712" t="str">
        <f>_xlfn.XLOOKUP(B712,Customer_Cleaned!$A$2:$A$501,Customer_Cleaned!$G$2:$G$501)</f>
        <v>USA</v>
      </c>
      <c r="S712">
        <v>1</v>
      </c>
      <c r="T712">
        <v>823.26</v>
      </c>
      <c r="U712">
        <v>0.27</v>
      </c>
      <c r="V712">
        <v>600.97979999999995</v>
      </c>
      <c r="W712" t="s">
        <v>1829</v>
      </c>
    </row>
    <row r="713" spans="1:23" hidden="1">
      <c r="A713" s="2">
        <v>45475</v>
      </c>
      <c r="B713" t="s">
        <v>20</v>
      </c>
      <c r="C713" t="s">
        <v>1706</v>
      </c>
      <c r="D713" t="str">
        <f>VLOOKUP(C713,Product_Cleaned!$A$2:$B$101,2,FALSE)</f>
        <v>Decorative Lamp Shade</v>
      </c>
      <c r="E713" t="str">
        <f>VLOOKUP(C713,Product_Cleaned!$A$2:$C$101,3,FALSE)</f>
        <v>Home</v>
      </c>
      <c r="F713" t="str">
        <f>VLOOKUP(C713,Product_Cleaned!$A$2:$E$101,4,FALSE)</f>
        <v>Lighting</v>
      </c>
      <c r="G713" t="str">
        <f>VLOOKUP('Sales_Fact cleaned'!C5,Product_Cleaned!$A$2:$E$101,5, FALSE)</f>
        <v>French Ltd</v>
      </c>
      <c r="H713" t="s">
        <v>1807</v>
      </c>
      <c r="I713" t="str">
        <f>_xlfn.XLOOKUP(H713,Store_Raw!$A$2:$A$21,Store_Raw!$B$2:$B$21)</f>
        <v>Holloway Ltd</v>
      </c>
      <c r="J713" t="str">
        <f>_xlfn.XLOOKUP(H713,Store_Raw!$A$2:$A$21,Store_Raw!$C$2:$C$21)</f>
        <v>North</v>
      </c>
      <c r="K713" t="str">
        <f>_xlfn.XLOOKUP(H713,Store_Raw!$A$2:$A$21,Store_Raw!$D$2:$D$21)</f>
        <v>Bensonhaven</v>
      </c>
      <c r="L713" t="str">
        <f>_xlfn.XLOOKUP(H713,Store_Raw!$A$2:$A$21,Store_Raw!$E$2:$E$21)</f>
        <v>Flagship</v>
      </c>
      <c r="M713" t="str">
        <f>VLOOKUP(B713,Customer_Cleaned!$A$2:$H$501,2,FALSE)</f>
        <v>Dr. Benjamin Price</v>
      </c>
      <c r="N713">
        <f>VLOOKUP(B713,Customer_Cleaned!$A$2:$H$501,3,FALSE)</f>
        <v>29</v>
      </c>
      <c r="O713" t="str">
        <f>VLOOKUP(B713,Customer_Cleaned!$A$2:$H$501,4,FALSE)</f>
        <v>Female</v>
      </c>
      <c r="P713" t="str">
        <f>VLOOKUP(B713,Customer_Cleaned!$A$2:$H$501,8,FALSE)</f>
        <v>Bronze</v>
      </c>
      <c r="Q713" t="str">
        <f>_xlfn.XLOOKUP('Sales_Fact cleaned'!B5,Customer_Cleaned!$A$2:$A$501,Customer_Cleaned!$F$2:$F$501)</f>
        <v>Louisiana</v>
      </c>
      <c r="R713" t="str">
        <f>_xlfn.XLOOKUP(B713,Customer_Cleaned!$A$2:$A$501,Customer_Cleaned!$G$2:$G$501)</f>
        <v>USA</v>
      </c>
      <c r="S713">
        <v>2</v>
      </c>
      <c r="T713">
        <v>418.23</v>
      </c>
      <c r="U713">
        <v>0.28000000000000003</v>
      </c>
      <c r="V713">
        <v>602.25120000000004</v>
      </c>
      <c r="W713" t="s">
        <v>1829</v>
      </c>
    </row>
    <row r="714" spans="1:23" hidden="1">
      <c r="A714" s="2">
        <v>45475</v>
      </c>
      <c r="B714" t="s">
        <v>1202</v>
      </c>
      <c r="C714" t="s">
        <v>1606</v>
      </c>
      <c r="D714" t="str">
        <f>VLOOKUP(C714,Product_Cleaned!$A$2:$B$101,2,FALSE)</f>
        <v>Fabric Sofa Throw Blanket</v>
      </c>
      <c r="E714" t="str">
        <f>VLOOKUP(C714,Product_Cleaned!$A$2:$C$101,3,FALSE)</f>
        <v>Home</v>
      </c>
      <c r="F714" t="str">
        <f>VLOOKUP(C714,Product_Cleaned!$A$2:$E$101,4,FALSE)</f>
        <v>Decor</v>
      </c>
      <c r="G714" t="str">
        <f>VLOOKUP('Sales_Fact cleaned'!C863,Product_Cleaned!$A$2:$E$101,5, FALSE)</f>
        <v>Duran Group</v>
      </c>
      <c r="H714" t="s">
        <v>1804</v>
      </c>
      <c r="I714" t="str">
        <f>_xlfn.XLOOKUP(H714,Store_Raw!$A$2:$A$21,Store_Raw!$B$2:$B$21)</f>
        <v>Frederick-Wright</v>
      </c>
      <c r="J714" t="str">
        <f>_xlfn.XLOOKUP(H714,Store_Raw!$A$2:$A$21,Store_Raw!$C$2:$C$21)</f>
        <v>West</v>
      </c>
      <c r="K714" t="str">
        <f>_xlfn.XLOOKUP(H714,Store_Raw!$A$2:$A$21,Store_Raw!$D$2:$D$21)</f>
        <v>New Jimmymouth</v>
      </c>
      <c r="L714" t="str">
        <f>_xlfn.XLOOKUP(H714,Store_Raw!$A$2:$A$21,Store_Raw!$E$2:$E$21)</f>
        <v>Flagship</v>
      </c>
      <c r="M714" t="str">
        <f>VLOOKUP(B714,Customer_Cleaned!$A$2:$H$501,2,FALSE)</f>
        <v>Tammy Brennan</v>
      </c>
      <c r="N714">
        <f>VLOOKUP(B714,Customer_Cleaned!$A$2:$H$501,3,FALSE)</f>
        <v>60</v>
      </c>
      <c r="O714" t="str">
        <f>VLOOKUP(B714,Customer_Cleaned!$A$2:$H$501,4,FALSE)</f>
        <v>Male</v>
      </c>
      <c r="P714" t="str">
        <f>VLOOKUP(B714,Customer_Cleaned!$A$2:$H$501,8,FALSE)</f>
        <v>Platinum</v>
      </c>
      <c r="Q714" t="str">
        <f>_xlfn.XLOOKUP('Sales_Fact cleaned'!B863,Customer_Cleaned!$A$2:$A$501,Customer_Cleaned!$F$2:$F$501)</f>
        <v>Connecticut</v>
      </c>
      <c r="R714" t="str">
        <f>_xlfn.XLOOKUP(B714,Customer_Cleaned!$A$2:$A$501,Customer_Cleaned!$G$2:$G$501)</f>
        <v>USA</v>
      </c>
      <c r="S714">
        <v>1</v>
      </c>
      <c r="T714">
        <v>850.06</v>
      </c>
      <c r="U714">
        <v>0.28999999999999998</v>
      </c>
      <c r="V714">
        <v>603.54259999999988</v>
      </c>
      <c r="W714" t="s">
        <v>1824</v>
      </c>
    </row>
    <row r="715" spans="1:23" hidden="1">
      <c r="A715" s="2">
        <v>45477</v>
      </c>
      <c r="B715" t="s">
        <v>63</v>
      </c>
      <c r="C715" t="s">
        <v>1694</v>
      </c>
      <c r="D715" t="str">
        <f>VLOOKUP(C715,Product_Cleaned!$A$2:$B$101,2,FALSE)</f>
        <v>Shin Guards – Adult</v>
      </c>
      <c r="E715" t="str">
        <f>VLOOKUP(C715,Product_Cleaned!$A$2:$C$101,3,FALSE)</f>
        <v>Sports</v>
      </c>
      <c r="F715" t="str">
        <f>VLOOKUP(C715,Product_Cleaned!$A$2:$E$101,4,FALSE)</f>
        <v>Team Sports</v>
      </c>
      <c r="G715" t="str">
        <f>VLOOKUP('Sales_Fact cleaned'!C560,Product_Cleaned!$A$2:$E$101,5, FALSE)</f>
        <v>Khan, Jones and Paul</v>
      </c>
      <c r="H715" t="s">
        <v>1797</v>
      </c>
      <c r="I715" t="str">
        <f>_xlfn.XLOOKUP(H715,Store_Raw!$A$2:$A$21,Store_Raw!$B$2:$B$21)</f>
        <v>Gardner, Humphrey and Contreras</v>
      </c>
      <c r="J715" t="str">
        <f>_xlfn.XLOOKUP(H715,Store_Raw!$A$2:$A$21,Store_Raw!$C$2:$C$21)</f>
        <v>East</v>
      </c>
      <c r="K715" t="str">
        <f>_xlfn.XLOOKUP(H715,Store_Raw!$A$2:$A$21,Store_Raw!$D$2:$D$21)</f>
        <v>Johnsonville</v>
      </c>
      <c r="L715" t="str">
        <f>_xlfn.XLOOKUP(H715,Store_Raw!$A$2:$A$21,Store_Raw!$E$2:$E$21)</f>
        <v>Flagship</v>
      </c>
      <c r="M715" t="str">
        <f>VLOOKUP(B715,Customer_Cleaned!$A$2:$H$501,2,FALSE)</f>
        <v>Nathan Hernandez</v>
      </c>
      <c r="N715">
        <f>VLOOKUP(B715,Customer_Cleaned!$A$2:$H$501,3,FALSE)</f>
        <v>32</v>
      </c>
      <c r="O715" t="str">
        <f>VLOOKUP(B715,Customer_Cleaned!$A$2:$H$501,4,FALSE)</f>
        <v>Female</v>
      </c>
      <c r="P715" t="str">
        <f>VLOOKUP(B715,Customer_Cleaned!$A$2:$H$501,8,FALSE)</f>
        <v>Bronze</v>
      </c>
      <c r="Q715" t="str">
        <f>_xlfn.XLOOKUP('Sales_Fact cleaned'!B560,Customer_Cleaned!$A$2:$A$501,Customer_Cleaned!$F$2:$F$501)</f>
        <v>South Dakota</v>
      </c>
      <c r="R715" t="str">
        <f>_xlfn.XLOOKUP(B715,Customer_Cleaned!$A$2:$A$501,Customer_Cleaned!$G$2:$G$501)</f>
        <v>USA</v>
      </c>
      <c r="S715">
        <v>3</v>
      </c>
      <c r="T715">
        <v>239.57</v>
      </c>
      <c r="U715">
        <v>0.16</v>
      </c>
      <c r="V715">
        <v>603.71640000000002</v>
      </c>
      <c r="W715" t="s">
        <v>1826</v>
      </c>
    </row>
    <row r="716" spans="1:23" hidden="1">
      <c r="A716" s="2">
        <v>45477</v>
      </c>
      <c r="B716" t="s">
        <v>1166</v>
      </c>
      <c r="C716" t="s">
        <v>1692</v>
      </c>
      <c r="D716" t="str">
        <f>VLOOKUP(C716,Product_Cleaned!$A$2:$B$101,2,FALSE)</f>
        <v>Professional Jump Rope</v>
      </c>
      <c r="E716" t="str">
        <f>VLOOKUP(C716,Product_Cleaned!$A$2:$C$101,3,FALSE)</f>
        <v>Sports</v>
      </c>
      <c r="F716" t="str">
        <f>VLOOKUP(C716,Product_Cleaned!$A$2:$E$101,4,FALSE)</f>
        <v>Fitness</v>
      </c>
      <c r="G716" t="str">
        <f>VLOOKUP('Sales_Fact cleaned'!C280,Product_Cleaned!$A$2:$E$101,5, FALSE)</f>
        <v>Hoffman-Williams</v>
      </c>
      <c r="H716" t="s">
        <v>1779</v>
      </c>
      <c r="I716" t="str">
        <f>_xlfn.XLOOKUP(H716,Store_Raw!$A$2:$A$21,Store_Raw!$B$2:$B$21)</f>
        <v>Martinez-Mullins</v>
      </c>
      <c r="J716" t="str">
        <f>_xlfn.XLOOKUP(H716,Store_Raw!$A$2:$A$21,Store_Raw!$C$2:$C$21)</f>
        <v>South</v>
      </c>
      <c r="K716" t="str">
        <f>_xlfn.XLOOKUP(H716,Store_Raw!$A$2:$A$21,Store_Raw!$D$2:$D$21)</f>
        <v>Williamsfurt</v>
      </c>
      <c r="L716" t="str">
        <f>_xlfn.XLOOKUP(H716,Store_Raw!$A$2:$A$21,Store_Raw!$E$2:$E$21)</f>
        <v>Online</v>
      </c>
      <c r="M716" t="str">
        <f>VLOOKUP(B716,Customer_Cleaned!$A$2:$H$501,2,FALSE)</f>
        <v>James Orozco</v>
      </c>
      <c r="N716">
        <f>VLOOKUP(B716,Customer_Cleaned!$A$2:$H$501,3,FALSE)</f>
        <v>37</v>
      </c>
      <c r="O716" t="str">
        <f>VLOOKUP(B716,Customer_Cleaned!$A$2:$H$501,4,FALSE)</f>
        <v>Female</v>
      </c>
      <c r="P716" t="str">
        <f>VLOOKUP(B716,Customer_Cleaned!$A$2:$H$501,8,FALSE)</f>
        <v>Silver</v>
      </c>
      <c r="Q716" t="str">
        <f>_xlfn.XLOOKUP('Sales_Fact cleaned'!B280,Customer_Cleaned!$A$2:$A$501,Customer_Cleaned!$F$2:$F$501)</f>
        <v>Florida</v>
      </c>
      <c r="R716" t="str">
        <f>_xlfn.XLOOKUP(B716,Customer_Cleaned!$A$2:$A$501,Customer_Cleaned!$G$2:$G$501)</f>
        <v>USA</v>
      </c>
      <c r="S716">
        <v>2</v>
      </c>
      <c r="T716">
        <v>343.42</v>
      </c>
      <c r="U716">
        <v>0.12</v>
      </c>
      <c r="V716">
        <v>604.41920000000005</v>
      </c>
      <c r="W716" t="s">
        <v>1824</v>
      </c>
    </row>
    <row r="717" spans="1:23" hidden="1">
      <c r="A717" s="2">
        <v>45477</v>
      </c>
      <c r="B717" t="s">
        <v>1252</v>
      </c>
      <c r="C717" t="s">
        <v>1590</v>
      </c>
      <c r="D717" t="str">
        <f>VLOOKUP(C717,Product_Cleaned!$A$2:$B$101,2,FALSE)</f>
        <v>Multi-Purpose Storage Box</v>
      </c>
      <c r="E717" t="str">
        <f>VLOOKUP(C717,Product_Cleaned!$A$2:$C$101,3,FALSE)</f>
        <v>Home</v>
      </c>
      <c r="F717" t="str">
        <f>VLOOKUP(C717,Product_Cleaned!$A$2:$E$101,4,FALSE)</f>
        <v>Storage</v>
      </c>
      <c r="G717" t="str">
        <f>VLOOKUP('Sales_Fact cleaned'!C1618,Product_Cleaned!$A$2:$E$101,5, FALSE)</f>
        <v>Larson Ltd</v>
      </c>
      <c r="H717" t="s">
        <v>1752</v>
      </c>
      <c r="I717" t="str">
        <f>_xlfn.XLOOKUP(H717,Store_Raw!$A$2:$A$21,Store_Raw!$B$2:$B$21)</f>
        <v>Rivera-Warner</v>
      </c>
      <c r="J717" t="str">
        <f>_xlfn.XLOOKUP(H717,Store_Raw!$A$2:$A$21,Store_Raw!$C$2:$C$21)</f>
        <v>East</v>
      </c>
      <c r="K717" t="str">
        <f>_xlfn.XLOOKUP(H717,Store_Raw!$A$2:$A$21,Store_Raw!$D$2:$D$21)</f>
        <v>Washingtonfurt</v>
      </c>
      <c r="L717" t="str">
        <f>_xlfn.XLOOKUP(H717,Store_Raw!$A$2:$A$21,Store_Raw!$E$2:$E$21)</f>
        <v>Flagship</v>
      </c>
      <c r="M717" t="str">
        <f>VLOOKUP(B717,Customer_Cleaned!$A$2:$H$501,2,FALSE)</f>
        <v>Cassandra Perez</v>
      </c>
      <c r="N717">
        <f>VLOOKUP(B717,Customer_Cleaned!$A$2:$H$501,3,FALSE)</f>
        <v>31</v>
      </c>
      <c r="O717" t="str">
        <f>VLOOKUP(B717,Customer_Cleaned!$A$2:$H$501,4,FALSE)</f>
        <v>Male</v>
      </c>
      <c r="P717" t="str">
        <f>VLOOKUP(B717,Customer_Cleaned!$A$2:$H$501,8,FALSE)</f>
        <v>Bronze</v>
      </c>
      <c r="Q717" t="str">
        <f>_xlfn.XLOOKUP('Sales_Fact cleaned'!B1618,Customer_Cleaned!$A$2:$A$501,Customer_Cleaned!$F$2:$F$501)</f>
        <v>Kansas</v>
      </c>
      <c r="R717" t="str">
        <f>_xlfn.XLOOKUP(B717,Customer_Cleaned!$A$2:$A$501,Customer_Cleaned!$G$2:$G$501)</f>
        <v>USA</v>
      </c>
      <c r="S717">
        <v>2</v>
      </c>
      <c r="T717">
        <v>347.95</v>
      </c>
      <c r="U717">
        <v>0.13</v>
      </c>
      <c r="V717">
        <v>605.43299999999999</v>
      </c>
      <c r="W717" t="s">
        <v>1826</v>
      </c>
    </row>
    <row r="718" spans="1:23" hidden="1">
      <c r="A718" s="2">
        <v>45477</v>
      </c>
      <c r="B718" t="s">
        <v>869</v>
      </c>
      <c r="C718" t="s">
        <v>1676</v>
      </c>
      <c r="D718" t="str">
        <f>VLOOKUP(C718,Product_Cleaned!$A$2:$B$101,2,FALSE)</f>
        <v>Matte Lipstick Set</v>
      </c>
      <c r="E718" t="str">
        <f>VLOOKUP(C718,Product_Cleaned!$A$2:$C$101,3,FALSE)</f>
        <v>Beauty</v>
      </c>
      <c r="F718" t="str">
        <f>VLOOKUP(C718,Product_Cleaned!$A$2:$E$101,4,FALSE)</f>
        <v>Makeup</v>
      </c>
      <c r="G718" t="str">
        <f>VLOOKUP('Sales_Fact cleaned'!C703,Product_Cleaned!$A$2:$E$101,5, FALSE)</f>
        <v>Aguilar, Horton and Lewis</v>
      </c>
      <c r="H718" t="s">
        <v>1761</v>
      </c>
      <c r="I718" t="str">
        <f>_xlfn.XLOOKUP(H718,Store_Raw!$A$2:$A$21,Store_Raw!$B$2:$B$21)</f>
        <v>Black-Horn</v>
      </c>
      <c r="J718" t="str">
        <f>_xlfn.XLOOKUP(H718,Store_Raw!$A$2:$A$21,Store_Raw!$C$2:$C$21)</f>
        <v>South</v>
      </c>
      <c r="K718" t="str">
        <f>_xlfn.XLOOKUP(H718,Store_Raw!$A$2:$A$21,Store_Raw!$D$2:$D$21)</f>
        <v>North Nancyview</v>
      </c>
      <c r="L718" t="str">
        <f>_xlfn.XLOOKUP(H718,Store_Raw!$A$2:$A$21,Store_Raw!$E$2:$E$21)</f>
        <v>Outlet</v>
      </c>
      <c r="M718" t="str">
        <f>VLOOKUP(B718,Customer_Cleaned!$A$2:$H$501,2,FALSE)</f>
        <v>Samantha Robinson</v>
      </c>
      <c r="N718">
        <f>VLOOKUP(B718,Customer_Cleaned!$A$2:$H$501,3,FALSE)</f>
        <v>23</v>
      </c>
      <c r="O718" t="str">
        <f>VLOOKUP(B718,Customer_Cleaned!$A$2:$H$501,4,FALSE)</f>
        <v>Male</v>
      </c>
      <c r="P718" t="str">
        <f>VLOOKUP(B718,Customer_Cleaned!$A$2:$H$501,8,FALSE)</f>
        <v>Bronze</v>
      </c>
      <c r="Q718" t="str">
        <f>_xlfn.XLOOKUP('Sales_Fact cleaned'!B703,Customer_Cleaned!$A$2:$A$501,Customer_Cleaned!$F$2:$F$501)</f>
        <v>Illinois</v>
      </c>
      <c r="R718" t="str">
        <f>_xlfn.XLOOKUP(B718,Customer_Cleaned!$A$2:$A$501,Customer_Cleaned!$G$2:$G$501)</f>
        <v>USA</v>
      </c>
      <c r="S718">
        <v>1</v>
      </c>
      <c r="T718">
        <v>644.15</v>
      </c>
      <c r="U718">
        <v>0.06</v>
      </c>
      <c r="V718">
        <v>605.50099999999998</v>
      </c>
      <c r="W718" t="s">
        <v>1829</v>
      </c>
    </row>
    <row r="719" spans="1:23" hidden="1">
      <c r="A719" s="2">
        <v>45478</v>
      </c>
      <c r="B719" t="s">
        <v>1220</v>
      </c>
      <c r="C719" t="s">
        <v>1557</v>
      </c>
      <c r="D719" t="str">
        <f>VLOOKUP(C719,Product_Cleaned!$A$2:$B$101,2,FALSE)</f>
        <v>Herbal Face Moisturizer</v>
      </c>
      <c r="E719" t="str">
        <f>VLOOKUP(C719,Product_Cleaned!$A$2:$C$101,3,FALSE)</f>
        <v>Beauty</v>
      </c>
      <c r="F719" t="str">
        <f>VLOOKUP(C719,Product_Cleaned!$A$2:$E$101,4,FALSE)</f>
        <v>Skincare</v>
      </c>
      <c r="G719" t="str">
        <f>VLOOKUP('Sales_Fact cleaned'!C46,Product_Cleaned!$A$2:$E$101,5, FALSE)</f>
        <v>Gardner-Montes</v>
      </c>
      <c r="H719" t="s">
        <v>1807</v>
      </c>
      <c r="I719" t="str">
        <f>_xlfn.XLOOKUP(H719,Store_Raw!$A$2:$A$21,Store_Raw!$B$2:$B$21)</f>
        <v>Holloway Ltd</v>
      </c>
      <c r="J719" t="str">
        <f>_xlfn.XLOOKUP(H719,Store_Raw!$A$2:$A$21,Store_Raw!$C$2:$C$21)</f>
        <v>North</v>
      </c>
      <c r="K719" t="str">
        <f>_xlfn.XLOOKUP(H719,Store_Raw!$A$2:$A$21,Store_Raw!$D$2:$D$21)</f>
        <v>Bensonhaven</v>
      </c>
      <c r="L719" t="str">
        <f>_xlfn.XLOOKUP(H719,Store_Raw!$A$2:$A$21,Store_Raw!$E$2:$E$21)</f>
        <v>Flagship</v>
      </c>
      <c r="M719" t="str">
        <f>VLOOKUP(B719,Customer_Cleaned!$A$2:$H$501,2,FALSE)</f>
        <v>Heidi Tyler</v>
      </c>
      <c r="N719">
        <f>VLOOKUP(B719,Customer_Cleaned!$A$2:$H$501,3,FALSE)</f>
        <v>40</v>
      </c>
      <c r="O719" t="str">
        <f>VLOOKUP(B719,Customer_Cleaned!$A$2:$H$501,4,FALSE)</f>
        <v>Female</v>
      </c>
      <c r="P719" t="str">
        <f>VLOOKUP(B719,Customer_Cleaned!$A$2:$H$501,8,FALSE)</f>
        <v>Silver</v>
      </c>
      <c r="Q719" t="str">
        <f>_xlfn.XLOOKUP('Sales_Fact cleaned'!B46,Customer_Cleaned!$A$2:$A$501,Customer_Cleaned!$F$2:$F$501)</f>
        <v>Minnesota</v>
      </c>
      <c r="R719" t="str">
        <f>_xlfn.XLOOKUP(B719,Customer_Cleaned!$A$2:$A$501,Customer_Cleaned!$G$2:$G$501)</f>
        <v>USA</v>
      </c>
      <c r="S719">
        <v>1</v>
      </c>
      <c r="T719">
        <v>631</v>
      </c>
      <c r="U719">
        <v>0.04</v>
      </c>
      <c r="V719">
        <v>605.76</v>
      </c>
      <c r="W719" t="s">
        <v>1829</v>
      </c>
    </row>
    <row r="720" spans="1:23" hidden="1">
      <c r="A720" s="2">
        <v>45478</v>
      </c>
      <c r="B720" t="s">
        <v>1368</v>
      </c>
      <c r="C720" t="s">
        <v>1640</v>
      </c>
      <c r="D720" t="str">
        <f>VLOOKUP(C720,Product_Cleaned!$A$2:$B$101,2,FALSE)</f>
        <v>Men's Winter Jacket</v>
      </c>
      <c r="E720" t="str">
        <f>VLOOKUP(C720,Product_Cleaned!$A$2:$C$101,3,FALSE)</f>
        <v>Clothing</v>
      </c>
      <c r="F720" t="str">
        <f>VLOOKUP(C720,Product_Cleaned!$A$2:$E$101,4,FALSE)</f>
        <v>Outerwear</v>
      </c>
      <c r="G720" t="str">
        <f>VLOOKUP('Sales_Fact cleaned'!C1145,Product_Cleaned!$A$2:$E$101,5, FALSE)</f>
        <v>Butler Group</v>
      </c>
      <c r="H720" t="s">
        <v>1782</v>
      </c>
      <c r="I720" t="str">
        <f>_xlfn.XLOOKUP(H720,Store_Raw!$A$2:$A$21,Store_Raw!$B$2:$B$21)</f>
        <v>Bean, Jones and Park</v>
      </c>
      <c r="J720" t="str">
        <f>_xlfn.XLOOKUP(H720,Store_Raw!$A$2:$A$21,Store_Raw!$C$2:$C$21)</f>
        <v>West</v>
      </c>
      <c r="K720" t="str">
        <f>_xlfn.XLOOKUP(H720,Store_Raw!$A$2:$A$21,Store_Raw!$D$2:$D$21)</f>
        <v>Thompsonborough</v>
      </c>
      <c r="L720" t="str">
        <f>_xlfn.XLOOKUP(H720,Store_Raw!$A$2:$A$21,Store_Raw!$E$2:$E$21)</f>
        <v>Online</v>
      </c>
      <c r="M720" t="str">
        <f>VLOOKUP(B720,Customer_Cleaned!$A$2:$H$501,2,FALSE)</f>
        <v>Kelli Smith</v>
      </c>
      <c r="N720">
        <f>VLOOKUP(B720,Customer_Cleaned!$A$2:$H$501,3,FALSE)</f>
        <v>42</v>
      </c>
      <c r="O720" t="str">
        <f>VLOOKUP(B720,Customer_Cleaned!$A$2:$H$501,4,FALSE)</f>
        <v>Female</v>
      </c>
      <c r="P720" t="str">
        <f>VLOOKUP(B720,Customer_Cleaned!$A$2:$H$501,8,FALSE)</f>
        <v>Silver</v>
      </c>
      <c r="Q720" t="str">
        <f>_xlfn.XLOOKUP('Sales_Fact cleaned'!B1145,Customer_Cleaned!$A$2:$A$501,Customer_Cleaned!$F$2:$F$501)</f>
        <v>New Mexico</v>
      </c>
      <c r="R720" t="str">
        <f>_xlfn.XLOOKUP(B720,Customer_Cleaned!$A$2:$A$501,Customer_Cleaned!$G$2:$G$501)</f>
        <v>USA</v>
      </c>
      <c r="S720">
        <v>1</v>
      </c>
      <c r="T720">
        <v>681.72</v>
      </c>
      <c r="U720">
        <v>0.11</v>
      </c>
      <c r="V720">
        <v>606.73080000000004</v>
      </c>
      <c r="W720" t="s">
        <v>1826</v>
      </c>
    </row>
    <row r="721" spans="1:23">
      <c r="A721" s="2">
        <v>45478</v>
      </c>
      <c r="B721" t="s">
        <v>1092</v>
      </c>
      <c r="C721" t="s">
        <v>1614</v>
      </c>
      <c r="D721" t="str">
        <f>VLOOKUP(C721,Product_Cleaned!$A$2:$B$101,2,FALSE)</f>
        <v>Modern Wall Clock</v>
      </c>
      <c r="E721" t="str">
        <f>VLOOKUP(C721,Product_Cleaned!$A$2:$C$101,3,FALSE)</f>
        <v>Home</v>
      </c>
      <c r="F721" t="str">
        <f>VLOOKUP(C721,Product_Cleaned!$A$2:$E$101,4,FALSE)</f>
        <v>Decor</v>
      </c>
      <c r="G721" t="str">
        <f>VLOOKUP('Sales_Fact cleaned'!C583,Product_Cleaned!$A$2:$E$101,5, FALSE)</f>
        <v>Burns-Hansen</v>
      </c>
      <c r="H721" t="s">
        <v>1789</v>
      </c>
      <c r="I721" t="str">
        <f>_xlfn.XLOOKUP(H721,Store_Raw!$A$2:$A$21,Store_Raw!$B$2:$B$21)</f>
        <v>Hill, Wagner and Ballard</v>
      </c>
      <c r="J721" t="str">
        <f>_xlfn.XLOOKUP(H721,Store_Raw!$A$2:$A$21,Store_Raw!$C$2:$C$21)</f>
        <v>East</v>
      </c>
      <c r="K721" t="str">
        <f>_xlfn.XLOOKUP(H721,Store_Raw!$A$2:$A$21,Store_Raw!$D$2:$D$21)</f>
        <v>East Davidville</v>
      </c>
      <c r="L721" t="str">
        <f>_xlfn.XLOOKUP(H721,Store_Raw!$A$2:$A$21,Store_Raw!$E$2:$E$21)</f>
        <v>Online</v>
      </c>
      <c r="M721" t="str">
        <f>VLOOKUP(B721,Customer_Cleaned!$A$2:$H$501,2,FALSE)</f>
        <v>Sherry Cabrera</v>
      </c>
      <c r="N721">
        <f>VLOOKUP(B721,Customer_Cleaned!$A$2:$H$501,3,FALSE)</f>
        <v>55</v>
      </c>
      <c r="O721" t="str">
        <f>VLOOKUP(B721,Customer_Cleaned!$A$2:$H$501,4,FALSE)</f>
        <v>Male</v>
      </c>
      <c r="P721" t="str">
        <f>VLOOKUP(B721,Customer_Cleaned!$A$2:$H$501,8,FALSE)</f>
        <v>Platinum</v>
      </c>
      <c r="Q721" t="str">
        <f>_xlfn.XLOOKUP('Sales_Fact cleaned'!B583,Customer_Cleaned!$A$2:$A$501,Customer_Cleaned!$F$2:$F$501)</f>
        <v>South Dakota</v>
      </c>
      <c r="R721" t="str">
        <f>_xlfn.XLOOKUP(B721,Customer_Cleaned!$A$2:$A$501,Customer_Cleaned!$G$2:$G$501)</f>
        <v>USA</v>
      </c>
      <c r="S721">
        <v>2</v>
      </c>
      <c r="T721">
        <v>379.78</v>
      </c>
      <c r="U721">
        <v>0.2</v>
      </c>
      <c r="V721">
        <v>607.64800000000002</v>
      </c>
      <c r="W721" t="s">
        <v>1824</v>
      </c>
    </row>
    <row r="722" spans="1:23" hidden="1">
      <c r="A722" s="2">
        <v>45478</v>
      </c>
      <c r="B722" t="s">
        <v>1101</v>
      </c>
      <c r="C722" t="s">
        <v>1662</v>
      </c>
      <c r="D722" t="str">
        <f>VLOOKUP(C722,Product_Cleaned!$A$2:$B$101,2,FALSE)</f>
        <v>Foam Roller</v>
      </c>
      <c r="E722" t="str">
        <f>VLOOKUP(C722,Product_Cleaned!$A$2:$C$101,3,FALSE)</f>
        <v>Sports</v>
      </c>
      <c r="F722" t="str">
        <f>VLOOKUP(C722,Product_Cleaned!$A$2:$E$101,4,FALSE)</f>
        <v>Fitness</v>
      </c>
      <c r="G722" t="str">
        <f>VLOOKUP('Sales_Fact cleaned'!C1525,Product_Cleaned!$A$2:$E$101,5, FALSE)</f>
        <v>Reed-Schmidt</v>
      </c>
      <c r="H722" t="s">
        <v>1766</v>
      </c>
      <c r="I722" t="str">
        <f>_xlfn.XLOOKUP(H722,Store_Raw!$A$2:$A$21,Store_Raw!$B$2:$B$21)</f>
        <v>Johnson-Wright</v>
      </c>
      <c r="J722" t="str">
        <f>_xlfn.XLOOKUP(H722,Store_Raw!$A$2:$A$21,Store_Raw!$C$2:$C$21)</f>
        <v>North</v>
      </c>
      <c r="K722" t="str">
        <f>_xlfn.XLOOKUP(H722,Store_Raw!$A$2:$A$21,Store_Raw!$D$2:$D$21)</f>
        <v>Hoodberg</v>
      </c>
      <c r="L722" t="str">
        <f>_xlfn.XLOOKUP(H722,Store_Raw!$A$2:$A$21,Store_Raw!$E$2:$E$21)</f>
        <v>Outlet</v>
      </c>
      <c r="M722" t="str">
        <f>VLOOKUP(B722,Customer_Cleaned!$A$2:$H$501,2,FALSE)</f>
        <v>Jeffrey Mccarthy</v>
      </c>
      <c r="N722">
        <f>VLOOKUP(B722,Customer_Cleaned!$A$2:$H$501,3,FALSE)</f>
        <v>25</v>
      </c>
      <c r="O722" t="str">
        <f>VLOOKUP(B722,Customer_Cleaned!$A$2:$H$501,4,FALSE)</f>
        <v>Female</v>
      </c>
      <c r="P722" t="str">
        <f>VLOOKUP(B722,Customer_Cleaned!$A$2:$H$501,8,FALSE)</f>
        <v>Bronze</v>
      </c>
      <c r="Q722" t="str">
        <f>_xlfn.XLOOKUP('Sales_Fact cleaned'!B1525,Customer_Cleaned!$A$2:$A$501,Customer_Cleaned!$F$2:$F$501)</f>
        <v>Iowa</v>
      </c>
      <c r="R722" t="str">
        <f>_xlfn.XLOOKUP(B722,Customer_Cleaned!$A$2:$A$501,Customer_Cleaned!$G$2:$G$501)</f>
        <v>USA</v>
      </c>
      <c r="S722">
        <v>2</v>
      </c>
      <c r="T722">
        <v>422.13</v>
      </c>
      <c r="U722">
        <v>0.28000000000000003</v>
      </c>
      <c r="V722">
        <v>607.86720000000003</v>
      </c>
      <c r="W722" t="s">
        <v>1824</v>
      </c>
    </row>
    <row r="723" spans="1:23" hidden="1">
      <c r="A723" s="2">
        <v>45478</v>
      </c>
      <c r="B723" t="s">
        <v>278</v>
      </c>
      <c r="C723" t="s">
        <v>1620</v>
      </c>
      <c r="D723" t="str">
        <f>VLOOKUP(C723,Product_Cleaned!$A$2:$B$101,2,FALSE)</f>
        <v>Women's Summer Dress</v>
      </c>
      <c r="E723" t="str">
        <f>VLOOKUP(C723,Product_Cleaned!$A$2:$C$101,3,FALSE)</f>
        <v>Clothing</v>
      </c>
      <c r="F723" t="str">
        <f>VLOOKUP(C723,Product_Cleaned!$A$2:$E$101,4,FALSE)</f>
        <v>Tops</v>
      </c>
      <c r="G723" t="str">
        <f>VLOOKUP('Sales_Fact cleaned'!C1933,Product_Cleaned!$A$2:$E$101,5, FALSE)</f>
        <v>Holmes LLC</v>
      </c>
      <c r="H723" t="s">
        <v>1752</v>
      </c>
      <c r="I723" t="str">
        <f>_xlfn.XLOOKUP(H723,Store_Raw!$A$2:$A$21,Store_Raw!$B$2:$B$21)</f>
        <v>Rivera-Warner</v>
      </c>
      <c r="J723" t="str">
        <f>_xlfn.XLOOKUP(H723,Store_Raw!$A$2:$A$21,Store_Raw!$C$2:$C$21)</f>
        <v>East</v>
      </c>
      <c r="K723" t="str">
        <f>_xlfn.XLOOKUP(H723,Store_Raw!$A$2:$A$21,Store_Raw!$D$2:$D$21)</f>
        <v>Washingtonfurt</v>
      </c>
      <c r="L723" t="str">
        <f>_xlfn.XLOOKUP(H723,Store_Raw!$A$2:$A$21,Store_Raw!$E$2:$E$21)</f>
        <v>Flagship</v>
      </c>
      <c r="M723" t="str">
        <f>VLOOKUP(B723,Customer_Cleaned!$A$2:$H$501,2,FALSE)</f>
        <v>Nathan Campbell</v>
      </c>
      <c r="N723">
        <f>VLOOKUP(B723,Customer_Cleaned!$A$2:$H$501,3,FALSE)</f>
        <v>37</v>
      </c>
      <c r="O723" t="str">
        <f>VLOOKUP(B723,Customer_Cleaned!$A$2:$H$501,4,FALSE)</f>
        <v>Male</v>
      </c>
      <c r="P723" t="str">
        <f>VLOOKUP(B723,Customer_Cleaned!$A$2:$H$501,8,FALSE)</f>
        <v>Silver</v>
      </c>
      <c r="Q723" t="str">
        <f>_xlfn.XLOOKUP('Sales_Fact cleaned'!B1933,Customer_Cleaned!$A$2:$A$501,Customer_Cleaned!$F$2:$F$501)</f>
        <v>Illinois</v>
      </c>
      <c r="R723" t="str">
        <f>_xlfn.XLOOKUP(B723,Customer_Cleaned!$A$2:$A$501,Customer_Cleaned!$G$2:$G$501)</f>
        <v>USA</v>
      </c>
      <c r="S723">
        <v>2</v>
      </c>
      <c r="T723">
        <v>324.18</v>
      </c>
      <c r="U723">
        <v>0.06</v>
      </c>
      <c r="V723">
        <v>609.45839999999998</v>
      </c>
      <c r="W723" t="s">
        <v>1826</v>
      </c>
    </row>
    <row r="724" spans="1:23" hidden="1">
      <c r="A724" s="2">
        <v>45478</v>
      </c>
      <c r="B724" t="s">
        <v>1157</v>
      </c>
      <c r="C724" t="s">
        <v>1622</v>
      </c>
      <c r="D724" t="str">
        <f>VLOOKUP(C724,Product_Cleaned!$A$2:$B$101,2,FALSE)</f>
        <v>Men's Casual Sneakers</v>
      </c>
      <c r="E724" t="str">
        <f>VLOOKUP(C724,Product_Cleaned!$A$2:$C$101,3,FALSE)</f>
        <v>Clothing</v>
      </c>
      <c r="F724" t="str">
        <f>VLOOKUP(C724,Product_Cleaned!$A$2:$E$101,4,FALSE)</f>
        <v>Footwear</v>
      </c>
      <c r="G724" t="str">
        <f>VLOOKUP('Sales_Fact cleaned'!C695,Product_Cleaned!$A$2:$E$101,5, FALSE)</f>
        <v>Cline-Mccarthy</v>
      </c>
      <c r="H724" t="s">
        <v>1804</v>
      </c>
      <c r="I724" t="str">
        <f>_xlfn.XLOOKUP(H724,Store_Raw!$A$2:$A$21,Store_Raw!$B$2:$B$21)</f>
        <v>Frederick-Wright</v>
      </c>
      <c r="J724" t="str">
        <f>_xlfn.XLOOKUP(H724,Store_Raw!$A$2:$A$21,Store_Raw!$C$2:$C$21)</f>
        <v>West</v>
      </c>
      <c r="K724" t="str">
        <f>_xlfn.XLOOKUP(H724,Store_Raw!$A$2:$A$21,Store_Raw!$D$2:$D$21)</f>
        <v>New Jimmymouth</v>
      </c>
      <c r="L724" t="str">
        <f>_xlfn.XLOOKUP(H724,Store_Raw!$A$2:$A$21,Store_Raw!$E$2:$E$21)</f>
        <v>Flagship</v>
      </c>
      <c r="M724" t="str">
        <f>VLOOKUP(B724,Customer_Cleaned!$A$2:$H$501,2,FALSE)</f>
        <v>James Holloway Jr.</v>
      </c>
      <c r="N724">
        <f>VLOOKUP(B724,Customer_Cleaned!$A$2:$H$501,3,FALSE)</f>
        <v>45</v>
      </c>
      <c r="O724" t="str">
        <f>VLOOKUP(B724,Customer_Cleaned!$A$2:$H$501,4,FALSE)</f>
        <v>Male</v>
      </c>
      <c r="P724" t="str">
        <f>VLOOKUP(B724,Customer_Cleaned!$A$2:$H$501,8,FALSE)</f>
        <v>Silver</v>
      </c>
      <c r="Q724" t="str">
        <f>_xlfn.XLOOKUP('Sales_Fact cleaned'!B695,Customer_Cleaned!$A$2:$A$501,Customer_Cleaned!$F$2:$F$501)</f>
        <v>Maryland</v>
      </c>
      <c r="R724" t="str">
        <f>_xlfn.XLOOKUP(B724,Customer_Cleaned!$A$2:$A$501,Customer_Cleaned!$G$2:$G$501)</f>
        <v>USA</v>
      </c>
      <c r="S724">
        <v>1</v>
      </c>
      <c r="T724">
        <v>628.98</v>
      </c>
      <c r="U724">
        <v>0.03</v>
      </c>
      <c r="V724">
        <v>610.11059999999998</v>
      </c>
      <c r="W724" t="s">
        <v>1829</v>
      </c>
    </row>
    <row r="725" spans="1:23">
      <c r="A725" s="2">
        <v>45479</v>
      </c>
      <c r="B725" t="s">
        <v>899</v>
      </c>
      <c r="C725" t="s">
        <v>1684</v>
      </c>
      <c r="D725" t="str">
        <f>VLOOKUP(C725,Product_Cleaned!$A$2:$B$101,2,FALSE)</f>
        <v>Wooden Nightstand</v>
      </c>
      <c r="E725" t="str">
        <f>VLOOKUP(C725,Product_Cleaned!$A$2:$C$101,3,FALSE)</f>
        <v>Home</v>
      </c>
      <c r="F725" t="str">
        <f>VLOOKUP(C725,Product_Cleaned!$A$2:$E$101,4,FALSE)</f>
        <v>Furniture</v>
      </c>
      <c r="G725" t="str">
        <f>VLOOKUP('Sales_Fact cleaned'!C452,Product_Cleaned!$A$2:$E$101,5, FALSE)</f>
        <v>Olsen-Daniels</v>
      </c>
      <c r="H725" t="s">
        <v>1813</v>
      </c>
      <c r="I725" t="str">
        <f>_xlfn.XLOOKUP(H725,Store_Raw!$A$2:$A$21,Store_Raw!$B$2:$B$21)</f>
        <v>Mann-Austin</v>
      </c>
      <c r="J725" t="str">
        <f>_xlfn.XLOOKUP(H725,Store_Raw!$A$2:$A$21,Store_Raw!$C$2:$C$21)</f>
        <v>East</v>
      </c>
      <c r="K725" t="str">
        <f>_xlfn.XLOOKUP(H725,Store_Raw!$A$2:$A$21,Store_Raw!$D$2:$D$21)</f>
        <v>Vasquezborough</v>
      </c>
      <c r="L725" t="str">
        <f>_xlfn.XLOOKUP(H725,Store_Raw!$A$2:$A$21,Store_Raw!$E$2:$E$21)</f>
        <v>Online</v>
      </c>
      <c r="M725" t="str">
        <f>VLOOKUP(B725,Customer_Cleaned!$A$2:$H$501,2,FALSE)</f>
        <v>Bryan Garcia</v>
      </c>
      <c r="N725">
        <f>VLOOKUP(B725,Customer_Cleaned!$A$2:$H$501,3,FALSE)</f>
        <v>54</v>
      </c>
      <c r="O725" t="str">
        <f>VLOOKUP(B725,Customer_Cleaned!$A$2:$H$501,4,FALSE)</f>
        <v>Female</v>
      </c>
      <c r="P725" t="str">
        <f>VLOOKUP(B725,Customer_Cleaned!$A$2:$H$501,8,FALSE)</f>
        <v>Platinum</v>
      </c>
      <c r="Q725" t="str">
        <f>_xlfn.XLOOKUP('Sales_Fact cleaned'!B452,Customer_Cleaned!$A$2:$A$501,Customer_Cleaned!$F$2:$F$501)</f>
        <v>Oklahoma</v>
      </c>
      <c r="R725" t="str">
        <f>_xlfn.XLOOKUP(B725,Customer_Cleaned!$A$2:$A$501,Customer_Cleaned!$G$2:$G$501)</f>
        <v>USA</v>
      </c>
      <c r="S725">
        <v>1</v>
      </c>
      <c r="T725">
        <v>671.62</v>
      </c>
      <c r="U725">
        <v>0.09</v>
      </c>
      <c r="V725">
        <v>611.17420000000004</v>
      </c>
      <c r="W725" t="s">
        <v>1829</v>
      </c>
    </row>
    <row r="726" spans="1:23" hidden="1">
      <c r="A726" s="2">
        <v>45479</v>
      </c>
      <c r="B726" t="s">
        <v>1130</v>
      </c>
      <c r="C726" t="s">
        <v>1700</v>
      </c>
      <c r="D726" t="str">
        <f>VLOOKUP(C726,Product_Cleaned!$A$2:$B$101,2,FALSE)</f>
        <v>Wireless Mouse</v>
      </c>
      <c r="E726" t="str">
        <f>VLOOKUP(C726,Product_Cleaned!$A$2:$C$101,3,FALSE)</f>
        <v>Electronics</v>
      </c>
      <c r="F726" t="str">
        <f>VLOOKUP(C726,Product_Cleaned!$A$2:$E$101,4,FALSE)</f>
        <v>Computer</v>
      </c>
      <c r="G726" t="str">
        <f>VLOOKUP('Sales_Fact cleaned'!C636,Product_Cleaned!$A$2:$E$101,5, FALSE)</f>
        <v>Fitzpatrick Ltd</v>
      </c>
      <c r="H726" t="s">
        <v>1799</v>
      </c>
      <c r="I726" t="str">
        <f>_xlfn.XLOOKUP(H726,Store_Raw!$A$2:$A$21,Store_Raw!$B$2:$B$21)</f>
        <v>Mcdonald Inc</v>
      </c>
      <c r="J726" t="str">
        <f>_xlfn.XLOOKUP(H726,Store_Raw!$A$2:$A$21,Store_Raw!$C$2:$C$21)</f>
        <v>South</v>
      </c>
      <c r="K726" t="str">
        <f>_xlfn.XLOOKUP(H726,Store_Raw!$A$2:$A$21,Store_Raw!$D$2:$D$21)</f>
        <v>Christopherland</v>
      </c>
      <c r="L726" t="str">
        <f>_xlfn.XLOOKUP(H726,Store_Raw!$A$2:$A$21,Store_Raw!$E$2:$E$21)</f>
        <v>Outlet</v>
      </c>
      <c r="M726" t="str">
        <f>VLOOKUP(B726,Customer_Cleaned!$A$2:$H$501,2,FALSE)</f>
        <v>Natalie Johnson</v>
      </c>
      <c r="N726">
        <f>VLOOKUP(B726,Customer_Cleaned!$A$2:$H$501,3,FALSE)</f>
        <v>64</v>
      </c>
      <c r="O726" t="str">
        <f>VLOOKUP(B726,Customer_Cleaned!$A$2:$H$501,4,FALSE)</f>
        <v>Male</v>
      </c>
      <c r="P726" t="str">
        <f>VLOOKUP(B726,Customer_Cleaned!$A$2:$H$501,8,FALSE)</f>
        <v>Platinum</v>
      </c>
      <c r="Q726" t="str">
        <f>_xlfn.XLOOKUP('Sales_Fact cleaned'!B636,Customer_Cleaned!$A$2:$A$501,Customer_Cleaned!$F$2:$F$501)</f>
        <v>Missouri</v>
      </c>
      <c r="R726" t="str">
        <f>_xlfn.XLOOKUP(B726,Customer_Cleaned!$A$2:$A$501,Customer_Cleaned!$G$2:$G$501)</f>
        <v>USA</v>
      </c>
      <c r="S726">
        <v>3</v>
      </c>
      <c r="T726">
        <v>291.05</v>
      </c>
      <c r="U726">
        <v>0.3</v>
      </c>
      <c r="V726">
        <v>611.20500000000004</v>
      </c>
      <c r="W726" t="s">
        <v>1826</v>
      </c>
    </row>
    <row r="727" spans="1:23" hidden="1">
      <c r="A727" s="2">
        <v>45479</v>
      </c>
      <c r="B727" t="s">
        <v>631</v>
      </c>
      <c r="C727" t="s">
        <v>1682</v>
      </c>
      <c r="D727" t="str">
        <f>VLOOKUP(C727,Product_Cleaned!$A$2:$B$101,2,FALSE)</f>
        <v>Smart LED Light Strip</v>
      </c>
      <c r="E727" t="str">
        <f>VLOOKUP(C727,Product_Cleaned!$A$2:$C$101,3,FALSE)</f>
        <v>Electronics</v>
      </c>
      <c r="F727" t="str">
        <f>VLOOKUP(C727,Product_Cleaned!$A$2:$E$101,4,FALSE)</f>
        <v>Accessories</v>
      </c>
      <c r="G727" t="str">
        <f>VLOOKUP('Sales_Fact cleaned'!C1463,Product_Cleaned!$A$2:$E$101,5, FALSE)</f>
        <v>Gibson, Hobbs and Weaver</v>
      </c>
      <c r="H727" t="s">
        <v>1782</v>
      </c>
      <c r="I727" t="str">
        <f>_xlfn.XLOOKUP(H727,Store_Raw!$A$2:$A$21,Store_Raw!$B$2:$B$21)</f>
        <v>Bean, Jones and Park</v>
      </c>
      <c r="J727" t="str">
        <f>_xlfn.XLOOKUP(H727,Store_Raw!$A$2:$A$21,Store_Raw!$C$2:$C$21)</f>
        <v>West</v>
      </c>
      <c r="K727" t="str">
        <f>_xlfn.XLOOKUP(H727,Store_Raw!$A$2:$A$21,Store_Raw!$D$2:$D$21)</f>
        <v>Thompsonborough</v>
      </c>
      <c r="L727" t="str">
        <f>_xlfn.XLOOKUP(H727,Store_Raw!$A$2:$A$21,Store_Raw!$E$2:$E$21)</f>
        <v>Online</v>
      </c>
      <c r="M727" t="str">
        <f>VLOOKUP(B727,Customer_Cleaned!$A$2:$H$501,2,FALSE)</f>
        <v>Jacob Wood</v>
      </c>
      <c r="N727">
        <f>VLOOKUP(B727,Customer_Cleaned!$A$2:$H$501,3,FALSE)</f>
        <v>26</v>
      </c>
      <c r="O727" t="str">
        <f>VLOOKUP(B727,Customer_Cleaned!$A$2:$H$501,4,FALSE)</f>
        <v>Male</v>
      </c>
      <c r="P727" t="str">
        <f>VLOOKUP(B727,Customer_Cleaned!$A$2:$H$501,8,FALSE)</f>
        <v>Bronze</v>
      </c>
      <c r="Q727" t="str">
        <f>_xlfn.XLOOKUP('Sales_Fact cleaned'!B1463,Customer_Cleaned!$A$2:$A$501,Customer_Cleaned!$F$2:$F$501)</f>
        <v>Oklahoma</v>
      </c>
      <c r="R727" t="str">
        <f>_xlfn.XLOOKUP(B727,Customer_Cleaned!$A$2:$A$501,Customer_Cleaned!$G$2:$G$501)</f>
        <v>USA</v>
      </c>
      <c r="S727">
        <v>1</v>
      </c>
      <c r="T727">
        <v>664.87</v>
      </c>
      <c r="U727">
        <v>0.08</v>
      </c>
      <c r="V727">
        <v>611.68040000000008</v>
      </c>
      <c r="W727" t="s">
        <v>1826</v>
      </c>
    </row>
    <row r="728" spans="1:23" hidden="1">
      <c r="A728" s="2">
        <v>45480</v>
      </c>
      <c r="B728" t="s">
        <v>369</v>
      </c>
      <c r="C728" t="s">
        <v>1598</v>
      </c>
      <c r="D728" t="str">
        <f>VLOOKUP(C728,Product_Cleaned!$A$2:$B$101,2,FALSE)</f>
        <v>Women's Scarf Set</v>
      </c>
      <c r="E728" t="str">
        <f>VLOOKUP(C728,Product_Cleaned!$A$2:$C$101,3,FALSE)</f>
        <v>Clothing</v>
      </c>
      <c r="F728" t="str">
        <f>VLOOKUP(C728,Product_Cleaned!$A$2:$E$101,4,FALSE)</f>
        <v>Accessories</v>
      </c>
      <c r="G728" t="str">
        <f>VLOOKUP('Sales_Fact cleaned'!C785,Product_Cleaned!$A$2:$E$101,5, FALSE)</f>
        <v>Fitzpatrick Ltd</v>
      </c>
      <c r="H728" t="s">
        <v>1794</v>
      </c>
      <c r="I728" t="str">
        <f>_xlfn.XLOOKUP(H728,Store_Raw!$A$2:$A$21,Store_Raw!$B$2:$B$21)</f>
        <v>Thomas, Bridges and Harris</v>
      </c>
      <c r="J728" t="str">
        <f>_xlfn.XLOOKUP(H728,Store_Raw!$A$2:$A$21,Store_Raw!$C$2:$C$21)</f>
        <v>North</v>
      </c>
      <c r="K728" t="str">
        <f>_xlfn.XLOOKUP(H728,Store_Raw!$A$2:$A$21,Store_Raw!$D$2:$D$21)</f>
        <v>Sabrinatown</v>
      </c>
      <c r="L728" t="str">
        <f>_xlfn.XLOOKUP(H728,Store_Raw!$A$2:$A$21,Store_Raw!$E$2:$E$21)</f>
        <v>Online</v>
      </c>
      <c r="M728" t="str">
        <f>VLOOKUP(B728,Customer_Cleaned!$A$2:$H$501,2,FALSE)</f>
        <v>Christopher Lester</v>
      </c>
      <c r="N728">
        <f>VLOOKUP(B728,Customer_Cleaned!$A$2:$H$501,3,FALSE)</f>
        <v>64</v>
      </c>
      <c r="O728" t="str">
        <f>VLOOKUP(B728,Customer_Cleaned!$A$2:$H$501,4,FALSE)</f>
        <v>Male</v>
      </c>
      <c r="P728" t="str">
        <f>VLOOKUP(B728,Customer_Cleaned!$A$2:$H$501,8,FALSE)</f>
        <v>Platinum</v>
      </c>
      <c r="Q728" t="str">
        <f>_xlfn.XLOOKUP('Sales_Fact cleaned'!B785,Customer_Cleaned!$A$2:$A$501,Customer_Cleaned!$F$2:$F$501)</f>
        <v>Pennsylvania</v>
      </c>
      <c r="R728" t="str">
        <f>_xlfn.XLOOKUP(B728,Customer_Cleaned!$A$2:$A$501,Customer_Cleaned!$G$2:$G$501)</f>
        <v>USA</v>
      </c>
      <c r="S728">
        <v>4</v>
      </c>
      <c r="T728">
        <v>175.91</v>
      </c>
      <c r="U728">
        <v>0.13</v>
      </c>
      <c r="V728">
        <v>612.16679999999997</v>
      </c>
      <c r="W728" t="s">
        <v>1824</v>
      </c>
    </row>
    <row r="729" spans="1:23" hidden="1">
      <c r="A729" s="2">
        <v>45480</v>
      </c>
      <c r="B729" t="s">
        <v>360</v>
      </c>
      <c r="C729" t="s">
        <v>1553</v>
      </c>
      <c r="D729" t="str">
        <f>VLOOKUP(C729,Product_Cleaned!$A$2:$B$101,2,FALSE)</f>
        <v>Women's Yoga Pants</v>
      </c>
      <c r="E729" t="str">
        <f>VLOOKUP(C729,Product_Cleaned!$A$2:$C$101,3,FALSE)</f>
        <v>Clothing</v>
      </c>
      <c r="F729" t="str">
        <f>VLOOKUP(C729,Product_Cleaned!$A$2:$E$101,4,FALSE)</f>
        <v>Bottoms</v>
      </c>
      <c r="G729" t="str">
        <f>VLOOKUP('Sales_Fact cleaned'!C780,Product_Cleaned!$A$2:$E$101,5, FALSE)</f>
        <v>Taylor-Elliott</v>
      </c>
      <c r="H729" t="s">
        <v>1810</v>
      </c>
      <c r="I729" t="str">
        <f>_xlfn.XLOOKUP(H729,Store_Raw!$A$2:$A$21,Store_Raw!$B$2:$B$21)</f>
        <v>Guerrero-Schmitt</v>
      </c>
      <c r="J729" t="str">
        <f>_xlfn.XLOOKUP(H729,Store_Raw!$A$2:$A$21,Store_Raw!$C$2:$C$21)</f>
        <v>East</v>
      </c>
      <c r="K729" t="str">
        <f>_xlfn.XLOOKUP(H729,Store_Raw!$A$2:$A$21,Store_Raw!$D$2:$D$21)</f>
        <v>East Stevechester</v>
      </c>
      <c r="L729" t="str">
        <f>_xlfn.XLOOKUP(H729,Store_Raw!$A$2:$A$21,Store_Raw!$E$2:$E$21)</f>
        <v>Flagship</v>
      </c>
      <c r="M729" t="str">
        <f>VLOOKUP(B729,Customer_Cleaned!$A$2:$H$501,2,FALSE)</f>
        <v>Colleen Maynard</v>
      </c>
      <c r="N729">
        <f>VLOOKUP(B729,Customer_Cleaned!$A$2:$H$501,3,FALSE)</f>
        <v>29</v>
      </c>
      <c r="O729" t="str">
        <f>VLOOKUP(B729,Customer_Cleaned!$A$2:$H$501,4,FALSE)</f>
        <v>Male</v>
      </c>
      <c r="P729" t="str">
        <f>VLOOKUP(B729,Customer_Cleaned!$A$2:$H$501,8,FALSE)</f>
        <v>Bronze</v>
      </c>
      <c r="Q729" t="str">
        <f>_xlfn.XLOOKUP('Sales_Fact cleaned'!B780,Customer_Cleaned!$A$2:$A$501,Customer_Cleaned!$F$2:$F$501)</f>
        <v>Pennsylvania</v>
      </c>
      <c r="R729" t="str">
        <f>_xlfn.XLOOKUP(B729,Customer_Cleaned!$A$2:$A$501,Customer_Cleaned!$G$2:$G$501)</f>
        <v>USA</v>
      </c>
      <c r="S729">
        <v>3</v>
      </c>
      <c r="T729">
        <v>217.22</v>
      </c>
      <c r="U729">
        <v>0.06</v>
      </c>
      <c r="V729">
        <v>612.56039999999996</v>
      </c>
      <c r="W729" t="s">
        <v>1824</v>
      </c>
    </row>
    <row r="730" spans="1:23" hidden="1">
      <c r="A730" s="2">
        <v>45480</v>
      </c>
      <c r="B730" t="s">
        <v>948</v>
      </c>
      <c r="C730" t="s">
        <v>1620</v>
      </c>
      <c r="D730" t="str">
        <f>VLOOKUP(C730,Product_Cleaned!$A$2:$B$101,2,FALSE)</f>
        <v>Women's Summer Dress</v>
      </c>
      <c r="E730" t="str">
        <f>VLOOKUP(C730,Product_Cleaned!$A$2:$C$101,3,FALSE)</f>
        <v>Clothing</v>
      </c>
      <c r="F730" t="str">
        <f>VLOOKUP(C730,Product_Cleaned!$A$2:$E$101,4,FALSE)</f>
        <v>Tops</v>
      </c>
      <c r="G730" t="str">
        <f>VLOOKUP('Sales_Fact cleaned'!C1984,Product_Cleaned!$A$2:$E$101,5, FALSE)</f>
        <v>Byrd, Stewart and Valdez</v>
      </c>
      <c r="H730" t="s">
        <v>1799</v>
      </c>
      <c r="I730" t="str">
        <f>_xlfn.XLOOKUP(H730,Store_Raw!$A$2:$A$21,Store_Raw!$B$2:$B$21)</f>
        <v>Mcdonald Inc</v>
      </c>
      <c r="J730" t="str">
        <f>_xlfn.XLOOKUP(H730,Store_Raw!$A$2:$A$21,Store_Raw!$C$2:$C$21)</f>
        <v>South</v>
      </c>
      <c r="K730" t="str">
        <f>_xlfn.XLOOKUP(H730,Store_Raw!$A$2:$A$21,Store_Raw!$D$2:$D$21)</f>
        <v>Christopherland</v>
      </c>
      <c r="L730" t="str">
        <f>_xlfn.XLOOKUP(H730,Store_Raw!$A$2:$A$21,Store_Raw!$E$2:$E$21)</f>
        <v>Outlet</v>
      </c>
      <c r="M730" t="str">
        <f>VLOOKUP(B730,Customer_Cleaned!$A$2:$H$501,2,FALSE)</f>
        <v>Matthew Avery</v>
      </c>
      <c r="N730">
        <f>VLOOKUP(B730,Customer_Cleaned!$A$2:$H$501,3,FALSE)</f>
        <v>29</v>
      </c>
      <c r="O730" t="str">
        <f>VLOOKUP(B730,Customer_Cleaned!$A$2:$H$501,4,FALSE)</f>
        <v>Male</v>
      </c>
      <c r="P730" t="str">
        <f>VLOOKUP(B730,Customer_Cleaned!$A$2:$H$501,8,FALSE)</f>
        <v>Bronze</v>
      </c>
      <c r="Q730" t="str">
        <f>_xlfn.XLOOKUP('Sales_Fact cleaned'!B1984,Customer_Cleaned!$A$2:$A$501,Customer_Cleaned!$F$2:$F$501)</f>
        <v>Georgia</v>
      </c>
      <c r="R730" t="str">
        <f>_xlfn.XLOOKUP(B730,Customer_Cleaned!$A$2:$A$501,Customer_Cleaned!$G$2:$G$501)</f>
        <v>USA</v>
      </c>
      <c r="S730">
        <v>1</v>
      </c>
      <c r="T730">
        <v>850.83</v>
      </c>
      <c r="U730">
        <v>0.28000000000000003</v>
      </c>
      <c r="V730">
        <v>612.59760000000006</v>
      </c>
      <c r="W730" t="s">
        <v>1824</v>
      </c>
    </row>
    <row r="731" spans="1:23" hidden="1">
      <c r="A731" s="2">
        <v>45480</v>
      </c>
      <c r="B731" t="s">
        <v>295</v>
      </c>
      <c r="C731" t="s">
        <v>1568</v>
      </c>
      <c r="D731" t="str">
        <f>VLOOKUP(C731,Product_Cleaned!$A$2:$B$101,2,FALSE)</f>
        <v>Ceramic Kitchen Bowl Set</v>
      </c>
      <c r="E731" t="str">
        <f>VLOOKUP(C731,Product_Cleaned!$A$2:$C$101,3,FALSE)</f>
        <v>Home</v>
      </c>
      <c r="F731" t="str">
        <f>VLOOKUP(C731,Product_Cleaned!$A$2:$E$101,4,FALSE)</f>
        <v>Kitchen</v>
      </c>
      <c r="G731" t="str">
        <f>VLOOKUP('Sales_Fact cleaned'!C340,Product_Cleaned!$A$2:$E$101,5, FALSE)</f>
        <v>May-Reese</v>
      </c>
      <c r="H731" t="s">
        <v>1794</v>
      </c>
      <c r="I731" t="str">
        <f>_xlfn.XLOOKUP(H731,Store_Raw!$A$2:$A$21,Store_Raw!$B$2:$B$21)</f>
        <v>Thomas, Bridges and Harris</v>
      </c>
      <c r="J731" t="str">
        <f>_xlfn.XLOOKUP(H731,Store_Raw!$A$2:$A$21,Store_Raw!$C$2:$C$21)</f>
        <v>North</v>
      </c>
      <c r="K731" t="str">
        <f>_xlfn.XLOOKUP(H731,Store_Raw!$A$2:$A$21,Store_Raw!$D$2:$D$21)</f>
        <v>Sabrinatown</v>
      </c>
      <c r="L731" t="str">
        <f>_xlfn.XLOOKUP(H731,Store_Raw!$A$2:$A$21,Store_Raw!$E$2:$E$21)</f>
        <v>Online</v>
      </c>
      <c r="M731" t="str">
        <f>VLOOKUP(B731,Customer_Cleaned!$A$2:$H$501,2,FALSE)</f>
        <v>Krystal Ford</v>
      </c>
      <c r="N731">
        <f>VLOOKUP(B731,Customer_Cleaned!$A$2:$H$501,3,FALSE)</f>
        <v>34</v>
      </c>
      <c r="O731" t="str">
        <f>VLOOKUP(B731,Customer_Cleaned!$A$2:$H$501,4,FALSE)</f>
        <v>Female</v>
      </c>
      <c r="P731" t="str">
        <f>VLOOKUP(B731,Customer_Cleaned!$A$2:$H$501,8,FALSE)</f>
        <v>Bronze</v>
      </c>
      <c r="Q731" t="str">
        <f>_xlfn.XLOOKUP('Sales_Fact cleaned'!B340,Customer_Cleaned!$A$2:$A$501,Customer_Cleaned!$F$2:$F$501)</f>
        <v>Nevada</v>
      </c>
      <c r="R731" t="str">
        <f>_xlfn.XLOOKUP(B731,Customer_Cleaned!$A$2:$A$501,Customer_Cleaned!$G$2:$G$501)</f>
        <v>USA</v>
      </c>
      <c r="S731">
        <v>3</v>
      </c>
      <c r="T731">
        <v>240.27</v>
      </c>
      <c r="U731">
        <v>0.15</v>
      </c>
      <c r="V731">
        <v>612.68850000000009</v>
      </c>
      <c r="W731" t="s">
        <v>1829</v>
      </c>
    </row>
    <row r="732" spans="1:23" hidden="1">
      <c r="A732" s="2">
        <v>45480</v>
      </c>
      <c r="B732" t="s">
        <v>241</v>
      </c>
      <c r="C732" t="s">
        <v>1565</v>
      </c>
      <c r="D732" t="str">
        <f>VLOOKUP(C732,Product_Cleaned!$A$2:$B$101,2,FALSE)</f>
        <v>Adjustable Dumbbell Set</v>
      </c>
      <c r="E732" t="str">
        <f>VLOOKUP(C732,Product_Cleaned!$A$2:$C$101,3,FALSE)</f>
        <v>Sports</v>
      </c>
      <c r="F732" t="str">
        <f>VLOOKUP(C732,Product_Cleaned!$A$2:$E$101,4,FALSE)</f>
        <v>Fitness</v>
      </c>
      <c r="G732" t="str">
        <f>VLOOKUP('Sales_Fact cleaned'!C508,Product_Cleaned!$A$2:$E$101,5, FALSE)</f>
        <v>Richardson-Carrillo</v>
      </c>
      <c r="H732" t="s">
        <v>1794</v>
      </c>
      <c r="I732" t="str">
        <f>_xlfn.XLOOKUP(H732,Store_Raw!$A$2:$A$21,Store_Raw!$B$2:$B$21)</f>
        <v>Thomas, Bridges and Harris</v>
      </c>
      <c r="J732" t="str">
        <f>_xlfn.XLOOKUP(H732,Store_Raw!$A$2:$A$21,Store_Raw!$C$2:$C$21)</f>
        <v>North</v>
      </c>
      <c r="K732" t="str">
        <f>_xlfn.XLOOKUP(H732,Store_Raw!$A$2:$A$21,Store_Raw!$D$2:$D$21)</f>
        <v>Sabrinatown</v>
      </c>
      <c r="L732" t="str">
        <f>_xlfn.XLOOKUP(H732,Store_Raw!$A$2:$A$21,Store_Raw!$E$2:$E$21)</f>
        <v>Online</v>
      </c>
      <c r="M732" t="str">
        <f>VLOOKUP(B732,Customer_Cleaned!$A$2:$H$501,2,FALSE)</f>
        <v>Michael Thomas</v>
      </c>
      <c r="N732">
        <f>VLOOKUP(B732,Customer_Cleaned!$A$2:$H$501,3,FALSE)</f>
        <v>21</v>
      </c>
      <c r="O732" t="str">
        <f>VLOOKUP(B732,Customer_Cleaned!$A$2:$H$501,4,FALSE)</f>
        <v>Female</v>
      </c>
      <c r="P732" t="str">
        <f>VLOOKUP(B732,Customer_Cleaned!$A$2:$H$501,8,FALSE)</f>
        <v>Bronze</v>
      </c>
      <c r="Q732" t="str">
        <f>_xlfn.XLOOKUP('Sales_Fact cleaned'!B508,Customer_Cleaned!$A$2:$A$501,Customer_Cleaned!$F$2:$F$501)</f>
        <v>West Virginia</v>
      </c>
      <c r="R732" t="str">
        <f>_xlfn.XLOOKUP(B732,Customer_Cleaned!$A$2:$A$501,Customer_Cleaned!$G$2:$G$501)</f>
        <v>USA</v>
      </c>
      <c r="S732">
        <v>1</v>
      </c>
      <c r="T732">
        <v>829.83</v>
      </c>
      <c r="U732">
        <v>0.26</v>
      </c>
      <c r="V732">
        <v>614.07420000000002</v>
      </c>
      <c r="W732" t="s">
        <v>1824</v>
      </c>
    </row>
    <row r="733" spans="1:23" hidden="1">
      <c r="A733" s="2">
        <v>45480</v>
      </c>
      <c r="B733" t="s">
        <v>693</v>
      </c>
      <c r="C733" t="s">
        <v>1551</v>
      </c>
      <c r="D733" t="str">
        <f>VLOOKUP(C733,Product_Cleaned!$A$2:$B$101,2,FALSE)</f>
        <v>Men's Running Jacket</v>
      </c>
      <c r="E733" t="str">
        <f>VLOOKUP(C733,Product_Cleaned!$A$2:$C$101,3,FALSE)</f>
        <v>Clothing</v>
      </c>
      <c r="F733" t="str">
        <f>VLOOKUP(C733,Product_Cleaned!$A$2:$E$101,4,FALSE)</f>
        <v>Outerwear</v>
      </c>
      <c r="G733" t="str">
        <f>VLOOKUP('Sales_Fact cleaned'!C959,Product_Cleaned!$A$2:$E$101,5, FALSE)</f>
        <v>Phillips and Sons</v>
      </c>
      <c r="H733" t="s">
        <v>1797</v>
      </c>
      <c r="I733" t="str">
        <f>_xlfn.XLOOKUP(H733,Store_Raw!$A$2:$A$21,Store_Raw!$B$2:$B$21)</f>
        <v>Gardner, Humphrey and Contreras</v>
      </c>
      <c r="J733" t="str">
        <f>_xlfn.XLOOKUP(H733,Store_Raw!$A$2:$A$21,Store_Raw!$C$2:$C$21)</f>
        <v>East</v>
      </c>
      <c r="K733" t="str">
        <f>_xlfn.XLOOKUP(H733,Store_Raw!$A$2:$A$21,Store_Raw!$D$2:$D$21)</f>
        <v>Johnsonville</v>
      </c>
      <c r="L733" t="str">
        <f>_xlfn.XLOOKUP(H733,Store_Raw!$A$2:$A$21,Store_Raw!$E$2:$E$21)</f>
        <v>Flagship</v>
      </c>
      <c r="M733" t="str">
        <f>VLOOKUP(B733,Customer_Cleaned!$A$2:$H$501,2,FALSE)</f>
        <v>Stuart Johnson</v>
      </c>
      <c r="N733">
        <f>VLOOKUP(B733,Customer_Cleaned!$A$2:$H$501,3,FALSE)</f>
        <v>42</v>
      </c>
      <c r="O733" t="str">
        <f>VLOOKUP(B733,Customer_Cleaned!$A$2:$H$501,4,FALSE)</f>
        <v>Female</v>
      </c>
      <c r="P733" t="str">
        <f>VLOOKUP(B733,Customer_Cleaned!$A$2:$H$501,8,FALSE)</f>
        <v>Silver</v>
      </c>
      <c r="Q733" t="str">
        <f>_xlfn.XLOOKUP('Sales_Fact cleaned'!B959,Customer_Cleaned!$A$2:$A$501,Customer_Cleaned!$F$2:$F$501)</f>
        <v>California</v>
      </c>
      <c r="R733" t="str">
        <f>_xlfn.XLOOKUP(B733,Customer_Cleaned!$A$2:$A$501,Customer_Cleaned!$G$2:$G$501)</f>
        <v>USA</v>
      </c>
      <c r="S733">
        <v>1</v>
      </c>
      <c r="T733">
        <v>830.42</v>
      </c>
      <c r="U733">
        <v>0.26</v>
      </c>
      <c r="V733">
        <v>614.51080000000002</v>
      </c>
      <c r="W733" t="s">
        <v>1824</v>
      </c>
    </row>
    <row r="734" spans="1:23" hidden="1">
      <c r="A734" s="2">
        <v>45481</v>
      </c>
      <c r="B734" t="s">
        <v>278</v>
      </c>
      <c r="C734" t="s">
        <v>1582</v>
      </c>
      <c r="D734" t="str">
        <f>VLOOKUP(C734,Product_Cleaned!$A$2:$B$101,2,FALSE)</f>
        <v>Soccer Training Cone Set</v>
      </c>
      <c r="E734" t="str">
        <f>VLOOKUP(C734,Product_Cleaned!$A$2:$C$101,3,FALSE)</f>
        <v>Sports</v>
      </c>
      <c r="F734" t="str">
        <f>VLOOKUP(C734,Product_Cleaned!$A$2:$E$101,4,FALSE)</f>
        <v>Accessories</v>
      </c>
      <c r="G734" t="str">
        <f>VLOOKUP('Sales_Fact cleaned'!C1387,Product_Cleaned!$A$2:$E$101,5, FALSE)</f>
        <v>Smith-Charles</v>
      </c>
      <c r="H734" t="s">
        <v>1799</v>
      </c>
      <c r="I734" t="str">
        <f>_xlfn.XLOOKUP(H734,Store_Raw!$A$2:$A$21,Store_Raw!$B$2:$B$21)</f>
        <v>Mcdonald Inc</v>
      </c>
      <c r="J734" t="str">
        <f>_xlfn.XLOOKUP(H734,Store_Raw!$A$2:$A$21,Store_Raw!$C$2:$C$21)</f>
        <v>South</v>
      </c>
      <c r="K734" t="str">
        <f>_xlfn.XLOOKUP(H734,Store_Raw!$A$2:$A$21,Store_Raw!$D$2:$D$21)</f>
        <v>Christopherland</v>
      </c>
      <c r="L734" t="str">
        <f>_xlfn.XLOOKUP(H734,Store_Raw!$A$2:$A$21,Store_Raw!$E$2:$E$21)</f>
        <v>Outlet</v>
      </c>
      <c r="M734" t="str">
        <f>VLOOKUP(B734,Customer_Cleaned!$A$2:$H$501,2,FALSE)</f>
        <v>Nathan Campbell</v>
      </c>
      <c r="N734">
        <f>VLOOKUP(B734,Customer_Cleaned!$A$2:$H$501,3,FALSE)</f>
        <v>37</v>
      </c>
      <c r="O734" t="str">
        <f>VLOOKUP(B734,Customer_Cleaned!$A$2:$H$501,4,FALSE)</f>
        <v>Male</v>
      </c>
      <c r="P734" t="str">
        <f>VLOOKUP(B734,Customer_Cleaned!$A$2:$H$501,8,FALSE)</f>
        <v>Silver</v>
      </c>
      <c r="Q734" t="str">
        <f>_xlfn.XLOOKUP('Sales_Fact cleaned'!B1387,Customer_Cleaned!$A$2:$A$501,Customer_Cleaned!$F$2:$F$501)</f>
        <v>Missouri</v>
      </c>
      <c r="R734" t="str">
        <f>_xlfn.XLOOKUP(B734,Customer_Cleaned!$A$2:$A$501,Customer_Cleaned!$G$2:$G$501)</f>
        <v>USA</v>
      </c>
      <c r="S734">
        <v>1</v>
      </c>
      <c r="T734">
        <v>878.69</v>
      </c>
      <c r="U734">
        <v>0.3</v>
      </c>
      <c r="V734">
        <v>615.08299999999997</v>
      </c>
      <c r="W734" t="s">
        <v>1826</v>
      </c>
    </row>
    <row r="735" spans="1:23" hidden="1">
      <c r="A735" s="2">
        <v>45481</v>
      </c>
      <c r="B735" t="s">
        <v>241</v>
      </c>
      <c r="C735" t="s">
        <v>1584</v>
      </c>
      <c r="D735" t="str">
        <f>VLOOKUP(C735,Product_Cleaned!$A$2:$B$101,2,FALSE)</f>
        <v>Women's Denim Jeans</v>
      </c>
      <c r="E735" t="str">
        <f>VLOOKUP(C735,Product_Cleaned!$A$2:$C$101,3,FALSE)</f>
        <v>Clothing</v>
      </c>
      <c r="F735" t="str">
        <f>VLOOKUP(C735,Product_Cleaned!$A$2:$E$101,4,FALSE)</f>
        <v>Bottoms</v>
      </c>
      <c r="G735" t="str">
        <f>VLOOKUP('Sales_Fact cleaned'!C236,Product_Cleaned!$A$2:$E$101,5, FALSE)</f>
        <v>Flores-Davis</v>
      </c>
      <c r="H735" t="s">
        <v>1757</v>
      </c>
      <c r="I735" t="str">
        <f>_xlfn.XLOOKUP(H735,Store_Raw!$A$2:$A$21,Store_Raw!$B$2:$B$21)</f>
        <v>Martinez, Adkins and Johnson</v>
      </c>
      <c r="J735" t="str">
        <f>_xlfn.XLOOKUP(H735,Store_Raw!$A$2:$A$21,Store_Raw!$C$2:$C$21)</f>
        <v>North</v>
      </c>
      <c r="K735" t="str">
        <f>_xlfn.XLOOKUP(H735,Store_Raw!$A$2:$A$21,Store_Raw!$D$2:$D$21)</f>
        <v>Danielmouth</v>
      </c>
      <c r="L735" t="str">
        <f>_xlfn.XLOOKUP(H735,Store_Raw!$A$2:$A$21,Store_Raw!$E$2:$E$21)</f>
        <v>Flagship</v>
      </c>
      <c r="M735" t="str">
        <f>VLOOKUP(B735,Customer_Cleaned!$A$2:$H$501,2,FALSE)</f>
        <v>Michael Thomas</v>
      </c>
      <c r="N735">
        <f>VLOOKUP(B735,Customer_Cleaned!$A$2:$H$501,3,FALSE)</f>
        <v>21</v>
      </c>
      <c r="O735" t="str">
        <f>VLOOKUP(B735,Customer_Cleaned!$A$2:$H$501,4,FALSE)</f>
        <v>Female</v>
      </c>
      <c r="P735" t="str">
        <f>VLOOKUP(B735,Customer_Cleaned!$A$2:$H$501,8,FALSE)</f>
        <v>Bronze</v>
      </c>
      <c r="Q735" t="str">
        <f>_xlfn.XLOOKUP('Sales_Fact cleaned'!B236,Customer_Cleaned!$A$2:$A$501,Customer_Cleaned!$F$2:$F$501)</f>
        <v>Missouri</v>
      </c>
      <c r="R735" t="str">
        <f>_xlfn.XLOOKUP(B735,Customer_Cleaned!$A$2:$A$501,Customer_Cleaned!$G$2:$G$501)</f>
        <v>USA</v>
      </c>
      <c r="S735">
        <v>1</v>
      </c>
      <c r="T735">
        <v>691.38</v>
      </c>
      <c r="U735">
        <v>0.11</v>
      </c>
      <c r="V735">
        <v>615.32820000000004</v>
      </c>
      <c r="W735" t="s">
        <v>1824</v>
      </c>
    </row>
    <row r="736" spans="1:23" hidden="1">
      <c r="A736" s="2">
        <v>45481</v>
      </c>
      <c r="B736" t="s">
        <v>221</v>
      </c>
      <c r="C736" t="s">
        <v>1736</v>
      </c>
      <c r="D736" t="str">
        <f>VLOOKUP(C736,Product_Cleaned!$A$2:$B$101,2,FALSE)</f>
        <v>Vitamin E Body Lotion</v>
      </c>
      <c r="E736" t="str">
        <f>VLOOKUP(C736,Product_Cleaned!$A$2:$C$101,3,FALSE)</f>
        <v>Beauty</v>
      </c>
      <c r="F736" t="str">
        <f>VLOOKUP(C736,Product_Cleaned!$A$2:$E$101,4,FALSE)</f>
        <v>Skincare</v>
      </c>
      <c r="G736" t="str">
        <f>VLOOKUP('Sales_Fact cleaned'!C1177,Product_Cleaned!$A$2:$E$101,5, FALSE)</f>
        <v>Hoffman-Williams</v>
      </c>
      <c r="H736" t="s">
        <v>1769</v>
      </c>
      <c r="I736" t="str">
        <f>_xlfn.XLOOKUP(H736,Store_Raw!$A$2:$A$21,Store_Raw!$B$2:$B$21)</f>
        <v>Alexander Group</v>
      </c>
      <c r="J736" t="str">
        <f>_xlfn.XLOOKUP(H736,Store_Raw!$A$2:$A$21,Store_Raw!$C$2:$C$21)</f>
        <v>South</v>
      </c>
      <c r="K736" t="str">
        <f>_xlfn.XLOOKUP(H736,Store_Raw!$A$2:$A$21,Store_Raw!$D$2:$D$21)</f>
        <v>Port Sharon</v>
      </c>
      <c r="L736" t="str">
        <f>_xlfn.XLOOKUP(H736,Store_Raw!$A$2:$A$21,Store_Raw!$E$2:$E$21)</f>
        <v>Online</v>
      </c>
      <c r="M736" t="str">
        <f>VLOOKUP(B736,Customer_Cleaned!$A$2:$H$501,2,FALSE)</f>
        <v>Alyssa Vargas</v>
      </c>
      <c r="N736">
        <f>VLOOKUP(B736,Customer_Cleaned!$A$2:$H$501,3,FALSE)</f>
        <v>53</v>
      </c>
      <c r="O736" t="str">
        <f>VLOOKUP(B736,Customer_Cleaned!$A$2:$H$501,4,FALSE)</f>
        <v>Male</v>
      </c>
      <c r="P736" t="str">
        <f>VLOOKUP(B736,Customer_Cleaned!$A$2:$H$501,8,FALSE)</f>
        <v>Platinum</v>
      </c>
      <c r="Q736" t="str">
        <f>_xlfn.XLOOKUP('Sales_Fact cleaned'!B1177,Customer_Cleaned!$A$2:$A$501,Customer_Cleaned!$F$2:$F$501)</f>
        <v>California</v>
      </c>
      <c r="R736" t="str">
        <f>_xlfn.XLOOKUP(B736,Customer_Cleaned!$A$2:$A$501,Customer_Cleaned!$G$2:$G$501)</f>
        <v>USA</v>
      </c>
      <c r="S736">
        <v>1</v>
      </c>
      <c r="T736">
        <v>647.86</v>
      </c>
      <c r="U736">
        <v>0.05</v>
      </c>
      <c r="V736">
        <v>615.46699999999998</v>
      </c>
      <c r="W736" t="s">
        <v>1829</v>
      </c>
    </row>
    <row r="737" spans="1:23" hidden="1">
      <c r="A737" s="2">
        <v>45482</v>
      </c>
      <c r="B737" t="s">
        <v>444</v>
      </c>
      <c r="C737" t="s">
        <v>1730</v>
      </c>
      <c r="D737" t="str">
        <f>VLOOKUP(C737,Product_Cleaned!$A$2:$B$101,2,FALSE)</f>
        <v>Women's High Heels</v>
      </c>
      <c r="E737" t="str">
        <f>VLOOKUP(C737,Product_Cleaned!$A$2:$C$101,3,FALSE)</f>
        <v>Clothing</v>
      </c>
      <c r="F737" t="str">
        <f>VLOOKUP(C737,Product_Cleaned!$A$2:$E$101,4,FALSE)</f>
        <v>Footwear</v>
      </c>
      <c r="G737" t="str">
        <f>VLOOKUP('Sales_Fact cleaned'!C163,Product_Cleaned!$A$2:$E$101,5, FALSE)</f>
        <v>Weiss-Watson</v>
      </c>
      <c r="H737" t="s">
        <v>1792</v>
      </c>
      <c r="I737" t="str">
        <f>_xlfn.XLOOKUP(H737,Store_Raw!$A$2:$A$21,Store_Raw!$B$2:$B$21)</f>
        <v>Aguirre-Keller</v>
      </c>
      <c r="J737" t="str">
        <f>_xlfn.XLOOKUP(H737,Store_Raw!$A$2:$A$21,Store_Raw!$C$2:$C$21)</f>
        <v>South</v>
      </c>
      <c r="K737" t="str">
        <f>_xlfn.XLOOKUP(H737,Store_Raw!$A$2:$A$21,Store_Raw!$D$2:$D$21)</f>
        <v>Lake Michael</v>
      </c>
      <c r="L737" t="str">
        <f>_xlfn.XLOOKUP(H737,Store_Raw!$A$2:$A$21,Store_Raw!$E$2:$E$21)</f>
        <v>Online</v>
      </c>
      <c r="M737" t="str">
        <f>VLOOKUP(B737,Customer_Cleaned!$A$2:$H$501,2,FALSE)</f>
        <v>Jessica Mitchell</v>
      </c>
      <c r="N737">
        <f>VLOOKUP(B737,Customer_Cleaned!$A$2:$H$501,3,FALSE)</f>
        <v>43</v>
      </c>
      <c r="O737" t="str">
        <f>VLOOKUP(B737,Customer_Cleaned!$A$2:$H$501,4,FALSE)</f>
        <v>Female</v>
      </c>
      <c r="P737" t="str">
        <f>VLOOKUP(B737,Customer_Cleaned!$A$2:$H$501,8,FALSE)</f>
        <v>Silver</v>
      </c>
      <c r="Q737" t="str">
        <f>_xlfn.XLOOKUP('Sales_Fact cleaned'!B163,Customer_Cleaned!$A$2:$A$501,Customer_Cleaned!$F$2:$F$501)</f>
        <v>Alabama</v>
      </c>
      <c r="R737" t="str">
        <f>_xlfn.XLOOKUP(B737,Customer_Cleaned!$A$2:$A$501,Customer_Cleaned!$G$2:$G$501)</f>
        <v>USA</v>
      </c>
      <c r="S737">
        <v>4</v>
      </c>
      <c r="T737">
        <v>202.46</v>
      </c>
      <c r="U737">
        <v>0.24</v>
      </c>
      <c r="V737">
        <v>615.47840000000008</v>
      </c>
      <c r="W737" t="s">
        <v>1826</v>
      </c>
    </row>
    <row r="738" spans="1:23" hidden="1">
      <c r="A738" s="2">
        <v>45482</v>
      </c>
      <c r="B738" t="s">
        <v>1492</v>
      </c>
      <c r="C738" t="s">
        <v>1724</v>
      </c>
      <c r="D738" t="str">
        <f>VLOOKUP(C738,Product_Cleaned!$A$2:$B$101,2,FALSE)</f>
        <v>Sports Wrist Sweatbands</v>
      </c>
      <c r="E738" t="str">
        <f>VLOOKUP(C738,Product_Cleaned!$A$2:$C$101,3,FALSE)</f>
        <v>Sports</v>
      </c>
      <c r="F738" t="str">
        <f>VLOOKUP(C738,Product_Cleaned!$A$2:$E$101,4,FALSE)</f>
        <v>Accessories</v>
      </c>
      <c r="G738" t="str">
        <f>VLOOKUP('Sales_Fact cleaned'!C540,Product_Cleaned!$A$2:$E$101,5, FALSE)</f>
        <v>Cummings and Sons</v>
      </c>
      <c r="H738" t="s">
        <v>1789</v>
      </c>
      <c r="I738" t="str">
        <f>_xlfn.XLOOKUP(H738,Store_Raw!$A$2:$A$21,Store_Raw!$B$2:$B$21)</f>
        <v>Hill, Wagner and Ballard</v>
      </c>
      <c r="J738" t="str">
        <f>_xlfn.XLOOKUP(H738,Store_Raw!$A$2:$A$21,Store_Raw!$C$2:$C$21)</f>
        <v>East</v>
      </c>
      <c r="K738" t="str">
        <f>_xlfn.XLOOKUP(H738,Store_Raw!$A$2:$A$21,Store_Raw!$D$2:$D$21)</f>
        <v>East Davidville</v>
      </c>
      <c r="L738" t="str">
        <f>_xlfn.XLOOKUP(H738,Store_Raw!$A$2:$A$21,Store_Raw!$E$2:$E$21)</f>
        <v>Online</v>
      </c>
      <c r="M738" t="str">
        <f>VLOOKUP(B738,Customer_Cleaned!$A$2:$H$501,2,FALSE)</f>
        <v>Sara Ingram</v>
      </c>
      <c r="N738">
        <f>VLOOKUP(B738,Customer_Cleaned!$A$2:$H$501,3,FALSE)</f>
        <v>46</v>
      </c>
      <c r="O738" t="str">
        <f>VLOOKUP(B738,Customer_Cleaned!$A$2:$H$501,4,FALSE)</f>
        <v>Female</v>
      </c>
      <c r="P738" t="str">
        <f>VLOOKUP(B738,Customer_Cleaned!$A$2:$H$501,8,FALSE)</f>
        <v>Silver</v>
      </c>
      <c r="Q738" t="str">
        <f>_xlfn.XLOOKUP('Sales_Fact cleaned'!B540,Customer_Cleaned!$A$2:$A$501,Customer_Cleaned!$F$2:$F$501)</f>
        <v>Alaska</v>
      </c>
      <c r="R738" t="str">
        <f>_xlfn.XLOOKUP(B738,Customer_Cleaned!$A$2:$A$501,Customer_Cleaned!$G$2:$G$501)</f>
        <v>USA</v>
      </c>
      <c r="S738">
        <v>4</v>
      </c>
      <c r="T738">
        <v>216.81</v>
      </c>
      <c r="U738">
        <v>0.28999999999999998</v>
      </c>
      <c r="V738">
        <v>615.74040000000002</v>
      </c>
      <c r="W738" t="s">
        <v>1824</v>
      </c>
    </row>
    <row r="739" spans="1:23" hidden="1">
      <c r="A739" s="2">
        <v>45482</v>
      </c>
      <c r="B739" t="s">
        <v>999</v>
      </c>
      <c r="C739" t="s">
        <v>1712</v>
      </c>
      <c r="D739" t="str">
        <f>VLOOKUP(C739,Product_Cleaned!$A$2:$B$101,2,FALSE)</f>
        <v>Fitness Resistance Bands</v>
      </c>
      <c r="E739" t="str">
        <f>VLOOKUP(C739,Product_Cleaned!$A$2:$C$101,3,FALSE)</f>
        <v>Sports</v>
      </c>
      <c r="F739" t="str">
        <f>VLOOKUP(C739,Product_Cleaned!$A$2:$E$101,4,FALSE)</f>
        <v>Fitness</v>
      </c>
      <c r="G739" t="str">
        <f>VLOOKUP('Sales_Fact cleaned'!C1924,Product_Cleaned!$A$2:$E$101,5, FALSE)</f>
        <v>Allison Ltd</v>
      </c>
      <c r="H739" t="s">
        <v>1766</v>
      </c>
      <c r="I739" t="str">
        <f>_xlfn.XLOOKUP(H739,Store_Raw!$A$2:$A$21,Store_Raw!$B$2:$B$21)</f>
        <v>Johnson-Wright</v>
      </c>
      <c r="J739" t="str">
        <f>_xlfn.XLOOKUP(H739,Store_Raw!$A$2:$A$21,Store_Raw!$C$2:$C$21)</f>
        <v>North</v>
      </c>
      <c r="K739" t="str">
        <f>_xlfn.XLOOKUP(H739,Store_Raw!$A$2:$A$21,Store_Raw!$D$2:$D$21)</f>
        <v>Hoodberg</v>
      </c>
      <c r="L739" t="str">
        <f>_xlfn.XLOOKUP(H739,Store_Raw!$A$2:$A$21,Store_Raw!$E$2:$E$21)</f>
        <v>Outlet</v>
      </c>
      <c r="M739" t="str">
        <f>VLOOKUP(B739,Customer_Cleaned!$A$2:$H$501,2,FALSE)</f>
        <v>Tiffany Williams</v>
      </c>
      <c r="N739">
        <f>VLOOKUP(B739,Customer_Cleaned!$A$2:$H$501,3,FALSE)</f>
        <v>64</v>
      </c>
      <c r="O739" t="str">
        <f>VLOOKUP(B739,Customer_Cleaned!$A$2:$H$501,4,FALSE)</f>
        <v>Female</v>
      </c>
      <c r="P739" t="str">
        <f>VLOOKUP(B739,Customer_Cleaned!$A$2:$H$501,8,FALSE)</f>
        <v>Platinum</v>
      </c>
      <c r="Q739" t="str">
        <f>_xlfn.XLOOKUP('Sales_Fact cleaned'!B1924,Customer_Cleaned!$A$2:$A$501,Customer_Cleaned!$F$2:$F$501)</f>
        <v>New Hampshire</v>
      </c>
      <c r="R739" t="str">
        <f>_xlfn.XLOOKUP(B739,Customer_Cleaned!$A$2:$A$501,Customer_Cleaned!$G$2:$G$501)</f>
        <v>USA</v>
      </c>
      <c r="S739">
        <v>1</v>
      </c>
      <c r="T739">
        <v>867.32</v>
      </c>
      <c r="U739">
        <v>0.28999999999999998</v>
      </c>
      <c r="V739">
        <v>615.79719999999998</v>
      </c>
      <c r="W739" t="s">
        <v>1826</v>
      </c>
    </row>
    <row r="740" spans="1:23" hidden="1">
      <c r="A740" s="2">
        <v>45483</v>
      </c>
      <c r="B740" t="s">
        <v>669</v>
      </c>
      <c r="C740" t="s">
        <v>1692</v>
      </c>
      <c r="D740" t="str">
        <f>VLOOKUP(C740,Product_Cleaned!$A$2:$B$101,2,FALSE)</f>
        <v>Professional Jump Rope</v>
      </c>
      <c r="E740" t="str">
        <f>VLOOKUP(C740,Product_Cleaned!$A$2:$C$101,3,FALSE)</f>
        <v>Sports</v>
      </c>
      <c r="F740" t="str">
        <f>VLOOKUP(C740,Product_Cleaned!$A$2:$E$101,4,FALSE)</f>
        <v>Fitness</v>
      </c>
      <c r="G740" t="str">
        <f>VLOOKUP('Sales_Fact cleaned'!C1288,Product_Cleaned!$A$2:$E$101,5, FALSE)</f>
        <v>Fitzpatrick Ltd</v>
      </c>
      <c r="H740" t="s">
        <v>1786</v>
      </c>
      <c r="I740" t="str">
        <f>_xlfn.XLOOKUP(H740,Store_Raw!$A$2:$A$21,Store_Raw!$B$2:$B$21)</f>
        <v>Moore, Padilla and Butler</v>
      </c>
      <c r="J740" t="str">
        <f>_xlfn.XLOOKUP(H740,Store_Raw!$A$2:$A$21,Store_Raw!$C$2:$C$21)</f>
        <v>South</v>
      </c>
      <c r="K740" t="str">
        <f>_xlfn.XLOOKUP(H740,Store_Raw!$A$2:$A$21,Store_Raw!$D$2:$D$21)</f>
        <v>East Johnstad</v>
      </c>
      <c r="L740" t="str">
        <f>_xlfn.XLOOKUP(H740,Store_Raw!$A$2:$A$21,Store_Raw!$E$2:$E$21)</f>
        <v>Flagship</v>
      </c>
      <c r="M740" t="str">
        <f>VLOOKUP(B740,Customer_Cleaned!$A$2:$H$501,2,FALSE)</f>
        <v>Michelle Carpenter</v>
      </c>
      <c r="N740">
        <f>VLOOKUP(B740,Customer_Cleaned!$A$2:$H$501,3,FALSE)</f>
        <v>44</v>
      </c>
      <c r="O740" t="str">
        <f>VLOOKUP(B740,Customer_Cleaned!$A$2:$H$501,4,FALSE)</f>
        <v>Female</v>
      </c>
      <c r="P740" t="str">
        <f>VLOOKUP(B740,Customer_Cleaned!$A$2:$H$501,8,FALSE)</f>
        <v>Silver</v>
      </c>
      <c r="Q740" t="str">
        <f>_xlfn.XLOOKUP('Sales_Fact cleaned'!B1288,Customer_Cleaned!$A$2:$A$501,Customer_Cleaned!$F$2:$F$501)</f>
        <v>Vermont</v>
      </c>
      <c r="R740" t="str">
        <f>_xlfn.XLOOKUP(B740,Customer_Cleaned!$A$2:$A$501,Customer_Cleaned!$G$2:$G$501)</f>
        <v>USA</v>
      </c>
      <c r="S740">
        <v>1</v>
      </c>
      <c r="T740">
        <v>724.74</v>
      </c>
      <c r="U740">
        <v>0.15</v>
      </c>
      <c r="V740">
        <v>616.029</v>
      </c>
      <c r="W740" t="s">
        <v>1824</v>
      </c>
    </row>
    <row r="741" spans="1:23">
      <c r="A741" s="2">
        <v>45483</v>
      </c>
      <c r="B741" t="s">
        <v>52</v>
      </c>
      <c r="C741" t="s">
        <v>1614</v>
      </c>
      <c r="D741" t="str">
        <f>VLOOKUP(C741,Product_Cleaned!$A$2:$B$101,2,FALSE)</f>
        <v>Modern Wall Clock</v>
      </c>
      <c r="E741" t="str">
        <f>VLOOKUP(C741,Product_Cleaned!$A$2:$C$101,3,FALSE)</f>
        <v>Home</v>
      </c>
      <c r="F741" t="str">
        <f>VLOOKUP(C741,Product_Cleaned!$A$2:$E$101,4,FALSE)</f>
        <v>Decor</v>
      </c>
      <c r="G741" t="str">
        <f>VLOOKUP('Sales_Fact cleaned'!C1004,Product_Cleaned!$A$2:$E$101,5, FALSE)</f>
        <v>Shepherd-Gould</v>
      </c>
      <c r="H741" t="s">
        <v>1810</v>
      </c>
      <c r="I741" t="str">
        <f>_xlfn.XLOOKUP(H741,Store_Raw!$A$2:$A$21,Store_Raw!$B$2:$B$21)</f>
        <v>Guerrero-Schmitt</v>
      </c>
      <c r="J741" t="str">
        <f>_xlfn.XLOOKUP(H741,Store_Raw!$A$2:$A$21,Store_Raw!$C$2:$C$21)</f>
        <v>East</v>
      </c>
      <c r="K741" t="str">
        <f>_xlfn.XLOOKUP(H741,Store_Raw!$A$2:$A$21,Store_Raw!$D$2:$D$21)</f>
        <v>East Stevechester</v>
      </c>
      <c r="L741" t="str">
        <f>_xlfn.XLOOKUP(H741,Store_Raw!$A$2:$A$21,Store_Raw!$E$2:$E$21)</f>
        <v>Flagship</v>
      </c>
      <c r="M741" t="str">
        <f>VLOOKUP(B741,Customer_Cleaned!$A$2:$H$501,2,FALSE)</f>
        <v>Dominic Page</v>
      </c>
      <c r="N741">
        <f>VLOOKUP(B741,Customer_Cleaned!$A$2:$H$501,3,FALSE)</f>
        <v>53</v>
      </c>
      <c r="O741" t="str">
        <f>VLOOKUP(B741,Customer_Cleaned!$A$2:$H$501,4,FALSE)</f>
        <v>Male</v>
      </c>
      <c r="P741" t="str">
        <f>VLOOKUP(B741,Customer_Cleaned!$A$2:$H$501,8,FALSE)</f>
        <v>Platinum</v>
      </c>
      <c r="Q741" t="str">
        <f>_xlfn.XLOOKUP('Sales_Fact cleaned'!B1004,Customer_Cleaned!$A$2:$A$501,Customer_Cleaned!$F$2:$F$501)</f>
        <v>Vermont</v>
      </c>
      <c r="R741" t="str">
        <f>_xlfn.XLOOKUP(B741,Customer_Cleaned!$A$2:$A$501,Customer_Cleaned!$G$2:$G$501)</f>
        <v>USA</v>
      </c>
      <c r="S741">
        <v>2</v>
      </c>
      <c r="T741">
        <v>350.12</v>
      </c>
      <c r="U741">
        <v>0.12</v>
      </c>
      <c r="V741">
        <v>616.21119999999996</v>
      </c>
      <c r="W741" t="s">
        <v>1824</v>
      </c>
    </row>
    <row r="742" spans="1:23" hidden="1">
      <c r="A742" s="2">
        <v>45484</v>
      </c>
      <c r="B742" t="s">
        <v>103</v>
      </c>
      <c r="C742" t="s">
        <v>1650</v>
      </c>
      <c r="D742" t="str">
        <f>VLOOKUP(C742,Product_Cleaned!$A$2:$B$101,2,FALSE)</f>
        <v>HDMI Cable – 2m</v>
      </c>
      <c r="E742" t="str">
        <f>VLOOKUP(C742,Product_Cleaned!$A$2:$C$101,3,FALSE)</f>
        <v>Electronics</v>
      </c>
      <c r="F742" t="str">
        <f>VLOOKUP(C742,Product_Cleaned!$A$2:$E$101,4,FALSE)</f>
        <v>Accessories</v>
      </c>
      <c r="G742" t="str">
        <f>VLOOKUP('Sales_Fact cleaned'!C1990,Product_Cleaned!$A$2:$E$101,5, FALSE)</f>
        <v>Hunt Inc</v>
      </c>
      <c r="H742" t="s">
        <v>1776</v>
      </c>
      <c r="I742" t="str">
        <f>_xlfn.XLOOKUP(H742,Store_Raw!$A$2:$A$21,Store_Raw!$B$2:$B$21)</f>
        <v>Benson-Elliott</v>
      </c>
      <c r="J742" t="str">
        <f>_xlfn.XLOOKUP(H742,Store_Raw!$A$2:$A$21,Store_Raw!$C$2:$C$21)</f>
        <v>East</v>
      </c>
      <c r="K742" t="str">
        <f>_xlfn.XLOOKUP(H742,Store_Raw!$A$2:$A$21,Store_Raw!$D$2:$D$21)</f>
        <v>Port Josephberg</v>
      </c>
      <c r="L742" t="str">
        <f>_xlfn.XLOOKUP(H742,Store_Raw!$A$2:$A$21,Store_Raw!$E$2:$E$21)</f>
        <v>Online</v>
      </c>
      <c r="M742" t="str">
        <f>VLOOKUP(B742,Customer_Cleaned!$A$2:$H$501,2,FALSE)</f>
        <v>Heather Collins</v>
      </c>
      <c r="N742">
        <f>VLOOKUP(B742,Customer_Cleaned!$A$2:$H$501,3,FALSE)</f>
        <v>40</v>
      </c>
      <c r="O742" t="str">
        <f>VLOOKUP(B742,Customer_Cleaned!$A$2:$H$501,4,FALSE)</f>
        <v>Male</v>
      </c>
      <c r="P742" t="str">
        <f>VLOOKUP(B742,Customer_Cleaned!$A$2:$H$501,8,FALSE)</f>
        <v>Silver</v>
      </c>
      <c r="Q742" t="str">
        <f>_xlfn.XLOOKUP('Sales_Fact cleaned'!B1990,Customer_Cleaned!$A$2:$A$501,Customer_Cleaned!$F$2:$F$501)</f>
        <v>Hawaii</v>
      </c>
      <c r="R742" t="str">
        <f>_xlfn.XLOOKUP(B742,Customer_Cleaned!$A$2:$A$501,Customer_Cleaned!$G$2:$G$501)</f>
        <v>USA</v>
      </c>
      <c r="S742">
        <v>1</v>
      </c>
      <c r="T742">
        <v>629.09</v>
      </c>
      <c r="U742">
        <v>0.02</v>
      </c>
      <c r="V742">
        <v>616.50819999999999</v>
      </c>
      <c r="W742" t="s">
        <v>1824</v>
      </c>
    </row>
    <row r="743" spans="1:23" hidden="1">
      <c r="A743" s="2">
        <v>45485</v>
      </c>
      <c r="B743" t="s">
        <v>20</v>
      </c>
      <c r="C743" t="s">
        <v>1656</v>
      </c>
      <c r="D743" t="str">
        <f>VLOOKUP(C743,Product_Cleaned!$A$2:$B$101,2,FALSE)</f>
        <v>Sports Stopwatch Pro</v>
      </c>
      <c r="E743" t="str">
        <f>VLOOKUP(C743,Product_Cleaned!$A$2:$C$101,3,FALSE)</f>
        <v>Sports</v>
      </c>
      <c r="F743" t="str">
        <f>VLOOKUP(C743,Product_Cleaned!$A$2:$E$101,4,FALSE)</f>
        <v>Accessories</v>
      </c>
      <c r="G743" t="str">
        <f>VLOOKUP('Sales_Fact cleaned'!C1821,Product_Cleaned!$A$2:$E$101,5, FALSE)</f>
        <v>Pineda Ltd</v>
      </c>
      <c r="H743" t="s">
        <v>1773</v>
      </c>
      <c r="I743" t="str">
        <f>_xlfn.XLOOKUP(H743,Store_Raw!$A$2:$A$21,Store_Raw!$B$2:$B$21)</f>
        <v>Gray Ltd</v>
      </c>
      <c r="J743" t="str">
        <f>_xlfn.XLOOKUP(H743,Store_Raw!$A$2:$A$21,Store_Raw!$C$2:$C$21)</f>
        <v>North</v>
      </c>
      <c r="K743" t="str">
        <f>_xlfn.XLOOKUP(H743,Store_Raw!$A$2:$A$21,Store_Raw!$D$2:$D$21)</f>
        <v>New Michaelchester</v>
      </c>
      <c r="L743" t="str">
        <f>_xlfn.XLOOKUP(H743,Store_Raw!$A$2:$A$21,Store_Raw!$E$2:$E$21)</f>
        <v>Outlet</v>
      </c>
      <c r="M743" t="str">
        <f>VLOOKUP(B743,Customer_Cleaned!$A$2:$H$501,2,FALSE)</f>
        <v>Dr. Benjamin Price</v>
      </c>
      <c r="N743">
        <f>VLOOKUP(B743,Customer_Cleaned!$A$2:$H$501,3,FALSE)</f>
        <v>29</v>
      </c>
      <c r="O743" t="str">
        <f>VLOOKUP(B743,Customer_Cleaned!$A$2:$H$501,4,FALSE)</f>
        <v>Female</v>
      </c>
      <c r="P743" t="str">
        <f>VLOOKUP(B743,Customer_Cleaned!$A$2:$H$501,8,FALSE)</f>
        <v>Bronze</v>
      </c>
      <c r="Q743" t="str">
        <f>_xlfn.XLOOKUP('Sales_Fact cleaned'!B1821,Customer_Cleaned!$A$2:$A$501,Customer_Cleaned!$F$2:$F$501)</f>
        <v>Mississippi</v>
      </c>
      <c r="R743" t="str">
        <f>_xlfn.XLOOKUP(B743,Customer_Cleaned!$A$2:$A$501,Customer_Cleaned!$G$2:$G$501)</f>
        <v>USA</v>
      </c>
      <c r="S743">
        <v>1</v>
      </c>
      <c r="T743">
        <v>692.75</v>
      </c>
      <c r="U743">
        <v>0.11</v>
      </c>
      <c r="V743">
        <v>616.54750000000001</v>
      </c>
      <c r="W743" t="s">
        <v>1824</v>
      </c>
    </row>
    <row r="744" spans="1:23" hidden="1">
      <c r="A744" s="2">
        <v>45486</v>
      </c>
      <c r="B744" t="s">
        <v>441</v>
      </c>
      <c r="C744" t="s">
        <v>1598</v>
      </c>
      <c r="D744" t="str">
        <f>VLOOKUP(C744,Product_Cleaned!$A$2:$B$101,2,FALSE)</f>
        <v>Women's Scarf Set</v>
      </c>
      <c r="E744" t="str">
        <f>VLOOKUP(C744,Product_Cleaned!$A$2:$C$101,3,FALSE)</f>
        <v>Clothing</v>
      </c>
      <c r="F744" t="str">
        <f>VLOOKUP(C744,Product_Cleaned!$A$2:$E$101,4,FALSE)</f>
        <v>Accessories</v>
      </c>
      <c r="G744" t="str">
        <f>VLOOKUP('Sales_Fact cleaned'!C433,Product_Cleaned!$A$2:$E$101,5, FALSE)</f>
        <v>Baldwin, Garza and Gonzalez</v>
      </c>
      <c r="H744" t="s">
        <v>1801</v>
      </c>
      <c r="I744" t="str">
        <f>_xlfn.XLOOKUP(H744,Store_Raw!$A$2:$A$21,Store_Raw!$B$2:$B$21)</f>
        <v>Shelton PLC</v>
      </c>
      <c r="J744" t="str">
        <f>_xlfn.XLOOKUP(H744,Store_Raw!$A$2:$A$21,Store_Raw!$C$2:$C$21)</f>
        <v>North</v>
      </c>
      <c r="K744" t="str">
        <f>_xlfn.XLOOKUP(H744,Store_Raw!$A$2:$A$21,Store_Raw!$D$2:$D$21)</f>
        <v>East Jenniferstad</v>
      </c>
      <c r="L744" t="str">
        <f>_xlfn.XLOOKUP(H744,Store_Raw!$A$2:$A$21,Store_Raw!$E$2:$E$21)</f>
        <v>Flagship</v>
      </c>
      <c r="M744" t="str">
        <f>VLOOKUP(B744,Customer_Cleaned!$A$2:$H$501,2,FALSE)</f>
        <v>Susan Mcdonald</v>
      </c>
      <c r="N744">
        <f>VLOOKUP(B744,Customer_Cleaned!$A$2:$H$501,3,FALSE)</f>
        <v>45</v>
      </c>
      <c r="O744" t="str">
        <f>VLOOKUP(B744,Customer_Cleaned!$A$2:$H$501,4,FALSE)</f>
        <v>Male</v>
      </c>
      <c r="P744" t="str">
        <f>VLOOKUP(B744,Customer_Cleaned!$A$2:$H$501,8,FALSE)</f>
        <v>Silver</v>
      </c>
      <c r="Q744" t="str">
        <f>_xlfn.XLOOKUP('Sales_Fact cleaned'!B433,Customer_Cleaned!$A$2:$A$501,Customer_Cleaned!$F$2:$F$501)</f>
        <v>New Jersey</v>
      </c>
      <c r="R744" t="str">
        <f>_xlfn.XLOOKUP(B744,Customer_Cleaned!$A$2:$A$501,Customer_Cleaned!$G$2:$G$501)</f>
        <v>USA</v>
      </c>
      <c r="S744">
        <v>1</v>
      </c>
      <c r="T744">
        <v>857.35</v>
      </c>
      <c r="U744">
        <v>0.28000000000000003</v>
      </c>
      <c r="V744">
        <v>617.29200000000003</v>
      </c>
      <c r="W744" t="s">
        <v>1829</v>
      </c>
    </row>
    <row r="745" spans="1:23" hidden="1">
      <c r="A745" s="2">
        <v>45486</v>
      </c>
      <c r="B745" t="s">
        <v>172</v>
      </c>
      <c r="C745" t="s">
        <v>1590</v>
      </c>
      <c r="D745" t="str">
        <f>VLOOKUP(C745,Product_Cleaned!$A$2:$B$101,2,FALSE)</f>
        <v>Multi-Purpose Storage Box</v>
      </c>
      <c r="E745" t="str">
        <f>VLOOKUP(C745,Product_Cleaned!$A$2:$C$101,3,FALSE)</f>
        <v>Home</v>
      </c>
      <c r="F745" t="str">
        <f>VLOOKUP(C745,Product_Cleaned!$A$2:$E$101,4,FALSE)</f>
        <v>Storage</v>
      </c>
      <c r="G745" t="str">
        <f>VLOOKUP('Sales_Fact cleaned'!C260,Product_Cleaned!$A$2:$E$101,5, FALSE)</f>
        <v>Butler Group</v>
      </c>
      <c r="H745" t="s">
        <v>1789</v>
      </c>
      <c r="I745" t="str">
        <f>_xlfn.XLOOKUP(H745,Store_Raw!$A$2:$A$21,Store_Raw!$B$2:$B$21)</f>
        <v>Hill, Wagner and Ballard</v>
      </c>
      <c r="J745" t="str">
        <f>_xlfn.XLOOKUP(H745,Store_Raw!$A$2:$A$21,Store_Raw!$C$2:$C$21)</f>
        <v>East</v>
      </c>
      <c r="K745" t="str">
        <f>_xlfn.XLOOKUP(H745,Store_Raw!$A$2:$A$21,Store_Raw!$D$2:$D$21)</f>
        <v>East Davidville</v>
      </c>
      <c r="L745" t="str">
        <f>_xlfn.XLOOKUP(H745,Store_Raw!$A$2:$A$21,Store_Raw!$E$2:$E$21)</f>
        <v>Online</v>
      </c>
      <c r="M745" t="str">
        <f>VLOOKUP(B745,Customer_Cleaned!$A$2:$H$501,2,FALSE)</f>
        <v>Denise Williams</v>
      </c>
      <c r="N745">
        <f>VLOOKUP(B745,Customer_Cleaned!$A$2:$H$501,3,FALSE)</f>
        <v>34</v>
      </c>
      <c r="O745" t="str">
        <f>VLOOKUP(B745,Customer_Cleaned!$A$2:$H$501,4,FALSE)</f>
        <v>Male</v>
      </c>
      <c r="P745" t="str">
        <f>VLOOKUP(B745,Customer_Cleaned!$A$2:$H$501,8,FALSE)</f>
        <v>Bronze</v>
      </c>
      <c r="Q745" t="str">
        <f>_xlfn.XLOOKUP('Sales_Fact cleaned'!B260,Customer_Cleaned!$A$2:$A$501,Customer_Cleaned!$F$2:$F$501)</f>
        <v>Vermont</v>
      </c>
      <c r="R745" t="str">
        <f>_xlfn.XLOOKUP(B745,Customer_Cleaned!$A$2:$A$501,Customer_Cleaned!$G$2:$G$501)</f>
        <v>USA</v>
      </c>
      <c r="S745">
        <v>1</v>
      </c>
      <c r="T745">
        <v>771.73</v>
      </c>
      <c r="U745">
        <v>0.2</v>
      </c>
      <c r="V745">
        <v>617.38400000000001</v>
      </c>
      <c r="W745" t="s">
        <v>1826</v>
      </c>
    </row>
    <row r="746" spans="1:23" hidden="1">
      <c r="A746" s="2">
        <v>45486</v>
      </c>
      <c r="B746" t="s">
        <v>1107</v>
      </c>
      <c r="C746" t="s">
        <v>1682</v>
      </c>
      <c r="D746" t="str">
        <f>VLOOKUP(C746,Product_Cleaned!$A$2:$B$101,2,FALSE)</f>
        <v>Smart LED Light Strip</v>
      </c>
      <c r="E746" t="str">
        <f>VLOOKUP(C746,Product_Cleaned!$A$2:$C$101,3,FALSE)</f>
        <v>Electronics</v>
      </c>
      <c r="F746" t="str">
        <f>VLOOKUP(C746,Product_Cleaned!$A$2:$E$101,4,FALSE)</f>
        <v>Accessories</v>
      </c>
      <c r="G746" t="str">
        <f>VLOOKUP('Sales_Fact cleaned'!C1163,Product_Cleaned!$A$2:$E$101,5, FALSE)</f>
        <v>Carroll, Long and Mendoza</v>
      </c>
      <c r="H746" t="s">
        <v>1807</v>
      </c>
      <c r="I746" t="str">
        <f>_xlfn.XLOOKUP(H746,Store_Raw!$A$2:$A$21,Store_Raw!$B$2:$B$21)</f>
        <v>Holloway Ltd</v>
      </c>
      <c r="J746" t="str">
        <f>_xlfn.XLOOKUP(H746,Store_Raw!$A$2:$A$21,Store_Raw!$C$2:$C$21)</f>
        <v>North</v>
      </c>
      <c r="K746" t="str">
        <f>_xlfn.XLOOKUP(H746,Store_Raw!$A$2:$A$21,Store_Raw!$D$2:$D$21)</f>
        <v>Bensonhaven</v>
      </c>
      <c r="L746" t="str">
        <f>_xlfn.XLOOKUP(H746,Store_Raw!$A$2:$A$21,Store_Raw!$E$2:$E$21)</f>
        <v>Flagship</v>
      </c>
      <c r="M746" t="str">
        <f>VLOOKUP(B746,Customer_Cleaned!$A$2:$H$501,2,FALSE)</f>
        <v>Laura Green</v>
      </c>
      <c r="N746">
        <f>VLOOKUP(B746,Customer_Cleaned!$A$2:$H$501,3,FALSE)</f>
        <v>56</v>
      </c>
      <c r="O746" t="str">
        <f>VLOOKUP(B746,Customer_Cleaned!$A$2:$H$501,4,FALSE)</f>
        <v>Female</v>
      </c>
      <c r="P746" t="str">
        <f>VLOOKUP(B746,Customer_Cleaned!$A$2:$H$501,8,FALSE)</f>
        <v>Platinum</v>
      </c>
      <c r="Q746" t="str">
        <f>_xlfn.XLOOKUP('Sales_Fact cleaned'!B1163,Customer_Cleaned!$A$2:$A$501,Customer_Cleaned!$F$2:$F$501)</f>
        <v>Washington</v>
      </c>
      <c r="R746" t="str">
        <f>_xlfn.XLOOKUP(B746,Customer_Cleaned!$A$2:$A$501,Customer_Cleaned!$G$2:$G$501)</f>
        <v>USA</v>
      </c>
      <c r="S746">
        <v>1</v>
      </c>
      <c r="T746">
        <v>762.55</v>
      </c>
      <c r="U746">
        <v>0.19</v>
      </c>
      <c r="V746">
        <v>617.66549999999995</v>
      </c>
      <c r="W746" t="s">
        <v>1829</v>
      </c>
    </row>
    <row r="747" spans="1:23" hidden="1">
      <c r="A747" s="2">
        <v>45486</v>
      </c>
      <c r="B747" t="s">
        <v>40</v>
      </c>
      <c r="C747" t="s">
        <v>1656</v>
      </c>
      <c r="D747" t="str">
        <f>VLOOKUP(C747,Product_Cleaned!$A$2:$B$101,2,FALSE)</f>
        <v>Sports Stopwatch Pro</v>
      </c>
      <c r="E747" t="str">
        <f>VLOOKUP(C747,Product_Cleaned!$A$2:$C$101,3,FALSE)</f>
        <v>Sports</v>
      </c>
      <c r="F747" t="str">
        <f>VLOOKUP(C747,Product_Cleaned!$A$2:$E$101,4,FALSE)</f>
        <v>Accessories</v>
      </c>
      <c r="G747" t="str">
        <f>VLOOKUP('Sales_Fact cleaned'!C1865,Product_Cleaned!$A$2:$E$101,5, FALSE)</f>
        <v>Cline-Mccarthy</v>
      </c>
      <c r="H747" t="s">
        <v>1757</v>
      </c>
      <c r="I747" t="str">
        <f>_xlfn.XLOOKUP(H747,Store_Raw!$A$2:$A$21,Store_Raw!$B$2:$B$21)</f>
        <v>Martinez, Adkins and Johnson</v>
      </c>
      <c r="J747" t="str">
        <f>_xlfn.XLOOKUP(H747,Store_Raw!$A$2:$A$21,Store_Raw!$C$2:$C$21)</f>
        <v>North</v>
      </c>
      <c r="K747" t="str">
        <f>_xlfn.XLOOKUP(H747,Store_Raw!$A$2:$A$21,Store_Raw!$D$2:$D$21)</f>
        <v>Danielmouth</v>
      </c>
      <c r="L747" t="str">
        <f>_xlfn.XLOOKUP(H747,Store_Raw!$A$2:$A$21,Store_Raw!$E$2:$E$21)</f>
        <v>Flagship</v>
      </c>
      <c r="M747" t="str">
        <f>VLOOKUP(B747,Customer_Cleaned!$A$2:$H$501,2,FALSE)</f>
        <v>Daniel Boyd</v>
      </c>
      <c r="N747">
        <f>VLOOKUP(B747,Customer_Cleaned!$A$2:$H$501,3,FALSE)</f>
        <v>29</v>
      </c>
      <c r="O747" t="str">
        <f>VLOOKUP(B747,Customer_Cleaned!$A$2:$H$501,4,FALSE)</f>
        <v>Female</v>
      </c>
      <c r="P747" t="str">
        <f>VLOOKUP(B747,Customer_Cleaned!$A$2:$H$501,8,FALSE)</f>
        <v>Bronze</v>
      </c>
      <c r="Q747" t="str">
        <f>_xlfn.XLOOKUP('Sales_Fact cleaned'!B1865,Customer_Cleaned!$A$2:$A$501,Customer_Cleaned!$F$2:$F$501)</f>
        <v>Wisconsin</v>
      </c>
      <c r="R747" t="str">
        <f>_xlfn.XLOOKUP(B747,Customer_Cleaned!$A$2:$A$501,Customer_Cleaned!$G$2:$G$501)</f>
        <v>USA</v>
      </c>
      <c r="S747">
        <v>2</v>
      </c>
      <c r="T747">
        <v>355.41</v>
      </c>
      <c r="U747">
        <v>0.13</v>
      </c>
      <c r="V747">
        <v>618.41340000000002</v>
      </c>
      <c r="W747" t="s">
        <v>1826</v>
      </c>
    </row>
    <row r="748" spans="1:23" hidden="1">
      <c r="A748" s="2">
        <v>45486</v>
      </c>
      <c r="B748" t="s">
        <v>393</v>
      </c>
      <c r="C748" t="s">
        <v>1746</v>
      </c>
      <c r="D748" t="str">
        <f>VLOOKUP(C748,Product_Cleaned!$A$2:$B$101,2,FALSE)</f>
        <v>Stainless Steel Cookware Set</v>
      </c>
      <c r="E748" t="str">
        <f>VLOOKUP(C748,Product_Cleaned!$A$2:$C$101,3,FALSE)</f>
        <v>Home</v>
      </c>
      <c r="F748" t="str">
        <f>VLOOKUP(C748,Product_Cleaned!$A$2:$E$101,4,FALSE)</f>
        <v>Kitchen</v>
      </c>
      <c r="G748" t="str">
        <f>VLOOKUP('Sales_Fact cleaned'!C1113,Product_Cleaned!$A$2:$E$101,5, FALSE)</f>
        <v>Smith-Charles</v>
      </c>
      <c r="H748" t="s">
        <v>1792</v>
      </c>
      <c r="I748" t="str">
        <f>_xlfn.XLOOKUP(H748,Store_Raw!$A$2:$A$21,Store_Raw!$B$2:$B$21)</f>
        <v>Aguirre-Keller</v>
      </c>
      <c r="J748" t="str">
        <f>_xlfn.XLOOKUP(H748,Store_Raw!$A$2:$A$21,Store_Raw!$C$2:$C$21)</f>
        <v>South</v>
      </c>
      <c r="K748" t="str">
        <f>_xlfn.XLOOKUP(H748,Store_Raw!$A$2:$A$21,Store_Raw!$D$2:$D$21)</f>
        <v>Lake Michael</v>
      </c>
      <c r="L748" t="str">
        <f>_xlfn.XLOOKUP(H748,Store_Raw!$A$2:$A$21,Store_Raw!$E$2:$E$21)</f>
        <v>Online</v>
      </c>
      <c r="M748" t="str">
        <f>VLOOKUP(B748,Customer_Cleaned!$A$2:$H$501,2,FALSE)</f>
        <v>David Cole</v>
      </c>
      <c r="N748">
        <f>VLOOKUP(B748,Customer_Cleaned!$A$2:$H$501,3,FALSE)</f>
        <v>27</v>
      </c>
      <c r="O748" t="str">
        <f>VLOOKUP(B748,Customer_Cleaned!$A$2:$H$501,4,FALSE)</f>
        <v>Female</v>
      </c>
      <c r="P748" t="str">
        <f>VLOOKUP(B748,Customer_Cleaned!$A$2:$H$501,8,FALSE)</f>
        <v>Bronze</v>
      </c>
      <c r="Q748" t="str">
        <f>_xlfn.XLOOKUP('Sales_Fact cleaned'!B1113,Customer_Cleaned!$A$2:$A$501,Customer_Cleaned!$F$2:$F$501)</f>
        <v>Delaware</v>
      </c>
      <c r="R748" t="str">
        <f>_xlfn.XLOOKUP(B748,Customer_Cleaned!$A$2:$A$501,Customer_Cleaned!$G$2:$G$501)</f>
        <v>USA</v>
      </c>
      <c r="S748">
        <v>1</v>
      </c>
      <c r="T748">
        <v>736.54</v>
      </c>
      <c r="U748">
        <v>0.16</v>
      </c>
      <c r="V748">
        <v>618.69359999999995</v>
      </c>
      <c r="W748" t="s">
        <v>1826</v>
      </c>
    </row>
    <row r="749" spans="1:23" hidden="1">
      <c r="A749" s="2">
        <v>45486</v>
      </c>
      <c r="B749" t="s">
        <v>444</v>
      </c>
      <c r="C749" t="s">
        <v>1543</v>
      </c>
      <c r="D749" t="str">
        <f>VLOOKUP(C749,Product_Cleaned!$A$2:$B$101,2,FALSE)</f>
        <v>Brother Laser Printer</v>
      </c>
      <c r="E749" t="str">
        <f>VLOOKUP(C749,Product_Cleaned!$A$2:$C$101,3,FALSE)</f>
        <v>Electronics</v>
      </c>
      <c r="F749" t="str">
        <f>VLOOKUP(C749,Product_Cleaned!$A$2:$E$101,4,FALSE)</f>
        <v>Computer</v>
      </c>
      <c r="G749" t="str">
        <f>VLOOKUP('Sales_Fact cleaned'!C278,Product_Cleaned!$A$2:$E$101,5, FALSE)</f>
        <v>Butler Group</v>
      </c>
      <c r="H749" t="s">
        <v>1779</v>
      </c>
      <c r="I749" t="str">
        <f>_xlfn.XLOOKUP(H749,Store_Raw!$A$2:$A$21,Store_Raw!$B$2:$B$21)</f>
        <v>Martinez-Mullins</v>
      </c>
      <c r="J749" t="str">
        <f>_xlfn.XLOOKUP(H749,Store_Raw!$A$2:$A$21,Store_Raw!$C$2:$C$21)</f>
        <v>South</v>
      </c>
      <c r="K749" t="str">
        <f>_xlfn.XLOOKUP(H749,Store_Raw!$A$2:$A$21,Store_Raw!$D$2:$D$21)</f>
        <v>Williamsfurt</v>
      </c>
      <c r="L749" t="str">
        <f>_xlfn.XLOOKUP(H749,Store_Raw!$A$2:$A$21,Store_Raw!$E$2:$E$21)</f>
        <v>Online</v>
      </c>
      <c r="M749" t="str">
        <f>VLOOKUP(B749,Customer_Cleaned!$A$2:$H$501,2,FALSE)</f>
        <v>Jessica Mitchell</v>
      </c>
      <c r="N749">
        <f>VLOOKUP(B749,Customer_Cleaned!$A$2:$H$501,3,FALSE)</f>
        <v>43</v>
      </c>
      <c r="O749" t="str">
        <f>VLOOKUP(B749,Customer_Cleaned!$A$2:$H$501,4,FALSE)</f>
        <v>Female</v>
      </c>
      <c r="P749" t="str">
        <f>VLOOKUP(B749,Customer_Cleaned!$A$2:$H$501,8,FALSE)</f>
        <v>Silver</v>
      </c>
      <c r="Q749" t="str">
        <f>_xlfn.XLOOKUP('Sales_Fact cleaned'!B278,Customer_Cleaned!$A$2:$A$501,Customer_Cleaned!$F$2:$F$501)</f>
        <v>Ohio</v>
      </c>
      <c r="R749" t="str">
        <f>_xlfn.XLOOKUP(B749,Customer_Cleaned!$A$2:$A$501,Customer_Cleaned!$G$2:$G$501)</f>
        <v>USA</v>
      </c>
      <c r="S749">
        <v>4</v>
      </c>
      <c r="T749">
        <v>191.65</v>
      </c>
      <c r="U749">
        <v>0.19</v>
      </c>
      <c r="V749">
        <v>620.94600000000003</v>
      </c>
      <c r="W749" t="s">
        <v>1829</v>
      </c>
    </row>
    <row r="750" spans="1:23" hidden="1">
      <c r="A750" s="2">
        <v>45487</v>
      </c>
      <c r="B750" t="s">
        <v>999</v>
      </c>
      <c r="C750" t="s">
        <v>1568</v>
      </c>
      <c r="D750" t="str">
        <f>VLOOKUP(C750,Product_Cleaned!$A$2:$B$101,2,FALSE)</f>
        <v>Ceramic Kitchen Bowl Set</v>
      </c>
      <c r="E750" t="str">
        <f>VLOOKUP(C750,Product_Cleaned!$A$2:$C$101,3,FALSE)</f>
        <v>Home</v>
      </c>
      <c r="F750" t="str">
        <f>VLOOKUP(C750,Product_Cleaned!$A$2:$E$101,4,FALSE)</f>
        <v>Kitchen</v>
      </c>
      <c r="G750" t="str">
        <f>VLOOKUP('Sales_Fact cleaned'!C1227,Product_Cleaned!$A$2:$E$101,5, FALSE)</f>
        <v>Hernandez, Kennedy and Porter</v>
      </c>
      <c r="H750" t="s">
        <v>1799</v>
      </c>
      <c r="I750" t="str">
        <f>_xlfn.XLOOKUP(H750,Store_Raw!$A$2:$A$21,Store_Raw!$B$2:$B$21)</f>
        <v>Mcdonald Inc</v>
      </c>
      <c r="J750" t="str">
        <f>_xlfn.XLOOKUP(H750,Store_Raw!$A$2:$A$21,Store_Raw!$C$2:$C$21)</f>
        <v>South</v>
      </c>
      <c r="K750" t="str">
        <f>_xlfn.XLOOKUP(H750,Store_Raw!$A$2:$A$21,Store_Raw!$D$2:$D$21)</f>
        <v>Christopherland</v>
      </c>
      <c r="L750" t="str">
        <f>_xlfn.XLOOKUP(H750,Store_Raw!$A$2:$A$21,Store_Raw!$E$2:$E$21)</f>
        <v>Outlet</v>
      </c>
      <c r="M750" t="str">
        <f>VLOOKUP(B750,Customer_Cleaned!$A$2:$H$501,2,FALSE)</f>
        <v>Tiffany Williams</v>
      </c>
      <c r="N750">
        <f>VLOOKUP(B750,Customer_Cleaned!$A$2:$H$501,3,FALSE)</f>
        <v>64</v>
      </c>
      <c r="O750" t="str">
        <f>VLOOKUP(B750,Customer_Cleaned!$A$2:$H$501,4,FALSE)</f>
        <v>Female</v>
      </c>
      <c r="P750" t="str">
        <f>VLOOKUP(B750,Customer_Cleaned!$A$2:$H$501,8,FALSE)</f>
        <v>Platinum</v>
      </c>
      <c r="Q750" t="str">
        <f>_xlfn.XLOOKUP('Sales_Fact cleaned'!B1227,Customer_Cleaned!$A$2:$A$501,Customer_Cleaned!$F$2:$F$501)</f>
        <v>Wyoming</v>
      </c>
      <c r="R750" t="str">
        <f>_xlfn.XLOOKUP(B750,Customer_Cleaned!$A$2:$A$501,Customer_Cleaned!$G$2:$G$501)</f>
        <v>USA</v>
      </c>
      <c r="S750">
        <v>1</v>
      </c>
      <c r="T750">
        <v>874.59</v>
      </c>
      <c r="U750">
        <v>0.28999999999999998</v>
      </c>
      <c r="V750">
        <v>620.95889999999997</v>
      </c>
      <c r="W750" t="s">
        <v>1824</v>
      </c>
    </row>
    <row r="751" spans="1:23" hidden="1">
      <c r="A751" s="2">
        <v>45488</v>
      </c>
      <c r="B751" t="s">
        <v>384</v>
      </c>
      <c r="C751" t="s">
        <v>1616</v>
      </c>
      <c r="D751" t="str">
        <f>VLOOKUP(C751,Product_Cleaned!$A$2:$B$101,2,FALSE)</f>
        <v>Gaming Mechanical Keyboard</v>
      </c>
      <c r="E751" t="str">
        <f>VLOOKUP(C751,Product_Cleaned!$A$2:$C$101,3,FALSE)</f>
        <v>Electronics</v>
      </c>
      <c r="F751" t="str">
        <f>VLOOKUP(C751,Product_Cleaned!$A$2:$E$101,4,FALSE)</f>
        <v>Computer</v>
      </c>
      <c r="G751" t="str">
        <f>VLOOKUP('Sales_Fact cleaned'!C1739,Product_Cleaned!$A$2:$E$101,5, FALSE)</f>
        <v>Cook Ltd</v>
      </c>
      <c r="H751" t="s">
        <v>1792</v>
      </c>
      <c r="I751" t="str">
        <f>_xlfn.XLOOKUP(H751,Store_Raw!$A$2:$A$21,Store_Raw!$B$2:$B$21)</f>
        <v>Aguirre-Keller</v>
      </c>
      <c r="J751" t="str">
        <f>_xlfn.XLOOKUP(H751,Store_Raw!$A$2:$A$21,Store_Raw!$C$2:$C$21)</f>
        <v>South</v>
      </c>
      <c r="K751" t="str">
        <f>_xlfn.XLOOKUP(H751,Store_Raw!$A$2:$A$21,Store_Raw!$D$2:$D$21)</f>
        <v>Lake Michael</v>
      </c>
      <c r="L751" t="str">
        <f>_xlfn.XLOOKUP(H751,Store_Raw!$A$2:$A$21,Store_Raw!$E$2:$E$21)</f>
        <v>Online</v>
      </c>
      <c r="M751" t="str">
        <f>VLOOKUP(B751,Customer_Cleaned!$A$2:$H$501,2,FALSE)</f>
        <v>Amy Walker</v>
      </c>
      <c r="N751">
        <f>VLOOKUP(B751,Customer_Cleaned!$A$2:$H$501,3,FALSE)</f>
        <v>27</v>
      </c>
      <c r="O751" t="str">
        <f>VLOOKUP(B751,Customer_Cleaned!$A$2:$H$501,4,FALSE)</f>
        <v>Male</v>
      </c>
      <c r="P751" t="str">
        <f>VLOOKUP(B751,Customer_Cleaned!$A$2:$H$501,8,FALSE)</f>
        <v>Bronze</v>
      </c>
      <c r="Q751" t="str">
        <f>_xlfn.XLOOKUP('Sales_Fact cleaned'!B1739,Customer_Cleaned!$A$2:$A$501,Customer_Cleaned!$F$2:$F$501)</f>
        <v>Minnesota</v>
      </c>
      <c r="R751" t="str">
        <f>_xlfn.XLOOKUP(B751,Customer_Cleaned!$A$2:$A$501,Customer_Cleaned!$G$2:$G$501)</f>
        <v>USA</v>
      </c>
      <c r="S751">
        <v>2</v>
      </c>
      <c r="T751">
        <v>414.18</v>
      </c>
      <c r="U751">
        <v>0.25</v>
      </c>
      <c r="V751">
        <v>621.27</v>
      </c>
      <c r="W751" t="s">
        <v>1829</v>
      </c>
    </row>
    <row r="752" spans="1:23" hidden="1">
      <c r="A752" s="2">
        <v>45489</v>
      </c>
      <c r="B752" t="s">
        <v>1495</v>
      </c>
      <c r="C752" t="s">
        <v>1686</v>
      </c>
      <c r="D752" t="str">
        <f>VLOOKUP(C752,Product_Cleaned!$A$2:$B$101,2,FALSE)</f>
        <v>Men's Sports Shorts</v>
      </c>
      <c r="E752" t="str">
        <f>VLOOKUP(C752,Product_Cleaned!$A$2:$C$101,3,FALSE)</f>
        <v>Clothing</v>
      </c>
      <c r="F752" t="str">
        <f>VLOOKUP(C752,Product_Cleaned!$A$2:$E$101,4,FALSE)</f>
        <v>Bottoms</v>
      </c>
      <c r="G752" t="str">
        <f>VLOOKUP('Sales_Fact cleaned'!C1801,Product_Cleaned!$A$2:$E$101,5, FALSE)</f>
        <v>Flores-Davis</v>
      </c>
      <c r="H752" t="s">
        <v>1776</v>
      </c>
      <c r="I752" t="str">
        <f>_xlfn.XLOOKUP(H752,Store_Raw!$A$2:$A$21,Store_Raw!$B$2:$B$21)</f>
        <v>Benson-Elliott</v>
      </c>
      <c r="J752" t="str">
        <f>_xlfn.XLOOKUP(H752,Store_Raw!$A$2:$A$21,Store_Raw!$C$2:$C$21)</f>
        <v>East</v>
      </c>
      <c r="K752" t="str">
        <f>_xlfn.XLOOKUP(H752,Store_Raw!$A$2:$A$21,Store_Raw!$D$2:$D$21)</f>
        <v>Port Josephberg</v>
      </c>
      <c r="L752" t="str">
        <f>_xlfn.XLOOKUP(H752,Store_Raw!$A$2:$A$21,Store_Raw!$E$2:$E$21)</f>
        <v>Online</v>
      </c>
      <c r="M752" t="str">
        <f>VLOOKUP(B752,Customer_Cleaned!$A$2:$H$501,2,FALSE)</f>
        <v>Eric Lee</v>
      </c>
      <c r="N752">
        <f>VLOOKUP(B752,Customer_Cleaned!$A$2:$H$501,3,FALSE)</f>
        <v>22</v>
      </c>
      <c r="O752" t="str">
        <f>VLOOKUP(B752,Customer_Cleaned!$A$2:$H$501,4,FALSE)</f>
        <v>Female</v>
      </c>
      <c r="P752" t="str">
        <f>VLOOKUP(B752,Customer_Cleaned!$A$2:$H$501,8,FALSE)</f>
        <v>Bronze</v>
      </c>
      <c r="Q752" t="str">
        <f>_xlfn.XLOOKUP('Sales_Fact cleaned'!B1801,Customer_Cleaned!$A$2:$A$501,Customer_Cleaned!$F$2:$F$501)</f>
        <v>Montana</v>
      </c>
      <c r="R752" t="str">
        <f>_xlfn.XLOOKUP(B752,Customer_Cleaned!$A$2:$A$501,Customer_Cleaned!$G$2:$G$501)</f>
        <v>USA</v>
      </c>
      <c r="S752">
        <v>2</v>
      </c>
      <c r="T752">
        <v>354.09</v>
      </c>
      <c r="U752">
        <v>0.12</v>
      </c>
      <c r="V752">
        <v>623.19839999999999</v>
      </c>
      <c r="W752" t="s">
        <v>1824</v>
      </c>
    </row>
    <row r="753" spans="1:23" hidden="1">
      <c r="A753" s="2">
        <v>45489</v>
      </c>
      <c r="B753" t="s">
        <v>1098</v>
      </c>
      <c r="C753" t="s">
        <v>1732</v>
      </c>
      <c r="D753" t="str">
        <f>VLOOKUP(C753,Product_Cleaned!$A$2:$B$101,2,FALSE)</f>
        <v>Microwave Oven</v>
      </c>
      <c r="E753" t="str">
        <f>VLOOKUP(C753,Product_Cleaned!$A$2:$C$101,3,FALSE)</f>
        <v>Home</v>
      </c>
      <c r="F753" t="str">
        <f>VLOOKUP(C753,Product_Cleaned!$A$2:$E$101,4,FALSE)</f>
        <v>Appliances</v>
      </c>
      <c r="G753" t="str">
        <f>VLOOKUP('Sales_Fact cleaned'!C112,Product_Cleaned!$A$2:$E$101,5, FALSE)</f>
        <v>Burns-Hansen</v>
      </c>
      <c r="H753" t="s">
        <v>1813</v>
      </c>
      <c r="I753" t="str">
        <f>_xlfn.XLOOKUP(H753,Store_Raw!$A$2:$A$21,Store_Raw!$B$2:$B$21)</f>
        <v>Mann-Austin</v>
      </c>
      <c r="J753" t="str">
        <f>_xlfn.XLOOKUP(H753,Store_Raw!$A$2:$A$21,Store_Raw!$C$2:$C$21)</f>
        <v>East</v>
      </c>
      <c r="K753" t="str">
        <f>_xlfn.XLOOKUP(H753,Store_Raw!$A$2:$A$21,Store_Raw!$D$2:$D$21)</f>
        <v>Vasquezborough</v>
      </c>
      <c r="L753" t="str">
        <f>_xlfn.XLOOKUP(H753,Store_Raw!$A$2:$A$21,Store_Raw!$E$2:$E$21)</f>
        <v>Online</v>
      </c>
      <c r="M753" t="str">
        <f>VLOOKUP(B753,Customer_Cleaned!$A$2:$H$501,2,FALSE)</f>
        <v>Charles Miller</v>
      </c>
      <c r="N753">
        <f>VLOOKUP(B753,Customer_Cleaned!$A$2:$H$501,3,FALSE)</f>
        <v>26</v>
      </c>
      <c r="O753" t="str">
        <f>VLOOKUP(B753,Customer_Cleaned!$A$2:$H$501,4,FALSE)</f>
        <v>Male</v>
      </c>
      <c r="P753" t="str">
        <f>VLOOKUP(B753,Customer_Cleaned!$A$2:$H$501,8,FALSE)</f>
        <v>Bronze</v>
      </c>
      <c r="Q753" t="str">
        <f>_xlfn.XLOOKUP('Sales_Fact cleaned'!B112,Customer_Cleaned!$A$2:$A$501,Customer_Cleaned!$F$2:$F$501)</f>
        <v>Massachusetts</v>
      </c>
      <c r="R753" t="str">
        <f>_xlfn.XLOOKUP(B753,Customer_Cleaned!$A$2:$A$501,Customer_Cleaned!$G$2:$G$501)</f>
        <v>USA</v>
      </c>
      <c r="S753">
        <v>2</v>
      </c>
      <c r="T753">
        <v>318.62</v>
      </c>
      <c r="U753">
        <v>0.02</v>
      </c>
      <c r="V753">
        <v>624.49519999999995</v>
      </c>
      <c r="W753" t="s">
        <v>1826</v>
      </c>
    </row>
    <row r="754" spans="1:23" hidden="1">
      <c r="A754" s="2">
        <v>45489</v>
      </c>
      <c r="B754" t="s">
        <v>202</v>
      </c>
      <c r="C754" t="s">
        <v>1674</v>
      </c>
      <c r="D754" t="str">
        <f>VLOOKUP(C754,Product_Cleaned!$A$2:$B$101,2,FALSE)</f>
        <v>Organic Sunscreen Lotion</v>
      </c>
      <c r="E754" t="str">
        <f>VLOOKUP(C754,Product_Cleaned!$A$2:$C$101,3,FALSE)</f>
        <v>Beauty</v>
      </c>
      <c r="F754" t="str">
        <f>VLOOKUP(C754,Product_Cleaned!$A$2:$E$101,4,FALSE)</f>
        <v>Skincare</v>
      </c>
      <c r="G754" t="str">
        <f>VLOOKUP('Sales_Fact cleaned'!C790,Product_Cleaned!$A$2:$E$101,5, FALSE)</f>
        <v>Harrell LLC</v>
      </c>
      <c r="H754" t="s">
        <v>1786</v>
      </c>
      <c r="I754" t="str">
        <f>_xlfn.XLOOKUP(H754,Store_Raw!$A$2:$A$21,Store_Raw!$B$2:$B$21)</f>
        <v>Moore, Padilla and Butler</v>
      </c>
      <c r="J754" t="str">
        <f>_xlfn.XLOOKUP(H754,Store_Raw!$A$2:$A$21,Store_Raw!$C$2:$C$21)</f>
        <v>South</v>
      </c>
      <c r="K754" t="str">
        <f>_xlfn.XLOOKUP(H754,Store_Raw!$A$2:$A$21,Store_Raw!$D$2:$D$21)</f>
        <v>East Johnstad</v>
      </c>
      <c r="L754" t="str">
        <f>_xlfn.XLOOKUP(H754,Store_Raw!$A$2:$A$21,Store_Raw!$E$2:$E$21)</f>
        <v>Flagship</v>
      </c>
      <c r="M754" t="str">
        <f>VLOOKUP(B754,Customer_Cleaned!$A$2:$H$501,2,FALSE)</f>
        <v>Sharon Brown</v>
      </c>
      <c r="N754">
        <f>VLOOKUP(B754,Customer_Cleaned!$A$2:$H$501,3,FALSE)</f>
        <v>37</v>
      </c>
      <c r="O754" t="str">
        <f>VLOOKUP(B754,Customer_Cleaned!$A$2:$H$501,4,FALSE)</f>
        <v>Female</v>
      </c>
      <c r="P754" t="str">
        <f>VLOOKUP(B754,Customer_Cleaned!$A$2:$H$501,8,FALSE)</f>
        <v>Silver</v>
      </c>
      <c r="Q754" t="str">
        <f>_xlfn.XLOOKUP('Sales_Fact cleaned'!B790,Customer_Cleaned!$A$2:$A$501,Customer_Cleaned!$F$2:$F$501)</f>
        <v>Massachusetts</v>
      </c>
      <c r="R754" t="str">
        <f>_xlfn.XLOOKUP(B754,Customer_Cleaned!$A$2:$A$501,Customer_Cleaned!$G$2:$G$501)</f>
        <v>USA</v>
      </c>
      <c r="S754">
        <v>2</v>
      </c>
      <c r="T754">
        <v>386.09</v>
      </c>
      <c r="U754">
        <v>0.19</v>
      </c>
      <c r="V754">
        <v>625.46579999999994</v>
      </c>
      <c r="W754" t="s">
        <v>1824</v>
      </c>
    </row>
    <row r="755" spans="1:23" hidden="1">
      <c r="A755" s="2">
        <v>45489</v>
      </c>
      <c r="B755" t="s">
        <v>978</v>
      </c>
      <c r="C755" t="s">
        <v>1555</v>
      </c>
      <c r="D755" t="str">
        <f>VLOOKUP(C755,Product_Cleaned!$A$2:$B$101,2,FALSE)</f>
        <v>Men's Leather Belt</v>
      </c>
      <c r="E755" t="str">
        <f>VLOOKUP(C755,Product_Cleaned!$A$2:$C$101,3,FALSE)</f>
        <v>Clothing</v>
      </c>
      <c r="F755" t="str">
        <f>VLOOKUP(C755,Product_Cleaned!$A$2:$E$101,4,FALSE)</f>
        <v>Accessories</v>
      </c>
      <c r="G755" t="str">
        <f>VLOOKUP('Sales_Fact cleaned'!C690,Product_Cleaned!$A$2:$E$101,5, FALSE)</f>
        <v>Taylor, Dodson and Johnston</v>
      </c>
      <c r="H755" t="s">
        <v>1773</v>
      </c>
      <c r="I755" t="str">
        <f>_xlfn.XLOOKUP(H755,Store_Raw!$A$2:$A$21,Store_Raw!$B$2:$B$21)</f>
        <v>Gray Ltd</v>
      </c>
      <c r="J755" t="str">
        <f>_xlfn.XLOOKUP(H755,Store_Raw!$A$2:$A$21,Store_Raw!$C$2:$C$21)</f>
        <v>North</v>
      </c>
      <c r="K755" t="str">
        <f>_xlfn.XLOOKUP(H755,Store_Raw!$A$2:$A$21,Store_Raw!$D$2:$D$21)</f>
        <v>New Michaelchester</v>
      </c>
      <c r="L755" t="str">
        <f>_xlfn.XLOOKUP(H755,Store_Raw!$A$2:$A$21,Store_Raw!$E$2:$E$21)</f>
        <v>Outlet</v>
      </c>
      <c r="M755" t="str">
        <f>VLOOKUP(B755,Customer_Cleaned!$A$2:$H$501,2,FALSE)</f>
        <v>Kara Dodson</v>
      </c>
      <c r="N755">
        <f>VLOOKUP(B755,Customer_Cleaned!$A$2:$H$501,3,FALSE)</f>
        <v>20</v>
      </c>
      <c r="O755" t="str">
        <f>VLOOKUP(B755,Customer_Cleaned!$A$2:$H$501,4,FALSE)</f>
        <v>Male</v>
      </c>
      <c r="P755" t="str">
        <f>VLOOKUP(B755,Customer_Cleaned!$A$2:$H$501,8,FALSE)</f>
        <v>Bronze</v>
      </c>
      <c r="Q755" t="str">
        <f>_xlfn.XLOOKUP('Sales_Fact cleaned'!B690,Customer_Cleaned!$A$2:$A$501,Customer_Cleaned!$F$2:$F$501)</f>
        <v>Nebraska</v>
      </c>
      <c r="R755" t="str">
        <f>_xlfn.XLOOKUP(B755,Customer_Cleaned!$A$2:$A$501,Customer_Cleaned!$G$2:$G$501)</f>
        <v>USA</v>
      </c>
      <c r="S755">
        <v>2</v>
      </c>
      <c r="T755">
        <v>344.16</v>
      </c>
      <c r="U755">
        <v>0.09</v>
      </c>
      <c r="V755">
        <v>626.37120000000004</v>
      </c>
      <c r="W755" t="s">
        <v>1824</v>
      </c>
    </row>
    <row r="756" spans="1:23" hidden="1">
      <c r="A756" s="2">
        <v>45490</v>
      </c>
      <c r="B756" t="s">
        <v>202</v>
      </c>
      <c r="C756" t="s">
        <v>1708</v>
      </c>
      <c r="D756" t="str">
        <f>VLOOKUP(C756,Product_Cleaned!$A$2:$B$101,2,FALSE)</f>
        <v>Wall-Mounted Spice Rack</v>
      </c>
      <c r="E756" t="str">
        <f>VLOOKUP(C756,Product_Cleaned!$A$2:$C$101,3,FALSE)</f>
        <v>Home</v>
      </c>
      <c r="F756" t="str">
        <f>VLOOKUP(C756,Product_Cleaned!$A$2:$E$101,4,FALSE)</f>
        <v>Kitchen</v>
      </c>
      <c r="G756" t="str">
        <f>VLOOKUP('Sales_Fact cleaned'!C210,Product_Cleaned!$A$2:$E$101,5, FALSE)</f>
        <v>Sims-Smith</v>
      </c>
      <c r="H756" t="s">
        <v>1786</v>
      </c>
      <c r="I756" t="str">
        <f>_xlfn.XLOOKUP(H756,Store_Raw!$A$2:$A$21,Store_Raw!$B$2:$B$21)</f>
        <v>Moore, Padilla and Butler</v>
      </c>
      <c r="J756" t="str">
        <f>_xlfn.XLOOKUP(H756,Store_Raw!$A$2:$A$21,Store_Raw!$C$2:$C$21)</f>
        <v>South</v>
      </c>
      <c r="K756" t="str">
        <f>_xlfn.XLOOKUP(H756,Store_Raw!$A$2:$A$21,Store_Raw!$D$2:$D$21)</f>
        <v>East Johnstad</v>
      </c>
      <c r="L756" t="str">
        <f>_xlfn.XLOOKUP(H756,Store_Raw!$A$2:$A$21,Store_Raw!$E$2:$E$21)</f>
        <v>Flagship</v>
      </c>
      <c r="M756" t="str">
        <f>VLOOKUP(B756,Customer_Cleaned!$A$2:$H$501,2,FALSE)</f>
        <v>Sharon Brown</v>
      </c>
      <c r="N756">
        <f>VLOOKUP(B756,Customer_Cleaned!$A$2:$H$501,3,FALSE)</f>
        <v>37</v>
      </c>
      <c r="O756" t="str">
        <f>VLOOKUP(B756,Customer_Cleaned!$A$2:$H$501,4,FALSE)</f>
        <v>Female</v>
      </c>
      <c r="P756" t="str">
        <f>VLOOKUP(B756,Customer_Cleaned!$A$2:$H$501,8,FALSE)</f>
        <v>Silver</v>
      </c>
      <c r="Q756" t="str">
        <f>_xlfn.XLOOKUP('Sales_Fact cleaned'!B210,Customer_Cleaned!$A$2:$A$501,Customer_Cleaned!$F$2:$F$501)</f>
        <v>Michigan</v>
      </c>
      <c r="R756" t="str">
        <f>_xlfn.XLOOKUP(B756,Customer_Cleaned!$A$2:$A$501,Customer_Cleaned!$G$2:$G$501)</f>
        <v>USA</v>
      </c>
      <c r="S756">
        <v>1</v>
      </c>
      <c r="T756">
        <v>813.87</v>
      </c>
      <c r="U756">
        <v>0.23</v>
      </c>
      <c r="V756">
        <v>626.67989999999998</v>
      </c>
      <c r="W756" t="s">
        <v>1824</v>
      </c>
    </row>
    <row r="757" spans="1:23">
      <c r="A757" s="2">
        <v>45490</v>
      </c>
      <c r="B757" t="s">
        <v>369</v>
      </c>
      <c r="C757" t="s">
        <v>1622</v>
      </c>
      <c r="D757" t="str">
        <f>VLOOKUP(C757,Product_Cleaned!$A$2:$B$101,2,FALSE)</f>
        <v>Men's Casual Sneakers</v>
      </c>
      <c r="E757" t="str">
        <f>VLOOKUP(C757,Product_Cleaned!$A$2:$C$101,3,FALSE)</f>
        <v>Clothing</v>
      </c>
      <c r="F757" t="str">
        <f>VLOOKUP(C757,Product_Cleaned!$A$2:$E$101,4,FALSE)</f>
        <v>Footwear</v>
      </c>
      <c r="G757" t="str">
        <f>VLOOKUP('Sales_Fact cleaned'!C1892,Product_Cleaned!$A$2:$E$101,5, FALSE)</f>
        <v>Wolfe, Ross and Hester</v>
      </c>
      <c r="H757" t="s">
        <v>1776</v>
      </c>
      <c r="I757" t="str">
        <f>_xlfn.XLOOKUP(H757,Store_Raw!$A$2:$A$21,Store_Raw!$B$2:$B$21)</f>
        <v>Benson-Elliott</v>
      </c>
      <c r="J757" t="str">
        <f>_xlfn.XLOOKUP(H757,Store_Raw!$A$2:$A$21,Store_Raw!$C$2:$C$21)</f>
        <v>East</v>
      </c>
      <c r="K757" t="str">
        <f>_xlfn.XLOOKUP(H757,Store_Raw!$A$2:$A$21,Store_Raw!$D$2:$D$21)</f>
        <v>Port Josephberg</v>
      </c>
      <c r="L757" t="str">
        <f>_xlfn.XLOOKUP(H757,Store_Raw!$A$2:$A$21,Store_Raw!$E$2:$E$21)</f>
        <v>Online</v>
      </c>
      <c r="M757" t="str">
        <f>VLOOKUP(B757,Customer_Cleaned!$A$2:$H$501,2,FALSE)</f>
        <v>Christopher Lester</v>
      </c>
      <c r="N757">
        <f>VLOOKUP(B757,Customer_Cleaned!$A$2:$H$501,3,FALSE)</f>
        <v>64</v>
      </c>
      <c r="O757" t="str">
        <f>VLOOKUP(B757,Customer_Cleaned!$A$2:$H$501,4,FALSE)</f>
        <v>Male</v>
      </c>
      <c r="P757" t="str">
        <f>VLOOKUP(B757,Customer_Cleaned!$A$2:$H$501,8,FALSE)</f>
        <v>Platinum</v>
      </c>
      <c r="Q757" t="str">
        <f>_xlfn.XLOOKUP('Sales_Fact cleaned'!B1892,Customer_Cleaned!$A$2:$A$501,Customer_Cleaned!$F$2:$F$501)</f>
        <v>New Jersey</v>
      </c>
      <c r="R757" t="str">
        <f>_xlfn.XLOOKUP(B757,Customer_Cleaned!$A$2:$A$501,Customer_Cleaned!$G$2:$G$501)</f>
        <v>USA</v>
      </c>
      <c r="S757">
        <v>2</v>
      </c>
      <c r="T757">
        <v>365.91</v>
      </c>
      <c r="U757">
        <v>0.14000000000000001</v>
      </c>
      <c r="V757">
        <v>629.36520000000007</v>
      </c>
      <c r="W757" t="s">
        <v>1824</v>
      </c>
    </row>
    <row r="758" spans="1:23" hidden="1">
      <c r="A758" s="2">
        <v>45491</v>
      </c>
      <c r="B758" t="s">
        <v>663</v>
      </c>
      <c r="C758" t="s">
        <v>1608</v>
      </c>
      <c r="D758" t="str">
        <f>VLOOKUP(C758,Product_Cleaned!$A$2:$B$101,2,FALSE)</f>
        <v>Stainless Steel Cutlery Set</v>
      </c>
      <c r="E758" t="str">
        <f>VLOOKUP(C758,Product_Cleaned!$A$2:$C$101,3,FALSE)</f>
        <v>Home</v>
      </c>
      <c r="F758" t="str">
        <f>VLOOKUP(C758,Product_Cleaned!$A$2:$E$101,4,FALSE)</f>
        <v>Kitchen</v>
      </c>
      <c r="G758" t="str">
        <f>VLOOKUP('Sales_Fact cleaned'!C1521,Product_Cleaned!$A$2:$E$101,5, FALSE)</f>
        <v>Reed-Schmidt</v>
      </c>
      <c r="H758" t="s">
        <v>1776</v>
      </c>
      <c r="I758" t="str">
        <f>_xlfn.XLOOKUP(H758,Store_Raw!$A$2:$A$21,Store_Raw!$B$2:$B$21)</f>
        <v>Benson-Elliott</v>
      </c>
      <c r="J758" t="str">
        <f>_xlfn.XLOOKUP(H758,Store_Raw!$A$2:$A$21,Store_Raw!$C$2:$C$21)</f>
        <v>East</v>
      </c>
      <c r="K758" t="str">
        <f>_xlfn.XLOOKUP(H758,Store_Raw!$A$2:$A$21,Store_Raw!$D$2:$D$21)</f>
        <v>Port Josephberg</v>
      </c>
      <c r="L758" t="str">
        <f>_xlfn.XLOOKUP(H758,Store_Raw!$A$2:$A$21,Store_Raw!$E$2:$E$21)</f>
        <v>Online</v>
      </c>
      <c r="M758" t="str">
        <f>VLOOKUP(B758,Customer_Cleaned!$A$2:$H$501,2,FALSE)</f>
        <v>Sarah Brady</v>
      </c>
      <c r="N758">
        <f>VLOOKUP(B758,Customer_Cleaned!$A$2:$H$501,3,FALSE)</f>
        <v>47</v>
      </c>
      <c r="O758" t="str">
        <f>VLOOKUP(B758,Customer_Cleaned!$A$2:$H$501,4,FALSE)</f>
        <v>Male</v>
      </c>
      <c r="P758" t="str">
        <f>VLOOKUP(B758,Customer_Cleaned!$A$2:$H$501,8,FALSE)</f>
        <v>Silver</v>
      </c>
      <c r="Q758" t="str">
        <f>_xlfn.XLOOKUP('Sales_Fact cleaned'!B1521,Customer_Cleaned!$A$2:$A$501,Customer_Cleaned!$F$2:$F$501)</f>
        <v>Nebraska</v>
      </c>
      <c r="R758" t="str">
        <f>_xlfn.XLOOKUP(B758,Customer_Cleaned!$A$2:$A$501,Customer_Cleaned!$G$2:$G$501)</f>
        <v>USA</v>
      </c>
      <c r="S758">
        <v>1</v>
      </c>
      <c r="T758">
        <v>649.22</v>
      </c>
      <c r="U758">
        <v>0.03</v>
      </c>
      <c r="V758">
        <v>629.74340000000007</v>
      </c>
      <c r="W758" t="s">
        <v>1829</v>
      </c>
    </row>
    <row r="759" spans="1:23" hidden="1">
      <c r="A759" s="2">
        <v>45491</v>
      </c>
      <c r="B759" t="s">
        <v>791</v>
      </c>
      <c r="C759" t="s">
        <v>1568</v>
      </c>
      <c r="D759" t="str">
        <f>VLOOKUP(C759,Product_Cleaned!$A$2:$B$101,2,FALSE)</f>
        <v>Ceramic Kitchen Bowl Set</v>
      </c>
      <c r="E759" t="str">
        <f>VLOOKUP(C759,Product_Cleaned!$A$2:$C$101,3,FALSE)</f>
        <v>Home</v>
      </c>
      <c r="F759" t="str">
        <f>VLOOKUP(C759,Product_Cleaned!$A$2:$E$101,4,FALSE)</f>
        <v>Kitchen</v>
      </c>
      <c r="G759" t="str">
        <f>VLOOKUP('Sales_Fact cleaned'!C1475,Product_Cleaned!$A$2:$E$101,5, FALSE)</f>
        <v>Flores, Pineda and Rodriguez</v>
      </c>
      <c r="H759" t="s">
        <v>1769</v>
      </c>
      <c r="I759" t="str">
        <f>_xlfn.XLOOKUP(H759,Store_Raw!$A$2:$A$21,Store_Raw!$B$2:$B$21)</f>
        <v>Alexander Group</v>
      </c>
      <c r="J759" t="str">
        <f>_xlfn.XLOOKUP(H759,Store_Raw!$A$2:$A$21,Store_Raw!$C$2:$C$21)</f>
        <v>South</v>
      </c>
      <c r="K759" t="str">
        <f>_xlfn.XLOOKUP(H759,Store_Raw!$A$2:$A$21,Store_Raw!$D$2:$D$21)</f>
        <v>Port Sharon</v>
      </c>
      <c r="L759" t="str">
        <f>_xlfn.XLOOKUP(H759,Store_Raw!$A$2:$A$21,Store_Raw!$E$2:$E$21)</f>
        <v>Online</v>
      </c>
      <c r="M759" t="str">
        <f>VLOOKUP(B759,Customer_Cleaned!$A$2:$H$501,2,FALSE)</f>
        <v>Douglas Rhodes</v>
      </c>
      <c r="N759">
        <f>VLOOKUP(B759,Customer_Cleaned!$A$2:$H$501,3,FALSE)</f>
        <v>32</v>
      </c>
      <c r="O759" t="str">
        <f>VLOOKUP(B759,Customer_Cleaned!$A$2:$H$501,4,FALSE)</f>
        <v>Male</v>
      </c>
      <c r="P759" t="str">
        <f>VLOOKUP(B759,Customer_Cleaned!$A$2:$H$501,8,FALSE)</f>
        <v>Bronze</v>
      </c>
      <c r="Q759" t="str">
        <f>_xlfn.XLOOKUP('Sales_Fact cleaned'!B1475,Customer_Cleaned!$A$2:$A$501,Customer_Cleaned!$F$2:$F$501)</f>
        <v>West Virginia</v>
      </c>
      <c r="R759" t="str">
        <f>_xlfn.XLOOKUP(B759,Customer_Cleaned!$A$2:$A$501,Customer_Cleaned!$G$2:$G$501)</f>
        <v>USA</v>
      </c>
      <c r="S759">
        <v>1</v>
      </c>
      <c r="T759">
        <v>768.25</v>
      </c>
      <c r="U759">
        <v>0.18</v>
      </c>
      <c r="V759">
        <v>629.96500000000003</v>
      </c>
      <c r="W759" t="s">
        <v>1829</v>
      </c>
    </row>
    <row r="760" spans="1:23" hidden="1">
      <c r="A760" s="2">
        <v>45492</v>
      </c>
      <c r="B760" t="s">
        <v>1127</v>
      </c>
      <c r="C760" t="s">
        <v>1618</v>
      </c>
      <c r="D760" t="str">
        <f>VLOOKUP(C760,Product_Cleaned!$A$2:$B$101,2,FALSE)</f>
        <v>Bedroom Table Lamp</v>
      </c>
      <c r="E760" t="str">
        <f>VLOOKUP(C760,Product_Cleaned!$A$2:$C$101,3,FALSE)</f>
        <v>Home</v>
      </c>
      <c r="F760" t="str">
        <f>VLOOKUP(C760,Product_Cleaned!$A$2:$E$101,4,FALSE)</f>
        <v>Lighting</v>
      </c>
      <c r="G760" t="str">
        <f>VLOOKUP('Sales_Fact cleaned'!C1838,Product_Cleaned!$A$2:$E$101,5, FALSE)</f>
        <v>Hopkins Ltd</v>
      </c>
      <c r="H760" t="s">
        <v>1794</v>
      </c>
      <c r="I760" t="str">
        <f>_xlfn.XLOOKUP(H760,Store_Raw!$A$2:$A$21,Store_Raw!$B$2:$B$21)</f>
        <v>Thomas, Bridges and Harris</v>
      </c>
      <c r="J760" t="str">
        <f>_xlfn.XLOOKUP(H760,Store_Raw!$A$2:$A$21,Store_Raw!$C$2:$C$21)</f>
        <v>North</v>
      </c>
      <c r="K760" t="str">
        <f>_xlfn.XLOOKUP(H760,Store_Raw!$A$2:$A$21,Store_Raw!$D$2:$D$21)</f>
        <v>Sabrinatown</v>
      </c>
      <c r="L760" t="str">
        <f>_xlfn.XLOOKUP(H760,Store_Raw!$A$2:$A$21,Store_Raw!$E$2:$E$21)</f>
        <v>Online</v>
      </c>
      <c r="M760" t="str">
        <f>VLOOKUP(B760,Customer_Cleaned!$A$2:$H$501,2,FALSE)</f>
        <v>Denise Tate</v>
      </c>
      <c r="N760">
        <f>VLOOKUP(B760,Customer_Cleaned!$A$2:$H$501,3,FALSE)</f>
        <v>34</v>
      </c>
      <c r="O760" t="str">
        <f>VLOOKUP(B760,Customer_Cleaned!$A$2:$H$501,4,FALSE)</f>
        <v>Male</v>
      </c>
      <c r="P760" t="str">
        <f>VLOOKUP(B760,Customer_Cleaned!$A$2:$H$501,8,FALSE)</f>
        <v>Bronze</v>
      </c>
      <c r="Q760" t="str">
        <f>_xlfn.XLOOKUP('Sales_Fact cleaned'!B1838,Customer_Cleaned!$A$2:$A$501,Customer_Cleaned!$F$2:$F$501)</f>
        <v>Alaska</v>
      </c>
      <c r="R760" t="str">
        <f>_xlfn.XLOOKUP(B760,Customer_Cleaned!$A$2:$A$501,Customer_Cleaned!$G$2:$G$501)</f>
        <v>USA</v>
      </c>
      <c r="S760">
        <v>2</v>
      </c>
      <c r="T760">
        <v>338.81</v>
      </c>
      <c r="U760">
        <v>7.0000000000000007E-2</v>
      </c>
      <c r="V760">
        <v>630.1866</v>
      </c>
      <c r="W760" t="s">
        <v>1826</v>
      </c>
    </row>
    <row r="761" spans="1:23">
      <c r="A761" s="2">
        <v>45493</v>
      </c>
      <c r="B761" t="s">
        <v>1513</v>
      </c>
      <c r="C761" t="s">
        <v>1632</v>
      </c>
      <c r="D761" t="str">
        <f>VLOOKUP(C761,Product_Cleaned!$A$2:$B$101,2,FALSE)</f>
        <v>Smart Home WiFi Camera</v>
      </c>
      <c r="E761" t="str">
        <f>VLOOKUP(C761,Product_Cleaned!$A$2:$C$101,3,FALSE)</f>
        <v>Electronics</v>
      </c>
      <c r="F761" t="str">
        <f>VLOOKUP(C761,Product_Cleaned!$A$2:$E$101,4,FALSE)</f>
        <v>Accessories</v>
      </c>
      <c r="G761" t="str">
        <f>VLOOKUP('Sales_Fact cleaned'!C1312,Product_Cleaned!$A$2:$E$101,5, FALSE)</f>
        <v>Guerra-Hendrix</v>
      </c>
      <c r="H761" t="s">
        <v>1752</v>
      </c>
      <c r="I761" t="str">
        <f>_xlfn.XLOOKUP(H761,Store_Raw!$A$2:$A$21,Store_Raw!$B$2:$B$21)</f>
        <v>Rivera-Warner</v>
      </c>
      <c r="J761" t="str">
        <f>_xlfn.XLOOKUP(H761,Store_Raw!$A$2:$A$21,Store_Raw!$C$2:$C$21)</f>
        <v>East</v>
      </c>
      <c r="K761" t="str">
        <f>_xlfn.XLOOKUP(H761,Store_Raw!$A$2:$A$21,Store_Raw!$D$2:$D$21)</f>
        <v>Washingtonfurt</v>
      </c>
      <c r="L761" t="str">
        <f>_xlfn.XLOOKUP(H761,Store_Raw!$A$2:$A$21,Store_Raw!$E$2:$E$21)</f>
        <v>Flagship</v>
      </c>
      <c r="M761" t="str">
        <f>VLOOKUP(B761,Customer_Cleaned!$A$2:$H$501,2,FALSE)</f>
        <v>Darrell Miller</v>
      </c>
      <c r="N761">
        <f>VLOOKUP(B761,Customer_Cleaned!$A$2:$H$501,3,FALSE)</f>
        <v>59</v>
      </c>
      <c r="O761" t="str">
        <f>VLOOKUP(B761,Customer_Cleaned!$A$2:$H$501,4,FALSE)</f>
        <v>Female</v>
      </c>
      <c r="P761" t="str">
        <f>VLOOKUP(B761,Customer_Cleaned!$A$2:$H$501,8,FALSE)</f>
        <v>Platinum</v>
      </c>
      <c r="Q761" t="str">
        <f>_xlfn.XLOOKUP('Sales_Fact cleaned'!B1312,Customer_Cleaned!$A$2:$A$501,Customer_Cleaned!$F$2:$F$501)</f>
        <v>Virginia</v>
      </c>
      <c r="R761" t="str">
        <f>_xlfn.XLOOKUP(B761,Customer_Cleaned!$A$2:$A$501,Customer_Cleaned!$G$2:$G$501)</f>
        <v>USA</v>
      </c>
      <c r="S761">
        <v>1</v>
      </c>
      <c r="T761">
        <v>878.84</v>
      </c>
      <c r="U761">
        <v>0.28000000000000003</v>
      </c>
      <c r="V761">
        <v>632.76480000000004</v>
      </c>
      <c r="W761" t="s">
        <v>1829</v>
      </c>
    </row>
    <row r="762" spans="1:23" hidden="1">
      <c r="A762" s="2">
        <v>45493</v>
      </c>
      <c r="B762" t="s">
        <v>849</v>
      </c>
      <c r="C762" t="s">
        <v>1734</v>
      </c>
      <c r="D762" t="str">
        <f>VLOOKUP(C762,Product_Cleaned!$A$2:$B$101,2,FALSE)</f>
        <v>USB-C Laptop Charger</v>
      </c>
      <c r="E762" t="str">
        <f>VLOOKUP(C762,Product_Cleaned!$A$2:$C$101,3,FALSE)</f>
        <v>Electronics</v>
      </c>
      <c r="F762" t="str">
        <f>VLOOKUP(C762,Product_Cleaned!$A$2:$E$101,4,FALSE)</f>
        <v>Computer</v>
      </c>
      <c r="G762" t="str">
        <f>VLOOKUP('Sales_Fact cleaned'!C52,Product_Cleaned!$A$2:$E$101,5, FALSE)</f>
        <v>Holmes LLC</v>
      </c>
      <c r="H762" t="s">
        <v>1799</v>
      </c>
      <c r="I762" t="str">
        <f>_xlfn.XLOOKUP(H762,Store_Raw!$A$2:$A$21,Store_Raw!$B$2:$B$21)</f>
        <v>Mcdonald Inc</v>
      </c>
      <c r="J762" t="str">
        <f>_xlfn.XLOOKUP(H762,Store_Raw!$A$2:$A$21,Store_Raw!$C$2:$C$21)</f>
        <v>South</v>
      </c>
      <c r="K762" t="str">
        <f>_xlfn.XLOOKUP(H762,Store_Raw!$A$2:$A$21,Store_Raw!$D$2:$D$21)</f>
        <v>Christopherland</v>
      </c>
      <c r="L762" t="str">
        <f>_xlfn.XLOOKUP(H762,Store_Raw!$A$2:$A$21,Store_Raw!$E$2:$E$21)</f>
        <v>Outlet</v>
      </c>
      <c r="M762" t="str">
        <f>VLOOKUP(B762,Customer_Cleaned!$A$2:$H$501,2,FALSE)</f>
        <v>Cynthia Payne</v>
      </c>
      <c r="N762">
        <f>VLOOKUP(B762,Customer_Cleaned!$A$2:$H$501,3,FALSE)</f>
        <v>32</v>
      </c>
      <c r="O762" t="str">
        <f>VLOOKUP(B762,Customer_Cleaned!$A$2:$H$501,4,FALSE)</f>
        <v>Female</v>
      </c>
      <c r="P762" t="str">
        <f>VLOOKUP(B762,Customer_Cleaned!$A$2:$H$501,8,FALSE)</f>
        <v>Bronze</v>
      </c>
      <c r="Q762" t="str">
        <f>_xlfn.XLOOKUP('Sales_Fact cleaned'!B52,Customer_Cleaned!$A$2:$A$501,Customer_Cleaned!$F$2:$F$501)</f>
        <v>Oregon</v>
      </c>
      <c r="R762" t="str">
        <f>_xlfn.XLOOKUP(B762,Customer_Cleaned!$A$2:$A$501,Customer_Cleaned!$G$2:$G$501)</f>
        <v>USA</v>
      </c>
      <c r="S762">
        <v>1</v>
      </c>
      <c r="T762">
        <v>744.88</v>
      </c>
      <c r="U762">
        <v>0.15</v>
      </c>
      <c r="V762">
        <v>633.14800000000002</v>
      </c>
      <c r="W762" t="s">
        <v>1826</v>
      </c>
    </row>
    <row r="763" spans="1:23" hidden="1">
      <c r="A763" s="2">
        <v>45493</v>
      </c>
      <c r="B763" t="s">
        <v>329</v>
      </c>
      <c r="C763" t="s">
        <v>1628</v>
      </c>
      <c r="D763" t="str">
        <f>VLOOKUP(C763,Product_Cleaned!$A$2:$B$101,2,FALSE)</f>
        <v>Noise-Canceling Headphones</v>
      </c>
      <c r="E763" t="str">
        <f>VLOOKUP(C763,Product_Cleaned!$A$2:$C$101,3,FALSE)</f>
        <v>Electronics</v>
      </c>
      <c r="F763" t="str">
        <f>VLOOKUP(C763,Product_Cleaned!$A$2:$E$101,4,FALSE)</f>
        <v>Audio</v>
      </c>
      <c r="G763" t="str">
        <f>VLOOKUP('Sales_Fact cleaned'!C1981,Product_Cleaned!$A$2:$E$101,5, FALSE)</f>
        <v>Sims-Smith</v>
      </c>
      <c r="H763" t="s">
        <v>1810</v>
      </c>
      <c r="I763" t="str">
        <f>_xlfn.XLOOKUP(H763,Store_Raw!$A$2:$A$21,Store_Raw!$B$2:$B$21)</f>
        <v>Guerrero-Schmitt</v>
      </c>
      <c r="J763" t="str">
        <f>_xlfn.XLOOKUP(H763,Store_Raw!$A$2:$A$21,Store_Raw!$C$2:$C$21)</f>
        <v>East</v>
      </c>
      <c r="K763" t="str">
        <f>_xlfn.XLOOKUP(H763,Store_Raw!$A$2:$A$21,Store_Raw!$D$2:$D$21)</f>
        <v>East Stevechester</v>
      </c>
      <c r="L763" t="str">
        <f>_xlfn.XLOOKUP(H763,Store_Raw!$A$2:$A$21,Store_Raw!$E$2:$E$21)</f>
        <v>Flagship</v>
      </c>
      <c r="M763" t="str">
        <f>VLOOKUP(B763,Customer_Cleaned!$A$2:$H$501,2,FALSE)</f>
        <v>Donna Gregory</v>
      </c>
      <c r="N763">
        <f>VLOOKUP(B763,Customer_Cleaned!$A$2:$H$501,3,FALSE)</f>
        <v>29</v>
      </c>
      <c r="O763" t="str">
        <f>VLOOKUP(B763,Customer_Cleaned!$A$2:$H$501,4,FALSE)</f>
        <v>Female</v>
      </c>
      <c r="P763" t="str">
        <f>VLOOKUP(B763,Customer_Cleaned!$A$2:$H$501,8,FALSE)</f>
        <v>Bronze</v>
      </c>
      <c r="Q763" t="str">
        <f>_xlfn.XLOOKUP('Sales_Fact cleaned'!B1981,Customer_Cleaned!$A$2:$A$501,Customer_Cleaned!$F$2:$F$501)</f>
        <v>Delaware</v>
      </c>
      <c r="R763" t="str">
        <f>_xlfn.XLOOKUP(B763,Customer_Cleaned!$A$2:$A$501,Customer_Cleaned!$G$2:$G$501)</f>
        <v>USA</v>
      </c>
      <c r="S763">
        <v>2</v>
      </c>
      <c r="T763">
        <v>356.28</v>
      </c>
      <c r="U763">
        <v>0.11</v>
      </c>
      <c r="V763">
        <v>634.17840000000001</v>
      </c>
      <c r="W763" t="s">
        <v>1824</v>
      </c>
    </row>
    <row r="764" spans="1:23" hidden="1">
      <c r="A764" s="2">
        <v>45494</v>
      </c>
      <c r="B764" t="s">
        <v>972</v>
      </c>
      <c r="C764" t="s">
        <v>1576</v>
      </c>
      <c r="D764" t="str">
        <f>VLOOKUP(C764,Product_Cleaned!$A$2:$B$101,2,FALSE)</f>
        <v>Decorative Wall Mirror</v>
      </c>
      <c r="E764" t="str">
        <f>VLOOKUP(C764,Product_Cleaned!$A$2:$C$101,3,FALSE)</f>
        <v>Home</v>
      </c>
      <c r="F764" t="str">
        <f>VLOOKUP(C764,Product_Cleaned!$A$2:$E$101,4,FALSE)</f>
        <v>Decor</v>
      </c>
      <c r="G764" t="str">
        <f>VLOOKUP('Sales_Fact cleaned'!C244,Product_Cleaned!$A$2:$E$101,5, FALSE)</f>
        <v>Ford, Murphy and Wilson</v>
      </c>
      <c r="H764" t="s">
        <v>1794</v>
      </c>
      <c r="I764" t="str">
        <f>_xlfn.XLOOKUP(H764,Store_Raw!$A$2:$A$21,Store_Raw!$B$2:$B$21)</f>
        <v>Thomas, Bridges and Harris</v>
      </c>
      <c r="J764" t="str">
        <f>_xlfn.XLOOKUP(H764,Store_Raw!$A$2:$A$21,Store_Raw!$C$2:$C$21)</f>
        <v>North</v>
      </c>
      <c r="K764" t="str">
        <f>_xlfn.XLOOKUP(H764,Store_Raw!$A$2:$A$21,Store_Raw!$D$2:$D$21)</f>
        <v>Sabrinatown</v>
      </c>
      <c r="L764" t="str">
        <f>_xlfn.XLOOKUP(H764,Store_Raw!$A$2:$A$21,Store_Raw!$E$2:$E$21)</f>
        <v>Online</v>
      </c>
      <c r="M764" t="str">
        <f>VLOOKUP(B764,Customer_Cleaned!$A$2:$H$501,2,FALSE)</f>
        <v>Jennifer Zamora</v>
      </c>
      <c r="N764">
        <f>VLOOKUP(B764,Customer_Cleaned!$A$2:$H$501,3,FALSE)</f>
        <v>60</v>
      </c>
      <c r="O764" t="str">
        <f>VLOOKUP(B764,Customer_Cleaned!$A$2:$H$501,4,FALSE)</f>
        <v>Female</v>
      </c>
      <c r="P764" t="str">
        <f>VLOOKUP(B764,Customer_Cleaned!$A$2:$H$501,8,FALSE)</f>
        <v>Platinum</v>
      </c>
      <c r="Q764" t="str">
        <f>_xlfn.XLOOKUP('Sales_Fact cleaned'!B244,Customer_Cleaned!$A$2:$A$501,Customer_Cleaned!$F$2:$F$501)</f>
        <v>Pennsylvania</v>
      </c>
      <c r="R764" t="str">
        <f>_xlfn.XLOOKUP(B764,Customer_Cleaned!$A$2:$A$501,Customer_Cleaned!$G$2:$G$501)</f>
        <v>USA</v>
      </c>
      <c r="S764">
        <v>2</v>
      </c>
      <c r="T764">
        <v>403.2</v>
      </c>
      <c r="U764">
        <v>0.21</v>
      </c>
      <c r="V764">
        <v>637.05600000000004</v>
      </c>
      <c r="W764" t="s">
        <v>1826</v>
      </c>
    </row>
    <row r="765" spans="1:23">
      <c r="A765" s="2">
        <v>45494</v>
      </c>
      <c r="B765" t="s">
        <v>467</v>
      </c>
      <c r="C765" t="s">
        <v>1662</v>
      </c>
      <c r="D765" t="str">
        <f>VLOOKUP(C765,Product_Cleaned!$A$2:$B$101,2,FALSE)</f>
        <v>Foam Roller</v>
      </c>
      <c r="E765" t="str">
        <f>VLOOKUP(C765,Product_Cleaned!$A$2:$C$101,3,FALSE)</f>
        <v>Sports</v>
      </c>
      <c r="F765" t="str">
        <f>VLOOKUP(C765,Product_Cleaned!$A$2:$E$101,4,FALSE)</f>
        <v>Fitness</v>
      </c>
      <c r="G765" t="str">
        <f>VLOOKUP('Sales_Fact cleaned'!C655,Product_Cleaned!$A$2:$E$101,5, FALSE)</f>
        <v>Sullivan and Sons</v>
      </c>
      <c r="H765" t="s">
        <v>1813</v>
      </c>
      <c r="I765" t="str">
        <f>_xlfn.XLOOKUP(H765,Store_Raw!$A$2:$A$21,Store_Raw!$B$2:$B$21)</f>
        <v>Mann-Austin</v>
      </c>
      <c r="J765" t="str">
        <f>_xlfn.XLOOKUP(H765,Store_Raw!$A$2:$A$21,Store_Raw!$C$2:$C$21)</f>
        <v>East</v>
      </c>
      <c r="K765" t="str">
        <f>_xlfn.XLOOKUP(H765,Store_Raw!$A$2:$A$21,Store_Raw!$D$2:$D$21)</f>
        <v>Vasquezborough</v>
      </c>
      <c r="L765" t="str">
        <f>_xlfn.XLOOKUP(H765,Store_Raw!$A$2:$A$21,Store_Raw!$E$2:$E$21)</f>
        <v>Online</v>
      </c>
      <c r="M765" t="str">
        <f>VLOOKUP(B765,Customer_Cleaned!$A$2:$H$501,2,FALSE)</f>
        <v>Rick Dominguez</v>
      </c>
      <c r="N765">
        <f>VLOOKUP(B765,Customer_Cleaned!$A$2:$H$501,3,FALSE)</f>
        <v>55</v>
      </c>
      <c r="O765" t="str">
        <f>VLOOKUP(B765,Customer_Cleaned!$A$2:$H$501,4,FALSE)</f>
        <v>Female</v>
      </c>
      <c r="P765" t="str">
        <f>VLOOKUP(B765,Customer_Cleaned!$A$2:$H$501,8,FALSE)</f>
        <v>Platinum</v>
      </c>
      <c r="Q765" t="str">
        <f>_xlfn.XLOOKUP('Sales_Fact cleaned'!B655,Customer_Cleaned!$A$2:$A$501,Customer_Cleaned!$F$2:$F$501)</f>
        <v>Michigan</v>
      </c>
      <c r="R765" t="str">
        <f>_xlfn.XLOOKUP(B765,Customer_Cleaned!$A$2:$A$501,Customer_Cleaned!$G$2:$G$501)</f>
        <v>USA</v>
      </c>
      <c r="S765">
        <v>3</v>
      </c>
      <c r="T765">
        <v>223.64</v>
      </c>
      <c r="U765">
        <v>0.05</v>
      </c>
      <c r="V765">
        <v>637.37399999999991</v>
      </c>
      <c r="W765" t="s">
        <v>1824</v>
      </c>
    </row>
    <row r="766" spans="1:23" hidden="1">
      <c r="A766" s="2">
        <v>45495</v>
      </c>
      <c r="B766" t="s">
        <v>422</v>
      </c>
      <c r="C766" t="s">
        <v>1632</v>
      </c>
      <c r="D766" t="str">
        <f>VLOOKUP(C766,Product_Cleaned!$A$2:$B$101,2,FALSE)</f>
        <v>Smart Home WiFi Camera</v>
      </c>
      <c r="E766" t="str">
        <f>VLOOKUP(C766,Product_Cleaned!$A$2:$C$101,3,FALSE)</f>
        <v>Electronics</v>
      </c>
      <c r="F766" t="str">
        <f>VLOOKUP(C766,Product_Cleaned!$A$2:$E$101,4,FALSE)</f>
        <v>Accessories</v>
      </c>
      <c r="G766" t="str">
        <f>VLOOKUP('Sales_Fact cleaned'!C996,Product_Cleaned!$A$2:$E$101,5, FALSE)</f>
        <v>Torres, Spencer and Potter</v>
      </c>
      <c r="H766" t="s">
        <v>1786</v>
      </c>
      <c r="I766" t="str">
        <f>_xlfn.XLOOKUP(H766,Store_Raw!$A$2:$A$21,Store_Raw!$B$2:$B$21)</f>
        <v>Moore, Padilla and Butler</v>
      </c>
      <c r="J766" t="str">
        <f>_xlfn.XLOOKUP(H766,Store_Raw!$A$2:$A$21,Store_Raw!$C$2:$C$21)</f>
        <v>South</v>
      </c>
      <c r="K766" t="str">
        <f>_xlfn.XLOOKUP(H766,Store_Raw!$A$2:$A$21,Store_Raw!$D$2:$D$21)</f>
        <v>East Johnstad</v>
      </c>
      <c r="L766" t="str">
        <f>_xlfn.XLOOKUP(H766,Store_Raw!$A$2:$A$21,Store_Raw!$E$2:$E$21)</f>
        <v>Flagship</v>
      </c>
      <c r="M766" t="str">
        <f>VLOOKUP(B766,Customer_Cleaned!$A$2:$H$501,2,FALSE)</f>
        <v>Michael Chang</v>
      </c>
      <c r="N766">
        <f>VLOOKUP(B766,Customer_Cleaned!$A$2:$H$501,3,FALSE)</f>
        <v>50</v>
      </c>
      <c r="O766" t="str">
        <f>VLOOKUP(B766,Customer_Cleaned!$A$2:$H$501,4,FALSE)</f>
        <v>Male</v>
      </c>
      <c r="P766" t="str">
        <f>VLOOKUP(B766,Customer_Cleaned!$A$2:$H$501,8,FALSE)</f>
        <v>Platinum</v>
      </c>
      <c r="Q766" t="str">
        <f>_xlfn.XLOOKUP('Sales_Fact cleaned'!B996,Customer_Cleaned!$A$2:$A$501,Customer_Cleaned!$F$2:$F$501)</f>
        <v>Florida</v>
      </c>
      <c r="R766" t="str">
        <f>_xlfn.XLOOKUP(B766,Customer_Cleaned!$A$2:$A$501,Customer_Cleaned!$G$2:$G$501)</f>
        <v>USA</v>
      </c>
      <c r="S766">
        <v>4</v>
      </c>
      <c r="T766">
        <v>194.36</v>
      </c>
      <c r="U766">
        <v>0.18</v>
      </c>
      <c r="V766">
        <v>637.50080000000014</v>
      </c>
      <c r="W766" t="s">
        <v>1824</v>
      </c>
    </row>
    <row r="767" spans="1:23" hidden="1">
      <c r="A767" s="2">
        <v>45495</v>
      </c>
      <c r="B767" t="s">
        <v>198</v>
      </c>
      <c r="C767" t="s">
        <v>1576</v>
      </c>
      <c r="D767" t="str">
        <f>VLOOKUP(C767,Product_Cleaned!$A$2:$B$101,2,FALSE)</f>
        <v>Decorative Wall Mirror</v>
      </c>
      <c r="E767" t="str">
        <f>VLOOKUP(C767,Product_Cleaned!$A$2:$C$101,3,FALSE)</f>
        <v>Home</v>
      </c>
      <c r="F767" t="str">
        <f>VLOOKUP(C767,Product_Cleaned!$A$2:$E$101,4,FALSE)</f>
        <v>Decor</v>
      </c>
      <c r="G767" t="str">
        <f>VLOOKUP('Sales_Fact cleaned'!C1783,Product_Cleaned!$A$2:$E$101,5, FALSE)</f>
        <v>Khan LLC</v>
      </c>
      <c r="H767" t="s">
        <v>1761</v>
      </c>
      <c r="I767" t="str">
        <f>_xlfn.XLOOKUP(H767,Store_Raw!$A$2:$A$21,Store_Raw!$B$2:$B$21)</f>
        <v>Black-Horn</v>
      </c>
      <c r="J767" t="str">
        <f>_xlfn.XLOOKUP(H767,Store_Raw!$A$2:$A$21,Store_Raw!$C$2:$C$21)</f>
        <v>South</v>
      </c>
      <c r="K767" t="str">
        <f>_xlfn.XLOOKUP(H767,Store_Raw!$A$2:$A$21,Store_Raw!$D$2:$D$21)</f>
        <v>North Nancyview</v>
      </c>
      <c r="L767" t="str">
        <f>_xlfn.XLOOKUP(H767,Store_Raw!$A$2:$A$21,Store_Raw!$E$2:$E$21)</f>
        <v>Outlet</v>
      </c>
      <c r="M767" t="str">
        <f>VLOOKUP(B767,Customer_Cleaned!$A$2:$H$501,2,FALSE)</f>
        <v>Debra Liu</v>
      </c>
      <c r="N767">
        <f>VLOOKUP(B767,Customer_Cleaned!$A$2:$H$501,3,FALSE)</f>
        <v>55</v>
      </c>
      <c r="O767" t="str">
        <f>VLOOKUP(B767,Customer_Cleaned!$A$2:$H$501,4,FALSE)</f>
        <v>Male</v>
      </c>
      <c r="P767" t="str">
        <f>VLOOKUP(B767,Customer_Cleaned!$A$2:$H$501,8,FALSE)</f>
        <v>Platinum</v>
      </c>
      <c r="Q767" t="str">
        <f>_xlfn.XLOOKUP('Sales_Fact cleaned'!B1783,Customer_Cleaned!$A$2:$A$501,Customer_Cleaned!$F$2:$F$501)</f>
        <v>Wisconsin</v>
      </c>
      <c r="R767" t="str">
        <f>_xlfn.XLOOKUP(B767,Customer_Cleaned!$A$2:$A$501,Customer_Cleaned!$G$2:$G$501)</f>
        <v>USA</v>
      </c>
      <c r="S767">
        <v>2</v>
      </c>
      <c r="T767">
        <v>414.86</v>
      </c>
      <c r="U767">
        <v>0.23</v>
      </c>
      <c r="V767">
        <v>638.88440000000003</v>
      </c>
      <c r="W767" t="s">
        <v>1829</v>
      </c>
    </row>
    <row r="768" spans="1:23" hidden="1">
      <c r="A768" s="2">
        <v>45495</v>
      </c>
      <c r="B768" t="s">
        <v>1428</v>
      </c>
      <c r="C768" t="s">
        <v>1562</v>
      </c>
      <c r="D768" t="str">
        <f>VLOOKUP(C768,Product_Cleaned!$A$2:$B$101,2,FALSE)</f>
        <v>Wireless Bluetooth Earbuds</v>
      </c>
      <c r="E768" t="str">
        <f>VLOOKUP(C768,Product_Cleaned!$A$2:$C$101,3,FALSE)</f>
        <v>Electronics</v>
      </c>
      <c r="F768" t="str">
        <f>VLOOKUP(C768,Product_Cleaned!$A$2:$E$101,4,FALSE)</f>
        <v>Audio</v>
      </c>
      <c r="G768" t="str">
        <f>VLOOKUP('Sales_Fact cleaned'!C381,Product_Cleaned!$A$2:$E$101,5, FALSE)</f>
        <v>Gibson, Hobbs and Weaver</v>
      </c>
      <c r="H768" t="s">
        <v>1779</v>
      </c>
      <c r="I768" t="str">
        <f>_xlfn.XLOOKUP(H768,Store_Raw!$A$2:$A$21,Store_Raw!$B$2:$B$21)</f>
        <v>Martinez-Mullins</v>
      </c>
      <c r="J768" t="str">
        <f>_xlfn.XLOOKUP(H768,Store_Raw!$A$2:$A$21,Store_Raw!$C$2:$C$21)</f>
        <v>South</v>
      </c>
      <c r="K768" t="str">
        <f>_xlfn.XLOOKUP(H768,Store_Raw!$A$2:$A$21,Store_Raw!$D$2:$D$21)</f>
        <v>Williamsfurt</v>
      </c>
      <c r="L768" t="str">
        <f>_xlfn.XLOOKUP(H768,Store_Raw!$A$2:$A$21,Store_Raw!$E$2:$E$21)</f>
        <v>Online</v>
      </c>
      <c r="M768" t="str">
        <f>VLOOKUP(B768,Customer_Cleaned!$A$2:$H$501,2,FALSE)</f>
        <v>Samantha Lee</v>
      </c>
      <c r="N768">
        <f>VLOOKUP(B768,Customer_Cleaned!$A$2:$H$501,3,FALSE)</f>
        <v>36</v>
      </c>
      <c r="O768" t="str">
        <f>VLOOKUP(B768,Customer_Cleaned!$A$2:$H$501,4,FALSE)</f>
        <v>Female</v>
      </c>
      <c r="P768" t="str">
        <f>VLOOKUP(B768,Customer_Cleaned!$A$2:$H$501,8,FALSE)</f>
        <v>Silver</v>
      </c>
      <c r="Q768" t="str">
        <f>_xlfn.XLOOKUP('Sales_Fact cleaned'!B381,Customer_Cleaned!$A$2:$A$501,Customer_Cleaned!$F$2:$F$501)</f>
        <v>Mississippi</v>
      </c>
      <c r="R768" t="str">
        <f>_xlfn.XLOOKUP(B768,Customer_Cleaned!$A$2:$A$501,Customer_Cleaned!$G$2:$G$501)</f>
        <v>USA</v>
      </c>
      <c r="S768">
        <v>2</v>
      </c>
      <c r="T768">
        <v>377.3</v>
      </c>
      <c r="U768">
        <v>0.15</v>
      </c>
      <c r="V768">
        <v>641.41</v>
      </c>
      <c r="W768" t="s">
        <v>1824</v>
      </c>
    </row>
    <row r="769" spans="1:23" hidden="1">
      <c r="A769" s="2">
        <v>45495</v>
      </c>
      <c r="B769" t="s">
        <v>589</v>
      </c>
      <c r="C769" t="s">
        <v>1742</v>
      </c>
      <c r="D769" t="str">
        <f>VLOOKUP(C769,Product_Cleaned!$A$2:$B$101,2,FALSE)</f>
        <v>Cricket Bat</v>
      </c>
      <c r="E769" t="str">
        <f>VLOOKUP(C769,Product_Cleaned!$A$2:$C$101,3,FALSE)</f>
        <v>Sports</v>
      </c>
      <c r="F769" t="str">
        <f>VLOOKUP(C769,Product_Cleaned!$A$2:$E$101,4,FALSE)</f>
        <v>Team Sports</v>
      </c>
      <c r="G769" t="str">
        <f>VLOOKUP('Sales_Fact cleaned'!C1034,Product_Cleaned!$A$2:$E$101,5, FALSE)</f>
        <v>Robinson-Brown</v>
      </c>
      <c r="H769" t="s">
        <v>1789</v>
      </c>
      <c r="I769" t="str">
        <f>_xlfn.XLOOKUP(H769,Store_Raw!$A$2:$A$21,Store_Raw!$B$2:$B$21)</f>
        <v>Hill, Wagner and Ballard</v>
      </c>
      <c r="J769" t="str">
        <f>_xlfn.XLOOKUP(H769,Store_Raw!$A$2:$A$21,Store_Raw!$C$2:$C$21)</f>
        <v>East</v>
      </c>
      <c r="K769" t="str">
        <f>_xlfn.XLOOKUP(H769,Store_Raw!$A$2:$A$21,Store_Raw!$D$2:$D$21)</f>
        <v>East Davidville</v>
      </c>
      <c r="L769" t="str">
        <f>_xlfn.XLOOKUP(H769,Store_Raw!$A$2:$A$21,Store_Raw!$E$2:$E$21)</f>
        <v>Online</v>
      </c>
      <c r="M769" t="str">
        <f>VLOOKUP(B769,Customer_Cleaned!$A$2:$H$501,2,FALSE)</f>
        <v>Michelle Myers</v>
      </c>
      <c r="N769">
        <f>VLOOKUP(B769,Customer_Cleaned!$A$2:$H$501,3,FALSE)</f>
        <v>33</v>
      </c>
      <c r="O769" t="str">
        <f>VLOOKUP(B769,Customer_Cleaned!$A$2:$H$501,4,FALSE)</f>
        <v>Female</v>
      </c>
      <c r="P769" t="str">
        <f>VLOOKUP(B769,Customer_Cleaned!$A$2:$H$501,8,FALSE)</f>
        <v>Bronze</v>
      </c>
      <c r="Q769" t="str">
        <f>_xlfn.XLOOKUP('Sales_Fact cleaned'!B1034,Customer_Cleaned!$A$2:$A$501,Customer_Cleaned!$F$2:$F$501)</f>
        <v>Vermont</v>
      </c>
      <c r="R769" t="str">
        <f>_xlfn.XLOOKUP(B769,Customer_Cleaned!$A$2:$A$501,Customer_Cleaned!$G$2:$G$501)</f>
        <v>USA</v>
      </c>
      <c r="S769">
        <v>3</v>
      </c>
      <c r="T769">
        <v>237.68</v>
      </c>
      <c r="U769">
        <v>0.1</v>
      </c>
      <c r="V769">
        <v>641.73599999999999</v>
      </c>
      <c r="W769" t="s">
        <v>1829</v>
      </c>
    </row>
    <row r="770" spans="1:23" hidden="1">
      <c r="A770" s="2">
        <v>45495</v>
      </c>
      <c r="B770" t="s">
        <v>705</v>
      </c>
      <c r="C770" t="s">
        <v>1634</v>
      </c>
      <c r="D770" t="str">
        <f>VLOOKUP(C770,Product_Cleaned!$A$2:$B$101,2,FALSE)</f>
        <v>USB External Hard Drive</v>
      </c>
      <c r="E770" t="str">
        <f>VLOOKUP(C770,Product_Cleaned!$A$2:$C$101,3,FALSE)</f>
        <v>Electronics</v>
      </c>
      <c r="F770" t="str">
        <f>VLOOKUP(C770,Product_Cleaned!$A$2:$E$101,4,FALSE)</f>
        <v>Computer</v>
      </c>
      <c r="G770" t="str">
        <f>VLOOKUP('Sales_Fact cleaned'!C605,Product_Cleaned!$A$2:$E$101,5, FALSE)</f>
        <v>Kelly, Smith and Perez</v>
      </c>
      <c r="H770" t="s">
        <v>1813</v>
      </c>
      <c r="I770" t="str">
        <f>_xlfn.XLOOKUP(H770,Store_Raw!$A$2:$A$21,Store_Raw!$B$2:$B$21)</f>
        <v>Mann-Austin</v>
      </c>
      <c r="J770" t="str">
        <f>_xlfn.XLOOKUP(H770,Store_Raw!$A$2:$A$21,Store_Raw!$C$2:$C$21)</f>
        <v>East</v>
      </c>
      <c r="K770" t="str">
        <f>_xlfn.XLOOKUP(H770,Store_Raw!$A$2:$A$21,Store_Raw!$D$2:$D$21)</f>
        <v>Vasquezborough</v>
      </c>
      <c r="L770" t="str">
        <f>_xlfn.XLOOKUP(H770,Store_Raw!$A$2:$A$21,Store_Raw!$E$2:$E$21)</f>
        <v>Online</v>
      </c>
      <c r="M770" t="str">
        <f>VLOOKUP(B770,Customer_Cleaned!$A$2:$H$501,2,FALSE)</f>
        <v>Kathy Copeland</v>
      </c>
      <c r="N770">
        <f>VLOOKUP(B770,Customer_Cleaned!$A$2:$H$501,3,FALSE)</f>
        <v>42</v>
      </c>
      <c r="O770" t="str">
        <f>VLOOKUP(B770,Customer_Cleaned!$A$2:$H$501,4,FALSE)</f>
        <v>Male</v>
      </c>
      <c r="P770" t="str">
        <f>VLOOKUP(B770,Customer_Cleaned!$A$2:$H$501,8,FALSE)</f>
        <v>Silver</v>
      </c>
      <c r="Q770" t="str">
        <f>_xlfn.XLOOKUP('Sales_Fact cleaned'!B605,Customer_Cleaned!$A$2:$A$501,Customer_Cleaned!$F$2:$F$501)</f>
        <v>Arizona</v>
      </c>
      <c r="R770" t="str">
        <f>_xlfn.XLOOKUP(B770,Customer_Cleaned!$A$2:$A$501,Customer_Cleaned!$G$2:$G$501)</f>
        <v>USA</v>
      </c>
      <c r="S770">
        <v>1</v>
      </c>
      <c r="T770">
        <v>661.77</v>
      </c>
      <c r="U770">
        <v>0.03</v>
      </c>
      <c r="V770">
        <v>641.91689999999994</v>
      </c>
      <c r="W770" t="s">
        <v>1829</v>
      </c>
    </row>
    <row r="771" spans="1:23">
      <c r="A771" s="2">
        <v>45496</v>
      </c>
      <c r="B771" t="s">
        <v>1304</v>
      </c>
      <c r="C771" t="s">
        <v>1616</v>
      </c>
      <c r="D771" t="str">
        <f>VLOOKUP(C771,Product_Cleaned!$A$2:$B$101,2,FALSE)</f>
        <v>Gaming Mechanical Keyboard</v>
      </c>
      <c r="E771" t="str">
        <f>VLOOKUP(C771,Product_Cleaned!$A$2:$C$101,3,FALSE)</f>
        <v>Electronics</v>
      </c>
      <c r="F771" t="str">
        <f>VLOOKUP(C771,Product_Cleaned!$A$2:$E$101,4,FALSE)</f>
        <v>Computer</v>
      </c>
      <c r="G771" t="str">
        <f>VLOOKUP('Sales_Fact cleaned'!C1547,Product_Cleaned!$A$2:$E$101,5, FALSE)</f>
        <v>Weiss-Watson</v>
      </c>
      <c r="H771" t="s">
        <v>1752</v>
      </c>
      <c r="I771" t="str">
        <f>_xlfn.XLOOKUP(H771,Store_Raw!$A$2:$A$21,Store_Raw!$B$2:$B$21)</f>
        <v>Rivera-Warner</v>
      </c>
      <c r="J771" t="str">
        <f>_xlfn.XLOOKUP(H771,Store_Raw!$A$2:$A$21,Store_Raw!$C$2:$C$21)</f>
        <v>East</v>
      </c>
      <c r="K771" t="str">
        <f>_xlfn.XLOOKUP(H771,Store_Raw!$A$2:$A$21,Store_Raw!$D$2:$D$21)</f>
        <v>Washingtonfurt</v>
      </c>
      <c r="L771" t="str">
        <f>_xlfn.XLOOKUP(H771,Store_Raw!$A$2:$A$21,Store_Raw!$E$2:$E$21)</f>
        <v>Flagship</v>
      </c>
      <c r="M771" t="str">
        <f>VLOOKUP(B771,Customer_Cleaned!$A$2:$H$501,2,FALSE)</f>
        <v>Dr. Tamara White Md</v>
      </c>
      <c r="N771">
        <f>VLOOKUP(B771,Customer_Cleaned!$A$2:$H$501,3,FALSE)</f>
        <v>60</v>
      </c>
      <c r="O771" t="str">
        <f>VLOOKUP(B771,Customer_Cleaned!$A$2:$H$501,4,FALSE)</f>
        <v>Male</v>
      </c>
      <c r="P771" t="str">
        <f>VLOOKUP(B771,Customer_Cleaned!$A$2:$H$501,8,FALSE)</f>
        <v>Platinum</v>
      </c>
      <c r="Q771" t="str">
        <f>_xlfn.XLOOKUP('Sales_Fact cleaned'!B1547,Customer_Cleaned!$A$2:$A$501,Customer_Cleaned!$F$2:$F$501)</f>
        <v>New York</v>
      </c>
      <c r="R771" t="str">
        <f>_xlfn.XLOOKUP(B771,Customer_Cleaned!$A$2:$A$501,Customer_Cleaned!$G$2:$G$501)</f>
        <v>USA</v>
      </c>
      <c r="S771">
        <v>1</v>
      </c>
      <c r="T771">
        <v>905.5</v>
      </c>
      <c r="U771">
        <v>0.28999999999999998</v>
      </c>
      <c r="V771">
        <v>642.90499999999997</v>
      </c>
      <c r="W771" t="s">
        <v>1829</v>
      </c>
    </row>
    <row r="772" spans="1:23" hidden="1">
      <c r="A772" s="2">
        <v>45496</v>
      </c>
      <c r="B772" t="s">
        <v>547</v>
      </c>
      <c r="C772" t="s">
        <v>1696</v>
      </c>
      <c r="D772" t="str">
        <f>VLOOKUP(C772,Product_Cleaned!$A$2:$B$101,2,FALSE)</f>
        <v>Bluetooth Car Audio System</v>
      </c>
      <c r="E772" t="str">
        <f>VLOOKUP(C772,Product_Cleaned!$A$2:$C$101,3,FALSE)</f>
        <v>Electronics</v>
      </c>
      <c r="F772" t="str">
        <f>VLOOKUP(C772,Product_Cleaned!$A$2:$E$101,4,FALSE)</f>
        <v>Audio</v>
      </c>
      <c r="G772" t="str">
        <f>VLOOKUP('Sales_Fact cleaned'!C976,Product_Cleaned!$A$2:$E$101,5, FALSE)</f>
        <v>Hogan-Lee</v>
      </c>
      <c r="H772" t="s">
        <v>1789</v>
      </c>
      <c r="I772" t="str">
        <f>_xlfn.XLOOKUP(H772,Store_Raw!$A$2:$A$21,Store_Raw!$B$2:$B$21)</f>
        <v>Hill, Wagner and Ballard</v>
      </c>
      <c r="J772" t="str">
        <f>_xlfn.XLOOKUP(H772,Store_Raw!$A$2:$A$21,Store_Raw!$C$2:$C$21)</f>
        <v>East</v>
      </c>
      <c r="K772" t="str">
        <f>_xlfn.XLOOKUP(H772,Store_Raw!$A$2:$A$21,Store_Raw!$D$2:$D$21)</f>
        <v>East Davidville</v>
      </c>
      <c r="L772" t="str">
        <f>_xlfn.XLOOKUP(H772,Store_Raw!$A$2:$A$21,Store_Raw!$E$2:$E$21)</f>
        <v>Online</v>
      </c>
      <c r="M772" t="str">
        <f>VLOOKUP(B772,Customer_Cleaned!$A$2:$H$501,2,FALSE)</f>
        <v>Daniel Rivas</v>
      </c>
      <c r="N772">
        <f>VLOOKUP(B772,Customer_Cleaned!$A$2:$H$501,3,FALSE)</f>
        <v>39</v>
      </c>
      <c r="O772" t="str">
        <f>VLOOKUP(B772,Customer_Cleaned!$A$2:$H$501,4,FALSE)</f>
        <v>Female</v>
      </c>
      <c r="P772" t="str">
        <f>VLOOKUP(B772,Customer_Cleaned!$A$2:$H$501,8,FALSE)</f>
        <v>Silver</v>
      </c>
      <c r="Q772" t="str">
        <f>_xlfn.XLOOKUP('Sales_Fact cleaned'!B976,Customer_Cleaned!$A$2:$A$501,Customer_Cleaned!$F$2:$F$501)</f>
        <v>Nebraska</v>
      </c>
      <c r="R772" t="str">
        <f>_xlfn.XLOOKUP(B772,Customer_Cleaned!$A$2:$A$501,Customer_Cleaned!$G$2:$G$501)</f>
        <v>USA</v>
      </c>
      <c r="S772">
        <v>2</v>
      </c>
      <c r="T772">
        <v>407.46</v>
      </c>
      <c r="U772">
        <v>0.21</v>
      </c>
      <c r="V772">
        <v>643.78679999999997</v>
      </c>
      <c r="W772" t="s">
        <v>1826</v>
      </c>
    </row>
    <row r="773" spans="1:23" hidden="1">
      <c r="A773" s="2">
        <v>45497</v>
      </c>
      <c r="B773" t="s">
        <v>1446</v>
      </c>
      <c r="C773" t="s">
        <v>1640</v>
      </c>
      <c r="D773" t="str">
        <f>VLOOKUP(C773,Product_Cleaned!$A$2:$B$101,2,FALSE)</f>
        <v>Men's Winter Jacket</v>
      </c>
      <c r="E773" t="str">
        <f>VLOOKUP(C773,Product_Cleaned!$A$2:$C$101,3,FALSE)</f>
        <v>Clothing</v>
      </c>
      <c r="F773" t="str">
        <f>VLOOKUP(C773,Product_Cleaned!$A$2:$E$101,4,FALSE)</f>
        <v>Outerwear</v>
      </c>
      <c r="G773" t="str">
        <f>VLOOKUP('Sales_Fact cleaned'!C1323,Product_Cleaned!$A$2:$E$101,5, FALSE)</f>
        <v>Luna, Anderson and Bowman</v>
      </c>
      <c r="H773" t="s">
        <v>1807</v>
      </c>
      <c r="I773" t="str">
        <f>_xlfn.XLOOKUP(H773,Store_Raw!$A$2:$A$21,Store_Raw!$B$2:$B$21)</f>
        <v>Holloway Ltd</v>
      </c>
      <c r="J773" t="str">
        <f>_xlfn.XLOOKUP(H773,Store_Raw!$A$2:$A$21,Store_Raw!$C$2:$C$21)</f>
        <v>North</v>
      </c>
      <c r="K773" t="str">
        <f>_xlfn.XLOOKUP(H773,Store_Raw!$A$2:$A$21,Store_Raw!$D$2:$D$21)</f>
        <v>Bensonhaven</v>
      </c>
      <c r="L773" t="str">
        <f>_xlfn.XLOOKUP(H773,Store_Raw!$A$2:$A$21,Store_Raw!$E$2:$E$21)</f>
        <v>Flagship</v>
      </c>
      <c r="M773" t="str">
        <f>VLOOKUP(B773,Customer_Cleaned!$A$2:$H$501,2,FALSE)</f>
        <v>James Foster</v>
      </c>
      <c r="N773">
        <f>VLOOKUP(B773,Customer_Cleaned!$A$2:$H$501,3,FALSE)</f>
        <v>19</v>
      </c>
      <c r="O773" t="str">
        <f>VLOOKUP(B773,Customer_Cleaned!$A$2:$H$501,4,FALSE)</f>
        <v>Male</v>
      </c>
      <c r="P773" t="str">
        <f>VLOOKUP(B773,Customer_Cleaned!$A$2:$H$501,8,FALSE)</f>
        <v>Bronze</v>
      </c>
      <c r="Q773" t="str">
        <f>_xlfn.XLOOKUP('Sales_Fact cleaned'!B1323,Customer_Cleaned!$A$2:$A$501,Customer_Cleaned!$F$2:$F$501)</f>
        <v>Maine</v>
      </c>
      <c r="R773" t="str">
        <f>_xlfn.XLOOKUP(B773,Customer_Cleaned!$A$2:$A$501,Customer_Cleaned!$G$2:$G$501)</f>
        <v>USA</v>
      </c>
      <c r="S773">
        <v>1</v>
      </c>
      <c r="T773">
        <v>708.88</v>
      </c>
      <c r="U773">
        <v>0.09</v>
      </c>
      <c r="V773">
        <v>645.08080000000007</v>
      </c>
      <c r="W773" t="s">
        <v>1829</v>
      </c>
    </row>
    <row r="774" spans="1:23" hidden="1">
      <c r="A774" s="2">
        <v>45497</v>
      </c>
      <c r="B774" t="s">
        <v>85</v>
      </c>
      <c r="C774" t="s">
        <v>1668</v>
      </c>
      <c r="D774" t="str">
        <f>VLOOKUP(C774,Product_Cleaned!$A$2:$B$101,2,FALSE)</f>
        <v>Luxury Perfume Spray</v>
      </c>
      <c r="E774" t="str">
        <f>VLOOKUP(C774,Product_Cleaned!$A$2:$C$101,3,FALSE)</f>
        <v>Beauty</v>
      </c>
      <c r="F774" t="str">
        <f>VLOOKUP(C774,Product_Cleaned!$A$2:$E$101,4,FALSE)</f>
        <v>Fragrance</v>
      </c>
      <c r="G774" t="str">
        <f>VLOOKUP('Sales_Fact cleaned'!C1972,Product_Cleaned!$A$2:$E$101,5, FALSE)</f>
        <v>Kelly, Smith and Perez</v>
      </c>
      <c r="H774" t="s">
        <v>1757</v>
      </c>
      <c r="I774" t="str">
        <f>_xlfn.XLOOKUP(H774,Store_Raw!$A$2:$A$21,Store_Raw!$B$2:$B$21)</f>
        <v>Martinez, Adkins and Johnson</v>
      </c>
      <c r="J774" t="str">
        <f>_xlfn.XLOOKUP(H774,Store_Raw!$A$2:$A$21,Store_Raw!$C$2:$C$21)</f>
        <v>North</v>
      </c>
      <c r="K774" t="str">
        <f>_xlfn.XLOOKUP(H774,Store_Raw!$A$2:$A$21,Store_Raw!$D$2:$D$21)</f>
        <v>Danielmouth</v>
      </c>
      <c r="L774" t="str">
        <f>_xlfn.XLOOKUP(H774,Store_Raw!$A$2:$A$21,Store_Raw!$E$2:$E$21)</f>
        <v>Flagship</v>
      </c>
      <c r="M774" t="str">
        <f>VLOOKUP(B774,Customer_Cleaned!$A$2:$H$501,2,FALSE)</f>
        <v>Michael Torres</v>
      </c>
      <c r="N774">
        <f>VLOOKUP(B774,Customer_Cleaned!$A$2:$H$501,3,FALSE)</f>
        <v>46</v>
      </c>
      <c r="O774" t="str">
        <f>VLOOKUP(B774,Customer_Cleaned!$A$2:$H$501,4,FALSE)</f>
        <v>Female</v>
      </c>
      <c r="P774" t="str">
        <f>VLOOKUP(B774,Customer_Cleaned!$A$2:$H$501,8,FALSE)</f>
        <v>Silver</v>
      </c>
      <c r="Q774" t="str">
        <f>_xlfn.XLOOKUP('Sales_Fact cleaned'!B1972,Customer_Cleaned!$A$2:$A$501,Customer_Cleaned!$F$2:$F$501)</f>
        <v>New Hampshire</v>
      </c>
      <c r="R774" t="str">
        <f>_xlfn.XLOOKUP(B774,Customer_Cleaned!$A$2:$A$501,Customer_Cleaned!$G$2:$G$501)</f>
        <v>USA</v>
      </c>
      <c r="S774">
        <v>2</v>
      </c>
      <c r="T774">
        <v>424.54</v>
      </c>
      <c r="U774">
        <v>0.24</v>
      </c>
      <c r="V774">
        <v>645.30080000000009</v>
      </c>
      <c r="W774" t="s">
        <v>1826</v>
      </c>
    </row>
    <row r="775" spans="1:23" hidden="1">
      <c r="A775" s="2">
        <v>45497</v>
      </c>
      <c r="B775" t="s">
        <v>1286</v>
      </c>
      <c r="C775" t="s">
        <v>1553</v>
      </c>
      <c r="D775" t="str">
        <f>VLOOKUP(C775,Product_Cleaned!$A$2:$B$101,2,FALSE)</f>
        <v>Women's Yoga Pants</v>
      </c>
      <c r="E775" t="str">
        <f>VLOOKUP(C775,Product_Cleaned!$A$2:$C$101,3,FALSE)</f>
        <v>Clothing</v>
      </c>
      <c r="F775" t="str">
        <f>VLOOKUP(C775,Product_Cleaned!$A$2:$E$101,4,FALSE)</f>
        <v>Bottoms</v>
      </c>
      <c r="G775" t="str">
        <f>VLOOKUP('Sales_Fact cleaned'!C1831,Product_Cleaned!$A$2:$E$101,5, FALSE)</f>
        <v>Reese-Watson</v>
      </c>
      <c r="H775" t="s">
        <v>1792</v>
      </c>
      <c r="I775" t="str">
        <f>_xlfn.XLOOKUP(H775,Store_Raw!$A$2:$A$21,Store_Raw!$B$2:$B$21)</f>
        <v>Aguirre-Keller</v>
      </c>
      <c r="J775" t="str">
        <f>_xlfn.XLOOKUP(H775,Store_Raw!$A$2:$A$21,Store_Raw!$C$2:$C$21)</f>
        <v>South</v>
      </c>
      <c r="K775" t="str">
        <f>_xlfn.XLOOKUP(H775,Store_Raw!$A$2:$A$21,Store_Raw!$D$2:$D$21)</f>
        <v>Lake Michael</v>
      </c>
      <c r="L775" t="str">
        <f>_xlfn.XLOOKUP(H775,Store_Raw!$A$2:$A$21,Store_Raw!$E$2:$E$21)</f>
        <v>Online</v>
      </c>
      <c r="M775" t="str">
        <f>VLOOKUP(B775,Customer_Cleaned!$A$2:$H$501,2,FALSE)</f>
        <v>Melissa Valentine</v>
      </c>
      <c r="N775">
        <f>VLOOKUP(B775,Customer_Cleaned!$A$2:$H$501,3,FALSE)</f>
        <v>35</v>
      </c>
      <c r="O775" t="str">
        <f>VLOOKUP(B775,Customer_Cleaned!$A$2:$H$501,4,FALSE)</f>
        <v>Female</v>
      </c>
      <c r="P775" t="str">
        <f>VLOOKUP(B775,Customer_Cleaned!$A$2:$H$501,8,FALSE)</f>
        <v>Silver</v>
      </c>
      <c r="Q775" t="str">
        <f>_xlfn.XLOOKUP('Sales_Fact cleaned'!B1831,Customer_Cleaned!$A$2:$A$501,Customer_Cleaned!$F$2:$F$501)</f>
        <v>Louisiana</v>
      </c>
      <c r="R775" t="str">
        <f>_xlfn.XLOOKUP(B775,Customer_Cleaned!$A$2:$A$501,Customer_Cleaned!$G$2:$G$501)</f>
        <v>USA</v>
      </c>
      <c r="S775">
        <v>1</v>
      </c>
      <c r="T775">
        <v>769.4</v>
      </c>
      <c r="U775">
        <v>0.16</v>
      </c>
      <c r="V775">
        <v>646.29599999999994</v>
      </c>
      <c r="W775" t="s">
        <v>1826</v>
      </c>
    </row>
    <row r="776" spans="1:23" hidden="1">
      <c r="A776" s="2">
        <v>45497</v>
      </c>
      <c r="B776" t="s">
        <v>544</v>
      </c>
      <c r="C776" t="s">
        <v>1744</v>
      </c>
      <c r="D776" t="str">
        <f>VLOOKUP(C776,Product_Cleaned!$A$2:$B$101,2,FALSE)</f>
        <v>Portable Bluetooth Speaker</v>
      </c>
      <c r="E776" t="str">
        <f>VLOOKUP(C776,Product_Cleaned!$A$2:$C$101,3,FALSE)</f>
        <v>Electronics</v>
      </c>
      <c r="F776" t="str">
        <f>VLOOKUP(C776,Product_Cleaned!$A$2:$E$101,4,FALSE)</f>
        <v>Audio</v>
      </c>
      <c r="G776" t="str">
        <f>VLOOKUP('Sales_Fact cleaned'!C809,Product_Cleaned!$A$2:$E$101,5, FALSE)</f>
        <v>Gonzales-Davis</v>
      </c>
      <c r="H776" t="s">
        <v>1789</v>
      </c>
      <c r="I776" t="str">
        <f>_xlfn.XLOOKUP(H776,Store_Raw!$A$2:$A$21,Store_Raw!$B$2:$B$21)</f>
        <v>Hill, Wagner and Ballard</v>
      </c>
      <c r="J776" t="str">
        <f>_xlfn.XLOOKUP(H776,Store_Raw!$A$2:$A$21,Store_Raw!$C$2:$C$21)</f>
        <v>East</v>
      </c>
      <c r="K776" t="str">
        <f>_xlfn.XLOOKUP(H776,Store_Raw!$A$2:$A$21,Store_Raw!$D$2:$D$21)</f>
        <v>East Davidville</v>
      </c>
      <c r="L776" t="str">
        <f>_xlfn.XLOOKUP(H776,Store_Raw!$A$2:$A$21,Store_Raw!$E$2:$E$21)</f>
        <v>Online</v>
      </c>
      <c r="M776" t="str">
        <f>VLOOKUP(B776,Customer_Cleaned!$A$2:$H$501,2,FALSE)</f>
        <v>Joseph Jones</v>
      </c>
      <c r="N776">
        <f>VLOOKUP(B776,Customer_Cleaned!$A$2:$H$501,3,FALSE)</f>
        <v>21</v>
      </c>
      <c r="O776" t="str">
        <f>VLOOKUP(B776,Customer_Cleaned!$A$2:$H$501,4,FALSE)</f>
        <v>Male</v>
      </c>
      <c r="P776" t="str">
        <f>VLOOKUP(B776,Customer_Cleaned!$A$2:$H$501,8,FALSE)</f>
        <v>Bronze</v>
      </c>
      <c r="Q776" t="str">
        <f>_xlfn.XLOOKUP('Sales_Fact cleaned'!B809,Customer_Cleaned!$A$2:$A$501,Customer_Cleaned!$F$2:$F$501)</f>
        <v>Nevada</v>
      </c>
      <c r="R776" t="str">
        <f>_xlfn.XLOOKUP(B776,Customer_Cleaned!$A$2:$A$501,Customer_Cleaned!$G$2:$G$501)</f>
        <v>USA</v>
      </c>
      <c r="S776">
        <v>2</v>
      </c>
      <c r="T776">
        <v>443.15</v>
      </c>
      <c r="U776">
        <v>0.27</v>
      </c>
      <c r="V776">
        <v>646.99899999999991</v>
      </c>
      <c r="W776" t="s">
        <v>1829</v>
      </c>
    </row>
    <row r="777" spans="1:23" hidden="1">
      <c r="A777" s="2">
        <v>45497</v>
      </c>
      <c r="B777" t="s">
        <v>1017</v>
      </c>
      <c r="C777" t="s">
        <v>1678</v>
      </c>
      <c r="D777" t="str">
        <f>VLOOKUP(C777,Product_Cleaned!$A$2:$B$101,2,FALSE)</f>
        <v>Adjustable Dumbbells 20kg</v>
      </c>
      <c r="E777" t="str">
        <f>VLOOKUP(C777,Product_Cleaned!$A$2:$C$101,3,FALSE)</f>
        <v>Sports</v>
      </c>
      <c r="F777" t="str">
        <f>VLOOKUP(C777,Product_Cleaned!$A$2:$E$101,4,FALSE)</f>
        <v>Fitness</v>
      </c>
      <c r="G777" t="str">
        <f>VLOOKUP('Sales_Fact cleaned'!C349,Product_Cleaned!$A$2:$E$101,5, FALSE)</f>
        <v>Sharp, Taylor and Rodriguez</v>
      </c>
      <c r="H777" t="s">
        <v>1794</v>
      </c>
      <c r="I777" t="str">
        <f>_xlfn.XLOOKUP(H777,Store_Raw!$A$2:$A$21,Store_Raw!$B$2:$B$21)</f>
        <v>Thomas, Bridges and Harris</v>
      </c>
      <c r="J777" t="str">
        <f>_xlfn.XLOOKUP(H777,Store_Raw!$A$2:$A$21,Store_Raw!$C$2:$C$21)</f>
        <v>North</v>
      </c>
      <c r="K777" t="str">
        <f>_xlfn.XLOOKUP(H777,Store_Raw!$A$2:$A$21,Store_Raw!$D$2:$D$21)</f>
        <v>Sabrinatown</v>
      </c>
      <c r="L777" t="str">
        <f>_xlfn.XLOOKUP(H777,Store_Raw!$A$2:$A$21,Store_Raw!$E$2:$E$21)</f>
        <v>Online</v>
      </c>
      <c r="M777" t="str">
        <f>VLOOKUP(B777,Customer_Cleaned!$A$2:$H$501,2,FALSE)</f>
        <v>Kristy Dunlap</v>
      </c>
      <c r="N777">
        <f>VLOOKUP(B777,Customer_Cleaned!$A$2:$H$501,3,FALSE)</f>
        <v>64</v>
      </c>
      <c r="O777" t="str">
        <f>VLOOKUP(B777,Customer_Cleaned!$A$2:$H$501,4,FALSE)</f>
        <v>Female</v>
      </c>
      <c r="P777" t="str">
        <f>VLOOKUP(B777,Customer_Cleaned!$A$2:$H$501,8,FALSE)</f>
        <v>Platinum</v>
      </c>
      <c r="Q777" t="str">
        <f>_xlfn.XLOOKUP('Sales_Fact cleaned'!B349,Customer_Cleaned!$A$2:$A$501,Customer_Cleaned!$F$2:$F$501)</f>
        <v>Wisconsin</v>
      </c>
      <c r="R777" t="str">
        <f>_xlfn.XLOOKUP(B777,Customer_Cleaned!$A$2:$A$501,Customer_Cleaned!$G$2:$G$501)</f>
        <v>USA</v>
      </c>
      <c r="S777">
        <v>1</v>
      </c>
      <c r="T777">
        <v>681.3</v>
      </c>
      <c r="U777">
        <v>0.05</v>
      </c>
      <c r="V777">
        <v>647.2349999999999</v>
      </c>
      <c r="W777" t="s">
        <v>1826</v>
      </c>
    </row>
    <row r="778" spans="1:23" hidden="1">
      <c r="A778" s="2">
        <v>45498</v>
      </c>
      <c r="B778" t="s">
        <v>153</v>
      </c>
      <c r="C778" t="s">
        <v>1696</v>
      </c>
      <c r="D778" t="str">
        <f>VLOOKUP(C778,Product_Cleaned!$A$2:$B$101,2,FALSE)</f>
        <v>Bluetooth Car Audio System</v>
      </c>
      <c r="E778" t="str">
        <f>VLOOKUP(C778,Product_Cleaned!$A$2:$C$101,3,FALSE)</f>
        <v>Electronics</v>
      </c>
      <c r="F778" t="str">
        <f>VLOOKUP(C778,Product_Cleaned!$A$2:$E$101,4,FALSE)</f>
        <v>Audio</v>
      </c>
      <c r="G778" t="str">
        <f>VLOOKUP('Sales_Fact cleaned'!C683,Product_Cleaned!$A$2:$E$101,5, FALSE)</f>
        <v>Thompson-French</v>
      </c>
      <c r="H778" t="s">
        <v>1766</v>
      </c>
      <c r="I778" t="str">
        <f>_xlfn.XLOOKUP(H778,Store_Raw!$A$2:$A$21,Store_Raw!$B$2:$B$21)</f>
        <v>Johnson-Wright</v>
      </c>
      <c r="J778" t="str">
        <f>_xlfn.XLOOKUP(H778,Store_Raw!$A$2:$A$21,Store_Raw!$C$2:$C$21)</f>
        <v>North</v>
      </c>
      <c r="K778" t="str">
        <f>_xlfn.XLOOKUP(H778,Store_Raw!$A$2:$A$21,Store_Raw!$D$2:$D$21)</f>
        <v>Hoodberg</v>
      </c>
      <c r="L778" t="str">
        <f>_xlfn.XLOOKUP(H778,Store_Raw!$A$2:$A$21,Store_Raw!$E$2:$E$21)</f>
        <v>Outlet</v>
      </c>
      <c r="M778" t="str">
        <f>VLOOKUP(B778,Customer_Cleaned!$A$2:$H$501,2,FALSE)</f>
        <v>Tonya Reynolds</v>
      </c>
      <c r="N778">
        <f>VLOOKUP(B778,Customer_Cleaned!$A$2:$H$501,3,FALSE)</f>
        <v>55</v>
      </c>
      <c r="O778" t="str">
        <f>VLOOKUP(B778,Customer_Cleaned!$A$2:$H$501,4,FALSE)</f>
        <v>Female</v>
      </c>
      <c r="P778" t="str">
        <f>VLOOKUP(B778,Customer_Cleaned!$A$2:$H$501,8,FALSE)</f>
        <v>Platinum</v>
      </c>
      <c r="Q778" t="str">
        <f>_xlfn.XLOOKUP('Sales_Fact cleaned'!B683,Customer_Cleaned!$A$2:$A$501,Customer_Cleaned!$F$2:$F$501)</f>
        <v>Ohio</v>
      </c>
      <c r="R778" t="str">
        <f>_xlfn.XLOOKUP(B778,Customer_Cleaned!$A$2:$A$501,Customer_Cleaned!$G$2:$G$501)</f>
        <v>USA</v>
      </c>
      <c r="S778">
        <v>3</v>
      </c>
      <c r="T778">
        <v>220.51</v>
      </c>
      <c r="U778">
        <v>0.02</v>
      </c>
      <c r="V778">
        <v>648.29939999999999</v>
      </c>
      <c r="W778" t="s">
        <v>1824</v>
      </c>
    </row>
    <row r="779" spans="1:23" hidden="1">
      <c r="A779" s="2">
        <v>45499</v>
      </c>
      <c r="B779" t="s">
        <v>1083</v>
      </c>
      <c r="C779" t="s">
        <v>1592</v>
      </c>
      <c r="D779" t="str">
        <f>VLOOKUP(C779,Product_Cleaned!$A$2:$B$101,2,FALSE)</f>
        <v>Carbon Fiber Tennis Racket</v>
      </c>
      <c r="E779" t="str">
        <f>VLOOKUP(C779,Product_Cleaned!$A$2:$C$101,3,FALSE)</f>
        <v>Sports</v>
      </c>
      <c r="F779" t="str">
        <f>VLOOKUP(C779,Product_Cleaned!$A$2:$E$101,4,FALSE)</f>
        <v>Equipment</v>
      </c>
      <c r="G779" t="str">
        <f>VLOOKUP('Sales_Fact cleaned'!C1346,Product_Cleaned!$A$2:$E$101,5, FALSE)</f>
        <v>Hernandez, Kennedy and Porter</v>
      </c>
      <c r="H779" t="s">
        <v>1786</v>
      </c>
      <c r="I779" t="str">
        <f>_xlfn.XLOOKUP(H779,Store_Raw!$A$2:$A$21,Store_Raw!$B$2:$B$21)</f>
        <v>Moore, Padilla and Butler</v>
      </c>
      <c r="J779" t="str">
        <f>_xlfn.XLOOKUP(H779,Store_Raw!$A$2:$A$21,Store_Raw!$C$2:$C$21)</f>
        <v>South</v>
      </c>
      <c r="K779" t="str">
        <f>_xlfn.XLOOKUP(H779,Store_Raw!$A$2:$A$21,Store_Raw!$D$2:$D$21)</f>
        <v>East Johnstad</v>
      </c>
      <c r="L779" t="str">
        <f>_xlfn.XLOOKUP(H779,Store_Raw!$A$2:$A$21,Store_Raw!$E$2:$E$21)</f>
        <v>Flagship</v>
      </c>
      <c r="M779" t="str">
        <f>VLOOKUP(B779,Customer_Cleaned!$A$2:$H$501,2,FALSE)</f>
        <v>Daniel Nelson</v>
      </c>
      <c r="N779">
        <f>VLOOKUP(B779,Customer_Cleaned!$A$2:$H$501,3,FALSE)</f>
        <v>33</v>
      </c>
      <c r="O779" t="str">
        <f>VLOOKUP(B779,Customer_Cleaned!$A$2:$H$501,4,FALSE)</f>
        <v>Male</v>
      </c>
      <c r="P779" t="str">
        <f>VLOOKUP(B779,Customer_Cleaned!$A$2:$H$501,8,FALSE)</f>
        <v>Bronze</v>
      </c>
      <c r="Q779" t="str">
        <f>_xlfn.XLOOKUP('Sales_Fact cleaned'!B1346,Customer_Cleaned!$A$2:$A$501,Customer_Cleaned!$F$2:$F$501)</f>
        <v>Pennsylvania</v>
      </c>
      <c r="R779" t="str">
        <f>_xlfn.XLOOKUP(B779,Customer_Cleaned!$A$2:$A$501,Customer_Cleaned!$G$2:$G$501)</f>
        <v>USA</v>
      </c>
      <c r="S779">
        <v>4</v>
      </c>
      <c r="T779">
        <v>164.02</v>
      </c>
      <c r="U779">
        <v>0.01</v>
      </c>
      <c r="V779">
        <v>649.51920000000007</v>
      </c>
      <c r="W779" t="s">
        <v>1829</v>
      </c>
    </row>
    <row r="780" spans="1:23" hidden="1">
      <c r="A780" s="2">
        <v>45499</v>
      </c>
      <c r="B780" t="s">
        <v>1092</v>
      </c>
      <c r="C780" t="s">
        <v>1726</v>
      </c>
      <c r="D780" t="str">
        <f>VLOOKUP(C780,Product_Cleaned!$A$2:$B$101,2,FALSE)</f>
        <v>Face Foundation Kit</v>
      </c>
      <c r="E780" t="str">
        <f>VLOOKUP(C780,Product_Cleaned!$A$2:$C$101,3,FALSE)</f>
        <v>Beauty</v>
      </c>
      <c r="F780" t="str">
        <f>VLOOKUP(C780,Product_Cleaned!$A$2:$E$101,4,FALSE)</f>
        <v>Makeup</v>
      </c>
      <c r="G780" t="str">
        <f>VLOOKUP('Sales_Fact cleaned'!C504,Product_Cleaned!$A$2:$E$101,5, FALSE)</f>
        <v>Davis PLC</v>
      </c>
      <c r="H780" t="s">
        <v>1807</v>
      </c>
      <c r="I780" t="str">
        <f>_xlfn.XLOOKUP(H780,Store_Raw!$A$2:$A$21,Store_Raw!$B$2:$B$21)</f>
        <v>Holloway Ltd</v>
      </c>
      <c r="J780" t="str">
        <f>_xlfn.XLOOKUP(H780,Store_Raw!$A$2:$A$21,Store_Raw!$C$2:$C$21)</f>
        <v>North</v>
      </c>
      <c r="K780" t="str">
        <f>_xlfn.XLOOKUP(H780,Store_Raw!$A$2:$A$21,Store_Raw!$D$2:$D$21)</f>
        <v>Bensonhaven</v>
      </c>
      <c r="L780" t="str">
        <f>_xlfn.XLOOKUP(H780,Store_Raw!$A$2:$A$21,Store_Raw!$E$2:$E$21)</f>
        <v>Flagship</v>
      </c>
      <c r="M780" t="str">
        <f>VLOOKUP(B780,Customer_Cleaned!$A$2:$H$501,2,FALSE)</f>
        <v>Sherry Cabrera</v>
      </c>
      <c r="N780">
        <f>VLOOKUP(B780,Customer_Cleaned!$A$2:$H$501,3,FALSE)</f>
        <v>55</v>
      </c>
      <c r="O780" t="str">
        <f>VLOOKUP(B780,Customer_Cleaned!$A$2:$H$501,4,FALSE)</f>
        <v>Male</v>
      </c>
      <c r="P780" t="str">
        <f>VLOOKUP(B780,Customer_Cleaned!$A$2:$H$501,8,FALSE)</f>
        <v>Platinum</v>
      </c>
      <c r="Q780" t="str">
        <f>_xlfn.XLOOKUP('Sales_Fact cleaned'!B504,Customer_Cleaned!$A$2:$A$501,Customer_Cleaned!$F$2:$F$501)</f>
        <v>Ohio</v>
      </c>
      <c r="R780" t="str">
        <f>_xlfn.XLOOKUP(B780,Customer_Cleaned!$A$2:$A$501,Customer_Cleaned!$G$2:$G$501)</f>
        <v>USA</v>
      </c>
      <c r="S780">
        <v>2</v>
      </c>
      <c r="T780">
        <v>433.07</v>
      </c>
      <c r="U780">
        <v>0.25</v>
      </c>
      <c r="V780">
        <v>649.60500000000002</v>
      </c>
      <c r="W780" t="s">
        <v>1826</v>
      </c>
    </row>
    <row r="781" spans="1:23" hidden="1">
      <c r="A781" s="2">
        <v>45499</v>
      </c>
      <c r="B781" t="s">
        <v>181</v>
      </c>
      <c r="C781" t="s">
        <v>1584</v>
      </c>
      <c r="D781" t="str">
        <f>VLOOKUP(C781,Product_Cleaned!$A$2:$B$101,2,FALSE)</f>
        <v>Women's Denim Jeans</v>
      </c>
      <c r="E781" t="str">
        <f>VLOOKUP(C781,Product_Cleaned!$A$2:$C$101,3,FALSE)</f>
        <v>Clothing</v>
      </c>
      <c r="F781" t="str">
        <f>VLOOKUP(C781,Product_Cleaned!$A$2:$E$101,4,FALSE)</f>
        <v>Bottoms</v>
      </c>
      <c r="G781" t="str">
        <f>VLOOKUP('Sales_Fact cleaned'!C953,Product_Cleaned!$A$2:$E$101,5, FALSE)</f>
        <v>Campbell Ltd</v>
      </c>
      <c r="H781" t="s">
        <v>1766</v>
      </c>
      <c r="I781" t="str">
        <f>_xlfn.XLOOKUP(H781,Store_Raw!$A$2:$A$21,Store_Raw!$B$2:$B$21)</f>
        <v>Johnson-Wright</v>
      </c>
      <c r="J781" t="str">
        <f>_xlfn.XLOOKUP(H781,Store_Raw!$A$2:$A$21,Store_Raw!$C$2:$C$21)</f>
        <v>North</v>
      </c>
      <c r="K781" t="str">
        <f>_xlfn.XLOOKUP(H781,Store_Raw!$A$2:$A$21,Store_Raw!$D$2:$D$21)</f>
        <v>Hoodberg</v>
      </c>
      <c r="L781" t="str">
        <f>_xlfn.XLOOKUP(H781,Store_Raw!$A$2:$A$21,Store_Raw!$E$2:$E$21)</f>
        <v>Outlet</v>
      </c>
      <c r="M781" t="str">
        <f>VLOOKUP(B781,Customer_Cleaned!$A$2:$H$501,2,FALSE)</f>
        <v>Gina Knight</v>
      </c>
      <c r="N781">
        <f>VLOOKUP(B781,Customer_Cleaned!$A$2:$H$501,3,FALSE)</f>
        <v>54</v>
      </c>
      <c r="O781" t="str">
        <f>VLOOKUP(B781,Customer_Cleaned!$A$2:$H$501,4,FALSE)</f>
        <v>Female</v>
      </c>
      <c r="P781" t="str">
        <f>VLOOKUP(B781,Customer_Cleaned!$A$2:$H$501,8,FALSE)</f>
        <v>Platinum</v>
      </c>
      <c r="Q781" t="str">
        <f>_xlfn.XLOOKUP('Sales_Fact cleaned'!B953,Customer_Cleaned!$A$2:$A$501,Customer_Cleaned!$F$2:$F$501)</f>
        <v>Illinois</v>
      </c>
      <c r="R781" t="str">
        <f>_xlfn.XLOOKUP(B781,Customer_Cleaned!$A$2:$A$501,Customer_Cleaned!$G$2:$G$501)</f>
        <v>USA</v>
      </c>
      <c r="S781">
        <v>2</v>
      </c>
      <c r="T781">
        <v>382.2</v>
      </c>
      <c r="U781">
        <v>0.15</v>
      </c>
      <c r="V781">
        <v>649.74</v>
      </c>
      <c r="W781" t="s">
        <v>1826</v>
      </c>
    </row>
    <row r="782" spans="1:23" hidden="1">
      <c r="A782" s="2">
        <v>45499</v>
      </c>
      <c r="B782" t="s">
        <v>1199</v>
      </c>
      <c r="C782" t="s">
        <v>1562</v>
      </c>
      <c r="D782" t="str">
        <f>VLOOKUP(C782,Product_Cleaned!$A$2:$B$101,2,FALSE)</f>
        <v>Wireless Bluetooth Earbuds</v>
      </c>
      <c r="E782" t="str">
        <f>VLOOKUP(C782,Product_Cleaned!$A$2:$C$101,3,FALSE)</f>
        <v>Electronics</v>
      </c>
      <c r="F782" t="str">
        <f>VLOOKUP(C782,Product_Cleaned!$A$2:$E$101,4,FALSE)</f>
        <v>Audio</v>
      </c>
      <c r="G782" t="str">
        <f>VLOOKUP('Sales_Fact cleaned'!C466,Product_Cleaned!$A$2:$E$101,5, FALSE)</f>
        <v>Thompson-French</v>
      </c>
      <c r="H782" t="s">
        <v>1782</v>
      </c>
      <c r="I782" t="str">
        <f>_xlfn.XLOOKUP(H782,Store_Raw!$A$2:$A$21,Store_Raw!$B$2:$B$21)</f>
        <v>Bean, Jones and Park</v>
      </c>
      <c r="J782" t="str">
        <f>_xlfn.XLOOKUP(H782,Store_Raw!$A$2:$A$21,Store_Raw!$C$2:$C$21)</f>
        <v>West</v>
      </c>
      <c r="K782" t="str">
        <f>_xlfn.XLOOKUP(H782,Store_Raw!$A$2:$A$21,Store_Raw!$D$2:$D$21)</f>
        <v>Thompsonborough</v>
      </c>
      <c r="L782" t="str">
        <f>_xlfn.XLOOKUP(H782,Store_Raw!$A$2:$A$21,Store_Raw!$E$2:$E$21)</f>
        <v>Online</v>
      </c>
      <c r="M782" t="str">
        <f>VLOOKUP(B782,Customer_Cleaned!$A$2:$H$501,2,FALSE)</f>
        <v>Andrew Mason</v>
      </c>
      <c r="N782">
        <f>VLOOKUP(B782,Customer_Cleaned!$A$2:$H$501,3,FALSE)</f>
        <v>52</v>
      </c>
      <c r="O782" t="str">
        <f>VLOOKUP(B782,Customer_Cleaned!$A$2:$H$501,4,FALSE)</f>
        <v>Female</v>
      </c>
      <c r="P782" t="str">
        <f>VLOOKUP(B782,Customer_Cleaned!$A$2:$H$501,8,FALSE)</f>
        <v>Platinum</v>
      </c>
      <c r="Q782" t="str">
        <f>_xlfn.XLOOKUP('Sales_Fact cleaned'!B466,Customer_Cleaned!$A$2:$A$501,Customer_Cleaned!$F$2:$F$501)</f>
        <v>Georgia</v>
      </c>
      <c r="R782" t="str">
        <f>_xlfn.XLOOKUP(B782,Customer_Cleaned!$A$2:$A$501,Customer_Cleaned!$G$2:$G$501)</f>
        <v>USA</v>
      </c>
      <c r="S782">
        <v>4</v>
      </c>
      <c r="T782">
        <v>195.75</v>
      </c>
      <c r="U782">
        <v>0.17</v>
      </c>
      <c r="V782">
        <v>649.89</v>
      </c>
      <c r="W782" t="s">
        <v>1826</v>
      </c>
    </row>
    <row r="783" spans="1:23" hidden="1">
      <c r="A783" s="2">
        <v>45500</v>
      </c>
      <c r="B783" t="s">
        <v>127</v>
      </c>
      <c r="C783" t="s">
        <v>1668</v>
      </c>
      <c r="D783" t="str">
        <f>VLOOKUP(C783,Product_Cleaned!$A$2:$B$101,2,FALSE)</f>
        <v>Luxury Perfume Spray</v>
      </c>
      <c r="E783" t="str">
        <f>VLOOKUP(C783,Product_Cleaned!$A$2:$C$101,3,FALSE)</f>
        <v>Beauty</v>
      </c>
      <c r="F783" t="str">
        <f>VLOOKUP(C783,Product_Cleaned!$A$2:$E$101,4,FALSE)</f>
        <v>Fragrance</v>
      </c>
      <c r="G783" t="str">
        <f>VLOOKUP('Sales_Fact cleaned'!C1411,Product_Cleaned!$A$2:$E$101,5, FALSE)</f>
        <v>Baldwin, Garza and Gonzalez</v>
      </c>
      <c r="H783" t="s">
        <v>1794</v>
      </c>
      <c r="I783" t="str">
        <f>_xlfn.XLOOKUP(H783,Store_Raw!$A$2:$A$21,Store_Raw!$B$2:$B$21)</f>
        <v>Thomas, Bridges and Harris</v>
      </c>
      <c r="J783" t="str">
        <f>_xlfn.XLOOKUP(H783,Store_Raw!$A$2:$A$21,Store_Raw!$C$2:$C$21)</f>
        <v>North</v>
      </c>
      <c r="K783" t="str">
        <f>_xlfn.XLOOKUP(H783,Store_Raw!$A$2:$A$21,Store_Raw!$D$2:$D$21)</f>
        <v>Sabrinatown</v>
      </c>
      <c r="L783" t="str">
        <f>_xlfn.XLOOKUP(H783,Store_Raw!$A$2:$A$21,Store_Raw!$E$2:$E$21)</f>
        <v>Online</v>
      </c>
      <c r="M783" t="str">
        <f>VLOOKUP(B783,Customer_Cleaned!$A$2:$H$501,2,FALSE)</f>
        <v>Sarah Vance</v>
      </c>
      <c r="N783">
        <f>VLOOKUP(B783,Customer_Cleaned!$A$2:$H$501,3,FALSE)</f>
        <v>41</v>
      </c>
      <c r="O783" t="str">
        <f>VLOOKUP(B783,Customer_Cleaned!$A$2:$H$501,4,FALSE)</f>
        <v>Male</v>
      </c>
      <c r="P783" t="str">
        <f>VLOOKUP(B783,Customer_Cleaned!$A$2:$H$501,8,FALSE)</f>
        <v>Silver</v>
      </c>
      <c r="Q783" t="str">
        <f>_xlfn.XLOOKUP('Sales_Fact cleaned'!B1411,Customer_Cleaned!$A$2:$A$501,Customer_Cleaned!$F$2:$F$501)</f>
        <v>South Carolina</v>
      </c>
      <c r="R783" t="str">
        <f>_xlfn.XLOOKUP(B783,Customer_Cleaned!$A$2:$A$501,Customer_Cleaned!$G$2:$G$501)</f>
        <v>USA</v>
      </c>
      <c r="S783">
        <v>2</v>
      </c>
      <c r="T783">
        <v>396.9</v>
      </c>
      <c r="U783">
        <v>0.18</v>
      </c>
      <c r="V783">
        <v>650.91600000000005</v>
      </c>
      <c r="W783" t="s">
        <v>1824</v>
      </c>
    </row>
    <row r="784" spans="1:23" hidden="1">
      <c r="A784" s="2">
        <v>45500</v>
      </c>
      <c r="B784" t="s">
        <v>1355</v>
      </c>
      <c r="C784" t="s">
        <v>1614</v>
      </c>
      <c r="D784" t="str">
        <f>VLOOKUP(C784,Product_Cleaned!$A$2:$B$101,2,FALSE)</f>
        <v>Modern Wall Clock</v>
      </c>
      <c r="E784" t="str">
        <f>VLOOKUP(C784,Product_Cleaned!$A$2:$C$101,3,FALSE)</f>
        <v>Home</v>
      </c>
      <c r="F784" t="str">
        <f>VLOOKUP(C784,Product_Cleaned!$A$2:$E$101,4,FALSE)</f>
        <v>Decor</v>
      </c>
      <c r="G784" t="str">
        <f>VLOOKUP('Sales_Fact cleaned'!C603,Product_Cleaned!$A$2:$E$101,5, FALSE)</f>
        <v>Khan, Jones and Paul</v>
      </c>
      <c r="H784" t="s">
        <v>1792</v>
      </c>
      <c r="I784" t="str">
        <f>_xlfn.XLOOKUP(H784,Store_Raw!$A$2:$A$21,Store_Raw!$B$2:$B$21)</f>
        <v>Aguirre-Keller</v>
      </c>
      <c r="J784" t="str">
        <f>_xlfn.XLOOKUP(H784,Store_Raw!$A$2:$A$21,Store_Raw!$C$2:$C$21)</f>
        <v>South</v>
      </c>
      <c r="K784" t="str">
        <f>_xlfn.XLOOKUP(H784,Store_Raw!$A$2:$A$21,Store_Raw!$D$2:$D$21)</f>
        <v>Lake Michael</v>
      </c>
      <c r="L784" t="str">
        <f>_xlfn.XLOOKUP(H784,Store_Raw!$A$2:$A$21,Store_Raw!$E$2:$E$21)</f>
        <v>Online</v>
      </c>
      <c r="M784" t="str">
        <f>VLOOKUP(B784,Customer_Cleaned!$A$2:$H$501,2,FALSE)</f>
        <v>Melinda Rivera</v>
      </c>
      <c r="N784">
        <f>VLOOKUP(B784,Customer_Cleaned!$A$2:$H$501,3,FALSE)</f>
        <v>47</v>
      </c>
      <c r="O784" t="str">
        <f>VLOOKUP(B784,Customer_Cleaned!$A$2:$H$501,4,FALSE)</f>
        <v>Female</v>
      </c>
      <c r="P784" t="str">
        <f>VLOOKUP(B784,Customer_Cleaned!$A$2:$H$501,8,FALSE)</f>
        <v>Silver</v>
      </c>
      <c r="Q784" t="str">
        <f>_xlfn.XLOOKUP('Sales_Fact cleaned'!B603,Customer_Cleaned!$A$2:$A$501,Customer_Cleaned!$F$2:$F$501)</f>
        <v>Texas</v>
      </c>
      <c r="R784" t="str">
        <f>_xlfn.XLOOKUP(B784,Customer_Cleaned!$A$2:$A$501,Customer_Cleaned!$G$2:$G$501)</f>
        <v>USA</v>
      </c>
      <c r="S784">
        <v>1</v>
      </c>
      <c r="T784">
        <v>827.91</v>
      </c>
      <c r="U784">
        <v>0.21</v>
      </c>
      <c r="V784">
        <v>654.0489</v>
      </c>
      <c r="W784" t="s">
        <v>1824</v>
      </c>
    </row>
    <row r="785" spans="1:23" hidden="1">
      <c r="A785" s="2">
        <v>45501</v>
      </c>
      <c r="B785" t="s">
        <v>417</v>
      </c>
      <c r="C785" t="s">
        <v>1686</v>
      </c>
      <c r="D785" t="str">
        <f>VLOOKUP(C785,Product_Cleaned!$A$2:$B$101,2,FALSE)</f>
        <v>Men's Sports Shorts</v>
      </c>
      <c r="E785" t="str">
        <f>VLOOKUP(C785,Product_Cleaned!$A$2:$C$101,3,FALSE)</f>
        <v>Clothing</v>
      </c>
      <c r="F785" t="str">
        <f>VLOOKUP(C785,Product_Cleaned!$A$2:$E$101,4,FALSE)</f>
        <v>Bottoms</v>
      </c>
      <c r="G785" t="str">
        <f>VLOOKUP('Sales_Fact cleaned'!C930,Product_Cleaned!$A$2:$E$101,5, FALSE)</f>
        <v>Wilson Group</v>
      </c>
      <c r="H785" t="s">
        <v>1804</v>
      </c>
      <c r="I785" t="str">
        <f>_xlfn.XLOOKUP(H785,Store_Raw!$A$2:$A$21,Store_Raw!$B$2:$B$21)</f>
        <v>Frederick-Wright</v>
      </c>
      <c r="J785" t="str">
        <f>_xlfn.XLOOKUP(H785,Store_Raw!$A$2:$A$21,Store_Raw!$C$2:$C$21)</f>
        <v>West</v>
      </c>
      <c r="K785" t="str">
        <f>_xlfn.XLOOKUP(H785,Store_Raw!$A$2:$A$21,Store_Raw!$D$2:$D$21)</f>
        <v>New Jimmymouth</v>
      </c>
      <c r="L785" t="str">
        <f>_xlfn.XLOOKUP(H785,Store_Raw!$A$2:$A$21,Store_Raw!$E$2:$E$21)</f>
        <v>Flagship</v>
      </c>
      <c r="M785" t="str">
        <f>VLOOKUP(B785,Customer_Cleaned!$A$2:$H$501,2,FALSE)</f>
        <v>Jacob Hopkins</v>
      </c>
      <c r="N785">
        <f>VLOOKUP(B785,Customer_Cleaned!$A$2:$H$501,3,FALSE)</f>
        <v>44</v>
      </c>
      <c r="O785" t="str">
        <f>VLOOKUP(B785,Customer_Cleaned!$A$2:$H$501,4,FALSE)</f>
        <v>Female</v>
      </c>
      <c r="P785" t="str">
        <f>VLOOKUP(B785,Customer_Cleaned!$A$2:$H$501,8,FALSE)</f>
        <v>Silver</v>
      </c>
      <c r="Q785" t="str">
        <f>_xlfn.XLOOKUP('Sales_Fact cleaned'!B930,Customer_Cleaned!$A$2:$A$501,Customer_Cleaned!$F$2:$F$501)</f>
        <v>Alaska</v>
      </c>
      <c r="R785" t="str">
        <f>_xlfn.XLOOKUP(B785,Customer_Cleaned!$A$2:$A$501,Customer_Cleaned!$G$2:$G$501)</f>
        <v>USA</v>
      </c>
      <c r="S785">
        <v>1</v>
      </c>
      <c r="T785">
        <v>696.13</v>
      </c>
      <c r="U785">
        <v>0.06</v>
      </c>
      <c r="V785">
        <v>654.36219999999992</v>
      </c>
      <c r="W785" t="s">
        <v>1826</v>
      </c>
    </row>
    <row r="786" spans="1:23">
      <c r="A786" s="2">
        <v>45501</v>
      </c>
      <c r="B786" t="s">
        <v>1343</v>
      </c>
      <c r="C786" t="s">
        <v>1694</v>
      </c>
      <c r="D786" t="str">
        <f>VLOOKUP(C786,Product_Cleaned!$A$2:$B$101,2,FALSE)</f>
        <v>Shin Guards – Adult</v>
      </c>
      <c r="E786" t="str">
        <f>VLOOKUP(C786,Product_Cleaned!$A$2:$C$101,3,FALSE)</f>
        <v>Sports</v>
      </c>
      <c r="F786" t="str">
        <f>VLOOKUP(C786,Product_Cleaned!$A$2:$E$101,4,FALSE)</f>
        <v>Team Sports</v>
      </c>
      <c r="G786" t="str">
        <f>VLOOKUP('Sales_Fact cleaned'!C318,Product_Cleaned!$A$2:$E$101,5, FALSE)</f>
        <v>Thomas LLC</v>
      </c>
      <c r="H786" t="s">
        <v>1789</v>
      </c>
      <c r="I786" t="str">
        <f>_xlfn.XLOOKUP(H786,Store_Raw!$A$2:$A$21,Store_Raw!$B$2:$B$21)</f>
        <v>Hill, Wagner and Ballard</v>
      </c>
      <c r="J786" t="str">
        <f>_xlfn.XLOOKUP(H786,Store_Raw!$A$2:$A$21,Store_Raw!$C$2:$C$21)</f>
        <v>East</v>
      </c>
      <c r="K786" t="str">
        <f>_xlfn.XLOOKUP(H786,Store_Raw!$A$2:$A$21,Store_Raw!$D$2:$D$21)</f>
        <v>East Davidville</v>
      </c>
      <c r="L786" t="str">
        <f>_xlfn.XLOOKUP(H786,Store_Raw!$A$2:$A$21,Store_Raw!$E$2:$E$21)</f>
        <v>Online</v>
      </c>
      <c r="M786" t="str">
        <f>VLOOKUP(B786,Customer_Cleaned!$A$2:$H$501,2,FALSE)</f>
        <v>Thomas Moore</v>
      </c>
      <c r="N786">
        <f>VLOOKUP(B786,Customer_Cleaned!$A$2:$H$501,3,FALSE)</f>
        <v>51</v>
      </c>
      <c r="O786" t="str">
        <f>VLOOKUP(B786,Customer_Cleaned!$A$2:$H$501,4,FALSE)</f>
        <v>Female</v>
      </c>
      <c r="P786" t="str">
        <f>VLOOKUP(B786,Customer_Cleaned!$A$2:$H$501,8,FALSE)</f>
        <v>Platinum</v>
      </c>
      <c r="Q786" t="str">
        <f>_xlfn.XLOOKUP('Sales_Fact cleaned'!B318,Customer_Cleaned!$A$2:$A$501,Customer_Cleaned!$F$2:$F$501)</f>
        <v>Kentucky</v>
      </c>
      <c r="R786" t="str">
        <f>_xlfn.XLOOKUP(B786,Customer_Cleaned!$A$2:$A$501,Customer_Cleaned!$G$2:$G$501)</f>
        <v>USA</v>
      </c>
      <c r="S786">
        <v>4</v>
      </c>
      <c r="T786">
        <v>166.93</v>
      </c>
      <c r="U786">
        <v>0.02</v>
      </c>
      <c r="V786">
        <v>654.36559999999997</v>
      </c>
      <c r="W786" t="s">
        <v>1829</v>
      </c>
    </row>
    <row r="787" spans="1:23" hidden="1">
      <c r="A787" s="2">
        <v>45501</v>
      </c>
      <c r="B787" t="s">
        <v>1466</v>
      </c>
      <c r="C787" t="s">
        <v>1580</v>
      </c>
      <c r="D787" t="str">
        <f>VLOOKUP(C787,Product_Cleaned!$A$2:$B$101,2,FALSE)</f>
        <v>Beard Grooming Kit</v>
      </c>
      <c r="E787" t="str">
        <f>VLOOKUP(C787,Product_Cleaned!$A$2:$C$101,3,FALSE)</f>
        <v>Beauty</v>
      </c>
      <c r="F787" t="str">
        <f>VLOOKUP(C787,Product_Cleaned!$A$2:$E$101,4,FALSE)</f>
        <v>Grooming</v>
      </c>
      <c r="G787" t="str">
        <f>VLOOKUP('Sales_Fact cleaned'!C1481,Product_Cleaned!$A$2:$E$101,5, FALSE)</f>
        <v>Griffin Ltd</v>
      </c>
      <c r="H787" t="s">
        <v>1813</v>
      </c>
      <c r="I787" t="str">
        <f>_xlfn.XLOOKUP(H787,Store_Raw!$A$2:$A$21,Store_Raw!$B$2:$B$21)</f>
        <v>Mann-Austin</v>
      </c>
      <c r="J787" t="str">
        <f>_xlfn.XLOOKUP(H787,Store_Raw!$A$2:$A$21,Store_Raw!$C$2:$C$21)</f>
        <v>East</v>
      </c>
      <c r="K787" t="str">
        <f>_xlfn.XLOOKUP(H787,Store_Raw!$A$2:$A$21,Store_Raw!$D$2:$D$21)</f>
        <v>Vasquezborough</v>
      </c>
      <c r="L787" t="str">
        <f>_xlfn.XLOOKUP(H787,Store_Raw!$A$2:$A$21,Store_Raw!$E$2:$E$21)</f>
        <v>Online</v>
      </c>
      <c r="M787" t="str">
        <f>VLOOKUP(B787,Customer_Cleaned!$A$2:$H$501,2,FALSE)</f>
        <v>Elizabeth Foster</v>
      </c>
      <c r="N787">
        <f>VLOOKUP(B787,Customer_Cleaned!$A$2:$H$501,3,FALSE)</f>
        <v>33</v>
      </c>
      <c r="O787" t="str">
        <f>VLOOKUP(B787,Customer_Cleaned!$A$2:$H$501,4,FALSE)</f>
        <v>Female</v>
      </c>
      <c r="P787" t="str">
        <f>VLOOKUP(B787,Customer_Cleaned!$A$2:$H$501,8,FALSE)</f>
        <v>Bronze</v>
      </c>
      <c r="Q787" t="str">
        <f>_xlfn.XLOOKUP('Sales_Fact cleaned'!B1481,Customer_Cleaned!$A$2:$A$501,Customer_Cleaned!$F$2:$F$501)</f>
        <v>Hawaii</v>
      </c>
      <c r="R787" t="str">
        <f>_xlfn.XLOOKUP(B787,Customer_Cleaned!$A$2:$A$501,Customer_Cleaned!$G$2:$G$501)</f>
        <v>USA</v>
      </c>
      <c r="S787">
        <v>1</v>
      </c>
      <c r="T787">
        <v>922.78</v>
      </c>
      <c r="U787">
        <v>0.28999999999999998</v>
      </c>
      <c r="V787">
        <v>655.17379999999991</v>
      </c>
      <c r="W787" t="s">
        <v>1826</v>
      </c>
    </row>
    <row r="788" spans="1:23" hidden="1">
      <c r="A788" s="2">
        <v>45502</v>
      </c>
      <c r="B788" t="s">
        <v>866</v>
      </c>
      <c r="C788" t="s">
        <v>1694</v>
      </c>
      <c r="D788" t="str">
        <f>VLOOKUP(C788,Product_Cleaned!$A$2:$B$101,2,FALSE)</f>
        <v>Shin Guards – Adult</v>
      </c>
      <c r="E788" t="str">
        <f>VLOOKUP(C788,Product_Cleaned!$A$2:$C$101,3,FALSE)</f>
        <v>Sports</v>
      </c>
      <c r="F788" t="str">
        <f>VLOOKUP(C788,Product_Cleaned!$A$2:$E$101,4,FALSE)</f>
        <v>Team Sports</v>
      </c>
      <c r="G788" t="str">
        <f>VLOOKUP('Sales_Fact cleaned'!C1512,Product_Cleaned!$A$2:$E$101,5, FALSE)</f>
        <v>Flores-Davis</v>
      </c>
      <c r="H788" t="s">
        <v>1813</v>
      </c>
      <c r="I788" t="str">
        <f>_xlfn.XLOOKUP(H788,Store_Raw!$A$2:$A$21,Store_Raw!$B$2:$B$21)</f>
        <v>Mann-Austin</v>
      </c>
      <c r="J788" t="str">
        <f>_xlfn.XLOOKUP(H788,Store_Raw!$A$2:$A$21,Store_Raw!$C$2:$C$21)</f>
        <v>East</v>
      </c>
      <c r="K788" t="str">
        <f>_xlfn.XLOOKUP(H788,Store_Raw!$A$2:$A$21,Store_Raw!$D$2:$D$21)</f>
        <v>Vasquezborough</v>
      </c>
      <c r="L788" t="str">
        <f>_xlfn.XLOOKUP(H788,Store_Raw!$A$2:$A$21,Store_Raw!$E$2:$E$21)</f>
        <v>Online</v>
      </c>
      <c r="M788" t="str">
        <f>VLOOKUP(B788,Customer_Cleaned!$A$2:$H$501,2,FALSE)</f>
        <v>Adam Rowland</v>
      </c>
      <c r="N788">
        <f>VLOOKUP(B788,Customer_Cleaned!$A$2:$H$501,3,FALSE)</f>
        <v>48</v>
      </c>
      <c r="O788" t="str">
        <f>VLOOKUP(B788,Customer_Cleaned!$A$2:$H$501,4,FALSE)</f>
        <v>Female</v>
      </c>
      <c r="P788" t="str">
        <f>VLOOKUP(B788,Customer_Cleaned!$A$2:$H$501,8,FALSE)</f>
        <v>Silver</v>
      </c>
      <c r="Q788" t="str">
        <f>_xlfn.XLOOKUP('Sales_Fact cleaned'!B1512,Customer_Cleaned!$A$2:$A$501,Customer_Cleaned!$F$2:$F$501)</f>
        <v>Nevada</v>
      </c>
      <c r="R788" t="str">
        <f>_xlfn.XLOOKUP(B788,Customer_Cleaned!$A$2:$A$501,Customer_Cleaned!$G$2:$G$501)</f>
        <v>USA</v>
      </c>
      <c r="S788">
        <v>4</v>
      </c>
      <c r="T788">
        <v>221.49</v>
      </c>
      <c r="U788">
        <v>0.26</v>
      </c>
      <c r="V788">
        <v>655.61040000000003</v>
      </c>
      <c r="W788" t="s">
        <v>1829</v>
      </c>
    </row>
    <row r="789" spans="1:23" hidden="1">
      <c r="A789" s="2">
        <v>45502</v>
      </c>
      <c r="B789" t="s">
        <v>1154</v>
      </c>
      <c r="C789" t="s">
        <v>1614</v>
      </c>
      <c r="D789" t="str">
        <f>VLOOKUP(C789,Product_Cleaned!$A$2:$B$101,2,FALSE)</f>
        <v>Modern Wall Clock</v>
      </c>
      <c r="E789" t="str">
        <f>VLOOKUP(C789,Product_Cleaned!$A$2:$C$101,3,FALSE)</f>
        <v>Home</v>
      </c>
      <c r="F789" t="str">
        <f>VLOOKUP(C789,Product_Cleaned!$A$2:$E$101,4,FALSE)</f>
        <v>Decor</v>
      </c>
      <c r="G789" t="str">
        <f>VLOOKUP('Sales_Fact cleaned'!C1266,Product_Cleaned!$A$2:$E$101,5, FALSE)</f>
        <v>Hogan-Lee</v>
      </c>
      <c r="H789" t="s">
        <v>1773</v>
      </c>
      <c r="I789" t="str">
        <f>_xlfn.XLOOKUP(H789,Store_Raw!$A$2:$A$21,Store_Raw!$B$2:$B$21)</f>
        <v>Gray Ltd</v>
      </c>
      <c r="J789" t="str">
        <f>_xlfn.XLOOKUP(H789,Store_Raw!$A$2:$A$21,Store_Raw!$C$2:$C$21)</f>
        <v>North</v>
      </c>
      <c r="K789" t="str">
        <f>_xlfn.XLOOKUP(H789,Store_Raw!$A$2:$A$21,Store_Raw!$D$2:$D$21)</f>
        <v>New Michaelchester</v>
      </c>
      <c r="L789" t="str">
        <f>_xlfn.XLOOKUP(H789,Store_Raw!$A$2:$A$21,Store_Raw!$E$2:$E$21)</f>
        <v>Outlet</v>
      </c>
      <c r="M789" t="str">
        <f>VLOOKUP(B789,Customer_Cleaned!$A$2:$H$501,2,FALSE)</f>
        <v>Gregory Allen</v>
      </c>
      <c r="N789">
        <f>VLOOKUP(B789,Customer_Cleaned!$A$2:$H$501,3,FALSE)</f>
        <v>20</v>
      </c>
      <c r="O789" t="str">
        <f>VLOOKUP(B789,Customer_Cleaned!$A$2:$H$501,4,FALSE)</f>
        <v>Female</v>
      </c>
      <c r="P789" t="str">
        <f>VLOOKUP(B789,Customer_Cleaned!$A$2:$H$501,8,FALSE)</f>
        <v>Bronze</v>
      </c>
      <c r="Q789" t="str">
        <f>_xlfn.XLOOKUP('Sales_Fact cleaned'!B1266,Customer_Cleaned!$A$2:$A$501,Customer_Cleaned!$F$2:$F$501)</f>
        <v>Minnesota</v>
      </c>
      <c r="R789" t="str">
        <f>_xlfn.XLOOKUP(B789,Customer_Cleaned!$A$2:$A$501,Customer_Cleaned!$G$2:$G$501)</f>
        <v>USA</v>
      </c>
      <c r="S789">
        <v>2</v>
      </c>
      <c r="T789">
        <v>401.5</v>
      </c>
      <c r="U789">
        <v>0.18</v>
      </c>
      <c r="V789">
        <v>658.46</v>
      </c>
      <c r="W789" t="s">
        <v>1826</v>
      </c>
    </row>
    <row r="790" spans="1:23" hidden="1">
      <c r="A790" s="2">
        <v>45502</v>
      </c>
      <c r="B790" t="s">
        <v>713</v>
      </c>
      <c r="C790" t="s">
        <v>1560</v>
      </c>
      <c r="D790" t="str">
        <f>VLOOKUP(C790,Product_Cleaned!$A$2:$B$101,2,FALSE)</f>
        <v>LED Table Lamp</v>
      </c>
      <c r="E790" t="str">
        <f>VLOOKUP(C790,Product_Cleaned!$A$2:$C$101,3,FALSE)</f>
        <v>Home</v>
      </c>
      <c r="F790" t="str">
        <f>VLOOKUP(C790,Product_Cleaned!$A$2:$E$101,4,FALSE)</f>
        <v>Lighting</v>
      </c>
      <c r="G790" t="str">
        <f>VLOOKUP('Sales_Fact cleaned'!C1165,Product_Cleaned!$A$2:$E$101,5, FALSE)</f>
        <v>Pineda Ltd</v>
      </c>
      <c r="H790" t="s">
        <v>1804</v>
      </c>
      <c r="I790" t="str">
        <f>_xlfn.XLOOKUP(H790,Store_Raw!$A$2:$A$21,Store_Raw!$B$2:$B$21)</f>
        <v>Frederick-Wright</v>
      </c>
      <c r="J790" t="str">
        <f>_xlfn.XLOOKUP(H790,Store_Raw!$A$2:$A$21,Store_Raw!$C$2:$C$21)</f>
        <v>West</v>
      </c>
      <c r="K790" t="str">
        <f>_xlfn.XLOOKUP(H790,Store_Raw!$A$2:$A$21,Store_Raw!$D$2:$D$21)</f>
        <v>New Jimmymouth</v>
      </c>
      <c r="L790" t="str">
        <f>_xlfn.XLOOKUP(H790,Store_Raw!$A$2:$A$21,Store_Raw!$E$2:$E$21)</f>
        <v>Flagship</v>
      </c>
      <c r="M790" t="str">
        <f>VLOOKUP(B790,Customer_Cleaned!$A$2:$H$501,2,FALSE)</f>
        <v>George Davis</v>
      </c>
      <c r="N790">
        <f>VLOOKUP(B790,Customer_Cleaned!$A$2:$H$501,3,FALSE)</f>
        <v>50</v>
      </c>
      <c r="O790" t="str">
        <f>VLOOKUP(B790,Customer_Cleaned!$A$2:$H$501,4,FALSE)</f>
        <v>Female</v>
      </c>
      <c r="P790" t="str">
        <f>VLOOKUP(B790,Customer_Cleaned!$A$2:$H$501,8,FALSE)</f>
        <v>Platinum</v>
      </c>
      <c r="Q790" t="str">
        <f>_xlfn.XLOOKUP('Sales_Fact cleaned'!B1165,Customer_Cleaned!$A$2:$A$501,Customer_Cleaned!$F$2:$F$501)</f>
        <v>South Carolina</v>
      </c>
      <c r="R790" t="str">
        <f>_xlfn.XLOOKUP(B790,Customer_Cleaned!$A$2:$A$501,Customer_Cleaned!$G$2:$G$501)</f>
        <v>usa</v>
      </c>
      <c r="S790">
        <v>2</v>
      </c>
      <c r="T790">
        <v>362.7</v>
      </c>
      <c r="U790">
        <v>0.09</v>
      </c>
      <c r="V790">
        <v>660.11400000000003</v>
      </c>
      <c r="W790" t="s">
        <v>1826</v>
      </c>
    </row>
    <row r="791" spans="1:23" hidden="1">
      <c r="A791" s="2">
        <v>45503</v>
      </c>
      <c r="B791" t="s">
        <v>1292</v>
      </c>
      <c r="C791" t="s">
        <v>1614</v>
      </c>
      <c r="D791" t="str">
        <f>VLOOKUP(C791,Product_Cleaned!$A$2:$B$101,2,FALSE)</f>
        <v>Modern Wall Clock</v>
      </c>
      <c r="E791" t="str">
        <f>VLOOKUP(C791,Product_Cleaned!$A$2:$C$101,3,FALSE)</f>
        <v>Home</v>
      </c>
      <c r="F791" t="str">
        <f>VLOOKUP(C791,Product_Cleaned!$A$2:$E$101,4,FALSE)</f>
        <v>Decor</v>
      </c>
      <c r="G791" t="str">
        <f>VLOOKUP('Sales_Fact cleaned'!C665,Product_Cleaned!$A$2:$E$101,5, FALSE)</f>
        <v>Gibson, Green and Lopez</v>
      </c>
      <c r="H791" t="s">
        <v>1776</v>
      </c>
      <c r="I791" t="str">
        <f>_xlfn.XLOOKUP(H791,Store_Raw!$A$2:$A$21,Store_Raw!$B$2:$B$21)</f>
        <v>Benson-Elliott</v>
      </c>
      <c r="J791" t="str">
        <f>_xlfn.XLOOKUP(H791,Store_Raw!$A$2:$A$21,Store_Raw!$C$2:$C$21)</f>
        <v>East</v>
      </c>
      <c r="K791" t="str">
        <f>_xlfn.XLOOKUP(H791,Store_Raw!$A$2:$A$21,Store_Raw!$D$2:$D$21)</f>
        <v>Port Josephberg</v>
      </c>
      <c r="L791" t="str">
        <f>_xlfn.XLOOKUP(H791,Store_Raw!$A$2:$A$21,Store_Raw!$E$2:$E$21)</f>
        <v>Online</v>
      </c>
      <c r="M791" t="str">
        <f>VLOOKUP(B791,Customer_Cleaned!$A$2:$H$501,2,FALSE)</f>
        <v>Jennifer Myers</v>
      </c>
      <c r="N791">
        <f>VLOOKUP(B791,Customer_Cleaned!$A$2:$H$501,3,FALSE)</f>
        <v>46</v>
      </c>
      <c r="O791" t="str">
        <f>VLOOKUP(B791,Customer_Cleaned!$A$2:$H$501,4,FALSE)</f>
        <v>Male</v>
      </c>
      <c r="P791" t="str">
        <f>VLOOKUP(B791,Customer_Cleaned!$A$2:$H$501,8,FALSE)</f>
        <v>Silver</v>
      </c>
      <c r="Q791" t="str">
        <f>_xlfn.XLOOKUP('Sales_Fact cleaned'!B665,Customer_Cleaned!$A$2:$A$501,Customer_Cleaned!$F$2:$F$501)</f>
        <v>Vermont</v>
      </c>
      <c r="R791" t="str">
        <f>_xlfn.XLOOKUP(B791,Customer_Cleaned!$A$2:$A$501,Customer_Cleaned!$G$2:$G$501)</f>
        <v>USA</v>
      </c>
      <c r="S791">
        <v>1</v>
      </c>
      <c r="T791">
        <v>718.99</v>
      </c>
      <c r="U791">
        <v>0.08</v>
      </c>
      <c r="V791">
        <v>661.47080000000005</v>
      </c>
      <c r="W791" t="s">
        <v>1829</v>
      </c>
    </row>
    <row r="792" spans="1:23">
      <c r="A792" s="2">
        <v>45503</v>
      </c>
      <c r="B792" t="s">
        <v>1121</v>
      </c>
      <c r="C792" t="s">
        <v>1692</v>
      </c>
      <c r="D792" t="str">
        <f>VLOOKUP(C792,Product_Cleaned!$A$2:$B$101,2,FALSE)</f>
        <v>Professional Jump Rope</v>
      </c>
      <c r="E792" t="str">
        <f>VLOOKUP(C792,Product_Cleaned!$A$2:$C$101,3,FALSE)</f>
        <v>Sports</v>
      </c>
      <c r="F792" t="str">
        <f>VLOOKUP(C792,Product_Cleaned!$A$2:$E$101,4,FALSE)</f>
        <v>Fitness</v>
      </c>
      <c r="G792" t="str">
        <f>VLOOKUP('Sales_Fact cleaned'!C1114,Product_Cleaned!$A$2:$E$101,5, FALSE)</f>
        <v>Hernandez, Kennedy and Porter</v>
      </c>
      <c r="H792" t="s">
        <v>1797</v>
      </c>
      <c r="I792" t="str">
        <f>_xlfn.XLOOKUP(H792,Store_Raw!$A$2:$A$21,Store_Raw!$B$2:$B$21)</f>
        <v>Gardner, Humphrey and Contreras</v>
      </c>
      <c r="J792" t="str">
        <f>_xlfn.XLOOKUP(H792,Store_Raw!$A$2:$A$21,Store_Raw!$C$2:$C$21)</f>
        <v>East</v>
      </c>
      <c r="K792" t="str">
        <f>_xlfn.XLOOKUP(H792,Store_Raw!$A$2:$A$21,Store_Raw!$D$2:$D$21)</f>
        <v>Johnsonville</v>
      </c>
      <c r="L792" t="str">
        <f>_xlfn.XLOOKUP(H792,Store_Raw!$A$2:$A$21,Store_Raw!$E$2:$E$21)</f>
        <v>Flagship</v>
      </c>
      <c r="M792" t="str">
        <f>VLOOKUP(B792,Customer_Cleaned!$A$2:$H$501,2,FALSE)</f>
        <v>Ashley Anderson</v>
      </c>
      <c r="N792">
        <f>VLOOKUP(B792,Customer_Cleaned!$A$2:$H$501,3,FALSE)</f>
        <v>60</v>
      </c>
      <c r="O792" t="str">
        <f>VLOOKUP(B792,Customer_Cleaned!$A$2:$H$501,4,FALSE)</f>
        <v>Female</v>
      </c>
      <c r="P792" t="str">
        <f>VLOOKUP(B792,Customer_Cleaned!$A$2:$H$501,8,FALSE)</f>
        <v>Platinum</v>
      </c>
      <c r="Q792" t="str">
        <f>_xlfn.XLOOKUP('Sales_Fact cleaned'!B1114,Customer_Cleaned!$A$2:$A$501,Customer_Cleaned!$F$2:$F$501)</f>
        <v>Washington</v>
      </c>
      <c r="R792" t="str">
        <f>_xlfn.XLOOKUP(B792,Customer_Cleaned!$A$2:$A$501,Customer_Cleaned!$G$2:$G$501)</f>
        <v>USA</v>
      </c>
      <c r="S792">
        <v>1</v>
      </c>
      <c r="T792">
        <v>735.1</v>
      </c>
      <c r="U792">
        <v>0.1</v>
      </c>
      <c r="V792">
        <v>661.59</v>
      </c>
      <c r="W792" t="s">
        <v>1826</v>
      </c>
    </row>
    <row r="793" spans="1:23" hidden="1">
      <c r="A793" s="2">
        <v>45503</v>
      </c>
      <c r="B793" t="s">
        <v>1151</v>
      </c>
      <c r="C793" t="s">
        <v>1572</v>
      </c>
      <c r="D793" t="str">
        <f>VLOOKUP(C793,Product_Cleaned!$A$2:$B$101,2,FALSE)</f>
        <v>Hair Strengthening Shampoo</v>
      </c>
      <c r="E793" t="str">
        <f>VLOOKUP(C793,Product_Cleaned!$A$2:$C$101,3,FALSE)</f>
        <v>Beauty</v>
      </c>
      <c r="F793" t="str">
        <f>VLOOKUP(C793,Product_Cleaned!$A$2:$E$101,4,FALSE)</f>
        <v>Haircare</v>
      </c>
      <c r="G793" t="str">
        <f>VLOOKUP('Sales_Fact cleaned'!C686,Product_Cleaned!$A$2:$E$101,5, FALSE)</f>
        <v>Flores, Pineda and Rodriguez</v>
      </c>
      <c r="H793" t="s">
        <v>1782</v>
      </c>
      <c r="I793" t="str">
        <f>_xlfn.XLOOKUP(H793,Store_Raw!$A$2:$A$21,Store_Raw!$B$2:$B$21)</f>
        <v>Bean, Jones and Park</v>
      </c>
      <c r="J793" t="str">
        <f>_xlfn.XLOOKUP(H793,Store_Raw!$A$2:$A$21,Store_Raw!$C$2:$C$21)</f>
        <v>West</v>
      </c>
      <c r="K793" t="str">
        <f>_xlfn.XLOOKUP(H793,Store_Raw!$A$2:$A$21,Store_Raw!$D$2:$D$21)</f>
        <v>Thompsonborough</v>
      </c>
      <c r="L793" t="str">
        <f>_xlfn.XLOOKUP(H793,Store_Raw!$A$2:$A$21,Store_Raw!$E$2:$E$21)</f>
        <v>Online</v>
      </c>
      <c r="M793" t="str">
        <f>VLOOKUP(B793,Customer_Cleaned!$A$2:$H$501,2,FALSE)</f>
        <v>Miranda King</v>
      </c>
      <c r="N793">
        <f>VLOOKUP(B793,Customer_Cleaned!$A$2:$H$501,3,FALSE)</f>
        <v>34</v>
      </c>
      <c r="O793" t="str">
        <f>VLOOKUP(B793,Customer_Cleaned!$A$2:$H$501,4,FALSE)</f>
        <v>Female</v>
      </c>
      <c r="P793" t="str">
        <f>VLOOKUP(B793,Customer_Cleaned!$A$2:$H$501,8,FALSE)</f>
        <v>Bronze</v>
      </c>
      <c r="Q793" t="str">
        <f>_xlfn.XLOOKUP('Sales_Fact cleaned'!B686,Customer_Cleaned!$A$2:$A$501,Customer_Cleaned!$F$2:$F$501)</f>
        <v>Tennessee</v>
      </c>
      <c r="R793" t="str">
        <f>_xlfn.XLOOKUP(B793,Customer_Cleaned!$A$2:$A$501,Customer_Cleaned!$G$2:$G$501)</f>
        <v>USA</v>
      </c>
      <c r="S793">
        <v>1</v>
      </c>
      <c r="T793">
        <v>719.28</v>
      </c>
      <c r="U793">
        <v>0.08</v>
      </c>
      <c r="V793">
        <v>661.73760000000004</v>
      </c>
      <c r="W793" t="s">
        <v>1826</v>
      </c>
    </row>
    <row r="794" spans="1:23" hidden="1">
      <c r="A794" s="2">
        <v>45504</v>
      </c>
      <c r="B794" t="s">
        <v>1328</v>
      </c>
      <c r="C794" t="s">
        <v>1680</v>
      </c>
      <c r="D794" t="str">
        <f>VLOOKUP(C794,Product_Cleaned!$A$2:$B$101,2,FALSE)</f>
        <v>Women's Hair Dryer Brush</v>
      </c>
      <c r="E794" t="str">
        <f>VLOOKUP(C794,Product_Cleaned!$A$2:$C$101,3,FALSE)</f>
        <v>Beauty</v>
      </c>
      <c r="F794" t="str">
        <f>VLOOKUP(C794,Product_Cleaned!$A$2:$E$101,4,FALSE)</f>
        <v>Haircare</v>
      </c>
      <c r="G794" t="str">
        <f>VLOOKUP('Sales_Fact cleaned'!C282,Product_Cleaned!$A$2:$E$101,5, FALSE)</f>
        <v>Weiss-Watson</v>
      </c>
      <c r="H794" t="s">
        <v>1761</v>
      </c>
      <c r="I794" t="str">
        <f>_xlfn.XLOOKUP(H794,Store_Raw!$A$2:$A$21,Store_Raw!$B$2:$B$21)</f>
        <v>Black-Horn</v>
      </c>
      <c r="J794" t="str">
        <f>_xlfn.XLOOKUP(H794,Store_Raw!$A$2:$A$21,Store_Raw!$C$2:$C$21)</f>
        <v>South</v>
      </c>
      <c r="K794" t="str">
        <f>_xlfn.XLOOKUP(H794,Store_Raw!$A$2:$A$21,Store_Raw!$D$2:$D$21)</f>
        <v>North Nancyview</v>
      </c>
      <c r="L794" t="str">
        <f>_xlfn.XLOOKUP(H794,Store_Raw!$A$2:$A$21,Store_Raw!$E$2:$E$21)</f>
        <v>Outlet</v>
      </c>
      <c r="M794" t="str">
        <f>VLOOKUP(B794,Customer_Cleaned!$A$2:$H$501,2,FALSE)</f>
        <v>Samuel Mullins</v>
      </c>
      <c r="N794">
        <f>VLOOKUP(B794,Customer_Cleaned!$A$2:$H$501,3,FALSE)</f>
        <v>27</v>
      </c>
      <c r="O794" t="str">
        <f>VLOOKUP(B794,Customer_Cleaned!$A$2:$H$501,4,FALSE)</f>
        <v>Female</v>
      </c>
      <c r="P794" t="str">
        <f>VLOOKUP(B794,Customer_Cleaned!$A$2:$H$501,8,FALSE)</f>
        <v>Bronze</v>
      </c>
      <c r="Q794" t="str">
        <f>_xlfn.XLOOKUP('Sales_Fact cleaned'!B282,Customer_Cleaned!$A$2:$A$501,Customer_Cleaned!$F$2:$F$501)</f>
        <v>Kansas</v>
      </c>
      <c r="R794" t="str">
        <f>_xlfn.XLOOKUP(B794,Customer_Cleaned!$A$2:$A$501,Customer_Cleaned!$G$2:$G$501)</f>
        <v>USA</v>
      </c>
      <c r="S794">
        <v>1</v>
      </c>
      <c r="T794">
        <v>743.55</v>
      </c>
      <c r="U794">
        <v>0.11</v>
      </c>
      <c r="V794">
        <v>661.7595</v>
      </c>
      <c r="W794" t="s">
        <v>1824</v>
      </c>
    </row>
    <row r="795" spans="1:23" hidden="1">
      <c r="A795" s="2">
        <v>45504</v>
      </c>
      <c r="B795" t="s">
        <v>1172</v>
      </c>
      <c r="C795" t="s">
        <v>1604</v>
      </c>
      <c r="D795" t="str">
        <f>VLOOKUP(C795,Product_Cleaned!$A$2:$B$101,2,FALSE)</f>
        <v>Sports Stopwatch Timer</v>
      </c>
      <c r="E795" t="str">
        <f>VLOOKUP(C795,Product_Cleaned!$A$2:$C$101,3,FALSE)</f>
        <v>Sports</v>
      </c>
      <c r="F795" t="str">
        <f>VLOOKUP(C795,Product_Cleaned!$A$2:$E$101,4,FALSE)</f>
        <v>Accessories</v>
      </c>
      <c r="G795" t="str">
        <f>VLOOKUP('Sales_Fact cleaned'!C123,Product_Cleaned!$A$2:$E$101,5, FALSE)</f>
        <v>Ramirez-Hanson</v>
      </c>
      <c r="H795" t="s">
        <v>1797</v>
      </c>
      <c r="I795" t="str">
        <f>_xlfn.XLOOKUP(H795,Store_Raw!$A$2:$A$21,Store_Raw!$B$2:$B$21)</f>
        <v>Gardner, Humphrey and Contreras</v>
      </c>
      <c r="J795" t="str">
        <f>_xlfn.XLOOKUP(H795,Store_Raw!$A$2:$A$21,Store_Raw!$C$2:$C$21)</f>
        <v>East</v>
      </c>
      <c r="K795" t="str">
        <f>_xlfn.XLOOKUP(H795,Store_Raw!$A$2:$A$21,Store_Raw!$D$2:$D$21)</f>
        <v>Johnsonville</v>
      </c>
      <c r="L795" t="str">
        <f>_xlfn.XLOOKUP(H795,Store_Raw!$A$2:$A$21,Store_Raw!$E$2:$E$21)</f>
        <v>Flagship</v>
      </c>
      <c r="M795" t="str">
        <f>VLOOKUP(B795,Customer_Cleaned!$A$2:$H$501,2,FALSE)</f>
        <v>Joshua Bell</v>
      </c>
      <c r="N795">
        <f>VLOOKUP(B795,Customer_Cleaned!$A$2:$H$501,3,FALSE)</f>
        <v>26</v>
      </c>
      <c r="O795" t="str">
        <f>VLOOKUP(B795,Customer_Cleaned!$A$2:$H$501,4,FALSE)</f>
        <v>Male</v>
      </c>
      <c r="P795" t="str">
        <f>VLOOKUP(B795,Customer_Cleaned!$A$2:$H$501,8,FALSE)</f>
        <v>Bronze</v>
      </c>
      <c r="Q795" t="str">
        <f>_xlfn.XLOOKUP('Sales_Fact cleaned'!B123,Customer_Cleaned!$A$2:$A$501,Customer_Cleaned!$F$2:$F$501)</f>
        <v>New Jersey</v>
      </c>
      <c r="R795" t="str">
        <f>_xlfn.XLOOKUP(B795,Customer_Cleaned!$A$2:$A$501,Customer_Cleaned!$G$2:$G$501)</f>
        <v>USA</v>
      </c>
      <c r="S795">
        <v>1</v>
      </c>
      <c r="T795">
        <v>664.35</v>
      </c>
      <c r="U795">
        <v>0</v>
      </c>
      <c r="V795">
        <v>664.35</v>
      </c>
      <c r="W795" t="s">
        <v>1824</v>
      </c>
    </row>
    <row r="796" spans="1:23" hidden="1">
      <c r="A796" s="2">
        <v>45505</v>
      </c>
      <c r="B796" t="s">
        <v>487</v>
      </c>
      <c r="C796" t="s">
        <v>1602</v>
      </c>
      <c r="D796" t="str">
        <f>VLOOKUP(C796,Product_Cleaned!$A$2:$B$101,2,FALSE)</f>
        <v>Decorative Floor Vase</v>
      </c>
      <c r="E796" t="str">
        <f>VLOOKUP(C796,Product_Cleaned!$A$2:$C$101,3,FALSE)</f>
        <v>Home</v>
      </c>
      <c r="F796" t="str">
        <f>VLOOKUP(C796,Product_Cleaned!$A$2:$E$101,4,FALSE)</f>
        <v>Decor</v>
      </c>
      <c r="G796" t="str">
        <f>VLOOKUP('Sales_Fact cleaned'!C511,Product_Cleaned!$A$2:$E$101,5, FALSE)</f>
        <v>Collins-Stephenson</v>
      </c>
      <c r="H796" t="s">
        <v>1773</v>
      </c>
      <c r="I796" t="str">
        <f>_xlfn.XLOOKUP(H796,Store_Raw!$A$2:$A$21,Store_Raw!$B$2:$B$21)</f>
        <v>Gray Ltd</v>
      </c>
      <c r="J796" t="str">
        <f>_xlfn.XLOOKUP(H796,Store_Raw!$A$2:$A$21,Store_Raw!$C$2:$C$21)</f>
        <v>North</v>
      </c>
      <c r="K796" t="str">
        <f>_xlfn.XLOOKUP(H796,Store_Raw!$A$2:$A$21,Store_Raw!$D$2:$D$21)</f>
        <v>New Michaelchester</v>
      </c>
      <c r="L796" t="str">
        <f>_xlfn.XLOOKUP(H796,Store_Raw!$A$2:$A$21,Store_Raw!$E$2:$E$21)</f>
        <v>Outlet</v>
      </c>
      <c r="M796" t="str">
        <f>VLOOKUP(B796,Customer_Cleaned!$A$2:$H$501,2,FALSE)</f>
        <v>Justin Cross</v>
      </c>
      <c r="N796">
        <f>VLOOKUP(B796,Customer_Cleaned!$A$2:$H$501,3,FALSE)</f>
        <v>62</v>
      </c>
      <c r="O796" t="str">
        <f>VLOOKUP(B796,Customer_Cleaned!$A$2:$H$501,4,FALSE)</f>
        <v>Female</v>
      </c>
      <c r="P796" t="str">
        <f>VLOOKUP(B796,Customer_Cleaned!$A$2:$H$501,8,FALSE)</f>
        <v>Platinum</v>
      </c>
      <c r="Q796" t="str">
        <f>_xlfn.XLOOKUP('Sales_Fact cleaned'!B511,Customer_Cleaned!$A$2:$A$501,Customer_Cleaned!$F$2:$F$501)</f>
        <v>Arizona</v>
      </c>
      <c r="R796" t="str">
        <f>_xlfn.XLOOKUP(B796,Customer_Cleaned!$A$2:$A$501,Customer_Cleaned!$G$2:$G$501)</f>
        <v>USA</v>
      </c>
      <c r="S796">
        <v>2</v>
      </c>
      <c r="T796">
        <v>437.84</v>
      </c>
      <c r="U796">
        <v>0.24</v>
      </c>
      <c r="V796">
        <v>665.51679999999999</v>
      </c>
      <c r="W796" t="s">
        <v>1824</v>
      </c>
    </row>
    <row r="797" spans="1:23" hidden="1">
      <c r="A797" s="2">
        <v>45506</v>
      </c>
      <c r="B797" t="s">
        <v>1023</v>
      </c>
      <c r="C797" t="s">
        <v>1624</v>
      </c>
      <c r="D797" t="str">
        <f>VLOOKUP(C797,Product_Cleaned!$A$2:$B$101,2,FALSE)</f>
        <v>Sports Water Hydration Pack</v>
      </c>
      <c r="E797" t="str">
        <f>VLOOKUP(C797,Product_Cleaned!$A$2:$C$101,3,FALSE)</f>
        <v>Sports</v>
      </c>
      <c r="F797" t="str">
        <f>VLOOKUP(C797,Product_Cleaned!$A$2:$E$101,4,FALSE)</f>
        <v>Outdoor</v>
      </c>
      <c r="G797" t="str">
        <f>VLOOKUP('Sales_Fact cleaned'!C1008,Product_Cleaned!$A$2:$E$101,5, FALSE)</f>
        <v>Hatfield, Baird and Torres</v>
      </c>
      <c r="H797" t="s">
        <v>1779</v>
      </c>
      <c r="I797" t="str">
        <f>_xlfn.XLOOKUP(H797,Store_Raw!$A$2:$A$21,Store_Raw!$B$2:$B$21)</f>
        <v>Martinez-Mullins</v>
      </c>
      <c r="J797" t="str">
        <f>_xlfn.XLOOKUP(H797,Store_Raw!$A$2:$A$21,Store_Raw!$C$2:$C$21)</f>
        <v>South</v>
      </c>
      <c r="K797" t="str">
        <f>_xlfn.XLOOKUP(H797,Store_Raw!$A$2:$A$21,Store_Raw!$D$2:$D$21)</f>
        <v>Williamsfurt</v>
      </c>
      <c r="L797" t="str">
        <f>_xlfn.XLOOKUP(H797,Store_Raw!$A$2:$A$21,Store_Raw!$E$2:$E$21)</f>
        <v>Online</v>
      </c>
      <c r="M797" t="str">
        <f>VLOOKUP(B797,Customer_Cleaned!$A$2:$H$501,2,FALSE)</f>
        <v>Andrew Smith</v>
      </c>
      <c r="N797">
        <f>VLOOKUP(B797,Customer_Cleaned!$A$2:$H$501,3,FALSE)</f>
        <v>60</v>
      </c>
      <c r="O797" t="str">
        <f>VLOOKUP(B797,Customer_Cleaned!$A$2:$H$501,4,FALSE)</f>
        <v>Male</v>
      </c>
      <c r="P797" t="str">
        <f>VLOOKUP(B797,Customer_Cleaned!$A$2:$H$501,8,FALSE)</f>
        <v>Platinum</v>
      </c>
      <c r="Q797" t="str">
        <f>_xlfn.XLOOKUP('Sales_Fact cleaned'!B1008,Customer_Cleaned!$A$2:$A$501,Customer_Cleaned!$F$2:$F$501)</f>
        <v>Virginia</v>
      </c>
      <c r="R797" t="str">
        <f>_xlfn.XLOOKUP(B797,Customer_Cleaned!$A$2:$A$501,Customer_Cleaned!$G$2:$G$501)</f>
        <v>USA</v>
      </c>
      <c r="S797">
        <v>2</v>
      </c>
      <c r="T797">
        <v>358.45</v>
      </c>
      <c r="U797">
        <v>7.0000000000000007E-2</v>
      </c>
      <c r="V797">
        <v>666.71699999999998</v>
      </c>
      <c r="W797" t="s">
        <v>1829</v>
      </c>
    </row>
    <row r="798" spans="1:23" hidden="1">
      <c r="A798" s="2">
        <v>45506</v>
      </c>
      <c r="B798" t="s">
        <v>1289</v>
      </c>
      <c r="C798" t="s">
        <v>1632</v>
      </c>
      <c r="D798" t="str">
        <f>VLOOKUP(C798,Product_Cleaned!$A$2:$B$101,2,FALSE)</f>
        <v>Smart Home WiFi Camera</v>
      </c>
      <c r="E798" t="str">
        <f>VLOOKUP(C798,Product_Cleaned!$A$2:$C$101,3,FALSE)</f>
        <v>Electronics</v>
      </c>
      <c r="F798" t="str">
        <f>VLOOKUP(C798,Product_Cleaned!$A$2:$E$101,4,FALSE)</f>
        <v>Accessories</v>
      </c>
      <c r="G798" t="str">
        <f>VLOOKUP('Sales_Fact cleaned'!C1812,Product_Cleaned!$A$2:$E$101,5, FALSE)</f>
        <v>May-Reese</v>
      </c>
      <c r="H798" t="s">
        <v>1769</v>
      </c>
      <c r="I798" t="str">
        <f>_xlfn.XLOOKUP(H798,Store_Raw!$A$2:$A$21,Store_Raw!$B$2:$B$21)</f>
        <v>Alexander Group</v>
      </c>
      <c r="J798" t="str">
        <f>_xlfn.XLOOKUP(H798,Store_Raw!$A$2:$A$21,Store_Raw!$C$2:$C$21)</f>
        <v>South</v>
      </c>
      <c r="K798" t="str">
        <f>_xlfn.XLOOKUP(H798,Store_Raw!$A$2:$A$21,Store_Raw!$D$2:$D$21)</f>
        <v>Port Sharon</v>
      </c>
      <c r="L798" t="str">
        <f>_xlfn.XLOOKUP(H798,Store_Raw!$A$2:$A$21,Store_Raw!$E$2:$E$21)</f>
        <v>Online</v>
      </c>
      <c r="M798" t="str">
        <f>VLOOKUP(B798,Customer_Cleaned!$A$2:$H$501,2,FALSE)</f>
        <v>Tyler Cook</v>
      </c>
      <c r="N798">
        <f>VLOOKUP(B798,Customer_Cleaned!$A$2:$H$501,3,FALSE)</f>
        <v>26</v>
      </c>
      <c r="O798" t="str">
        <f>VLOOKUP(B798,Customer_Cleaned!$A$2:$H$501,4,FALSE)</f>
        <v>Female</v>
      </c>
      <c r="P798" t="str">
        <f>VLOOKUP(B798,Customer_Cleaned!$A$2:$H$501,8,FALSE)</f>
        <v>Bronze</v>
      </c>
      <c r="Q798" t="str">
        <f>_xlfn.XLOOKUP('Sales_Fact cleaned'!B1812,Customer_Cleaned!$A$2:$A$501,Customer_Cleaned!$F$2:$F$501)</f>
        <v>Kansas</v>
      </c>
      <c r="R798" t="str">
        <f>_xlfn.XLOOKUP(B798,Customer_Cleaned!$A$2:$A$501,Customer_Cleaned!$G$2:$G$501)</f>
        <v>USA</v>
      </c>
      <c r="S798">
        <v>1</v>
      </c>
      <c r="T798">
        <v>913.98</v>
      </c>
      <c r="U798">
        <v>0.27</v>
      </c>
      <c r="V798">
        <v>667.20539999999994</v>
      </c>
      <c r="W798" t="s">
        <v>1829</v>
      </c>
    </row>
    <row r="799" spans="1:23" hidden="1">
      <c r="A799" s="2">
        <v>45507</v>
      </c>
      <c r="B799" t="s">
        <v>1334</v>
      </c>
      <c r="C799" t="s">
        <v>1704</v>
      </c>
      <c r="D799" t="str">
        <f>VLOOKUP(C799,Product_Cleaned!$A$2:$B$101,2,FALSE)</f>
        <v>Essential Oil Diffuser</v>
      </c>
      <c r="E799" t="str">
        <f>VLOOKUP(C799,Product_Cleaned!$A$2:$C$101,3,FALSE)</f>
        <v>Home</v>
      </c>
      <c r="F799" t="str">
        <f>VLOOKUP(C799,Product_Cleaned!$A$2:$E$101,4,FALSE)</f>
        <v>Decor</v>
      </c>
      <c r="G799" t="str">
        <f>VLOOKUP('Sales_Fact cleaned'!C1169,Product_Cleaned!$A$2:$E$101,5, FALSE)</f>
        <v>Robinson-Brown</v>
      </c>
      <c r="H799" t="s">
        <v>1799</v>
      </c>
      <c r="I799" t="str">
        <f>_xlfn.XLOOKUP(H799,Store_Raw!$A$2:$A$21,Store_Raw!$B$2:$B$21)</f>
        <v>Mcdonald Inc</v>
      </c>
      <c r="J799" t="str">
        <f>_xlfn.XLOOKUP(H799,Store_Raw!$A$2:$A$21,Store_Raw!$C$2:$C$21)</f>
        <v>South</v>
      </c>
      <c r="K799" t="str">
        <f>_xlfn.XLOOKUP(H799,Store_Raw!$A$2:$A$21,Store_Raw!$D$2:$D$21)</f>
        <v>Christopherland</v>
      </c>
      <c r="L799" t="str">
        <f>_xlfn.XLOOKUP(H799,Store_Raw!$A$2:$A$21,Store_Raw!$E$2:$E$21)</f>
        <v>Outlet</v>
      </c>
      <c r="M799" t="str">
        <f>VLOOKUP(B799,Customer_Cleaned!$A$2:$H$501,2,FALSE)</f>
        <v>Kimberly Roberts</v>
      </c>
      <c r="N799">
        <f>VLOOKUP(B799,Customer_Cleaned!$A$2:$H$501,3,FALSE)</f>
        <v>36</v>
      </c>
      <c r="O799" t="str">
        <f>VLOOKUP(B799,Customer_Cleaned!$A$2:$H$501,4,FALSE)</f>
        <v>Female</v>
      </c>
      <c r="P799" t="str">
        <f>VLOOKUP(B799,Customer_Cleaned!$A$2:$H$501,8,FALSE)</f>
        <v>Silver</v>
      </c>
      <c r="Q799" t="str">
        <f>_xlfn.XLOOKUP('Sales_Fact cleaned'!B1169,Customer_Cleaned!$A$2:$A$501,Customer_Cleaned!$F$2:$F$501)</f>
        <v>California</v>
      </c>
      <c r="R799" t="str">
        <f>_xlfn.XLOOKUP(B799,Customer_Cleaned!$A$2:$A$501,Customer_Cleaned!$G$2:$G$501)</f>
        <v>USA</v>
      </c>
      <c r="S799">
        <v>3</v>
      </c>
      <c r="T799">
        <v>240.51</v>
      </c>
      <c r="U799">
        <v>7.0000000000000007E-2</v>
      </c>
      <c r="V799">
        <v>671.02289999999994</v>
      </c>
      <c r="W799" t="s">
        <v>1824</v>
      </c>
    </row>
    <row r="800" spans="1:23" hidden="1">
      <c r="A800" s="2">
        <v>45507</v>
      </c>
      <c r="B800" t="s">
        <v>803</v>
      </c>
      <c r="C800" t="s">
        <v>1716</v>
      </c>
      <c r="D800" t="str">
        <f>VLOOKUP(C800,Product_Cleaned!$A$2:$B$101,2,FALSE)</f>
        <v>Wooden Bookshelf</v>
      </c>
      <c r="E800" t="str">
        <f>VLOOKUP(C800,Product_Cleaned!$A$2:$C$101,3,FALSE)</f>
        <v>Home</v>
      </c>
      <c r="F800" t="str">
        <f>VLOOKUP(C800,Product_Cleaned!$A$2:$E$101,4,FALSE)</f>
        <v>Furniture</v>
      </c>
      <c r="G800" t="str">
        <f>VLOOKUP('Sales_Fact cleaned'!C1120,Product_Cleaned!$A$2:$E$101,5, FALSE)</f>
        <v>Hogan-Lee</v>
      </c>
      <c r="H800" t="s">
        <v>1801</v>
      </c>
      <c r="I800" t="str">
        <f>_xlfn.XLOOKUP(H800,Store_Raw!$A$2:$A$21,Store_Raw!$B$2:$B$21)</f>
        <v>Shelton PLC</v>
      </c>
      <c r="J800" t="str">
        <f>_xlfn.XLOOKUP(H800,Store_Raw!$A$2:$A$21,Store_Raw!$C$2:$C$21)</f>
        <v>North</v>
      </c>
      <c r="K800" t="str">
        <f>_xlfn.XLOOKUP(H800,Store_Raw!$A$2:$A$21,Store_Raw!$D$2:$D$21)</f>
        <v>East Jenniferstad</v>
      </c>
      <c r="L800" t="str">
        <f>_xlfn.XLOOKUP(H800,Store_Raw!$A$2:$A$21,Store_Raw!$E$2:$E$21)</f>
        <v>Flagship</v>
      </c>
      <c r="M800" t="str">
        <f>VLOOKUP(B800,Customer_Cleaned!$A$2:$H$501,2,FALSE)</f>
        <v>Tyler Garner</v>
      </c>
      <c r="N800">
        <f>VLOOKUP(B800,Customer_Cleaned!$A$2:$H$501,3,FALSE)</f>
        <v>64</v>
      </c>
      <c r="O800" t="str">
        <f>VLOOKUP(B800,Customer_Cleaned!$A$2:$H$501,4,FALSE)</f>
        <v>Male</v>
      </c>
      <c r="P800" t="str">
        <f>VLOOKUP(B800,Customer_Cleaned!$A$2:$H$501,8,FALSE)</f>
        <v>Platinum</v>
      </c>
      <c r="Q800" t="str">
        <f>_xlfn.XLOOKUP('Sales_Fact cleaned'!B1120,Customer_Cleaned!$A$2:$A$501,Customer_Cleaned!$F$2:$F$501)</f>
        <v>New Mexico</v>
      </c>
      <c r="R800" t="str">
        <f>_xlfn.XLOOKUP(B800,Customer_Cleaned!$A$2:$A$501,Customer_Cleaned!$G$2:$G$501)</f>
        <v>USA</v>
      </c>
      <c r="S800">
        <v>1</v>
      </c>
      <c r="T800">
        <v>907.97</v>
      </c>
      <c r="U800">
        <v>0.26</v>
      </c>
      <c r="V800">
        <v>671.89779999999996</v>
      </c>
      <c r="W800" t="s">
        <v>1826</v>
      </c>
    </row>
    <row r="801" spans="1:23">
      <c r="A801" s="2">
        <v>45508</v>
      </c>
      <c r="B801" t="s">
        <v>44</v>
      </c>
      <c r="C801" t="s">
        <v>1736</v>
      </c>
      <c r="D801" t="str">
        <f>VLOOKUP(C801,Product_Cleaned!$A$2:$B$101,2,FALSE)</f>
        <v>Vitamin E Body Lotion</v>
      </c>
      <c r="E801" t="str">
        <f>VLOOKUP(C801,Product_Cleaned!$A$2:$C$101,3,FALSE)</f>
        <v>Beauty</v>
      </c>
      <c r="F801" t="str">
        <f>VLOOKUP(C801,Product_Cleaned!$A$2:$E$101,4,FALSE)</f>
        <v>Skincare</v>
      </c>
      <c r="G801" t="str">
        <f>VLOOKUP('Sales_Fact cleaned'!C1250,Product_Cleaned!$A$2:$E$101,5, FALSE)</f>
        <v>Nolan-Snow</v>
      </c>
      <c r="H801" t="s">
        <v>1776</v>
      </c>
      <c r="I801" t="str">
        <f>_xlfn.XLOOKUP(H801,Store_Raw!$A$2:$A$21,Store_Raw!$B$2:$B$21)</f>
        <v>Benson-Elliott</v>
      </c>
      <c r="J801" t="str">
        <f>_xlfn.XLOOKUP(H801,Store_Raw!$A$2:$A$21,Store_Raw!$C$2:$C$21)</f>
        <v>East</v>
      </c>
      <c r="K801" t="str">
        <f>_xlfn.XLOOKUP(H801,Store_Raw!$A$2:$A$21,Store_Raw!$D$2:$D$21)</f>
        <v>Port Josephberg</v>
      </c>
      <c r="L801" t="str">
        <f>_xlfn.XLOOKUP(H801,Store_Raw!$A$2:$A$21,Store_Raw!$E$2:$E$21)</f>
        <v>Online</v>
      </c>
      <c r="M801" t="str">
        <f>VLOOKUP(B801,Customer_Cleaned!$A$2:$H$501,2,FALSE)</f>
        <v>Melissa Howard</v>
      </c>
      <c r="N801">
        <f>VLOOKUP(B801,Customer_Cleaned!$A$2:$H$501,3,FALSE)</f>
        <v>53</v>
      </c>
      <c r="O801" t="str">
        <f>VLOOKUP(B801,Customer_Cleaned!$A$2:$H$501,4,FALSE)</f>
        <v>Female</v>
      </c>
      <c r="P801" t="str">
        <f>VLOOKUP(B801,Customer_Cleaned!$A$2:$H$501,8,FALSE)</f>
        <v>Platinum</v>
      </c>
      <c r="Q801" t="str">
        <f>_xlfn.XLOOKUP('Sales_Fact cleaned'!B1250,Customer_Cleaned!$A$2:$A$501,Customer_Cleaned!$F$2:$F$501)</f>
        <v>Pennsylvania</v>
      </c>
      <c r="R801" t="str">
        <f>_xlfn.XLOOKUP(B801,Customer_Cleaned!$A$2:$A$501,Customer_Cleaned!$G$2:$G$501)</f>
        <v>USA</v>
      </c>
      <c r="S801">
        <v>1</v>
      </c>
      <c r="T801">
        <v>946.9</v>
      </c>
      <c r="U801">
        <v>0.28999999999999998</v>
      </c>
      <c r="V801">
        <v>672.29899999999998</v>
      </c>
      <c r="W801" t="s">
        <v>1826</v>
      </c>
    </row>
    <row r="802" spans="1:23" hidden="1">
      <c r="A802" s="2">
        <v>45508</v>
      </c>
      <c r="B802" t="s">
        <v>1431</v>
      </c>
      <c r="C802" t="s">
        <v>1702</v>
      </c>
      <c r="D802" t="str">
        <f>VLOOKUP(C802,Product_Cleaned!$A$2:$B$101,2,FALSE)</f>
        <v>WiFi Mesh Router</v>
      </c>
      <c r="E802" t="str">
        <f>VLOOKUP(C802,Product_Cleaned!$A$2:$C$101,3,FALSE)</f>
        <v>Electronics</v>
      </c>
      <c r="F802" t="str">
        <f>VLOOKUP(C802,Product_Cleaned!$A$2:$E$101,4,FALSE)</f>
        <v>Appliances</v>
      </c>
      <c r="G802" t="str">
        <f>VLOOKUP('Sales_Fact cleaned'!C150,Product_Cleaned!$A$2:$E$101,5, FALSE)</f>
        <v>Baldwin, Garza and Gonzalez</v>
      </c>
      <c r="H802" t="s">
        <v>1807</v>
      </c>
      <c r="I802" t="str">
        <f>_xlfn.XLOOKUP(H802,Store_Raw!$A$2:$A$21,Store_Raw!$B$2:$B$21)</f>
        <v>Holloway Ltd</v>
      </c>
      <c r="J802" t="str">
        <f>_xlfn.XLOOKUP(H802,Store_Raw!$A$2:$A$21,Store_Raw!$C$2:$C$21)</f>
        <v>North</v>
      </c>
      <c r="K802" t="str">
        <f>_xlfn.XLOOKUP(H802,Store_Raw!$A$2:$A$21,Store_Raw!$D$2:$D$21)</f>
        <v>Bensonhaven</v>
      </c>
      <c r="L802" t="str">
        <f>_xlfn.XLOOKUP(H802,Store_Raw!$A$2:$A$21,Store_Raw!$E$2:$E$21)</f>
        <v>Flagship</v>
      </c>
      <c r="M802" t="str">
        <f>VLOOKUP(B802,Customer_Cleaned!$A$2:$H$501,2,FALSE)</f>
        <v>David Pierce</v>
      </c>
      <c r="N802">
        <f>VLOOKUP(B802,Customer_Cleaned!$A$2:$H$501,3,FALSE)</f>
        <v>45</v>
      </c>
      <c r="O802" t="str">
        <f>VLOOKUP(B802,Customer_Cleaned!$A$2:$H$501,4,FALSE)</f>
        <v>Female</v>
      </c>
      <c r="P802" t="str">
        <f>VLOOKUP(B802,Customer_Cleaned!$A$2:$H$501,8,FALSE)</f>
        <v>Silver</v>
      </c>
      <c r="Q802" t="str">
        <f>_xlfn.XLOOKUP('Sales_Fact cleaned'!B150,Customer_Cleaned!$A$2:$A$501,Customer_Cleaned!$F$2:$F$501)</f>
        <v>New York</v>
      </c>
      <c r="R802" t="str">
        <f>_xlfn.XLOOKUP(B802,Customer_Cleaned!$A$2:$A$501,Customer_Cleaned!$G$2:$G$501)</f>
        <v>USA</v>
      </c>
      <c r="S802">
        <v>1</v>
      </c>
      <c r="T802">
        <v>748.75</v>
      </c>
      <c r="U802">
        <v>0.1</v>
      </c>
      <c r="V802">
        <v>673.875</v>
      </c>
      <c r="W802" t="s">
        <v>1826</v>
      </c>
    </row>
    <row r="803" spans="1:23" hidden="1">
      <c r="A803" s="2">
        <v>45508</v>
      </c>
      <c r="B803" t="s">
        <v>1443</v>
      </c>
      <c r="C803" t="s">
        <v>1718</v>
      </c>
      <c r="D803" t="str">
        <f>VLOOKUP(C803,Product_Cleaned!$A$2:$B$101,2,FALSE)</f>
        <v>Women's Beanie Hat</v>
      </c>
      <c r="E803" t="str">
        <f>VLOOKUP(C803,Product_Cleaned!$A$2:$C$101,3,FALSE)</f>
        <v>Clothing</v>
      </c>
      <c r="F803" t="str">
        <f>VLOOKUP(C803,Product_Cleaned!$A$2:$E$101,4,FALSE)</f>
        <v>Accessories</v>
      </c>
      <c r="G803" t="str">
        <f>VLOOKUP('Sales_Fact cleaned'!C1148,Product_Cleaned!$A$2:$E$101,5, FALSE)</f>
        <v>Brown and Sons</v>
      </c>
      <c r="H803" t="s">
        <v>1757</v>
      </c>
      <c r="I803" t="str">
        <f>_xlfn.XLOOKUP(H803,Store_Raw!$A$2:$A$21,Store_Raw!$B$2:$B$21)</f>
        <v>Martinez, Adkins and Johnson</v>
      </c>
      <c r="J803" t="str">
        <f>_xlfn.XLOOKUP(H803,Store_Raw!$A$2:$A$21,Store_Raw!$C$2:$C$21)</f>
        <v>North</v>
      </c>
      <c r="K803" t="str">
        <f>_xlfn.XLOOKUP(H803,Store_Raw!$A$2:$A$21,Store_Raw!$D$2:$D$21)</f>
        <v>Danielmouth</v>
      </c>
      <c r="L803" t="str">
        <f>_xlfn.XLOOKUP(H803,Store_Raw!$A$2:$A$21,Store_Raw!$E$2:$E$21)</f>
        <v>Flagship</v>
      </c>
      <c r="M803" t="str">
        <f>VLOOKUP(B803,Customer_Cleaned!$A$2:$H$501,2,FALSE)</f>
        <v>Gregory Curtis</v>
      </c>
      <c r="N803">
        <f>VLOOKUP(B803,Customer_Cleaned!$A$2:$H$501,3,FALSE)</f>
        <v>45</v>
      </c>
      <c r="O803" t="str">
        <f>VLOOKUP(B803,Customer_Cleaned!$A$2:$H$501,4,FALSE)</f>
        <v>Male</v>
      </c>
      <c r="P803" t="str">
        <f>VLOOKUP(B803,Customer_Cleaned!$A$2:$H$501,8,FALSE)</f>
        <v>Silver</v>
      </c>
      <c r="Q803" t="str">
        <f>_xlfn.XLOOKUP('Sales_Fact cleaned'!B1148,Customer_Cleaned!$A$2:$A$501,Customer_Cleaned!$F$2:$F$501)</f>
        <v>Florida</v>
      </c>
      <c r="R803" t="str">
        <f>_xlfn.XLOOKUP(B803,Customer_Cleaned!$A$2:$A$501,Customer_Cleaned!$G$2:$G$501)</f>
        <v>USA</v>
      </c>
      <c r="S803">
        <v>1</v>
      </c>
      <c r="T803">
        <v>784.46</v>
      </c>
      <c r="U803">
        <v>0.14000000000000001</v>
      </c>
      <c r="V803">
        <v>674.63560000000007</v>
      </c>
      <c r="W803" t="s">
        <v>1826</v>
      </c>
    </row>
    <row r="804" spans="1:23" hidden="1">
      <c r="A804" s="2">
        <v>45509</v>
      </c>
      <c r="B804" t="s">
        <v>490</v>
      </c>
      <c r="C804" t="s">
        <v>1634</v>
      </c>
      <c r="D804" t="str">
        <f>VLOOKUP(C804,Product_Cleaned!$A$2:$B$101,2,FALSE)</f>
        <v>USB External Hard Drive</v>
      </c>
      <c r="E804" t="str">
        <f>VLOOKUP(C804,Product_Cleaned!$A$2:$C$101,3,FALSE)</f>
        <v>Electronics</v>
      </c>
      <c r="F804" t="str">
        <f>VLOOKUP(C804,Product_Cleaned!$A$2:$E$101,4,FALSE)</f>
        <v>Computer</v>
      </c>
      <c r="G804" t="str">
        <f>VLOOKUP('Sales_Fact cleaned'!C1354,Product_Cleaned!$A$2:$E$101,5, FALSE)</f>
        <v>Hoffman-Williams</v>
      </c>
      <c r="H804" t="s">
        <v>1776</v>
      </c>
      <c r="I804" t="str">
        <f>_xlfn.XLOOKUP(H804,Store_Raw!$A$2:$A$21,Store_Raw!$B$2:$B$21)</f>
        <v>Benson-Elliott</v>
      </c>
      <c r="J804" t="str">
        <f>_xlfn.XLOOKUP(H804,Store_Raw!$A$2:$A$21,Store_Raw!$C$2:$C$21)</f>
        <v>East</v>
      </c>
      <c r="K804" t="str">
        <f>_xlfn.XLOOKUP(H804,Store_Raw!$A$2:$A$21,Store_Raw!$D$2:$D$21)</f>
        <v>Port Josephberg</v>
      </c>
      <c r="L804" t="str">
        <f>_xlfn.XLOOKUP(H804,Store_Raw!$A$2:$A$21,Store_Raw!$E$2:$E$21)</f>
        <v>Online</v>
      </c>
      <c r="M804" t="str">
        <f>VLOOKUP(B804,Customer_Cleaned!$A$2:$H$501,2,FALSE)</f>
        <v>Cameron Simpson</v>
      </c>
      <c r="N804">
        <f>VLOOKUP(B804,Customer_Cleaned!$A$2:$H$501,3,FALSE)</f>
        <v>46</v>
      </c>
      <c r="O804" t="str">
        <f>VLOOKUP(B804,Customer_Cleaned!$A$2:$H$501,4,FALSE)</f>
        <v>Male</v>
      </c>
      <c r="P804" t="str">
        <f>VLOOKUP(B804,Customer_Cleaned!$A$2:$H$501,8,FALSE)</f>
        <v>Silver</v>
      </c>
      <c r="Q804" t="str">
        <f>_xlfn.XLOOKUP('Sales_Fact cleaned'!B1354,Customer_Cleaned!$A$2:$A$501,Customer_Cleaned!$F$2:$F$501)</f>
        <v>New Jersey</v>
      </c>
      <c r="R804" t="str">
        <f>_xlfn.XLOOKUP(B804,Customer_Cleaned!$A$2:$A$501,Customer_Cleaned!$G$2:$G$501)</f>
        <v>USA</v>
      </c>
      <c r="S804">
        <v>1</v>
      </c>
      <c r="T804">
        <v>824.32</v>
      </c>
      <c r="U804">
        <v>0.18</v>
      </c>
      <c r="V804">
        <v>675.94240000000013</v>
      </c>
      <c r="W804" t="s">
        <v>1829</v>
      </c>
    </row>
    <row r="805" spans="1:23" hidden="1">
      <c r="A805" s="2">
        <v>45509</v>
      </c>
      <c r="B805" t="s">
        <v>749</v>
      </c>
      <c r="C805" t="s">
        <v>1738</v>
      </c>
      <c r="D805" t="str">
        <f>VLOOKUP(C805,Product_Cleaned!$A$2:$B$101,2,FALSE)</f>
        <v>Sports Stopwatch Basic</v>
      </c>
      <c r="E805" t="str">
        <f>VLOOKUP(C805,Product_Cleaned!$A$2:$C$101,3,FALSE)</f>
        <v>Sports</v>
      </c>
      <c r="F805" t="str">
        <f>VLOOKUP(C805,Product_Cleaned!$A$2:$E$101,4,FALSE)</f>
        <v>Accessories</v>
      </c>
      <c r="G805" t="str">
        <f>VLOOKUP('Sales_Fact cleaned'!C257,Product_Cleaned!$A$2:$E$101,5, FALSE)</f>
        <v>May-Reese</v>
      </c>
      <c r="H805" t="s">
        <v>1801</v>
      </c>
      <c r="I805" t="str">
        <f>_xlfn.XLOOKUP(H805,Store_Raw!$A$2:$A$21,Store_Raw!$B$2:$B$21)</f>
        <v>Shelton PLC</v>
      </c>
      <c r="J805" t="str">
        <f>_xlfn.XLOOKUP(H805,Store_Raw!$A$2:$A$21,Store_Raw!$C$2:$C$21)</f>
        <v>North</v>
      </c>
      <c r="K805" t="str">
        <f>_xlfn.XLOOKUP(H805,Store_Raw!$A$2:$A$21,Store_Raw!$D$2:$D$21)</f>
        <v>East Jenniferstad</v>
      </c>
      <c r="L805" t="str">
        <f>_xlfn.XLOOKUP(H805,Store_Raw!$A$2:$A$21,Store_Raw!$E$2:$E$21)</f>
        <v>Flagship</v>
      </c>
      <c r="M805" t="str">
        <f>VLOOKUP(B805,Customer_Cleaned!$A$2:$H$501,2,FALSE)</f>
        <v>Michelle Gonzalez</v>
      </c>
      <c r="N805">
        <f>VLOOKUP(B805,Customer_Cleaned!$A$2:$H$501,3,FALSE)</f>
        <v>59</v>
      </c>
      <c r="O805" t="str">
        <f>VLOOKUP(B805,Customer_Cleaned!$A$2:$H$501,4,FALSE)</f>
        <v>Male</v>
      </c>
      <c r="P805" t="str">
        <f>VLOOKUP(B805,Customer_Cleaned!$A$2:$H$501,8,FALSE)</f>
        <v>Platinum</v>
      </c>
      <c r="Q805" t="str">
        <f>_xlfn.XLOOKUP('Sales_Fact cleaned'!B257,Customer_Cleaned!$A$2:$A$501,Customer_Cleaned!$F$2:$F$501)</f>
        <v>Arizona</v>
      </c>
      <c r="R805" t="str">
        <f>_xlfn.XLOOKUP(B805,Customer_Cleaned!$A$2:$A$501,Customer_Cleaned!$G$2:$G$501)</f>
        <v>USA</v>
      </c>
      <c r="S805">
        <v>2</v>
      </c>
      <c r="T805">
        <v>463.52</v>
      </c>
      <c r="U805">
        <v>0.27</v>
      </c>
      <c r="V805">
        <v>676.73919999999998</v>
      </c>
      <c r="W805" t="s">
        <v>1829</v>
      </c>
    </row>
    <row r="806" spans="1:23" hidden="1">
      <c r="A806" s="2">
        <v>45510</v>
      </c>
      <c r="B806" t="s">
        <v>878</v>
      </c>
      <c r="C806" t="s">
        <v>1678</v>
      </c>
      <c r="D806" t="str">
        <f>VLOOKUP(C806,Product_Cleaned!$A$2:$B$101,2,FALSE)</f>
        <v>Adjustable Dumbbells 20kg</v>
      </c>
      <c r="E806" t="str">
        <f>VLOOKUP(C806,Product_Cleaned!$A$2:$C$101,3,FALSE)</f>
        <v>Sports</v>
      </c>
      <c r="F806" t="str">
        <f>VLOOKUP(C806,Product_Cleaned!$A$2:$E$101,4,FALSE)</f>
        <v>Fitness</v>
      </c>
      <c r="G806" t="str">
        <f>VLOOKUP('Sales_Fact cleaned'!C1921,Product_Cleaned!$A$2:$E$101,5, FALSE)</f>
        <v>Dawson-Perkins</v>
      </c>
      <c r="H806" t="s">
        <v>1813</v>
      </c>
      <c r="I806" t="str">
        <f>_xlfn.XLOOKUP(H806,Store_Raw!$A$2:$A$21,Store_Raw!$B$2:$B$21)</f>
        <v>Mann-Austin</v>
      </c>
      <c r="J806" t="str">
        <f>_xlfn.XLOOKUP(H806,Store_Raw!$A$2:$A$21,Store_Raw!$C$2:$C$21)</f>
        <v>East</v>
      </c>
      <c r="K806" t="str">
        <f>_xlfn.XLOOKUP(H806,Store_Raw!$A$2:$A$21,Store_Raw!$D$2:$D$21)</f>
        <v>Vasquezborough</v>
      </c>
      <c r="L806" t="str">
        <f>_xlfn.XLOOKUP(H806,Store_Raw!$A$2:$A$21,Store_Raw!$E$2:$E$21)</f>
        <v>Online</v>
      </c>
      <c r="M806" t="str">
        <f>VLOOKUP(B806,Customer_Cleaned!$A$2:$H$501,2,FALSE)</f>
        <v>Arthur Warren</v>
      </c>
      <c r="N806">
        <f>VLOOKUP(B806,Customer_Cleaned!$A$2:$H$501,3,FALSE)</f>
        <v>38</v>
      </c>
      <c r="O806" t="str">
        <f>VLOOKUP(B806,Customer_Cleaned!$A$2:$H$501,4,FALSE)</f>
        <v>Male</v>
      </c>
      <c r="P806" t="str">
        <f>VLOOKUP(B806,Customer_Cleaned!$A$2:$H$501,8,FALSE)</f>
        <v>Silver</v>
      </c>
      <c r="Q806" t="str">
        <f>_xlfn.XLOOKUP('Sales_Fact cleaned'!B1921,Customer_Cleaned!$A$2:$A$501,Customer_Cleaned!$F$2:$F$501)</f>
        <v>Indiana</v>
      </c>
      <c r="R806" t="str">
        <f>_xlfn.XLOOKUP(B806,Customer_Cleaned!$A$2:$A$501,Customer_Cleaned!$G$2:$G$501)</f>
        <v>USA</v>
      </c>
      <c r="S806">
        <v>2</v>
      </c>
      <c r="T806">
        <v>451.98</v>
      </c>
      <c r="U806">
        <v>0.25</v>
      </c>
      <c r="V806">
        <v>677.97</v>
      </c>
      <c r="W806" t="s">
        <v>1829</v>
      </c>
    </row>
    <row r="807" spans="1:23" hidden="1">
      <c r="A807" s="2">
        <v>45510</v>
      </c>
      <c r="B807" t="s">
        <v>114</v>
      </c>
      <c r="C807" t="s">
        <v>1606</v>
      </c>
      <c r="D807" t="str">
        <f>VLOOKUP(C807,Product_Cleaned!$A$2:$B$101,2,FALSE)</f>
        <v>Fabric Sofa Throw Blanket</v>
      </c>
      <c r="E807" t="str">
        <f>VLOOKUP(C807,Product_Cleaned!$A$2:$C$101,3,FALSE)</f>
        <v>Home</v>
      </c>
      <c r="F807" t="str">
        <f>VLOOKUP(C807,Product_Cleaned!$A$2:$E$101,4,FALSE)</f>
        <v>Decor</v>
      </c>
      <c r="G807" t="str">
        <f>VLOOKUP('Sales_Fact cleaned'!C1883,Product_Cleaned!$A$2:$E$101,5, FALSE)</f>
        <v>Montgomery, Benton and Miller</v>
      </c>
      <c r="H807" t="s">
        <v>1776</v>
      </c>
      <c r="I807" t="str">
        <f>_xlfn.XLOOKUP(H807,Store_Raw!$A$2:$A$21,Store_Raw!$B$2:$B$21)</f>
        <v>Benson-Elliott</v>
      </c>
      <c r="J807" t="str">
        <f>_xlfn.XLOOKUP(H807,Store_Raw!$A$2:$A$21,Store_Raw!$C$2:$C$21)</f>
        <v>East</v>
      </c>
      <c r="K807" t="str">
        <f>_xlfn.XLOOKUP(H807,Store_Raw!$A$2:$A$21,Store_Raw!$D$2:$D$21)</f>
        <v>Port Josephberg</v>
      </c>
      <c r="L807" t="str">
        <f>_xlfn.XLOOKUP(H807,Store_Raw!$A$2:$A$21,Store_Raw!$E$2:$E$21)</f>
        <v>Online</v>
      </c>
      <c r="M807" t="str">
        <f>VLOOKUP(B807,Customer_Cleaned!$A$2:$H$501,2,FALSE)</f>
        <v>Leslie Johnson</v>
      </c>
      <c r="N807">
        <f>VLOOKUP(B807,Customer_Cleaned!$A$2:$H$501,3,FALSE)</f>
        <v>31</v>
      </c>
      <c r="O807" t="str">
        <f>VLOOKUP(B807,Customer_Cleaned!$A$2:$H$501,4,FALSE)</f>
        <v>Male</v>
      </c>
      <c r="P807" t="str">
        <f>VLOOKUP(B807,Customer_Cleaned!$A$2:$H$501,8,FALSE)</f>
        <v>Bronze</v>
      </c>
      <c r="Q807" t="str">
        <f>_xlfn.XLOOKUP('Sales_Fact cleaned'!B1883,Customer_Cleaned!$A$2:$A$501,Customer_Cleaned!$F$2:$F$501)</f>
        <v>New Mexico</v>
      </c>
      <c r="R807" t="str">
        <f>_xlfn.XLOOKUP(B807,Customer_Cleaned!$A$2:$A$501,Customer_Cleaned!$G$2:$G$501)</f>
        <v>USA</v>
      </c>
      <c r="S807">
        <v>2</v>
      </c>
      <c r="T807">
        <v>408.8</v>
      </c>
      <c r="U807">
        <v>0.17</v>
      </c>
      <c r="V807">
        <v>678.60799999999995</v>
      </c>
      <c r="W807" t="s">
        <v>1826</v>
      </c>
    </row>
    <row r="808" spans="1:23" hidden="1">
      <c r="A808" s="2">
        <v>45510</v>
      </c>
      <c r="B808" t="s">
        <v>1504</v>
      </c>
      <c r="C808" t="s">
        <v>1726</v>
      </c>
      <c r="D808" t="str">
        <f>VLOOKUP(C808,Product_Cleaned!$A$2:$B$101,2,FALSE)</f>
        <v>Face Foundation Kit</v>
      </c>
      <c r="E808" t="str">
        <f>VLOOKUP(C808,Product_Cleaned!$A$2:$C$101,3,FALSE)</f>
        <v>Beauty</v>
      </c>
      <c r="F808" t="str">
        <f>VLOOKUP(C808,Product_Cleaned!$A$2:$E$101,4,FALSE)</f>
        <v>Makeup</v>
      </c>
      <c r="G808" t="str">
        <f>VLOOKUP('Sales_Fact cleaned'!C1283,Product_Cleaned!$A$2:$E$101,5, FALSE)</f>
        <v>Butler Group</v>
      </c>
      <c r="H808" t="s">
        <v>1766</v>
      </c>
      <c r="I808" t="str">
        <f>_xlfn.XLOOKUP(H808,Store_Raw!$A$2:$A$21,Store_Raw!$B$2:$B$21)</f>
        <v>Johnson-Wright</v>
      </c>
      <c r="J808" t="str">
        <f>_xlfn.XLOOKUP(H808,Store_Raw!$A$2:$A$21,Store_Raw!$C$2:$C$21)</f>
        <v>North</v>
      </c>
      <c r="K808" t="str">
        <f>_xlfn.XLOOKUP(H808,Store_Raw!$A$2:$A$21,Store_Raw!$D$2:$D$21)</f>
        <v>Hoodberg</v>
      </c>
      <c r="L808" t="str">
        <f>_xlfn.XLOOKUP(H808,Store_Raw!$A$2:$A$21,Store_Raw!$E$2:$E$21)</f>
        <v>Outlet</v>
      </c>
      <c r="M808" t="str">
        <f>VLOOKUP(B808,Customer_Cleaned!$A$2:$H$501,2,FALSE)</f>
        <v>Melinda Thomas</v>
      </c>
      <c r="N808">
        <f>VLOOKUP(B808,Customer_Cleaned!$A$2:$H$501,3,FALSE)</f>
        <v>42</v>
      </c>
      <c r="O808" t="str">
        <f>VLOOKUP(B808,Customer_Cleaned!$A$2:$H$501,4,FALSE)</f>
        <v>Female</v>
      </c>
      <c r="P808" t="str">
        <f>VLOOKUP(B808,Customer_Cleaned!$A$2:$H$501,8,FALSE)</f>
        <v>Silver</v>
      </c>
      <c r="Q808" t="str">
        <f>_xlfn.XLOOKUP('Sales_Fact cleaned'!B1283,Customer_Cleaned!$A$2:$A$501,Customer_Cleaned!$F$2:$F$501)</f>
        <v>Tennessee</v>
      </c>
      <c r="R808" t="str">
        <f>_xlfn.XLOOKUP(B808,Customer_Cleaned!$A$2:$A$501,Customer_Cleaned!$G$2:$G$501)</f>
        <v>USA</v>
      </c>
      <c r="S808">
        <v>1</v>
      </c>
      <c r="T808">
        <v>789.35</v>
      </c>
      <c r="U808">
        <v>0.14000000000000001</v>
      </c>
      <c r="V808">
        <v>678.84100000000001</v>
      </c>
      <c r="W808" t="s">
        <v>1826</v>
      </c>
    </row>
    <row r="809" spans="1:23" hidden="1">
      <c r="A809" s="2">
        <v>45511</v>
      </c>
      <c r="B809" t="s">
        <v>181</v>
      </c>
      <c r="C809" t="s">
        <v>1553</v>
      </c>
      <c r="D809" t="str">
        <f>VLOOKUP(C809,Product_Cleaned!$A$2:$B$101,2,FALSE)</f>
        <v>Women's Yoga Pants</v>
      </c>
      <c r="E809" t="str">
        <f>VLOOKUP(C809,Product_Cleaned!$A$2:$C$101,3,FALSE)</f>
        <v>Clothing</v>
      </c>
      <c r="F809" t="str">
        <f>VLOOKUP(C809,Product_Cleaned!$A$2:$E$101,4,FALSE)</f>
        <v>Bottoms</v>
      </c>
      <c r="G809" t="str">
        <f>VLOOKUP('Sales_Fact cleaned'!C1940,Product_Cleaned!$A$2:$E$101,5, FALSE)</f>
        <v>Baldwin, Garza and Gonzalez</v>
      </c>
      <c r="H809" t="s">
        <v>1761</v>
      </c>
      <c r="I809" t="str">
        <f>_xlfn.XLOOKUP(H809,Store_Raw!$A$2:$A$21,Store_Raw!$B$2:$B$21)</f>
        <v>Black-Horn</v>
      </c>
      <c r="J809" t="str">
        <f>_xlfn.XLOOKUP(H809,Store_Raw!$A$2:$A$21,Store_Raw!$C$2:$C$21)</f>
        <v>South</v>
      </c>
      <c r="K809" t="str">
        <f>_xlfn.XLOOKUP(H809,Store_Raw!$A$2:$A$21,Store_Raw!$D$2:$D$21)</f>
        <v>North Nancyview</v>
      </c>
      <c r="L809" t="str">
        <f>_xlfn.XLOOKUP(H809,Store_Raw!$A$2:$A$21,Store_Raw!$E$2:$E$21)</f>
        <v>Outlet</v>
      </c>
      <c r="M809" t="str">
        <f>VLOOKUP(B809,Customer_Cleaned!$A$2:$H$501,2,FALSE)</f>
        <v>Gina Knight</v>
      </c>
      <c r="N809">
        <f>VLOOKUP(B809,Customer_Cleaned!$A$2:$H$501,3,FALSE)</f>
        <v>54</v>
      </c>
      <c r="O809" t="str">
        <f>VLOOKUP(B809,Customer_Cleaned!$A$2:$H$501,4,FALSE)</f>
        <v>Female</v>
      </c>
      <c r="P809" t="str">
        <f>VLOOKUP(B809,Customer_Cleaned!$A$2:$H$501,8,FALSE)</f>
        <v>Platinum</v>
      </c>
      <c r="Q809" t="str">
        <f>_xlfn.XLOOKUP('Sales_Fact cleaned'!B1940,Customer_Cleaned!$A$2:$A$501,Customer_Cleaned!$F$2:$F$501)</f>
        <v>Alabama</v>
      </c>
      <c r="R809" t="str">
        <f>_xlfn.XLOOKUP(B809,Customer_Cleaned!$A$2:$A$501,Customer_Cleaned!$G$2:$G$501)</f>
        <v>USA</v>
      </c>
      <c r="S809">
        <v>2</v>
      </c>
      <c r="T809">
        <v>409</v>
      </c>
      <c r="U809">
        <v>0.17</v>
      </c>
      <c r="V809">
        <v>678.93999999999994</v>
      </c>
      <c r="W809" t="s">
        <v>1826</v>
      </c>
    </row>
    <row r="810" spans="1:23">
      <c r="A810" s="2">
        <v>45511</v>
      </c>
      <c r="B810" t="s">
        <v>52</v>
      </c>
      <c r="C810" t="s">
        <v>1652</v>
      </c>
      <c r="D810" t="str">
        <f>VLOOKUP(C810,Product_Cleaned!$A$2:$B$101,2,FALSE)</f>
        <v>Rugby Ball</v>
      </c>
      <c r="E810" t="str">
        <f>VLOOKUP(C810,Product_Cleaned!$A$2:$C$101,3,FALSE)</f>
        <v>Sports</v>
      </c>
      <c r="F810" t="str">
        <f>VLOOKUP(C810,Product_Cleaned!$A$2:$E$101,4,FALSE)</f>
        <v>Team Sports</v>
      </c>
      <c r="G810" t="str">
        <f>VLOOKUP('Sales_Fact cleaned'!C9,Product_Cleaned!$A$2:$E$101,5, FALSE)</f>
        <v>Nolan-Snow</v>
      </c>
      <c r="H810" t="s">
        <v>1813</v>
      </c>
      <c r="I810" t="str">
        <f>_xlfn.XLOOKUP(H810,Store_Raw!$A$2:$A$21,Store_Raw!$B$2:$B$21)</f>
        <v>Mann-Austin</v>
      </c>
      <c r="J810" t="str">
        <f>_xlfn.XLOOKUP(H810,Store_Raw!$A$2:$A$21,Store_Raw!$C$2:$C$21)</f>
        <v>East</v>
      </c>
      <c r="K810" t="str">
        <f>_xlfn.XLOOKUP(H810,Store_Raw!$A$2:$A$21,Store_Raw!$D$2:$D$21)</f>
        <v>Vasquezborough</v>
      </c>
      <c r="L810" t="str">
        <f>_xlfn.XLOOKUP(H810,Store_Raw!$A$2:$A$21,Store_Raw!$E$2:$E$21)</f>
        <v>Online</v>
      </c>
      <c r="M810" t="str">
        <f>VLOOKUP(B810,Customer_Cleaned!$A$2:$H$501,2,FALSE)</f>
        <v>Dominic Page</v>
      </c>
      <c r="N810">
        <f>VLOOKUP(B810,Customer_Cleaned!$A$2:$H$501,3,FALSE)</f>
        <v>53</v>
      </c>
      <c r="O810" t="str">
        <f>VLOOKUP(B810,Customer_Cleaned!$A$2:$H$501,4,FALSE)</f>
        <v>Male</v>
      </c>
      <c r="P810" t="str">
        <f>VLOOKUP(B810,Customer_Cleaned!$A$2:$H$501,8,FALSE)</f>
        <v>Platinum</v>
      </c>
      <c r="Q810" t="str">
        <f>_xlfn.XLOOKUP('Sales_Fact cleaned'!B9,Customer_Cleaned!$A$2:$A$501,Customer_Cleaned!$F$2:$F$501)</f>
        <v>Georgia</v>
      </c>
      <c r="R810" t="str">
        <f>_xlfn.XLOOKUP(B810,Customer_Cleaned!$A$2:$A$501,Customer_Cleaned!$G$2:$G$501)</f>
        <v>USA</v>
      </c>
      <c r="S810">
        <v>2</v>
      </c>
      <c r="T810">
        <v>441.03</v>
      </c>
      <c r="U810">
        <v>0.23</v>
      </c>
      <c r="V810">
        <v>679.18619999999999</v>
      </c>
      <c r="W810" t="s">
        <v>1826</v>
      </c>
    </row>
    <row r="811" spans="1:23">
      <c r="A811" s="2">
        <v>45512</v>
      </c>
      <c r="B811" t="s">
        <v>1047</v>
      </c>
      <c r="C811" t="s">
        <v>1618</v>
      </c>
      <c r="D811" t="str">
        <f>VLOOKUP(C811,Product_Cleaned!$A$2:$B$101,2,FALSE)</f>
        <v>Bedroom Table Lamp</v>
      </c>
      <c r="E811" t="str">
        <f>VLOOKUP(C811,Product_Cleaned!$A$2:$C$101,3,FALSE)</f>
        <v>Home</v>
      </c>
      <c r="F811" t="str">
        <f>VLOOKUP(C811,Product_Cleaned!$A$2:$E$101,4,FALSE)</f>
        <v>Lighting</v>
      </c>
      <c r="G811" t="str">
        <f>VLOOKUP('Sales_Fact cleaned'!C1358,Product_Cleaned!$A$2:$E$101,5, FALSE)</f>
        <v>Hopkins Ltd</v>
      </c>
      <c r="H811" t="s">
        <v>1776</v>
      </c>
      <c r="I811" t="str">
        <f>_xlfn.XLOOKUP(H811,Store_Raw!$A$2:$A$21,Store_Raw!$B$2:$B$21)</f>
        <v>Benson-Elliott</v>
      </c>
      <c r="J811" t="str">
        <f>_xlfn.XLOOKUP(H811,Store_Raw!$A$2:$A$21,Store_Raw!$C$2:$C$21)</f>
        <v>East</v>
      </c>
      <c r="K811" t="str">
        <f>_xlfn.XLOOKUP(H811,Store_Raw!$A$2:$A$21,Store_Raw!$D$2:$D$21)</f>
        <v>Port Josephberg</v>
      </c>
      <c r="L811" t="str">
        <f>_xlfn.XLOOKUP(H811,Store_Raw!$A$2:$A$21,Store_Raw!$E$2:$E$21)</f>
        <v>Online</v>
      </c>
      <c r="M811" t="str">
        <f>VLOOKUP(B811,Customer_Cleaned!$A$2:$H$501,2,FALSE)</f>
        <v>Teresa Johnson</v>
      </c>
      <c r="N811">
        <f>VLOOKUP(B811,Customer_Cleaned!$A$2:$H$501,3,FALSE)</f>
        <v>64</v>
      </c>
      <c r="O811" t="str">
        <f>VLOOKUP(B811,Customer_Cleaned!$A$2:$H$501,4,FALSE)</f>
        <v>Female</v>
      </c>
      <c r="P811" t="str">
        <f>VLOOKUP(B811,Customer_Cleaned!$A$2:$H$501,8,FALSE)</f>
        <v>Platinum</v>
      </c>
      <c r="Q811" t="str">
        <f>_xlfn.XLOOKUP('Sales_Fact cleaned'!B1358,Customer_Cleaned!$A$2:$A$501,Customer_Cleaned!$F$2:$F$501)</f>
        <v>New Mexico</v>
      </c>
      <c r="R811" t="str">
        <f>_xlfn.XLOOKUP(B811,Customer_Cleaned!$A$2:$A$501,Customer_Cleaned!$G$2:$G$501)</f>
        <v>USA</v>
      </c>
      <c r="S811">
        <v>1</v>
      </c>
      <c r="T811">
        <v>763.34</v>
      </c>
      <c r="U811">
        <v>0.11</v>
      </c>
      <c r="V811">
        <v>679.37260000000003</v>
      </c>
      <c r="W811" t="s">
        <v>1824</v>
      </c>
    </row>
    <row r="812" spans="1:23" hidden="1">
      <c r="A812" s="2">
        <v>45513</v>
      </c>
      <c r="B812" t="s">
        <v>657</v>
      </c>
      <c r="C812" t="s">
        <v>1722</v>
      </c>
      <c r="D812" t="str">
        <f>VLOOKUP(C812,Product_Cleaned!$A$2:$B$101,2,FALSE)</f>
        <v>LED Bedside Lamp</v>
      </c>
      <c r="E812" t="str">
        <f>VLOOKUP(C812,Product_Cleaned!$A$2:$C$101,3,FALSE)</f>
        <v>Home</v>
      </c>
      <c r="F812" t="str">
        <f>VLOOKUP(C812,Product_Cleaned!$A$2:$E$101,4,FALSE)</f>
        <v>Lighting</v>
      </c>
      <c r="G812" t="str">
        <f>VLOOKUP('Sales_Fact cleaned'!C1318,Product_Cleaned!$A$2:$E$101,5, FALSE)</f>
        <v>Anderson-Riley</v>
      </c>
      <c r="H812" t="s">
        <v>1786</v>
      </c>
      <c r="I812" t="str">
        <f>_xlfn.XLOOKUP(H812,Store_Raw!$A$2:$A$21,Store_Raw!$B$2:$B$21)</f>
        <v>Moore, Padilla and Butler</v>
      </c>
      <c r="J812" t="str">
        <f>_xlfn.XLOOKUP(H812,Store_Raw!$A$2:$A$21,Store_Raw!$C$2:$C$21)</f>
        <v>South</v>
      </c>
      <c r="K812" t="str">
        <f>_xlfn.XLOOKUP(H812,Store_Raw!$A$2:$A$21,Store_Raw!$D$2:$D$21)</f>
        <v>East Johnstad</v>
      </c>
      <c r="L812" t="str">
        <f>_xlfn.XLOOKUP(H812,Store_Raw!$A$2:$A$21,Store_Raw!$E$2:$E$21)</f>
        <v>Flagship</v>
      </c>
      <c r="M812" t="str">
        <f>VLOOKUP(B812,Customer_Cleaned!$A$2:$H$501,2,FALSE)</f>
        <v>Mary Boyd</v>
      </c>
      <c r="N812">
        <f>VLOOKUP(B812,Customer_Cleaned!$A$2:$H$501,3,FALSE)</f>
        <v>25</v>
      </c>
      <c r="O812" t="str">
        <f>VLOOKUP(B812,Customer_Cleaned!$A$2:$H$501,4,FALSE)</f>
        <v>Female</v>
      </c>
      <c r="P812" t="str">
        <f>VLOOKUP(B812,Customer_Cleaned!$A$2:$H$501,8,FALSE)</f>
        <v>Bronze</v>
      </c>
      <c r="Q812" t="str">
        <f>_xlfn.XLOOKUP('Sales_Fact cleaned'!B1318,Customer_Cleaned!$A$2:$A$501,Customer_Cleaned!$F$2:$F$501)</f>
        <v>Louisiana</v>
      </c>
      <c r="R812" t="str">
        <f>_xlfn.XLOOKUP(B812,Customer_Cleaned!$A$2:$A$501,Customer_Cleaned!$G$2:$G$501)</f>
        <v>USA</v>
      </c>
      <c r="S812">
        <v>1</v>
      </c>
      <c r="T812">
        <v>972.06</v>
      </c>
      <c r="U812">
        <v>0.3</v>
      </c>
      <c r="V812">
        <v>680.44199999999989</v>
      </c>
      <c r="W812" t="s">
        <v>1824</v>
      </c>
    </row>
    <row r="813" spans="1:23" hidden="1">
      <c r="A813" s="2">
        <v>45513</v>
      </c>
      <c r="B813" t="s">
        <v>202</v>
      </c>
      <c r="C813" t="s">
        <v>1642</v>
      </c>
      <c r="D813" t="str">
        <f>VLOOKUP(C813,Product_Cleaned!$A$2:$B$101,2,FALSE)</f>
        <v>Makeup Brush Set</v>
      </c>
      <c r="E813" t="str">
        <f>VLOOKUP(C813,Product_Cleaned!$A$2:$C$101,3,FALSE)</f>
        <v>Beauty</v>
      </c>
      <c r="F813" t="str">
        <f>VLOOKUP(C813,Product_Cleaned!$A$2:$E$101,4,FALSE)</f>
        <v>Makeup</v>
      </c>
      <c r="G813" t="str">
        <f>VLOOKUP('Sales_Fact cleaned'!C122,Product_Cleaned!$A$2:$E$101,5, FALSE)</f>
        <v>Khan LLC</v>
      </c>
      <c r="H813" t="s">
        <v>1813</v>
      </c>
      <c r="I813" t="str">
        <f>_xlfn.XLOOKUP(H813,Store_Raw!$A$2:$A$21,Store_Raw!$B$2:$B$21)</f>
        <v>Mann-Austin</v>
      </c>
      <c r="J813" t="str">
        <f>_xlfn.XLOOKUP(H813,Store_Raw!$A$2:$A$21,Store_Raw!$C$2:$C$21)</f>
        <v>East</v>
      </c>
      <c r="K813" t="str">
        <f>_xlfn.XLOOKUP(H813,Store_Raw!$A$2:$A$21,Store_Raw!$D$2:$D$21)</f>
        <v>Vasquezborough</v>
      </c>
      <c r="L813" t="str">
        <f>_xlfn.XLOOKUP(H813,Store_Raw!$A$2:$A$21,Store_Raw!$E$2:$E$21)</f>
        <v>Online</v>
      </c>
      <c r="M813" t="str">
        <f>VLOOKUP(B813,Customer_Cleaned!$A$2:$H$501,2,FALSE)</f>
        <v>Sharon Brown</v>
      </c>
      <c r="N813">
        <f>VLOOKUP(B813,Customer_Cleaned!$A$2:$H$501,3,FALSE)</f>
        <v>37</v>
      </c>
      <c r="O813" t="str">
        <f>VLOOKUP(B813,Customer_Cleaned!$A$2:$H$501,4,FALSE)</f>
        <v>Female</v>
      </c>
      <c r="P813" t="str">
        <f>VLOOKUP(B813,Customer_Cleaned!$A$2:$H$501,8,FALSE)</f>
        <v>Silver</v>
      </c>
      <c r="Q813" t="str">
        <f>_xlfn.XLOOKUP('Sales_Fact cleaned'!B122,Customer_Cleaned!$A$2:$A$501,Customer_Cleaned!$F$2:$F$501)</f>
        <v>Pennsylvania</v>
      </c>
      <c r="R813" t="str">
        <f>_xlfn.XLOOKUP(B813,Customer_Cleaned!$A$2:$A$501,Customer_Cleaned!$G$2:$G$501)</f>
        <v>USA</v>
      </c>
      <c r="S813">
        <v>4</v>
      </c>
      <c r="T813">
        <v>189.07</v>
      </c>
      <c r="U813">
        <v>0.1</v>
      </c>
      <c r="V813">
        <v>680.65200000000004</v>
      </c>
      <c r="W813" t="s">
        <v>1824</v>
      </c>
    </row>
    <row r="814" spans="1:23" hidden="1">
      <c r="A814" s="2">
        <v>45514</v>
      </c>
      <c r="B814" t="s">
        <v>27</v>
      </c>
      <c r="C814" t="s">
        <v>1710</v>
      </c>
      <c r="D814" t="str">
        <f>VLOOKUP(C814,Product_Cleaned!$A$2:$B$101,2,FALSE)</f>
        <v>Badminton Racket Set</v>
      </c>
      <c r="E814" t="str">
        <f>VLOOKUP(C814,Product_Cleaned!$A$2:$C$101,3,FALSE)</f>
        <v>Sports</v>
      </c>
      <c r="F814" t="str">
        <f>VLOOKUP(C814,Product_Cleaned!$A$2:$E$101,4,FALSE)</f>
        <v>Equipment</v>
      </c>
      <c r="G814" t="str">
        <f>VLOOKUP('Sales_Fact cleaned'!C1066,Product_Cleaned!$A$2:$E$101,5, FALSE)</f>
        <v>Hernandez, Kennedy and Porter</v>
      </c>
      <c r="H814" t="s">
        <v>1773</v>
      </c>
      <c r="I814" t="str">
        <f>_xlfn.XLOOKUP(H814,Store_Raw!$A$2:$A$21,Store_Raw!$B$2:$B$21)</f>
        <v>Gray Ltd</v>
      </c>
      <c r="J814" t="str">
        <f>_xlfn.XLOOKUP(H814,Store_Raw!$A$2:$A$21,Store_Raw!$C$2:$C$21)</f>
        <v>North</v>
      </c>
      <c r="K814" t="str">
        <f>_xlfn.XLOOKUP(H814,Store_Raw!$A$2:$A$21,Store_Raw!$D$2:$D$21)</f>
        <v>New Michaelchester</v>
      </c>
      <c r="L814" t="str">
        <f>_xlfn.XLOOKUP(H814,Store_Raw!$A$2:$A$21,Store_Raw!$E$2:$E$21)</f>
        <v>Outlet</v>
      </c>
      <c r="M814" t="str">
        <f>VLOOKUP(B814,Customer_Cleaned!$A$2:$H$501,2,FALSE)</f>
        <v>Caroline Collins</v>
      </c>
      <c r="N814">
        <f>VLOOKUP(B814,Customer_Cleaned!$A$2:$H$501,3,FALSE)</f>
        <v>64</v>
      </c>
      <c r="O814" t="str">
        <f>VLOOKUP(B814,Customer_Cleaned!$A$2:$H$501,4,FALSE)</f>
        <v>Female</v>
      </c>
      <c r="P814" t="str">
        <f>VLOOKUP(B814,Customer_Cleaned!$A$2:$H$501,8,FALSE)</f>
        <v>Platinum</v>
      </c>
      <c r="Q814" t="str">
        <f>_xlfn.XLOOKUP('Sales_Fact cleaned'!B1066,Customer_Cleaned!$A$2:$A$501,Customer_Cleaned!$F$2:$F$501)</f>
        <v>Georgia</v>
      </c>
      <c r="R814" t="str">
        <f>_xlfn.XLOOKUP(B814,Customer_Cleaned!$A$2:$A$501,Customer_Cleaned!$G$2:$G$501)</f>
        <v>USA</v>
      </c>
      <c r="S814">
        <v>2</v>
      </c>
      <c r="T814">
        <v>358.36</v>
      </c>
      <c r="U814">
        <v>0.05</v>
      </c>
      <c r="V814">
        <v>680.88400000000001</v>
      </c>
      <c r="W814" t="s">
        <v>1829</v>
      </c>
    </row>
    <row r="815" spans="1:23">
      <c r="A815" s="2">
        <v>45515</v>
      </c>
      <c r="B815" t="s">
        <v>1035</v>
      </c>
      <c r="C815" t="s">
        <v>1676</v>
      </c>
      <c r="D815" t="str">
        <f>VLOOKUP(C815,Product_Cleaned!$A$2:$B$101,2,FALSE)</f>
        <v>Matte Lipstick Set</v>
      </c>
      <c r="E815" t="str">
        <f>VLOOKUP(C815,Product_Cleaned!$A$2:$C$101,3,FALSE)</f>
        <v>Beauty</v>
      </c>
      <c r="F815" t="str">
        <f>VLOOKUP(C815,Product_Cleaned!$A$2:$E$101,4,FALSE)</f>
        <v>Makeup</v>
      </c>
      <c r="G815" t="str">
        <f>VLOOKUP('Sales_Fact cleaned'!C1015,Product_Cleaned!$A$2:$E$101,5, FALSE)</f>
        <v>Taylor-Elliott</v>
      </c>
      <c r="H815" t="s">
        <v>1752</v>
      </c>
      <c r="I815" t="str">
        <f>_xlfn.XLOOKUP(H815,Store_Raw!$A$2:$A$21,Store_Raw!$B$2:$B$21)</f>
        <v>Rivera-Warner</v>
      </c>
      <c r="J815" t="str">
        <f>_xlfn.XLOOKUP(H815,Store_Raw!$A$2:$A$21,Store_Raw!$C$2:$C$21)</f>
        <v>East</v>
      </c>
      <c r="K815" t="str">
        <f>_xlfn.XLOOKUP(H815,Store_Raw!$A$2:$A$21,Store_Raw!$D$2:$D$21)</f>
        <v>Washingtonfurt</v>
      </c>
      <c r="L815" t="str">
        <f>_xlfn.XLOOKUP(H815,Store_Raw!$A$2:$A$21,Store_Raw!$E$2:$E$21)</f>
        <v>Flagship</v>
      </c>
      <c r="M815" t="str">
        <f>VLOOKUP(B815,Customer_Cleaned!$A$2:$H$501,2,FALSE)</f>
        <v>Victor Mcintosh</v>
      </c>
      <c r="N815">
        <f>VLOOKUP(B815,Customer_Cleaned!$A$2:$H$501,3,FALSE)</f>
        <v>62</v>
      </c>
      <c r="O815" t="str">
        <f>VLOOKUP(B815,Customer_Cleaned!$A$2:$H$501,4,FALSE)</f>
        <v>Female</v>
      </c>
      <c r="P815" t="str">
        <f>VLOOKUP(B815,Customer_Cleaned!$A$2:$H$501,8,FALSE)</f>
        <v>Platinum</v>
      </c>
      <c r="Q815" t="str">
        <f>_xlfn.XLOOKUP('Sales_Fact cleaned'!B1015,Customer_Cleaned!$A$2:$A$501,Customer_Cleaned!$F$2:$F$501)</f>
        <v>New Hampshire</v>
      </c>
      <c r="R815" t="str">
        <f>_xlfn.XLOOKUP(B815,Customer_Cleaned!$A$2:$A$501,Customer_Cleaned!$G$2:$G$501)</f>
        <v>USA</v>
      </c>
      <c r="S815">
        <v>4</v>
      </c>
      <c r="T815">
        <v>179.62</v>
      </c>
      <c r="U815">
        <v>0.05</v>
      </c>
      <c r="V815">
        <v>682.55600000000004</v>
      </c>
      <c r="W815" t="s">
        <v>1824</v>
      </c>
    </row>
    <row r="816" spans="1:23" hidden="1">
      <c r="A816" s="2">
        <v>45515</v>
      </c>
      <c r="B816" t="s">
        <v>172</v>
      </c>
      <c r="C816" t="s">
        <v>1666</v>
      </c>
      <c r="D816" t="str">
        <f>VLOOKUP(C816,Product_Cleaned!$A$2:$B$101,2,FALSE)</f>
        <v>Men's Hair Styling Gel</v>
      </c>
      <c r="E816" t="str">
        <f>VLOOKUP(C816,Product_Cleaned!$A$2:$C$101,3,FALSE)</f>
        <v>Beauty</v>
      </c>
      <c r="F816" t="str">
        <f>VLOOKUP(C816,Product_Cleaned!$A$2:$E$101,4,FALSE)</f>
        <v>Haircare</v>
      </c>
      <c r="G816" t="str">
        <f>VLOOKUP('Sales_Fact cleaned'!C607,Product_Cleaned!$A$2:$E$101,5, FALSE)</f>
        <v>Taylor-Hart</v>
      </c>
      <c r="H816" t="s">
        <v>1794</v>
      </c>
      <c r="I816" t="str">
        <f>_xlfn.XLOOKUP(H816,Store_Raw!$A$2:$A$21,Store_Raw!$B$2:$B$21)</f>
        <v>Thomas, Bridges and Harris</v>
      </c>
      <c r="J816" t="str">
        <f>_xlfn.XLOOKUP(H816,Store_Raw!$A$2:$A$21,Store_Raw!$C$2:$C$21)</f>
        <v>North</v>
      </c>
      <c r="K816" t="str">
        <f>_xlfn.XLOOKUP(H816,Store_Raw!$A$2:$A$21,Store_Raw!$D$2:$D$21)</f>
        <v>Sabrinatown</v>
      </c>
      <c r="L816" t="str">
        <f>_xlfn.XLOOKUP(H816,Store_Raw!$A$2:$A$21,Store_Raw!$E$2:$E$21)</f>
        <v>Online</v>
      </c>
      <c r="M816" t="str">
        <f>VLOOKUP(B816,Customer_Cleaned!$A$2:$H$501,2,FALSE)</f>
        <v>Denise Williams</v>
      </c>
      <c r="N816">
        <f>VLOOKUP(B816,Customer_Cleaned!$A$2:$H$501,3,FALSE)</f>
        <v>34</v>
      </c>
      <c r="O816" t="str">
        <f>VLOOKUP(B816,Customer_Cleaned!$A$2:$H$501,4,FALSE)</f>
        <v>Male</v>
      </c>
      <c r="P816" t="str">
        <f>VLOOKUP(B816,Customer_Cleaned!$A$2:$H$501,8,FALSE)</f>
        <v>Bronze</v>
      </c>
      <c r="Q816" t="str">
        <f>_xlfn.XLOOKUP('Sales_Fact cleaned'!B607,Customer_Cleaned!$A$2:$A$501,Customer_Cleaned!$F$2:$F$501)</f>
        <v>Alaska</v>
      </c>
      <c r="R816" t="str">
        <f>_xlfn.XLOOKUP(B816,Customer_Cleaned!$A$2:$A$501,Customer_Cleaned!$G$2:$G$501)</f>
        <v>USA</v>
      </c>
      <c r="S816">
        <v>1</v>
      </c>
      <c r="T816">
        <v>758.89</v>
      </c>
      <c r="U816">
        <v>0.1</v>
      </c>
      <c r="V816">
        <v>683.00099999999998</v>
      </c>
      <c r="W816" t="s">
        <v>1826</v>
      </c>
    </row>
    <row r="817" spans="1:23" hidden="1">
      <c r="A817" s="2">
        <v>45516</v>
      </c>
      <c r="B817" t="s">
        <v>767</v>
      </c>
      <c r="C817" t="s">
        <v>1720</v>
      </c>
      <c r="D817" t="str">
        <f>VLOOKUP(C817,Product_Cleaned!$A$2:$B$101,2,FALSE)</f>
        <v>Kitchen Cutting Board</v>
      </c>
      <c r="E817" t="str">
        <f>VLOOKUP(C817,Product_Cleaned!$A$2:$C$101,3,FALSE)</f>
        <v>Home</v>
      </c>
      <c r="F817" t="str">
        <f>VLOOKUP(C817,Product_Cleaned!$A$2:$E$101,4,FALSE)</f>
        <v>Kitchen</v>
      </c>
      <c r="G817" t="str">
        <f>VLOOKUP('Sales_Fact cleaned'!C1910,Product_Cleaned!$A$2:$E$101,5, FALSE)</f>
        <v>Harrell LLC</v>
      </c>
      <c r="H817" t="s">
        <v>1779</v>
      </c>
      <c r="I817" t="str">
        <f>_xlfn.XLOOKUP(H817,Store_Raw!$A$2:$A$21,Store_Raw!$B$2:$B$21)</f>
        <v>Martinez-Mullins</v>
      </c>
      <c r="J817" t="str">
        <f>_xlfn.XLOOKUP(H817,Store_Raw!$A$2:$A$21,Store_Raw!$C$2:$C$21)</f>
        <v>South</v>
      </c>
      <c r="K817" t="str">
        <f>_xlfn.XLOOKUP(H817,Store_Raw!$A$2:$A$21,Store_Raw!$D$2:$D$21)</f>
        <v>Williamsfurt</v>
      </c>
      <c r="L817" t="str">
        <f>_xlfn.XLOOKUP(H817,Store_Raw!$A$2:$A$21,Store_Raw!$E$2:$E$21)</f>
        <v>Online</v>
      </c>
      <c r="M817" t="str">
        <f>VLOOKUP(B817,Customer_Cleaned!$A$2:$H$501,2,FALSE)</f>
        <v>Maria Hill</v>
      </c>
      <c r="N817">
        <f>VLOOKUP(B817,Customer_Cleaned!$A$2:$H$501,3,FALSE)</f>
        <v>58</v>
      </c>
      <c r="O817" t="str">
        <f>VLOOKUP(B817,Customer_Cleaned!$A$2:$H$501,4,FALSE)</f>
        <v>Female</v>
      </c>
      <c r="P817" t="str">
        <f>VLOOKUP(B817,Customer_Cleaned!$A$2:$H$501,8,FALSE)</f>
        <v>Platinum</v>
      </c>
      <c r="Q817" t="str">
        <f>_xlfn.XLOOKUP('Sales_Fact cleaned'!B1910,Customer_Cleaned!$A$2:$A$501,Customer_Cleaned!$F$2:$F$501)</f>
        <v>Alaska</v>
      </c>
      <c r="R817" t="str">
        <f>_xlfn.XLOOKUP(B817,Customer_Cleaned!$A$2:$A$501,Customer_Cleaned!$G$2:$G$501)</f>
        <v>USA</v>
      </c>
      <c r="S817">
        <v>1</v>
      </c>
      <c r="T817">
        <v>729.05</v>
      </c>
      <c r="U817">
        <v>0.06</v>
      </c>
      <c r="V817">
        <v>685.3069999999999</v>
      </c>
      <c r="W817" t="s">
        <v>1826</v>
      </c>
    </row>
    <row r="818" spans="1:23">
      <c r="A818" s="2">
        <v>45517</v>
      </c>
      <c r="B818" t="s">
        <v>431</v>
      </c>
      <c r="C818" t="s">
        <v>1560</v>
      </c>
      <c r="D818" t="str">
        <f>VLOOKUP(C818,Product_Cleaned!$A$2:$B$101,2,FALSE)</f>
        <v>LED Table Lamp</v>
      </c>
      <c r="E818" t="str">
        <f>VLOOKUP(C818,Product_Cleaned!$A$2:$C$101,3,FALSE)</f>
        <v>Home</v>
      </c>
      <c r="F818" t="str">
        <f>VLOOKUP(C818,Product_Cleaned!$A$2:$E$101,4,FALSE)</f>
        <v>Lighting</v>
      </c>
      <c r="G818" t="str">
        <f>VLOOKUP('Sales_Fact cleaned'!C878,Product_Cleaned!$A$2:$E$101,5, FALSE)</f>
        <v>Thomas LLC</v>
      </c>
      <c r="H818" t="s">
        <v>1810</v>
      </c>
      <c r="I818" t="str">
        <f>_xlfn.XLOOKUP(H818,Store_Raw!$A$2:$A$21,Store_Raw!$B$2:$B$21)</f>
        <v>Guerrero-Schmitt</v>
      </c>
      <c r="J818" t="str">
        <f>_xlfn.XLOOKUP(H818,Store_Raw!$A$2:$A$21,Store_Raw!$C$2:$C$21)</f>
        <v>East</v>
      </c>
      <c r="K818" t="str">
        <f>_xlfn.XLOOKUP(H818,Store_Raw!$A$2:$A$21,Store_Raw!$D$2:$D$21)</f>
        <v>East Stevechester</v>
      </c>
      <c r="L818" t="str">
        <f>_xlfn.XLOOKUP(H818,Store_Raw!$A$2:$A$21,Store_Raw!$E$2:$E$21)</f>
        <v>Flagship</v>
      </c>
      <c r="M818" t="str">
        <f>VLOOKUP(B818,Customer_Cleaned!$A$2:$H$501,2,FALSE)</f>
        <v>Keith Miller</v>
      </c>
      <c r="N818">
        <f>VLOOKUP(B818,Customer_Cleaned!$A$2:$H$501,3,FALSE)</f>
        <v>64</v>
      </c>
      <c r="O818" t="str">
        <f>VLOOKUP(B818,Customer_Cleaned!$A$2:$H$501,4,FALSE)</f>
        <v>Female</v>
      </c>
      <c r="P818" t="str">
        <f>VLOOKUP(B818,Customer_Cleaned!$A$2:$H$501,8,FALSE)</f>
        <v>Platinum</v>
      </c>
      <c r="Q818" t="str">
        <f>_xlfn.XLOOKUP('Sales_Fact cleaned'!B878,Customer_Cleaned!$A$2:$A$501,Customer_Cleaned!$F$2:$F$501)</f>
        <v>Alaska</v>
      </c>
      <c r="R818" t="str">
        <f>_xlfn.XLOOKUP(B818,Customer_Cleaned!$A$2:$A$501,Customer_Cleaned!$G$2:$G$501)</f>
        <v>USA</v>
      </c>
      <c r="S818">
        <v>4</v>
      </c>
      <c r="T818">
        <v>241.32</v>
      </c>
      <c r="U818">
        <v>0.28999999999999998</v>
      </c>
      <c r="V818">
        <v>685.34879999999998</v>
      </c>
      <c r="W818" t="s">
        <v>1829</v>
      </c>
    </row>
    <row r="819" spans="1:23" hidden="1">
      <c r="A819" s="2">
        <v>45517</v>
      </c>
      <c r="B819" t="s">
        <v>637</v>
      </c>
      <c r="C819" t="s">
        <v>1656</v>
      </c>
      <c r="D819" t="str">
        <f>VLOOKUP(C819,Product_Cleaned!$A$2:$B$101,2,FALSE)</f>
        <v>Sports Stopwatch Pro</v>
      </c>
      <c r="E819" t="str">
        <f>VLOOKUP(C819,Product_Cleaned!$A$2:$C$101,3,FALSE)</f>
        <v>Sports</v>
      </c>
      <c r="F819" t="str">
        <f>VLOOKUP(C819,Product_Cleaned!$A$2:$E$101,4,FALSE)</f>
        <v>Accessories</v>
      </c>
      <c r="G819" t="str">
        <f>VLOOKUP('Sales_Fact cleaned'!C539,Product_Cleaned!$A$2:$E$101,5, FALSE)</f>
        <v>Sims-Smith</v>
      </c>
      <c r="H819" t="s">
        <v>1766</v>
      </c>
      <c r="I819" t="str">
        <f>_xlfn.XLOOKUP(H819,Store_Raw!$A$2:$A$21,Store_Raw!$B$2:$B$21)</f>
        <v>Johnson-Wright</v>
      </c>
      <c r="J819" t="str">
        <f>_xlfn.XLOOKUP(H819,Store_Raw!$A$2:$A$21,Store_Raw!$C$2:$C$21)</f>
        <v>North</v>
      </c>
      <c r="K819" t="str">
        <f>_xlfn.XLOOKUP(H819,Store_Raw!$A$2:$A$21,Store_Raw!$D$2:$D$21)</f>
        <v>Hoodberg</v>
      </c>
      <c r="L819" t="str">
        <f>_xlfn.XLOOKUP(H819,Store_Raw!$A$2:$A$21,Store_Raw!$E$2:$E$21)</f>
        <v>Outlet</v>
      </c>
      <c r="M819" t="str">
        <f>VLOOKUP(B819,Customer_Cleaned!$A$2:$H$501,2,FALSE)</f>
        <v>Ashley Ferguson</v>
      </c>
      <c r="N819">
        <f>VLOOKUP(B819,Customer_Cleaned!$A$2:$H$501,3,FALSE)</f>
        <v>46</v>
      </c>
      <c r="O819" t="str">
        <f>VLOOKUP(B819,Customer_Cleaned!$A$2:$H$501,4,FALSE)</f>
        <v>Male</v>
      </c>
      <c r="P819" t="str">
        <f>VLOOKUP(B819,Customer_Cleaned!$A$2:$H$501,8,FALSE)</f>
        <v>Silver</v>
      </c>
      <c r="Q819" t="str">
        <f>_xlfn.XLOOKUP('Sales_Fact cleaned'!B539,Customer_Cleaned!$A$2:$A$501,Customer_Cleaned!$F$2:$F$501)</f>
        <v>Rhode Island</v>
      </c>
      <c r="R819" t="str">
        <f>_xlfn.XLOOKUP(B819,Customer_Cleaned!$A$2:$A$501,Customer_Cleaned!$G$2:$G$501)</f>
        <v>USA</v>
      </c>
      <c r="S819">
        <v>3</v>
      </c>
      <c r="T819">
        <v>261.05</v>
      </c>
      <c r="U819">
        <v>0.12</v>
      </c>
      <c r="V819">
        <v>689.17200000000014</v>
      </c>
      <c r="W819" t="s">
        <v>1826</v>
      </c>
    </row>
    <row r="820" spans="1:23" hidden="1">
      <c r="A820" s="2">
        <v>45518</v>
      </c>
      <c r="B820" t="s">
        <v>97</v>
      </c>
      <c r="C820" t="s">
        <v>1714</v>
      </c>
      <c r="D820" t="str">
        <f>VLOOKUP(C820,Product_Cleaned!$A$2:$B$101,2,FALSE)</f>
        <v>Hydrating Face Cleanser</v>
      </c>
      <c r="E820" t="str">
        <f>VLOOKUP(C820,Product_Cleaned!$A$2:$C$101,3,FALSE)</f>
        <v>Beauty</v>
      </c>
      <c r="F820" t="str">
        <f>VLOOKUP(C820,Product_Cleaned!$A$2:$E$101,4,FALSE)</f>
        <v>Skincare</v>
      </c>
      <c r="G820" t="str">
        <f>VLOOKUP('Sales_Fact cleaned'!C1030,Product_Cleaned!$A$2:$E$101,5, FALSE)</f>
        <v>Terry-Moore</v>
      </c>
      <c r="H820" t="s">
        <v>1776</v>
      </c>
      <c r="I820" t="str">
        <f>_xlfn.XLOOKUP(H820,Store_Raw!$A$2:$A$21,Store_Raw!$B$2:$B$21)</f>
        <v>Benson-Elliott</v>
      </c>
      <c r="J820" t="str">
        <f>_xlfn.XLOOKUP(H820,Store_Raw!$A$2:$A$21,Store_Raw!$C$2:$C$21)</f>
        <v>East</v>
      </c>
      <c r="K820" t="str">
        <f>_xlfn.XLOOKUP(H820,Store_Raw!$A$2:$A$21,Store_Raw!$D$2:$D$21)</f>
        <v>Port Josephberg</v>
      </c>
      <c r="L820" t="str">
        <f>_xlfn.XLOOKUP(H820,Store_Raw!$A$2:$A$21,Store_Raw!$E$2:$E$21)</f>
        <v>Online</v>
      </c>
      <c r="M820" t="str">
        <f>VLOOKUP(B820,Customer_Cleaned!$A$2:$H$501,2,FALSE)</f>
        <v>Paul Fox</v>
      </c>
      <c r="N820">
        <f>VLOOKUP(B820,Customer_Cleaned!$A$2:$H$501,3,FALSE)</f>
        <v>33</v>
      </c>
      <c r="O820" t="str">
        <f>VLOOKUP(B820,Customer_Cleaned!$A$2:$H$501,4,FALSE)</f>
        <v>Female</v>
      </c>
      <c r="P820" t="str">
        <f>VLOOKUP(B820,Customer_Cleaned!$A$2:$H$501,8,FALSE)</f>
        <v>Bronze</v>
      </c>
      <c r="Q820" t="str">
        <f>_xlfn.XLOOKUP('Sales_Fact cleaned'!B1030,Customer_Cleaned!$A$2:$A$501,Customer_Cleaned!$F$2:$F$501)</f>
        <v>Oklahoma</v>
      </c>
      <c r="R820" t="str">
        <f>_xlfn.XLOOKUP(B820,Customer_Cleaned!$A$2:$A$501,Customer_Cleaned!$G$2:$G$501)</f>
        <v>USA</v>
      </c>
      <c r="S820">
        <v>2</v>
      </c>
      <c r="T820">
        <v>472.18</v>
      </c>
      <c r="U820">
        <v>0.27</v>
      </c>
      <c r="V820">
        <v>689.38279999999997</v>
      </c>
      <c r="W820" t="s">
        <v>1826</v>
      </c>
    </row>
    <row r="821" spans="1:23" hidden="1">
      <c r="A821" s="2">
        <v>45518</v>
      </c>
      <c r="B821" t="s">
        <v>1310</v>
      </c>
      <c r="C821" t="s">
        <v>1565</v>
      </c>
      <c r="D821" t="str">
        <f>VLOOKUP(C821,Product_Cleaned!$A$2:$B$101,2,FALSE)</f>
        <v>Adjustable Dumbbell Set</v>
      </c>
      <c r="E821" t="str">
        <f>VLOOKUP(C821,Product_Cleaned!$A$2:$C$101,3,FALSE)</f>
        <v>Sports</v>
      </c>
      <c r="F821" t="str">
        <f>VLOOKUP(C821,Product_Cleaned!$A$2:$E$101,4,FALSE)</f>
        <v>Fitness</v>
      </c>
      <c r="G821" t="str">
        <f>VLOOKUP('Sales_Fact cleaned'!C1490,Product_Cleaned!$A$2:$E$101,5, FALSE)</f>
        <v>Torres, Spencer and Potter</v>
      </c>
      <c r="H821" t="s">
        <v>1769</v>
      </c>
      <c r="I821" t="str">
        <f>_xlfn.XLOOKUP(H821,Store_Raw!$A$2:$A$21,Store_Raw!$B$2:$B$21)</f>
        <v>Alexander Group</v>
      </c>
      <c r="J821" t="str">
        <f>_xlfn.XLOOKUP(H821,Store_Raw!$A$2:$A$21,Store_Raw!$C$2:$C$21)</f>
        <v>South</v>
      </c>
      <c r="K821" t="str">
        <f>_xlfn.XLOOKUP(H821,Store_Raw!$A$2:$A$21,Store_Raw!$D$2:$D$21)</f>
        <v>Port Sharon</v>
      </c>
      <c r="L821" t="str">
        <f>_xlfn.XLOOKUP(H821,Store_Raw!$A$2:$A$21,Store_Raw!$E$2:$E$21)</f>
        <v>Online</v>
      </c>
      <c r="M821" t="str">
        <f>VLOOKUP(B821,Customer_Cleaned!$A$2:$H$501,2,FALSE)</f>
        <v>Brittany Edwards Dds</v>
      </c>
      <c r="N821">
        <f>VLOOKUP(B821,Customer_Cleaned!$A$2:$H$501,3,FALSE)</f>
        <v>42</v>
      </c>
      <c r="O821" t="str">
        <f>VLOOKUP(B821,Customer_Cleaned!$A$2:$H$501,4,FALSE)</f>
        <v>Female</v>
      </c>
      <c r="P821" t="str">
        <f>VLOOKUP(B821,Customer_Cleaned!$A$2:$H$501,8,FALSE)</f>
        <v>Silver</v>
      </c>
      <c r="Q821" t="str">
        <f>_xlfn.XLOOKUP('Sales_Fact cleaned'!B1490,Customer_Cleaned!$A$2:$A$501,Customer_Cleaned!$F$2:$F$501)</f>
        <v>Idaho</v>
      </c>
      <c r="R821" t="str">
        <f>_xlfn.XLOOKUP(B821,Customer_Cleaned!$A$2:$A$501,Customer_Cleaned!$G$2:$G$501)</f>
        <v>USA</v>
      </c>
      <c r="S821">
        <v>2</v>
      </c>
      <c r="T821">
        <v>492.5</v>
      </c>
      <c r="U821">
        <v>0.3</v>
      </c>
      <c r="V821">
        <v>689.5</v>
      </c>
      <c r="W821" t="s">
        <v>1824</v>
      </c>
    </row>
    <row r="822" spans="1:23" hidden="1">
      <c r="A822" s="2">
        <v>45518</v>
      </c>
      <c r="B822" t="s">
        <v>1142</v>
      </c>
      <c r="C822" t="s">
        <v>1638</v>
      </c>
      <c r="D822" t="str">
        <f>VLOOKUP(C822,Product_Cleaned!$A$2:$B$101,2,FALSE)</f>
        <v>High-Grip Football</v>
      </c>
      <c r="E822" t="str">
        <f>VLOOKUP(C822,Product_Cleaned!$A$2:$C$101,3,FALSE)</f>
        <v>Sports</v>
      </c>
      <c r="F822" t="str">
        <f>VLOOKUP(C822,Product_Cleaned!$A$2:$E$101,4,FALSE)</f>
        <v>Team Sports</v>
      </c>
      <c r="G822" t="str">
        <f>VLOOKUP('Sales_Fact cleaned'!C1424,Product_Cleaned!$A$2:$E$101,5, FALSE)</f>
        <v>Soto-Ellis</v>
      </c>
      <c r="H822" t="s">
        <v>1804</v>
      </c>
      <c r="I822" t="str">
        <f>_xlfn.XLOOKUP(H822,Store_Raw!$A$2:$A$21,Store_Raw!$B$2:$B$21)</f>
        <v>Frederick-Wright</v>
      </c>
      <c r="J822" t="str">
        <f>_xlfn.XLOOKUP(H822,Store_Raw!$A$2:$A$21,Store_Raw!$C$2:$C$21)</f>
        <v>West</v>
      </c>
      <c r="K822" t="str">
        <f>_xlfn.XLOOKUP(H822,Store_Raw!$A$2:$A$21,Store_Raw!$D$2:$D$21)</f>
        <v>New Jimmymouth</v>
      </c>
      <c r="L822" t="str">
        <f>_xlfn.XLOOKUP(H822,Store_Raw!$A$2:$A$21,Store_Raw!$E$2:$E$21)</f>
        <v>Flagship</v>
      </c>
      <c r="M822" t="str">
        <f>VLOOKUP(B822,Customer_Cleaned!$A$2:$H$501,2,FALSE)</f>
        <v>Brandon Mcbride</v>
      </c>
      <c r="N822">
        <f>VLOOKUP(B822,Customer_Cleaned!$A$2:$H$501,3,FALSE)</f>
        <v>63</v>
      </c>
      <c r="O822" t="str">
        <f>VLOOKUP(B822,Customer_Cleaned!$A$2:$H$501,4,FALSE)</f>
        <v>Female</v>
      </c>
      <c r="P822" t="str">
        <f>VLOOKUP(B822,Customer_Cleaned!$A$2:$H$501,8,FALSE)</f>
        <v>Platinum</v>
      </c>
      <c r="Q822" t="str">
        <f>_xlfn.XLOOKUP('Sales_Fact cleaned'!B1424,Customer_Cleaned!$A$2:$A$501,Customer_Cleaned!$F$2:$F$501)</f>
        <v>Minnesota</v>
      </c>
      <c r="R822" t="str">
        <f>_xlfn.XLOOKUP(B822,Customer_Cleaned!$A$2:$A$501,Customer_Cleaned!$G$2:$G$501)</f>
        <v>USA</v>
      </c>
      <c r="S822">
        <v>1</v>
      </c>
      <c r="T822">
        <v>853.12</v>
      </c>
      <c r="U822">
        <v>0.19</v>
      </c>
      <c r="V822">
        <v>691.02719999999999</v>
      </c>
      <c r="W822" t="s">
        <v>1826</v>
      </c>
    </row>
    <row r="823" spans="1:23" hidden="1">
      <c r="A823" s="2">
        <v>45518</v>
      </c>
      <c r="B823" t="s">
        <v>411</v>
      </c>
      <c r="C823" t="s">
        <v>1714</v>
      </c>
      <c r="D823" t="str">
        <f>VLOOKUP(C823,Product_Cleaned!$A$2:$B$101,2,FALSE)</f>
        <v>Hydrating Face Cleanser</v>
      </c>
      <c r="E823" t="str">
        <f>VLOOKUP(C823,Product_Cleaned!$A$2:$C$101,3,FALSE)</f>
        <v>Beauty</v>
      </c>
      <c r="F823" t="str">
        <f>VLOOKUP(C823,Product_Cleaned!$A$2:$E$101,4,FALSE)</f>
        <v>Skincare</v>
      </c>
      <c r="G823" t="str">
        <f>VLOOKUP('Sales_Fact cleaned'!C1638,Product_Cleaned!$A$2:$E$101,5, FALSE)</f>
        <v>Olsen-Daniels</v>
      </c>
      <c r="H823" t="s">
        <v>1779</v>
      </c>
      <c r="I823" t="str">
        <f>_xlfn.XLOOKUP(H823,Store_Raw!$A$2:$A$21,Store_Raw!$B$2:$B$21)</f>
        <v>Martinez-Mullins</v>
      </c>
      <c r="J823" t="str">
        <f>_xlfn.XLOOKUP(H823,Store_Raw!$A$2:$A$21,Store_Raw!$C$2:$C$21)</f>
        <v>South</v>
      </c>
      <c r="K823" t="str">
        <f>_xlfn.XLOOKUP(H823,Store_Raw!$A$2:$A$21,Store_Raw!$D$2:$D$21)</f>
        <v>Williamsfurt</v>
      </c>
      <c r="L823" t="str">
        <f>_xlfn.XLOOKUP(H823,Store_Raw!$A$2:$A$21,Store_Raw!$E$2:$E$21)</f>
        <v>Online</v>
      </c>
      <c r="M823" t="str">
        <f>VLOOKUP(B823,Customer_Cleaned!$A$2:$H$501,2,FALSE)</f>
        <v>Earl Allen</v>
      </c>
      <c r="N823">
        <f>VLOOKUP(B823,Customer_Cleaned!$A$2:$H$501,3,FALSE)</f>
        <v>36</v>
      </c>
      <c r="O823" t="str">
        <f>VLOOKUP(B823,Customer_Cleaned!$A$2:$H$501,4,FALSE)</f>
        <v>Male</v>
      </c>
      <c r="P823" t="str">
        <f>VLOOKUP(B823,Customer_Cleaned!$A$2:$H$501,8,FALSE)</f>
        <v>Silver</v>
      </c>
      <c r="Q823" t="str">
        <f>_xlfn.XLOOKUP('Sales_Fact cleaned'!B1638,Customer_Cleaned!$A$2:$A$501,Customer_Cleaned!$F$2:$F$501)</f>
        <v>Kansas</v>
      </c>
      <c r="R823" t="str">
        <f>_xlfn.XLOOKUP(B823,Customer_Cleaned!$A$2:$A$501,Customer_Cleaned!$G$2:$G$501)</f>
        <v>USA</v>
      </c>
      <c r="S823">
        <v>2</v>
      </c>
      <c r="T823">
        <v>467.75</v>
      </c>
      <c r="U823">
        <v>0.26</v>
      </c>
      <c r="V823">
        <v>692.27</v>
      </c>
      <c r="W823" t="s">
        <v>1826</v>
      </c>
    </row>
    <row r="824" spans="1:23" hidden="1">
      <c r="A824" s="2">
        <v>45518</v>
      </c>
      <c r="B824" t="s">
        <v>1380</v>
      </c>
      <c r="C824" t="s">
        <v>1666</v>
      </c>
      <c r="D824" t="str">
        <f>VLOOKUP(C824,Product_Cleaned!$A$2:$B$101,2,FALSE)</f>
        <v>Men's Hair Styling Gel</v>
      </c>
      <c r="E824" t="str">
        <f>VLOOKUP(C824,Product_Cleaned!$A$2:$C$101,3,FALSE)</f>
        <v>Beauty</v>
      </c>
      <c r="F824" t="str">
        <f>VLOOKUP(C824,Product_Cleaned!$A$2:$E$101,4,FALSE)</f>
        <v>Haircare</v>
      </c>
      <c r="G824" t="str">
        <f>VLOOKUP('Sales_Fact cleaned'!C61,Product_Cleaned!$A$2:$E$101,5, FALSE)</f>
        <v>Smith-King</v>
      </c>
      <c r="H824" t="s">
        <v>1801</v>
      </c>
      <c r="I824" t="str">
        <f>_xlfn.XLOOKUP(H824,Store_Raw!$A$2:$A$21,Store_Raw!$B$2:$B$21)</f>
        <v>Shelton PLC</v>
      </c>
      <c r="J824" t="str">
        <f>_xlfn.XLOOKUP(H824,Store_Raw!$A$2:$A$21,Store_Raw!$C$2:$C$21)</f>
        <v>North</v>
      </c>
      <c r="K824" t="str">
        <f>_xlfn.XLOOKUP(H824,Store_Raw!$A$2:$A$21,Store_Raw!$D$2:$D$21)</f>
        <v>East Jenniferstad</v>
      </c>
      <c r="L824" t="str">
        <f>_xlfn.XLOOKUP(H824,Store_Raw!$A$2:$A$21,Store_Raw!$E$2:$E$21)</f>
        <v>Flagship</v>
      </c>
      <c r="M824" t="str">
        <f>VLOOKUP(B824,Customer_Cleaned!$A$2:$H$501,2,FALSE)</f>
        <v>Shannon Turner</v>
      </c>
      <c r="N824">
        <f>VLOOKUP(B824,Customer_Cleaned!$A$2:$H$501,3,FALSE)</f>
        <v>35</v>
      </c>
      <c r="O824" t="str">
        <f>VLOOKUP(B824,Customer_Cleaned!$A$2:$H$501,4,FALSE)</f>
        <v>Male</v>
      </c>
      <c r="P824" t="str">
        <f>VLOOKUP(B824,Customer_Cleaned!$A$2:$H$501,8,FALSE)</f>
        <v>Silver</v>
      </c>
      <c r="Q824" t="str">
        <f>_xlfn.XLOOKUP('Sales_Fact cleaned'!B61,Customer_Cleaned!$A$2:$A$501,Customer_Cleaned!$F$2:$F$501)</f>
        <v>Vermont</v>
      </c>
      <c r="R824" t="str">
        <f>_xlfn.XLOOKUP(B824,Customer_Cleaned!$A$2:$A$501,Customer_Cleaned!$G$2:$G$501)</f>
        <v>USA</v>
      </c>
      <c r="S824">
        <v>1</v>
      </c>
      <c r="T824">
        <v>935.66</v>
      </c>
      <c r="U824">
        <v>0.26</v>
      </c>
      <c r="V824">
        <v>692.38839999999993</v>
      </c>
      <c r="W824" t="s">
        <v>1829</v>
      </c>
    </row>
    <row r="825" spans="1:23" hidden="1">
      <c r="A825" s="2">
        <v>45519</v>
      </c>
      <c r="B825" t="s">
        <v>168</v>
      </c>
      <c r="C825" t="s">
        <v>1626</v>
      </c>
      <c r="D825" t="str">
        <f>VLOOKUP(C825,Product_Cleaned!$A$2:$B$101,2,FALSE)</f>
        <v>Portable Power Bank</v>
      </c>
      <c r="E825" t="str">
        <f>VLOOKUP(C825,Product_Cleaned!$A$2:$C$101,3,FALSE)</f>
        <v>Electronics</v>
      </c>
      <c r="F825" t="str">
        <f>VLOOKUP(C825,Product_Cleaned!$A$2:$E$101,4,FALSE)</f>
        <v>Mobile</v>
      </c>
      <c r="G825" t="str">
        <f>VLOOKUP('Sales_Fact cleaned'!C1676,Product_Cleaned!$A$2:$E$101,5, FALSE)</f>
        <v>Bruce-Bowen</v>
      </c>
      <c r="H825" t="s">
        <v>1794</v>
      </c>
      <c r="I825" t="str">
        <f>_xlfn.XLOOKUP(H825,Store_Raw!$A$2:$A$21,Store_Raw!$B$2:$B$21)</f>
        <v>Thomas, Bridges and Harris</v>
      </c>
      <c r="J825" t="str">
        <f>_xlfn.XLOOKUP(H825,Store_Raw!$A$2:$A$21,Store_Raw!$C$2:$C$21)</f>
        <v>North</v>
      </c>
      <c r="K825" t="str">
        <f>_xlfn.XLOOKUP(H825,Store_Raw!$A$2:$A$21,Store_Raw!$D$2:$D$21)</f>
        <v>Sabrinatown</v>
      </c>
      <c r="L825" t="str">
        <f>_xlfn.XLOOKUP(H825,Store_Raw!$A$2:$A$21,Store_Raw!$E$2:$E$21)</f>
        <v>Online</v>
      </c>
      <c r="M825" t="str">
        <f>VLOOKUP(B825,Customer_Cleaned!$A$2:$H$501,2,FALSE)</f>
        <v>Joseph Snow</v>
      </c>
      <c r="N825">
        <f>VLOOKUP(B825,Customer_Cleaned!$A$2:$H$501,3,FALSE)</f>
        <v>45</v>
      </c>
      <c r="O825" t="str">
        <f>VLOOKUP(B825,Customer_Cleaned!$A$2:$H$501,4,FALSE)</f>
        <v>Male</v>
      </c>
      <c r="P825" t="str">
        <f>VLOOKUP(B825,Customer_Cleaned!$A$2:$H$501,8,FALSE)</f>
        <v>Silver</v>
      </c>
      <c r="Q825" t="str">
        <f>_xlfn.XLOOKUP('Sales_Fact cleaned'!B1676,Customer_Cleaned!$A$2:$A$501,Customer_Cleaned!$F$2:$F$501)</f>
        <v>New Jersey</v>
      </c>
      <c r="R825" t="str">
        <f>_xlfn.XLOOKUP(B825,Customer_Cleaned!$A$2:$A$501,Customer_Cleaned!$G$2:$G$501)</f>
        <v>USA</v>
      </c>
      <c r="S825">
        <v>1</v>
      </c>
      <c r="T825">
        <v>770.87</v>
      </c>
      <c r="U825">
        <v>0.1</v>
      </c>
      <c r="V825">
        <v>693.78300000000002</v>
      </c>
      <c r="W825" t="s">
        <v>1826</v>
      </c>
    </row>
    <row r="826" spans="1:23" hidden="1">
      <c r="A826" s="2">
        <v>45520</v>
      </c>
      <c r="B826" t="s">
        <v>1437</v>
      </c>
      <c r="C826" t="s">
        <v>1736</v>
      </c>
      <c r="D826" t="str">
        <f>VLOOKUP(C826,Product_Cleaned!$A$2:$B$101,2,FALSE)</f>
        <v>Vitamin E Body Lotion</v>
      </c>
      <c r="E826" t="str">
        <f>VLOOKUP(C826,Product_Cleaned!$A$2:$C$101,3,FALSE)</f>
        <v>Beauty</v>
      </c>
      <c r="F826" t="str">
        <f>VLOOKUP(C826,Product_Cleaned!$A$2:$E$101,4,FALSE)</f>
        <v>Skincare</v>
      </c>
      <c r="G826" t="str">
        <f>VLOOKUP('Sales_Fact cleaned'!C1968,Product_Cleaned!$A$2:$E$101,5, FALSE)</f>
        <v>Carroll, Long and Mendoza</v>
      </c>
      <c r="H826" t="s">
        <v>1794</v>
      </c>
      <c r="I826" t="str">
        <f>_xlfn.XLOOKUP(H826,Store_Raw!$A$2:$A$21,Store_Raw!$B$2:$B$21)</f>
        <v>Thomas, Bridges and Harris</v>
      </c>
      <c r="J826" t="str">
        <f>_xlfn.XLOOKUP(H826,Store_Raw!$A$2:$A$21,Store_Raw!$C$2:$C$21)</f>
        <v>North</v>
      </c>
      <c r="K826" t="str">
        <f>_xlfn.XLOOKUP(H826,Store_Raw!$A$2:$A$21,Store_Raw!$D$2:$D$21)</f>
        <v>Sabrinatown</v>
      </c>
      <c r="L826" t="str">
        <f>_xlfn.XLOOKUP(H826,Store_Raw!$A$2:$A$21,Store_Raw!$E$2:$E$21)</f>
        <v>Online</v>
      </c>
      <c r="M826" t="str">
        <f>VLOOKUP(B826,Customer_Cleaned!$A$2:$H$501,2,FALSE)</f>
        <v>Cynthia Parrish</v>
      </c>
      <c r="N826">
        <f>VLOOKUP(B826,Customer_Cleaned!$A$2:$H$501,3,FALSE)</f>
        <v>18</v>
      </c>
      <c r="O826" t="str">
        <f>VLOOKUP(B826,Customer_Cleaned!$A$2:$H$501,4,FALSE)</f>
        <v>Male</v>
      </c>
      <c r="P826" t="str">
        <f>VLOOKUP(B826,Customer_Cleaned!$A$2:$H$501,8,FALSE)</f>
        <v>Bronze</v>
      </c>
      <c r="Q826" t="str">
        <f>_xlfn.XLOOKUP('Sales_Fact cleaned'!B1968,Customer_Cleaned!$A$2:$A$501,Customer_Cleaned!$F$2:$F$501)</f>
        <v>Virginia</v>
      </c>
      <c r="R826" t="str">
        <f>_xlfn.XLOOKUP(B826,Customer_Cleaned!$A$2:$A$501,Customer_Cleaned!$G$2:$G$501)</f>
        <v>USA</v>
      </c>
      <c r="S826">
        <v>2</v>
      </c>
      <c r="T826">
        <v>451.33</v>
      </c>
      <c r="U826">
        <v>0.23</v>
      </c>
      <c r="V826">
        <v>695.04819999999995</v>
      </c>
      <c r="W826" t="s">
        <v>1829</v>
      </c>
    </row>
    <row r="827" spans="1:23" hidden="1">
      <c r="A827" s="2">
        <v>45520</v>
      </c>
      <c r="B827" t="s">
        <v>428</v>
      </c>
      <c r="C827" t="s">
        <v>1592</v>
      </c>
      <c r="D827" t="str">
        <f>VLOOKUP(C827,Product_Cleaned!$A$2:$B$101,2,FALSE)</f>
        <v>Carbon Fiber Tennis Racket</v>
      </c>
      <c r="E827" t="str">
        <f>VLOOKUP(C827,Product_Cleaned!$A$2:$C$101,3,FALSE)</f>
        <v>Sports</v>
      </c>
      <c r="F827" t="str">
        <f>VLOOKUP(C827,Product_Cleaned!$A$2:$E$101,4,FALSE)</f>
        <v>Equipment</v>
      </c>
      <c r="G827" t="str">
        <f>VLOOKUP('Sales_Fact cleaned'!C1767,Product_Cleaned!$A$2:$E$101,5, FALSE)</f>
        <v>Bruce-Bowen</v>
      </c>
      <c r="H827" t="s">
        <v>1761</v>
      </c>
      <c r="I827" t="str">
        <f>_xlfn.XLOOKUP(H827,Store_Raw!$A$2:$A$21,Store_Raw!$B$2:$B$21)</f>
        <v>Black-Horn</v>
      </c>
      <c r="J827" t="str">
        <f>_xlfn.XLOOKUP(H827,Store_Raw!$A$2:$A$21,Store_Raw!$C$2:$C$21)</f>
        <v>South</v>
      </c>
      <c r="K827" t="str">
        <f>_xlfn.XLOOKUP(H827,Store_Raw!$A$2:$A$21,Store_Raw!$D$2:$D$21)</f>
        <v>North Nancyview</v>
      </c>
      <c r="L827" t="str">
        <f>_xlfn.XLOOKUP(H827,Store_Raw!$A$2:$A$21,Store_Raw!$E$2:$E$21)</f>
        <v>Outlet</v>
      </c>
      <c r="M827" t="str">
        <f>VLOOKUP(B827,Customer_Cleaned!$A$2:$H$501,2,FALSE)</f>
        <v>Donald Lee</v>
      </c>
      <c r="N827">
        <f>VLOOKUP(B827,Customer_Cleaned!$A$2:$H$501,3,FALSE)</f>
        <v>26</v>
      </c>
      <c r="O827" t="str">
        <f>VLOOKUP(B827,Customer_Cleaned!$A$2:$H$501,4,FALSE)</f>
        <v>Male</v>
      </c>
      <c r="P827" t="str">
        <f>VLOOKUP(B827,Customer_Cleaned!$A$2:$H$501,8,FALSE)</f>
        <v>Bronze</v>
      </c>
      <c r="Q827" t="str">
        <f>_xlfn.XLOOKUP('Sales_Fact cleaned'!B1767,Customer_Cleaned!$A$2:$A$501,Customer_Cleaned!$F$2:$F$501)</f>
        <v>North Carolina</v>
      </c>
      <c r="R827" t="str">
        <f>_xlfn.XLOOKUP(B827,Customer_Cleaned!$A$2:$A$501,Customer_Cleaned!$G$2:$G$501)</f>
        <v>USA</v>
      </c>
      <c r="S827">
        <v>2</v>
      </c>
      <c r="T827">
        <v>419.25</v>
      </c>
      <c r="U827">
        <v>0.17</v>
      </c>
      <c r="V827">
        <v>695.95499999999993</v>
      </c>
      <c r="W827" t="s">
        <v>1829</v>
      </c>
    </row>
    <row r="828" spans="1:23" hidden="1">
      <c r="A828" s="2">
        <v>45520</v>
      </c>
      <c r="B828" t="s">
        <v>978</v>
      </c>
      <c r="C828" t="s">
        <v>1582</v>
      </c>
      <c r="D828" t="str">
        <f>VLOOKUP(C828,Product_Cleaned!$A$2:$B$101,2,FALSE)</f>
        <v>Soccer Training Cone Set</v>
      </c>
      <c r="E828" t="str">
        <f>VLOOKUP(C828,Product_Cleaned!$A$2:$C$101,3,FALSE)</f>
        <v>Sports</v>
      </c>
      <c r="F828" t="str">
        <f>VLOOKUP(C828,Product_Cleaned!$A$2:$E$101,4,FALSE)</f>
        <v>Accessories</v>
      </c>
      <c r="G828" t="str">
        <f>VLOOKUP('Sales_Fact cleaned'!C1562,Product_Cleaned!$A$2:$E$101,5, FALSE)</f>
        <v>Thompson-French</v>
      </c>
      <c r="H828" t="s">
        <v>1782</v>
      </c>
      <c r="I828" t="str">
        <f>_xlfn.XLOOKUP(H828,Store_Raw!$A$2:$A$21,Store_Raw!$B$2:$B$21)</f>
        <v>Bean, Jones and Park</v>
      </c>
      <c r="J828" t="str">
        <f>_xlfn.XLOOKUP(H828,Store_Raw!$A$2:$A$21,Store_Raw!$C$2:$C$21)</f>
        <v>West</v>
      </c>
      <c r="K828" t="str">
        <f>_xlfn.XLOOKUP(H828,Store_Raw!$A$2:$A$21,Store_Raw!$D$2:$D$21)</f>
        <v>Thompsonborough</v>
      </c>
      <c r="L828" t="str">
        <f>_xlfn.XLOOKUP(H828,Store_Raw!$A$2:$A$21,Store_Raw!$E$2:$E$21)</f>
        <v>Online</v>
      </c>
      <c r="M828" t="str">
        <f>VLOOKUP(B828,Customer_Cleaned!$A$2:$H$501,2,FALSE)</f>
        <v>Kara Dodson</v>
      </c>
      <c r="N828">
        <f>VLOOKUP(B828,Customer_Cleaned!$A$2:$H$501,3,FALSE)</f>
        <v>20</v>
      </c>
      <c r="O828" t="str">
        <f>VLOOKUP(B828,Customer_Cleaned!$A$2:$H$501,4,FALSE)</f>
        <v>Male</v>
      </c>
      <c r="P828" t="str">
        <f>VLOOKUP(B828,Customer_Cleaned!$A$2:$H$501,8,FALSE)</f>
        <v>Bronze</v>
      </c>
      <c r="Q828" t="str">
        <f>_xlfn.XLOOKUP('Sales_Fact cleaned'!B1562,Customer_Cleaned!$A$2:$A$501,Customer_Cleaned!$F$2:$F$501)</f>
        <v>North Dakota</v>
      </c>
      <c r="R828" t="str">
        <f>_xlfn.XLOOKUP(B828,Customer_Cleaned!$A$2:$A$501,Customer_Cleaned!$G$2:$G$501)</f>
        <v>USA</v>
      </c>
      <c r="S828">
        <v>2</v>
      </c>
      <c r="T828">
        <v>485.25</v>
      </c>
      <c r="U828">
        <v>0.28000000000000003</v>
      </c>
      <c r="V828">
        <v>698.76</v>
      </c>
      <c r="W828" t="s">
        <v>1826</v>
      </c>
    </row>
    <row r="829" spans="1:23" hidden="1">
      <c r="A829" s="2">
        <v>45520</v>
      </c>
      <c r="B829" t="s">
        <v>881</v>
      </c>
      <c r="C829" t="s">
        <v>1576</v>
      </c>
      <c r="D829" t="str">
        <f>VLOOKUP(C829,Product_Cleaned!$A$2:$B$101,2,FALSE)</f>
        <v>Decorative Wall Mirror</v>
      </c>
      <c r="E829" t="str">
        <f>VLOOKUP(C829,Product_Cleaned!$A$2:$C$101,3,FALSE)</f>
        <v>Home</v>
      </c>
      <c r="F829" t="str">
        <f>VLOOKUP(C829,Product_Cleaned!$A$2:$E$101,4,FALSE)</f>
        <v>Decor</v>
      </c>
      <c r="G829" t="str">
        <f>VLOOKUP('Sales_Fact cleaned'!C1181,Product_Cleaned!$A$2:$E$101,5, FALSE)</f>
        <v>Bautista, Green and Hale</v>
      </c>
      <c r="H829" t="s">
        <v>1769</v>
      </c>
      <c r="I829" t="str">
        <f>_xlfn.XLOOKUP(H829,Store_Raw!$A$2:$A$21,Store_Raw!$B$2:$B$21)</f>
        <v>Alexander Group</v>
      </c>
      <c r="J829" t="str">
        <f>_xlfn.XLOOKUP(H829,Store_Raw!$A$2:$A$21,Store_Raw!$C$2:$C$21)</f>
        <v>South</v>
      </c>
      <c r="K829" t="str">
        <f>_xlfn.XLOOKUP(H829,Store_Raw!$A$2:$A$21,Store_Raw!$D$2:$D$21)</f>
        <v>Port Sharon</v>
      </c>
      <c r="L829" t="str">
        <f>_xlfn.XLOOKUP(H829,Store_Raw!$A$2:$A$21,Store_Raw!$E$2:$E$21)</f>
        <v>Online</v>
      </c>
      <c r="M829" t="str">
        <f>VLOOKUP(B829,Customer_Cleaned!$A$2:$H$501,2,FALSE)</f>
        <v>Jeffrey Gomez</v>
      </c>
      <c r="N829">
        <f>VLOOKUP(B829,Customer_Cleaned!$A$2:$H$501,3,FALSE)</f>
        <v>22</v>
      </c>
      <c r="O829" t="str">
        <f>VLOOKUP(B829,Customer_Cleaned!$A$2:$H$501,4,FALSE)</f>
        <v>Female</v>
      </c>
      <c r="P829" t="str">
        <f>VLOOKUP(B829,Customer_Cleaned!$A$2:$H$501,8,FALSE)</f>
        <v>Bronze</v>
      </c>
      <c r="Q829" t="str">
        <f>_xlfn.XLOOKUP('Sales_Fact cleaned'!B1181,Customer_Cleaned!$A$2:$A$501,Customer_Cleaned!$F$2:$F$501)</f>
        <v>Indiana</v>
      </c>
      <c r="R829" t="str">
        <f>_xlfn.XLOOKUP(B829,Customer_Cleaned!$A$2:$A$501,Customer_Cleaned!$G$2:$G$501)</f>
        <v>USA</v>
      </c>
      <c r="S829">
        <v>2</v>
      </c>
      <c r="T829">
        <v>353.74</v>
      </c>
      <c r="U829">
        <v>0.01</v>
      </c>
      <c r="V829">
        <v>700.40520000000004</v>
      </c>
      <c r="W829" t="s">
        <v>1824</v>
      </c>
    </row>
    <row r="830" spans="1:23" hidden="1">
      <c r="A830" s="2">
        <v>45520</v>
      </c>
      <c r="B830" t="s">
        <v>490</v>
      </c>
      <c r="C830" t="s">
        <v>1720</v>
      </c>
      <c r="D830" t="str">
        <f>VLOOKUP(C830,Product_Cleaned!$A$2:$B$101,2,FALSE)</f>
        <v>Kitchen Cutting Board</v>
      </c>
      <c r="E830" t="str">
        <f>VLOOKUP(C830,Product_Cleaned!$A$2:$C$101,3,FALSE)</f>
        <v>Home</v>
      </c>
      <c r="F830" t="str">
        <f>VLOOKUP(C830,Product_Cleaned!$A$2:$E$101,4,FALSE)</f>
        <v>Kitchen</v>
      </c>
      <c r="G830" t="str">
        <f>VLOOKUP('Sales_Fact cleaned'!C897,Product_Cleaned!$A$2:$E$101,5, FALSE)</f>
        <v>Hamilton, Woods and Walker</v>
      </c>
      <c r="H830" t="s">
        <v>1801</v>
      </c>
      <c r="I830" t="str">
        <f>_xlfn.XLOOKUP(H830,Store_Raw!$A$2:$A$21,Store_Raw!$B$2:$B$21)</f>
        <v>Shelton PLC</v>
      </c>
      <c r="J830" t="str">
        <f>_xlfn.XLOOKUP(H830,Store_Raw!$A$2:$A$21,Store_Raw!$C$2:$C$21)</f>
        <v>North</v>
      </c>
      <c r="K830" t="str">
        <f>_xlfn.XLOOKUP(H830,Store_Raw!$A$2:$A$21,Store_Raw!$D$2:$D$21)</f>
        <v>East Jenniferstad</v>
      </c>
      <c r="L830" t="str">
        <f>_xlfn.XLOOKUP(H830,Store_Raw!$A$2:$A$21,Store_Raw!$E$2:$E$21)</f>
        <v>Flagship</v>
      </c>
      <c r="M830" t="str">
        <f>VLOOKUP(B830,Customer_Cleaned!$A$2:$H$501,2,FALSE)</f>
        <v>Cameron Simpson</v>
      </c>
      <c r="N830">
        <f>VLOOKUP(B830,Customer_Cleaned!$A$2:$H$501,3,FALSE)</f>
        <v>46</v>
      </c>
      <c r="O830" t="str">
        <f>VLOOKUP(B830,Customer_Cleaned!$A$2:$H$501,4,FALSE)</f>
        <v>Male</v>
      </c>
      <c r="P830" t="str">
        <f>VLOOKUP(B830,Customer_Cleaned!$A$2:$H$501,8,FALSE)</f>
        <v>Silver</v>
      </c>
      <c r="Q830" t="str">
        <f>_xlfn.XLOOKUP('Sales_Fact cleaned'!B897,Customer_Cleaned!$A$2:$A$501,Customer_Cleaned!$F$2:$F$501)</f>
        <v>Tennessee</v>
      </c>
      <c r="R830" t="str">
        <f>_xlfn.XLOOKUP(B830,Customer_Cleaned!$A$2:$A$501,Customer_Cleaned!$G$2:$G$501)</f>
        <v>USA</v>
      </c>
      <c r="S830">
        <v>2</v>
      </c>
      <c r="T830">
        <v>384.92</v>
      </c>
      <c r="U830">
        <v>0.09</v>
      </c>
      <c r="V830">
        <v>700.5544000000001</v>
      </c>
      <c r="W830" t="s">
        <v>1826</v>
      </c>
    </row>
    <row r="831" spans="1:23" hidden="1">
      <c r="A831" s="2">
        <v>45520</v>
      </c>
      <c r="B831" t="s">
        <v>1104</v>
      </c>
      <c r="C831" t="s">
        <v>1634</v>
      </c>
      <c r="D831" t="str">
        <f>VLOOKUP(C831,Product_Cleaned!$A$2:$B$101,2,FALSE)</f>
        <v>USB External Hard Drive</v>
      </c>
      <c r="E831" t="str">
        <f>VLOOKUP(C831,Product_Cleaned!$A$2:$C$101,3,FALSE)</f>
        <v>Electronics</v>
      </c>
      <c r="F831" t="str">
        <f>VLOOKUP(C831,Product_Cleaned!$A$2:$E$101,4,FALSE)</f>
        <v>Computer</v>
      </c>
      <c r="G831" t="str">
        <f>VLOOKUP('Sales_Fact cleaned'!C1262,Product_Cleaned!$A$2:$E$101,5, FALSE)</f>
        <v>Green, Powell and Palmer</v>
      </c>
      <c r="H831" t="s">
        <v>1769</v>
      </c>
      <c r="I831" t="str">
        <f>_xlfn.XLOOKUP(H831,Store_Raw!$A$2:$A$21,Store_Raw!$B$2:$B$21)</f>
        <v>Alexander Group</v>
      </c>
      <c r="J831" t="str">
        <f>_xlfn.XLOOKUP(H831,Store_Raw!$A$2:$A$21,Store_Raw!$C$2:$C$21)</f>
        <v>South</v>
      </c>
      <c r="K831" t="str">
        <f>_xlfn.XLOOKUP(H831,Store_Raw!$A$2:$A$21,Store_Raw!$D$2:$D$21)</f>
        <v>Port Sharon</v>
      </c>
      <c r="L831" t="str">
        <f>_xlfn.XLOOKUP(H831,Store_Raw!$A$2:$A$21,Store_Raw!$E$2:$E$21)</f>
        <v>Online</v>
      </c>
      <c r="M831" t="str">
        <f>VLOOKUP(B831,Customer_Cleaned!$A$2:$H$501,2,FALSE)</f>
        <v>Michael Greene</v>
      </c>
      <c r="N831">
        <f>VLOOKUP(B831,Customer_Cleaned!$A$2:$H$501,3,FALSE)</f>
        <v>52</v>
      </c>
      <c r="O831" t="str">
        <f>VLOOKUP(B831,Customer_Cleaned!$A$2:$H$501,4,FALSE)</f>
        <v>Female</v>
      </c>
      <c r="P831" t="str">
        <f>VLOOKUP(B831,Customer_Cleaned!$A$2:$H$501,8,FALSE)</f>
        <v>Platinum</v>
      </c>
      <c r="Q831" t="str">
        <f>_xlfn.XLOOKUP('Sales_Fact cleaned'!B1262,Customer_Cleaned!$A$2:$A$501,Customer_Cleaned!$F$2:$F$501)</f>
        <v>Maine</v>
      </c>
      <c r="R831" t="str">
        <f>_xlfn.XLOOKUP(B831,Customer_Cleaned!$A$2:$A$501,Customer_Cleaned!$G$2:$G$501)</f>
        <v>USA</v>
      </c>
      <c r="S831">
        <v>3</v>
      </c>
      <c r="T831">
        <v>307.48</v>
      </c>
      <c r="U831">
        <v>0.24</v>
      </c>
      <c r="V831">
        <v>701.0544000000001</v>
      </c>
      <c r="W831" t="s">
        <v>1824</v>
      </c>
    </row>
    <row r="832" spans="1:23" hidden="1">
      <c r="A832" s="2">
        <v>45520</v>
      </c>
      <c r="B832" t="s">
        <v>523</v>
      </c>
      <c r="C832" t="s">
        <v>1714</v>
      </c>
      <c r="D832" t="str">
        <f>VLOOKUP(C832,Product_Cleaned!$A$2:$B$101,2,FALSE)</f>
        <v>Hydrating Face Cleanser</v>
      </c>
      <c r="E832" t="str">
        <f>VLOOKUP(C832,Product_Cleaned!$A$2:$C$101,3,FALSE)</f>
        <v>Beauty</v>
      </c>
      <c r="F832" t="str">
        <f>VLOOKUP(C832,Product_Cleaned!$A$2:$E$101,4,FALSE)</f>
        <v>Skincare</v>
      </c>
      <c r="G832" t="str">
        <f>VLOOKUP('Sales_Fact cleaned'!C136,Product_Cleaned!$A$2:$E$101,5, FALSE)</f>
        <v>Dawson-Perkins</v>
      </c>
      <c r="H832" t="s">
        <v>1810</v>
      </c>
      <c r="I832" t="str">
        <f>_xlfn.XLOOKUP(H832,Store_Raw!$A$2:$A$21,Store_Raw!$B$2:$B$21)</f>
        <v>Guerrero-Schmitt</v>
      </c>
      <c r="J832" t="str">
        <f>_xlfn.XLOOKUP(H832,Store_Raw!$A$2:$A$21,Store_Raw!$C$2:$C$21)</f>
        <v>East</v>
      </c>
      <c r="K832" t="str">
        <f>_xlfn.XLOOKUP(H832,Store_Raw!$A$2:$A$21,Store_Raw!$D$2:$D$21)</f>
        <v>East Stevechester</v>
      </c>
      <c r="L832" t="str">
        <f>_xlfn.XLOOKUP(H832,Store_Raw!$A$2:$A$21,Store_Raw!$E$2:$E$21)</f>
        <v>Flagship</v>
      </c>
      <c r="M832" t="str">
        <f>VLOOKUP(B832,Customer_Cleaned!$A$2:$H$501,2,FALSE)</f>
        <v>Maria Sanchez</v>
      </c>
      <c r="N832">
        <f>VLOOKUP(B832,Customer_Cleaned!$A$2:$H$501,3,FALSE)</f>
        <v>46</v>
      </c>
      <c r="O832" t="str">
        <f>VLOOKUP(B832,Customer_Cleaned!$A$2:$H$501,4,FALSE)</f>
        <v>Male</v>
      </c>
      <c r="P832" t="str">
        <f>VLOOKUP(B832,Customer_Cleaned!$A$2:$H$501,8,FALSE)</f>
        <v>Silver</v>
      </c>
      <c r="Q832" t="str">
        <f>_xlfn.XLOOKUP('Sales_Fact cleaned'!B136,Customer_Cleaned!$A$2:$A$501,Customer_Cleaned!$F$2:$F$501)</f>
        <v>Wisconsin</v>
      </c>
      <c r="R832" t="str">
        <f>_xlfn.XLOOKUP(B832,Customer_Cleaned!$A$2:$A$501,Customer_Cleaned!$G$2:$G$501)</f>
        <v>USA</v>
      </c>
      <c r="S832">
        <v>2</v>
      </c>
      <c r="T832">
        <v>354.26</v>
      </c>
      <c r="U832">
        <v>0.01</v>
      </c>
      <c r="V832">
        <v>701.4348</v>
      </c>
      <c r="W832" t="s">
        <v>1824</v>
      </c>
    </row>
    <row r="833" spans="1:23" hidden="1">
      <c r="A833" s="2">
        <v>45521</v>
      </c>
      <c r="B833" t="s">
        <v>1136</v>
      </c>
      <c r="C833" t="s">
        <v>1660</v>
      </c>
      <c r="D833" t="str">
        <f>VLOOKUP(C833,Product_Cleaned!$A$2:$B$101,2,FALSE)</f>
        <v>Premium Blanket Throw</v>
      </c>
      <c r="E833" t="str">
        <f>VLOOKUP(C833,Product_Cleaned!$A$2:$C$101,3,FALSE)</f>
        <v>Home</v>
      </c>
      <c r="F833" t="str">
        <f>VLOOKUP(C833,Product_Cleaned!$A$2:$E$101,4,FALSE)</f>
        <v>Decor</v>
      </c>
      <c r="G833" t="str">
        <f>VLOOKUP('Sales_Fact cleaned'!C1772,Product_Cleaned!$A$2:$E$101,5, FALSE)</f>
        <v>Brown and Sons</v>
      </c>
      <c r="H833" t="s">
        <v>1752</v>
      </c>
      <c r="I833" t="str">
        <f>_xlfn.XLOOKUP(H833,Store_Raw!$A$2:$A$21,Store_Raw!$B$2:$B$21)</f>
        <v>Rivera-Warner</v>
      </c>
      <c r="J833" t="str">
        <f>_xlfn.XLOOKUP(H833,Store_Raw!$A$2:$A$21,Store_Raw!$C$2:$C$21)</f>
        <v>East</v>
      </c>
      <c r="K833" t="str">
        <f>_xlfn.XLOOKUP(H833,Store_Raw!$A$2:$A$21,Store_Raw!$D$2:$D$21)</f>
        <v>Washingtonfurt</v>
      </c>
      <c r="L833" t="str">
        <f>_xlfn.XLOOKUP(H833,Store_Raw!$A$2:$A$21,Store_Raw!$E$2:$E$21)</f>
        <v>Flagship</v>
      </c>
      <c r="M833" t="str">
        <f>VLOOKUP(B833,Customer_Cleaned!$A$2:$H$501,2,FALSE)</f>
        <v>Elizabeth Smith</v>
      </c>
      <c r="N833">
        <f>VLOOKUP(B833,Customer_Cleaned!$A$2:$H$501,3,FALSE)</f>
        <v>23</v>
      </c>
      <c r="O833" t="str">
        <f>VLOOKUP(B833,Customer_Cleaned!$A$2:$H$501,4,FALSE)</f>
        <v>Male</v>
      </c>
      <c r="P833" t="str">
        <f>VLOOKUP(B833,Customer_Cleaned!$A$2:$H$501,8,FALSE)</f>
        <v>Bronze</v>
      </c>
      <c r="Q833" t="str">
        <f>_xlfn.XLOOKUP('Sales_Fact cleaned'!B1772,Customer_Cleaned!$A$2:$A$501,Customer_Cleaned!$F$2:$F$501)</f>
        <v>Rhode Island</v>
      </c>
      <c r="R833" t="str">
        <f>_xlfn.XLOOKUP(B833,Customer_Cleaned!$A$2:$A$501,Customer_Cleaned!$G$2:$G$501)</f>
        <v>USA</v>
      </c>
      <c r="S833">
        <v>3</v>
      </c>
      <c r="T833">
        <v>247.41</v>
      </c>
      <c r="U833">
        <v>0.05</v>
      </c>
      <c r="V833">
        <v>705.11850000000004</v>
      </c>
      <c r="W833" t="s">
        <v>1824</v>
      </c>
    </row>
    <row r="834" spans="1:23" hidden="1">
      <c r="A834" s="2">
        <v>45522</v>
      </c>
      <c r="B834" t="s">
        <v>797</v>
      </c>
      <c r="C834" t="s">
        <v>1578</v>
      </c>
      <c r="D834" t="str">
        <f>VLOOKUP(C834,Product_Cleaned!$A$2:$B$101,2,FALSE)</f>
        <v>4K Home Projector</v>
      </c>
      <c r="E834" t="str">
        <f>VLOOKUP(C834,Product_Cleaned!$A$2:$C$101,3,FALSE)</f>
        <v>Electronics</v>
      </c>
      <c r="F834" t="str">
        <f>VLOOKUP(C834,Product_Cleaned!$A$2:$E$101,4,FALSE)</f>
        <v>Appliances</v>
      </c>
      <c r="G834" t="str">
        <f>VLOOKUP('Sales_Fact cleaned'!C981,Product_Cleaned!$A$2:$E$101,5, FALSE)</f>
        <v>White, Reeves and Woods</v>
      </c>
      <c r="H834" t="s">
        <v>1779</v>
      </c>
      <c r="I834" t="str">
        <f>_xlfn.XLOOKUP(H834,Store_Raw!$A$2:$A$21,Store_Raw!$B$2:$B$21)</f>
        <v>Martinez-Mullins</v>
      </c>
      <c r="J834" t="str">
        <f>_xlfn.XLOOKUP(H834,Store_Raw!$A$2:$A$21,Store_Raw!$C$2:$C$21)</f>
        <v>South</v>
      </c>
      <c r="K834" t="str">
        <f>_xlfn.XLOOKUP(H834,Store_Raw!$A$2:$A$21,Store_Raw!$D$2:$D$21)</f>
        <v>Williamsfurt</v>
      </c>
      <c r="L834" t="str">
        <f>_xlfn.XLOOKUP(H834,Store_Raw!$A$2:$A$21,Store_Raw!$E$2:$E$21)</f>
        <v>Online</v>
      </c>
      <c r="M834" t="str">
        <f>VLOOKUP(B834,Customer_Cleaned!$A$2:$H$501,2,FALSE)</f>
        <v>Lauren George</v>
      </c>
      <c r="N834">
        <f>VLOOKUP(B834,Customer_Cleaned!$A$2:$H$501,3,FALSE)</f>
        <v>41</v>
      </c>
      <c r="O834" t="str">
        <f>VLOOKUP(B834,Customer_Cleaned!$A$2:$H$501,4,FALSE)</f>
        <v>Female</v>
      </c>
      <c r="P834" t="str">
        <f>VLOOKUP(B834,Customer_Cleaned!$A$2:$H$501,8,FALSE)</f>
        <v>Silver</v>
      </c>
      <c r="Q834" t="str">
        <f>_xlfn.XLOOKUP('Sales_Fact cleaned'!B981,Customer_Cleaned!$A$2:$A$501,Customer_Cleaned!$F$2:$F$501)</f>
        <v>Rhode Island</v>
      </c>
      <c r="R834" t="str">
        <f>_xlfn.XLOOKUP(B834,Customer_Cleaned!$A$2:$A$501,Customer_Cleaned!$G$2:$G$501)</f>
        <v>USA</v>
      </c>
      <c r="S834">
        <v>3</v>
      </c>
      <c r="T834">
        <v>326.66000000000003</v>
      </c>
      <c r="U834">
        <v>0.28000000000000003</v>
      </c>
      <c r="V834">
        <v>705.5856</v>
      </c>
      <c r="W834" t="s">
        <v>1829</v>
      </c>
    </row>
    <row r="835" spans="1:23" hidden="1">
      <c r="A835" s="2">
        <v>45522</v>
      </c>
      <c r="B835" t="s">
        <v>484</v>
      </c>
      <c r="C835" t="s">
        <v>1582</v>
      </c>
      <c r="D835" t="str">
        <f>VLOOKUP(C835,Product_Cleaned!$A$2:$B$101,2,FALSE)</f>
        <v>Soccer Training Cone Set</v>
      </c>
      <c r="E835" t="str">
        <f>VLOOKUP(C835,Product_Cleaned!$A$2:$C$101,3,FALSE)</f>
        <v>Sports</v>
      </c>
      <c r="F835" t="str">
        <f>VLOOKUP(C835,Product_Cleaned!$A$2:$E$101,4,FALSE)</f>
        <v>Accessories</v>
      </c>
      <c r="G835" t="str">
        <f>VLOOKUP('Sales_Fact cleaned'!C1738,Product_Cleaned!$A$2:$E$101,5, FALSE)</f>
        <v>Gardner-Montes</v>
      </c>
      <c r="H835" t="s">
        <v>1757</v>
      </c>
      <c r="I835" t="str">
        <f>_xlfn.XLOOKUP(H835,Store_Raw!$A$2:$A$21,Store_Raw!$B$2:$B$21)</f>
        <v>Martinez, Adkins and Johnson</v>
      </c>
      <c r="J835" t="str">
        <f>_xlfn.XLOOKUP(H835,Store_Raw!$A$2:$A$21,Store_Raw!$C$2:$C$21)</f>
        <v>North</v>
      </c>
      <c r="K835" t="str">
        <f>_xlfn.XLOOKUP(H835,Store_Raw!$A$2:$A$21,Store_Raw!$D$2:$D$21)</f>
        <v>Danielmouth</v>
      </c>
      <c r="L835" t="str">
        <f>_xlfn.XLOOKUP(H835,Store_Raw!$A$2:$A$21,Store_Raw!$E$2:$E$21)</f>
        <v>Flagship</v>
      </c>
      <c r="M835" t="str">
        <f>VLOOKUP(B835,Customer_Cleaned!$A$2:$H$501,2,FALSE)</f>
        <v>Carlos Skinner</v>
      </c>
      <c r="N835">
        <f>VLOOKUP(B835,Customer_Cleaned!$A$2:$H$501,3,FALSE)</f>
        <v>46</v>
      </c>
      <c r="O835" t="str">
        <f>VLOOKUP(B835,Customer_Cleaned!$A$2:$H$501,4,FALSE)</f>
        <v>Male</v>
      </c>
      <c r="P835" t="str">
        <f>VLOOKUP(B835,Customer_Cleaned!$A$2:$H$501,8,FALSE)</f>
        <v>Silver</v>
      </c>
      <c r="Q835" t="str">
        <f>_xlfn.XLOOKUP('Sales_Fact cleaned'!B1738,Customer_Cleaned!$A$2:$A$501,Customer_Cleaned!$F$2:$F$501)</f>
        <v>Massachusetts</v>
      </c>
      <c r="R835" t="str">
        <f>_xlfn.XLOOKUP(B835,Customer_Cleaned!$A$2:$A$501,Customer_Cleaned!$G$2:$G$501)</f>
        <v>USA</v>
      </c>
      <c r="S835">
        <v>4</v>
      </c>
      <c r="T835">
        <v>187.71</v>
      </c>
      <c r="U835">
        <v>0.06</v>
      </c>
      <c r="V835">
        <v>705.78959999999995</v>
      </c>
      <c r="W835" t="s">
        <v>1829</v>
      </c>
    </row>
    <row r="836" spans="1:23" hidden="1">
      <c r="A836" s="2">
        <v>45523</v>
      </c>
      <c r="B836" t="s">
        <v>1077</v>
      </c>
      <c r="C836" t="s">
        <v>1696</v>
      </c>
      <c r="D836" t="str">
        <f>VLOOKUP(C836,Product_Cleaned!$A$2:$B$101,2,FALSE)</f>
        <v>Bluetooth Car Audio System</v>
      </c>
      <c r="E836" t="str">
        <f>VLOOKUP(C836,Product_Cleaned!$A$2:$C$101,3,FALSE)</f>
        <v>Electronics</v>
      </c>
      <c r="F836" t="str">
        <f>VLOOKUP(C836,Product_Cleaned!$A$2:$E$101,4,FALSE)</f>
        <v>Audio</v>
      </c>
      <c r="G836" t="str">
        <f>VLOOKUP('Sales_Fact cleaned'!C1711,Product_Cleaned!$A$2:$E$101,5, FALSE)</f>
        <v>Flores-King</v>
      </c>
      <c r="H836" t="s">
        <v>1810</v>
      </c>
      <c r="I836" t="str">
        <f>_xlfn.XLOOKUP(H836,Store_Raw!$A$2:$A$21,Store_Raw!$B$2:$B$21)</f>
        <v>Guerrero-Schmitt</v>
      </c>
      <c r="J836" t="str">
        <f>_xlfn.XLOOKUP(H836,Store_Raw!$A$2:$A$21,Store_Raw!$C$2:$C$21)</f>
        <v>East</v>
      </c>
      <c r="K836" t="str">
        <f>_xlfn.XLOOKUP(H836,Store_Raw!$A$2:$A$21,Store_Raw!$D$2:$D$21)</f>
        <v>East Stevechester</v>
      </c>
      <c r="L836" t="str">
        <f>_xlfn.XLOOKUP(H836,Store_Raw!$A$2:$A$21,Store_Raw!$E$2:$E$21)</f>
        <v>Flagship</v>
      </c>
      <c r="M836" t="str">
        <f>VLOOKUP(B836,Customer_Cleaned!$A$2:$H$501,2,FALSE)</f>
        <v>Ryan Moore</v>
      </c>
      <c r="N836">
        <f>VLOOKUP(B836,Customer_Cleaned!$A$2:$H$501,3,FALSE)</f>
        <v>38</v>
      </c>
      <c r="O836" t="str">
        <f>VLOOKUP(B836,Customer_Cleaned!$A$2:$H$501,4,FALSE)</f>
        <v>Male</v>
      </c>
      <c r="P836" t="str">
        <f>VLOOKUP(B836,Customer_Cleaned!$A$2:$H$501,8,FALSE)</f>
        <v>Silver</v>
      </c>
      <c r="Q836" t="str">
        <f>_xlfn.XLOOKUP('Sales_Fact cleaned'!B1711,Customer_Cleaned!$A$2:$A$501,Customer_Cleaned!$F$2:$F$501)</f>
        <v>Kansas</v>
      </c>
      <c r="R836" t="str">
        <f>_xlfn.XLOOKUP(B836,Customer_Cleaned!$A$2:$A$501,Customer_Cleaned!$G$2:$G$501)</f>
        <v>USA</v>
      </c>
      <c r="S836">
        <v>2</v>
      </c>
      <c r="T836">
        <v>464.43</v>
      </c>
      <c r="U836">
        <v>0.24</v>
      </c>
      <c r="V836">
        <v>705.93360000000007</v>
      </c>
      <c r="W836" t="s">
        <v>1829</v>
      </c>
    </row>
    <row r="837" spans="1:23" hidden="1">
      <c r="A837" s="2">
        <v>45523</v>
      </c>
      <c r="B837" t="s">
        <v>824</v>
      </c>
      <c r="C837" t="s">
        <v>1598</v>
      </c>
      <c r="D837" t="str">
        <f>VLOOKUP(C837,Product_Cleaned!$A$2:$B$101,2,FALSE)</f>
        <v>Women's Scarf Set</v>
      </c>
      <c r="E837" t="str">
        <f>VLOOKUP(C837,Product_Cleaned!$A$2:$C$101,3,FALSE)</f>
        <v>Clothing</v>
      </c>
      <c r="F837" t="str">
        <f>VLOOKUP(C837,Product_Cleaned!$A$2:$E$101,4,FALSE)</f>
        <v>Accessories</v>
      </c>
      <c r="G837" t="str">
        <f>VLOOKUP('Sales_Fact cleaned'!C351,Product_Cleaned!$A$2:$E$101,5, FALSE)</f>
        <v>Carroll, Long and Mendoza</v>
      </c>
      <c r="H837" t="s">
        <v>1797</v>
      </c>
      <c r="I837" t="str">
        <f>_xlfn.XLOOKUP(H837,Store_Raw!$A$2:$A$21,Store_Raw!$B$2:$B$21)</f>
        <v>Gardner, Humphrey and Contreras</v>
      </c>
      <c r="J837" t="str">
        <f>_xlfn.XLOOKUP(H837,Store_Raw!$A$2:$A$21,Store_Raw!$C$2:$C$21)</f>
        <v>East</v>
      </c>
      <c r="K837" t="str">
        <f>_xlfn.XLOOKUP(H837,Store_Raw!$A$2:$A$21,Store_Raw!$D$2:$D$21)</f>
        <v>Johnsonville</v>
      </c>
      <c r="L837" t="str">
        <f>_xlfn.XLOOKUP(H837,Store_Raw!$A$2:$A$21,Store_Raw!$E$2:$E$21)</f>
        <v>Flagship</v>
      </c>
      <c r="M837" t="str">
        <f>VLOOKUP(B837,Customer_Cleaned!$A$2:$H$501,2,FALSE)</f>
        <v>Sarah Stewart</v>
      </c>
      <c r="N837">
        <f>VLOOKUP(B837,Customer_Cleaned!$A$2:$H$501,3,FALSE)</f>
        <v>24</v>
      </c>
      <c r="O837" t="str">
        <f>VLOOKUP(B837,Customer_Cleaned!$A$2:$H$501,4,FALSE)</f>
        <v>Female</v>
      </c>
      <c r="P837" t="str">
        <f>VLOOKUP(B837,Customer_Cleaned!$A$2:$H$501,8,FALSE)</f>
        <v>Bronze</v>
      </c>
      <c r="Q837" t="str">
        <f>_xlfn.XLOOKUP('Sales_Fact cleaned'!B351,Customer_Cleaned!$A$2:$A$501,Customer_Cleaned!$F$2:$F$501)</f>
        <v>North Carolina</v>
      </c>
      <c r="R837" t="str">
        <f>_xlfn.XLOOKUP(B837,Customer_Cleaned!$A$2:$A$501,Customer_Cleaned!$G$2:$G$501)</f>
        <v>USA</v>
      </c>
      <c r="S837">
        <v>2</v>
      </c>
      <c r="T837">
        <v>388.34</v>
      </c>
      <c r="U837">
        <v>0.09</v>
      </c>
      <c r="V837">
        <v>706.77879999999993</v>
      </c>
      <c r="W837" t="s">
        <v>1824</v>
      </c>
    </row>
    <row r="838" spans="1:23" hidden="1">
      <c r="A838" s="2">
        <v>45523</v>
      </c>
      <c r="B838" t="s">
        <v>387</v>
      </c>
      <c r="C838" t="s">
        <v>1736</v>
      </c>
      <c r="D838" t="str">
        <f>VLOOKUP(C838,Product_Cleaned!$A$2:$B$101,2,FALSE)</f>
        <v>Vitamin E Body Lotion</v>
      </c>
      <c r="E838" t="str">
        <f>VLOOKUP(C838,Product_Cleaned!$A$2:$C$101,3,FALSE)</f>
        <v>Beauty</v>
      </c>
      <c r="F838" t="str">
        <f>VLOOKUP(C838,Product_Cleaned!$A$2:$E$101,4,FALSE)</f>
        <v>Skincare</v>
      </c>
      <c r="G838" t="str">
        <f>VLOOKUP('Sales_Fact cleaned'!C502,Product_Cleaned!$A$2:$E$101,5, FALSE)</f>
        <v>Zhang Inc</v>
      </c>
      <c r="H838" t="s">
        <v>1807</v>
      </c>
      <c r="I838" t="str">
        <f>_xlfn.XLOOKUP(H838,Store_Raw!$A$2:$A$21,Store_Raw!$B$2:$B$21)</f>
        <v>Holloway Ltd</v>
      </c>
      <c r="J838" t="str">
        <f>_xlfn.XLOOKUP(H838,Store_Raw!$A$2:$A$21,Store_Raw!$C$2:$C$21)</f>
        <v>North</v>
      </c>
      <c r="K838" t="str">
        <f>_xlfn.XLOOKUP(H838,Store_Raw!$A$2:$A$21,Store_Raw!$D$2:$D$21)</f>
        <v>Bensonhaven</v>
      </c>
      <c r="L838" t="str">
        <f>_xlfn.XLOOKUP(H838,Store_Raw!$A$2:$A$21,Store_Raw!$E$2:$E$21)</f>
        <v>Flagship</v>
      </c>
      <c r="M838" t="str">
        <f>VLOOKUP(B838,Customer_Cleaned!$A$2:$H$501,2,FALSE)</f>
        <v>Ashley Griffin</v>
      </c>
      <c r="N838">
        <f>VLOOKUP(B838,Customer_Cleaned!$A$2:$H$501,3,FALSE)</f>
        <v>40</v>
      </c>
      <c r="O838" t="str">
        <f>VLOOKUP(B838,Customer_Cleaned!$A$2:$H$501,4,FALSE)</f>
        <v>Female</v>
      </c>
      <c r="P838" t="str">
        <f>VLOOKUP(B838,Customer_Cleaned!$A$2:$H$501,8,FALSE)</f>
        <v>Silver</v>
      </c>
      <c r="Q838" t="str">
        <f>_xlfn.XLOOKUP('Sales_Fact cleaned'!B502,Customer_Cleaned!$A$2:$A$501,Customer_Cleaned!$F$2:$F$501)</f>
        <v>California</v>
      </c>
      <c r="R838" t="str">
        <f>_xlfn.XLOOKUP(B838,Customer_Cleaned!$A$2:$A$501,Customer_Cleaned!$G$2:$G$501)</f>
        <v>USA</v>
      </c>
      <c r="S838">
        <v>4</v>
      </c>
      <c r="T838">
        <v>212.96</v>
      </c>
      <c r="U838">
        <v>0.17</v>
      </c>
      <c r="V838">
        <v>707.02719999999999</v>
      </c>
      <c r="W838" t="s">
        <v>1824</v>
      </c>
    </row>
    <row r="839" spans="1:23" hidden="1">
      <c r="A839" s="2">
        <v>45524</v>
      </c>
      <c r="B839" t="s">
        <v>1304</v>
      </c>
      <c r="C839" t="s">
        <v>1590</v>
      </c>
      <c r="D839" t="str">
        <f>VLOOKUP(C839,Product_Cleaned!$A$2:$B$101,2,FALSE)</f>
        <v>Multi-Purpose Storage Box</v>
      </c>
      <c r="E839" t="str">
        <f>VLOOKUP(C839,Product_Cleaned!$A$2:$C$101,3,FALSE)</f>
        <v>Home</v>
      </c>
      <c r="F839" t="str">
        <f>VLOOKUP(C839,Product_Cleaned!$A$2:$E$101,4,FALSE)</f>
        <v>Storage</v>
      </c>
      <c r="G839" t="str">
        <f>VLOOKUP('Sales_Fact cleaned'!C1080,Product_Cleaned!$A$2:$E$101,5, FALSE)</f>
        <v>Hogan-Lee</v>
      </c>
      <c r="H839" t="s">
        <v>1804</v>
      </c>
      <c r="I839" t="str">
        <f>_xlfn.XLOOKUP(H839,Store_Raw!$A$2:$A$21,Store_Raw!$B$2:$B$21)</f>
        <v>Frederick-Wright</v>
      </c>
      <c r="J839" t="str">
        <f>_xlfn.XLOOKUP(H839,Store_Raw!$A$2:$A$21,Store_Raw!$C$2:$C$21)</f>
        <v>West</v>
      </c>
      <c r="K839" t="str">
        <f>_xlfn.XLOOKUP(H839,Store_Raw!$A$2:$A$21,Store_Raw!$D$2:$D$21)</f>
        <v>New Jimmymouth</v>
      </c>
      <c r="L839" t="str">
        <f>_xlfn.XLOOKUP(H839,Store_Raw!$A$2:$A$21,Store_Raw!$E$2:$E$21)</f>
        <v>Flagship</v>
      </c>
      <c r="M839" t="str">
        <f>VLOOKUP(B839,Customer_Cleaned!$A$2:$H$501,2,FALSE)</f>
        <v>Dr. Tamara White Md</v>
      </c>
      <c r="N839">
        <f>VLOOKUP(B839,Customer_Cleaned!$A$2:$H$501,3,FALSE)</f>
        <v>60</v>
      </c>
      <c r="O839" t="str">
        <f>VLOOKUP(B839,Customer_Cleaned!$A$2:$H$501,4,FALSE)</f>
        <v>Male</v>
      </c>
      <c r="P839" t="str">
        <f>VLOOKUP(B839,Customer_Cleaned!$A$2:$H$501,8,FALSE)</f>
        <v>Platinum</v>
      </c>
      <c r="Q839" t="str">
        <f>_xlfn.XLOOKUP('Sales_Fact cleaned'!B1080,Customer_Cleaned!$A$2:$A$501,Customer_Cleaned!$F$2:$F$501)</f>
        <v>Delaware</v>
      </c>
      <c r="R839" t="str">
        <f>_xlfn.XLOOKUP(B839,Customer_Cleaned!$A$2:$A$501,Customer_Cleaned!$G$2:$G$501)</f>
        <v>USA</v>
      </c>
      <c r="S839">
        <v>2</v>
      </c>
      <c r="T839">
        <v>384.66</v>
      </c>
      <c r="U839">
        <v>0.08</v>
      </c>
      <c r="V839">
        <v>707.77440000000013</v>
      </c>
      <c r="W839" t="s">
        <v>1826</v>
      </c>
    </row>
    <row r="840" spans="1:23" hidden="1">
      <c r="A840" s="2">
        <v>45524</v>
      </c>
      <c r="B840" t="s">
        <v>44</v>
      </c>
      <c r="C840" t="s">
        <v>1746</v>
      </c>
      <c r="D840" t="str">
        <f>VLOOKUP(C840,Product_Cleaned!$A$2:$B$101,2,FALSE)</f>
        <v>Stainless Steel Cookware Set</v>
      </c>
      <c r="E840" t="str">
        <f>VLOOKUP(C840,Product_Cleaned!$A$2:$C$101,3,FALSE)</f>
        <v>Home</v>
      </c>
      <c r="F840" t="str">
        <f>VLOOKUP(C840,Product_Cleaned!$A$2:$E$101,4,FALSE)</f>
        <v>Kitchen</v>
      </c>
      <c r="G840" t="str">
        <f>VLOOKUP('Sales_Fact cleaned'!C957,Product_Cleaned!$A$2:$E$101,5, FALSE)</f>
        <v>White, Reeves and Woods</v>
      </c>
      <c r="H840" t="s">
        <v>1761</v>
      </c>
      <c r="I840" t="str">
        <f>_xlfn.XLOOKUP(H840,Store_Raw!$A$2:$A$21,Store_Raw!$B$2:$B$21)</f>
        <v>Black-Horn</v>
      </c>
      <c r="J840" t="str">
        <f>_xlfn.XLOOKUP(H840,Store_Raw!$A$2:$A$21,Store_Raw!$C$2:$C$21)</f>
        <v>South</v>
      </c>
      <c r="K840" t="str">
        <f>_xlfn.XLOOKUP(H840,Store_Raw!$A$2:$A$21,Store_Raw!$D$2:$D$21)</f>
        <v>North Nancyview</v>
      </c>
      <c r="L840" t="str">
        <f>_xlfn.XLOOKUP(H840,Store_Raw!$A$2:$A$21,Store_Raw!$E$2:$E$21)</f>
        <v>Outlet</v>
      </c>
      <c r="M840" t="str">
        <f>VLOOKUP(B840,Customer_Cleaned!$A$2:$H$501,2,FALSE)</f>
        <v>Melissa Howard</v>
      </c>
      <c r="N840">
        <f>VLOOKUP(B840,Customer_Cleaned!$A$2:$H$501,3,FALSE)</f>
        <v>53</v>
      </c>
      <c r="O840" t="str">
        <f>VLOOKUP(B840,Customer_Cleaned!$A$2:$H$501,4,FALSE)</f>
        <v>Female</v>
      </c>
      <c r="P840" t="str">
        <f>VLOOKUP(B840,Customer_Cleaned!$A$2:$H$501,8,FALSE)</f>
        <v>Platinum</v>
      </c>
      <c r="Q840" t="str">
        <f>_xlfn.XLOOKUP('Sales_Fact cleaned'!B957,Customer_Cleaned!$A$2:$A$501,Customer_Cleaned!$F$2:$F$501)</f>
        <v>Oklahoma</v>
      </c>
      <c r="R840" t="str">
        <f>_xlfn.XLOOKUP(B840,Customer_Cleaned!$A$2:$A$501,Customer_Cleaned!$G$2:$G$501)</f>
        <v>USA</v>
      </c>
      <c r="S840">
        <v>1</v>
      </c>
      <c r="T840">
        <v>716.29</v>
      </c>
      <c r="U840">
        <v>0.01</v>
      </c>
      <c r="V840">
        <v>709.12709999999993</v>
      </c>
      <c r="W840" t="s">
        <v>1826</v>
      </c>
    </row>
    <row r="841" spans="1:23" hidden="1">
      <c r="A841" s="2">
        <v>45524</v>
      </c>
      <c r="B841" t="s">
        <v>502</v>
      </c>
      <c r="C841" t="s">
        <v>1690</v>
      </c>
      <c r="D841" t="str">
        <f>VLOOKUP(C841,Product_Cleaned!$A$2:$B$101,2,FALSE)</f>
        <v>Hair Repair Oil Treatment</v>
      </c>
      <c r="E841" t="str">
        <f>VLOOKUP(C841,Product_Cleaned!$A$2:$C$101,3,FALSE)</f>
        <v>Beauty</v>
      </c>
      <c r="F841" t="str">
        <f>VLOOKUP(C841,Product_Cleaned!$A$2:$E$101,4,FALSE)</f>
        <v>Haircare</v>
      </c>
      <c r="G841" t="str">
        <f>VLOOKUP('Sales_Fact cleaned'!C1385,Product_Cleaned!$A$2:$E$101,5, FALSE)</f>
        <v>Hatfield, Baird and Torres</v>
      </c>
      <c r="H841" t="s">
        <v>1757</v>
      </c>
      <c r="I841" t="str">
        <f>_xlfn.XLOOKUP(H841,Store_Raw!$A$2:$A$21,Store_Raw!$B$2:$B$21)</f>
        <v>Martinez, Adkins and Johnson</v>
      </c>
      <c r="J841" t="str">
        <f>_xlfn.XLOOKUP(H841,Store_Raw!$A$2:$A$21,Store_Raw!$C$2:$C$21)</f>
        <v>North</v>
      </c>
      <c r="K841" t="str">
        <f>_xlfn.XLOOKUP(H841,Store_Raw!$A$2:$A$21,Store_Raw!$D$2:$D$21)</f>
        <v>Danielmouth</v>
      </c>
      <c r="L841" t="str">
        <f>_xlfn.XLOOKUP(H841,Store_Raw!$A$2:$A$21,Store_Raw!$E$2:$E$21)</f>
        <v>Flagship</v>
      </c>
      <c r="M841" t="str">
        <f>VLOOKUP(B841,Customer_Cleaned!$A$2:$H$501,2,FALSE)</f>
        <v>Denise Griffin</v>
      </c>
      <c r="N841">
        <f>VLOOKUP(B841,Customer_Cleaned!$A$2:$H$501,3,FALSE)</f>
        <v>33</v>
      </c>
      <c r="O841" t="str">
        <f>VLOOKUP(B841,Customer_Cleaned!$A$2:$H$501,4,FALSE)</f>
        <v>Male</v>
      </c>
      <c r="P841" t="str">
        <f>VLOOKUP(B841,Customer_Cleaned!$A$2:$H$501,8,FALSE)</f>
        <v>Bronze</v>
      </c>
      <c r="Q841" t="str">
        <f>_xlfn.XLOOKUP('Sales_Fact cleaned'!B1385,Customer_Cleaned!$A$2:$A$501,Customer_Cleaned!$F$2:$F$501)</f>
        <v>Virginia</v>
      </c>
      <c r="R841" t="str">
        <f>_xlfn.XLOOKUP(B841,Customer_Cleaned!$A$2:$A$501,Customer_Cleaned!$G$2:$G$501)</f>
        <v>USA</v>
      </c>
      <c r="S841">
        <v>1</v>
      </c>
      <c r="T841">
        <v>888.05</v>
      </c>
      <c r="U841">
        <v>0.2</v>
      </c>
      <c r="V841">
        <v>710.44</v>
      </c>
      <c r="W841" t="s">
        <v>1824</v>
      </c>
    </row>
    <row r="842" spans="1:23" hidden="1">
      <c r="A842" s="2">
        <v>45524</v>
      </c>
      <c r="B842" t="s">
        <v>1109</v>
      </c>
      <c r="C842" t="s">
        <v>1670</v>
      </c>
      <c r="D842" t="str">
        <f>VLOOKUP(C842,Product_Cleaned!$A$2:$B$101,2,FALSE)</f>
        <v>Tennis Ball 3-Pack</v>
      </c>
      <c r="E842" t="str">
        <f>VLOOKUP(C842,Product_Cleaned!$A$2:$C$101,3,FALSE)</f>
        <v>Sports</v>
      </c>
      <c r="F842" t="str">
        <f>VLOOKUP(C842,Product_Cleaned!$A$2:$E$101,4,FALSE)</f>
        <v>Equipment</v>
      </c>
      <c r="G842" t="str">
        <f>VLOOKUP('Sales_Fact cleaned'!C1295,Product_Cleaned!$A$2:$E$101,5, FALSE)</f>
        <v>Butler Group</v>
      </c>
      <c r="H842" t="s">
        <v>1776</v>
      </c>
      <c r="I842" t="str">
        <f>_xlfn.XLOOKUP(H842,Store_Raw!$A$2:$A$21,Store_Raw!$B$2:$B$21)</f>
        <v>Benson-Elliott</v>
      </c>
      <c r="J842" t="str">
        <f>_xlfn.XLOOKUP(H842,Store_Raw!$A$2:$A$21,Store_Raw!$C$2:$C$21)</f>
        <v>East</v>
      </c>
      <c r="K842" t="str">
        <f>_xlfn.XLOOKUP(H842,Store_Raw!$A$2:$A$21,Store_Raw!$D$2:$D$21)</f>
        <v>Port Josephberg</v>
      </c>
      <c r="L842" t="str">
        <f>_xlfn.XLOOKUP(H842,Store_Raw!$A$2:$A$21,Store_Raw!$E$2:$E$21)</f>
        <v>Online</v>
      </c>
      <c r="M842" t="str">
        <f>VLOOKUP(B842,Customer_Cleaned!$A$2:$H$501,2,FALSE)</f>
        <v>Ryan Torres</v>
      </c>
      <c r="N842">
        <f>VLOOKUP(B842,Customer_Cleaned!$A$2:$H$501,3,FALSE)</f>
        <v>38</v>
      </c>
      <c r="O842" t="str">
        <f>VLOOKUP(B842,Customer_Cleaned!$A$2:$H$501,4,FALSE)</f>
        <v>Male</v>
      </c>
      <c r="P842" t="str">
        <f>VLOOKUP(B842,Customer_Cleaned!$A$2:$H$501,8,FALSE)</f>
        <v>Silver</v>
      </c>
      <c r="Q842" t="str">
        <f>_xlfn.XLOOKUP('Sales_Fact cleaned'!B1295,Customer_Cleaned!$A$2:$A$501,Customer_Cleaned!$F$2:$F$501)</f>
        <v>Virginia</v>
      </c>
      <c r="R842" t="str">
        <f>_xlfn.XLOOKUP(B842,Customer_Cleaned!$A$2:$A$501,Customer_Cleaned!$G$2:$G$501)</f>
        <v>USA</v>
      </c>
      <c r="S842">
        <v>3</v>
      </c>
      <c r="T842">
        <v>260.45999999999998</v>
      </c>
      <c r="U842">
        <v>0.09</v>
      </c>
      <c r="V842">
        <v>711.05579999999986</v>
      </c>
      <c r="W842" t="s">
        <v>1829</v>
      </c>
    </row>
    <row r="843" spans="1:23" hidden="1">
      <c r="A843" s="2">
        <v>45525</v>
      </c>
      <c r="B843" t="s">
        <v>441</v>
      </c>
      <c r="C843" t="s">
        <v>1672</v>
      </c>
      <c r="D843" t="str">
        <f>VLOOKUP(C843,Product_Cleaned!$A$2:$B$101,2,FALSE)</f>
        <v>Laptop Cooling Pad</v>
      </c>
      <c r="E843" t="str">
        <f>VLOOKUP(C843,Product_Cleaned!$A$2:$C$101,3,FALSE)</f>
        <v>Electronics</v>
      </c>
      <c r="F843" t="str">
        <f>VLOOKUP(C843,Product_Cleaned!$A$2:$E$101,4,FALSE)</f>
        <v>Computer</v>
      </c>
      <c r="G843" t="str">
        <f>VLOOKUP('Sales_Fact cleaned'!C1410,Product_Cleaned!$A$2:$E$101,5, FALSE)</f>
        <v>Campbell Ltd</v>
      </c>
      <c r="H843" t="s">
        <v>1752</v>
      </c>
      <c r="I843" t="str">
        <f>_xlfn.XLOOKUP(H843,Store_Raw!$A$2:$A$21,Store_Raw!$B$2:$B$21)</f>
        <v>Rivera-Warner</v>
      </c>
      <c r="J843" t="str">
        <f>_xlfn.XLOOKUP(H843,Store_Raw!$A$2:$A$21,Store_Raw!$C$2:$C$21)</f>
        <v>East</v>
      </c>
      <c r="K843" t="str">
        <f>_xlfn.XLOOKUP(H843,Store_Raw!$A$2:$A$21,Store_Raw!$D$2:$D$21)</f>
        <v>Washingtonfurt</v>
      </c>
      <c r="L843" t="str">
        <f>_xlfn.XLOOKUP(H843,Store_Raw!$A$2:$A$21,Store_Raw!$E$2:$E$21)</f>
        <v>Flagship</v>
      </c>
      <c r="M843" t="str">
        <f>VLOOKUP(B843,Customer_Cleaned!$A$2:$H$501,2,FALSE)</f>
        <v>Susan Mcdonald</v>
      </c>
      <c r="N843">
        <f>VLOOKUP(B843,Customer_Cleaned!$A$2:$H$501,3,FALSE)</f>
        <v>45</v>
      </c>
      <c r="O843" t="str">
        <f>VLOOKUP(B843,Customer_Cleaned!$A$2:$H$501,4,FALSE)</f>
        <v>Male</v>
      </c>
      <c r="P843" t="str">
        <f>VLOOKUP(B843,Customer_Cleaned!$A$2:$H$501,8,FALSE)</f>
        <v>Silver</v>
      </c>
      <c r="Q843" t="str">
        <f>_xlfn.XLOOKUP('Sales_Fact cleaned'!B1410,Customer_Cleaned!$A$2:$A$501,Customer_Cleaned!$F$2:$F$501)</f>
        <v>West Virginia</v>
      </c>
      <c r="R843" t="str">
        <f>_xlfn.XLOOKUP(B843,Customer_Cleaned!$A$2:$A$501,Customer_Cleaned!$G$2:$G$501)</f>
        <v>USA</v>
      </c>
      <c r="S843">
        <v>4</v>
      </c>
      <c r="T843">
        <v>189.21</v>
      </c>
      <c r="U843">
        <v>0.06</v>
      </c>
      <c r="V843">
        <v>711.42959999999994</v>
      </c>
      <c r="W843" t="s">
        <v>1824</v>
      </c>
    </row>
    <row r="844" spans="1:23" hidden="1">
      <c r="A844" s="2">
        <v>45525</v>
      </c>
      <c r="B844" t="s">
        <v>1395</v>
      </c>
      <c r="C844" t="s">
        <v>1692</v>
      </c>
      <c r="D844" t="str">
        <f>VLOOKUP(C844,Product_Cleaned!$A$2:$B$101,2,FALSE)</f>
        <v>Professional Jump Rope</v>
      </c>
      <c r="E844" t="str">
        <f>VLOOKUP(C844,Product_Cleaned!$A$2:$C$101,3,FALSE)</f>
        <v>Sports</v>
      </c>
      <c r="F844" t="str">
        <f>VLOOKUP(C844,Product_Cleaned!$A$2:$E$101,4,FALSE)</f>
        <v>Fitness</v>
      </c>
      <c r="G844" t="str">
        <f>VLOOKUP('Sales_Fact cleaned'!C1788,Product_Cleaned!$A$2:$E$101,5, FALSE)</f>
        <v>Bautista, Green and Hale</v>
      </c>
      <c r="H844" t="s">
        <v>1752</v>
      </c>
      <c r="I844" t="str">
        <f>_xlfn.XLOOKUP(H844,Store_Raw!$A$2:$A$21,Store_Raw!$B$2:$B$21)</f>
        <v>Rivera-Warner</v>
      </c>
      <c r="J844" t="str">
        <f>_xlfn.XLOOKUP(H844,Store_Raw!$A$2:$A$21,Store_Raw!$C$2:$C$21)</f>
        <v>East</v>
      </c>
      <c r="K844" t="str">
        <f>_xlfn.XLOOKUP(H844,Store_Raw!$A$2:$A$21,Store_Raw!$D$2:$D$21)</f>
        <v>Washingtonfurt</v>
      </c>
      <c r="L844" t="str">
        <f>_xlfn.XLOOKUP(H844,Store_Raw!$A$2:$A$21,Store_Raw!$E$2:$E$21)</f>
        <v>Flagship</v>
      </c>
      <c r="M844" t="str">
        <f>VLOOKUP(B844,Customer_Cleaned!$A$2:$H$501,2,FALSE)</f>
        <v>Ashley Roberts</v>
      </c>
      <c r="N844">
        <f>VLOOKUP(B844,Customer_Cleaned!$A$2:$H$501,3,FALSE)</f>
        <v>46</v>
      </c>
      <c r="O844" t="str">
        <f>VLOOKUP(B844,Customer_Cleaned!$A$2:$H$501,4,FALSE)</f>
        <v>Male</v>
      </c>
      <c r="P844" t="str">
        <f>VLOOKUP(B844,Customer_Cleaned!$A$2:$H$501,8,FALSE)</f>
        <v>Silver</v>
      </c>
      <c r="Q844" t="str">
        <f>_xlfn.XLOOKUP('Sales_Fact cleaned'!B1788,Customer_Cleaned!$A$2:$A$501,Customer_Cleaned!$F$2:$F$501)</f>
        <v>Iowa</v>
      </c>
      <c r="R844" t="str">
        <f>_xlfn.XLOOKUP(B844,Customer_Cleaned!$A$2:$A$501,Customer_Cleaned!$G$2:$G$501)</f>
        <v>USA</v>
      </c>
      <c r="S844">
        <v>2</v>
      </c>
      <c r="T844">
        <v>488.02</v>
      </c>
      <c r="U844">
        <v>0.27</v>
      </c>
      <c r="V844">
        <v>712.50919999999996</v>
      </c>
      <c r="W844" t="s">
        <v>1826</v>
      </c>
    </row>
    <row r="845" spans="1:23" hidden="1">
      <c r="A845" s="2">
        <v>45525</v>
      </c>
      <c r="B845" t="s">
        <v>1142</v>
      </c>
      <c r="C845" t="s">
        <v>1543</v>
      </c>
      <c r="D845" t="str">
        <f>VLOOKUP(C845,Product_Cleaned!$A$2:$B$101,2,FALSE)</f>
        <v>Brother Laser Printer</v>
      </c>
      <c r="E845" t="str">
        <f>VLOOKUP(C845,Product_Cleaned!$A$2:$C$101,3,FALSE)</f>
        <v>Electronics</v>
      </c>
      <c r="F845" t="str">
        <f>VLOOKUP(C845,Product_Cleaned!$A$2:$E$101,4,FALSE)</f>
        <v>Computer</v>
      </c>
      <c r="G845" t="str">
        <f>VLOOKUP('Sales_Fact cleaned'!C1647,Product_Cleaned!$A$2:$E$101,5, FALSE)</f>
        <v>Soto-Ellis</v>
      </c>
      <c r="H845" t="s">
        <v>1804</v>
      </c>
      <c r="I845" t="str">
        <f>_xlfn.XLOOKUP(H845,Store_Raw!$A$2:$A$21,Store_Raw!$B$2:$B$21)</f>
        <v>Frederick-Wright</v>
      </c>
      <c r="J845" t="str">
        <f>_xlfn.XLOOKUP(H845,Store_Raw!$A$2:$A$21,Store_Raw!$C$2:$C$21)</f>
        <v>West</v>
      </c>
      <c r="K845" t="str">
        <f>_xlfn.XLOOKUP(H845,Store_Raw!$A$2:$A$21,Store_Raw!$D$2:$D$21)</f>
        <v>New Jimmymouth</v>
      </c>
      <c r="L845" t="str">
        <f>_xlfn.XLOOKUP(H845,Store_Raw!$A$2:$A$21,Store_Raw!$E$2:$E$21)</f>
        <v>Flagship</v>
      </c>
      <c r="M845" t="str">
        <f>VLOOKUP(B845,Customer_Cleaned!$A$2:$H$501,2,FALSE)</f>
        <v>Brandon Mcbride</v>
      </c>
      <c r="N845">
        <f>VLOOKUP(B845,Customer_Cleaned!$A$2:$H$501,3,FALSE)</f>
        <v>63</v>
      </c>
      <c r="O845" t="str">
        <f>VLOOKUP(B845,Customer_Cleaned!$A$2:$H$501,4,FALSE)</f>
        <v>Female</v>
      </c>
      <c r="P845" t="str">
        <f>VLOOKUP(B845,Customer_Cleaned!$A$2:$H$501,8,FALSE)</f>
        <v>Platinum</v>
      </c>
      <c r="Q845" t="str">
        <f>_xlfn.XLOOKUP('Sales_Fact cleaned'!B1647,Customer_Cleaned!$A$2:$A$501,Customer_Cleaned!$F$2:$F$501)</f>
        <v>Michigan</v>
      </c>
      <c r="R845" t="str">
        <f>_xlfn.XLOOKUP(B845,Customer_Cleaned!$A$2:$A$501,Customer_Cleaned!$G$2:$G$501)</f>
        <v>USA</v>
      </c>
      <c r="S845">
        <v>3</v>
      </c>
      <c r="T845">
        <v>279.45</v>
      </c>
      <c r="U845">
        <v>0.15</v>
      </c>
      <c r="V845">
        <v>712.59749999999985</v>
      </c>
      <c r="W845" t="s">
        <v>1829</v>
      </c>
    </row>
    <row r="846" spans="1:23" hidden="1">
      <c r="A846" s="2">
        <v>45526</v>
      </c>
      <c r="B846" t="s">
        <v>1238</v>
      </c>
      <c r="C846" t="s">
        <v>1728</v>
      </c>
      <c r="D846" t="str">
        <f>VLOOKUP(C846,Product_Cleaned!$A$2:$B$101,2,FALSE)</f>
        <v>Gaming Mouse Pad XL</v>
      </c>
      <c r="E846" t="str">
        <f>VLOOKUP(C846,Product_Cleaned!$A$2:$C$101,3,FALSE)</f>
        <v>Electronics</v>
      </c>
      <c r="F846" t="str">
        <f>VLOOKUP(C846,Product_Cleaned!$A$2:$E$101,4,FALSE)</f>
        <v>Accessories</v>
      </c>
      <c r="G846" t="str">
        <f>VLOOKUP('Sales_Fact cleaned'!C1641,Product_Cleaned!$A$2:$E$101,5, FALSE)</f>
        <v>Cox Inc</v>
      </c>
      <c r="H846" t="s">
        <v>1757</v>
      </c>
      <c r="I846" t="str">
        <f>_xlfn.XLOOKUP(H846,Store_Raw!$A$2:$A$21,Store_Raw!$B$2:$B$21)</f>
        <v>Martinez, Adkins and Johnson</v>
      </c>
      <c r="J846" t="str">
        <f>_xlfn.XLOOKUP(H846,Store_Raw!$A$2:$A$21,Store_Raw!$C$2:$C$21)</f>
        <v>North</v>
      </c>
      <c r="K846" t="str">
        <f>_xlfn.XLOOKUP(H846,Store_Raw!$A$2:$A$21,Store_Raw!$D$2:$D$21)</f>
        <v>Danielmouth</v>
      </c>
      <c r="L846" t="str">
        <f>_xlfn.XLOOKUP(H846,Store_Raw!$A$2:$A$21,Store_Raw!$E$2:$E$21)</f>
        <v>Flagship</v>
      </c>
      <c r="M846" t="str">
        <f>VLOOKUP(B846,Customer_Cleaned!$A$2:$H$501,2,FALSE)</f>
        <v>Charles Norman Phd</v>
      </c>
      <c r="N846">
        <f>VLOOKUP(B846,Customer_Cleaned!$A$2:$H$501,3,FALSE)</f>
        <v>62</v>
      </c>
      <c r="O846" t="str">
        <f>VLOOKUP(B846,Customer_Cleaned!$A$2:$H$501,4,FALSE)</f>
        <v>Female</v>
      </c>
      <c r="P846" t="str">
        <f>VLOOKUP(B846,Customer_Cleaned!$A$2:$H$501,8,FALSE)</f>
        <v>Platinum</v>
      </c>
      <c r="Q846" t="str">
        <f>_xlfn.XLOOKUP('Sales_Fact cleaned'!B1641,Customer_Cleaned!$A$2:$A$501,Customer_Cleaned!$F$2:$F$501)</f>
        <v>Utah</v>
      </c>
      <c r="R846" t="str">
        <f>_xlfn.XLOOKUP(B846,Customer_Cleaned!$A$2:$A$501,Customer_Cleaned!$G$2:$G$501)</f>
        <v>USA</v>
      </c>
      <c r="S846">
        <v>2</v>
      </c>
      <c r="T846">
        <v>410</v>
      </c>
      <c r="U846">
        <v>0.13</v>
      </c>
      <c r="V846">
        <v>713.4</v>
      </c>
      <c r="W846" t="s">
        <v>1829</v>
      </c>
    </row>
    <row r="847" spans="1:23" hidden="1">
      <c r="A847" s="2">
        <v>45526</v>
      </c>
      <c r="B847" t="s">
        <v>455</v>
      </c>
      <c r="C847" t="s">
        <v>1568</v>
      </c>
      <c r="D847" t="str">
        <f>VLOOKUP(C847,Product_Cleaned!$A$2:$B$101,2,FALSE)</f>
        <v>Ceramic Kitchen Bowl Set</v>
      </c>
      <c r="E847" t="str">
        <f>VLOOKUP(C847,Product_Cleaned!$A$2:$C$101,3,FALSE)</f>
        <v>Home</v>
      </c>
      <c r="F847" t="str">
        <f>VLOOKUP(C847,Product_Cleaned!$A$2:$E$101,4,FALSE)</f>
        <v>Kitchen</v>
      </c>
      <c r="G847" t="str">
        <f>VLOOKUP('Sales_Fact cleaned'!C971,Product_Cleaned!$A$2:$E$101,5, FALSE)</f>
        <v>Flores-Davis</v>
      </c>
      <c r="H847" t="s">
        <v>1794</v>
      </c>
      <c r="I847" t="str">
        <f>_xlfn.XLOOKUP(H847,Store_Raw!$A$2:$A$21,Store_Raw!$B$2:$B$21)</f>
        <v>Thomas, Bridges and Harris</v>
      </c>
      <c r="J847" t="str">
        <f>_xlfn.XLOOKUP(H847,Store_Raw!$A$2:$A$21,Store_Raw!$C$2:$C$21)</f>
        <v>North</v>
      </c>
      <c r="K847" t="str">
        <f>_xlfn.XLOOKUP(H847,Store_Raw!$A$2:$A$21,Store_Raw!$D$2:$D$21)</f>
        <v>Sabrinatown</v>
      </c>
      <c r="L847" t="str">
        <f>_xlfn.XLOOKUP(H847,Store_Raw!$A$2:$A$21,Store_Raw!$E$2:$E$21)</f>
        <v>Online</v>
      </c>
      <c r="M847" t="str">
        <f>VLOOKUP(B847,Customer_Cleaned!$A$2:$H$501,2,FALSE)</f>
        <v>Hayley Pope</v>
      </c>
      <c r="N847">
        <f>VLOOKUP(B847,Customer_Cleaned!$A$2:$H$501,3,FALSE)</f>
        <v>62</v>
      </c>
      <c r="O847" t="str">
        <f>VLOOKUP(B847,Customer_Cleaned!$A$2:$H$501,4,FALSE)</f>
        <v>Female</v>
      </c>
      <c r="P847" t="str">
        <f>VLOOKUP(B847,Customer_Cleaned!$A$2:$H$501,8,FALSE)</f>
        <v>Platinum</v>
      </c>
      <c r="Q847" t="str">
        <f>_xlfn.XLOOKUP('Sales_Fact cleaned'!B971,Customer_Cleaned!$A$2:$A$501,Customer_Cleaned!$F$2:$F$501)</f>
        <v>North Dakota</v>
      </c>
      <c r="R847" t="str">
        <f>_xlfn.XLOOKUP(B847,Customer_Cleaned!$A$2:$A$501,Customer_Cleaned!$G$2:$G$501)</f>
        <v>USA</v>
      </c>
      <c r="S847">
        <v>4</v>
      </c>
      <c r="T847">
        <v>228.98</v>
      </c>
      <c r="U847">
        <v>0.22</v>
      </c>
      <c r="V847">
        <v>714.41759999999999</v>
      </c>
      <c r="W847" t="s">
        <v>1826</v>
      </c>
    </row>
    <row r="848" spans="1:23" hidden="1">
      <c r="A848" s="2">
        <v>45526</v>
      </c>
      <c r="B848" t="s">
        <v>948</v>
      </c>
      <c r="C848" t="s">
        <v>1644</v>
      </c>
      <c r="D848" t="str">
        <f>VLOOKUP(C848,Product_Cleaned!$A$2:$B$101,2,FALSE)</f>
        <v>Car Dashboard Phone Holder</v>
      </c>
      <c r="E848" t="str">
        <f>VLOOKUP(C848,Product_Cleaned!$A$2:$C$101,3,FALSE)</f>
        <v>Electronics</v>
      </c>
      <c r="F848" t="str">
        <f>VLOOKUP(C848,Product_Cleaned!$A$2:$E$101,4,FALSE)</f>
        <v>Accessories</v>
      </c>
      <c r="G848" t="str">
        <f>VLOOKUP('Sales_Fact cleaned'!C1737,Product_Cleaned!$A$2:$E$101,5, FALSE)</f>
        <v>Brown and Sons</v>
      </c>
      <c r="H848" t="s">
        <v>1786</v>
      </c>
      <c r="I848" t="str">
        <f>_xlfn.XLOOKUP(H848,Store_Raw!$A$2:$A$21,Store_Raw!$B$2:$B$21)</f>
        <v>Moore, Padilla and Butler</v>
      </c>
      <c r="J848" t="str">
        <f>_xlfn.XLOOKUP(H848,Store_Raw!$A$2:$A$21,Store_Raw!$C$2:$C$21)</f>
        <v>South</v>
      </c>
      <c r="K848" t="str">
        <f>_xlfn.XLOOKUP(H848,Store_Raw!$A$2:$A$21,Store_Raw!$D$2:$D$21)</f>
        <v>East Johnstad</v>
      </c>
      <c r="L848" t="str">
        <f>_xlfn.XLOOKUP(H848,Store_Raw!$A$2:$A$21,Store_Raw!$E$2:$E$21)</f>
        <v>Flagship</v>
      </c>
      <c r="M848" t="str">
        <f>VLOOKUP(B848,Customer_Cleaned!$A$2:$H$501,2,FALSE)</f>
        <v>Matthew Avery</v>
      </c>
      <c r="N848">
        <f>VLOOKUP(B848,Customer_Cleaned!$A$2:$H$501,3,FALSE)</f>
        <v>29</v>
      </c>
      <c r="O848" t="str">
        <f>VLOOKUP(B848,Customer_Cleaned!$A$2:$H$501,4,FALSE)</f>
        <v>Male</v>
      </c>
      <c r="P848" t="str">
        <f>VLOOKUP(B848,Customer_Cleaned!$A$2:$H$501,8,FALSE)</f>
        <v>Bronze</v>
      </c>
      <c r="Q848" t="str">
        <f>_xlfn.XLOOKUP('Sales_Fact cleaned'!B1737,Customer_Cleaned!$A$2:$A$501,Customer_Cleaned!$F$2:$F$501)</f>
        <v>New Jersey</v>
      </c>
      <c r="R848" t="str">
        <f>_xlfn.XLOOKUP(B848,Customer_Cleaned!$A$2:$A$501,Customer_Cleaned!$G$2:$G$501)</f>
        <v>USA</v>
      </c>
      <c r="S848">
        <v>1</v>
      </c>
      <c r="T848">
        <v>841.53</v>
      </c>
      <c r="U848">
        <v>0.15</v>
      </c>
      <c r="V848">
        <v>715.30049999999994</v>
      </c>
      <c r="W848" t="s">
        <v>1829</v>
      </c>
    </row>
    <row r="849" spans="1:23" hidden="1">
      <c r="A849" s="2">
        <v>45526</v>
      </c>
      <c r="B849" t="s">
        <v>547</v>
      </c>
      <c r="C849" t="s">
        <v>1644</v>
      </c>
      <c r="D849" t="str">
        <f>VLOOKUP(C849,Product_Cleaned!$A$2:$B$101,2,FALSE)</f>
        <v>Car Dashboard Phone Holder</v>
      </c>
      <c r="E849" t="str">
        <f>VLOOKUP(C849,Product_Cleaned!$A$2:$C$101,3,FALSE)</f>
        <v>Electronics</v>
      </c>
      <c r="F849" t="str">
        <f>VLOOKUP(C849,Product_Cleaned!$A$2:$E$101,4,FALSE)</f>
        <v>Accessories</v>
      </c>
      <c r="G849" t="str">
        <f>VLOOKUP('Sales_Fact cleaned'!C1899,Product_Cleaned!$A$2:$E$101,5, FALSE)</f>
        <v>Sullivan and Sons</v>
      </c>
      <c r="H849" t="s">
        <v>1799</v>
      </c>
      <c r="I849" t="str">
        <f>_xlfn.XLOOKUP(H849,Store_Raw!$A$2:$A$21,Store_Raw!$B$2:$B$21)</f>
        <v>Mcdonald Inc</v>
      </c>
      <c r="J849" t="str">
        <f>_xlfn.XLOOKUP(H849,Store_Raw!$A$2:$A$21,Store_Raw!$C$2:$C$21)</f>
        <v>South</v>
      </c>
      <c r="K849" t="str">
        <f>_xlfn.XLOOKUP(H849,Store_Raw!$A$2:$A$21,Store_Raw!$D$2:$D$21)</f>
        <v>Christopherland</v>
      </c>
      <c r="L849" t="str">
        <f>_xlfn.XLOOKUP(H849,Store_Raw!$A$2:$A$21,Store_Raw!$E$2:$E$21)</f>
        <v>Outlet</v>
      </c>
      <c r="M849" t="str">
        <f>VLOOKUP(B849,Customer_Cleaned!$A$2:$H$501,2,FALSE)</f>
        <v>Daniel Rivas</v>
      </c>
      <c r="N849">
        <f>VLOOKUP(B849,Customer_Cleaned!$A$2:$H$501,3,FALSE)</f>
        <v>39</v>
      </c>
      <c r="O849" t="str">
        <f>VLOOKUP(B849,Customer_Cleaned!$A$2:$H$501,4,FALSE)</f>
        <v>Female</v>
      </c>
      <c r="P849" t="str">
        <f>VLOOKUP(B849,Customer_Cleaned!$A$2:$H$501,8,FALSE)</f>
        <v>Silver</v>
      </c>
      <c r="Q849" t="str">
        <f>_xlfn.XLOOKUP('Sales_Fact cleaned'!B1899,Customer_Cleaned!$A$2:$A$501,Customer_Cleaned!$F$2:$F$501)</f>
        <v>Pennsylvania</v>
      </c>
      <c r="R849" t="str">
        <f>_xlfn.XLOOKUP(B849,Customer_Cleaned!$A$2:$A$501,Customer_Cleaned!$G$2:$G$501)</f>
        <v>USA</v>
      </c>
      <c r="S849">
        <v>1</v>
      </c>
      <c r="T849">
        <v>994.63</v>
      </c>
      <c r="U849">
        <v>0.28000000000000003</v>
      </c>
      <c r="V849">
        <v>716.1336</v>
      </c>
      <c r="W849" t="s">
        <v>1826</v>
      </c>
    </row>
    <row r="850" spans="1:23" hidden="1">
      <c r="A850" s="2">
        <v>45527</v>
      </c>
      <c r="B850" t="s">
        <v>347</v>
      </c>
      <c r="C850" t="s">
        <v>1708</v>
      </c>
      <c r="D850" t="str">
        <f>VLOOKUP(C850,Product_Cleaned!$A$2:$B$101,2,FALSE)</f>
        <v>Wall-Mounted Spice Rack</v>
      </c>
      <c r="E850" t="str">
        <f>VLOOKUP(C850,Product_Cleaned!$A$2:$C$101,3,FALSE)</f>
        <v>Home</v>
      </c>
      <c r="F850" t="str">
        <f>VLOOKUP(C850,Product_Cleaned!$A$2:$E$101,4,FALSE)</f>
        <v>Kitchen</v>
      </c>
      <c r="G850" t="str">
        <f>VLOOKUP('Sales_Fact cleaned'!C923,Product_Cleaned!$A$2:$E$101,5, FALSE)</f>
        <v>Smith-King</v>
      </c>
      <c r="H850" t="s">
        <v>1794</v>
      </c>
      <c r="I850" t="str">
        <f>_xlfn.XLOOKUP(H850,Store_Raw!$A$2:$A$21,Store_Raw!$B$2:$B$21)</f>
        <v>Thomas, Bridges and Harris</v>
      </c>
      <c r="J850" t="str">
        <f>_xlfn.XLOOKUP(H850,Store_Raw!$A$2:$A$21,Store_Raw!$C$2:$C$21)</f>
        <v>North</v>
      </c>
      <c r="K850" t="str">
        <f>_xlfn.XLOOKUP(H850,Store_Raw!$A$2:$A$21,Store_Raw!$D$2:$D$21)</f>
        <v>Sabrinatown</v>
      </c>
      <c r="L850" t="str">
        <f>_xlfn.XLOOKUP(H850,Store_Raw!$A$2:$A$21,Store_Raw!$E$2:$E$21)</f>
        <v>Online</v>
      </c>
      <c r="M850" t="str">
        <f>VLOOKUP(B850,Customer_Cleaned!$A$2:$H$501,2,FALSE)</f>
        <v>David Cobb</v>
      </c>
      <c r="N850">
        <f>VLOOKUP(B850,Customer_Cleaned!$A$2:$H$501,3,FALSE)</f>
        <v>36</v>
      </c>
      <c r="O850" t="str">
        <f>VLOOKUP(B850,Customer_Cleaned!$A$2:$H$501,4,FALSE)</f>
        <v>Male</v>
      </c>
      <c r="P850" t="str">
        <f>VLOOKUP(B850,Customer_Cleaned!$A$2:$H$501,8,FALSE)</f>
        <v>Silver</v>
      </c>
      <c r="Q850" t="str">
        <f>_xlfn.XLOOKUP('Sales_Fact cleaned'!B923,Customer_Cleaned!$A$2:$A$501,Customer_Cleaned!$F$2:$F$501)</f>
        <v>Utah</v>
      </c>
      <c r="R850" t="str">
        <f>_xlfn.XLOOKUP(B850,Customer_Cleaned!$A$2:$A$501,Customer_Cleaned!$G$2:$G$501)</f>
        <v>USA</v>
      </c>
      <c r="S850">
        <v>2</v>
      </c>
      <c r="T850">
        <v>471.88</v>
      </c>
      <c r="U850">
        <v>0.24</v>
      </c>
      <c r="V850">
        <v>717.25760000000002</v>
      </c>
      <c r="W850" t="s">
        <v>1829</v>
      </c>
    </row>
    <row r="851" spans="1:23" hidden="1">
      <c r="A851" s="2">
        <v>45527</v>
      </c>
      <c r="B851" t="s">
        <v>1112</v>
      </c>
      <c r="C851" t="s">
        <v>1654</v>
      </c>
      <c r="D851" t="str">
        <f>VLOOKUP(C851,Product_Cleaned!$A$2:$B$101,2,FALSE)</f>
        <v>Men's Track Pants</v>
      </c>
      <c r="E851" t="str">
        <f>VLOOKUP(C851,Product_Cleaned!$A$2:$C$101,3,FALSE)</f>
        <v>Clothing</v>
      </c>
      <c r="F851" t="str">
        <f>VLOOKUP(C851,Product_Cleaned!$A$2:$E$101,4,FALSE)</f>
        <v>Bottoms</v>
      </c>
      <c r="G851" t="str">
        <f>VLOOKUP('Sales_Fact cleaned'!C1967,Product_Cleaned!$A$2:$E$101,5, FALSE)</f>
        <v>Flores-King</v>
      </c>
      <c r="H851" t="s">
        <v>1789</v>
      </c>
      <c r="I851" t="str">
        <f>_xlfn.XLOOKUP(H851,Store_Raw!$A$2:$A$21,Store_Raw!$B$2:$B$21)</f>
        <v>Hill, Wagner and Ballard</v>
      </c>
      <c r="J851" t="str">
        <f>_xlfn.XLOOKUP(H851,Store_Raw!$A$2:$A$21,Store_Raw!$C$2:$C$21)</f>
        <v>East</v>
      </c>
      <c r="K851" t="str">
        <f>_xlfn.XLOOKUP(H851,Store_Raw!$A$2:$A$21,Store_Raw!$D$2:$D$21)</f>
        <v>East Davidville</v>
      </c>
      <c r="L851" t="str">
        <f>_xlfn.XLOOKUP(H851,Store_Raw!$A$2:$A$21,Store_Raw!$E$2:$E$21)</f>
        <v>Online</v>
      </c>
      <c r="M851" t="str">
        <f>VLOOKUP(B851,Customer_Cleaned!$A$2:$H$501,2,FALSE)</f>
        <v>Carlos Flores</v>
      </c>
      <c r="N851">
        <f>VLOOKUP(B851,Customer_Cleaned!$A$2:$H$501,3,FALSE)</f>
        <v>20</v>
      </c>
      <c r="O851" t="str">
        <f>VLOOKUP(B851,Customer_Cleaned!$A$2:$H$501,4,FALSE)</f>
        <v>Male</v>
      </c>
      <c r="P851" t="str">
        <f>VLOOKUP(B851,Customer_Cleaned!$A$2:$H$501,8,FALSE)</f>
        <v>Bronze</v>
      </c>
      <c r="Q851" t="str">
        <f>_xlfn.XLOOKUP('Sales_Fact cleaned'!B1967,Customer_Cleaned!$A$2:$A$501,Customer_Cleaned!$F$2:$F$501)</f>
        <v>Rhode Island</v>
      </c>
      <c r="R851" t="str">
        <f>_xlfn.XLOOKUP(B851,Customer_Cleaned!$A$2:$A$501,Customer_Cleaned!$G$2:$G$501)</f>
        <v>USA</v>
      </c>
      <c r="S851">
        <v>1</v>
      </c>
      <c r="T851">
        <v>899.09</v>
      </c>
      <c r="U851">
        <v>0.2</v>
      </c>
      <c r="V851">
        <v>719.27200000000005</v>
      </c>
      <c r="W851" t="s">
        <v>1824</v>
      </c>
    </row>
    <row r="852" spans="1:23" hidden="1">
      <c r="A852" s="2">
        <v>45527</v>
      </c>
      <c r="B852" t="s">
        <v>32</v>
      </c>
      <c r="C852" t="s">
        <v>1720</v>
      </c>
      <c r="D852" t="str">
        <f>VLOOKUP(C852,Product_Cleaned!$A$2:$B$101,2,FALSE)</f>
        <v>Kitchen Cutting Board</v>
      </c>
      <c r="E852" t="str">
        <f>VLOOKUP(C852,Product_Cleaned!$A$2:$C$101,3,FALSE)</f>
        <v>Home</v>
      </c>
      <c r="F852" t="str">
        <f>VLOOKUP(C852,Product_Cleaned!$A$2:$E$101,4,FALSE)</f>
        <v>Kitchen</v>
      </c>
      <c r="G852" t="str">
        <f>VLOOKUP('Sales_Fact cleaned'!C342,Product_Cleaned!$A$2:$E$101,5, FALSE)</f>
        <v>Bridges, Banks and Cummings</v>
      </c>
      <c r="H852" t="s">
        <v>1810</v>
      </c>
      <c r="I852" t="str">
        <f>_xlfn.XLOOKUP(H852,Store_Raw!$A$2:$A$21,Store_Raw!$B$2:$B$21)</f>
        <v>Guerrero-Schmitt</v>
      </c>
      <c r="J852" t="str">
        <f>_xlfn.XLOOKUP(H852,Store_Raw!$A$2:$A$21,Store_Raw!$C$2:$C$21)</f>
        <v>East</v>
      </c>
      <c r="K852" t="str">
        <f>_xlfn.XLOOKUP(H852,Store_Raw!$A$2:$A$21,Store_Raw!$D$2:$D$21)</f>
        <v>East Stevechester</v>
      </c>
      <c r="L852" t="str">
        <f>_xlfn.XLOOKUP(H852,Store_Raw!$A$2:$A$21,Store_Raw!$E$2:$E$21)</f>
        <v>Flagship</v>
      </c>
      <c r="M852" t="str">
        <f>VLOOKUP(B852,Customer_Cleaned!$A$2:$H$501,2,FALSE)</f>
        <v>Christine Vaughn</v>
      </c>
      <c r="N852">
        <f>VLOOKUP(B852,Customer_Cleaned!$A$2:$H$501,3,FALSE)</f>
        <v>24</v>
      </c>
      <c r="O852" t="str">
        <f>VLOOKUP(B852,Customer_Cleaned!$A$2:$H$501,4,FALSE)</f>
        <v>Male</v>
      </c>
      <c r="P852" t="str">
        <f>VLOOKUP(B852,Customer_Cleaned!$A$2:$H$501,8,FALSE)</f>
        <v>Bronze</v>
      </c>
      <c r="Q852" t="str">
        <f>_xlfn.XLOOKUP('Sales_Fact cleaned'!B342,Customer_Cleaned!$A$2:$A$501,Customer_Cleaned!$F$2:$F$501)</f>
        <v>Utah</v>
      </c>
      <c r="R852" t="str">
        <f>_xlfn.XLOOKUP(B852,Customer_Cleaned!$A$2:$A$501,Customer_Cleaned!$G$2:$G$501)</f>
        <v>USA</v>
      </c>
      <c r="S852">
        <v>1</v>
      </c>
      <c r="T852">
        <v>859.3</v>
      </c>
      <c r="U852">
        <v>0.16</v>
      </c>
      <c r="V852">
        <v>721.8119999999999</v>
      </c>
      <c r="W852" t="s">
        <v>1826</v>
      </c>
    </row>
    <row r="853" spans="1:23" hidden="1">
      <c r="A853" s="2">
        <v>45528</v>
      </c>
      <c r="B853" t="s">
        <v>1298</v>
      </c>
      <c r="C853" t="s">
        <v>1636</v>
      </c>
      <c r="D853" t="str">
        <f>VLOOKUP(C853,Product_Cleaned!$A$2:$B$101,2,FALSE)</f>
        <v>Adjustable Jump Rope</v>
      </c>
      <c r="E853" t="str">
        <f>VLOOKUP(C853,Product_Cleaned!$A$2:$C$101,3,FALSE)</f>
        <v>Sports</v>
      </c>
      <c r="F853" t="str">
        <f>VLOOKUP(C853,Product_Cleaned!$A$2:$E$101,4,FALSE)</f>
        <v>Fitness</v>
      </c>
      <c r="G853" t="str">
        <f>VLOOKUP('Sales_Fact cleaned'!C1331,Product_Cleaned!$A$2:$E$101,5, FALSE)</f>
        <v>Khan LLC</v>
      </c>
      <c r="H853" t="s">
        <v>1766</v>
      </c>
      <c r="I853" t="str">
        <f>_xlfn.XLOOKUP(H853,Store_Raw!$A$2:$A$21,Store_Raw!$B$2:$B$21)</f>
        <v>Johnson-Wright</v>
      </c>
      <c r="J853" t="str">
        <f>_xlfn.XLOOKUP(H853,Store_Raw!$A$2:$A$21,Store_Raw!$C$2:$C$21)</f>
        <v>North</v>
      </c>
      <c r="K853" t="str">
        <f>_xlfn.XLOOKUP(H853,Store_Raw!$A$2:$A$21,Store_Raw!$D$2:$D$21)</f>
        <v>Hoodberg</v>
      </c>
      <c r="L853" t="str">
        <f>_xlfn.XLOOKUP(H853,Store_Raw!$A$2:$A$21,Store_Raw!$E$2:$E$21)</f>
        <v>Outlet</v>
      </c>
      <c r="M853" t="str">
        <f>VLOOKUP(B853,Customer_Cleaned!$A$2:$H$501,2,FALSE)</f>
        <v>Luke Parks</v>
      </c>
      <c r="N853">
        <f>VLOOKUP(B853,Customer_Cleaned!$A$2:$H$501,3,FALSE)</f>
        <v>60</v>
      </c>
      <c r="O853" t="str">
        <f>VLOOKUP(B853,Customer_Cleaned!$A$2:$H$501,4,FALSE)</f>
        <v>Female</v>
      </c>
      <c r="P853" t="str">
        <f>VLOOKUP(B853,Customer_Cleaned!$A$2:$H$501,8,FALSE)</f>
        <v>Platinum</v>
      </c>
      <c r="Q853" t="str">
        <f>_xlfn.XLOOKUP('Sales_Fact cleaned'!B1331,Customer_Cleaned!$A$2:$A$501,Customer_Cleaned!$F$2:$F$501)</f>
        <v>Ohio</v>
      </c>
      <c r="R853" t="str">
        <f>_xlfn.XLOOKUP(B853,Customer_Cleaned!$A$2:$A$501,Customer_Cleaned!$G$2:$G$501)</f>
        <v>USA</v>
      </c>
      <c r="S853">
        <v>1</v>
      </c>
      <c r="T853">
        <v>793.21</v>
      </c>
      <c r="U853">
        <v>0.09</v>
      </c>
      <c r="V853">
        <v>721.8211</v>
      </c>
      <c r="W853" t="s">
        <v>1824</v>
      </c>
    </row>
    <row r="854" spans="1:23" hidden="1">
      <c r="A854" s="2">
        <v>45528</v>
      </c>
      <c r="B854" t="s">
        <v>937</v>
      </c>
      <c r="C854" t="s">
        <v>1576</v>
      </c>
      <c r="D854" t="str">
        <f>VLOOKUP(C854,Product_Cleaned!$A$2:$B$101,2,FALSE)</f>
        <v>Decorative Wall Mirror</v>
      </c>
      <c r="E854" t="str">
        <f>VLOOKUP(C854,Product_Cleaned!$A$2:$C$101,3,FALSE)</f>
        <v>Home</v>
      </c>
      <c r="F854" t="str">
        <f>VLOOKUP(C854,Product_Cleaned!$A$2:$E$101,4,FALSE)</f>
        <v>Decor</v>
      </c>
      <c r="G854" t="str">
        <f>VLOOKUP('Sales_Fact cleaned'!C1663,Product_Cleaned!$A$2:$E$101,5, FALSE)</f>
        <v>Bruce-Bowen</v>
      </c>
      <c r="H854" t="s">
        <v>1789</v>
      </c>
      <c r="I854" t="str">
        <f>_xlfn.XLOOKUP(H854,Store_Raw!$A$2:$A$21,Store_Raw!$B$2:$B$21)</f>
        <v>Hill, Wagner and Ballard</v>
      </c>
      <c r="J854" t="str">
        <f>_xlfn.XLOOKUP(H854,Store_Raw!$A$2:$A$21,Store_Raw!$C$2:$C$21)</f>
        <v>East</v>
      </c>
      <c r="K854" t="str">
        <f>_xlfn.XLOOKUP(H854,Store_Raw!$A$2:$A$21,Store_Raw!$D$2:$D$21)</f>
        <v>East Davidville</v>
      </c>
      <c r="L854" t="str">
        <f>_xlfn.XLOOKUP(H854,Store_Raw!$A$2:$A$21,Store_Raw!$E$2:$E$21)</f>
        <v>Online</v>
      </c>
      <c r="M854" t="str">
        <f>VLOOKUP(B854,Customer_Cleaned!$A$2:$H$501,2,FALSE)</f>
        <v>Jared Moran</v>
      </c>
      <c r="N854">
        <f>VLOOKUP(B854,Customer_Cleaned!$A$2:$H$501,3,FALSE)</f>
        <v>28</v>
      </c>
      <c r="O854" t="str">
        <f>VLOOKUP(B854,Customer_Cleaned!$A$2:$H$501,4,FALSE)</f>
        <v>Female</v>
      </c>
      <c r="P854" t="str">
        <f>VLOOKUP(B854,Customer_Cleaned!$A$2:$H$501,8,FALSE)</f>
        <v>Bronze</v>
      </c>
      <c r="Q854" t="str">
        <f>_xlfn.XLOOKUP('Sales_Fact cleaned'!B1663,Customer_Cleaned!$A$2:$A$501,Customer_Cleaned!$F$2:$F$501)</f>
        <v>Tennessee</v>
      </c>
      <c r="R854" t="str">
        <f>_xlfn.XLOOKUP(B854,Customer_Cleaned!$A$2:$A$501,Customer_Cleaned!$G$2:$G$501)</f>
        <v>USA</v>
      </c>
      <c r="S854">
        <v>1</v>
      </c>
      <c r="T854">
        <v>753.39</v>
      </c>
      <c r="U854">
        <v>0.04</v>
      </c>
      <c r="V854">
        <v>723.25439999999992</v>
      </c>
      <c r="W854" t="s">
        <v>1824</v>
      </c>
    </row>
    <row r="855" spans="1:23" hidden="1">
      <c r="A855" s="2">
        <v>45529</v>
      </c>
      <c r="B855" t="s">
        <v>144</v>
      </c>
      <c r="C855" t="s">
        <v>1670</v>
      </c>
      <c r="D855" t="str">
        <f>VLOOKUP(C855,Product_Cleaned!$A$2:$B$101,2,FALSE)</f>
        <v>Tennis Ball 3-Pack</v>
      </c>
      <c r="E855" t="str">
        <f>VLOOKUP(C855,Product_Cleaned!$A$2:$C$101,3,FALSE)</f>
        <v>Sports</v>
      </c>
      <c r="F855" t="str">
        <f>VLOOKUP(C855,Product_Cleaned!$A$2:$E$101,4,FALSE)</f>
        <v>Equipment</v>
      </c>
      <c r="G855" t="str">
        <f>VLOOKUP('Sales_Fact cleaned'!C1856,Product_Cleaned!$A$2:$E$101,5, FALSE)</f>
        <v>Lucero LLC</v>
      </c>
      <c r="H855" t="s">
        <v>1801</v>
      </c>
      <c r="I855" t="str">
        <f>_xlfn.XLOOKUP(H855,Store_Raw!$A$2:$A$21,Store_Raw!$B$2:$B$21)</f>
        <v>Shelton PLC</v>
      </c>
      <c r="J855" t="str">
        <f>_xlfn.XLOOKUP(H855,Store_Raw!$A$2:$A$21,Store_Raw!$C$2:$C$21)</f>
        <v>North</v>
      </c>
      <c r="K855" t="str">
        <f>_xlfn.XLOOKUP(H855,Store_Raw!$A$2:$A$21,Store_Raw!$D$2:$D$21)</f>
        <v>East Jenniferstad</v>
      </c>
      <c r="L855" t="str">
        <f>_xlfn.XLOOKUP(H855,Store_Raw!$A$2:$A$21,Store_Raw!$E$2:$E$21)</f>
        <v>Flagship</v>
      </c>
      <c r="M855" t="str">
        <f>VLOOKUP(B855,Customer_Cleaned!$A$2:$H$501,2,FALSE)</f>
        <v>Thomas Phillips</v>
      </c>
      <c r="N855">
        <f>VLOOKUP(B855,Customer_Cleaned!$A$2:$H$501,3,FALSE)</f>
        <v>20</v>
      </c>
      <c r="O855" t="str">
        <f>VLOOKUP(B855,Customer_Cleaned!$A$2:$H$501,4,FALSE)</f>
        <v>Female</v>
      </c>
      <c r="P855" t="str">
        <f>VLOOKUP(B855,Customer_Cleaned!$A$2:$H$501,8,FALSE)</f>
        <v>Bronze</v>
      </c>
      <c r="Q855" t="str">
        <f>_xlfn.XLOOKUP('Sales_Fact cleaned'!B1856,Customer_Cleaned!$A$2:$A$501,Customer_Cleaned!$F$2:$F$501)</f>
        <v>Maine</v>
      </c>
      <c r="R855" t="str">
        <f>_xlfn.XLOOKUP(B855,Customer_Cleaned!$A$2:$A$501,Customer_Cleaned!$G$2:$G$501)</f>
        <v>USA</v>
      </c>
      <c r="S855">
        <v>3</v>
      </c>
      <c r="T855">
        <v>259.98</v>
      </c>
      <c r="U855">
        <v>7.0000000000000007E-2</v>
      </c>
      <c r="V855">
        <v>725.3442</v>
      </c>
      <c r="W855" t="s">
        <v>1824</v>
      </c>
    </row>
    <row r="856" spans="1:23" hidden="1">
      <c r="A856" s="2">
        <v>45530</v>
      </c>
      <c r="B856" t="s">
        <v>1411</v>
      </c>
      <c r="C856" t="s">
        <v>1712</v>
      </c>
      <c r="D856" t="str">
        <f>VLOOKUP(C856,Product_Cleaned!$A$2:$B$101,2,FALSE)</f>
        <v>Fitness Resistance Bands</v>
      </c>
      <c r="E856" t="str">
        <f>VLOOKUP(C856,Product_Cleaned!$A$2:$C$101,3,FALSE)</f>
        <v>Sports</v>
      </c>
      <c r="F856" t="str">
        <f>VLOOKUP(C856,Product_Cleaned!$A$2:$E$101,4,FALSE)</f>
        <v>Fitness</v>
      </c>
      <c r="G856" t="str">
        <f>VLOOKUP('Sales_Fact cleaned'!C1178,Product_Cleaned!$A$2:$E$101,5, FALSE)</f>
        <v>Poole PLC</v>
      </c>
      <c r="H856" t="s">
        <v>1804</v>
      </c>
      <c r="I856" t="str">
        <f>_xlfn.XLOOKUP(H856,Store_Raw!$A$2:$A$21,Store_Raw!$B$2:$B$21)</f>
        <v>Frederick-Wright</v>
      </c>
      <c r="J856" t="str">
        <f>_xlfn.XLOOKUP(H856,Store_Raw!$A$2:$A$21,Store_Raw!$C$2:$C$21)</f>
        <v>West</v>
      </c>
      <c r="K856" t="str">
        <f>_xlfn.XLOOKUP(H856,Store_Raw!$A$2:$A$21,Store_Raw!$D$2:$D$21)</f>
        <v>New Jimmymouth</v>
      </c>
      <c r="L856" t="str">
        <f>_xlfn.XLOOKUP(H856,Store_Raw!$A$2:$A$21,Store_Raw!$E$2:$E$21)</f>
        <v>Flagship</v>
      </c>
      <c r="M856" t="str">
        <f>VLOOKUP(B856,Customer_Cleaned!$A$2:$H$501,2,FALSE)</f>
        <v>Christina Robertson</v>
      </c>
      <c r="N856">
        <f>VLOOKUP(B856,Customer_Cleaned!$A$2:$H$501,3,FALSE)</f>
        <v>59</v>
      </c>
      <c r="O856" t="str">
        <f>VLOOKUP(B856,Customer_Cleaned!$A$2:$H$501,4,FALSE)</f>
        <v>Male</v>
      </c>
      <c r="P856" t="str">
        <f>VLOOKUP(B856,Customer_Cleaned!$A$2:$H$501,8,FALSE)</f>
        <v>Platinum</v>
      </c>
      <c r="Q856" t="str">
        <f>_xlfn.XLOOKUP('Sales_Fact cleaned'!B1178,Customer_Cleaned!$A$2:$A$501,Customer_Cleaned!$F$2:$F$501)</f>
        <v>Michigan</v>
      </c>
      <c r="R856" t="str">
        <f>_xlfn.XLOOKUP(B856,Customer_Cleaned!$A$2:$A$501,Customer_Cleaned!$G$2:$G$501)</f>
        <v>USA</v>
      </c>
      <c r="S856">
        <v>1</v>
      </c>
      <c r="T856">
        <v>756.63</v>
      </c>
      <c r="U856">
        <v>0.04</v>
      </c>
      <c r="V856">
        <v>726.36479999999995</v>
      </c>
      <c r="W856" t="s">
        <v>1826</v>
      </c>
    </row>
    <row r="857" spans="1:23" hidden="1">
      <c r="A857" s="2">
        <v>45530</v>
      </c>
      <c r="B857" t="s">
        <v>461</v>
      </c>
      <c r="C857" t="s">
        <v>1574</v>
      </c>
      <c r="D857" t="str">
        <f>VLOOKUP(C857,Product_Cleaned!$A$2:$B$101,2,FALSE)</f>
        <v>USB-C Fast Charger</v>
      </c>
      <c r="E857" t="str">
        <f>VLOOKUP(C857,Product_Cleaned!$A$2:$C$101,3,FALSE)</f>
        <v>Electronics</v>
      </c>
      <c r="F857" t="str">
        <f>VLOOKUP(C857,Product_Cleaned!$A$2:$E$101,4,FALSE)</f>
        <v>Accessories</v>
      </c>
      <c r="G857" t="str">
        <f>VLOOKUP('Sales_Fact cleaned'!C1272,Product_Cleaned!$A$2:$E$101,5, FALSE)</f>
        <v>Thompson-French</v>
      </c>
      <c r="H857" t="s">
        <v>1761</v>
      </c>
      <c r="I857" t="str">
        <f>_xlfn.XLOOKUP(H857,Store_Raw!$A$2:$A$21,Store_Raw!$B$2:$B$21)</f>
        <v>Black-Horn</v>
      </c>
      <c r="J857" t="str">
        <f>_xlfn.XLOOKUP(H857,Store_Raw!$A$2:$A$21,Store_Raw!$C$2:$C$21)</f>
        <v>South</v>
      </c>
      <c r="K857" t="str">
        <f>_xlfn.XLOOKUP(H857,Store_Raw!$A$2:$A$21,Store_Raw!$D$2:$D$21)</f>
        <v>North Nancyview</v>
      </c>
      <c r="L857" t="str">
        <f>_xlfn.XLOOKUP(H857,Store_Raw!$A$2:$A$21,Store_Raw!$E$2:$E$21)</f>
        <v>Outlet</v>
      </c>
      <c r="M857" t="str">
        <f>VLOOKUP(B857,Customer_Cleaned!$A$2:$H$501,2,FALSE)</f>
        <v>Matthew Hanna</v>
      </c>
      <c r="N857">
        <f>VLOOKUP(B857,Customer_Cleaned!$A$2:$H$501,3,FALSE)</f>
        <v>33</v>
      </c>
      <c r="O857" t="str">
        <f>VLOOKUP(B857,Customer_Cleaned!$A$2:$H$501,4,FALSE)</f>
        <v>Female</v>
      </c>
      <c r="P857" t="str">
        <f>VLOOKUP(B857,Customer_Cleaned!$A$2:$H$501,8,FALSE)</f>
        <v>Bronze</v>
      </c>
      <c r="Q857" t="str">
        <f>_xlfn.XLOOKUP('Sales_Fact cleaned'!B1272,Customer_Cleaned!$A$2:$A$501,Customer_Cleaned!$F$2:$F$501)</f>
        <v>Wisconsin</v>
      </c>
      <c r="R857" t="str">
        <f>_xlfn.XLOOKUP(B857,Customer_Cleaned!$A$2:$A$501,Customer_Cleaned!$G$2:$G$501)</f>
        <v>USA</v>
      </c>
      <c r="S857">
        <v>1</v>
      </c>
      <c r="T857">
        <v>908.5</v>
      </c>
      <c r="U857">
        <v>0.2</v>
      </c>
      <c r="V857">
        <v>726.80000000000007</v>
      </c>
      <c r="W857" t="s">
        <v>1826</v>
      </c>
    </row>
    <row r="858" spans="1:23">
      <c r="A858" s="2">
        <v>45530</v>
      </c>
      <c r="B858" t="s">
        <v>107</v>
      </c>
      <c r="C858" t="s">
        <v>1738</v>
      </c>
      <c r="D858" t="str">
        <f>VLOOKUP(C858,Product_Cleaned!$A$2:$B$101,2,FALSE)</f>
        <v>Sports Stopwatch Basic</v>
      </c>
      <c r="E858" t="str">
        <f>VLOOKUP(C858,Product_Cleaned!$A$2:$C$101,3,FALSE)</f>
        <v>Sports</v>
      </c>
      <c r="F858" t="str">
        <f>VLOOKUP(C858,Product_Cleaned!$A$2:$E$101,4,FALSE)</f>
        <v>Accessories</v>
      </c>
      <c r="G858" t="str">
        <f>VLOOKUP('Sales_Fact cleaned'!C1642,Product_Cleaned!$A$2:$E$101,5, FALSE)</f>
        <v>Reese-Watson</v>
      </c>
      <c r="H858" t="s">
        <v>1789</v>
      </c>
      <c r="I858" t="str">
        <f>_xlfn.XLOOKUP(H858,Store_Raw!$A$2:$A$21,Store_Raw!$B$2:$B$21)</f>
        <v>Hill, Wagner and Ballard</v>
      </c>
      <c r="J858" t="str">
        <f>_xlfn.XLOOKUP(H858,Store_Raw!$A$2:$A$21,Store_Raw!$C$2:$C$21)</f>
        <v>East</v>
      </c>
      <c r="K858" t="str">
        <f>_xlfn.XLOOKUP(H858,Store_Raw!$A$2:$A$21,Store_Raw!$D$2:$D$21)</f>
        <v>East Davidville</v>
      </c>
      <c r="L858" t="str">
        <f>_xlfn.XLOOKUP(H858,Store_Raw!$A$2:$A$21,Store_Raw!$E$2:$E$21)</f>
        <v>Online</v>
      </c>
      <c r="M858" t="str">
        <f>VLOOKUP(B858,Customer_Cleaned!$A$2:$H$501,2,FALSE)</f>
        <v>Diana Taylor</v>
      </c>
      <c r="N858">
        <f>VLOOKUP(B858,Customer_Cleaned!$A$2:$H$501,3,FALSE)</f>
        <v>59</v>
      </c>
      <c r="O858" t="str">
        <f>VLOOKUP(B858,Customer_Cleaned!$A$2:$H$501,4,FALSE)</f>
        <v>Female</v>
      </c>
      <c r="P858" t="str">
        <f>VLOOKUP(B858,Customer_Cleaned!$A$2:$H$501,8,FALSE)</f>
        <v>Platinum</v>
      </c>
      <c r="Q858" t="str">
        <f>_xlfn.XLOOKUP('Sales_Fact cleaned'!B1642,Customer_Cleaned!$A$2:$A$501,Customer_Cleaned!$F$2:$F$501)</f>
        <v>New Jersey</v>
      </c>
      <c r="R858" t="str">
        <f>_xlfn.XLOOKUP(B858,Customer_Cleaned!$A$2:$A$501,Customer_Cleaned!$G$2:$G$501)</f>
        <v>USA</v>
      </c>
      <c r="S858">
        <v>1</v>
      </c>
      <c r="T858">
        <v>749.78</v>
      </c>
      <c r="U858">
        <v>0.03</v>
      </c>
      <c r="V858">
        <v>727.28659999999991</v>
      </c>
      <c r="W858" t="s">
        <v>1829</v>
      </c>
    </row>
    <row r="859" spans="1:23" hidden="1">
      <c r="A859" s="2">
        <v>45530</v>
      </c>
      <c r="B859" t="s">
        <v>40</v>
      </c>
      <c r="C859" t="s">
        <v>1658</v>
      </c>
      <c r="D859" t="str">
        <f>VLOOKUP(C859,Product_Cleaned!$A$2:$B$101,2,FALSE)</f>
        <v>Ceramic Plant Pot</v>
      </c>
      <c r="E859" t="str">
        <f>VLOOKUP(C859,Product_Cleaned!$A$2:$C$101,3,FALSE)</f>
        <v>Home</v>
      </c>
      <c r="F859" t="str">
        <f>VLOOKUP(C859,Product_Cleaned!$A$2:$E$101,4,FALSE)</f>
        <v>Decor</v>
      </c>
      <c r="G859" t="str">
        <f>VLOOKUP('Sales_Fact cleaned'!C1332,Product_Cleaned!$A$2:$E$101,5, FALSE)</f>
        <v>Flores-Davis</v>
      </c>
      <c r="H859" t="s">
        <v>1794</v>
      </c>
      <c r="I859" t="str">
        <f>_xlfn.XLOOKUP(H859,Store_Raw!$A$2:$A$21,Store_Raw!$B$2:$B$21)</f>
        <v>Thomas, Bridges and Harris</v>
      </c>
      <c r="J859" t="str">
        <f>_xlfn.XLOOKUP(H859,Store_Raw!$A$2:$A$21,Store_Raw!$C$2:$C$21)</f>
        <v>North</v>
      </c>
      <c r="K859" t="str">
        <f>_xlfn.XLOOKUP(H859,Store_Raw!$A$2:$A$21,Store_Raw!$D$2:$D$21)</f>
        <v>Sabrinatown</v>
      </c>
      <c r="L859" t="str">
        <f>_xlfn.XLOOKUP(H859,Store_Raw!$A$2:$A$21,Store_Raw!$E$2:$E$21)</f>
        <v>Online</v>
      </c>
      <c r="M859" t="str">
        <f>VLOOKUP(B859,Customer_Cleaned!$A$2:$H$501,2,FALSE)</f>
        <v>Daniel Boyd</v>
      </c>
      <c r="N859">
        <f>VLOOKUP(B859,Customer_Cleaned!$A$2:$H$501,3,FALSE)</f>
        <v>29</v>
      </c>
      <c r="O859" t="str">
        <f>VLOOKUP(B859,Customer_Cleaned!$A$2:$H$501,4,FALSE)</f>
        <v>Female</v>
      </c>
      <c r="P859" t="str">
        <f>VLOOKUP(B859,Customer_Cleaned!$A$2:$H$501,8,FALSE)</f>
        <v>Bronze</v>
      </c>
      <c r="Q859" t="str">
        <f>_xlfn.XLOOKUP('Sales_Fact cleaned'!B1332,Customer_Cleaned!$A$2:$A$501,Customer_Cleaned!$F$2:$F$501)</f>
        <v>Oregon</v>
      </c>
      <c r="R859" t="str">
        <f>_xlfn.XLOOKUP(B859,Customer_Cleaned!$A$2:$A$501,Customer_Cleaned!$G$2:$G$501)</f>
        <v>USA</v>
      </c>
      <c r="S859">
        <v>1</v>
      </c>
      <c r="T859">
        <v>846.3</v>
      </c>
      <c r="U859">
        <v>0.14000000000000001</v>
      </c>
      <c r="V859">
        <v>727.81799999999998</v>
      </c>
      <c r="W859" t="s">
        <v>1826</v>
      </c>
    </row>
    <row r="860" spans="1:23" hidden="1">
      <c r="A860" s="2">
        <v>45530</v>
      </c>
      <c r="B860" t="s">
        <v>1417</v>
      </c>
      <c r="C860" t="s">
        <v>1598</v>
      </c>
      <c r="D860" t="str">
        <f>VLOOKUP(C860,Product_Cleaned!$A$2:$B$101,2,FALSE)</f>
        <v>Women's Scarf Set</v>
      </c>
      <c r="E860" t="str">
        <f>VLOOKUP(C860,Product_Cleaned!$A$2:$C$101,3,FALSE)</f>
        <v>Clothing</v>
      </c>
      <c r="F860" t="str">
        <f>VLOOKUP(C860,Product_Cleaned!$A$2:$E$101,4,FALSE)</f>
        <v>Accessories</v>
      </c>
      <c r="G860" t="str">
        <f>VLOOKUP('Sales_Fact cleaned'!C912,Product_Cleaned!$A$2:$E$101,5, FALSE)</f>
        <v>Soto-Ellis</v>
      </c>
      <c r="H860" t="s">
        <v>1766</v>
      </c>
      <c r="I860" t="str">
        <f>_xlfn.XLOOKUP(H860,Store_Raw!$A$2:$A$21,Store_Raw!$B$2:$B$21)</f>
        <v>Johnson-Wright</v>
      </c>
      <c r="J860" t="str">
        <f>_xlfn.XLOOKUP(H860,Store_Raw!$A$2:$A$21,Store_Raw!$C$2:$C$21)</f>
        <v>North</v>
      </c>
      <c r="K860" t="str">
        <f>_xlfn.XLOOKUP(H860,Store_Raw!$A$2:$A$21,Store_Raw!$D$2:$D$21)</f>
        <v>Hoodberg</v>
      </c>
      <c r="L860" t="str">
        <f>_xlfn.XLOOKUP(H860,Store_Raw!$A$2:$A$21,Store_Raw!$E$2:$E$21)</f>
        <v>Outlet</v>
      </c>
      <c r="M860" t="str">
        <f>VLOOKUP(B860,Customer_Cleaned!$A$2:$H$501,2,FALSE)</f>
        <v>John Perez</v>
      </c>
      <c r="N860">
        <f>VLOOKUP(B860,Customer_Cleaned!$A$2:$H$501,3,FALSE)</f>
        <v>29</v>
      </c>
      <c r="O860" t="str">
        <f>VLOOKUP(B860,Customer_Cleaned!$A$2:$H$501,4,FALSE)</f>
        <v>Female</v>
      </c>
      <c r="P860" t="str">
        <f>VLOOKUP(B860,Customer_Cleaned!$A$2:$H$501,8,FALSE)</f>
        <v>Bronze</v>
      </c>
      <c r="Q860" t="str">
        <f>_xlfn.XLOOKUP('Sales_Fact cleaned'!B912,Customer_Cleaned!$A$2:$A$501,Customer_Cleaned!$F$2:$F$501)</f>
        <v>Oklahoma</v>
      </c>
      <c r="R860" t="str">
        <f>_xlfn.XLOOKUP(B860,Customer_Cleaned!$A$2:$A$501,Customer_Cleaned!$G$2:$G$501)</f>
        <v>USA</v>
      </c>
      <c r="S860">
        <v>3</v>
      </c>
      <c r="T860">
        <v>247.66</v>
      </c>
      <c r="U860">
        <v>0.02</v>
      </c>
      <c r="V860">
        <v>728.12040000000002</v>
      </c>
      <c r="W860" t="s">
        <v>1829</v>
      </c>
    </row>
    <row r="861" spans="1:23" hidden="1">
      <c r="A861" s="2">
        <v>45530</v>
      </c>
      <c r="B861" t="s">
        <v>1362</v>
      </c>
      <c r="C861" t="s">
        <v>1676</v>
      </c>
      <c r="D861" t="str">
        <f>VLOOKUP(C861,Product_Cleaned!$A$2:$B$101,2,FALSE)</f>
        <v>Matte Lipstick Set</v>
      </c>
      <c r="E861" t="str">
        <f>VLOOKUP(C861,Product_Cleaned!$A$2:$C$101,3,FALSE)</f>
        <v>Beauty</v>
      </c>
      <c r="F861" t="str">
        <f>VLOOKUP(C861,Product_Cleaned!$A$2:$E$101,4,FALSE)</f>
        <v>Makeup</v>
      </c>
      <c r="G861" t="str">
        <f>VLOOKUP('Sales_Fact cleaned'!C329,Product_Cleaned!$A$2:$E$101,5, FALSE)</f>
        <v>Murray, Gould and Ware</v>
      </c>
      <c r="H861" t="s">
        <v>1766</v>
      </c>
      <c r="I861" t="str">
        <f>_xlfn.XLOOKUP(H861,Store_Raw!$A$2:$A$21,Store_Raw!$B$2:$B$21)</f>
        <v>Johnson-Wright</v>
      </c>
      <c r="J861" t="str">
        <f>_xlfn.XLOOKUP(H861,Store_Raw!$A$2:$A$21,Store_Raw!$C$2:$C$21)</f>
        <v>North</v>
      </c>
      <c r="K861" t="str">
        <f>_xlfn.XLOOKUP(H861,Store_Raw!$A$2:$A$21,Store_Raw!$D$2:$D$21)</f>
        <v>Hoodberg</v>
      </c>
      <c r="L861" t="str">
        <f>_xlfn.XLOOKUP(H861,Store_Raw!$A$2:$A$21,Store_Raw!$E$2:$E$21)</f>
        <v>Outlet</v>
      </c>
      <c r="M861" t="str">
        <f>VLOOKUP(B861,Customer_Cleaned!$A$2:$H$501,2,FALSE)</f>
        <v>Tammy Trevino</v>
      </c>
      <c r="N861">
        <f>VLOOKUP(B861,Customer_Cleaned!$A$2:$H$501,3,FALSE)</f>
        <v>60</v>
      </c>
      <c r="O861" t="str">
        <f>VLOOKUP(B861,Customer_Cleaned!$A$2:$H$501,4,FALSE)</f>
        <v>Male</v>
      </c>
      <c r="P861" t="str">
        <f>VLOOKUP(B861,Customer_Cleaned!$A$2:$H$501,8,FALSE)</f>
        <v>Platinum</v>
      </c>
      <c r="Q861" t="str">
        <f>_xlfn.XLOOKUP('Sales_Fact cleaned'!B329,Customer_Cleaned!$A$2:$A$501,Customer_Cleaned!$F$2:$F$501)</f>
        <v>Tennessee</v>
      </c>
      <c r="R861" t="str">
        <f>_xlfn.XLOOKUP(B861,Customer_Cleaned!$A$2:$A$501,Customer_Cleaned!$G$2:$G$501)</f>
        <v>USA</v>
      </c>
      <c r="S861">
        <v>2</v>
      </c>
      <c r="T861">
        <v>492.62</v>
      </c>
      <c r="U861">
        <v>0.26</v>
      </c>
      <c r="V861">
        <v>729.07759999999996</v>
      </c>
      <c r="W861" t="s">
        <v>1826</v>
      </c>
    </row>
    <row r="862" spans="1:23" hidden="1">
      <c r="A862" s="2">
        <v>45531</v>
      </c>
      <c r="B862" t="s">
        <v>1175</v>
      </c>
      <c r="C862" t="s">
        <v>1565</v>
      </c>
      <c r="D862" t="str">
        <f>VLOOKUP(C862,Product_Cleaned!$A$2:$B$101,2,FALSE)</f>
        <v>Adjustable Dumbbell Set</v>
      </c>
      <c r="E862" t="str">
        <f>VLOOKUP(C862,Product_Cleaned!$A$2:$C$101,3,FALSE)</f>
        <v>Sports</v>
      </c>
      <c r="F862" t="str">
        <f>VLOOKUP(C862,Product_Cleaned!$A$2:$E$101,4,FALSE)</f>
        <v>Fitness</v>
      </c>
      <c r="G862" t="str">
        <f>VLOOKUP('Sales_Fact cleaned'!C1084,Product_Cleaned!$A$2:$E$101,5, FALSE)</f>
        <v>Guerra-Hendrix</v>
      </c>
      <c r="H862" t="s">
        <v>1797</v>
      </c>
      <c r="I862" t="str">
        <f>_xlfn.XLOOKUP(H862,Store_Raw!$A$2:$A$21,Store_Raw!$B$2:$B$21)</f>
        <v>Gardner, Humphrey and Contreras</v>
      </c>
      <c r="J862" t="str">
        <f>_xlfn.XLOOKUP(H862,Store_Raw!$A$2:$A$21,Store_Raw!$C$2:$C$21)</f>
        <v>East</v>
      </c>
      <c r="K862" t="str">
        <f>_xlfn.XLOOKUP(H862,Store_Raw!$A$2:$A$21,Store_Raw!$D$2:$D$21)</f>
        <v>Johnsonville</v>
      </c>
      <c r="L862" t="str">
        <f>_xlfn.XLOOKUP(H862,Store_Raw!$A$2:$A$21,Store_Raw!$E$2:$E$21)</f>
        <v>Flagship</v>
      </c>
      <c r="M862" t="str">
        <f>VLOOKUP(B862,Customer_Cleaned!$A$2:$H$501,2,FALSE)</f>
        <v>Michele Burke</v>
      </c>
      <c r="N862">
        <f>VLOOKUP(B862,Customer_Cleaned!$A$2:$H$501,3,FALSE)</f>
        <v>30</v>
      </c>
      <c r="O862" t="str">
        <f>VLOOKUP(B862,Customer_Cleaned!$A$2:$H$501,4,FALSE)</f>
        <v>Male</v>
      </c>
      <c r="P862" t="str">
        <f>VLOOKUP(B862,Customer_Cleaned!$A$2:$H$501,8,FALSE)</f>
        <v>Bronze</v>
      </c>
      <c r="Q862" t="str">
        <f>_xlfn.XLOOKUP('Sales_Fact cleaned'!B1084,Customer_Cleaned!$A$2:$A$501,Customer_Cleaned!$F$2:$F$501)</f>
        <v>Connecticut</v>
      </c>
      <c r="R862" t="str">
        <f>_xlfn.XLOOKUP(B862,Customer_Cleaned!$A$2:$A$501,Customer_Cleaned!$G$2:$G$501)</f>
        <v>USA</v>
      </c>
      <c r="S862">
        <v>4</v>
      </c>
      <c r="T862">
        <v>243.13</v>
      </c>
      <c r="U862">
        <v>0.25</v>
      </c>
      <c r="V862">
        <v>729.39</v>
      </c>
      <c r="W862" t="s">
        <v>1826</v>
      </c>
    </row>
    <row r="863" spans="1:23" hidden="1">
      <c r="A863" s="2">
        <v>45531</v>
      </c>
      <c r="B863" t="s">
        <v>1109</v>
      </c>
      <c r="C863" t="s">
        <v>1688</v>
      </c>
      <c r="D863" t="str">
        <f>VLOOKUP(C863,Product_Cleaned!$A$2:$B$101,2,FALSE)</f>
        <v>Kitchen Storage Rack</v>
      </c>
      <c r="E863" t="str">
        <f>VLOOKUP(C863,Product_Cleaned!$A$2:$C$101,3,FALSE)</f>
        <v>Home</v>
      </c>
      <c r="F863" t="str">
        <f>VLOOKUP(C863,Product_Cleaned!$A$2:$E$101,4,FALSE)</f>
        <v>Storage</v>
      </c>
      <c r="G863" t="str">
        <f>VLOOKUP('Sales_Fact cleaned'!C1695,Product_Cleaned!$A$2:$E$101,5, FALSE)</f>
        <v>Campbell Ltd</v>
      </c>
      <c r="H863" t="s">
        <v>1799</v>
      </c>
      <c r="I863" t="str">
        <f>_xlfn.XLOOKUP(H863,Store_Raw!$A$2:$A$21,Store_Raw!$B$2:$B$21)</f>
        <v>Mcdonald Inc</v>
      </c>
      <c r="J863" t="str">
        <f>_xlfn.XLOOKUP(H863,Store_Raw!$A$2:$A$21,Store_Raw!$C$2:$C$21)</f>
        <v>South</v>
      </c>
      <c r="K863" t="str">
        <f>_xlfn.XLOOKUP(H863,Store_Raw!$A$2:$A$21,Store_Raw!$D$2:$D$21)</f>
        <v>Christopherland</v>
      </c>
      <c r="L863" t="str">
        <f>_xlfn.XLOOKUP(H863,Store_Raw!$A$2:$A$21,Store_Raw!$E$2:$E$21)</f>
        <v>Outlet</v>
      </c>
      <c r="M863" t="str">
        <f>VLOOKUP(B863,Customer_Cleaned!$A$2:$H$501,2,FALSE)</f>
        <v>Ryan Torres</v>
      </c>
      <c r="N863">
        <f>VLOOKUP(B863,Customer_Cleaned!$A$2:$H$501,3,FALSE)</f>
        <v>38</v>
      </c>
      <c r="O863" t="str">
        <f>VLOOKUP(B863,Customer_Cleaned!$A$2:$H$501,4,FALSE)</f>
        <v>Male</v>
      </c>
      <c r="P863" t="str">
        <f>VLOOKUP(B863,Customer_Cleaned!$A$2:$H$501,8,FALSE)</f>
        <v>Silver</v>
      </c>
      <c r="Q863" t="str">
        <f>_xlfn.XLOOKUP('Sales_Fact cleaned'!B1695,Customer_Cleaned!$A$2:$A$501,Customer_Cleaned!$F$2:$F$501)</f>
        <v>Vermont</v>
      </c>
      <c r="R863" t="str">
        <f>_xlfn.XLOOKUP(B863,Customer_Cleaned!$A$2:$A$501,Customer_Cleaned!$G$2:$G$501)</f>
        <v>USA</v>
      </c>
      <c r="S863">
        <v>2</v>
      </c>
      <c r="T863">
        <v>424.53</v>
      </c>
      <c r="U863">
        <v>0.14000000000000001</v>
      </c>
      <c r="V863">
        <v>730.19159999999999</v>
      </c>
      <c r="W863" t="s">
        <v>1826</v>
      </c>
    </row>
    <row r="864" spans="1:23" hidden="1">
      <c r="A864" s="2">
        <v>45531</v>
      </c>
      <c r="B864" t="s">
        <v>121</v>
      </c>
      <c r="C864" t="s">
        <v>1736</v>
      </c>
      <c r="D864" t="str">
        <f>VLOOKUP(C864,Product_Cleaned!$A$2:$B$101,2,FALSE)</f>
        <v>Vitamin E Body Lotion</v>
      </c>
      <c r="E864" t="str">
        <f>VLOOKUP(C864,Product_Cleaned!$A$2:$C$101,3,FALSE)</f>
        <v>Beauty</v>
      </c>
      <c r="F864" t="str">
        <f>VLOOKUP(C864,Product_Cleaned!$A$2:$E$101,4,FALSE)</f>
        <v>Skincare</v>
      </c>
      <c r="G864" t="str">
        <f>VLOOKUP('Sales_Fact cleaned'!C873,Product_Cleaned!$A$2:$E$101,5, FALSE)</f>
        <v>Hernandez, Kennedy and Porter</v>
      </c>
      <c r="H864" t="s">
        <v>1792</v>
      </c>
      <c r="I864" t="str">
        <f>_xlfn.XLOOKUP(H864,Store_Raw!$A$2:$A$21,Store_Raw!$B$2:$B$21)</f>
        <v>Aguirre-Keller</v>
      </c>
      <c r="J864" t="str">
        <f>_xlfn.XLOOKUP(H864,Store_Raw!$A$2:$A$21,Store_Raw!$C$2:$C$21)</f>
        <v>South</v>
      </c>
      <c r="K864" t="str">
        <f>_xlfn.XLOOKUP(H864,Store_Raw!$A$2:$A$21,Store_Raw!$D$2:$D$21)</f>
        <v>Lake Michael</v>
      </c>
      <c r="L864" t="str">
        <f>_xlfn.XLOOKUP(H864,Store_Raw!$A$2:$A$21,Store_Raw!$E$2:$E$21)</f>
        <v>Online</v>
      </c>
      <c r="M864" t="str">
        <f>VLOOKUP(B864,Customer_Cleaned!$A$2:$H$501,2,FALSE)</f>
        <v>David Arnold</v>
      </c>
      <c r="N864">
        <f>VLOOKUP(B864,Customer_Cleaned!$A$2:$H$501,3,FALSE)</f>
        <v>54</v>
      </c>
      <c r="O864" t="str">
        <f>VLOOKUP(B864,Customer_Cleaned!$A$2:$H$501,4,FALSE)</f>
        <v>Female</v>
      </c>
      <c r="P864" t="str">
        <f>VLOOKUP(B864,Customer_Cleaned!$A$2:$H$501,8,FALSE)</f>
        <v>Platinum</v>
      </c>
      <c r="Q864" t="str">
        <f>_xlfn.XLOOKUP('Sales_Fact cleaned'!B873,Customer_Cleaned!$A$2:$A$501,Customer_Cleaned!$F$2:$F$501)</f>
        <v>North Carolina</v>
      </c>
      <c r="R864" t="str">
        <f>_xlfn.XLOOKUP(B864,Customer_Cleaned!$A$2:$A$501,Customer_Cleaned!$G$2:$G$501)</f>
        <v>USA</v>
      </c>
      <c r="S864">
        <v>3</v>
      </c>
      <c r="T864">
        <v>265.89</v>
      </c>
      <c r="U864">
        <v>0.08</v>
      </c>
      <c r="V864">
        <v>733.85640000000001</v>
      </c>
      <c r="W864" t="s">
        <v>1824</v>
      </c>
    </row>
    <row r="865" spans="1:23" hidden="1">
      <c r="A865" s="2">
        <v>45531</v>
      </c>
      <c r="B865" t="s">
        <v>1313</v>
      </c>
      <c r="C865" t="s">
        <v>1640</v>
      </c>
      <c r="D865" t="str">
        <f>VLOOKUP(C865,Product_Cleaned!$A$2:$B$101,2,FALSE)</f>
        <v>Men's Winter Jacket</v>
      </c>
      <c r="E865" t="str">
        <f>VLOOKUP(C865,Product_Cleaned!$A$2:$C$101,3,FALSE)</f>
        <v>Clothing</v>
      </c>
      <c r="F865" t="str">
        <f>VLOOKUP(C865,Product_Cleaned!$A$2:$E$101,4,FALSE)</f>
        <v>Outerwear</v>
      </c>
      <c r="G865" t="str">
        <f>VLOOKUP('Sales_Fact cleaned'!C154,Product_Cleaned!$A$2:$E$101,5, FALSE)</f>
        <v>Lucero LLC</v>
      </c>
      <c r="H865" t="s">
        <v>1807</v>
      </c>
      <c r="I865" t="str">
        <f>_xlfn.XLOOKUP(H865,Store_Raw!$A$2:$A$21,Store_Raw!$B$2:$B$21)</f>
        <v>Holloway Ltd</v>
      </c>
      <c r="J865" t="str">
        <f>_xlfn.XLOOKUP(H865,Store_Raw!$A$2:$A$21,Store_Raw!$C$2:$C$21)</f>
        <v>North</v>
      </c>
      <c r="K865" t="str">
        <f>_xlfn.XLOOKUP(H865,Store_Raw!$A$2:$A$21,Store_Raw!$D$2:$D$21)</f>
        <v>Bensonhaven</v>
      </c>
      <c r="L865" t="str">
        <f>_xlfn.XLOOKUP(H865,Store_Raw!$A$2:$A$21,Store_Raw!$E$2:$E$21)</f>
        <v>Flagship</v>
      </c>
      <c r="M865" t="str">
        <f>VLOOKUP(B865,Customer_Cleaned!$A$2:$H$501,2,FALSE)</f>
        <v>Rebecca Baker</v>
      </c>
      <c r="N865">
        <f>VLOOKUP(B865,Customer_Cleaned!$A$2:$H$501,3,FALSE)</f>
        <v>35</v>
      </c>
      <c r="O865" t="str">
        <f>VLOOKUP(B865,Customer_Cleaned!$A$2:$H$501,4,FALSE)</f>
        <v>Male</v>
      </c>
      <c r="P865" t="str">
        <f>VLOOKUP(B865,Customer_Cleaned!$A$2:$H$501,8,FALSE)</f>
        <v>Silver</v>
      </c>
      <c r="Q865" t="str">
        <f>_xlfn.XLOOKUP('Sales_Fact cleaned'!B154,Customer_Cleaned!$A$2:$A$501,Customer_Cleaned!$F$2:$F$501)</f>
        <v>Alaska</v>
      </c>
      <c r="R865" t="str">
        <f>_xlfn.XLOOKUP(B865,Customer_Cleaned!$A$2:$A$501,Customer_Cleaned!$G$2:$G$501)</f>
        <v>USA</v>
      </c>
      <c r="S865">
        <v>1</v>
      </c>
      <c r="T865">
        <v>773.57</v>
      </c>
      <c r="U865">
        <v>0.05</v>
      </c>
      <c r="V865">
        <f>S865*T865*(1-U865)</f>
        <v>734.89150000000006</v>
      </c>
      <c r="W865" t="s">
        <v>1826</v>
      </c>
    </row>
    <row r="866" spans="1:23" hidden="1">
      <c r="A866" s="2">
        <v>45532</v>
      </c>
      <c r="B866" t="s">
        <v>1349</v>
      </c>
      <c r="C866" t="s">
        <v>1736</v>
      </c>
      <c r="D866" t="str">
        <f>VLOOKUP(C866,Product_Cleaned!$A$2:$B$101,2,FALSE)</f>
        <v>Vitamin E Body Lotion</v>
      </c>
      <c r="E866" t="str">
        <f>VLOOKUP(C866,Product_Cleaned!$A$2:$C$101,3,FALSE)</f>
        <v>Beauty</v>
      </c>
      <c r="F866" t="str">
        <f>VLOOKUP(C866,Product_Cleaned!$A$2:$E$101,4,FALSE)</f>
        <v>Skincare</v>
      </c>
      <c r="G866" t="str">
        <f>VLOOKUP('Sales_Fact cleaned'!C1408,Product_Cleaned!$A$2:$E$101,5, FALSE)</f>
        <v>Khan LLC</v>
      </c>
      <c r="H866" t="s">
        <v>1794</v>
      </c>
      <c r="I866" t="str">
        <f>_xlfn.XLOOKUP(H866,Store_Raw!$A$2:$A$21,Store_Raw!$B$2:$B$21)</f>
        <v>Thomas, Bridges and Harris</v>
      </c>
      <c r="J866" t="str">
        <f>_xlfn.XLOOKUP(H866,Store_Raw!$A$2:$A$21,Store_Raw!$C$2:$C$21)</f>
        <v>North</v>
      </c>
      <c r="K866" t="str">
        <f>_xlfn.XLOOKUP(H866,Store_Raw!$A$2:$A$21,Store_Raw!$D$2:$D$21)</f>
        <v>Sabrinatown</v>
      </c>
      <c r="L866" t="str">
        <f>_xlfn.XLOOKUP(H866,Store_Raw!$A$2:$A$21,Store_Raw!$E$2:$E$21)</f>
        <v>Online</v>
      </c>
      <c r="M866" t="str">
        <f>VLOOKUP(B866,Customer_Cleaned!$A$2:$H$501,2,FALSE)</f>
        <v>Lindsay Beasley</v>
      </c>
      <c r="N866">
        <f>VLOOKUP(B866,Customer_Cleaned!$A$2:$H$501,3,FALSE)</f>
        <v>37</v>
      </c>
      <c r="O866" t="str">
        <f>VLOOKUP(B866,Customer_Cleaned!$A$2:$H$501,4,FALSE)</f>
        <v>Female</v>
      </c>
      <c r="P866" t="str">
        <f>VLOOKUP(B866,Customer_Cleaned!$A$2:$H$501,8,FALSE)</f>
        <v>Silver</v>
      </c>
      <c r="Q866" t="str">
        <f>_xlfn.XLOOKUP('Sales_Fact cleaned'!B1408,Customer_Cleaned!$A$2:$A$501,Customer_Cleaned!$F$2:$F$501)</f>
        <v>Virginia</v>
      </c>
      <c r="R866" t="str">
        <f>_xlfn.XLOOKUP(B866,Customer_Cleaned!$A$2:$A$501,Customer_Cleaned!$G$2:$G$501)</f>
        <v>USA</v>
      </c>
      <c r="S866">
        <v>1</v>
      </c>
      <c r="T866">
        <v>809.45</v>
      </c>
      <c r="U866">
        <v>0.09</v>
      </c>
      <c r="V866">
        <v>736.59950000000003</v>
      </c>
      <c r="W866" t="s">
        <v>1826</v>
      </c>
    </row>
    <row r="867" spans="1:23" hidden="1">
      <c r="A867" s="2">
        <v>45532</v>
      </c>
      <c r="B867" t="s">
        <v>1425</v>
      </c>
      <c r="C867" t="s">
        <v>1553</v>
      </c>
      <c r="D867" t="str">
        <f>VLOOKUP(C867,Product_Cleaned!$A$2:$B$101,2,FALSE)</f>
        <v>Women's Yoga Pants</v>
      </c>
      <c r="E867" t="str">
        <f>VLOOKUP(C867,Product_Cleaned!$A$2:$C$101,3,FALSE)</f>
        <v>Clothing</v>
      </c>
      <c r="F867" t="str">
        <f>VLOOKUP(C867,Product_Cleaned!$A$2:$E$101,4,FALSE)</f>
        <v>Bottoms</v>
      </c>
      <c r="G867" t="str">
        <f>VLOOKUP('Sales_Fact cleaned'!C781,Product_Cleaned!$A$2:$E$101,5, FALSE)</f>
        <v>Guerra-Hendrix</v>
      </c>
      <c r="H867" t="s">
        <v>1786</v>
      </c>
      <c r="I867" t="str">
        <f>_xlfn.XLOOKUP(H867,Store_Raw!$A$2:$A$21,Store_Raw!$B$2:$B$21)</f>
        <v>Moore, Padilla and Butler</v>
      </c>
      <c r="J867" t="str">
        <f>_xlfn.XLOOKUP(H867,Store_Raw!$A$2:$A$21,Store_Raw!$C$2:$C$21)</f>
        <v>South</v>
      </c>
      <c r="K867" t="str">
        <f>_xlfn.XLOOKUP(H867,Store_Raw!$A$2:$A$21,Store_Raw!$D$2:$D$21)</f>
        <v>East Johnstad</v>
      </c>
      <c r="L867" t="str">
        <f>_xlfn.XLOOKUP(H867,Store_Raw!$A$2:$A$21,Store_Raw!$E$2:$E$21)</f>
        <v>Flagship</v>
      </c>
      <c r="M867" t="str">
        <f>VLOOKUP(B867,Customer_Cleaned!$A$2:$H$501,2,FALSE)</f>
        <v>Beth Martin</v>
      </c>
      <c r="N867">
        <f>VLOOKUP(B867,Customer_Cleaned!$A$2:$H$501,3,FALSE)</f>
        <v>34</v>
      </c>
      <c r="O867" t="str">
        <f>VLOOKUP(B867,Customer_Cleaned!$A$2:$H$501,4,FALSE)</f>
        <v>Female</v>
      </c>
      <c r="P867" t="str">
        <f>VLOOKUP(B867,Customer_Cleaned!$A$2:$H$501,8,FALSE)</f>
        <v>Bronze</v>
      </c>
      <c r="Q867" t="str">
        <f>_xlfn.XLOOKUP('Sales_Fact cleaned'!B781,Customer_Cleaned!$A$2:$A$501,Customer_Cleaned!$F$2:$F$501)</f>
        <v>Nevada</v>
      </c>
      <c r="R867" t="str">
        <f>_xlfn.XLOOKUP(B867,Customer_Cleaned!$A$2:$A$501,Customer_Cleaned!$G$2:$G$501)</f>
        <v>USA</v>
      </c>
      <c r="S867">
        <v>2</v>
      </c>
      <c r="T867">
        <v>409.26</v>
      </c>
      <c r="U867">
        <v>0.1</v>
      </c>
      <c r="V867">
        <v>736.66800000000001</v>
      </c>
      <c r="W867" t="s">
        <v>1824</v>
      </c>
    </row>
    <row r="868" spans="1:23" hidden="1">
      <c r="A868" s="2">
        <v>45532</v>
      </c>
      <c r="B868" t="s">
        <v>425</v>
      </c>
      <c r="C868" t="s">
        <v>1592</v>
      </c>
      <c r="D868" t="str">
        <f>VLOOKUP(C868,Product_Cleaned!$A$2:$B$101,2,FALSE)</f>
        <v>Carbon Fiber Tennis Racket</v>
      </c>
      <c r="E868" t="str">
        <f>VLOOKUP(C868,Product_Cleaned!$A$2:$C$101,3,FALSE)</f>
        <v>Sports</v>
      </c>
      <c r="F868" t="str">
        <f>VLOOKUP(C868,Product_Cleaned!$A$2:$E$101,4,FALSE)</f>
        <v>Equipment</v>
      </c>
      <c r="G868" t="str">
        <f>VLOOKUP('Sales_Fact cleaned'!C1186,Product_Cleaned!$A$2:$E$101,5, FALSE)</f>
        <v>Cummings and Sons</v>
      </c>
      <c r="H868" t="s">
        <v>1776</v>
      </c>
      <c r="I868" t="str">
        <f>_xlfn.XLOOKUP(H868,Store_Raw!$A$2:$A$21,Store_Raw!$B$2:$B$21)</f>
        <v>Benson-Elliott</v>
      </c>
      <c r="J868" t="str">
        <f>_xlfn.XLOOKUP(H868,Store_Raw!$A$2:$A$21,Store_Raw!$C$2:$C$21)</f>
        <v>East</v>
      </c>
      <c r="K868" t="str">
        <f>_xlfn.XLOOKUP(H868,Store_Raw!$A$2:$A$21,Store_Raw!$D$2:$D$21)</f>
        <v>Port Josephberg</v>
      </c>
      <c r="L868" t="str">
        <f>_xlfn.XLOOKUP(H868,Store_Raw!$A$2:$A$21,Store_Raw!$E$2:$E$21)</f>
        <v>Online</v>
      </c>
      <c r="M868" t="str">
        <f>VLOOKUP(B868,Customer_Cleaned!$A$2:$H$501,2,FALSE)</f>
        <v>Erin Hopkins</v>
      </c>
      <c r="N868">
        <f>VLOOKUP(B868,Customer_Cleaned!$A$2:$H$501,3,FALSE)</f>
        <v>40</v>
      </c>
      <c r="O868" t="str">
        <f>VLOOKUP(B868,Customer_Cleaned!$A$2:$H$501,4,FALSE)</f>
        <v>Male</v>
      </c>
      <c r="P868" t="str">
        <f>VLOOKUP(B868,Customer_Cleaned!$A$2:$H$501,8,FALSE)</f>
        <v>Silver</v>
      </c>
      <c r="Q868" t="str">
        <f>_xlfn.XLOOKUP('Sales_Fact cleaned'!B1186,Customer_Cleaned!$A$2:$A$501,Customer_Cleaned!$F$2:$F$501)</f>
        <v>Pennsylvania</v>
      </c>
      <c r="R868" t="str">
        <f>_xlfn.XLOOKUP(B868,Customer_Cleaned!$A$2:$A$501,Customer_Cleaned!$G$2:$G$501)</f>
        <v>USA</v>
      </c>
      <c r="S868">
        <v>1</v>
      </c>
      <c r="T868">
        <v>747.03</v>
      </c>
      <c r="U868">
        <v>0.01</v>
      </c>
      <c r="V868">
        <v>739.55970000000002</v>
      </c>
      <c r="W868" t="s">
        <v>1824</v>
      </c>
    </row>
    <row r="869" spans="1:23" hidden="1">
      <c r="A869" s="2">
        <v>45533</v>
      </c>
      <c r="B869" t="s">
        <v>130</v>
      </c>
      <c r="C869" t="s">
        <v>1580</v>
      </c>
      <c r="D869" t="str">
        <f>VLOOKUP(C869,Product_Cleaned!$A$2:$B$101,2,FALSE)</f>
        <v>Beard Grooming Kit</v>
      </c>
      <c r="E869" t="str">
        <f>VLOOKUP(C869,Product_Cleaned!$A$2:$C$101,3,FALSE)</f>
        <v>Beauty</v>
      </c>
      <c r="F869" t="str">
        <f>VLOOKUP(C869,Product_Cleaned!$A$2:$E$101,4,FALSE)</f>
        <v>Grooming</v>
      </c>
      <c r="G869" t="str">
        <f>VLOOKUP('Sales_Fact cleaned'!C189,Product_Cleaned!$A$2:$E$101,5, FALSE)</f>
        <v>Cook Inc</v>
      </c>
      <c r="H869" t="s">
        <v>1752</v>
      </c>
      <c r="I869" t="str">
        <f>_xlfn.XLOOKUP(H869,Store_Raw!$A$2:$A$21,Store_Raw!$B$2:$B$21)</f>
        <v>Rivera-Warner</v>
      </c>
      <c r="J869" t="str">
        <f>_xlfn.XLOOKUP(H869,Store_Raw!$A$2:$A$21,Store_Raw!$C$2:$C$21)</f>
        <v>East</v>
      </c>
      <c r="K869" t="str">
        <f>_xlfn.XLOOKUP(H869,Store_Raw!$A$2:$A$21,Store_Raw!$D$2:$D$21)</f>
        <v>Washingtonfurt</v>
      </c>
      <c r="L869" t="str">
        <f>_xlfn.XLOOKUP(H869,Store_Raw!$A$2:$A$21,Store_Raw!$E$2:$E$21)</f>
        <v>Flagship</v>
      </c>
      <c r="M869" t="str">
        <f>VLOOKUP(B869,Customer_Cleaned!$A$2:$H$501,2,FALSE)</f>
        <v>Mike Jennings</v>
      </c>
      <c r="N869">
        <f>VLOOKUP(B869,Customer_Cleaned!$A$2:$H$501,3,FALSE)</f>
        <v>48</v>
      </c>
      <c r="O869" t="str">
        <f>VLOOKUP(B869,Customer_Cleaned!$A$2:$H$501,4,FALSE)</f>
        <v>Female</v>
      </c>
      <c r="P869" t="str">
        <f>VLOOKUP(B869,Customer_Cleaned!$A$2:$H$501,8,FALSE)</f>
        <v>Silver</v>
      </c>
      <c r="Q869" t="str">
        <f>_xlfn.XLOOKUP('Sales_Fact cleaned'!B189,Customer_Cleaned!$A$2:$A$501,Customer_Cleaned!$F$2:$F$501)</f>
        <v>Maryland</v>
      </c>
      <c r="R869" t="str">
        <f>_xlfn.XLOOKUP(B869,Customer_Cleaned!$A$2:$A$501,Customer_Cleaned!$G$2:$G$501)</f>
        <v>USA</v>
      </c>
      <c r="S869">
        <v>1</v>
      </c>
      <c r="T869">
        <v>791.36</v>
      </c>
      <c r="U869">
        <v>0.06</v>
      </c>
      <c r="V869">
        <v>743.87839999999994</v>
      </c>
      <c r="W869" t="s">
        <v>1824</v>
      </c>
    </row>
    <row r="870" spans="1:23" hidden="1">
      <c r="A870" s="2">
        <v>45533</v>
      </c>
      <c r="B870" t="s">
        <v>393</v>
      </c>
      <c r="C870" t="s">
        <v>1640</v>
      </c>
      <c r="D870" t="str">
        <f>VLOOKUP(C870,Product_Cleaned!$A$2:$B$101,2,FALSE)</f>
        <v>Men's Winter Jacket</v>
      </c>
      <c r="E870" t="str">
        <f>VLOOKUP(C870,Product_Cleaned!$A$2:$C$101,3,FALSE)</f>
        <v>Clothing</v>
      </c>
      <c r="F870" t="str">
        <f>VLOOKUP(C870,Product_Cleaned!$A$2:$E$101,4,FALSE)</f>
        <v>Outerwear</v>
      </c>
      <c r="G870" t="str">
        <f>VLOOKUP('Sales_Fact cleaned'!C685,Product_Cleaned!$A$2:$E$101,5, FALSE)</f>
        <v>Bautista, Green and Hale</v>
      </c>
      <c r="H870" t="s">
        <v>1761</v>
      </c>
      <c r="I870" t="str">
        <f>_xlfn.XLOOKUP(H870,Store_Raw!$A$2:$A$21,Store_Raw!$B$2:$B$21)</f>
        <v>Black-Horn</v>
      </c>
      <c r="J870" t="str">
        <f>_xlfn.XLOOKUP(H870,Store_Raw!$A$2:$A$21,Store_Raw!$C$2:$C$21)</f>
        <v>South</v>
      </c>
      <c r="K870" t="str">
        <f>_xlfn.XLOOKUP(H870,Store_Raw!$A$2:$A$21,Store_Raw!$D$2:$D$21)</f>
        <v>North Nancyview</v>
      </c>
      <c r="L870" t="str">
        <f>_xlfn.XLOOKUP(H870,Store_Raw!$A$2:$A$21,Store_Raw!$E$2:$E$21)</f>
        <v>Outlet</v>
      </c>
      <c r="M870" t="str">
        <f>VLOOKUP(B870,Customer_Cleaned!$A$2:$H$501,2,FALSE)</f>
        <v>David Cole</v>
      </c>
      <c r="N870">
        <f>VLOOKUP(B870,Customer_Cleaned!$A$2:$H$501,3,FALSE)</f>
        <v>27</v>
      </c>
      <c r="O870" t="str">
        <f>VLOOKUP(B870,Customer_Cleaned!$A$2:$H$501,4,FALSE)</f>
        <v>Female</v>
      </c>
      <c r="P870" t="str">
        <f>VLOOKUP(B870,Customer_Cleaned!$A$2:$H$501,8,FALSE)</f>
        <v>Bronze</v>
      </c>
      <c r="Q870" t="str">
        <f>_xlfn.XLOOKUP('Sales_Fact cleaned'!B685,Customer_Cleaned!$A$2:$A$501,Customer_Cleaned!$F$2:$F$501)</f>
        <v>Georgia</v>
      </c>
      <c r="R870" t="str">
        <f>_xlfn.XLOOKUP(B870,Customer_Cleaned!$A$2:$A$501,Customer_Cleaned!$G$2:$G$501)</f>
        <v>USA</v>
      </c>
      <c r="S870">
        <v>1</v>
      </c>
      <c r="T870">
        <v>780.24</v>
      </c>
      <c r="U870">
        <v>0.04</v>
      </c>
      <c r="V870">
        <v>749.03039999999999</v>
      </c>
      <c r="W870" t="s">
        <v>1824</v>
      </c>
    </row>
    <row r="871" spans="1:23" hidden="1">
      <c r="A871" s="2">
        <v>45533</v>
      </c>
      <c r="B871" t="s">
        <v>803</v>
      </c>
      <c r="C871" t="s">
        <v>1565</v>
      </c>
      <c r="D871" t="str">
        <f>VLOOKUP(C871,Product_Cleaned!$A$2:$B$101,2,FALSE)</f>
        <v>Adjustable Dumbbell Set</v>
      </c>
      <c r="E871" t="str">
        <f>VLOOKUP(C871,Product_Cleaned!$A$2:$C$101,3,FALSE)</f>
        <v>Sports</v>
      </c>
      <c r="F871" t="str">
        <f>VLOOKUP(C871,Product_Cleaned!$A$2:$E$101,4,FALSE)</f>
        <v>Fitness</v>
      </c>
      <c r="G871" t="str">
        <f>VLOOKUP('Sales_Fact cleaned'!C719,Product_Cleaned!$A$2:$E$101,5, FALSE)</f>
        <v>Davidson PLC</v>
      </c>
      <c r="H871" t="s">
        <v>1786</v>
      </c>
      <c r="I871" t="str">
        <f>_xlfn.XLOOKUP(H871,Store_Raw!$A$2:$A$21,Store_Raw!$B$2:$B$21)</f>
        <v>Moore, Padilla and Butler</v>
      </c>
      <c r="J871" t="str">
        <f>_xlfn.XLOOKUP(H871,Store_Raw!$A$2:$A$21,Store_Raw!$C$2:$C$21)</f>
        <v>South</v>
      </c>
      <c r="K871" t="str">
        <f>_xlfn.XLOOKUP(H871,Store_Raw!$A$2:$A$21,Store_Raw!$D$2:$D$21)</f>
        <v>East Johnstad</v>
      </c>
      <c r="L871" t="str">
        <f>_xlfn.XLOOKUP(H871,Store_Raw!$A$2:$A$21,Store_Raw!$E$2:$E$21)</f>
        <v>Flagship</v>
      </c>
      <c r="M871" t="str">
        <f>VLOOKUP(B871,Customer_Cleaned!$A$2:$H$501,2,FALSE)</f>
        <v>Tyler Garner</v>
      </c>
      <c r="N871">
        <f>VLOOKUP(B871,Customer_Cleaned!$A$2:$H$501,3,FALSE)</f>
        <v>64</v>
      </c>
      <c r="O871" t="str">
        <f>VLOOKUP(B871,Customer_Cleaned!$A$2:$H$501,4,FALSE)</f>
        <v>Male</v>
      </c>
      <c r="P871" t="str">
        <f>VLOOKUP(B871,Customer_Cleaned!$A$2:$H$501,8,FALSE)</f>
        <v>Platinum</v>
      </c>
      <c r="Q871" t="str">
        <f>_xlfn.XLOOKUP('Sales_Fact cleaned'!B719,Customer_Cleaned!$A$2:$A$501,Customer_Cleaned!$F$2:$F$501)</f>
        <v>Oregon</v>
      </c>
      <c r="R871" t="str">
        <f>_xlfn.XLOOKUP(B871,Customer_Cleaned!$A$2:$A$501,Customer_Cleaned!$G$2:$G$501)</f>
        <v>USA</v>
      </c>
      <c r="S871">
        <v>3</v>
      </c>
      <c r="T871">
        <v>268.89</v>
      </c>
      <c r="U871">
        <v>7.0000000000000007E-2</v>
      </c>
      <c r="V871">
        <v>750.20309999999995</v>
      </c>
      <c r="W871" t="s">
        <v>1826</v>
      </c>
    </row>
    <row r="872" spans="1:23" hidden="1">
      <c r="A872" s="2">
        <v>45533</v>
      </c>
      <c r="B872" t="s">
        <v>571</v>
      </c>
      <c r="C872" t="s">
        <v>1724</v>
      </c>
      <c r="D872" t="str">
        <f>VLOOKUP(C872,Product_Cleaned!$A$2:$B$101,2,FALSE)</f>
        <v>Sports Wrist Sweatbands</v>
      </c>
      <c r="E872" t="str">
        <f>VLOOKUP(C872,Product_Cleaned!$A$2:$C$101,3,FALSE)</f>
        <v>Sports</v>
      </c>
      <c r="F872" t="str">
        <f>VLOOKUP(C872,Product_Cleaned!$A$2:$E$101,4,FALSE)</f>
        <v>Accessories</v>
      </c>
      <c r="G872" t="str">
        <f>VLOOKUP('Sales_Fact cleaned'!C1016,Product_Cleaned!$A$2:$E$101,5, FALSE)</f>
        <v>Taylor, Dodson and Johnston</v>
      </c>
      <c r="H872" t="s">
        <v>1766</v>
      </c>
      <c r="I872" t="str">
        <f>_xlfn.XLOOKUP(H872,Store_Raw!$A$2:$A$21,Store_Raw!$B$2:$B$21)</f>
        <v>Johnson-Wright</v>
      </c>
      <c r="J872" t="str">
        <f>_xlfn.XLOOKUP(H872,Store_Raw!$A$2:$A$21,Store_Raw!$C$2:$C$21)</f>
        <v>North</v>
      </c>
      <c r="K872" t="str">
        <f>_xlfn.XLOOKUP(H872,Store_Raw!$A$2:$A$21,Store_Raw!$D$2:$D$21)</f>
        <v>Hoodberg</v>
      </c>
      <c r="L872" t="str">
        <f>_xlfn.XLOOKUP(H872,Store_Raw!$A$2:$A$21,Store_Raw!$E$2:$E$21)</f>
        <v>Outlet</v>
      </c>
      <c r="M872" t="str">
        <f>VLOOKUP(B872,Customer_Cleaned!$A$2:$H$501,2,FALSE)</f>
        <v>Thomas Rhodes</v>
      </c>
      <c r="N872">
        <f>VLOOKUP(B872,Customer_Cleaned!$A$2:$H$501,3,FALSE)</f>
        <v>41</v>
      </c>
      <c r="O872" t="str">
        <f>VLOOKUP(B872,Customer_Cleaned!$A$2:$H$501,4,FALSE)</f>
        <v>Female</v>
      </c>
      <c r="P872" t="str">
        <f>VLOOKUP(B872,Customer_Cleaned!$A$2:$H$501,8,FALSE)</f>
        <v>Silver</v>
      </c>
      <c r="Q872" t="str">
        <f>_xlfn.XLOOKUP('Sales_Fact cleaned'!B1016,Customer_Cleaned!$A$2:$A$501,Customer_Cleaned!$F$2:$F$501)</f>
        <v>Nevada</v>
      </c>
      <c r="R872" t="str">
        <f>_xlfn.XLOOKUP(B872,Customer_Cleaned!$A$2:$A$501,Customer_Cleaned!$G$2:$G$501)</f>
        <v>USA</v>
      </c>
      <c r="S872">
        <v>2</v>
      </c>
      <c r="T872">
        <v>403.91</v>
      </c>
      <c r="U872">
        <v>7.0000000000000007E-2</v>
      </c>
      <c r="V872">
        <v>751.27260000000001</v>
      </c>
      <c r="W872" t="s">
        <v>1826</v>
      </c>
    </row>
    <row r="873" spans="1:23">
      <c r="A873" s="2">
        <v>45534</v>
      </c>
      <c r="B873" t="s">
        <v>8</v>
      </c>
      <c r="C873" t="s">
        <v>1660</v>
      </c>
      <c r="D873" t="str">
        <f>VLOOKUP(C873,Product_Cleaned!$A$2:$B$101,2,FALSE)</f>
        <v>Premium Blanket Throw</v>
      </c>
      <c r="E873" t="str">
        <f>VLOOKUP(C873,Product_Cleaned!$A$2:$C$101,3,FALSE)</f>
        <v>Home</v>
      </c>
      <c r="F873" t="str">
        <f>VLOOKUP(C873,Product_Cleaned!$A$2:$E$101,4,FALSE)</f>
        <v>Decor</v>
      </c>
      <c r="G873" t="str">
        <f>VLOOKUP('Sales_Fact cleaned'!C1654,Product_Cleaned!$A$2:$E$101,5, FALSE)</f>
        <v>Jones LLC</v>
      </c>
      <c r="H873" t="s">
        <v>1813</v>
      </c>
      <c r="I873" t="str">
        <f>_xlfn.XLOOKUP(H873,Store_Raw!$A$2:$A$21,Store_Raw!$B$2:$B$21)</f>
        <v>Mann-Austin</v>
      </c>
      <c r="J873" t="str">
        <f>_xlfn.XLOOKUP(H873,Store_Raw!$A$2:$A$21,Store_Raw!$C$2:$C$21)</f>
        <v>East</v>
      </c>
      <c r="K873" t="str">
        <f>_xlfn.XLOOKUP(H873,Store_Raw!$A$2:$A$21,Store_Raw!$D$2:$D$21)</f>
        <v>Vasquezborough</v>
      </c>
      <c r="L873" t="str">
        <f>_xlfn.XLOOKUP(H873,Store_Raw!$A$2:$A$21,Store_Raw!$E$2:$E$21)</f>
        <v>Online</v>
      </c>
      <c r="M873" t="str">
        <f>VLOOKUP(B873,Customer_Cleaned!$A$2:$H$501,2,FALSE)</f>
        <v>Sheena Bonilla</v>
      </c>
      <c r="N873">
        <f>VLOOKUP(B873,Customer_Cleaned!$A$2:$H$501,3,FALSE)</f>
        <v>55</v>
      </c>
      <c r="O873" t="str">
        <f>VLOOKUP(B873,Customer_Cleaned!$A$2:$H$501,4,FALSE)</f>
        <v>Male</v>
      </c>
      <c r="P873" t="str">
        <f>VLOOKUP(B873,Customer_Cleaned!$A$2:$H$501,8,FALSE)</f>
        <v>Platinum</v>
      </c>
      <c r="Q873" t="str">
        <f>_xlfn.XLOOKUP('Sales_Fact cleaned'!B1654,Customer_Cleaned!$A$2:$A$501,Customer_Cleaned!$F$2:$F$501)</f>
        <v>Utah</v>
      </c>
      <c r="R873" t="str">
        <f>_xlfn.XLOOKUP(B873,Customer_Cleaned!$A$2:$A$501,Customer_Cleaned!$G$2:$G$501)</f>
        <v>USA</v>
      </c>
      <c r="S873">
        <v>2</v>
      </c>
      <c r="T873">
        <v>404.08</v>
      </c>
      <c r="U873">
        <v>7.0000000000000007E-2</v>
      </c>
      <c r="V873">
        <v>751.58879999999988</v>
      </c>
      <c r="W873" t="s">
        <v>1829</v>
      </c>
    </row>
    <row r="874" spans="1:23" hidden="1">
      <c r="A874" s="2">
        <v>45534</v>
      </c>
      <c r="B874" t="s">
        <v>487</v>
      </c>
      <c r="C874" t="s">
        <v>1614</v>
      </c>
      <c r="D874" t="str">
        <f>VLOOKUP(C874,Product_Cleaned!$A$2:$B$101,2,FALSE)</f>
        <v>Modern Wall Clock</v>
      </c>
      <c r="E874" t="str">
        <f>VLOOKUP(C874,Product_Cleaned!$A$2:$C$101,3,FALSE)</f>
        <v>Home</v>
      </c>
      <c r="F874" t="str">
        <f>VLOOKUP(C874,Product_Cleaned!$A$2:$E$101,4,FALSE)</f>
        <v>Decor</v>
      </c>
      <c r="G874" t="str">
        <f>VLOOKUP('Sales_Fact cleaned'!C1446,Product_Cleaned!$A$2:$E$101,5, FALSE)</f>
        <v>Lopez LLC</v>
      </c>
      <c r="H874" t="s">
        <v>1769</v>
      </c>
      <c r="I874" t="str">
        <f>_xlfn.XLOOKUP(H874,Store_Raw!$A$2:$A$21,Store_Raw!$B$2:$B$21)</f>
        <v>Alexander Group</v>
      </c>
      <c r="J874" t="str">
        <f>_xlfn.XLOOKUP(H874,Store_Raw!$A$2:$A$21,Store_Raw!$C$2:$C$21)</f>
        <v>South</v>
      </c>
      <c r="K874" t="str">
        <f>_xlfn.XLOOKUP(H874,Store_Raw!$A$2:$A$21,Store_Raw!$D$2:$D$21)</f>
        <v>Port Sharon</v>
      </c>
      <c r="L874" t="str">
        <f>_xlfn.XLOOKUP(H874,Store_Raw!$A$2:$A$21,Store_Raw!$E$2:$E$21)</f>
        <v>Online</v>
      </c>
      <c r="M874" t="str">
        <f>VLOOKUP(B874,Customer_Cleaned!$A$2:$H$501,2,FALSE)</f>
        <v>Justin Cross</v>
      </c>
      <c r="N874">
        <f>VLOOKUP(B874,Customer_Cleaned!$A$2:$H$501,3,FALSE)</f>
        <v>62</v>
      </c>
      <c r="O874" t="str">
        <f>VLOOKUP(B874,Customer_Cleaned!$A$2:$H$501,4,FALSE)</f>
        <v>Female</v>
      </c>
      <c r="P874" t="str">
        <f>VLOOKUP(B874,Customer_Cleaned!$A$2:$H$501,8,FALSE)</f>
        <v>Platinum</v>
      </c>
      <c r="Q874" t="str">
        <f>_xlfn.XLOOKUP('Sales_Fact cleaned'!B1446,Customer_Cleaned!$A$2:$A$501,Customer_Cleaned!$F$2:$F$501)</f>
        <v>Delaware</v>
      </c>
      <c r="R874" t="str">
        <f>_xlfn.XLOOKUP(B874,Customer_Cleaned!$A$2:$A$501,Customer_Cleaned!$G$2:$G$501)</f>
        <v>USA</v>
      </c>
      <c r="S874">
        <v>1</v>
      </c>
      <c r="T874">
        <v>885.72</v>
      </c>
      <c r="U874">
        <v>0.15</v>
      </c>
      <c r="V874">
        <v>752.86199999999997</v>
      </c>
      <c r="W874" t="s">
        <v>1824</v>
      </c>
    </row>
    <row r="875" spans="1:23" hidden="1">
      <c r="A875" s="2">
        <v>45534</v>
      </c>
      <c r="B875" t="s">
        <v>571</v>
      </c>
      <c r="C875" t="s">
        <v>1706</v>
      </c>
      <c r="D875" t="str">
        <f>VLOOKUP(C875,Product_Cleaned!$A$2:$B$101,2,FALSE)</f>
        <v>Decorative Lamp Shade</v>
      </c>
      <c r="E875" t="str">
        <f>VLOOKUP(C875,Product_Cleaned!$A$2:$C$101,3,FALSE)</f>
        <v>Home</v>
      </c>
      <c r="F875" t="str">
        <f>VLOOKUP(C875,Product_Cleaned!$A$2:$E$101,4,FALSE)</f>
        <v>Lighting</v>
      </c>
      <c r="G875" t="str">
        <f>VLOOKUP('Sales_Fact cleaned'!C483,Product_Cleaned!$A$2:$E$101,5, FALSE)</f>
        <v>Aguilar, Horton and Lewis</v>
      </c>
      <c r="H875" t="s">
        <v>1766</v>
      </c>
      <c r="I875" t="str">
        <f>_xlfn.XLOOKUP(H875,Store_Raw!$A$2:$A$21,Store_Raw!$B$2:$B$21)</f>
        <v>Johnson-Wright</v>
      </c>
      <c r="J875" t="str">
        <f>_xlfn.XLOOKUP(H875,Store_Raw!$A$2:$A$21,Store_Raw!$C$2:$C$21)</f>
        <v>North</v>
      </c>
      <c r="K875" t="str">
        <f>_xlfn.XLOOKUP(H875,Store_Raw!$A$2:$A$21,Store_Raw!$D$2:$D$21)</f>
        <v>Hoodberg</v>
      </c>
      <c r="L875" t="str">
        <f>_xlfn.XLOOKUP(H875,Store_Raw!$A$2:$A$21,Store_Raw!$E$2:$E$21)</f>
        <v>Outlet</v>
      </c>
      <c r="M875" t="str">
        <f>VLOOKUP(B875,Customer_Cleaned!$A$2:$H$501,2,FALSE)</f>
        <v>Thomas Rhodes</v>
      </c>
      <c r="N875">
        <f>VLOOKUP(B875,Customer_Cleaned!$A$2:$H$501,3,FALSE)</f>
        <v>41</v>
      </c>
      <c r="O875" t="str">
        <f>VLOOKUP(B875,Customer_Cleaned!$A$2:$H$501,4,FALSE)</f>
        <v>Female</v>
      </c>
      <c r="P875" t="str">
        <f>VLOOKUP(B875,Customer_Cleaned!$A$2:$H$501,8,FALSE)</f>
        <v>Silver</v>
      </c>
      <c r="Q875" t="str">
        <f>_xlfn.XLOOKUP('Sales_Fact cleaned'!B483,Customer_Cleaned!$A$2:$A$501,Customer_Cleaned!$F$2:$F$501)</f>
        <v>South Dakota</v>
      </c>
      <c r="R875" t="str">
        <f>_xlfn.XLOOKUP(B875,Customer_Cleaned!$A$2:$A$501,Customer_Cleaned!$G$2:$G$501)</f>
        <v>USA</v>
      </c>
      <c r="S875">
        <v>3</v>
      </c>
      <c r="T875">
        <v>339.41</v>
      </c>
      <c r="U875">
        <v>0.26</v>
      </c>
      <c r="V875">
        <v>753.49019999999996</v>
      </c>
      <c r="W875" t="s">
        <v>1829</v>
      </c>
    </row>
    <row r="876" spans="1:23" hidden="1">
      <c r="A876" s="2">
        <v>45534</v>
      </c>
      <c r="B876" t="s">
        <v>137</v>
      </c>
      <c r="C876" t="s">
        <v>1630</v>
      </c>
      <c r="D876" t="str">
        <f>VLOOKUP(C876,Product_Cleaned!$A$2:$B$101,2,FALSE)</f>
        <v>Yoga Exercise Mat</v>
      </c>
      <c r="E876" t="str">
        <f>VLOOKUP(C876,Product_Cleaned!$A$2:$C$101,3,FALSE)</f>
        <v>Sports</v>
      </c>
      <c r="F876" t="str">
        <f>VLOOKUP(C876,Product_Cleaned!$A$2:$E$101,4,FALSE)</f>
        <v>Fitness</v>
      </c>
      <c r="G876" t="str">
        <f>VLOOKUP('Sales_Fact cleaned'!C1878,Product_Cleaned!$A$2:$E$101,5, FALSE)</f>
        <v>Gibson, Hobbs and Weaver</v>
      </c>
      <c r="H876" t="s">
        <v>1813</v>
      </c>
      <c r="I876" t="str">
        <f>_xlfn.XLOOKUP(H876,Store_Raw!$A$2:$A$21,Store_Raw!$B$2:$B$21)</f>
        <v>Mann-Austin</v>
      </c>
      <c r="J876" t="str">
        <f>_xlfn.XLOOKUP(H876,Store_Raw!$A$2:$A$21,Store_Raw!$C$2:$C$21)</f>
        <v>East</v>
      </c>
      <c r="K876" t="str">
        <f>_xlfn.XLOOKUP(H876,Store_Raw!$A$2:$A$21,Store_Raw!$D$2:$D$21)</f>
        <v>Vasquezborough</v>
      </c>
      <c r="L876" t="str">
        <f>_xlfn.XLOOKUP(H876,Store_Raw!$A$2:$A$21,Store_Raw!$E$2:$E$21)</f>
        <v>Online</v>
      </c>
      <c r="M876" t="str">
        <f>VLOOKUP(B876,Customer_Cleaned!$A$2:$H$501,2,FALSE)</f>
        <v>Christopher Olson</v>
      </c>
      <c r="N876">
        <f>VLOOKUP(B876,Customer_Cleaned!$A$2:$H$501,3,FALSE)</f>
        <v>27</v>
      </c>
      <c r="O876" t="str">
        <f>VLOOKUP(B876,Customer_Cleaned!$A$2:$H$501,4,FALSE)</f>
        <v>Female</v>
      </c>
      <c r="P876" t="str">
        <f>VLOOKUP(B876,Customer_Cleaned!$A$2:$H$501,8,FALSE)</f>
        <v>Bronze</v>
      </c>
      <c r="Q876" t="str">
        <f>_xlfn.XLOOKUP('Sales_Fact cleaned'!B1878,Customer_Cleaned!$A$2:$A$501,Customer_Cleaned!$F$2:$F$501)</f>
        <v>Michigan</v>
      </c>
      <c r="R876" t="str">
        <f>_xlfn.XLOOKUP(B876,Customer_Cleaned!$A$2:$A$501,Customer_Cleaned!$G$2:$G$501)</f>
        <v>USA</v>
      </c>
      <c r="S876">
        <v>2</v>
      </c>
      <c r="T876">
        <v>392.45</v>
      </c>
      <c r="U876">
        <v>0.04</v>
      </c>
      <c r="V876">
        <v>753.50399999999991</v>
      </c>
      <c r="W876" t="s">
        <v>1829</v>
      </c>
    </row>
    <row r="877" spans="1:23" hidden="1">
      <c r="A877" s="2">
        <v>45534</v>
      </c>
      <c r="B877" t="s">
        <v>1521</v>
      </c>
      <c r="C877" t="s">
        <v>1666</v>
      </c>
      <c r="D877" t="str">
        <f>VLOOKUP(C877,Product_Cleaned!$A$2:$B$101,2,FALSE)</f>
        <v>Men's Hair Styling Gel</v>
      </c>
      <c r="E877" t="str">
        <f>VLOOKUP(C877,Product_Cleaned!$A$2:$C$101,3,FALSE)</f>
        <v>Beauty</v>
      </c>
      <c r="F877" t="str">
        <f>VLOOKUP(C877,Product_Cleaned!$A$2:$E$101,4,FALSE)</f>
        <v>Haircare</v>
      </c>
      <c r="G877" t="str">
        <f>VLOOKUP('Sales_Fact cleaned'!C688,Product_Cleaned!$A$2:$E$101,5, FALSE)</f>
        <v>Campbell Ltd</v>
      </c>
      <c r="H877" t="s">
        <v>1797</v>
      </c>
      <c r="I877" t="str">
        <f>_xlfn.XLOOKUP(H877,Store_Raw!$A$2:$A$21,Store_Raw!$B$2:$B$21)</f>
        <v>Gardner, Humphrey and Contreras</v>
      </c>
      <c r="J877" t="str">
        <f>_xlfn.XLOOKUP(H877,Store_Raw!$A$2:$A$21,Store_Raw!$C$2:$C$21)</f>
        <v>East</v>
      </c>
      <c r="K877" t="str">
        <f>_xlfn.XLOOKUP(H877,Store_Raw!$A$2:$A$21,Store_Raw!$D$2:$D$21)</f>
        <v>Johnsonville</v>
      </c>
      <c r="L877" t="str">
        <f>_xlfn.XLOOKUP(H877,Store_Raw!$A$2:$A$21,Store_Raw!$E$2:$E$21)</f>
        <v>Flagship</v>
      </c>
      <c r="M877" t="str">
        <f>VLOOKUP(B877,Customer_Cleaned!$A$2:$H$501,2,FALSE)</f>
        <v>James Berger</v>
      </c>
      <c r="N877">
        <f>VLOOKUP(B877,Customer_Cleaned!$A$2:$H$501,3,FALSE)</f>
        <v>23</v>
      </c>
      <c r="O877" t="str">
        <f>VLOOKUP(B877,Customer_Cleaned!$A$2:$H$501,4,FALSE)</f>
        <v>Female</v>
      </c>
      <c r="P877" t="str">
        <f>VLOOKUP(B877,Customer_Cleaned!$A$2:$H$501,8,FALSE)</f>
        <v>Bronze</v>
      </c>
      <c r="Q877" t="str">
        <f>_xlfn.XLOOKUP('Sales_Fact cleaned'!B688,Customer_Cleaned!$A$2:$A$501,Customer_Cleaned!$F$2:$F$501)</f>
        <v>Minnesota</v>
      </c>
      <c r="R877" t="str">
        <f>_xlfn.XLOOKUP(B877,Customer_Cleaned!$A$2:$A$501,Customer_Cleaned!$G$2:$G$501)</f>
        <v>USA</v>
      </c>
      <c r="S877">
        <v>1</v>
      </c>
      <c r="T877">
        <v>992.37</v>
      </c>
      <c r="U877">
        <v>0.24</v>
      </c>
      <c r="V877">
        <v>754.20119999999997</v>
      </c>
      <c r="W877" t="s">
        <v>1826</v>
      </c>
    </row>
    <row r="878" spans="1:23" hidden="1">
      <c r="A878" s="2">
        <v>45535</v>
      </c>
      <c r="B878" t="s">
        <v>643</v>
      </c>
      <c r="C878" t="s">
        <v>1578</v>
      </c>
      <c r="D878" t="str">
        <f>VLOOKUP(C878,Product_Cleaned!$A$2:$B$101,2,FALSE)</f>
        <v>4K Home Projector</v>
      </c>
      <c r="E878" t="str">
        <f>VLOOKUP(C878,Product_Cleaned!$A$2:$C$101,3,FALSE)</f>
        <v>Electronics</v>
      </c>
      <c r="F878" t="str">
        <f>VLOOKUP(C878,Product_Cleaned!$A$2:$E$101,4,FALSE)</f>
        <v>Appliances</v>
      </c>
      <c r="G878" t="str">
        <f>VLOOKUP('Sales_Fact cleaned'!C587,Product_Cleaned!$A$2:$E$101,5, FALSE)</f>
        <v>Hamilton, Woods and Walker</v>
      </c>
      <c r="H878" t="s">
        <v>1804</v>
      </c>
      <c r="I878" t="str">
        <f>_xlfn.XLOOKUP(H878,Store_Raw!$A$2:$A$21,Store_Raw!$B$2:$B$21)</f>
        <v>Frederick-Wright</v>
      </c>
      <c r="J878" t="str">
        <f>_xlfn.XLOOKUP(H878,Store_Raw!$A$2:$A$21,Store_Raw!$C$2:$C$21)</f>
        <v>West</v>
      </c>
      <c r="K878" t="str">
        <f>_xlfn.XLOOKUP(H878,Store_Raw!$A$2:$A$21,Store_Raw!$D$2:$D$21)</f>
        <v>New Jimmymouth</v>
      </c>
      <c r="L878" t="str">
        <f>_xlfn.XLOOKUP(H878,Store_Raw!$A$2:$A$21,Store_Raw!$E$2:$E$21)</f>
        <v>Flagship</v>
      </c>
      <c r="M878" t="str">
        <f>VLOOKUP(B878,Customer_Cleaned!$A$2:$H$501,2,FALSE)</f>
        <v>Megan Greer</v>
      </c>
      <c r="N878">
        <f>VLOOKUP(B878,Customer_Cleaned!$A$2:$H$501,3,FALSE)</f>
        <v>18</v>
      </c>
      <c r="O878" t="str">
        <f>VLOOKUP(B878,Customer_Cleaned!$A$2:$H$501,4,FALSE)</f>
        <v>Female</v>
      </c>
      <c r="P878" t="str">
        <f>VLOOKUP(B878,Customer_Cleaned!$A$2:$H$501,8,FALSE)</f>
        <v>Bronze</v>
      </c>
      <c r="Q878" t="str">
        <f>_xlfn.XLOOKUP('Sales_Fact cleaned'!B587,Customer_Cleaned!$A$2:$A$501,Customer_Cleaned!$F$2:$F$501)</f>
        <v>Connecticut</v>
      </c>
      <c r="R878" t="str">
        <f>_xlfn.XLOOKUP(B878,Customer_Cleaned!$A$2:$A$501,Customer_Cleaned!$G$2:$G$501)</f>
        <v>USA</v>
      </c>
      <c r="S878">
        <v>3</v>
      </c>
      <c r="T878">
        <v>262.69</v>
      </c>
      <c r="U878">
        <v>0.04</v>
      </c>
      <c r="V878">
        <v>756.54719999999986</v>
      </c>
      <c r="W878" t="s">
        <v>1829</v>
      </c>
    </row>
    <row r="879" spans="1:23" hidden="1">
      <c r="A879" s="2">
        <v>45535</v>
      </c>
      <c r="B879" t="s">
        <v>1080</v>
      </c>
      <c r="C879" t="s">
        <v>1732</v>
      </c>
      <c r="D879" t="str">
        <f>VLOOKUP(C879,Product_Cleaned!$A$2:$B$101,2,FALSE)</f>
        <v>Microwave Oven</v>
      </c>
      <c r="E879" t="str">
        <f>VLOOKUP(C879,Product_Cleaned!$A$2:$C$101,3,FALSE)</f>
        <v>Home</v>
      </c>
      <c r="F879" t="str">
        <f>VLOOKUP(C879,Product_Cleaned!$A$2:$E$101,4,FALSE)</f>
        <v>Appliances</v>
      </c>
      <c r="G879" t="str">
        <f>VLOOKUP('Sales_Fact cleaned'!C804,Product_Cleaned!$A$2:$E$101,5, FALSE)</f>
        <v>Robinson Inc</v>
      </c>
      <c r="H879" t="s">
        <v>1766</v>
      </c>
      <c r="I879" t="str">
        <f>_xlfn.XLOOKUP(H879,Store_Raw!$A$2:$A$21,Store_Raw!$B$2:$B$21)</f>
        <v>Johnson-Wright</v>
      </c>
      <c r="J879" t="str">
        <f>_xlfn.XLOOKUP(H879,Store_Raw!$A$2:$A$21,Store_Raw!$C$2:$C$21)</f>
        <v>North</v>
      </c>
      <c r="K879" t="str">
        <f>_xlfn.XLOOKUP(H879,Store_Raw!$A$2:$A$21,Store_Raw!$D$2:$D$21)</f>
        <v>Hoodberg</v>
      </c>
      <c r="L879" t="str">
        <f>_xlfn.XLOOKUP(H879,Store_Raw!$A$2:$A$21,Store_Raw!$E$2:$E$21)</f>
        <v>Outlet</v>
      </c>
      <c r="M879" t="str">
        <f>VLOOKUP(B879,Customer_Cleaned!$A$2:$H$501,2,FALSE)</f>
        <v>Evelyn Brown</v>
      </c>
      <c r="N879">
        <f>VLOOKUP(B879,Customer_Cleaned!$A$2:$H$501,3,FALSE)</f>
        <v>39</v>
      </c>
      <c r="O879" t="str">
        <f>VLOOKUP(B879,Customer_Cleaned!$A$2:$H$501,4,FALSE)</f>
        <v>Male</v>
      </c>
      <c r="P879" t="str">
        <f>VLOOKUP(B879,Customer_Cleaned!$A$2:$H$501,8,FALSE)</f>
        <v>Silver</v>
      </c>
      <c r="Q879" t="str">
        <f>_xlfn.XLOOKUP('Sales_Fact cleaned'!B804,Customer_Cleaned!$A$2:$A$501,Customer_Cleaned!$F$2:$F$501)</f>
        <v>Indiana</v>
      </c>
      <c r="R879" t="str">
        <f>_xlfn.XLOOKUP(B879,Customer_Cleaned!$A$2:$A$501,Customer_Cleaned!$G$2:$G$501)</f>
        <v>USA</v>
      </c>
      <c r="S879">
        <v>1</v>
      </c>
      <c r="T879">
        <v>805.07</v>
      </c>
      <c r="U879">
        <v>0.06</v>
      </c>
      <c r="V879">
        <v>756.76580000000001</v>
      </c>
      <c r="W879" t="s">
        <v>1829</v>
      </c>
    </row>
    <row r="880" spans="1:23" hidden="1">
      <c r="A880" s="2">
        <v>45536</v>
      </c>
      <c r="B880" t="s">
        <v>44</v>
      </c>
      <c r="C880" t="s">
        <v>1592</v>
      </c>
      <c r="D880" t="str">
        <f>VLOOKUP(C880,Product_Cleaned!$A$2:$B$101,2,FALSE)</f>
        <v>Carbon Fiber Tennis Racket</v>
      </c>
      <c r="E880" t="str">
        <f>VLOOKUP(C880,Product_Cleaned!$A$2:$C$101,3,FALSE)</f>
        <v>Sports</v>
      </c>
      <c r="F880" t="str">
        <f>VLOOKUP(C880,Product_Cleaned!$A$2:$E$101,4,FALSE)</f>
        <v>Equipment</v>
      </c>
      <c r="G880" t="str">
        <f>VLOOKUP('Sales_Fact cleaned'!C1037,Product_Cleaned!$A$2:$E$101,5, FALSE)</f>
        <v>Erickson-Green</v>
      </c>
      <c r="H880" t="s">
        <v>1799</v>
      </c>
      <c r="I880" t="str">
        <f>_xlfn.XLOOKUP(H880,Store_Raw!$A$2:$A$21,Store_Raw!$B$2:$B$21)</f>
        <v>Mcdonald Inc</v>
      </c>
      <c r="J880" t="str">
        <f>_xlfn.XLOOKUP(H880,Store_Raw!$A$2:$A$21,Store_Raw!$C$2:$C$21)</f>
        <v>South</v>
      </c>
      <c r="K880" t="str">
        <f>_xlfn.XLOOKUP(H880,Store_Raw!$A$2:$A$21,Store_Raw!$D$2:$D$21)</f>
        <v>Christopherland</v>
      </c>
      <c r="L880" t="str">
        <f>_xlfn.XLOOKUP(H880,Store_Raw!$A$2:$A$21,Store_Raw!$E$2:$E$21)</f>
        <v>Outlet</v>
      </c>
      <c r="M880" t="str">
        <f>VLOOKUP(B880,Customer_Cleaned!$A$2:$H$501,2,FALSE)</f>
        <v>Melissa Howard</v>
      </c>
      <c r="N880">
        <f>VLOOKUP(B880,Customer_Cleaned!$A$2:$H$501,3,FALSE)</f>
        <v>53</v>
      </c>
      <c r="O880" t="str">
        <f>VLOOKUP(B880,Customer_Cleaned!$A$2:$H$501,4,FALSE)</f>
        <v>Female</v>
      </c>
      <c r="P880" t="str">
        <f>VLOOKUP(B880,Customer_Cleaned!$A$2:$H$501,8,FALSE)</f>
        <v>Platinum</v>
      </c>
      <c r="Q880" t="str">
        <f>_xlfn.XLOOKUP('Sales_Fact cleaned'!B1037,Customer_Cleaned!$A$2:$A$501,Customer_Cleaned!$F$2:$F$501)</f>
        <v>Delaware</v>
      </c>
      <c r="R880" t="str">
        <f>_xlfn.XLOOKUP(B880,Customer_Cleaned!$A$2:$A$501,Customer_Cleaned!$G$2:$G$501)</f>
        <v>USA</v>
      </c>
      <c r="S880">
        <v>1</v>
      </c>
      <c r="T880">
        <v>958.44</v>
      </c>
      <c r="U880">
        <v>0.21</v>
      </c>
      <c r="V880">
        <v>757.16760000000011</v>
      </c>
      <c r="W880" t="s">
        <v>1829</v>
      </c>
    </row>
    <row r="881" spans="1:23" hidden="1">
      <c r="A881" s="2">
        <v>45537</v>
      </c>
      <c r="B881" t="s">
        <v>773</v>
      </c>
      <c r="C881" t="s">
        <v>1652</v>
      </c>
      <c r="D881" t="str">
        <f>VLOOKUP(C881,Product_Cleaned!$A$2:$B$101,2,FALSE)</f>
        <v>Rugby Ball</v>
      </c>
      <c r="E881" t="str">
        <f>VLOOKUP(C881,Product_Cleaned!$A$2:$C$101,3,FALSE)</f>
        <v>Sports</v>
      </c>
      <c r="F881" t="str">
        <f>VLOOKUP(C881,Product_Cleaned!$A$2:$E$101,4,FALSE)</f>
        <v>Team Sports</v>
      </c>
      <c r="G881" t="str">
        <f>VLOOKUP('Sales_Fact cleaned'!C662,Product_Cleaned!$A$2:$E$101,5, FALSE)</f>
        <v>Robinson-Brown</v>
      </c>
      <c r="H881" t="s">
        <v>1766</v>
      </c>
      <c r="I881" t="str">
        <f>_xlfn.XLOOKUP(H881,Store_Raw!$A$2:$A$21,Store_Raw!$B$2:$B$21)</f>
        <v>Johnson-Wright</v>
      </c>
      <c r="J881" t="str">
        <f>_xlfn.XLOOKUP(H881,Store_Raw!$A$2:$A$21,Store_Raw!$C$2:$C$21)</f>
        <v>North</v>
      </c>
      <c r="K881" t="str">
        <f>_xlfn.XLOOKUP(H881,Store_Raw!$A$2:$A$21,Store_Raw!$D$2:$D$21)</f>
        <v>Hoodberg</v>
      </c>
      <c r="L881" t="str">
        <f>_xlfn.XLOOKUP(H881,Store_Raw!$A$2:$A$21,Store_Raw!$E$2:$E$21)</f>
        <v>Outlet</v>
      </c>
      <c r="M881" t="str">
        <f>VLOOKUP(B881,Customer_Cleaned!$A$2:$H$501,2,FALSE)</f>
        <v>Mr. William Horton</v>
      </c>
      <c r="N881">
        <f>VLOOKUP(B881,Customer_Cleaned!$A$2:$H$501,3,FALSE)</f>
        <v>31</v>
      </c>
      <c r="O881" t="str">
        <f>VLOOKUP(B881,Customer_Cleaned!$A$2:$H$501,4,FALSE)</f>
        <v>Male</v>
      </c>
      <c r="P881" t="str">
        <f>VLOOKUP(B881,Customer_Cleaned!$A$2:$H$501,8,FALSE)</f>
        <v>Bronze</v>
      </c>
      <c r="Q881" t="str">
        <f>_xlfn.XLOOKUP('Sales_Fact cleaned'!B662,Customer_Cleaned!$A$2:$A$501,Customer_Cleaned!$F$2:$F$501)</f>
        <v>Connecticut</v>
      </c>
      <c r="R881" t="str">
        <f>_xlfn.XLOOKUP(B881,Customer_Cleaned!$A$2:$A$501,Customer_Cleaned!$G$2:$G$501)</f>
        <v>USA</v>
      </c>
      <c r="S881">
        <v>4</v>
      </c>
      <c r="T881">
        <v>212.75</v>
      </c>
      <c r="U881">
        <v>0.11</v>
      </c>
      <c r="V881">
        <v>757.39</v>
      </c>
      <c r="W881" t="s">
        <v>1826</v>
      </c>
    </row>
    <row r="882" spans="1:23" hidden="1">
      <c r="A882" s="2">
        <v>45538</v>
      </c>
      <c r="B882" t="s">
        <v>1002</v>
      </c>
      <c r="C882" t="s">
        <v>1704</v>
      </c>
      <c r="D882" t="str">
        <f>VLOOKUP(C882,Product_Cleaned!$A$2:$B$101,2,FALSE)</f>
        <v>Essential Oil Diffuser</v>
      </c>
      <c r="E882" t="str">
        <f>VLOOKUP(C882,Product_Cleaned!$A$2:$C$101,3,FALSE)</f>
        <v>Home</v>
      </c>
      <c r="F882" t="str">
        <f>VLOOKUP(C882,Product_Cleaned!$A$2:$E$101,4,FALSE)</f>
        <v>Decor</v>
      </c>
      <c r="G882" t="str">
        <f>VLOOKUP('Sales_Fact cleaned'!C1894,Product_Cleaned!$A$2:$E$101,5, FALSE)</f>
        <v>Nolan-Snow</v>
      </c>
      <c r="H882" t="s">
        <v>1773</v>
      </c>
      <c r="I882" t="str">
        <f>_xlfn.XLOOKUP(H882,Store_Raw!$A$2:$A$21,Store_Raw!$B$2:$B$21)</f>
        <v>Gray Ltd</v>
      </c>
      <c r="J882" t="str">
        <f>_xlfn.XLOOKUP(H882,Store_Raw!$A$2:$A$21,Store_Raw!$C$2:$C$21)</f>
        <v>North</v>
      </c>
      <c r="K882" t="str">
        <f>_xlfn.XLOOKUP(H882,Store_Raw!$A$2:$A$21,Store_Raw!$D$2:$D$21)</f>
        <v>New Michaelchester</v>
      </c>
      <c r="L882" t="str">
        <f>_xlfn.XLOOKUP(H882,Store_Raw!$A$2:$A$21,Store_Raw!$E$2:$E$21)</f>
        <v>Outlet</v>
      </c>
      <c r="M882" t="str">
        <f>VLOOKUP(B882,Customer_Cleaned!$A$2:$H$501,2,FALSE)</f>
        <v>Madison Wright</v>
      </c>
      <c r="N882">
        <f>VLOOKUP(B882,Customer_Cleaned!$A$2:$H$501,3,FALSE)</f>
        <v>25</v>
      </c>
      <c r="O882" t="str">
        <f>VLOOKUP(B882,Customer_Cleaned!$A$2:$H$501,4,FALSE)</f>
        <v>Male</v>
      </c>
      <c r="P882" t="str">
        <f>VLOOKUP(B882,Customer_Cleaned!$A$2:$H$501,8,FALSE)</f>
        <v>Bronze</v>
      </c>
      <c r="Q882" t="str">
        <f>_xlfn.XLOOKUP('Sales_Fact cleaned'!B1894,Customer_Cleaned!$A$2:$A$501,Customer_Cleaned!$F$2:$F$501)</f>
        <v>Oklahoma</v>
      </c>
      <c r="R882" t="str">
        <f>_xlfn.XLOOKUP(B882,Customer_Cleaned!$A$2:$A$501,Customer_Cleaned!$G$2:$G$501)</f>
        <v>USA</v>
      </c>
      <c r="S882">
        <v>2</v>
      </c>
      <c r="T882">
        <v>479.77</v>
      </c>
      <c r="U882">
        <v>0.21</v>
      </c>
      <c r="V882">
        <v>758.03660000000002</v>
      </c>
      <c r="W882" t="s">
        <v>1829</v>
      </c>
    </row>
    <row r="883" spans="1:23" hidden="1">
      <c r="A883" s="2">
        <v>45538</v>
      </c>
      <c r="B883" t="s">
        <v>1484</v>
      </c>
      <c r="C883" t="s">
        <v>1600</v>
      </c>
      <c r="D883" t="str">
        <f>VLOOKUP(C883,Product_Cleaned!$A$2:$B$101,2,FALSE)</f>
        <v>Wireless Bluetooth Speaker</v>
      </c>
      <c r="E883" t="str">
        <f>VLOOKUP(C883,Product_Cleaned!$A$2:$C$101,3,FALSE)</f>
        <v>Electronics</v>
      </c>
      <c r="F883" t="str">
        <f>VLOOKUP(C883,Product_Cleaned!$A$2:$E$101,4,FALSE)</f>
        <v>Audio</v>
      </c>
      <c r="G883" t="str">
        <f>VLOOKUP('Sales_Fact cleaned'!C586,Product_Cleaned!$A$2:$E$101,5, FALSE)</f>
        <v>Lopez LLC</v>
      </c>
      <c r="H883" t="s">
        <v>1773</v>
      </c>
      <c r="I883" t="str">
        <f>_xlfn.XLOOKUP(H883,Store_Raw!$A$2:$A$21,Store_Raw!$B$2:$B$21)</f>
        <v>Gray Ltd</v>
      </c>
      <c r="J883" t="str">
        <f>_xlfn.XLOOKUP(H883,Store_Raw!$A$2:$A$21,Store_Raw!$C$2:$C$21)</f>
        <v>North</v>
      </c>
      <c r="K883" t="str">
        <f>_xlfn.XLOOKUP(H883,Store_Raw!$A$2:$A$21,Store_Raw!$D$2:$D$21)</f>
        <v>New Michaelchester</v>
      </c>
      <c r="L883" t="str">
        <f>_xlfn.XLOOKUP(H883,Store_Raw!$A$2:$A$21,Store_Raw!$E$2:$E$21)</f>
        <v>Outlet</v>
      </c>
      <c r="M883" t="str">
        <f>VLOOKUP(B883,Customer_Cleaned!$A$2:$H$501,2,FALSE)</f>
        <v>Sheri Joyce</v>
      </c>
      <c r="N883">
        <f>VLOOKUP(B883,Customer_Cleaned!$A$2:$H$501,3,FALSE)</f>
        <v>26</v>
      </c>
      <c r="O883" t="str">
        <f>VLOOKUP(B883,Customer_Cleaned!$A$2:$H$501,4,FALSE)</f>
        <v>Male</v>
      </c>
      <c r="P883" t="str">
        <f>VLOOKUP(B883,Customer_Cleaned!$A$2:$H$501,8,FALSE)</f>
        <v>Bronze</v>
      </c>
      <c r="Q883" t="str">
        <f>_xlfn.XLOOKUP('Sales_Fact cleaned'!B586,Customer_Cleaned!$A$2:$A$501,Customer_Cleaned!$F$2:$F$501)</f>
        <v>Missouri</v>
      </c>
      <c r="R883" t="str">
        <f>_xlfn.XLOOKUP(B883,Customer_Cleaned!$A$2:$A$501,Customer_Cleaned!$G$2:$G$501)</f>
        <v>USA</v>
      </c>
      <c r="S883">
        <v>4</v>
      </c>
      <c r="T883">
        <v>189.56</v>
      </c>
      <c r="U883">
        <v>0</v>
      </c>
      <c r="V883">
        <v>758.24</v>
      </c>
      <c r="W883" t="s">
        <v>1829</v>
      </c>
    </row>
    <row r="884" spans="1:23" hidden="1">
      <c r="A884" s="2">
        <v>45538</v>
      </c>
      <c r="B884" t="s">
        <v>1136</v>
      </c>
      <c r="C884" t="s">
        <v>1680</v>
      </c>
      <c r="D884" t="str">
        <f>VLOOKUP(C884,Product_Cleaned!$A$2:$B$101,2,FALSE)</f>
        <v>Women's Hair Dryer Brush</v>
      </c>
      <c r="E884" t="str">
        <f>VLOOKUP(C884,Product_Cleaned!$A$2:$C$101,3,FALSE)</f>
        <v>Beauty</v>
      </c>
      <c r="F884" t="str">
        <f>VLOOKUP(C884,Product_Cleaned!$A$2:$E$101,4,FALSE)</f>
        <v>Haircare</v>
      </c>
      <c r="G884" t="str">
        <f>VLOOKUP('Sales_Fact cleaned'!C350,Product_Cleaned!$A$2:$E$101,5, FALSE)</f>
        <v>Dawson-Perkins</v>
      </c>
      <c r="H884" t="s">
        <v>1766</v>
      </c>
      <c r="I884" t="str">
        <f>_xlfn.XLOOKUP(H884,Store_Raw!$A$2:$A$21,Store_Raw!$B$2:$B$21)</f>
        <v>Johnson-Wright</v>
      </c>
      <c r="J884" t="str">
        <f>_xlfn.XLOOKUP(H884,Store_Raw!$A$2:$A$21,Store_Raw!$C$2:$C$21)</f>
        <v>North</v>
      </c>
      <c r="K884" t="str">
        <f>_xlfn.XLOOKUP(H884,Store_Raw!$A$2:$A$21,Store_Raw!$D$2:$D$21)</f>
        <v>Hoodberg</v>
      </c>
      <c r="L884" t="str">
        <f>_xlfn.XLOOKUP(H884,Store_Raw!$A$2:$A$21,Store_Raw!$E$2:$E$21)</f>
        <v>Outlet</v>
      </c>
      <c r="M884" t="str">
        <f>VLOOKUP(B884,Customer_Cleaned!$A$2:$H$501,2,FALSE)</f>
        <v>Elizabeth Smith</v>
      </c>
      <c r="N884">
        <f>VLOOKUP(B884,Customer_Cleaned!$A$2:$H$501,3,FALSE)</f>
        <v>23</v>
      </c>
      <c r="O884" t="str">
        <f>VLOOKUP(B884,Customer_Cleaned!$A$2:$H$501,4,FALSE)</f>
        <v>Male</v>
      </c>
      <c r="P884" t="str">
        <f>VLOOKUP(B884,Customer_Cleaned!$A$2:$H$501,8,FALSE)</f>
        <v>Bronze</v>
      </c>
      <c r="Q884" t="str">
        <f>_xlfn.XLOOKUP('Sales_Fact cleaned'!B350,Customer_Cleaned!$A$2:$A$501,Customer_Cleaned!$F$2:$F$501)</f>
        <v>New Jersey</v>
      </c>
      <c r="R884" t="str">
        <f>_xlfn.XLOOKUP(B884,Customer_Cleaned!$A$2:$A$501,Customer_Cleaned!$G$2:$G$501)</f>
        <v>USA</v>
      </c>
      <c r="S884">
        <v>1</v>
      </c>
      <c r="T884">
        <v>997.87</v>
      </c>
      <c r="U884">
        <v>0.24</v>
      </c>
      <c r="V884">
        <v>758.38120000000004</v>
      </c>
      <c r="W884" t="s">
        <v>1824</v>
      </c>
    </row>
    <row r="885" spans="1:23" hidden="1">
      <c r="A885" s="2">
        <v>45539</v>
      </c>
      <c r="B885" t="s">
        <v>681</v>
      </c>
      <c r="C885" t="s">
        <v>1706</v>
      </c>
      <c r="D885" t="str">
        <f>VLOOKUP(C885,Product_Cleaned!$A$2:$B$101,2,FALSE)</f>
        <v>Decorative Lamp Shade</v>
      </c>
      <c r="E885" t="str">
        <f>VLOOKUP(C885,Product_Cleaned!$A$2:$C$101,3,FALSE)</f>
        <v>Home</v>
      </c>
      <c r="F885" t="str">
        <f>VLOOKUP(C885,Product_Cleaned!$A$2:$E$101,4,FALSE)</f>
        <v>Lighting</v>
      </c>
      <c r="G885" t="str">
        <f>VLOOKUP('Sales_Fact cleaned'!C1909,Product_Cleaned!$A$2:$E$101,5, FALSE)</f>
        <v>Terry-Moore</v>
      </c>
      <c r="H885" t="s">
        <v>1786</v>
      </c>
      <c r="I885" t="str">
        <f>_xlfn.XLOOKUP(H885,Store_Raw!$A$2:$A$21,Store_Raw!$B$2:$B$21)</f>
        <v>Moore, Padilla and Butler</v>
      </c>
      <c r="J885" t="str">
        <f>_xlfn.XLOOKUP(H885,Store_Raw!$A$2:$A$21,Store_Raw!$C$2:$C$21)</f>
        <v>South</v>
      </c>
      <c r="K885" t="str">
        <f>_xlfn.XLOOKUP(H885,Store_Raw!$A$2:$A$21,Store_Raw!$D$2:$D$21)</f>
        <v>East Johnstad</v>
      </c>
      <c r="L885" t="str">
        <f>_xlfn.XLOOKUP(H885,Store_Raw!$A$2:$A$21,Store_Raw!$E$2:$E$21)</f>
        <v>Flagship</v>
      </c>
      <c r="M885" t="str">
        <f>VLOOKUP(B885,Customer_Cleaned!$A$2:$H$501,2,FALSE)</f>
        <v>Joan Johnson</v>
      </c>
      <c r="N885">
        <f>VLOOKUP(B885,Customer_Cleaned!$A$2:$H$501,3,FALSE)</f>
        <v>50</v>
      </c>
      <c r="O885" t="str">
        <f>VLOOKUP(B885,Customer_Cleaned!$A$2:$H$501,4,FALSE)</f>
        <v>Female</v>
      </c>
      <c r="P885" t="str">
        <f>VLOOKUP(B885,Customer_Cleaned!$A$2:$H$501,8,FALSE)</f>
        <v>Platinum</v>
      </c>
      <c r="Q885" t="str">
        <f>_xlfn.XLOOKUP('Sales_Fact cleaned'!B1909,Customer_Cleaned!$A$2:$A$501,Customer_Cleaned!$F$2:$F$501)</f>
        <v>New York</v>
      </c>
      <c r="R885" t="str">
        <f>_xlfn.XLOOKUP(B885,Customer_Cleaned!$A$2:$A$501,Customer_Cleaned!$G$2:$G$501)</f>
        <v>USA</v>
      </c>
      <c r="S885">
        <v>4</v>
      </c>
      <c r="T885">
        <v>202.59</v>
      </c>
      <c r="U885">
        <v>0.06</v>
      </c>
      <c r="V885">
        <v>761.73839999999996</v>
      </c>
      <c r="W885" t="s">
        <v>1829</v>
      </c>
    </row>
    <row r="886" spans="1:23" hidden="1">
      <c r="A886" s="2">
        <v>45539</v>
      </c>
      <c r="B886" t="s">
        <v>127</v>
      </c>
      <c r="C886" t="s">
        <v>1670</v>
      </c>
      <c r="D886" t="str">
        <f>VLOOKUP(C886,Product_Cleaned!$A$2:$B$101,2,FALSE)</f>
        <v>Tennis Ball 3-Pack</v>
      </c>
      <c r="E886" t="str">
        <f>VLOOKUP(C886,Product_Cleaned!$A$2:$C$101,3,FALSE)</f>
        <v>Sports</v>
      </c>
      <c r="F886" t="str">
        <f>VLOOKUP(C886,Product_Cleaned!$A$2:$E$101,4,FALSE)</f>
        <v>Equipment</v>
      </c>
      <c r="G886" t="str">
        <f>VLOOKUP('Sales_Fact cleaned'!C956,Product_Cleaned!$A$2:$E$101,5, FALSE)</f>
        <v>Perez-Johnston</v>
      </c>
      <c r="H886" t="s">
        <v>1782</v>
      </c>
      <c r="I886" t="str">
        <f>_xlfn.XLOOKUP(H886,Store_Raw!$A$2:$A$21,Store_Raw!$B$2:$B$21)</f>
        <v>Bean, Jones and Park</v>
      </c>
      <c r="J886" t="str">
        <f>_xlfn.XLOOKUP(H886,Store_Raw!$A$2:$A$21,Store_Raw!$C$2:$C$21)</f>
        <v>West</v>
      </c>
      <c r="K886" t="str">
        <f>_xlfn.XLOOKUP(H886,Store_Raw!$A$2:$A$21,Store_Raw!$D$2:$D$21)</f>
        <v>Thompsonborough</v>
      </c>
      <c r="L886" t="str">
        <f>_xlfn.XLOOKUP(H886,Store_Raw!$A$2:$A$21,Store_Raw!$E$2:$E$21)</f>
        <v>Online</v>
      </c>
      <c r="M886" t="str">
        <f>VLOOKUP(B886,Customer_Cleaned!$A$2:$H$501,2,FALSE)</f>
        <v>Sarah Vance</v>
      </c>
      <c r="N886">
        <f>VLOOKUP(B886,Customer_Cleaned!$A$2:$H$501,3,FALSE)</f>
        <v>41</v>
      </c>
      <c r="O886" t="str">
        <f>VLOOKUP(B886,Customer_Cleaned!$A$2:$H$501,4,FALSE)</f>
        <v>Male</v>
      </c>
      <c r="P886" t="str">
        <f>VLOOKUP(B886,Customer_Cleaned!$A$2:$H$501,8,FALSE)</f>
        <v>Silver</v>
      </c>
      <c r="Q886" t="str">
        <f>_xlfn.XLOOKUP('Sales_Fact cleaned'!B956,Customer_Cleaned!$A$2:$A$501,Customer_Cleaned!$F$2:$F$501)</f>
        <v>Maryland</v>
      </c>
      <c r="R886" t="str">
        <f>_xlfn.XLOOKUP(B886,Customer_Cleaned!$A$2:$A$501,Customer_Cleaned!$G$2:$G$501)</f>
        <v>USA</v>
      </c>
      <c r="S886">
        <v>1</v>
      </c>
      <c r="T886">
        <v>846.67</v>
      </c>
      <c r="U886">
        <v>0.1</v>
      </c>
      <c r="V886">
        <v>762.00299999999993</v>
      </c>
      <c r="W886" t="s">
        <v>1824</v>
      </c>
    </row>
    <row r="887" spans="1:23" hidden="1">
      <c r="A887" s="2">
        <v>45539</v>
      </c>
      <c r="B887" t="s">
        <v>295</v>
      </c>
      <c r="C887" t="s">
        <v>1638</v>
      </c>
      <c r="D887" t="str">
        <f>VLOOKUP(C887,Product_Cleaned!$A$2:$B$101,2,FALSE)</f>
        <v>High-Grip Football</v>
      </c>
      <c r="E887" t="str">
        <f>VLOOKUP(C887,Product_Cleaned!$A$2:$C$101,3,FALSE)</f>
        <v>Sports</v>
      </c>
      <c r="F887" t="str">
        <f>VLOOKUP(C887,Product_Cleaned!$A$2:$E$101,4,FALSE)</f>
        <v>Team Sports</v>
      </c>
      <c r="G887" t="str">
        <f>VLOOKUP('Sales_Fact cleaned'!C1653,Product_Cleaned!$A$2:$E$101,5, FALSE)</f>
        <v>Hogan-Lee</v>
      </c>
      <c r="H887" t="s">
        <v>1752</v>
      </c>
      <c r="I887" t="str">
        <f>_xlfn.XLOOKUP(H887,Store_Raw!$A$2:$A$21,Store_Raw!$B$2:$B$21)</f>
        <v>Rivera-Warner</v>
      </c>
      <c r="J887" t="str">
        <f>_xlfn.XLOOKUP(H887,Store_Raw!$A$2:$A$21,Store_Raw!$C$2:$C$21)</f>
        <v>East</v>
      </c>
      <c r="K887" t="str">
        <f>_xlfn.XLOOKUP(H887,Store_Raw!$A$2:$A$21,Store_Raw!$D$2:$D$21)</f>
        <v>Washingtonfurt</v>
      </c>
      <c r="L887" t="str">
        <f>_xlfn.XLOOKUP(H887,Store_Raw!$A$2:$A$21,Store_Raw!$E$2:$E$21)</f>
        <v>Flagship</v>
      </c>
      <c r="M887" t="str">
        <f>VLOOKUP(B887,Customer_Cleaned!$A$2:$H$501,2,FALSE)</f>
        <v>Krystal Ford</v>
      </c>
      <c r="N887">
        <f>VLOOKUP(B887,Customer_Cleaned!$A$2:$H$501,3,FALSE)</f>
        <v>34</v>
      </c>
      <c r="O887" t="str">
        <f>VLOOKUP(B887,Customer_Cleaned!$A$2:$H$501,4,FALSE)</f>
        <v>Female</v>
      </c>
      <c r="P887" t="str">
        <f>VLOOKUP(B887,Customer_Cleaned!$A$2:$H$501,8,FALSE)</f>
        <v>Bronze</v>
      </c>
      <c r="Q887" t="str">
        <f>_xlfn.XLOOKUP('Sales_Fact cleaned'!B1653,Customer_Cleaned!$A$2:$A$501,Customer_Cleaned!$F$2:$F$501)</f>
        <v>Arkansas</v>
      </c>
      <c r="R887" t="str">
        <f>_xlfn.XLOOKUP(B887,Customer_Cleaned!$A$2:$A$501,Customer_Cleaned!$G$2:$G$501)</f>
        <v>USA</v>
      </c>
      <c r="S887">
        <v>2</v>
      </c>
      <c r="T887">
        <v>522.16999999999996</v>
      </c>
      <c r="U887">
        <v>0.27</v>
      </c>
      <c r="V887">
        <v>762.36819999999989</v>
      </c>
      <c r="W887" t="s">
        <v>1829</v>
      </c>
    </row>
    <row r="888" spans="1:23" hidden="1">
      <c r="A888" s="2">
        <v>45539</v>
      </c>
      <c r="B888" t="s">
        <v>893</v>
      </c>
      <c r="C888" t="s">
        <v>1692</v>
      </c>
      <c r="D888" t="str">
        <f>VLOOKUP(C888,Product_Cleaned!$A$2:$B$101,2,FALSE)</f>
        <v>Professional Jump Rope</v>
      </c>
      <c r="E888" t="str">
        <f>VLOOKUP(C888,Product_Cleaned!$A$2:$C$101,3,FALSE)</f>
        <v>Sports</v>
      </c>
      <c r="F888" t="str">
        <f>VLOOKUP(C888,Product_Cleaned!$A$2:$E$101,4,FALSE)</f>
        <v>Fitness</v>
      </c>
      <c r="G888" t="str">
        <f>VLOOKUP('Sales_Fact cleaned'!C92,Product_Cleaned!$A$2:$E$101,5, FALSE)</f>
        <v>Moon, Mora and Santos</v>
      </c>
      <c r="H888" t="s">
        <v>1782</v>
      </c>
      <c r="I888" t="str">
        <f>_xlfn.XLOOKUP(H888,Store_Raw!$A$2:$A$21,Store_Raw!$B$2:$B$21)</f>
        <v>Bean, Jones and Park</v>
      </c>
      <c r="J888" t="str">
        <f>_xlfn.XLOOKUP(H888,Store_Raw!$A$2:$A$21,Store_Raw!$C$2:$C$21)</f>
        <v>West</v>
      </c>
      <c r="K888" t="str">
        <f>_xlfn.XLOOKUP(H888,Store_Raw!$A$2:$A$21,Store_Raw!$D$2:$D$21)</f>
        <v>Thompsonborough</v>
      </c>
      <c r="L888" t="str">
        <f>_xlfn.XLOOKUP(H888,Store_Raw!$A$2:$A$21,Store_Raw!$E$2:$E$21)</f>
        <v>Online</v>
      </c>
      <c r="M888" t="str">
        <f>VLOOKUP(B888,Customer_Cleaned!$A$2:$H$501,2,FALSE)</f>
        <v>Brittany Watson</v>
      </c>
      <c r="N888">
        <f>VLOOKUP(B888,Customer_Cleaned!$A$2:$H$501,3,FALSE)</f>
        <v>59</v>
      </c>
      <c r="O888" t="str">
        <f>VLOOKUP(B888,Customer_Cleaned!$A$2:$H$501,4,FALSE)</f>
        <v>Male</v>
      </c>
      <c r="P888" t="str">
        <f>VLOOKUP(B888,Customer_Cleaned!$A$2:$H$501,8,FALSE)</f>
        <v>Platinum</v>
      </c>
      <c r="Q888" t="str">
        <f>_xlfn.XLOOKUP('Sales_Fact cleaned'!B92,Customer_Cleaned!$A$2:$A$501,Customer_Cleaned!$F$2:$F$501)</f>
        <v>Montana</v>
      </c>
      <c r="R888" t="str">
        <f>_xlfn.XLOOKUP(B888,Customer_Cleaned!$A$2:$A$501,Customer_Cleaned!$G$2:$G$501)</f>
        <v>USA</v>
      </c>
      <c r="S888">
        <v>4</v>
      </c>
      <c r="T888">
        <v>214.37</v>
      </c>
      <c r="U888">
        <v>0.11</v>
      </c>
      <c r="V888">
        <v>763.15719999999999</v>
      </c>
      <c r="W888" t="s">
        <v>1824</v>
      </c>
    </row>
    <row r="889" spans="1:23" hidden="1">
      <c r="A889" s="2">
        <v>45541</v>
      </c>
      <c r="B889" t="s">
        <v>559</v>
      </c>
      <c r="C889" t="s">
        <v>1648</v>
      </c>
      <c r="D889" t="str">
        <f>VLOOKUP(C889,Product_Cleaned!$A$2:$B$101,2,FALSE)</f>
        <v>Boxing Hand Wraps</v>
      </c>
      <c r="E889" t="str">
        <f>VLOOKUP(C889,Product_Cleaned!$A$2:$C$101,3,FALSE)</f>
        <v>Sports</v>
      </c>
      <c r="F889" t="str">
        <f>VLOOKUP(C889,Product_Cleaned!$A$2:$E$101,4,FALSE)</f>
        <v>Fitness</v>
      </c>
      <c r="G889" t="str">
        <f>VLOOKUP('Sales_Fact cleaned'!C1224,Product_Cleaned!$A$2:$E$101,5, FALSE)</f>
        <v>Hernandez Inc</v>
      </c>
      <c r="H889" t="s">
        <v>1757</v>
      </c>
      <c r="I889" t="str">
        <f>_xlfn.XLOOKUP(H889,Store_Raw!$A$2:$A$21,Store_Raw!$B$2:$B$21)</f>
        <v>Martinez, Adkins and Johnson</v>
      </c>
      <c r="J889" t="str">
        <f>_xlfn.XLOOKUP(H889,Store_Raw!$A$2:$A$21,Store_Raw!$C$2:$C$21)</f>
        <v>North</v>
      </c>
      <c r="K889" t="str">
        <f>_xlfn.XLOOKUP(H889,Store_Raw!$A$2:$A$21,Store_Raw!$D$2:$D$21)</f>
        <v>Danielmouth</v>
      </c>
      <c r="L889" t="str">
        <f>_xlfn.XLOOKUP(H889,Store_Raw!$A$2:$A$21,Store_Raw!$E$2:$E$21)</f>
        <v>Flagship</v>
      </c>
      <c r="M889" t="str">
        <f>VLOOKUP(B889,Customer_Cleaned!$A$2:$H$501,2,FALSE)</f>
        <v>Daniel Contreras</v>
      </c>
      <c r="N889">
        <f>VLOOKUP(B889,Customer_Cleaned!$A$2:$H$501,3,FALSE)</f>
        <v>36</v>
      </c>
      <c r="O889" t="str">
        <f>VLOOKUP(B889,Customer_Cleaned!$A$2:$H$501,4,FALSE)</f>
        <v>Female</v>
      </c>
      <c r="P889" t="str">
        <f>VLOOKUP(B889,Customer_Cleaned!$A$2:$H$501,8,FALSE)</f>
        <v>Silver</v>
      </c>
      <c r="Q889" t="str">
        <f>_xlfn.XLOOKUP('Sales_Fact cleaned'!B1224,Customer_Cleaned!$A$2:$A$501,Customer_Cleaned!$F$2:$F$501)</f>
        <v>Pennsylvania</v>
      </c>
      <c r="R889" t="str">
        <f>_xlfn.XLOOKUP(B889,Customer_Cleaned!$A$2:$A$501,Customer_Cleaned!$G$2:$G$501)</f>
        <v>USA</v>
      </c>
      <c r="S889">
        <v>3</v>
      </c>
      <c r="T889">
        <v>326.2</v>
      </c>
      <c r="U889">
        <v>0.22</v>
      </c>
      <c r="V889">
        <v>763.30799999999999</v>
      </c>
      <c r="W889" t="s">
        <v>1829</v>
      </c>
    </row>
    <row r="890" spans="1:23" hidden="1">
      <c r="A890" s="2">
        <v>45542</v>
      </c>
      <c r="B890" t="s">
        <v>1023</v>
      </c>
      <c r="C890" t="s">
        <v>1555</v>
      </c>
      <c r="D890" t="str">
        <f>VLOOKUP(C890,Product_Cleaned!$A$2:$B$101,2,FALSE)</f>
        <v>Men's Leather Belt</v>
      </c>
      <c r="E890" t="str">
        <f>VLOOKUP(C890,Product_Cleaned!$A$2:$C$101,3,FALSE)</f>
        <v>Clothing</v>
      </c>
      <c r="F890" t="str">
        <f>VLOOKUP(C890,Product_Cleaned!$A$2:$E$101,4,FALSE)</f>
        <v>Accessories</v>
      </c>
      <c r="G890" t="str">
        <f>VLOOKUP('Sales_Fact cleaned'!C1125,Product_Cleaned!$A$2:$E$101,5, FALSE)</f>
        <v>Griffin Ltd</v>
      </c>
      <c r="H890" t="s">
        <v>1804</v>
      </c>
      <c r="I890" t="str">
        <f>_xlfn.XLOOKUP(H890,Store_Raw!$A$2:$A$21,Store_Raw!$B$2:$B$21)</f>
        <v>Frederick-Wright</v>
      </c>
      <c r="J890" t="str">
        <f>_xlfn.XLOOKUP(H890,Store_Raw!$A$2:$A$21,Store_Raw!$C$2:$C$21)</f>
        <v>West</v>
      </c>
      <c r="K890" t="str">
        <f>_xlfn.XLOOKUP(H890,Store_Raw!$A$2:$A$21,Store_Raw!$D$2:$D$21)</f>
        <v>New Jimmymouth</v>
      </c>
      <c r="L890" t="str">
        <f>_xlfn.XLOOKUP(H890,Store_Raw!$A$2:$A$21,Store_Raw!$E$2:$E$21)</f>
        <v>Flagship</v>
      </c>
      <c r="M890" t="str">
        <f>VLOOKUP(B890,Customer_Cleaned!$A$2:$H$501,2,FALSE)</f>
        <v>Andrew Smith</v>
      </c>
      <c r="N890">
        <f>VLOOKUP(B890,Customer_Cleaned!$A$2:$H$501,3,FALSE)</f>
        <v>60</v>
      </c>
      <c r="O890" t="str">
        <f>VLOOKUP(B890,Customer_Cleaned!$A$2:$H$501,4,FALSE)</f>
        <v>Male</v>
      </c>
      <c r="P890" t="str">
        <f>VLOOKUP(B890,Customer_Cleaned!$A$2:$H$501,8,FALSE)</f>
        <v>Platinum</v>
      </c>
      <c r="Q890" t="str">
        <f>_xlfn.XLOOKUP('Sales_Fact cleaned'!B1125,Customer_Cleaned!$A$2:$A$501,Customer_Cleaned!$F$2:$F$501)</f>
        <v>Oregon</v>
      </c>
      <c r="R890" t="str">
        <f>_xlfn.XLOOKUP(B890,Customer_Cleaned!$A$2:$A$501,Customer_Cleaned!$G$2:$G$501)</f>
        <v>USA</v>
      </c>
      <c r="S890">
        <v>2</v>
      </c>
      <c r="T890">
        <v>530.54</v>
      </c>
      <c r="U890">
        <v>0.28000000000000003</v>
      </c>
      <c r="V890">
        <v>763.97759999999994</v>
      </c>
      <c r="W890" t="s">
        <v>1826</v>
      </c>
    </row>
    <row r="891" spans="1:23" hidden="1">
      <c r="A891" s="2">
        <v>45542</v>
      </c>
      <c r="B891" t="s">
        <v>502</v>
      </c>
      <c r="C891" t="s">
        <v>1728</v>
      </c>
      <c r="D891" t="str">
        <f>VLOOKUP(C891,Product_Cleaned!$A$2:$B$101,2,FALSE)</f>
        <v>Gaming Mouse Pad XL</v>
      </c>
      <c r="E891" t="str">
        <f>VLOOKUP(C891,Product_Cleaned!$A$2:$C$101,3,FALSE)</f>
        <v>Electronics</v>
      </c>
      <c r="F891" t="str">
        <f>VLOOKUP(C891,Product_Cleaned!$A$2:$E$101,4,FALSE)</f>
        <v>Accessories</v>
      </c>
      <c r="G891" t="str">
        <f>VLOOKUP('Sales_Fact cleaned'!C1726,Product_Cleaned!$A$2:$E$101,5, FALSE)</f>
        <v>French Ltd</v>
      </c>
      <c r="H891" t="s">
        <v>1794</v>
      </c>
      <c r="I891" t="str">
        <f>_xlfn.XLOOKUP(H891,Store_Raw!$A$2:$A$21,Store_Raw!$B$2:$B$21)</f>
        <v>Thomas, Bridges and Harris</v>
      </c>
      <c r="J891" t="str">
        <f>_xlfn.XLOOKUP(H891,Store_Raw!$A$2:$A$21,Store_Raw!$C$2:$C$21)</f>
        <v>North</v>
      </c>
      <c r="K891" t="str">
        <f>_xlfn.XLOOKUP(H891,Store_Raw!$A$2:$A$21,Store_Raw!$D$2:$D$21)</f>
        <v>Sabrinatown</v>
      </c>
      <c r="L891" t="str">
        <f>_xlfn.XLOOKUP(H891,Store_Raw!$A$2:$A$21,Store_Raw!$E$2:$E$21)</f>
        <v>Online</v>
      </c>
      <c r="M891" t="str">
        <f>VLOOKUP(B891,Customer_Cleaned!$A$2:$H$501,2,FALSE)</f>
        <v>Denise Griffin</v>
      </c>
      <c r="N891">
        <f>VLOOKUP(B891,Customer_Cleaned!$A$2:$H$501,3,FALSE)</f>
        <v>33</v>
      </c>
      <c r="O891" t="str">
        <f>VLOOKUP(B891,Customer_Cleaned!$A$2:$H$501,4,FALSE)</f>
        <v>Male</v>
      </c>
      <c r="P891" t="str">
        <f>VLOOKUP(B891,Customer_Cleaned!$A$2:$H$501,8,FALSE)</f>
        <v>Bronze</v>
      </c>
      <c r="Q891" t="str">
        <f>_xlfn.XLOOKUP('Sales_Fact cleaned'!B1726,Customer_Cleaned!$A$2:$A$501,Customer_Cleaned!$F$2:$F$501)</f>
        <v>Maine</v>
      </c>
      <c r="R891" t="str">
        <f>_xlfn.XLOOKUP(B891,Customer_Cleaned!$A$2:$A$501,Customer_Cleaned!$G$2:$G$501)</f>
        <v>USA</v>
      </c>
      <c r="S891">
        <v>1</v>
      </c>
      <c r="T891">
        <v>780.16</v>
      </c>
      <c r="U891">
        <v>0.02</v>
      </c>
      <c r="V891">
        <v>764.55679999999995</v>
      </c>
      <c r="W891" t="s">
        <v>1829</v>
      </c>
    </row>
    <row r="892" spans="1:23" hidden="1">
      <c r="A892" s="2">
        <v>45542</v>
      </c>
      <c r="B892" t="s">
        <v>672</v>
      </c>
      <c r="C892" t="s">
        <v>1582</v>
      </c>
      <c r="D892" t="str">
        <f>VLOOKUP(C892,Product_Cleaned!$A$2:$B$101,2,FALSE)</f>
        <v>Soccer Training Cone Set</v>
      </c>
      <c r="E892" t="str">
        <f>VLOOKUP(C892,Product_Cleaned!$A$2:$C$101,3,FALSE)</f>
        <v>Sports</v>
      </c>
      <c r="F892" t="str">
        <f>VLOOKUP(C892,Product_Cleaned!$A$2:$E$101,4,FALSE)</f>
        <v>Accessories</v>
      </c>
      <c r="G892" t="str">
        <f>VLOOKUP('Sales_Fact cleaned'!C186,Product_Cleaned!$A$2:$E$101,5, FALSE)</f>
        <v>Erickson-Green</v>
      </c>
      <c r="H892" t="s">
        <v>1799</v>
      </c>
      <c r="I892" t="str">
        <f>_xlfn.XLOOKUP(H892,Store_Raw!$A$2:$A$21,Store_Raw!$B$2:$B$21)</f>
        <v>Mcdonald Inc</v>
      </c>
      <c r="J892" t="str">
        <f>_xlfn.XLOOKUP(H892,Store_Raw!$A$2:$A$21,Store_Raw!$C$2:$C$21)</f>
        <v>South</v>
      </c>
      <c r="K892" t="str">
        <f>_xlfn.XLOOKUP(H892,Store_Raw!$A$2:$A$21,Store_Raw!$D$2:$D$21)</f>
        <v>Christopherland</v>
      </c>
      <c r="L892" t="str">
        <f>_xlfn.XLOOKUP(H892,Store_Raw!$A$2:$A$21,Store_Raw!$E$2:$E$21)</f>
        <v>Outlet</v>
      </c>
      <c r="M892" t="str">
        <f>VLOOKUP(B892,Customer_Cleaned!$A$2:$H$501,2,FALSE)</f>
        <v>Ronald Jones</v>
      </c>
      <c r="N892">
        <f>VLOOKUP(B892,Customer_Cleaned!$A$2:$H$501,3,FALSE)</f>
        <v>26</v>
      </c>
      <c r="O892" t="str">
        <f>VLOOKUP(B892,Customer_Cleaned!$A$2:$H$501,4,FALSE)</f>
        <v>Female</v>
      </c>
      <c r="P892" t="str">
        <f>VLOOKUP(B892,Customer_Cleaned!$A$2:$H$501,8,FALSE)</f>
        <v>Bronze</v>
      </c>
      <c r="Q892" t="str">
        <f>_xlfn.XLOOKUP('Sales_Fact cleaned'!B186,Customer_Cleaned!$A$2:$A$501,Customer_Cleaned!$F$2:$F$501)</f>
        <v>Virginia</v>
      </c>
      <c r="R892" t="str">
        <f>_xlfn.XLOOKUP(B892,Customer_Cleaned!$A$2:$A$501,Customer_Cleaned!$G$2:$G$501)</f>
        <v>USA</v>
      </c>
      <c r="S892">
        <v>1</v>
      </c>
      <c r="T892">
        <v>880.89</v>
      </c>
      <c r="U892">
        <v>0.13</v>
      </c>
      <c r="V892">
        <v>766.37429999999995</v>
      </c>
      <c r="W892" t="s">
        <v>1826</v>
      </c>
    </row>
    <row r="893" spans="1:23" hidden="1">
      <c r="A893" s="2">
        <v>45543</v>
      </c>
      <c r="B893" t="s">
        <v>1148</v>
      </c>
      <c r="C893" t="s">
        <v>1726</v>
      </c>
      <c r="D893" t="str">
        <f>VLOOKUP(C893,Product_Cleaned!$A$2:$B$101,2,FALSE)</f>
        <v>Face Foundation Kit</v>
      </c>
      <c r="E893" t="str">
        <f>VLOOKUP(C893,Product_Cleaned!$A$2:$C$101,3,FALSE)</f>
        <v>Beauty</v>
      </c>
      <c r="F893" t="str">
        <f>VLOOKUP(C893,Product_Cleaned!$A$2:$E$101,4,FALSE)</f>
        <v>Makeup</v>
      </c>
      <c r="G893" t="str">
        <f>VLOOKUP('Sales_Fact cleaned'!C120,Product_Cleaned!$A$2:$E$101,5, FALSE)</f>
        <v>Dawson-Perkins</v>
      </c>
      <c r="H893" t="s">
        <v>1792</v>
      </c>
      <c r="I893" t="str">
        <f>_xlfn.XLOOKUP(H893,Store_Raw!$A$2:$A$21,Store_Raw!$B$2:$B$21)</f>
        <v>Aguirre-Keller</v>
      </c>
      <c r="J893" t="str">
        <f>_xlfn.XLOOKUP(H893,Store_Raw!$A$2:$A$21,Store_Raw!$C$2:$C$21)</f>
        <v>South</v>
      </c>
      <c r="K893" t="str">
        <f>_xlfn.XLOOKUP(H893,Store_Raw!$A$2:$A$21,Store_Raw!$D$2:$D$21)</f>
        <v>Lake Michael</v>
      </c>
      <c r="L893" t="str">
        <f>_xlfn.XLOOKUP(H893,Store_Raw!$A$2:$A$21,Store_Raw!$E$2:$E$21)</f>
        <v>Online</v>
      </c>
      <c r="M893" t="str">
        <f>VLOOKUP(B893,Customer_Cleaned!$A$2:$H$501,2,FALSE)</f>
        <v>Melinda Johnson</v>
      </c>
      <c r="N893">
        <f>VLOOKUP(B893,Customer_Cleaned!$A$2:$H$501,3,FALSE)</f>
        <v>51</v>
      </c>
      <c r="O893" t="str">
        <f>VLOOKUP(B893,Customer_Cleaned!$A$2:$H$501,4,FALSE)</f>
        <v>Male</v>
      </c>
      <c r="P893" t="str">
        <f>VLOOKUP(B893,Customer_Cleaned!$A$2:$H$501,8,FALSE)</f>
        <v>Platinum</v>
      </c>
      <c r="Q893" t="str">
        <f>_xlfn.XLOOKUP('Sales_Fact cleaned'!B120,Customer_Cleaned!$A$2:$A$501,Customer_Cleaned!$F$2:$F$501)</f>
        <v>Tennessee</v>
      </c>
      <c r="R893" t="str">
        <f>_xlfn.XLOOKUP(B893,Customer_Cleaned!$A$2:$A$501,Customer_Cleaned!$G$2:$G$501)</f>
        <v>USA</v>
      </c>
      <c r="S893">
        <v>1</v>
      </c>
      <c r="T893">
        <v>996.33</v>
      </c>
      <c r="U893">
        <v>0.23</v>
      </c>
      <c r="V893">
        <v>767.17410000000007</v>
      </c>
      <c r="W893" t="s">
        <v>1826</v>
      </c>
    </row>
    <row r="894" spans="1:23" hidden="1">
      <c r="A894" s="2">
        <v>45543</v>
      </c>
      <c r="B894" t="s">
        <v>1371</v>
      </c>
      <c r="C894" t="s">
        <v>1543</v>
      </c>
      <c r="D894" t="str">
        <f>VLOOKUP(C894,Product_Cleaned!$A$2:$B$101,2,FALSE)</f>
        <v>Brother Laser Printer</v>
      </c>
      <c r="E894" t="str">
        <f>VLOOKUP(C894,Product_Cleaned!$A$2:$C$101,3,FALSE)</f>
        <v>Electronics</v>
      </c>
      <c r="F894" t="str">
        <f>VLOOKUP(C894,Product_Cleaned!$A$2:$E$101,4,FALSE)</f>
        <v>Computer</v>
      </c>
      <c r="G894" t="str">
        <f>VLOOKUP('Sales_Fact cleaned'!C694,Product_Cleaned!$A$2:$E$101,5, FALSE)</f>
        <v>Robinson-Brown</v>
      </c>
      <c r="H894" t="s">
        <v>1786</v>
      </c>
      <c r="I894" t="str">
        <f>_xlfn.XLOOKUP(H894,Store_Raw!$A$2:$A$21,Store_Raw!$B$2:$B$21)</f>
        <v>Moore, Padilla and Butler</v>
      </c>
      <c r="J894" t="str">
        <f>_xlfn.XLOOKUP(H894,Store_Raw!$A$2:$A$21,Store_Raw!$C$2:$C$21)</f>
        <v>South</v>
      </c>
      <c r="K894" t="str">
        <f>_xlfn.XLOOKUP(H894,Store_Raw!$A$2:$A$21,Store_Raw!$D$2:$D$21)</f>
        <v>East Johnstad</v>
      </c>
      <c r="L894" t="str">
        <f>_xlfn.XLOOKUP(H894,Store_Raw!$A$2:$A$21,Store_Raw!$E$2:$E$21)</f>
        <v>Flagship</v>
      </c>
      <c r="M894" t="str">
        <f>VLOOKUP(B894,Customer_Cleaned!$A$2:$H$501,2,FALSE)</f>
        <v>Adam Castro</v>
      </c>
      <c r="N894">
        <f>VLOOKUP(B894,Customer_Cleaned!$A$2:$H$501,3,FALSE)</f>
        <v>51</v>
      </c>
      <c r="O894" t="str">
        <f>VLOOKUP(B894,Customer_Cleaned!$A$2:$H$501,4,FALSE)</f>
        <v>Male</v>
      </c>
      <c r="P894" t="str">
        <f>VLOOKUP(B894,Customer_Cleaned!$A$2:$H$501,8,FALSE)</f>
        <v>Platinum</v>
      </c>
      <c r="Q894" t="str">
        <f>_xlfn.XLOOKUP('Sales_Fact cleaned'!B694,Customer_Cleaned!$A$2:$A$501,Customer_Cleaned!$F$2:$F$501)</f>
        <v>Wyoming</v>
      </c>
      <c r="R894" t="str">
        <f>_xlfn.XLOOKUP(B894,Customer_Cleaned!$A$2:$A$501,Customer_Cleaned!$G$2:$G$501)</f>
        <v>USA</v>
      </c>
      <c r="S894">
        <v>2</v>
      </c>
      <c r="T894">
        <v>540.48</v>
      </c>
      <c r="U894">
        <v>0.28999999999999998</v>
      </c>
      <c r="V894">
        <v>767.48159999999996</v>
      </c>
      <c r="W894" t="s">
        <v>1829</v>
      </c>
    </row>
    <row r="895" spans="1:23" hidden="1">
      <c r="A895" s="2">
        <v>45543</v>
      </c>
      <c r="B895" t="s">
        <v>1252</v>
      </c>
      <c r="C895" t="s">
        <v>1680</v>
      </c>
      <c r="D895" t="str">
        <f>VLOOKUP(C895,Product_Cleaned!$A$2:$B$101,2,FALSE)</f>
        <v>Women's Hair Dryer Brush</v>
      </c>
      <c r="E895" t="str">
        <f>VLOOKUP(C895,Product_Cleaned!$A$2:$C$101,3,FALSE)</f>
        <v>Beauty</v>
      </c>
      <c r="F895" t="str">
        <f>VLOOKUP(C895,Product_Cleaned!$A$2:$E$101,4,FALSE)</f>
        <v>Haircare</v>
      </c>
      <c r="G895" t="str">
        <f>VLOOKUP('Sales_Fact cleaned'!C475,Product_Cleaned!$A$2:$E$101,5, FALSE)</f>
        <v>Martin LLC</v>
      </c>
      <c r="H895" t="s">
        <v>1766</v>
      </c>
      <c r="I895" t="str">
        <f>_xlfn.XLOOKUP(H895,Store_Raw!$A$2:$A$21,Store_Raw!$B$2:$B$21)</f>
        <v>Johnson-Wright</v>
      </c>
      <c r="J895" t="str">
        <f>_xlfn.XLOOKUP(H895,Store_Raw!$A$2:$A$21,Store_Raw!$C$2:$C$21)</f>
        <v>North</v>
      </c>
      <c r="K895" t="str">
        <f>_xlfn.XLOOKUP(H895,Store_Raw!$A$2:$A$21,Store_Raw!$D$2:$D$21)</f>
        <v>Hoodberg</v>
      </c>
      <c r="L895" t="str">
        <f>_xlfn.XLOOKUP(H895,Store_Raw!$A$2:$A$21,Store_Raw!$E$2:$E$21)</f>
        <v>Outlet</v>
      </c>
      <c r="M895" t="str">
        <f>VLOOKUP(B895,Customer_Cleaned!$A$2:$H$501,2,FALSE)</f>
        <v>Cassandra Perez</v>
      </c>
      <c r="N895">
        <f>VLOOKUP(B895,Customer_Cleaned!$A$2:$H$501,3,FALSE)</f>
        <v>31</v>
      </c>
      <c r="O895" t="str">
        <f>VLOOKUP(B895,Customer_Cleaned!$A$2:$H$501,4,FALSE)</f>
        <v>Male</v>
      </c>
      <c r="P895" t="str">
        <f>VLOOKUP(B895,Customer_Cleaned!$A$2:$H$501,8,FALSE)</f>
        <v>Bronze</v>
      </c>
      <c r="Q895" t="str">
        <f>_xlfn.XLOOKUP('Sales_Fact cleaned'!B475,Customer_Cleaned!$A$2:$A$501,Customer_Cleaned!$F$2:$F$501)</f>
        <v>Washington</v>
      </c>
      <c r="R895" t="str">
        <f>_xlfn.XLOOKUP(B895,Customer_Cleaned!$A$2:$A$501,Customer_Cleaned!$G$2:$G$501)</f>
        <v>USA</v>
      </c>
      <c r="S895">
        <v>1</v>
      </c>
      <c r="T895">
        <v>984.6</v>
      </c>
      <c r="U895">
        <v>0.22</v>
      </c>
      <c r="V895">
        <v>767.98800000000006</v>
      </c>
      <c r="W895" t="s">
        <v>1826</v>
      </c>
    </row>
    <row r="896" spans="1:23" hidden="1">
      <c r="A896" s="2">
        <v>45544</v>
      </c>
      <c r="B896" t="s">
        <v>601</v>
      </c>
      <c r="C896" t="s">
        <v>1546</v>
      </c>
      <c r="D896" t="str">
        <f>VLOOKUP(C896,Product_Cleaned!$A$2:$B$101,2,FALSE)</f>
        <v>Men's Graphic T-Shirt</v>
      </c>
      <c r="E896" t="str">
        <f>VLOOKUP(C896,Product_Cleaned!$A$2:$C$101,3,FALSE)</f>
        <v>Clothing</v>
      </c>
      <c r="F896" t="str">
        <f>VLOOKUP(C896,Product_Cleaned!$A$2:$E$101,4,FALSE)</f>
        <v>Tops</v>
      </c>
      <c r="G896" t="str">
        <f>VLOOKUP('Sales_Fact cleaned'!C477,Product_Cleaned!$A$2:$E$101,5, FALSE)</f>
        <v>Dawson-Perkins</v>
      </c>
      <c r="H896" t="s">
        <v>1801</v>
      </c>
      <c r="I896" t="str">
        <f>_xlfn.XLOOKUP(H896,Store_Raw!$A$2:$A$21,Store_Raw!$B$2:$B$21)</f>
        <v>Shelton PLC</v>
      </c>
      <c r="J896" t="str">
        <f>_xlfn.XLOOKUP(H896,Store_Raw!$A$2:$A$21,Store_Raw!$C$2:$C$21)</f>
        <v>North</v>
      </c>
      <c r="K896" t="str">
        <f>_xlfn.XLOOKUP(H896,Store_Raw!$A$2:$A$21,Store_Raw!$D$2:$D$21)</f>
        <v>East Jenniferstad</v>
      </c>
      <c r="L896" t="str">
        <f>_xlfn.XLOOKUP(H896,Store_Raw!$A$2:$A$21,Store_Raw!$E$2:$E$21)</f>
        <v>Flagship</v>
      </c>
      <c r="M896" t="str">
        <f>VLOOKUP(B896,Customer_Cleaned!$A$2:$H$501,2,FALSE)</f>
        <v>Melissa Hamilton</v>
      </c>
      <c r="N896">
        <f>VLOOKUP(B896,Customer_Cleaned!$A$2:$H$501,3,FALSE)</f>
        <v>23</v>
      </c>
      <c r="O896" t="str">
        <f>VLOOKUP(B896,Customer_Cleaned!$A$2:$H$501,4,FALSE)</f>
        <v>Female</v>
      </c>
      <c r="P896" t="str">
        <f>VLOOKUP(B896,Customer_Cleaned!$A$2:$H$501,8,FALSE)</f>
        <v>Bronze</v>
      </c>
      <c r="Q896" t="str">
        <f>_xlfn.XLOOKUP('Sales_Fact cleaned'!B477,Customer_Cleaned!$A$2:$A$501,Customer_Cleaned!$F$2:$F$501)</f>
        <v>West Virginia</v>
      </c>
      <c r="R896" t="str">
        <f>_xlfn.XLOOKUP(B896,Customer_Cleaned!$A$2:$A$501,Customer_Cleaned!$G$2:$G$501)</f>
        <v>USA</v>
      </c>
      <c r="S896">
        <v>2</v>
      </c>
      <c r="T896">
        <v>462.93</v>
      </c>
      <c r="U896">
        <v>0.17</v>
      </c>
      <c r="V896">
        <v>768.46379999999999</v>
      </c>
      <c r="W896" t="s">
        <v>1829</v>
      </c>
    </row>
    <row r="897" spans="1:23" hidden="1">
      <c r="A897" s="2">
        <v>45544</v>
      </c>
      <c r="B897" t="s">
        <v>541</v>
      </c>
      <c r="C897" t="s">
        <v>1654</v>
      </c>
      <c r="D897" t="str">
        <f>VLOOKUP(C897,Product_Cleaned!$A$2:$B$101,2,FALSE)</f>
        <v>Men's Track Pants</v>
      </c>
      <c r="E897" t="str">
        <f>VLOOKUP(C897,Product_Cleaned!$A$2:$C$101,3,FALSE)</f>
        <v>Clothing</v>
      </c>
      <c r="F897" t="str">
        <f>VLOOKUP(C897,Product_Cleaned!$A$2:$E$101,4,FALSE)</f>
        <v>Bottoms</v>
      </c>
      <c r="G897" t="str">
        <f>VLOOKUP('Sales_Fact cleaned'!C1516,Product_Cleaned!$A$2:$E$101,5, FALSE)</f>
        <v>Byrd, Stewart and Valdez</v>
      </c>
      <c r="H897" t="s">
        <v>1792</v>
      </c>
      <c r="I897" t="str">
        <f>_xlfn.XLOOKUP(H897,Store_Raw!$A$2:$A$21,Store_Raw!$B$2:$B$21)</f>
        <v>Aguirre-Keller</v>
      </c>
      <c r="J897" t="str">
        <f>_xlfn.XLOOKUP(H897,Store_Raw!$A$2:$A$21,Store_Raw!$C$2:$C$21)</f>
        <v>South</v>
      </c>
      <c r="K897" t="str">
        <f>_xlfn.XLOOKUP(H897,Store_Raw!$A$2:$A$21,Store_Raw!$D$2:$D$21)</f>
        <v>Lake Michael</v>
      </c>
      <c r="L897" t="str">
        <f>_xlfn.XLOOKUP(H897,Store_Raw!$A$2:$A$21,Store_Raw!$E$2:$E$21)</f>
        <v>Online</v>
      </c>
      <c r="M897" t="str">
        <f>VLOOKUP(B897,Customer_Cleaned!$A$2:$H$501,2,FALSE)</f>
        <v>Mariah Brown</v>
      </c>
      <c r="N897">
        <f>VLOOKUP(B897,Customer_Cleaned!$A$2:$H$501,3,FALSE)</f>
        <v>37</v>
      </c>
      <c r="O897" t="str">
        <f>VLOOKUP(B897,Customer_Cleaned!$A$2:$H$501,4,FALSE)</f>
        <v>Male</v>
      </c>
      <c r="P897" t="str">
        <f>VLOOKUP(B897,Customer_Cleaned!$A$2:$H$501,8,FALSE)</f>
        <v>Silver</v>
      </c>
      <c r="Q897" t="str">
        <f>_xlfn.XLOOKUP('Sales_Fact cleaned'!B1516,Customer_Cleaned!$A$2:$A$501,Customer_Cleaned!$F$2:$F$501)</f>
        <v>Indiana</v>
      </c>
      <c r="R897" t="str">
        <f>_xlfn.XLOOKUP(B897,Customer_Cleaned!$A$2:$A$501,Customer_Cleaned!$G$2:$G$501)</f>
        <v>USA</v>
      </c>
      <c r="S897">
        <v>3</v>
      </c>
      <c r="T897">
        <v>269.83999999999997</v>
      </c>
      <c r="U897">
        <v>0.05</v>
      </c>
      <c r="V897">
        <v>769.04399999999998</v>
      </c>
      <c r="W897" t="s">
        <v>1824</v>
      </c>
    </row>
    <row r="898" spans="1:23" hidden="1">
      <c r="A898" s="2">
        <v>45544</v>
      </c>
      <c r="B898" t="s">
        <v>356</v>
      </c>
      <c r="C898" t="s">
        <v>1596</v>
      </c>
      <c r="D898" t="str">
        <f>VLOOKUP(C898,Product_Cleaned!$A$2:$B$101,2,FALSE)</f>
        <v>Foldable Camping Chair</v>
      </c>
      <c r="E898" t="str">
        <f>VLOOKUP(C898,Product_Cleaned!$A$2:$C$101,3,FALSE)</f>
        <v>Sports</v>
      </c>
      <c r="F898" t="str">
        <f>VLOOKUP(C898,Product_Cleaned!$A$2:$E$101,4,FALSE)</f>
        <v>Outdoor</v>
      </c>
      <c r="G898" t="str">
        <f>VLOOKUP('Sales_Fact cleaned'!C1540,Product_Cleaned!$A$2:$E$101,5, FALSE)</f>
        <v>Weiss-Watson</v>
      </c>
      <c r="H898" t="s">
        <v>1804</v>
      </c>
      <c r="I898" t="str">
        <f>_xlfn.XLOOKUP(H898,Store_Raw!$A$2:$A$21,Store_Raw!$B$2:$B$21)</f>
        <v>Frederick-Wright</v>
      </c>
      <c r="J898" t="str">
        <f>_xlfn.XLOOKUP(H898,Store_Raw!$A$2:$A$21,Store_Raw!$C$2:$C$21)</f>
        <v>West</v>
      </c>
      <c r="K898" t="str">
        <f>_xlfn.XLOOKUP(H898,Store_Raw!$A$2:$A$21,Store_Raw!$D$2:$D$21)</f>
        <v>New Jimmymouth</v>
      </c>
      <c r="L898" t="str">
        <f>_xlfn.XLOOKUP(H898,Store_Raw!$A$2:$A$21,Store_Raw!$E$2:$E$21)</f>
        <v>Flagship</v>
      </c>
      <c r="M898" t="str">
        <f>VLOOKUP(B898,Customer_Cleaned!$A$2:$H$501,2,FALSE)</f>
        <v>Diane Watson</v>
      </c>
      <c r="N898">
        <f>VLOOKUP(B898,Customer_Cleaned!$A$2:$H$501,3,FALSE)</f>
        <v>53</v>
      </c>
      <c r="O898" t="str">
        <f>VLOOKUP(B898,Customer_Cleaned!$A$2:$H$501,4,FALSE)</f>
        <v>Female</v>
      </c>
      <c r="P898" t="str">
        <f>VLOOKUP(B898,Customer_Cleaned!$A$2:$H$501,8,FALSE)</f>
        <v>Platinum</v>
      </c>
      <c r="Q898" t="str">
        <f>_xlfn.XLOOKUP('Sales_Fact cleaned'!B1540,Customer_Cleaned!$A$2:$A$501,Customer_Cleaned!$F$2:$F$501)</f>
        <v>Virginia</v>
      </c>
      <c r="R898" t="str">
        <f>_xlfn.XLOOKUP(B898,Customer_Cleaned!$A$2:$A$501,Customer_Cleaned!$G$2:$G$501)</f>
        <v>USA</v>
      </c>
      <c r="S898">
        <v>2</v>
      </c>
      <c r="T898">
        <v>409.52</v>
      </c>
      <c r="U898">
        <v>0.06</v>
      </c>
      <c r="V898">
        <v>769.8975999999999</v>
      </c>
      <c r="W898" t="s">
        <v>1826</v>
      </c>
    </row>
    <row r="899" spans="1:23" hidden="1">
      <c r="A899" s="2">
        <v>45544</v>
      </c>
      <c r="B899" t="s">
        <v>678</v>
      </c>
      <c r="C899" t="s">
        <v>1698</v>
      </c>
      <c r="D899" t="str">
        <f>VLOOKUP(C899,Product_Cleaned!$A$2:$B$101,2,FALSE)</f>
        <v>Women's Ankle Boots</v>
      </c>
      <c r="E899" t="str">
        <f>VLOOKUP(C899,Product_Cleaned!$A$2:$C$101,3,FALSE)</f>
        <v>Clothing</v>
      </c>
      <c r="F899" t="str">
        <f>VLOOKUP(C899,Product_Cleaned!$A$2:$E$101,4,FALSE)</f>
        <v>Footwear</v>
      </c>
      <c r="G899" t="str">
        <f>VLOOKUP('Sales_Fact cleaned'!C810,Product_Cleaned!$A$2:$E$101,5, FALSE)</f>
        <v>Harris Inc</v>
      </c>
      <c r="H899" t="s">
        <v>1773</v>
      </c>
      <c r="I899" t="str">
        <f>_xlfn.XLOOKUP(H899,Store_Raw!$A$2:$A$21,Store_Raw!$B$2:$B$21)</f>
        <v>Gray Ltd</v>
      </c>
      <c r="J899" t="str">
        <f>_xlfn.XLOOKUP(H899,Store_Raw!$A$2:$A$21,Store_Raw!$C$2:$C$21)</f>
        <v>North</v>
      </c>
      <c r="K899" t="str">
        <f>_xlfn.XLOOKUP(H899,Store_Raw!$A$2:$A$21,Store_Raw!$D$2:$D$21)</f>
        <v>New Michaelchester</v>
      </c>
      <c r="L899" t="str">
        <f>_xlfn.XLOOKUP(H899,Store_Raw!$A$2:$A$21,Store_Raw!$E$2:$E$21)</f>
        <v>Outlet</v>
      </c>
      <c r="M899" t="str">
        <f>VLOOKUP(B899,Customer_Cleaned!$A$2:$H$501,2,FALSE)</f>
        <v>John Perez</v>
      </c>
      <c r="N899">
        <f>VLOOKUP(B899,Customer_Cleaned!$A$2:$H$501,3,FALSE)</f>
        <v>54</v>
      </c>
      <c r="O899" t="str">
        <f>VLOOKUP(B899,Customer_Cleaned!$A$2:$H$501,4,FALSE)</f>
        <v>Male</v>
      </c>
      <c r="P899" t="str">
        <f>VLOOKUP(B899,Customer_Cleaned!$A$2:$H$501,8,FALSE)</f>
        <v>Platinum</v>
      </c>
      <c r="Q899" t="str">
        <f>_xlfn.XLOOKUP('Sales_Fact cleaned'!B810,Customer_Cleaned!$A$2:$A$501,Customer_Cleaned!$F$2:$F$501)</f>
        <v>Pennsylvania</v>
      </c>
      <c r="R899" t="str">
        <f>_xlfn.XLOOKUP(B899,Customer_Cleaned!$A$2:$A$501,Customer_Cleaned!$G$2:$G$501)</f>
        <v>USA</v>
      </c>
      <c r="S899">
        <v>1</v>
      </c>
      <c r="T899">
        <v>805.24</v>
      </c>
      <c r="U899">
        <v>0.04</v>
      </c>
      <c r="V899">
        <v>773.03039999999999</v>
      </c>
      <c r="W899" t="s">
        <v>1824</v>
      </c>
    </row>
    <row r="900" spans="1:23" hidden="1">
      <c r="A900" s="2">
        <v>45545</v>
      </c>
      <c r="B900" t="s">
        <v>1257</v>
      </c>
      <c r="C900" t="s">
        <v>1594</v>
      </c>
      <c r="D900" t="str">
        <f>VLOOKUP(C900,Product_Cleaned!$A$2:$B$101,2,FALSE)</f>
        <v>Men's Formal Shirt</v>
      </c>
      <c r="E900" t="str">
        <f>VLOOKUP(C900,Product_Cleaned!$A$2:$C$101,3,FALSE)</f>
        <v>Clothing</v>
      </c>
      <c r="F900" t="str">
        <f>VLOOKUP(C900,Product_Cleaned!$A$2:$E$101,4,FALSE)</f>
        <v>Tops</v>
      </c>
      <c r="G900" t="str">
        <f>VLOOKUP('Sales_Fact cleaned'!C671,Product_Cleaned!$A$2:$E$101,5, FALSE)</f>
        <v>Hamilton Group</v>
      </c>
      <c r="H900" t="s">
        <v>1804</v>
      </c>
      <c r="I900" t="str">
        <f>_xlfn.XLOOKUP(H900,Store_Raw!$A$2:$A$21,Store_Raw!$B$2:$B$21)</f>
        <v>Frederick-Wright</v>
      </c>
      <c r="J900" t="str">
        <f>_xlfn.XLOOKUP(H900,Store_Raw!$A$2:$A$21,Store_Raw!$C$2:$C$21)</f>
        <v>West</v>
      </c>
      <c r="K900" t="str">
        <f>_xlfn.XLOOKUP(H900,Store_Raw!$A$2:$A$21,Store_Raw!$D$2:$D$21)</f>
        <v>New Jimmymouth</v>
      </c>
      <c r="L900" t="str">
        <f>_xlfn.XLOOKUP(H900,Store_Raw!$A$2:$A$21,Store_Raw!$E$2:$E$21)</f>
        <v>Flagship</v>
      </c>
      <c r="M900" t="str">
        <f>VLOOKUP(B900,Customer_Cleaned!$A$2:$H$501,2,FALSE)</f>
        <v>David Ross</v>
      </c>
      <c r="N900">
        <f>VLOOKUP(B900,Customer_Cleaned!$A$2:$H$501,3,FALSE)</f>
        <v>22</v>
      </c>
      <c r="O900" t="str">
        <f>VLOOKUP(B900,Customer_Cleaned!$A$2:$H$501,4,FALSE)</f>
        <v>Female</v>
      </c>
      <c r="P900" t="str">
        <f>VLOOKUP(B900,Customer_Cleaned!$A$2:$H$501,8,FALSE)</f>
        <v>Bronze</v>
      </c>
      <c r="Q900" t="str">
        <f>_xlfn.XLOOKUP('Sales_Fact cleaned'!B671,Customer_Cleaned!$A$2:$A$501,Customer_Cleaned!$F$2:$F$501)</f>
        <v>Illinois</v>
      </c>
      <c r="R900" t="str">
        <f>_xlfn.XLOOKUP(B900,Customer_Cleaned!$A$2:$A$501,Customer_Cleaned!$G$2:$G$501)</f>
        <v>USA</v>
      </c>
      <c r="S900">
        <v>2</v>
      </c>
      <c r="T900">
        <v>425.06</v>
      </c>
      <c r="U900">
        <v>0.09</v>
      </c>
      <c r="V900">
        <v>773.60919999999999</v>
      </c>
      <c r="W900" t="s">
        <v>1826</v>
      </c>
    </row>
    <row r="901" spans="1:23" hidden="1">
      <c r="A901" s="2">
        <v>45545</v>
      </c>
      <c r="B901" t="s">
        <v>1086</v>
      </c>
      <c r="C901" t="s">
        <v>1700</v>
      </c>
      <c r="D901" t="str">
        <f>VLOOKUP(C901,Product_Cleaned!$A$2:$B$101,2,FALSE)</f>
        <v>Wireless Mouse</v>
      </c>
      <c r="E901" t="str">
        <f>VLOOKUP(C901,Product_Cleaned!$A$2:$C$101,3,FALSE)</f>
        <v>Electronics</v>
      </c>
      <c r="F901" t="str">
        <f>VLOOKUP(C901,Product_Cleaned!$A$2:$E$101,4,FALSE)</f>
        <v>Computer</v>
      </c>
      <c r="G901" t="str">
        <f>VLOOKUP('Sales_Fact cleaned'!C128,Product_Cleaned!$A$2:$E$101,5, FALSE)</f>
        <v>Thomas LLC</v>
      </c>
      <c r="H901" t="s">
        <v>1782</v>
      </c>
      <c r="I901" t="str">
        <f>_xlfn.XLOOKUP(H901,Store_Raw!$A$2:$A$21,Store_Raw!$B$2:$B$21)</f>
        <v>Bean, Jones and Park</v>
      </c>
      <c r="J901" t="str">
        <f>_xlfn.XLOOKUP(H901,Store_Raw!$A$2:$A$21,Store_Raw!$C$2:$C$21)</f>
        <v>West</v>
      </c>
      <c r="K901" t="str">
        <f>_xlfn.XLOOKUP(H901,Store_Raw!$A$2:$A$21,Store_Raw!$D$2:$D$21)</f>
        <v>Thompsonborough</v>
      </c>
      <c r="L901" t="str">
        <f>_xlfn.XLOOKUP(H901,Store_Raw!$A$2:$A$21,Store_Raw!$E$2:$E$21)</f>
        <v>Online</v>
      </c>
      <c r="M901" t="str">
        <f>VLOOKUP(B901,Customer_Cleaned!$A$2:$H$501,2,FALSE)</f>
        <v>John Jordan</v>
      </c>
      <c r="N901">
        <f>VLOOKUP(B901,Customer_Cleaned!$A$2:$H$501,3,FALSE)</f>
        <v>58</v>
      </c>
      <c r="O901" t="str">
        <f>VLOOKUP(B901,Customer_Cleaned!$A$2:$H$501,4,FALSE)</f>
        <v>Female</v>
      </c>
      <c r="P901" t="str">
        <f>VLOOKUP(B901,Customer_Cleaned!$A$2:$H$501,8,FALSE)</f>
        <v>Platinum</v>
      </c>
      <c r="Q901" t="str">
        <f>_xlfn.XLOOKUP('Sales_Fact cleaned'!B128,Customer_Cleaned!$A$2:$A$501,Customer_Cleaned!$F$2:$F$501)</f>
        <v>Pennsylvania</v>
      </c>
      <c r="R901" t="str">
        <f>_xlfn.XLOOKUP(B901,Customer_Cleaned!$A$2:$A$501,Customer_Cleaned!$G$2:$G$501)</f>
        <v>USA</v>
      </c>
      <c r="S901">
        <v>1</v>
      </c>
      <c r="T901">
        <v>921.51</v>
      </c>
      <c r="U901">
        <v>0.16</v>
      </c>
      <c r="V901">
        <v>774.0684</v>
      </c>
      <c r="W901" t="s">
        <v>1824</v>
      </c>
    </row>
    <row r="902" spans="1:23" hidden="1">
      <c r="A902" s="2">
        <v>45545</v>
      </c>
      <c r="B902" t="s">
        <v>288</v>
      </c>
      <c r="C902" t="s">
        <v>1602</v>
      </c>
      <c r="D902" t="str">
        <f>VLOOKUP(C902,Product_Cleaned!$A$2:$B$101,2,FALSE)</f>
        <v>Decorative Floor Vase</v>
      </c>
      <c r="E902" t="str">
        <f>VLOOKUP(C902,Product_Cleaned!$A$2:$C$101,3,FALSE)</f>
        <v>Home</v>
      </c>
      <c r="F902" t="str">
        <f>VLOOKUP(C902,Product_Cleaned!$A$2:$E$101,4,FALSE)</f>
        <v>Decor</v>
      </c>
      <c r="G902" t="str">
        <f>VLOOKUP('Sales_Fact cleaned'!C1160,Product_Cleaned!$A$2:$E$101,5, FALSE)</f>
        <v>Thompson-French</v>
      </c>
      <c r="H902" t="s">
        <v>1769</v>
      </c>
      <c r="I902" t="str">
        <f>_xlfn.XLOOKUP(H902,Store_Raw!$A$2:$A$21,Store_Raw!$B$2:$B$21)</f>
        <v>Alexander Group</v>
      </c>
      <c r="J902" t="str">
        <f>_xlfn.XLOOKUP(H902,Store_Raw!$A$2:$A$21,Store_Raw!$C$2:$C$21)</f>
        <v>South</v>
      </c>
      <c r="K902" t="str">
        <f>_xlfn.XLOOKUP(H902,Store_Raw!$A$2:$A$21,Store_Raw!$D$2:$D$21)</f>
        <v>Port Sharon</v>
      </c>
      <c r="L902" t="str">
        <f>_xlfn.XLOOKUP(H902,Store_Raw!$A$2:$A$21,Store_Raw!$E$2:$E$21)</f>
        <v>Online</v>
      </c>
      <c r="M902" t="str">
        <f>VLOOKUP(B902,Customer_Cleaned!$A$2:$H$501,2,FALSE)</f>
        <v>Molly Gardner</v>
      </c>
      <c r="N902">
        <f>VLOOKUP(B902,Customer_Cleaned!$A$2:$H$501,3,FALSE)</f>
        <v>22</v>
      </c>
      <c r="O902" t="str">
        <f>VLOOKUP(B902,Customer_Cleaned!$A$2:$H$501,4,FALSE)</f>
        <v>Female</v>
      </c>
      <c r="P902" t="str">
        <f>VLOOKUP(B902,Customer_Cleaned!$A$2:$H$501,8,FALSE)</f>
        <v>Bronze</v>
      </c>
      <c r="Q902" t="str">
        <f>_xlfn.XLOOKUP('Sales_Fact cleaned'!B1160,Customer_Cleaned!$A$2:$A$501,Customer_Cleaned!$F$2:$F$501)</f>
        <v>Delaware</v>
      </c>
      <c r="R902" t="str">
        <f>_xlfn.XLOOKUP(B902,Customer_Cleaned!$A$2:$A$501,Customer_Cleaned!$G$2:$G$501)</f>
        <v>USA</v>
      </c>
      <c r="S902">
        <v>2</v>
      </c>
      <c r="T902">
        <v>502.69</v>
      </c>
      <c r="U902">
        <v>0.23</v>
      </c>
      <c r="V902">
        <v>774.14260000000002</v>
      </c>
      <c r="W902" t="s">
        <v>1826</v>
      </c>
    </row>
    <row r="903" spans="1:23" hidden="1">
      <c r="A903" s="2">
        <v>45545</v>
      </c>
      <c r="B903" t="s">
        <v>1478</v>
      </c>
      <c r="C903" t="s">
        <v>1678</v>
      </c>
      <c r="D903" t="str">
        <f>VLOOKUP(C903,Product_Cleaned!$A$2:$B$101,2,FALSE)</f>
        <v>Adjustable Dumbbells 20kg</v>
      </c>
      <c r="E903" t="str">
        <f>VLOOKUP(C903,Product_Cleaned!$A$2:$C$101,3,FALSE)</f>
        <v>Sports</v>
      </c>
      <c r="F903" t="str">
        <f>VLOOKUP(C903,Product_Cleaned!$A$2:$E$101,4,FALSE)</f>
        <v>Fitness</v>
      </c>
      <c r="G903" t="str">
        <f>VLOOKUP('Sales_Fact cleaned'!C1954,Product_Cleaned!$A$2:$E$101,5, FALSE)</f>
        <v>Hernandez Inc</v>
      </c>
      <c r="H903" t="s">
        <v>1766</v>
      </c>
      <c r="I903" t="str">
        <f>_xlfn.XLOOKUP(H903,Store_Raw!$A$2:$A$21,Store_Raw!$B$2:$B$21)</f>
        <v>Johnson-Wright</v>
      </c>
      <c r="J903" t="str">
        <f>_xlfn.XLOOKUP(H903,Store_Raw!$A$2:$A$21,Store_Raw!$C$2:$C$21)</f>
        <v>North</v>
      </c>
      <c r="K903" t="str">
        <f>_xlfn.XLOOKUP(H903,Store_Raw!$A$2:$A$21,Store_Raw!$D$2:$D$21)</f>
        <v>Hoodberg</v>
      </c>
      <c r="L903" t="str">
        <f>_xlfn.XLOOKUP(H903,Store_Raw!$A$2:$A$21,Store_Raw!$E$2:$E$21)</f>
        <v>Outlet</v>
      </c>
      <c r="M903" t="str">
        <f>VLOOKUP(B903,Customer_Cleaned!$A$2:$H$501,2,FALSE)</f>
        <v>Jordan Medina</v>
      </c>
      <c r="N903">
        <f>VLOOKUP(B903,Customer_Cleaned!$A$2:$H$501,3,FALSE)</f>
        <v>33</v>
      </c>
      <c r="O903" t="str">
        <f>VLOOKUP(B903,Customer_Cleaned!$A$2:$H$501,4,FALSE)</f>
        <v>Male</v>
      </c>
      <c r="P903" t="str">
        <f>VLOOKUP(B903,Customer_Cleaned!$A$2:$H$501,8,FALSE)</f>
        <v>Bronze</v>
      </c>
      <c r="Q903" t="str">
        <f>_xlfn.XLOOKUP('Sales_Fact cleaned'!B1954,Customer_Cleaned!$A$2:$A$501,Customer_Cleaned!$F$2:$F$501)</f>
        <v>Kansas</v>
      </c>
      <c r="R903" t="str">
        <f>_xlfn.XLOOKUP(B903,Customer_Cleaned!$A$2:$A$501,Customer_Cleaned!$G$2:$G$501)</f>
        <v>USA</v>
      </c>
      <c r="S903">
        <v>3</v>
      </c>
      <c r="T903">
        <v>258.06</v>
      </c>
      <c r="U903">
        <v>0</v>
      </c>
      <c r="V903">
        <v>774.18000000000006</v>
      </c>
      <c r="W903" t="s">
        <v>1826</v>
      </c>
    </row>
    <row r="904" spans="1:23" hidden="1">
      <c r="A904" s="2">
        <v>45545</v>
      </c>
      <c r="B904" t="s">
        <v>1160</v>
      </c>
      <c r="C904" t="s">
        <v>1546</v>
      </c>
      <c r="D904" t="str">
        <f>VLOOKUP(C904,Product_Cleaned!$A$2:$B$101,2,FALSE)</f>
        <v>Men's Graphic T-Shirt</v>
      </c>
      <c r="E904" t="str">
        <f>VLOOKUP(C904,Product_Cleaned!$A$2:$C$101,3,FALSE)</f>
        <v>Clothing</v>
      </c>
      <c r="F904" t="str">
        <f>VLOOKUP(C904,Product_Cleaned!$A$2:$E$101,4,FALSE)</f>
        <v>Tops</v>
      </c>
      <c r="G904" t="str">
        <f>VLOOKUP('Sales_Fact cleaned'!C1158,Product_Cleaned!$A$2:$E$101,5, FALSE)</f>
        <v>French Ltd</v>
      </c>
      <c r="H904" t="s">
        <v>1761</v>
      </c>
      <c r="I904" t="str">
        <f>_xlfn.XLOOKUP(H904,Store_Raw!$A$2:$A$21,Store_Raw!$B$2:$B$21)</f>
        <v>Black-Horn</v>
      </c>
      <c r="J904" t="str">
        <f>_xlfn.XLOOKUP(H904,Store_Raw!$A$2:$A$21,Store_Raw!$C$2:$C$21)</f>
        <v>South</v>
      </c>
      <c r="K904" t="str">
        <f>_xlfn.XLOOKUP(H904,Store_Raw!$A$2:$A$21,Store_Raw!$D$2:$D$21)</f>
        <v>North Nancyview</v>
      </c>
      <c r="L904" t="str">
        <f>_xlfn.XLOOKUP(H904,Store_Raw!$A$2:$A$21,Store_Raw!$E$2:$E$21)</f>
        <v>Outlet</v>
      </c>
      <c r="M904" t="str">
        <f>VLOOKUP(B904,Customer_Cleaned!$A$2:$H$501,2,FALSE)</f>
        <v>Michael Garner</v>
      </c>
      <c r="N904">
        <f>VLOOKUP(B904,Customer_Cleaned!$A$2:$H$501,3,FALSE)</f>
        <v>21</v>
      </c>
      <c r="O904" t="str">
        <f>VLOOKUP(B904,Customer_Cleaned!$A$2:$H$501,4,FALSE)</f>
        <v>Female</v>
      </c>
      <c r="P904" t="str">
        <f>VLOOKUP(B904,Customer_Cleaned!$A$2:$H$501,8,FALSE)</f>
        <v>Bronze</v>
      </c>
      <c r="Q904" t="str">
        <f>_xlfn.XLOOKUP('Sales_Fact cleaned'!B1158,Customer_Cleaned!$A$2:$A$501,Customer_Cleaned!$F$2:$F$501)</f>
        <v>Ohio</v>
      </c>
      <c r="R904" t="str">
        <f>_xlfn.XLOOKUP(B904,Customer_Cleaned!$A$2:$A$501,Customer_Cleaned!$G$2:$G$501)</f>
        <v>USA</v>
      </c>
      <c r="S904">
        <v>3</v>
      </c>
      <c r="T904">
        <v>268.95</v>
      </c>
      <c r="U904">
        <v>0.04</v>
      </c>
      <c r="V904">
        <v>774.57599999999991</v>
      </c>
      <c r="W904" t="s">
        <v>1826</v>
      </c>
    </row>
    <row r="905" spans="1:23">
      <c r="A905" s="2">
        <v>45546</v>
      </c>
      <c r="B905" t="s">
        <v>1405</v>
      </c>
      <c r="C905" t="s">
        <v>1714</v>
      </c>
      <c r="D905" t="str">
        <f>VLOOKUP(C905,Product_Cleaned!$A$2:$B$101,2,FALSE)</f>
        <v>Hydrating Face Cleanser</v>
      </c>
      <c r="E905" t="str">
        <f>VLOOKUP(C905,Product_Cleaned!$A$2:$C$101,3,FALSE)</f>
        <v>Beauty</v>
      </c>
      <c r="F905" t="str">
        <f>VLOOKUP(C905,Product_Cleaned!$A$2:$E$101,4,FALSE)</f>
        <v>Skincare</v>
      </c>
      <c r="G905" t="str">
        <f>VLOOKUP('Sales_Fact cleaned'!C1453,Product_Cleaned!$A$2:$E$101,5, FALSE)</f>
        <v>Duran Group</v>
      </c>
      <c r="H905" t="s">
        <v>1789</v>
      </c>
      <c r="I905" t="str">
        <f>_xlfn.XLOOKUP(H905,Store_Raw!$A$2:$A$21,Store_Raw!$B$2:$B$21)</f>
        <v>Hill, Wagner and Ballard</v>
      </c>
      <c r="J905" t="str">
        <f>_xlfn.XLOOKUP(H905,Store_Raw!$A$2:$A$21,Store_Raw!$C$2:$C$21)</f>
        <v>East</v>
      </c>
      <c r="K905" t="str">
        <f>_xlfn.XLOOKUP(H905,Store_Raw!$A$2:$A$21,Store_Raw!$D$2:$D$21)</f>
        <v>East Davidville</v>
      </c>
      <c r="L905" t="str">
        <f>_xlfn.XLOOKUP(H905,Store_Raw!$A$2:$A$21,Store_Raw!$E$2:$E$21)</f>
        <v>Online</v>
      </c>
      <c r="M905" t="str">
        <f>VLOOKUP(B905,Customer_Cleaned!$A$2:$H$501,2,FALSE)</f>
        <v>Tyler Weber</v>
      </c>
      <c r="N905">
        <f>VLOOKUP(B905,Customer_Cleaned!$A$2:$H$501,3,FALSE)</f>
        <v>54</v>
      </c>
      <c r="O905" t="str">
        <f>VLOOKUP(B905,Customer_Cleaned!$A$2:$H$501,4,FALSE)</f>
        <v>Male</v>
      </c>
      <c r="P905" t="str">
        <f>VLOOKUP(B905,Customer_Cleaned!$A$2:$H$501,8,FALSE)</f>
        <v>Platinum</v>
      </c>
      <c r="Q905" t="str">
        <f>_xlfn.XLOOKUP('Sales_Fact cleaned'!B1453,Customer_Cleaned!$A$2:$A$501,Customer_Cleaned!$F$2:$F$501)</f>
        <v>Wyoming</v>
      </c>
      <c r="R905" t="str">
        <f>_xlfn.XLOOKUP(B905,Customer_Cleaned!$A$2:$A$501,Customer_Cleaned!$G$2:$G$501)</f>
        <v>USA</v>
      </c>
      <c r="S905">
        <v>1</v>
      </c>
      <c r="T905">
        <v>995.52</v>
      </c>
      <c r="U905">
        <v>0.22</v>
      </c>
      <c r="V905">
        <v>776.50559999999996</v>
      </c>
      <c r="W905" t="s">
        <v>1826</v>
      </c>
    </row>
    <row r="906" spans="1:23" hidden="1">
      <c r="A906" s="2">
        <v>45546</v>
      </c>
      <c r="B906" t="s">
        <v>78</v>
      </c>
      <c r="C906" t="s">
        <v>1708</v>
      </c>
      <c r="D906" t="str">
        <f>VLOOKUP(C906,Product_Cleaned!$A$2:$B$101,2,FALSE)</f>
        <v>Wall-Mounted Spice Rack</v>
      </c>
      <c r="E906" t="str">
        <f>VLOOKUP(C906,Product_Cleaned!$A$2:$C$101,3,FALSE)</f>
        <v>Home</v>
      </c>
      <c r="F906" t="str">
        <f>VLOOKUP(C906,Product_Cleaned!$A$2:$E$101,4,FALSE)</f>
        <v>Kitchen</v>
      </c>
      <c r="G906" t="str">
        <f>VLOOKUP('Sales_Fact cleaned'!C372,Product_Cleaned!$A$2:$E$101,5, FALSE)</f>
        <v>Hoffman-Williams</v>
      </c>
      <c r="H906" t="s">
        <v>1807</v>
      </c>
      <c r="I906" t="str">
        <f>_xlfn.XLOOKUP(H906,Store_Raw!$A$2:$A$21,Store_Raw!$B$2:$B$21)</f>
        <v>Holloway Ltd</v>
      </c>
      <c r="J906" t="str">
        <f>_xlfn.XLOOKUP(H906,Store_Raw!$A$2:$A$21,Store_Raw!$C$2:$C$21)</f>
        <v>North</v>
      </c>
      <c r="K906" t="str">
        <f>_xlfn.XLOOKUP(H906,Store_Raw!$A$2:$A$21,Store_Raw!$D$2:$D$21)</f>
        <v>Bensonhaven</v>
      </c>
      <c r="L906" t="str">
        <f>_xlfn.XLOOKUP(H906,Store_Raw!$A$2:$A$21,Store_Raw!$E$2:$E$21)</f>
        <v>Flagship</v>
      </c>
      <c r="M906" t="str">
        <f>VLOOKUP(B906,Customer_Cleaned!$A$2:$H$501,2,FALSE)</f>
        <v>Adam Cruz</v>
      </c>
      <c r="N906">
        <f>VLOOKUP(B906,Customer_Cleaned!$A$2:$H$501,3,FALSE)</f>
        <v>60</v>
      </c>
      <c r="O906" t="str">
        <f>VLOOKUP(B906,Customer_Cleaned!$A$2:$H$501,4,FALSE)</f>
        <v>Female</v>
      </c>
      <c r="P906" t="str">
        <f>VLOOKUP(B906,Customer_Cleaned!$A$2:$H$501,8,FALSE)</f>
        <v>Platinum</v>
      </c>
      <c r="Q906" t="str">
        <f>_xlfn.XLOOKUP('Sales_Fact cleaned'!B372,Customer_Cleaned!$A$2:$A$501,Customer_Cleaned!$F$2:$F$501)</f>
        <v>South Dakota</v>
      </c>
      <c r="R906" t="str">
        <f>_xlfn.XLOOKUP(B906,Customer_Cleaned!$A$2:$A$501,Customer_Cleaned!$G$2:$G$501)</f>
        <v>USA</v>
      </c>
      <c r="S906">
        <v>1</v>
      </c>
      <c r="T906">
        <v>846.04</v>
      </c>
      <c r="U906">
        <v>0.08</v>
      </c>
      <c r="V906">
        <v>778.35680000000002</v>
      </c>
      <c r="W906" t="s">
        <v>1824</v>
      </c>
    </row>
    <row r="907" spans="1:23" hidden="1">
      <c r="A907" s="2">
        <v>45546</v>
      </c>
      <c r="B907" t="s">
        <v>975</v>
      </c>
      <c r="C907" t="s">
        <v>1672</v>
      </c>
      <c r="D907" t="str">
        <f>VLOOKUP(C907,Product_Cleaned!$A$2:$B$101,2,FALSE)</f>
        <v>Laptop Cooling Pad</v>
      </c>
      <c r="E907" t="str">
        <f>VLOOKUP(C907,Product_Cleaned!$A$2:$C$101,3,FALSE)</f>
        <v>Electronics</v>
      </c>
      <c r="F907" t="str">
        <f>VLOOKUP(C907,Product_Cleaned!$A$2:$E$101,4,FALSE)</f>
        <v>Computer</v>
      </c>
      <c r="G907" t="str">
        <f>VLOOKUP('Sales_Fact cleaned'!C1462,Product_Cleaned!$A$2:$E$101,5, FALSE)</f>
        <v>Martin LLC</v>
      </c>
      <c r="H907" t="s">
        <v>1797</v>
      </c>
      <c r="I907" t="str">
        <f>_xlfn.XLOOKUP(H907,Store_Raw!$A$2:$A$21,Store_Raw!$B$2:$B$21)</f>
        <v>Gardner, Humphrey and Contreras</v>
      </c>
      <c r="J907" t="str">
        <f>_xlfn.XLOOKUP(H907,Store_Raw!$A$2:$A$21,Store_Raw!$C$2:$C$21)</f>
        <v>East</v>
      </c>
      <c r="K907" t="str">
        <f>_xlfn.XLOOKUP(H907,Store_Raw!$A$2:$A$21,Store_Raw!$D$2:$D$21)</f>
        <v>Johnsonville</v>
      </c>
      <c r="L907" t="str">
        <f>_xlfn.XLOOKUP(H907,Store_Raw!$A$2:$A$21,Store_Raw!$E$2:$E$21)</f>
        <v>Flagship</v>
      </c>
      <c r="M907" t="str">
        <f>VLOOKUP(B907,Customer_Cleaned!$A$2:$H$501,2,FALSE)</f>
        <v>Stacy Collins</v>
      </c>
      <c r="N907">
        <f>VLOOKUP(B907,Customer_Cleaned!$A$2:$H$501,3,FALSE)</f>
        <v>41</v>
      </c>
      <c r="O907" t="str">
        <f>VLOOKUP(B907,Customer_Cleaned!$A$2:$H$501,4,FALSE)</f>
        <v>Female</v>
      </c>
      <c r="P907" t="str">
        <f>VLOOKUP(B907,Customer_Cleaned!$A$2:$H$501,8,FALSE)</f>
        <v>Silver</v>
      </c>
      <c r="Q907" t="str">
        <f>_xlfn.XLOOKUP('Sales_Fact cleaned'!B1462,Customer_Cleaned!$A$2:$A$501,Customer_Cleaned!$F$2:$F$501)</f>
        <v>Missouri</v>
      </c>
      <c r="R907" t="str">
        <f>_xlfn.XLOOKUP(B907,Customer_Cleaned!$A$2:$A$501,Customer_Cleaned!$G$2:$G$501)</f>
        <v>USA</v>
      </c>
      <c r="S907">
        <v>4</v>
      </c>
      <c r="T907">
        <v>267.36</v>
      </c>
      <c r="U907">
        <v>0.27</v>
      </c>
      <c r="V907">
        <v>780.69119999999998</v>
      </c>
      <c r="W907" t="s">
        <v>1826</v>
      </c>
    </row>
    <row r="908" spans="1:23" hidden="1">
      <c r="A908" s="2">
        <v>45547</v>
      </c>
      <c r="B908" t="s">
        <v>470</v>
      </c>
      <c r="C908" t="s">
        <v>1640</v>
      </c>
      <c r="D908" t="str">
        <f>VLOOKUP(C908,Product_Cleaned!$A$2:$B$101,2,FALSE)</f>
        <v>Men's Winter Jacket</v>
      </c>
      <c r="E908" t="str">
        <f>VLOOKUP(C908,Product_Cleaned!$A$2:$C$101,3,FALSE)</f>
        <v>Clothing</v>
      </c>
      <c r="F908" t="str">
        <f>VLOOKUP(C908,Product_Cleaned!$A$2:$E$101,4,FALSE)</f>
        <v>Outerwear</v>
      </c>
      <c r="G908" t="str">
        <f>VLOOKUP('Sales_Fact cleaned'!C666,Product_Cleaned!$A$2:$E$101,5, FALSE)</f>
        <v>Fitzpatrick Ltd</v>
      </c>
      <c r="H908" t="s">
        <v>1810</v>
      </c>
      <c r="I908" t="str">
        <f>_xlfn.XLOOKUP(H908,Store_Raw!$A$2:$A$21,Store_Raw!$B$2:$B$21)</f>
        <v>Guerrero-Schmitt</v>
      </c>
      <c r="J908" t="str">
        <f>_xlfn.XLOOKUP(H908,Store_Raw!$A$2:$A$21,Store_Raw!$C$2:$C$21)</f>
        <v>East</v>
      </c>
      <c r="K908" t="str">
        <f>_xlfn.XLOOKUP(H908,Store_Raw!$A$2:$A$21,Store_Raw!$D$2:$D$21)</f>
        <v>East Stevechester</v>
      </c>
      <c r="L908" t="str">
        <f>_xlfn.XLOOKUP(H908,Store_Raw!$A$2:$A$21,Store_Raw!$E$2:$E$21)</f>
        <v>Flagship</v>
      </c>
      <c r="M908" t="str">
        <f>VLOOKUP(B908,Customer_Cleaned!$A$2:$H$501,2,FALSE)</f>
        <v>Sean Roth</v>
      </c>
      <c r="N908">
        <f>VLOOKUP(B908,Customer_Cleaned!$A$2:$H$501,3,FALSE)</f>
        <v>43</v>
      </c>
      <c r="O908" t="str">
        <f>VLOOKUP(B908,Customer_Cleaned!$A$2:$H$501,4,FALSE)</f>
        <v>Male</v>
      </c>
      <c r="P908" t="str">
        <f>VLOOKUP(B908,Customer_Cleaned!$A$2:$H$501,8,FALSE)</f>
        <v>Silver</v>
      </c>
      <c r="Q908" t="str">
        <f>_xlfn.XLOOKUP('Sales_Fact cleaned'!B666,Customer_Cleaned!$A$2:$A$501,Customer_Cleaned!$F$2:$F$501)</f>
        <v>Indiana</v>
      </c>
      <c r="R908" t="str">
        <f>_xlfn.XLOOKUP(B908,Customer_Cleaned!$A$2:$A$501,Customer_Cleaned!$G$2:$G$501)</f>
        <v>USA</v>
      </c>
      <c r="S908">
        <v>1</v>
      </c>
      <c r="T908">
        <v>804.9</v>
      </c>
      <c r="U908">
        <v>0.03</v>
      </c>
      <c r="V908">
        <v>780.75299999999993</v>
      </c>
      <c r="W908" t="s">
        <v>1829</v>
      </c>
    </row>
    <row r="909" spans="1:23" hidden="1">
      <c r="A909" s="2">
        <v>45547</v>
      </c>
      <c r="B909" t="s">
        <v>1109</v>
      </c>
      <c r="C909" t="s">
        <v>1578</v>
      </c>
      <c r="D909" t="str">
        <f>VLOOKUP(C909,Product_Cleaned!$A$2:$B$101,2,FALSE)</f>
        <v>4K Home Projector</v>
      </c>
      <c r="E909" t="str">
        <f>VLOOKUP(C909,Product_Cleaned!$A$2:$C$101,3,FALSE)</f>
        <v>Electronics</v>
      </c>
      <c r="F909" t="str">
        <f>VLOOKUP(C909,Product_Cleaned!$A$2:$E$101,4,FALSE)</f>
        <v>Appliances</v>
      </c>
      <c r="G909" t="str">
        <f>VLOOKUP('Sales_Fact cleaned'!C451,Product_Cleaned!$A$2:$E$101,5, FALSE)</f>
        <v>Taylor-Hart</v>
      </c>
      <c r="H909" t="s">
        <v>1779</v>
      </c>
      <c r="I909" t="str">
        <f>_xlfn.XLOOKUP(H909,Store_Raw!$A$2:$A$21,Store_Raw!$B$2:$B$21)</f>
        <v>Martinez-Mullins</v>
      </c>
      <c r="J909" t="str">
        <f>_xlfn.XLOOKUP(H909,Store_Raw!$A$2:$A$21,Store_Raw!$C$2:$C$21)</f>
        <v>South</v>
      </c>
      <c r="K909" t="str">
        <f>_xlfn.XLOOKUP(H909,Store_Raw!$A$2:$A$21,Store_Raw!$D$2:$D$21)</f>
        <v>Williamsfurt</v>
      </c>
      <c r="L909" t="str">
        <f>_xlfn.XLOOKUP(H909,Store_Raw!$A$2:$A$21,Store_Raw!$E$2:$E$21)</f>
        <v>Online</v>
      </c>
      <c r="M909" t="str">
        <f>VLOOKUP(B909,Customer_Cleaned!$A$2:$H$501,2,FALSE)</f>
        <v>Ryan Torres</v>
      </c>
      <c r="N909">
        <f>VLOOKUP(B909,Customer_Cleaned!$A$2:$H$501,3,FALSE)</f>
        <v>38</v>
      </c>
      <c r="O909" t="str">
        <f>VLOOKUP(B909,Customer_Cleaned!$A$2:$H$501,4,FALSE)</f>
        <v>Male</v>
      </c>
      <c r="P909" t="str">
        <f>VLOOKUP(B909,Customer_Cleaned!$A$2:$H$501,8,FALSE)</f>
        <v>Silver</v>
      </c>
      <c r="Q909" t="str">
        <f>_xlfn.XLOOKUP('Sales_Fact cleaned'!B451,Customer_Cleaned!$A$2:$A$501,Customer_Cleaned!$F$2:$F$501)</f>
        <v>New York</v>
      </c>
      <c r="R909" t="str">
        <f>_xlfn.XLOOKUP(B909,Customer_Cleaned!$A$2:$A$501,Customer_Cleaned!$G$2:$G$501)</f>
        <v>USA</v>
      </c>
      <c r="S909">
        <v>1</v>
      </c>
      <c r="T909">
        <v>977.02</v>
      </c>
      <c r="U909">
        <v>0.2</v>
      </c>
      <c r="V909">
        <v>781.61599999999999</v>
      </c>
      <c r="W909" t="s">
        <v>1826</v>
      </c>
    </row>
    <row r="910" spans="1:23" hidden="1">
      <c r="A910" s="2">
        <v>45547</v>
      </c>
      <c r="B910" t="s">
        <v>247</v>
      </c>
      <c r="C910" t="s">
        <v>1634</v>
      </c>
      <c r="D910" t="str">
        <f>VLOOKUP(C910,Product_Cleaned!$A$2:$B$101,2,FALSE)</f>
        <v>USB External Hard Drive</v>
      </c>
      <c r="E910" t="str">
        <f>VLOOKUP(C910,Product_Cleaned!$A$2:$C$101,3,FALSE)</f>
        <v>Electronics</v>
      </c>
      <c r="F910" t="str">
        <f>VLOOKUP(C910,Product_Cleaned!$A$2:$E$101,4,FALSE)</f>
        <v>Computer</v>
      </c>
      <c r="G910" t="str">
        <f>VLOOKUP('Sales_Fact cleaned'!C446,Product_Cleaned!$A$2:$E$101,5, FALSE)</f>
        <v>Anderson-Riley</v>
      </c>
      <c r="H910" t="s">
        <v>1766</v>
      </c>
      <c r="I910" t="str">
        <f>_xlfn.XLOOKUP(H910,Store_Raw!$A$2:$A$21,Store_Raw!$B$2:$B$21)</f>
        <v>Johnson-Wright</v>
      </c>
      <c r="J910" t="str">
        <f>_xlfn.XLOOKUP(H910,Store_Raw!$A$2:$A$21,Store_Raw!$C$2:$C$21)</f>
        <v>North</v>
      </c>
      <c r="K910" t="str">
        <f>_xlfn.XLOOKUP(H910,Store_Raw!$A$2:$A$21,Store_Raw!$D$2:$D$21)</f>
        <v>Hoodberg</v>
      </c>
      <c r="L910" t="str">
        <f>_xlfn.XLOOKUP(H910,Store_Raw!$A$2:$A$21,Store_Raw!$E$2:$E$21)</f>
        <v>Outlet</v>
      </c>
      <c r="M910" t="str">
        <f>VLOOKUP(B910,Customer_Cleaned!$A$2:$H$501,2,FALSE)</f>
        <v>Amber Mcclain</v>
      </c>
      <c r="N910">
        <f>VLOOKUP(B910,Customer_Cleaned!$A$2:$H$501,3,FALSE)</f>
        <v>58</v>
      </c>
      <c r="O910" t="str">
        <f>VLOOKUP(B910,Customer_Cleaned!$A$2:$H$501,4,FALSE)</f>
        <v>Male</v>
      </c>
      <c r="P910" t="str">
        <f>VLOOKUP(B910,Customer_Cleaned!$A$2:$H$501,8,FALSE)</f>
        <v>Platinum</v>
      </c>
      <c r="Q910" t="str">
        <f>_xlfn.XLOOKUP('Sales_Fact cleaned'!B446,Customer_Cleaned!$A$2:$A$501,Customer_Cleaned!$F$2:$F$501)</f>
        <v>Hawaii</v>
      </c>
      <c r="R910" t="str">
        <f>_xlfn.XLOOKUP(B910,Customer_Cleaned!$A$2:$A$501,Customer_Cleaned!$G$2:$G$501)</f>
        <v>USA</v>
      </c>
      <c r="S910">
        <v>2</v>
      </c>
      <c r="T910">
        <v>521.44000000000005</v>
      </c>
      <c r="U910">
        <v>0.25</v>
      </c>
      <c r="V910">
        <v>782.16000000000008</v>
      </c>
      <c r="W910" t="s">
        <v>1826</v>
      </c>
    </row>
    <row r="911" spans="1:23" hidden="1">
      <c r="A911" s="2">
        <v>45548</v>
      </c>
      <c r="B911" t="s">
        <v>1077</v>
      </c>
      <c r="C911" t="s">
        <v>1582</v>
      </c>
      <c r="D911" t="str">
        <f>VLOOKUP(C911,Product_Cleaned!$A$2:$B$101,2,FALSE)</f>
        <v>Soccer Training Cone Set</v>
      </c>
      <c r="E911" t="str">
        <f>VLOOKUP(C911,Product_Cleaned!$A$2:$C$101,3,FALSE)</f>
        <v>Sports</v>
      </c>
      <c r="F911" t="str">
        <f>VLOOKUP(C911,Product_Cleaned!$A$2:$E$101,4,FALSE)</f>
        <v>Accessories</v>
      </c>
      <c r="G911" t="str">
        <f>VLOOKUP('Sales_Fact cleaned'!C766,Product_Cleaned!$A$2:$E$101,5, FALSE)</f>
        <v>Holmes LLC</v>
      </c>
      <c r="H911" t="s">
        <v>1766</v>
      </c>
      <c r="I911" t="str">
        <f>_xlfn.XLOOKUP(H911,Store_Raw!$A$2:$A$21,Store_Raw!$B$2:$B$21)</f>
        <v>Johnson-Wright</v>
      </c>
      <c r="J911" t="str">
        <f>_xlfn.XLOOKUP(H911,Store_Raw!$A$2:$A$21,Store_Raw!$C$2:$C$21)</f>
        <v>North</v>
      </c>
      <c r="K911" t="str">
        <f>_xlfn.XLOOKUP(H911,Store_Raw!$A$2:$A$21,Store_Raw!$D$2:$D$21)</f>
        <v>Hoodberg</v>
      </c>
      <c r="L911" t="str">
        <f>_xlfn.XLOOKUP(H911,Store_Raw!$A$2:$A$21,Store_Raw!$E$2:$E$21)</f>
        <v>Outlet</v>
      </c>
      <c r="M911" t="str">
        <f>VLOOKUP(B911,Customer_Cleaned!$A$2:$H$501,2,FALSE)</f>
        <v>Ryan Moore</v>
      </c>
      <c r="N911">
        <f>VLOOKUP(B911,Customer_Cleaned!$A$2:$H$501,3,FALSE)</f>
        <v>38</v>
      </c>
      <c r="O911" t="str">
        <f>VLOOKUP(B911,Customer_Cleaned!$A$2:$H$501,4,FALSE)</f>
        <v>Male</v>
      </c>
      <c r="P911" t="str">
        <f>VLOOKUP(B911,Customer_Cleaned!$A$2:$H$501,8,FALSE)</f>
        <v>Silver</v>
      </c>
      <c r="Q911" t="str">
        <f>_xlfn.XLOOKUP('Sales_Fact cleaned'!B766,Customer_Cleaned!$A$2:$A$501,Customer_Cleaned!$F$2:$F$501)</f>
        <v>North Carolina</v>
      </c>
      <c r="R911" t="str">
        <f>_xlfn.XLOOKUP(B911,Customer_Cleaned!$A$2:$A$501,Customer_Cleaned!$G$2:$G$501)</f>
        <v>USA</v>
      </c>
      <c r="S911">
        <v>1</v>
      </c>
      <c r="T911">
        <v>942.38</v>
      </c>
      <c r="U911">
        <v>0.17</v>
      </c>
      <c r="V911">
        <v>782.17539999999997</v>
      </c>
      <c r="W911" t="s">
        <v>1826</v>
      </c>
    </row>
    <row r="912" spans="1:23" hidden="1">
      <c r="A912" s="2">
        <v>45548</v>
      </c>
      <c r="B912" t="s">
        <v>1020</v>
      </c>
      <c r="C912" t="s">
        <v>1588</v>
      </c>
      <c r="D912" t="str">
        <f>VLOOKUP(C912,Product_Cleaned!$A$2:$B$101,2,FALSE)</f>
        <v>Outdoor Sports Water Bottle</v>
      </c>
      <c r="E912" t="str">
        <f>VLOOKUP(C912,Product_Cleaned!$A$2:$C$101,3,FALSE)</f>
        <v>Sports</v>
      </c>
      <c r="F912" t="str">
        <f>VLOOKUP(C912,Product_Cleaned!$A$2:$E$101,4,FALSE)</f>
        <v>Accessories</v>
      </c>
      <c r="G912" t="str">
        <f>VLOOKUP('Sales_Fact cleaned'!C1265,Product_Cleaned!$A$2:$E$101,5, FALSE)</f>
        <v>Hill PLC</v>
      </c>
      <c r="H912" t="s">
        <v>1782</v>
      </c>
      <c r="I912" t="str">
        <f>_xlfn.XLOOKUP(H912,Store_Raw!$A$2:$A$21,Store_Raw!$B$2:$B$21)</f>
        <v>Bean, Jones and Park</v>
      </c>
      <c r="J912" t="str">
        <f>_xlfn.XLOOKUP(H912,Store_Raw!$A$2:$A$21,Store_Raw!$C$2:$C$21)</f>
        <v>West</v>
      </c>
      <c r="K912" t="str">
        <f>_xlfn.XLOOKUP(H912,Store_Raw!$A$2:$A$21,Store_Raw!$D$2:$D$21)</f>
        <v>Thompsonborough</v>
      </c>
      <c r="L912" t="str">
        <f>_xlfn.XLOOKUP(H912,Store_Raw!$A$2:$A$21,Store_Raw!$E$2:$E$21)</f>
        <v>Online</v>
      </c>
      <c r="M912" t="str">
        <f>VLOOKUP(B912,Customer_Cleaned!$A$2:$H$501,2,FALSE)</f>
        <v>Alex Mann Ii</v>
      </c>
      <c r="N912">
        <f>VLOOKUP(B912,Customer_Cleaned!$A$2:$H$501,3,FALSE)</f>
        <v>58</v>
      </c>
      <c r="O912" t="str">
        <f>VLOOKUP(B912,Customer_Cleaned!$A$2:$H$501,4,FALSE)</f>
        <v>Male</v>
      </c>
      <c r="P912" t="str">
        <f>VLOOKUP(B912,Customer_Cleaned!$A$2:$H$501,8,FALSE)</f>
        <v>Platinum</v>
      </c>
      <c r="Q912" t="str">
        <f>_xlfn.XLOOKUP('Sales_Fact cleaned'!B1265,Customer_Cleaned!$A$2:$A$501,Customer_Cleaned!$F$2:$F$501)</f>
        <v>North Carolina</v>
      </c>
      <c r="R912" t="str">
        <f>_xlfn.XLOOKUP(B912,Customer_Cleaned!$A$2:$A$501,Customer_Cleaned!$G$2:$G$501)</f>
        <v>USA</v>
      </c>
      <c r="S912">
        <v>1</v>
      </c>
      <c r="T912">
        <v>900.35</v>
      </c>
      <c r="U912">
        <v>0.13</v>
      </c>
      <c r="V912">
        <v>783.30449999999996</v>
      </c>
      <c r="W912" t="s">
        <v>1829</v>
      </c>
    </row>
    <row r="913" spans="1:23" hidden="1">
      <c r="A913" s="2">
        <v>45548</v>
      </c>
      <c r="B913" t="s">
        <v>663</v>
      </c>
      <c r="C913" t="s">
        <v>1722</v>
      </c>
      <c r="D913" t="str">
        <f>VLOOKUP(C913,Product_Cleaned!$A$2:$B$101,2,FALSE)</f>
        <v>LED Bedside Lamp</v>
      </c>
      <c r="E913" t="str">
        <f>VLOOKUP(C913,Product_Cleaned!$A$2:$C$101,3,FALSE)</f>
        <v>Home</v>
      </c>
      <c r="F913" t="str">
        <f>VLOOKUP(C913,Product_Cleaned!$A$2:$E$101,4,FALSE)</f>
        <v>Lighting</v>
      </c>
      <c r="G913" t="str">
        <f>VLOOKUP('Sales_Fact cleaned'!C1471,Product_Cleaned!$A$2:$E$101,5, FALSE)</f>
        <v>Hoffman-Williams</v>
      </c>
      <c r="H913" t="s">
        <v>1769</v>
      </c>
      <c r="I913" t="str">
        <f>_xlfn.XLOOKUP(H913,Store_Raw!$A$2:$A$21,Store_Raw!$B$2:$B$21)</f>
        <v>Alexander Group</v>
      </c>
      <c r="J913" t="str">
        <f>_xlfn.XLOOKUP(H913,Store_Raw!$A$2:$A$21,Store_Raw!$C$2:$C$21)</f>
        <v>South</v>
      </c>
      <c r="K913" t="str">
        <f>_xlfn.XLOOKUP(H913,Store_Raw!$A$2:$A$21,Store_Raw!$D$2:$D$21)</f>
        <v>Port Sharon</v>
      </c>
      <c r="L913" t="str">
        <f>_xlfn.XLOOKUP(H913,Store_Raw!$A$2:$A$21,Store_Raw!$E$2:$E$21)</f>
        <v>Online</v>
      </c>
      <c r="M913" t="str">
        <f>VLOOKUP(B913,Customer_Cleaned!$A$2:$H$501,2,FALSE)</f>
        <v>Sarah Brady</v>
      </c>
      <c r="N913">
        <f>VLOOKUP(B913,Customer_Cleaned!$A$2:$H$501,3,FALSE)</f>
        <v>47</v>
      </c>
      <c r="O913" t="str">
        <f>VLOOKUP(B913,Customer_Cleaned!$A$2:$H$501,4,FALSE)</f>
        <v>Male</v>
      </c>
      <c r="P913" t="str">
        <f>VLOOKUP(B913,Customer_Cleaned!$A$2:$H$501,8,FALSE)</f>
        <v>Silver</v>
      </c>
      <c r="Q913" t="str">
        <f>_xlfn.XLOOKUP('Sales_Fact cleaned'!B1471,Customer_Cleaned!$A$2:$A$501,Customer_Cleaned!$F$2:$F$501)</f>
        <v>Washington</v>
      </c>
      <c r="R913" t="str">
        <f>_xlfn.XLOOKUP(B913,Customer_Cleaned!$A$2:$A$501,Customer_Cleaned!$G$2:$G$501)</f>
        <v>USA</v>
      </c>
      <c r="S913">
        <v>1</v>
      </c>
      <c r="T913">
        <v>979.28</v>
      </c>
      <c r="U913">
        <v>0.2</v>
      </c>
      <c r="V913">
        <v>783.42399999999998</v>
      </c>
      <c r="W913" t="s">
        <v>1829</v>
      </c>
    </row>
    <row r="914" spans="1:23" hidden="1">
      <c r="A914" s="2">
        <v>45548</v>
      </c>
      <c r="B914" t="s">
        <v>1292</v>
      </c>
      <c r="C914" t="s">
        <v>1646</v>
      </c>
      <c r="D914" t="str">
        <f>VLOOKUP(C914,Product_Cleaned!$A$2:$B$101,2,FALSE)</f>
        <v>Men's Roll-On Perfume</v>
      </c>
      <c r="E914" t="str">
        <f>VLOOKUP(C914,Product_Cleaned!$A$2:$C$101,3,FALSE)</f>
        <v>Beauty</v>
      </c>
      <c r="F914" t="str">
        <f>VLOOKUP(C914,Product_Cleaned!$A$2:$E$101,4,FALSE)</f>
        <v>Fragrance</v>
      </c>
      <c r="G914" t="str">
        <f>VLOOKUP('Sales_Fact cleaned'!C1033,Product_Cleaned!$A$2:$E$101,5, FALSE)</f>
        <v>Sullivan and Sons</v>
      </c>
      <c r="H914" t="s">
        <v>1792</v>
      </c>
      <c r="I914" t="str">
        <f>_xlfn.XLOOKUP(H914,Store_Raw!$A$2:$A$21,Store_Raw!$B$2:$B$21)</f>
        <v>Aguirre-Keller</v>
      </c>
      <c r="J914" t="str">
        <f>_xlfn.XLOOKUP(H914,Store_Raw!$A$2:$A$21,Store_Raw!$C$2:$C$21)</f>
        <v>South</v>
      </c>
      <c r="K914" t="str">
        <f>_xlfn.XLOOKUP(H914,Store_Raw!$A$2:$A$21,Store_Raw!$D$2:$D$21)</f>
        <v>Lake Michael</v>
      </c>
      <c r="L914" t="str">
        <f>_xlfn.XLOOKUP(H914,Store_Raw!$A$2:$A$21,Store_Raw!$E$2:$E$21)</f>
        <v>Online</v>
      </c>
      <c r="M914" t="str">
        <f>VLOOKUP(B914,Customer_Cleaned!$A$2:$H$501,2,FALSE)</f>
        <v>Jennifer Myers</v>
      </c>
      <c r="N914">
        <f>VLOOKUP(B914,Customer_Cleaned!$A$2:$H$501,3,FALSE)</f>
        <v>46</v>
      </c>
      <c r="O914" t="str">
        <f>VLOOKUP(B914,Customer_Cleaned!$A$2:$H$501,4,FALSE)</f>
        <v>Male</v>
      </c>
      <c r="P914" t="str">
        <f>VLOOKUP(B914,Customer_Cleaned!$A$2:$H$501,8,FALSE)</f>
        <v>Silver</v>
      </c>
      <c r="Q914" t="str">
        <f>_xlfn.XLOOKUP('Sales_Fact cleaned'!B1033,Customer_Cleaned!$A$2:$A$501,Customer_Cleaned!$F$2:$F$501)</f>
        <v>Nebraska</v>
      </c>
      <c r="R914" t="str">
        <f>_xlfn.XLOOKUP(B914,Customer_Cleaned!$A$2:$A$501,Customer_Cleaned!$G$2:$G$501)</f>
        <v>USA</v>
      </c>
      <c r="S914">
        <v>2</v>
      </c>
      <c r="T914">
        <v>559.71</v>
      </c>
      <c r="U914">
        <v>0.3</v>
      </c>
      <c r="V914">
        <v>783.59400000000005</v>
      </c>
      <c r="W914" t="s">
        <v>1829</v>
      </c>
    </row>
    <row r="915" spans="1:23" hidden="1">
      <c r="A915" s="2">
        <v>45549</v>
      </c>
      <c r="B915" t="s">
        <v>722</v>
      </c>
      <c r="C915" t="s">
        <v>1666</v>
      </c>
      <c r="D915" t="str">
        <f>VLOOKUP(C915,Product_Cleaned!$A$2:$B$101,2,FALSE)</f>
        <v>Men's Hair Styling Gel</v>
      </c>
      <c r="E915" t="str">
        <f>VLOOKUP(C915,Product_Cleaned!$A$2:$C$101,3,FALSE)</f>
        <v>Beauty</v>
      </c>
      <c r="F915" t="str">
        <f>VLOOKUP(C915,Product_Cleaned!$A$2:$E$101,4,FALSE)</f>
        <v>Haircare</v>
      </c>
      <c r="G915" t="str">
        <f>VLOOKUP('Sales_Fact cleaned'!C1668,Product_Cleaned!$A$2:$E$101,5, FALSE)</f>
        <v>Moon, Mora and Santos</v>
      </c>
      <c r="H915" t="s">
        <v>1766</v>
      </c>
      <c r="I915" t="str">
        <f>_xlfn.XLOOKUP(H915,Store_Raw!$A$2:$A$21,Store_Raw!$B$2:$B$21)</f>
        <v>Johnson-Wright</v>
      </c>
      <c r="J915" t="str">
        <f>_xlfn.XLOOKUP(H915,Store_Raw!$A$2:$A$21,Store_Raw!$C$2:$C$21)</f>
        <v>North</v>
      </c>
      <c r="K915" t="str">
        <f>_xlfn.XLOOKUP(H915,Store_Raw!$A$2:$A$21,Store_Raw!$D$2:$D$21)</f>
        <v>Hoodberg</v>
      </c>
      <c r="L915" t="str">
        <f>_xlfn.XLOOKUP(H915,Store_Raw!$A$2:$A$21,Store_Raw!$E$2:$E$21)</f>
        <v>Outlet</v>
      </c>
      <c r="M915" t="str">
        <f>VLOOKUP(B915,Customer_Cleaned!$A$2:$H$501,2,FALSE)</f>
        <v>Robert Harris</v>
      </c>
      <c r="N915">
        <f>VLOOKUP(B915,Customer_Cleaned!$A$2:$H$501,3,FALSE)</f>
        <v>50</v>
      </c>
      <c r="O915" t="str">
        <f>VLOOKUP(B915,Customer_Cleaned!$A$2:$H$501,4,FALSE)</f>
        <v>Male</v>
      </c>
      <c r="P915" t="str">
        <f>VLOOKUP(B915,Customer_Cleaned!$A$2:$H$501,8,FALSE)</f>
        <v>Platinum</v>
      </c>
      <c r="Q915" t="str">
        <f>_xlfn.XLOOKUP('Sales_Fact cleaned'!B1668,Customer_Cleaned!$A$2:$A$501,Customer_Cleaned!$F$2:$F$501)</f>
        <v>South Carolina</v>
      </c>
      <c r="R915" t="str">
        <f>_xlfn.XLOOKUP(B915,Customer_Cleaned!$A$2:$A$501,Customer_Cleaned!$G$2:$G$501)</f>
        <v>USA</v>
      </c>
      <c r="S915">
        <v>1</v>
      </c>
      <c r="T915">
        <v>913.99</v>
      </c>
      <c r="U915">
        <v>0.14000000000000001</v>
      </c>
      <c r="V915">
        <v>786.03139999999996</v>
      </c>
      <c r="W915" t="s">
        <v>1826</v>
      </c>
    </row>
    <row r="916" spans="1:23" hidden="1">
      <c r="A916" s="2">
        <v>45549</v>
      </c>
      <c r="B916" t="s">
        <v>278</v>
      </c>
      <c r="C916" t="s">
        <v>1724</v>
      </c>
      <c r="D916" t="str">
        <f>VLOOKUP(C916,Product_Cleaned!$A$2:$B$101,2,FALSE)</f>
        <v>Sports Wrist Sweatbands</v>
      </c>
      <c r="E916" t="str">
        <f>VLOOKUP(C916,Product_Cleaned!$A$2:$C$101,3,FALSE)</f>
        <v>Sports</v>
      </c>
      <c r="F916" t="str">
        <f>VLOOKUP(C916,Product_Cleaned!$A$2:$E$101,4,FALSE)</f>
        <v>Accessories</v>
      </c>
      <c r="G916" t="str">
        <f>VLOOKUP('Sales_Fact cleaned'!C578,Product_Cleaned!$A$2:$E$101,5, FALSE)</f>
        <v>Wolfe, Ross and Hester</v>
      </c>
      <c r="H916" t="s">
        <v>1799</v>
      </c>
      <c r="I916" t="str">
        <f>_xlfn.XLOOKUP(H916,Store_Raw!$A$2:$A$21,Store_Raw!$B$2:$B$21)</f>
        <v>Mcdonald Inc</v>
      </c>
      <c r="J916" t="str">
        <f>_xlfn.XLOOKUP(H916,Store_Raw!$A$2:$A$21,Store_Raw!$C$2:$C$21)</f>
        <v>South</v>
      </c>
      <c r="K916" t="str">
        <f>_xlfn.XLOOKUP(H916,Store_Raw!$A$2:$A$21,Store_Raw!$D$2:$D$21)</f>
        <v>Christopherland</v>
      </c>
      <c r="L916" t="str">
        <f>_xlfn.XLOOKUP(H916,Store_Raw!$A$2:$A$21,Store_Raw!$E$2:$E$21)</f>
        <v>Outlet</v>
      </c>
      <c r="M916" t="str">
        <f>VLOOKUP(B916,Customer_Cleaned!$A$2:$H$501,2,FALSE)</f>
        <v>Nathan Campbell</v>
      </c>
      <c r="N916">
        <f>VLOOKUP(B916,Customer_Cleaned!$A$2:$H$501,3,FALSE)</f>
        <v>37</v>
      </c>
      <c r="O916" t="str">
        <f>VLOOKUP(B916,Customer_Cleaned!$A$2:$H$501,4,FALSE)</f>
        <v>Male</v>
      </c>
      <c r="P916" t="str">
        <f>VLOOKUP(B916,Customer_Cleaned!$A$2:$H$501,8,FALSE)</f>
        <v>Silver</v>
      </c>
      <c r="Q916" t="str">
        <f>_xlfn.XLOOKUP('Sales_Fact cleaned'!B578,Customer_Cleaned!$A$2:$A$501,Customer_Cleaned!$F$2:$F$501)</f>
        <v>Kentucky</v>
      </c>
      <c r="R916" t="str">
        <f>_xlfn.XLOOKUP(B916,Customer_Cleaned!$A$2:$A$501,Customer_Cleaned!$G$2:$G$501)</f>
        <v>USA</v>
      </c>
      <c r="S916">
        <v>1</v>
      </c>
      <c r="T916">
        <v>883.36</v>
      </c>
      <c r="U916">
        <v>0.11</v>
      </c>
      <c r="V916">
        <v>786.19040000000007</v>
      </c>
      <c r="W916" t="s">
        <v>1829</v>
      </c>
    </row>
    <row r="917" spans="1:23" hidden="1">
      <c r="A917" s="2">
        <v>45549</v>
      </c>
      <c r="B917" t="s">
        <v>1005</v>
      </c>
      <c r="C917" t="s">
        <v>1592</v>
      </c>
      <c r="D917" t="str">
        <f>VLOOKUP(C917,Product_Cleaned!$A$2:$B$101,2,FALSE)</f>
        <v>Carbon Fiber Tennis Racket</v>
      </c>
      <c r="E917" t="str">
        <f>VLOOKUP(C917,Product_Cleaned!$A$2:$C$101,3,FALSE)</f>
        <v>Sports</v>
      </c>
      <c r="F917" t="str">
        <f>VLOOKUP(C917,Product_Cleaned!$A$2:$E$101,4,FALSE)</f>
        <v>Equipment</v>
      </c>
      <c r="G917" t="str">
        <f>VLOOKUP('Sales_Fact cleaned'!C593,Product_Cleaned!$A$2:$E$101,5, FALSE)</f>
        <v>Carroll, Long and Mendoza</v>
      </c>
      <c r="H917" t="s">
        <v>1794</v>
      </c>
      <c r="I917" t="str">
        <f>_xlfn.XLOOKUP(H917,Store_Raw!$A$2:$A$21,Store_Raw!$B$2:$B$21)</f>
        <v>Thomas, Bridges and Harris</v>
      </c>
      <c r="J917" t="str">
        <f>_xlfn.XLOOKUP(H917,Store_Raw!$A$2:$A$21,Store_Raw!$C$2:$C$21)</f>
        <v>North</v>
      </c>
      <c r="K917" t="str">
        <f>_xlfn.XLOOKUP(H917,Store_Raw!$A$2:$A$21,Store_Raw!$D$2:$D$21)</f>
        <v>Sabrinatown</v>
      </c>
      <c r="L917" t="str">
        <f>_xlfn.XLOOKUP(H917,Store_Raw!$A$2:$A$21,Store_Raw!$E$2:$E$21)</f>
        <v>Online</v>
      </c>
      <c r="M917" t="str">
        <f>VLOOKUP(B917,Customer_Cleaned!$A$2:$H$501,2,FALSE)</f>
        <v>Casey Simpson</v>
      </c>
      <c r="N917">
        <f>VLOOKUP(B917,Customer_Cleaned!$A$2:$H$501,3,FALSE)</f>
        <v>54</v>
      </c>
      <c r="O917" t="str">
        <f>VLOOKUP(B917,Customer_Cleaned!$A$2:$H$501,4,FALSE)</f>
        <v>Male</v>
      </c>
      <c r="P917" t="str">
        <f>VLOOKUP(B917,Customer_Cleaned!$A$2:$H$501,8,FALSE)</f>
        <v>Platinum</v>
      </c>
      <c r="Q917" t="str">
        <f>_xlfn.XLOOKUP('Sales_Fact cleaned'!B593,Customer_Cleaned!$A$2:$A$501,Customer_Cleaned!$F$2:$F$501)</f>
        <v>Arizona</v>
      </c>
      <c r="R917" t="str">
        <f>_xlfn.XLOOKUP(B917,Customer_Cleaned!$A$2:$A$501,Customer_Cleaned!$G$2:$G$501)</f>
        <v>USA</v>
      </c>
      <c r="S917">
        <v>1</v>
      </c>
      <c r="T917">
        <v>904.92</v>
      </c>
      <c r="U917">
        <v>0.13</v>
      </c>
      <c r="V917">
        <v>787.28039999999999</v>
      </c>
      <c r="W917" t="s">
        <v>1829</v>
      </c>
    </row>
    <row r="918" spans="1:23" hidden="1">
      <c r="A918" s="2">
        <v>45549</v>
      </c>
      <c r="B918" t="s">
        <v>157</v>
      </c>
      <c r="C918" t="s">
        <v>1582</v>
      </c>
      <c r="D918" t="str">
        <f>VLOOKUP(C918,Product_Cleaned!$A$2:$B$101,2,FALSE)</f>
        <v>Soccer Training Cone Set</v>
      </c>
      <c r="E918" t="str">
        <f>VLOOKUP(C918,Product_Cleaned!$A$2:$C$101,3,FALSE)</f>
        <v>Sports</v>
      </c>
      <c r="F918" t="str">
        <f>VLOOKUP(C918,Product_Cleaned!$A$2:$E$101,4,FALSE)</f>
        <v>Accessories</v>
      </c>
      <c r="G918" t="str">
        <f>VLOOKUP('Sales_Fact cleaned'!C90,Product_Cleaned!$A$2:$E$101,5, FALSE)</f>
        <v>Ramirez-Hanson</v>
      </c>
      <c r="H918" t="s">
        <v>1757</v>
      </c>
      <c r="I918" t="str">
        <f>_xlfn.XLOOKUP(H918,Store_Raw!$A$2:$A$21,Store_Raw!$B$2:$B$21)</f>
        <v>Martinez, Adkins and Johnson</v>
      </c>
      <c r="J918" t="str">
        <f>_xlfn.XLOOKUP(H918,Store_Raw!$A$2:$A$21,Store_Raw!$C$2:$C$21)</f>
        <v>North</v>
      </c>
      <c r="K918" t="str">
        <f>_xlfn.XLOOKUP(H918,Store_Raw!$A$2:$A$21,Store_Raw!$D$2:$D$21)</f>
        <v>Danielmouth</v>
      </c>
      <c r="L918" t="str">
        <f>_xlfn.XLOOKUP(H918,Store_Raw!$A$2:$A$21,Store_Raw!$E$2:$E$21)</f>
        <v>Flagship</v>
      </c>
      <c r="M918" t="str">
        <f>VLOOKUP(B918,Customer_Cleaned!$A$2:$H$501,2,FALSE)</f>
        <v>Eric Vega</v>
      </c>
      <c r="N918">
        <f>VLOOKUP(B918,Customer_Cleaned!$A$2:$H$501,3,FALSE)</f>
        <v>50</v>
      </c>
      <c r="O918" t="str">
        <f>VLOOKUP(B918,Customer_Cleaned!$A$2:$H$501,4,FALSE)</f>
        <v>Male</v>
      </c>
      <c r="P918" t="str">
        <f>VLOOKUP(B918,Customer_Cleaned!$A$2:$H$501,8,FALSE)</f>
        <v>Platinum</v>
      </c>
      <c r="Q918" t="str">
        <f>_xlfn.XLOOKUP('Sales_Fact cleaned'!B90,Customer_Cleaned!$A$2:$A$501,Customer_Cleaned!$F$2:$F$501)</f>
        <v>Ohio</v>
      </c>
      <c r="R918" t="str">
        <f>_xlfn.XLOOKUP(B918,Customer_Cleaned!$A$2:$A$501,Customer_Cleaned!$G$2:$G$501)</f>
        <v>USA</v>
      </c>
      <c r="S918">
        <v>3</v>
      </c>
      <c r="T918">
        <v>282.33</v>
      </c>
      <c r="U918">
        <v>7.0000000000000007E-2</v>
      </c>
      <c r="V918">
        <v>787.70069999999998</v>
      </c>
      <c r="W918" t="s">
        <v>1826</v>
      </c>
    </row>
    <row r="919" spans="1:23">
      <c r="A919" s="2">
        <v>45549</v>
      </c>
      <c r="B919" t="s">
        <v>666</v>
      </c>
      <c r="C919" t="s">
        <v>1654</v>
      </c>
      <c r="D919" t="str">
        <f>VLOOKUP(C919,Product_Cleaned!$A$2:$B$101,2,FALSE)</f>
        <v>Men's Track Pants</v>
      </c>
      <c r="E919" t="str">
        <f>VLOOKUP(C919,Product_Cleaned!$A$2:$C$101,3,FALSE)</f>
        <v>Clothing</v>
      </c>
      <c r="F919" t="str">
        <f>VLOOKUP(C919,Product_Cleaned!$A$2:$E$101,4,FALSE)</f>
        <v>Bottoms</v>
      </c>
      <c r="G919" t="str">
        <f>VLOOKUP('Sales_Fact cleaned'!C1827,Product_Cleaned!$A$2:$E$101,5, FALSE)</f>
        <v>Nolan-Snow</v>
      </c>
      <c r="H919" t="s">
        <v>1776</v>
      </c>
      <c r="I919" t="str">
        <f>_xlfn.XLOOKUP(H919,Store_Raw!$A$2:$A$21,Store_Raw!$B$2:$B$21)</f>
        <v>Benson-Elliott</v>
      </c>
      <c r="J919" t="str">
        <f>_xlfn.XLOOKUP(H919,Store_Raw!$A$2:$A$21,Store_Raw!$C$2:$C$21)</f>
        <v>East</v>
      </c>
      <c r="K919" t="str">
        <f>_xlfn.XLOOKUP(H919,Store_Raw!$A$2:$A$21,Store_Raw!$D$2:$D$21)</f>
        <v>Port Josephberg</v>
      </c>
      <c r="L919" t="str">
        <f>_xlfn.XLOOKUP(H919,Store_Raw!$A$2:$A$21,Store_Raw!$E$2:$E$21)</f>
        <v>Online</v>
      </c>
      <c r="M919" t="str">
        <f>VLOOKUP(B919,Customer_Cleaned!$A$2:$H$501,2,FALSE)</f>
        <v>Tiffany Herrera</v>
      </c>
      <c r="N919">
        <f>VLOOKUP(B919,Customer_Cleaned!$A$2:$H$501,3,FALSE)</f>
        <v>52</v>
      </c>
      <c r="O919" t="str">
        <f>VLOOKUP(B919,Customer_Cleaned!$A$2:$H$501,4,FALSE)</f>
        <v>Male</v>
      </c>
      <c r="P919" t="str">
        <f>VLOOKUP(B919,Customer_Cleaned!$A$2:$H$501,8,FALSE)</f>
        <v>Platinum</v>
      </c>
      <c r="Q919" t="str">
        <f>_xlfn.XLOOKUP('Sales_Fact cleaned'!B1827,Customer_Cleaned!$A$2:$A$501,Customer_Cleaned!$F$2:$F$501)</f>
        <v>Virginia</v>
      </c>
      <c r="R919" t="str">
        <f>_xlfn.XLOOKUP(B919,Customer_Cleaned!$A$2:$A$501,Customer_Cleaned!$G$2:$G$501)</f>
        <v>USA</v>
      </c>
      <c r="S919">
        <v>1</v>
      </c>
      <c r="T919">
        <v>952.73</v>
      </c>
      <c r="U919">
        <v>0.17</v>
      </c>
      <c r="V919">
        <v>790.76589999999999</v>
      </c>
      <c r="W919" t="s">
        <v>1824</v>
      </c>
    </row>
    <row r="920" spans="1:23" hidden="1">
      <c r="A920" s="2">
        <v>45551</v>
      </c>
      <c r="B920" t="s">
        <v>1487</v>
      </c>
      <c r="C920" t="s">
        <v>1572</v>
      </c>
      <c r="D920" t="str">
        <f>VLOOKUP(C920,Product_Cleaned!$A$2:$B$101,2,FALSE)</f>
        <v>Hair Strengthening Shampoo</v>
      </c>
      <c r="E920" t="str">
        <f>VLOOKUP(C920,Product_Cleaned!$A$2:$C$101,3,FALSE)</f>
        <v>Beauty</v>
      </c>
      <c r="F920" t="str">
        <f>VLOOKUP(C920,Product_Cleaned!$A$2:$E$101,4,FALSE)</f>
        <v>Haircare</v>
      </c>
      <c r="G920" t="str">
        <f>VLOOKUP('Sales_Fact cleaned'!C113,Product_Cleaned!$A$2:$E$101,5, FALSE)</f>
        <v>Stevens, Fernandez and Martin</v>
      </c>
      <c r="H920" t="s">
        <v>1761</v>
      </c>
      <c r="I920" t="str">
        <f>_xlfn.XLOOKUP(H920,Store_Raw!$A$2:$A$21,Store_Raw!$B$2:$B$21)</f>
        <v>Black-Horn</v>
      </c>
      <c r="J920" t="str">
        <f>_xlfn.XLOOKUP(H920,Store_Raw!$A$2:$A$21,Store_Raw!$C$2:$C$21)</f>
        <v>South</v>
      </c>
      <c r="K920" t="str">
        <f>_xlfn.XLOOKUP(H920,Store_Raw!$A$2:$A$21,Store_Raw!$D$2:$D$21)</f>
        <v>North Nancyview</v>
      </c>
      <c r="L920" t="str">
        <f>_xlfn.XLOOKUP(H920,Store_Raw!$A$2:$A$21,Store_Raw!$E$2:$E$21)</f>
        <v>Outlet</v>
      </c>
      <c r="M920" t="str">
        <f>VLOOKUP(B920,Customer_Cleaned!$A$2:$H$501,2,FALSE)</f>
        <v>Sarah Smith</v>
      </c>
      <c r="N920">
        <f>VLOOKUP(B920,Customer_Cleaned!$A$2:$H$501,3,FALSE)</f>
        <v>48</v>
      </c>
      <c r="O920" t="str">
        <f>VLOOKUP(B920,Customer_Cleaned!$A$2:$H$501,4,FALSE)</f>
        <v>Male</v>
      </c>
      <c r="P920" t="str">
        <f>VLOOKUP(B920,Customer_Cleaned!$A$2:$H$501,8,FALSE)</f>
        <v>Silver</v>
      </c>
      <c r="Q920" t="str">
        <f>_xlfn.XLOOKUP('Sales_Fact cleaned'!B113,Customer_Cleaned!$A$2:$A$501,Customer_Cleaned!$F$2:$F$501)</f>
        <v>New Hampshire</v>
      </c>
      <c r="R920" t="str">
        <f>_xlfn.XLOOKUP(B920,Customer_Cleaned!$A$2:$A$501,Customer_Cleaned!$G$2:$G$501)</f>
        <v>USA</v>
      </c>
      <c r="S920">
        <v>1</v>
      </c>
      <c r="T920">
        <v>989.17</v>
      </c>
      <c r="U920">
        <v>0.2</v>
      </c>
      <c r="V920">
        <v>791.33600000000001</v>
      </c>
      <c r="W920" t="s">
        <v>1826</v>
      </c>
    </row>
    <row r="921" spans="1:23" hidden="1">
      <c r="A921" s="2">
        <v>45551</v>
      </c>
      <c r="B921" t="s">
        <v>657</v>
      </c>
      <c r="C921" t="s">
        <v>1634</v>
      </c>
      <c r="D921" t="str">
        <f>VLOOKUP(C921,Product_Cleaned!$A$2:$B$101,2,FALSE)</f>
        <v>USB External Hard Drive</v>
      </c>
      <c r="E921" t="str">
        <f>VLOOKUP(C921,Product_Cleaned!$A$2:$C$101,3,FALSE)</f>
        <v>Electronics</v>
      </c>
      <c r="F921" t="str">
        <f>VLOOKUP(C921,Product_Cleaned!$A$2:$E$101,4,FALSE)</f>
        <v>Computer</v>
      </c>
      <c r="G921" t="str">
        <f>VLOOKUP('Sales_Fact cleaned'!C1370,Product_Cleaned!$A$2:$E$101,5, FALSE)</f>
        <v>Dawson-Perkins</v>
      </c>
      <c r="H921" t="s">
        <v>1773</v>
      </c>
      <c r="I921" t="str">
        <f>_xlfn.XLOOKUP(H921,Store_Raw!$A$2:$A$21,Store_Raw!$B$2:$B$21)</f>
        <v>Gray Ltd</v>
      </c>
      <c r="J921" t="str">
        <f>_xlfn.XLOOKUP(H921,Store_Raw!$A$2:$A$21,Store_Raw!$C$2:$C$21)</f>
        <v>North</v>
      </c>
      <c r="K921" t="str">
        <f>_xlfn.XLOOKUP(H921,Store_Raw!$A$2:$A$21,Store_Raw!$D$2:$D$21)</f>
        <v>New Michaelchester</v>
      </c>
      <c r="L921" t="str">
        <f>_xlfn.XLOOKUP(H921,Store_Raw!$A$2:$A$21,Store_Raw!$E$2:$E$21)</f>
        <v>Outlet</v>
      </c>
      <c r="M921" t="str">
        <f>VLOOKUP(B921,Customer_Cleaned!$A$2:$H$501,2,FALSE)</f>
        <v>Mary Boyd</v>
      </c>
      <c r="N921">
        <f>VLOOKUP(B921,Customer_Cleaned!$A$2:$H$501,3,FALSE)</f>
        <v>25</v>
      </c>
      <c r="O921" t="str">
        <f>VLOOKUP(B921,Customer_Cleaned!$A$2:$H$501,4,FALSE)</f>
        <v>Female</v>
      </c>
      <c r="P921" t="str">
        <f>VLOOKUP(B921,Customer_Cleaned!$A$2:$H$501,8,FALSE)</f>
        <v>Bronze</v>
      </c>
      <c r="Q921" t="str">
        <f>_xlfn.XLOOKUP('Sales_Fact cleaned'!B1370,Customer_Cleaned!$A$2:$A$501,Customer_Cleaned!$F$2:$F$501)</f>
        <v>Texas</v>
      </c>
      <c r="R921" t="str">
        <f>_xlfn.XLOOKUP(B921,Customer_Cleaned!$A$2:$A$501,Customer_Cleaned!$G$2:$G$501)</f>
        <v>USA</v>
      </c>
      <c r="S921">
        <v>2</v>
      </c>
      <c r="T921">
        <v>549.91999999999996</v>
      </c>
      <c r="U921">
        <v>0.28000000000000003</v>
      </c>
      <c r="V921">
        <v>791.88479999999993</v>
      </c>
      <c r="W921" t="s">
        <v>1824</v>
      </c>
    </row>
    <row r="922" spans="1:23" hidden="1">
      <c r="A922" s="2">
        <v>45552</v>
      </c>
      <c r="B922" t="s">
        <v>619</v>
      </c>
      <c r="C922" t="s">
        <v>1608</v>
      </c>
      <c r="D922" t="str">
        <f>VLOOKUP(C922,Product_Cleaned!$A$2:$B$101,2,FALSE)</f>
        <v>Stainless Steel Cutlery Set</v>
      </c>
      <c r="E922" t="str">
        <f>VLOOKUP(C922,Product_Cleaned!$A$2:$C$101,3,FALSE)</f>
        <v>Home</v>
      </c>
      <c r="F922" t="str">
        <f>VLOOKUP(C922,Product_Cleaned!$A$2:$E$101,4,FALSE)</f>
        <v>Kitchen</v>
      </c>
      <c r="G922" t="str">
        <f>VLOOKUP('Sales_Fact cleaned'!C314,Product_Cleaned!$A$2:$E$101,5, FALSE)</f>
        <v>Burns-Hansen</v>
      </c>
      <c r="H922" t="s">
        <v>1782</v>
      </c>
      <c r="I922" t="str">
        <f>_xlfn.XLOOKUP(H922,Store_Raw!$A$2:$A$21,Store_Raw!$B$2:$B$21)</f>
        <v>Bean, Jones and Park</v>
      </c>
      <c r="J922" t="str">
        <f>_xlfn.XLOOKUP(H922,Store_Raw!$A$2:$A$21,Store_Raw!$C$2:$C$21)</f>
        <v>West</v>
      </c>
      <c r="K922" t="str">
        <f>_xlfn.XLOOKUP(H922,Store_Raw!$A$2:$A$21,Store_Raw!$D$2:$D$21)</f>
        <v>Thompsonborough</v>
      </c>
      <c r="L922" t="str">
        <f>_xlfn.XLOOKUP(H922,Store_Raw!$A$2:$A$21,Store_Raw!$E$2:$E$21)</f>
        <v>Online</v>
      </c>
      <c r="M922" t="str">
        <f>VLOOKUP(B922,Customer_Cleaned!$A$2:$H$501,2,FALSE)</f>
        <v>Kimberly Brooks</v>
      </c>
      <c r="N922">
        <f>VLOOKUP(B922,Customer_Cleaned!$A$2:$H$501,3,FALSE)</f>
        <v>42</v>
      </c>
      <c r="O922" t="str">
        <f>VLOOKUP(B922,Customer_Cleaned!$A$2:$H$501,4,FALSE)</f>
        <v>Male</v>
      </c>
      <c r="P922" t="str">
        <f>VLOOKUP(B922,Customer_Cleaned!$A$2:$H$501,8,FALSE)</f>
        <v>Silver</v>
      </c>
      <c r="Q922" t="str">
        <f>_xlfn.XLOOKUP('Sales_Fact cleaned'!B314,Customer_Cleaned!$A$2:$A$501,Customer_Cleaned!$F$2:$F$501)</f>
        <v>Florida</v>
      </c>
      <c r="R922" t="str">
        <f>_xlfn.XLOOKUP(B922,Customer_Cleaned!$A$2:$A$501,Customer_Cleaned!$G$2:$G$501)</f>
        <v>USA</v>
      </c>
      <c r="S922">
        <v>3</v>
      </c>
      <c r="T922">
        <v>330.04</v>
      </c>
      <c r="U922">
        <v>0.2</v>
      </c>
      <c r="V922">
        <v>792.09600000000012</v>
      </c>
      <c r="W922" t="s">
        <v>1826</v>
      </c>
    </row>
    <row r="923" spans="1:23" hidden="1">
      <c r="A923" s="2">
        <v>45552</v>
      </c>
      <c r="B923" t="s">
        <v>782</v>
      </c>
      <c r="C923" t="s">
        <v>1648</v>
      </c>
      <c r="D923" t="str">
        <f>VLOOKUP(C923,Product_Cleaned!$A$2:$B$101,2,FALSE)</f>
        <v>Boxing Hand Wraps</v>
      </c>
      <c r="E923" t="str">
        <f>VLOOKUP(C923,Product_Cleaned!$A$2:$C$101,3,FALSE)</f>
        <v>Sports</v>
      </c>
      <c r="F923" t="str">
        <f>VLOOKUP(C923,Product_Cleaned!$A$2:$E$101,4,FALSE)</f>
        <v>Fitness</v>
      </c>
      <c r="G923" t="str">
        <f>VLOOKUP('Sales_Fact cleaned'!C836,Product_Cleaned!$A$2:$E$101,5, FALSE)</f>
        <v>Bruce-Bowen</v>
      </c>
      <c r="H923" t="s">
        <v>1789</v>
      </c>
      <c r="I923" t="str">
        <f>_xlfn.XLOOKUP(H923,Store_Raw!$A$2:$A$21,Store_Raw!$B$2:$B$21)</f>
        <v>Hill, Wagner and Ballard</v>
      </c>
      <c r="J923" t="str">
        <f>_xlfn.XLOOKUP(H923,Store_Raw!$A$2:$A$21,Store_Raw!$C$2:$C$21)</f>
        <v>East</v>
      </c>
      <c r="K923" t="str">
        <f>_xlfn.XLOOKUP(H923,Store_Raw!$A$2:$A$21,Store_Raw!$D$2:$D$21)</f>
        <v>East Davidville</v>
      </c>
      <c r="L923" t="str">
        <f>_xlfn.XLOOKUP(H923,Store_Raw!$A$2:$A$21,Store_Raw!$E$2:$E$21)</f>
        <v>Online</v>
      </c>
      <c r="M923" t="str">
        <f>VLOOKUP(B923,Customer_Cleaned!$A$2:$H$501,2,FALSE)</f>
        <v>Nancy Page</v>
      </c>
      <c r="N923">
        <f>VLOOKUP(B923,Customer_Cleaned!$A$2:$H$501,3,FALSE)</f>
        <v>19</v>
      </c>
      <c r="O923" t="str">
        <f>VLOOKUP(B923,Customer_Cleaned!$A$2:$H$501,4,FALSE)</f>
        <v>Male</v>
      </c>
      <c r="P923" t="str">
        <f>VLOOKUP(B923,Customer_Cleaned!$A$2:$H$501,8,FALSE)</f>
        <v>Bronze</v>
      </c>
      <c r="Q923" t="str">
        <f>_xlfn.XLOOKUP('Sales_Fact cleaned'!B836,Customer_Cleaned!$A$2:$A$501,Customer_Cleaned!$F$2:$F$501)</f>
        <v>Virginia</v>
      </c>
      <c r="R923" t="str">
        <f>_xlfn.XLOOKUP(B923,Customer_Cleaned!$A$2:$A$501,Customer_Cleaned!$G$2:$G$501)</f>
        <v>USA</v>
      </c>
      <c r="S923">
        <v>1</v>
      </c>
      <c r="T923">
        <v>842.9</v>
      </c>
      <c r="U923">
        <v>0.06</v>
      </c>
      <c r="V923">
        <v>792.32599999999991</v>
      </c>
      <c r="W923" t="s">
        <v>1826</v>
      </c>
    </row>
    <row r="924" spans="1:23" hidden="1">
      <c r="A924" s="2">
        <v>45552</v>
      </c>
      <c r="B924" t="s">
        <v>582</v>
      </c>
      <c r="C924" t="s">
        <v>1698</v>
      </c>
      <c r="D924" t="str">
        <f>VLOOKUP(C924,Product_Cleaned!$A$2:$B$101,2,FALSE)</f>
        <v>Women's Ankle Boots</v>
      </c>
      <c r="E924" t="str">
        <f>VLOOKUP(C924,Product_Cleaned!$A$2:$C$101,3,FALSE)</f>
        <v>Clothing</v>
      </c>
      <c r="F924" t="str">
        <f>VLOOKUP(C924,Product_Cleaned!$A$2:$E$101,4,FALSE)</f>
        <v>Footwear</v>
      </c>
      <c r="G924" t="str">
        <f>VLOOKUP('Sales_Fact cleaned'!C1504,Product_Cleaned!$A$2:$E$101,5, FALSE)</f>
        <v>Phillips and Sons</v>
      </c>
      <c r="H924" t="s">
        <v>1794</v>
      </c>
      <c r="I924" t="str">
        <f>_xlfn.XLOOKUP(H924,Store_Raw!$A$2:$A$21,Store_Raw!$B$2:$B$21)</f>
        <v>Thomas, Bridges and Harris</v>
      </c>
      <c r="J924" t="str">
        <f>_xlfn.XLOOKUP(H924,Store_Raw!$A$2:$A$21,Store_Raw!$C$2:$C$21)</f>
        <v>North</v>
      </c>
      <c r="K924" t="str">
        <f>_xlfn.XLOOKUP(H924,Store_Raw!$A$2:$A$21,Store_Raw!$D$2:$D$21)</f>
        <v>Sabrinatown</v>
      </c>
      <c r="L924" t="str">
        <f>_xlfn.XLOOKUP(H924,Store_Raw!$A$2:$A$21,Store_Raw!$E$2:$E$21)</f>
        <v>Online</v>
      </c>
      <c r="M924" t="str">
        <f>VLOOKUP(B924,Customer_Cleaned!$A$2:$H$501,2,FALSE)</f>
        <v>John Bradford</v>
      </c>
      <c r="N924">
        <f>VLOOKUP(B924,Customer_Cleaned!$A$2:$H$501,3,FALSE)</f>
        <v>48</v>
      </c>
      <c r="O924" t="str">
        <f>VLOOKUP(B924,Customer_Cleaned!$A$2:$H$501,4,FALSE)</f>
        <v>Male</v>
      </c>
      <c r="P924" t="str">
        <f>VLOOKUP(B924,Customer_Cleaned!$A$2:$H$501,8,FALSE)</f>
        <v>Silver</v>
      </c>
      <c r="Q924" t="str">
        <f>_xlfn.XLOOKUP('Sales_Fact cleaned'!B1504,Customer_Cleaned!$A$2:$A$501,Customer_Cleaned!$F$2:$F$501)</f>
        <v>Nebraska</v>
      </c>
      <c r="R924" t="str">
        <f>_xlfn.XLOOKUP(B924,Customer_Cleaned!$A$2:$A$501,Customer_Cleaned!$G$2:$G$501)</f>
        <v>USA</v>
      </c>
      <c r="S924">
        <v>1</v>
      </c>
      <c r="T924">
        <v>979.49</v>
      </c>
      <c r="U924">
        <v>0.19</v>
      </c>
      <c r="V924">
        <v>793.38690000000008</v>
      </c>
      <c r="W924" t="s">
        <v>1829</v>
      </c>
    </row>
    <row r="925" spans="1:23" hidden="1">
      <c r="A925" s="2">
        <v>45552</v>
      </c>
      <c r="B925" t="s">
        <v>779</v>
      </c>
      <c r="C925" t="s">
        <v>1596</v>
      </c>
      <c r="D925" t="str">
        <f>VLOOKUP(C925,Product_Cleaned!$A$2:$B$101,2,FALSE)</f>
        <v>Foldable Camping Chair</v>
      </c>
      <c r="E925" t="str">
        <f>VLOOKUP(C925,Product_Cleaned!$A$2:$C$101,3,FALSE)</f>
        <v>Sports</v>
      </c>
      <c r="F925" t="str">
        <f>VLOOKUP(C925,Product_Cleaned!$A$2:$E$101,4,FALSE)</f>
        <v>Outdoor</v>
      </c>
      <c r="G925" t="str">
        <f>VLOOKUP('Sales_Fact cleaned'!C1206,Product_Cleaned!$A$2:$E$101,5, FALSE)</f>
        <v>Cook Ltd</v>
      </c>
      <c r="H925" t="s">
        <v>1786</v>
      </c>
      <c r="I925" t="str">
        <f>_xlfn.XLOOKUP(H925,Store_Raw!$A$2:$A$21,Store_Raw!$B$2:$B$21)</f>
        <v>Moore, Padilla and Butler</v>
      </c>
      <c r="J925" t="str">
        <f>_xlfn.XLOOKUP(H925,Store_Raw!$A$2:$A$21,Store_Raw!$C$2:$C$21)</f>
        <v>South</v>
      </c>
      <c r="K925" t="str">
        <f>_xlfn.XLOOKUP(H925,Store_Raw!$A$2:$A$21,Store_Raw!$D$2:$D$21)</f>
        <v>East Johnstad</v>
      </c>
      <c r="L925" t="str">
        <f>_xlfn.XLOOKUP(H925,Store_Raw!$A$2:$A$21,Store_Raw!$E$2:$E$21)</f>
        <v>Flagship</v>
      </c>
      <c r="M925" t="str">
        <f>VLOOKUP(B925,Customer_Cleaned!$A$2:$H$501,2,FALSE)</f>
        <v>Brian Hammond</v>
      </c>
      <c r="N925">
        <f>VLOOKUP(B925,Customer_Cleaned!$A$2:$H$501,3,FALSE)</f>
        <v>56</v>
      </c>
      <c r="O925" t="str">
        <f>VLOOKUP(B925,Customer_Cleaned!$A$2:$H$501,4,FALSE)</f>
        <v>Female</v>
      </c>
      <c r="P925" t="str">
        <f>VLOOKUP(B925,Customer_Cleaned!$A$2:$H$501,8,FALSE)</f>
        <v>Platinum</v>
      </c>
      <c r="Q925" t="str">
        <f>_xlfn.XLOOKUP('Sales_Fact cleaned'!B1206,Customer_Cleaned!$A$2:$A$501,Customer_Cleaned!$F$2:$F$501)</f>
        <v>Pennsylvania</v>
      </c>
      <c r="R925" t="str">
        <f>_xlfn.XLOOKUP(B925,Customer_Cleaned!$A$2:$A$501,Customer_Cleaned!$G$2:$G$501)</f>
        <v>USA</v>
      </c>
      <c r="S925">
        <v>1</v>
      </c>
      <c r="T925">
        <v>882.73</v>
      </c>
      <c r="U925">
        <v>0.1</v>
      </c>
      <c r="V925">
        <v>794.45699999999999</v>
      </c>
      <c r="W925" t="s">
        <v>1829</v>
      </c>
    </row>
    <row r="926" spans="1:23" hidden="1">
      <c r="A926" s="2">
        <v>45552</v>
      </c>
      <c r="B926" t="s">
        <v>730</v>
      </c>
      <c r="C926" t="s">
        <v>1686</v>
      </c>
      <c r="D926" t="str">
        <f>VLOOKUP(C926,Product_Cleaned!$A$2:$B$101,2,FALSE)</f>
        <v>Men's Sports Shorts</v>
      </c>
      <c r="E926" t="str">
        <f>VLOOKUP(C926,Product_Cleaned!$A$2:$C$101,3,FALSE)</f>
        <v>Clothing</v>
      </c>
      <c r="F926" t="str">
        <f>VLOOKUP(C926,Product_Cleaned!$A$2:$E$101,4,FALSE)</f>
        <v>Bottoms</v>
      </c>
      <c r="G926" t="str">
        <f>VLOOKUP('Sales_Fact cleaned'!C718,Product_Cleaned!$A$2:$E$101,5, FALSE)</f>
        <v>Zhang Inc</v>
      </c>
      <c r="H926" t="s">
        <v>1799</v>
      </c>
      <c r="I926" t="str">
        <f>_xlfn.XLOOKUP(H926,Store_Raw!$A$2:$A$21,Store_Raw!$B$2:$B$21)</f>
        <v>Mcdonald Inc</v>
      </c>
      <c r="J926" t="str">
        <f>_xlfn.XLOOKUP(H926,Store_Raw!$A$2:$A$21,Store_Raw!$C$2:$C$21)</f>
        <v>South</v>
      </c>
      <c r="K926" t="str">
        <f>_xlfn.XLOOKUP(H926,Store_Raw!$A$2:$A$21,Store_Raw!$D$2:$D$21)</f>
        <v>Christopherland</v>
      </c>
      <c r="L926" t="str">
        <f>_xlfn.XLOOKUP(H926,Store_Raw!$A$2:$A$21,Store_Raw!$E$2:$E$21)</f>
        <v>Outlet</v>
      </c>
      <c r="M926" t="str">
        <f>VLOOKUP(B926,Customer_Cleaned!$A$2:$H$501,2,FALSE)</f>
        <v>Alexis Castaneda</v>
      </c>
      <c r="N926">
        <f>VLOOKUP(B926,Customer_Cleaned!$A$2:$H$501,3,FALSE)</f>
        <v>54</v>
      </c>
      <c r="O926" t="str">
        <f>VLOOKUP(B926,Customer_Cleaned!$A$2:$H$501,4,FALSE)</f>
        <v>Male</v>
      </c>
      <c r="P926" t="str">
        <f>VLOOKUP(B926,Customer_Cleaned!$A$2:$H$501,8,FALSE)</f>
        <v>Platinum</v>
      </c>
      <c r="Q926" t="str">
        <f>_xlfn.XLOOKUP('Sales_Fact cleaned'!B718,Customer_Cleaned!$A$2:$A$501,Customer_Cleaned!$F$2:$F$501)</f>
        <v>Mississippi</v>
      </c>
      <c r="R926" t="str">
        <f>_xlfn.XLOOKUP(B926,Customer_Cleaned!$A$2:$A$501,Customer_Cleaned!$G$2:$G$501)</f>
        <v>USA</v>
      </c>
      <c r="S926">
        <v>2</v>
      </c>
      <c r="T926">
        <v>478.62</v>
      </c>
      <c r="U926">
        <v>0.17</v>
      </c>
      <c r="V926">
        <v>794.50919999999996</v>
      </c>
      <c r="W926" t="s">
        <v>1824</v>
      </c>
    </row>
    <row r="927" spans="1:23" hidden="1">
      <c r="A927" s="2">
        <v>45552</v>
      </c>
      <c r="B927" t="s">
        <v>110</v>
      </c>
      <c r="C927" t="s">
        <v>1546</v>
      </c>
      <c r="D927" t="str">
        <f>VLOOKUP(C927,Product_Cleaned!$A$2:$B$101,2,FALSE)</f>
        <v>Men's Graphic T-Shirt</v>
      </c>
      <c r="E927" t="str">
        <f>VLOOKUP(C927,Product_Cleaned!$A$2:$C$101,3,FALSE)</f>
        <v>Clothing</v>
      </c>
      <c r="F927" t="str">
        <f>VLOOKUP(C927,Product_Cleaned!$A$2:$E$101,4,FALSE)</f>
        <v>Tops</v>
      </c>
      <c r="G927" t="str">
        <f>VLOOKUP('Sales_Fact cleaned'!C1365,Product_Cleaned!$A$2:$E$101,5, FALSE)</f>
        <v>Sims-Smith</v>
      </c>
      <c r="H927" t="s">
        <v>1761</v>
      </c>
      <c r="I927" t="str">
        <f>_xlfn.XLOOKUP(H927,Store_Raw!$A$2:$A$21,Store_Raw!$B$2:$B$21)</f>
        <v>Black-Horn</v>
      </c>
      <c r="J927" t="str">
        <f>_xlfn.XLOOKUP(H927,Store_Raw!$A$2:$A$21,Store_Raw!$C$2:$C$21)</f>
        <v>South</v>
      </c>
      <c r="K927" t="str">
        <f>_xlfn.XLOOKUP(H927,Store_Raw!$A$2:$A$21,Store_Raw!$D$2:$D$21)</f>
        <v>North Nancyview</v>
      </c>
      <c r="L927" t="str">
        <f>_xlfn.XLOOKUP(H927,Store_Raw!$A$2:$A$21,Store_Raw!$E$2:$E$21)</f>
        <v>Outlet</v>
      </c>
      <c r="M927" t="str">
        <f>VLOOKUP(B927,Customer_Cleaned!$A$2:$H$501,2,FALSE)</f>
        <v>Amber Carlson</v>
      </c>
      <c r="N927">
        <f>VLOOKUP(B927,Customer_Cleaned!$A$2:$H$501,3,FALSE)</f>
        <v>18</v>
      </c>
      <c r="O927" t="str">
        <f>VLOOKUP(B927,Customer_Cleaned!$A$2:$H$501,4,FALSE)</f>
        <v>Female</v>
      </c>
      <c r="P927" t="str">
        <f>VLOOKUP(B927,Customer_Cleaned!$A$2:$H$501,8,FALSE)</f>
        <v>Bronze</v>
      </c>
      <c r="Q927" t="str">
        <f>_xlfn.XLOOKUP('Sales_Fact cleaned'!B1365,Customer_Cleaned!$A$2:$A$501,Customer_Cleaned!$F$2:$F$501)</f>
        <v>South Carolina</v>
      </c>
      <c r="R927" t="str">
        <f>_xlfn.XLOOKUP(B927,Customer_Cleaned!$A$2:$A$501,Customer_Cleaned!$G$2:$G$501)</f>
        <v>USA</v>
      </c>
      <c r="S927">
        <v>4</v>
      </c>
      <c r="T927">
        <v>204.8</v>
      </c>
      <c r="U927">
        <v>0.03</v>
      </c>
      <c r="V927">
        <v>794.62400000000002</v>
      </c>
      <c r="W927" t="s">
        <v>1829</v>
      </c>
    </row>
    <row r="928" spans="1:23" hidden="1">
      <c r="A928" s="2">
        <v>45553</v>
      </c>
      <c r="B928" t="s">
        <v>929</v>
      </c>
      <c r="C928" t="s">
        <v>1710</v>
      </c>
      <c r="D928" t="str">
        <f>VLOOKUP(C928,Product_Cleaned!$A$2:$B$101,2,FALSE)</f>
        <v>Badminton Racket Set</v>
      </c>
      <c r="E928" t="str">
        <f>VLOOKUP(C928,Product_Cleaned!$A$2:$C$101,3,FALSE)</f>
        <v>Sports</v>
      </c>
      <c r="F928" t="str">
        <f>VLOOKUP(C928,Product_Cleaned!$A$2:$E$101,4,FALSE)</f>
        <v>Equipment</v>
      </c>
      <c r="G928" t="str">
        <f>VLOOKUP('Sales_Fact cleaned'!C462,Product_Cleaned!$A$2:$E$101,5, FALSE)</f>
        <v>Taylor, Dodson and Johnston</v>
      </c>
      <c r="H928" t="s">
        <v>1779</v>
      </c>
      <c r="I928" t="str">
        <f>_xlfn.XLOOKUP(H928,Store_Raw!$A$2:$A$21,Store_Raw!$B$2:$B$21)</f>
        <v>Martinez-Mullins</v>
      </c>
      <c r="J928" t="str">
        <f>_xlfn.XLOOKUP(H928,Store_Raw!$A$2:$A$21,Store_Raw!$C$2:$C$21)</f>
        <v>South</v>
      </c>
      <c r="K928" t="str">
        <f>_xlfn.XLOOKUP(H928,Store_Raw!$A$2:$A$21,Store_Raw!$D$2:$D$21)</f>
        <v>Williamsfurt</v>
      </c>
      <c r="L928" t="str">
        <f>_xlfn.XLOOKUP(H928,Store_Raw!$A$2:$A$21,Store_Raw!$E$2:$E$21)</f>
        <v>Online</v>
      </c>
      <c r="M928" t="str">
        <f>VLOOKUP(B928,Customer_Cleaned!$A$2:$H$501,2,FALSE)</f>
        <v>Gloria Taylor</v>
      </c>
      <c r="N928">
        <f>VLOOKUP(B928,Customer_Cleaned!$A$2:$H$501,3,FALSE)</f>
        <v>56</v>
      </c>
      <c r="O928" t="str">
        <f>VLOOKUP(B928,Customer_Cleaned!$A$2:$H$501,4,FALSE)</f>
        <v>Female</v>
      </c>
      <c r="P928" t="str">
        <f>VLOOKUP(B928,Customer_Cleaned!$A$2:$H$501,8,FALSE)</f>
        <v>Platinum</v>
      </c>
      <c r="Q928" t="str">
        <f>_xlfn.XLOOKUP('Sales_Fact cleaned'!B462,Customer_Cleaned!$A$2:$A$501,Customer_Cleaned!$F$2:$F$501)</f>
        <v>Alabama</v>
      </c>
      <c r="R928" t="str">
        <f>_xlfn.XLOOKUP(B928,Customer_Cleaned!$A$2:$A$501,Customer_Cleaned!$G$2:$G$501)</f>
        <v>USA</v>
      </c>
      <c r="S928">
        <v>4</v>
      </c>
      <c r="T928">
        <v>262.05</v>
      </c>
      <c r="U928">
        <v>0.24</v>
      </c>
      <c r="V928">
        <v>796.63200000000006</v>
      </c>
      <c r="W928" t="s">
        <v>1824</v>
      </c>
    </row>
    <row r="929" spans="1:23">
      <c r="A929" s="2">
        <v>45553</v>
      </c>
      <c r="B929" t="s">
        <v>770</v>
      </c>
      <c r="C929" t="s">
        <v>1584</v>
      </c>
      <c r="D929" t="str">
        <f>VLOOKUP(C929,Product_Cleaned!$A$2:$B$101,2,FALSE)</f>
        <v>Women's Denim Jeans</v>
      </c>
      <c r="E929" t="str">
        <f>VLOOKUP(C929,Product_Cleaned!$A$2:$C$101,3,FALSE)</f>
        <v>Clothing</v>
      </c>
      <c r="F929" t="str">
        <f>VLOOKUP(C929,Product_Cleaned!$A$2:$E$101,4,FALSE)</f>
        <v>Bottoms</v>
      </c>
      <c r="G929" t="str">
        <f>VLOOKUP('Sales_Fact cleaned'!C786,Product_Cleaned!$A$2:$E$101,5, FALSE)</f>
        <v>French Ltd</v>
      </c>
      <c r="H929" t="s">
        <v>1752</v>
      </c>
      <c r="I929" t="str">
        <f>_xlfn.XLOOKUP(H929,Store_Raw!$A$2:$A$21,Store_Raw!$B$2:$B$21)</f>
        <v>Rivera-Warner</v>
      </c>
      <c r="J929" t="str">
        <f>_xlfn.XLOOKUP(H929,Store_Raw!$A$2:$A$21,Store_Raw!$C$2:$C$21)</f>
        <v>East</v>
      </c>
      <c r="K929" t="str">
        <f>_xlfn.XLOOKUP(H929,Store_Raw!$A$2:$A$21,Store_Raw!$D$2:$D$21)</f>
        <v>Washingtonfurt</v>
      </c>
      <c r="L929" t="str">
        <f>_xlfn.XLOOKUP(H929,Store_Raw!$A$2:$A$21,Store_Raw!$E$2:$E$21)</f>
        <v>Flagship</v>
      </c>
      <c r="M929" t="str">
        <f>VLOOKUP(B929,Customer_Cleaned!$A$2:$H$501,2,FALSE)</f>
        <v>William Hull</v>
      </c>
      <c r="N929">
        <f>VLOOKUP(B929,Customer_Cleaned!$A$2:$H$501,3,FALSE)</f>
        <v>59</v>
      </c>
      <c r="O929" t="str">
        <f>VLOOKUP(B929,Customer_Cleaned!$A$2:$H$501,4,FALSE)</f>
        <v>Female</v>
      </c>
      <c r="P929" t="str">
        <f>VLOOKUP(B929,Customer_Cleaned!$A$2:$H$501,8,FALSE)</f>
        <v>Platinum</v>
      </c>
      <c r="Q929" t="str">
        <f>_xlfn.XLOOKUP('Sales_Fact cleaned'!B786,Customer_Cleaned!$A$2:$A$501,Customer_Cleaned!$F$2:$F$501)</f>
        <v>New York</v>
      </c>
      <c r="R929" t="str">
        <f>_xlfn.XLOOKUP(B929,Customer_Cleaned!$A$2:$A$501,Customer_Cleaned!$G$2:$G$501)</f>
        <v>USA</v>
      </c>
      <c r="S929">
        <v>1</v>
      </c>
      <c r="T929">
        <v>917.17</v>
      </c>
      <c r="U929">
        <v>0.13</v>
      </c>
      <c r="V929">
        <v>797.93790000000001</v>
      </c>
      <c r="W929" t="s">
        <v>1829</v>
      </c>
    </row>
    <row r="930" spans="1:23" hidden="1">
      <c r="A930" s="2">
        <v>45553</v>
      </c>
      <c r="B930" t="s">
        <v>1133</v>
      </c>
      <c r="C930" t="s">
        <v>1738</v>
      </c>
      <c r="D930" t="str">
        <f>VLOOKUP(C930,Product_Cleaned!$A$2:$B$101,2,FALSE)</f>
        <v>Sports Stopwatch Basic</v>
      </c>
      <c r="E930" t="str">
        <f>VLOOKUP(C930,Product_Cleaned!$A$2:$C$101,3,FALSE)</f>
        <v>Sports</v>
      </c>
      <c r="F930" t="str">
        <f>VLOOKUP(C930,Product_Cleaned!$A$2:$E$101,4,FALSE)</f>
        <v>Accessories</v>
      </c>
      <c r="G930" t="str">
        <f>VLOOKUP('Sales_Fact cleaned'!C1059,Product_Cleaned!$A$2:$E$101,5, FALSE)</f>
        <v>Green, Powell and Palmer</v>
      </c>
      <c r="H930" t="s">
        <v>1779</v>
      </c>
      <c r="I930" t="str">
        <f>_xlfn.XLOOKUP(H930,Store_Raw!$A$2:$A$21,Store_Raw!$B$2:$B$21)</f>
        <v>Martinez-Mullins</v>
      </c>
      <c r="J930" t="str">
        <f>_xlfn.XLOOKUP(H930,Store_Raw!$A$2:$A$21,Store_Raw!$C$2:$C$21)</f>
        <v>South</v>
      </c>
      <c r="K930" t="str">
        <f>_xlfn.XLOOKUP(H930,Store_Raw!$A$2:$A$21,Store_Raw!$D$2:$D$21)</f>
        <v>Williamsfurt</v>
      </c>
      <c r="L930" t="str">
        <f>_xlfn.XLOOKUP(H930,Store_Raw!$A$2:$A$21,Store_Raw!$E$2:$E$21)</f>
        <v>Online</v>
      </c>
      <c r="M930" t="str">
        <f>VLOOKUP(B930,Customer_Cleaned!$A$2:$H$501,2,FALSE)</f>
        <v>Joshua Smith Dvm</v>
      </c>
      <c r="N930">
        <f>VLOOKUP(B930,Customer_Cleaned!$A$2:$H$501,3,FALSE)</f>
        <v>60</v>
      </c>
      <c r="O930" t="str">
        <f>VLOOKUP(B930,Customer_Cleaned!$A$2:$H$501,4,FALSE)</f>
        <v>Male</v>
      </c>
      <c r="P930" t="str">
        <f>VLOOKUP(B930,Customer_Cleaned!$A$2:$H$501,8,FALSE)</f>
        <v>Platinum</v>
      </c>
      <c r="Q930" t="str">
        <f>_xlfn.XLOOKUP('Sales_Fact cleaned'!B1059,Customer_Cleaned!$A$2:$A$501,Customer_Cleaned!$F$2:$F$501)</f>
        <v>Hawaii</v>
      </c>
      <c r="R930" t="str">
        <f>_xlfn.XLOOKUP(B930,Customer_Cleaned!$A$2:$A$501,Customer_Cleaned!$G$2:$G$501)</f>
        <v>USA</v>
      </c>
      <c r="S930">
        <v>3</v>
      </c>
      <c r="T930">
        <v>268.76</v>
      </c>
      <c r="U930">
        <v>0.01</v>
      </c>
      <c r="V930">
        <v>798.21719999999993</v>
      </c>
      <c r="W930" t="s">
        <v>1829</v>
      </c>
    </row>
    <row r="931" spans="1:23" hidden="1">
      <c r="A931" s="2">
        <v>45554</v>
      </c>
      <c r="B931" t="s">
        <v>381</v>
      </c>
      <c r="C931" t="s">
        <v>1608</v>
      </c>
      <c r="D931" t="str">
        <f>VLOOKUP(C931,Product_Cleaned!$A$2:$B$101,2,FALSE)</f>
        <v>Stainless Steel Cutlery Set</v>
      </c>
      <c r="E931" t="str">
        <f>VLOOKUP(C931,Product_Cleaned!$A$2:$C$101,3,FALSE)</f>
        <v>Home</v>
      </c>
      <c r="F931" t="str">
        <f>VLOOKUP(C931,Product_Cleaned!$A$2:$E$101,4,FALSE)</f>
        <v>Kitchen</v>
      </c>
      <c r="G931" t="str">
        <f>VLOOKUP('Sales_Fact cleaned'!C677,Product_Cleaned!$A$2:$E$101,5, FALSE)</f>
        <v>Erickson-Green</v>
      </c>
      <c r="H931" t="s">
        <v>1786</v>
      </c>
      <c r="I931" t="str">
        <f>_xlfn.XLOOKUP(H931,Store_Raw!$A$2:$A$21,Store_Raw!$B$2:$B$21)</f>
        <v>Moore, Padilla and Butler</v>
      </c>
      <c r="J931" t="str">
        <f>_xlfn.XLOOKUP(H931,Store_Raw!$A$2:$A$21,Store_Raw!$C$2:$C$21)</f>
        <v>South</v>
      </c>
      <c r="K931" t="str">
        <f>_xlfn.XLOOKUP(H931,Store_Raw!$A$2:$A$21,Store_Raw!$D$2:$D$21)</f>
        <v>East Johnstad</v>
      </c>
      <c r="L931" t="str">
        <f>_xlfn.XLOOKUP(H931,Store_Raw!$A$2:$A$21,Store_Raw!$E$2:$E$21)</f>
        <v>Flagship</v>
      </c>
      <c r="M931" t="str">
        <f>VLOOKUP(B931,Customer_Cleaned!$A$2:$H$501,2,FALSE)</f>
        <v>Travis Holland</v>
      </c>
      <c r="N931">
        <f>VLOOKUP(B931,Customer_Cleaned!$A$2:$H$501,3,FALSE)</f>
        <v>38</v>
      </c>
      <c r="O931" t="str">
        <f>VLOOKUP(B931,Customer_Cleaned!$A$2:$H$501,4,FALSE)</f>
        <v>Male</v>
      </c>
      <c r="P931" t="str">
        <f>VLOOKUP(B931,Customer_Cleaned!$A$2:$H$501,8,FALSE)</f>
        <v>Silver</v>
      </c>
      <c r="Q931" t="str">
        <f>_xlfn.XLOOKUP('Sales_Fact cleaned'!B677,Customer_Cleaned!$A$2:$A$501,Customer_Cleaned!$F$2:$F$501)</f>
        <v>Pennsylvania</v>
      </c>
      <c r="R931" t="str">
        <f>_xlfn.XLOOKUP(B931,Customer_Cleaned!$A$2:$A$501,Customer_Cleaned!$G$2:$G$501)</f>
        <v>USA</v>
      </c>
      <c r="S931">
        <v>1</v>
      </c>
      <c r="T931">
        <v>998.19</v>
      </c>
      <c r="U931">
        <v>0.2</v>
      </c>
      <c r="V931">
        <v>798.55200000000013</v>
      </c>
      <c r="W931" t="s">
        <v>1826</v>
      </c>
    </row>
    <row r="932" spans="1:23" hidden="1">
      <c r="A932" s="2">
        <v>45554</v>
      </c>
      <c r="B932" t="s">
        <v>32</v>
      </c>
      <c r="C932" t="s">
        <v>1618</v>
      </c>
      <c r="D932" t="str">
        <f>VLOOKUP(C932,Product_Cleaned!$A$2:$B$101,2,FALSE)</f>
        <v>Bedroom Table Lamp</v>
      </c>
      <c r="E932" t="str">
        <f>VLOOKUP(C932,Product_Cleaned!$A$2:$C$101,3,FALSE)</f>
        <v>Home</v>
      </c>
      <c r="F932" t="str">
        <f>VLOOKUP(C932,Product_Cleaned!$A$2:$E$101,4,FALSE)</f>
        <v>Lighting</v>
      </c>
      <c r="G932" t="str">
        <f>VLOOKUP('Sales_Fact cleaned'!C480,Product_Cleaned!$A$2:$E$101,5, FALSE)</f>
        <v>Hernandez, Kennedy and Porter</v>
      </c>
      <c r="H932" t="s">
        <v>1810</v>
      </c>
      <c r="I932" t="str">
        <f>_xlfn.XLOOKUP(H932,Store_Raw!$A$2:$A$21,Store_Raw!$B$2:$B$21)</f>
        <v>Guerrero-Schmitt</v>
      </c>
      <c r="J932" t="str">
        <f>_xlfn.XLOOKUP(H932,Store_Raw!$A$2:$A$21,Store_Raw!$C$2:$C$21)</f>
        <v>East</v>
      </c>
      <c r="K932" t="str">
        <f>_xlfn.XLOOKUP(H932,Store_Raw!$A$2:$A$21,Store_Raw!$D$2:$D$21)</f>
        <v>East Stevechester</v>
      </c>
      <c r="L932" t="str">
        <f>_xlfn.XLOOKUP(H932,Store_Raw!$A$2:$A$21,Store_Raw!$E$2:$E$21)</f>
        <v>Flagship</v>
      </c>
      <c r="M932" t="str">
        <f>VLOOKUP(B932,Customer_Cleaned!$A$2:$H$501,2,FALSE)</f>
        <v>Christine Vaughn</v>
      </c>
      <c r="N932">
        <f>VLOOKUP(B932,Customer_Cleaned!$A$2:$H$501,3,FALSE)</f>
        <v>24</v>
      </c>
      <c r="O932" t="str">
        <f>VLOOKUP(B932,Customer_Cleaned!$A$2:$H$501,4,FALSE)</f>
        <v>Male</v>
      </c>
      <c r="P932" t="str">
        <f>VLOOKUP(B932,Customer_Cleaned!$A$2:$H$501,8,FALSE)</f>
        <v>Bronze</v>
      </c>
      <c r="Q932" t="str">
        <f>_xlfn.XLOOKUP('Sales_Fact cleaned'!B480,Customer_Cleaned!$A$2:$A$501,Customer_Cleaned!$F$2:$F$501)</f>
        <v>Oregon</v>
      </c>
      <c r="R932" t="str">
        <f>_xlfn.XLOOKUP(B932,Customer_Cleaned!$A$2:$A$501,Customer_Cleaned!$G$2:$G$501)</f>
        <v>USA</v>
      </c>
      <c r="S932">
        <v>3</v>
      </c>
      <c r="T932">
        <v>341.51</v>
      </c>
      <c r="U932">
        <v>0.22</v>
      </c>
      <c r="V932">
        <v>799.13340000000005</v>
      </c>
      <c r="W932" t="s">
        <v>1826</v>
      </c>
    </row>
    <row r="933" spans="1:23" hidden="1">
      <c r="A933" s="2">
        <v>45554</v>
      </c>
      <c r="B933" t="s">
        <v>818</v>
      </c>
      <c r="C933" t="s">
        <v>1602</v>
      </c>
      <c r="D933" t="str">
        <f>VLOOKUP(C933,Product_Cleaned!$A$2:$B$101,2,FALSE)</f>
        <v>Decorative Floor Vase</v>
      </c>
      <c r="E933" t="str">
        <f>VLOOKUP(C933,Product_Cleaned!$A$2:$C$101,3,FALSE)</f>
        <v>Home</v>
      </c>
      <c r="F933" t="str">
        <f>VLOOKUP(C933,Product_Cleaned!$A$2:$E$101,4,FALSE)</f>
        <v>Decor</v>
      </c>
      <c r="G933" t="str">
        <f>VLOOKUP('Sales_Fact cleaned'!C625,Product_Cleaned!$A$2:$E$101,5, FALSE)</f>
        <v>Hoffman Group</v>
      </c>
      <c r="H933" t="s">
        <v>1769</v>
      </c>
      <c r="I933" t="str">
        <f>_xlfn.XLOOKUP(H933,Store_Raw!$A$2:$A$21,Store_Raw!$B$2:$B$21)</f>
        <v>Alexander Group</v>
      </c>
      <c r="J933" t="str">
        <f>_xlfn.XLOOKUP(H933,Store_Raw!$A$2:$A$21,Store_Raw!$C$2:$C$21)</f>
        <v>South</v>
      </c>
      <c r="K933" t="str">
        <f>_xlfn.XLOOKUP(H933,Store_Raw!$A$2:$A$21,Store_Raw!$D$2:$D$21)</f>
        <v>Port Sharon</v>
      </c>
      <c r="L933" t="str">
        <f>_xlfn.XLOOKUP(H933,Store_Raw!$A$2:$A$21,Store_Raw!$E$2:$E$21)</f>
        <v>Online</v>
      </c>
      <c r="M933" t="str">
        <f>VLOOKUP(B933,Customer_Cleaned!$A$2:$H$501,2,FALSE)</f>
        <v>Kristen Fischer</v>
      </c>
      <c r="N933">
        <f>VLOOKUP(B933,Customer_Cleaned!$A$2:$H$501,3,FALSE)</f>
        <v>57</v>
      </c>
      <c r="O933" t="str">
        <f>VLOOKUP(B933,Customer_Cleaned!$A$2:$H$501,4,FALSE)</f>
        <v>Male</v>
      </c>
      <c r="P933" t="str">
        <f>VLOOKUP(B933,Customer_Cleaned!$A$2:$H$501,8,FALSE)</f>
        <v>Platinum</v>
      </c>
      <c r="Q933" t="str">
        <f>_xlfn.XLOOKUP('Sales_Fact cleaned'!B625,Customer_Cleaned!$A$2:$A$501,Customer_Cleaned!$F$2:$F$501)</f>
        <v>Nevada</v>
      </c>
      <c r="R933" t="str">
        <f>_xlfn.XLOOKUP(B933,Customer_Cleaned!$A$2:$A$501,Customer_Cleaned!$G$2:$G$501)</f>
        <v>USA</v>
      </c>
      <c r="S933">
        <v>1</v>
      </c>
      <c r="T933">
        <v>964.11</v>
      </c>
      <c r="U933">
        <v>0.17</v>
      </c>
      <c r="V933">
        <v>800.21129999999994</v>
      </c>
      <c r="W933" t="s">
        <v>1826</v>
      </c>
    </row>
    <row r="934" spans="1:23" hidden="1">
      <c r="A934" s="2">
        <v>45554</v>
      </c>
      <c r="B934" t="s">
        <v>684</v>
      </c>
      <c r="C934" t="s">
        <v>1696</v>
      </c>
      <c r="D934" t="str">
        <f>VLOOKUP(C934,Product_Cleaned!$A$2:$B$101,2,FALSE)</f>
        <v>Bluetooth Car Audio System</v>
      </c>
      <c r="E934" t="str">
        <f>VLOOKUP(C934,Product_Cleaned!$A$2:$C$101,3,FALSE)</f>
        <v>Electronics</v>
      </c>
      <c r="F934" t="str">
        <f>VLOOKUP(C934,Product_Cleaned!$A$2:$E$101,4,FALSE)</f>
        <v>Audio</v>
      </c>
      <c r="G934" t="str">
        <f>VLOOKUP('Sales_Fact cleaned'!C59,Product_Cleaned!$A$2:$E$101,5, FALSE)</f>
        <v>Lopez LLC</v>
      </c>
      <c r="H934" t="s">
        <v>1757</v>
      </c>
      <c r="I934" t="str">
        <f>_xlfn.XLOOKUP(H934,Store_Raw!$A$2:$A$21,Store_Raw!$B$2:$B$21)</f>
        <v>Martinez, Adkins and Johnson</v>
      </c>
      <c r="J934" t="str">
        <f>_xlfn.XLOOKUP(H934,Store_Raw!$A$2:$A$21,Store_Raw!$C$2:$C$21)</f>
        <v>North</v>
      </c>
      <c r="K934" t="str">
        <f>_xlfn.XLOOKUP(H934,Store_Raw!$A$2:$A$21,Store_Raw!$D$2:$D$21)</f>
        <v>Danielmouth</v>
      </c>
      <c r="L934" t="str">
        <f>_xlfn.XLOOKUP(H934,Store_Raw!$A$2:$A$21,Store_Raw!$E$2:$E$21)</f>
        <v>Flagship</v>
      </c>
      <c r="M934" t="str">
        <f>VLOOKUP(B934,Customer_Cleaned!$A$2:$H$501,2,FALSE)</f>
        <v>Antonio Jones</v>
      </c>
      <c r="N934">
        <f>VLOOKUP(B934,Customer_Cleaned!$A$2:$H$501,3,FALSE)</f>
        <v>48</v>
      </c>
      <c r="O934" t="str">
        <f>VLOOKUP(B934,Customer_Cleaned!$A$2:$H$501,4,FALSE)</f>
        <v>Male</v>
      </c>
      <c r="P934" t="str">
        <f>VLOOKUP(B934,Customer_Cleaned!$A$2:$H$501,8,FALSE)</f>
        <v>Silver</v>
      </c>
      <c r="Q934" t="str">
        <f>_xlfn.XLOOKUP('Sales_Fact cleaned'!B59,Customer_Cleaned!$A$2:$A$501,Customer_Cleaned!$F$2:$F$501)</f>
        <v>Vermont</v>
      </c>
      <c r="R934" t="str">
        <f>_xlfn.XLOOKUP(B934,Customer_Cleaned!$A$2:$A$501,Customer_Cleaned!$G$2:$G$501)</f>
        <v>USA</v>
      </c>
      <c r="S934">
        <v>1</v>
      </c>
      <c r="T934">
        <v>842.46</v>
      </c>
      <c r="U934">
        <v>0.05</v>
      </c>
      <c r="V934">
        <v>800.33699999999999</v>
      </c>
      <c r="W934" t="s">
        <v>1826</v>
      </c>
    </row>
    <row r="935" spans="1:23" hidden="1">
      <c r="A935" s="2">
        <v>45555</v>
      </c>
      <c r="B935" t="s">
        <v>1355</v>
      </c>
      <c r="C935" t="s">
        <v>1714</v>
      </c>
      <c r="D935" t="str">
        <f>VLOOKUP(C935,Product_Cleaned!$A$2:$B$101,2,FALSE)</f>
        <v>Hydrating Face Cleanser</v>
      </c>
      <c r="E935" t="str">
        <f>VLOOKUP(C935,Product_Cleaned!$A$2:$C$101,3,FALSE)</f>
        <v>Beauty</v>
      </c>
      <c r="F935" t="str">
        <f>VLOOKUP(C935,Product_Cleaned!$A$2:$E$101,4,FALSE)</f>
        <v>Skincare</v>
      </c>
      <c r="G935" t="str">
        <f>VLOOKUP('Sales_Fact cleaned'!C1304,Product_Cleaned!$A$2:$E$101,5, FALSE)</f>
        <v>Cline-Mccarthy</v>
      </c>
      <c r="H935" t="s">
        <v>1801</v>
      </c>
      <c r="I935" t="str">
        <f>_xlfn.XLOOKUP(H935,Store_Raw!$A$2:$A$21,Store_Raw!$B$2:$B$21)</f>
        <v>Shelton PLC</v>
      </c>
      <c r="J935" t="str">
        <f>_xlfn.XLOOKUP(H935,Store_Raw!$A$2:$A$21,Store_Raw!$C$2:$C$21)</f>
        <v>North</v>
      </c>
      <c r="K935" t="str">
        <f>_xlfn.XLOOKUP(H935,Store_Raw!$A$2:$A$21,Store_Raw!$D$2:$D$21)</f>
        <v>East Jenniferstad</v>
      </c>
      <c r="L935" t="str">
        <f>_xlfn.XLOOKUP(H935,Store_Raw!$A$2:$A$21,Store_Raw!$E$2:$E$21)</f>
        <v>Flagship</v>
      </c>
      <c r="M935" t="str">
        <f>VLOOKUP(B935,Customer_Cleaned!$A$2:$H$501,2,FALSE)</f>
        <v>Melinda Rivera</v>
      </c>
      <c r="N935">
        <f>VLOOKUP(B935,Customer_Cleaned!$A$2:$H$501,3,FALSE)</f>
        <v>47</v>
      </c>
      <c r="O935" t="str">
        <f>VLOOKUP(B935,Customer_Cleaned!$A$2:$H$501,4,FALSE)</f>
        <v>Female</v>
      </c>
      <c r="P935" t="str">
        <f>VLOOKUP(B935,Customer_Cleaned!$A$2:$H$501,8,FALSE)</f>
        <v>Silver</v>
      </c>
      <c r="Q935" t="str">
        <f>_xlfn.XLOOKUP('Sales_Fact cleaned'!B1304,Customer_Cleaned!$A$2:$A$501,Customer_Cleaned!$F$2:$F$501)</f>
        <v>Tennessee</v>
      </c>
      <c r="R935" t="str">
        <f>_xlfn.XLOOKUP(B935,Customer_Cleaned!$A$2:$A$501,Customer_Cleaned!$G$2:$G$501)</f>
        <v>USA</v>
      </c>
      <c r="S935">
        <v>1</v>
      </c>
      <c r="T935">
        <v>860.84</v>
      </c>
      <c r="U935">
        <v>7.0000000000000007E-2</v>
      </c>
      <c r="V935">
        <v>800.58119999999997</v>
      </c>
      <c r="W935" t="s">
        <v>1824</v>
      </c>
    </row>
    <row r="936" spans="1:23" hidden="1">
      <c r="A936" s="2">
        <v>45555</v>
      </c>
      <c r="B936" t="s">
        <v>1281</v>
      </c>
      <c r="C936" t="s">
        <v>1606</v>
      </c>
      <c r="D936" t="str">
        <f>VLOOKUP(C936,Product_Cleaned!$A$2:$B$101,2,FALSE)</f>
        <v>Fabric Sofa Throw Blanket</v>
      </c>
      <c r="E936" t="str">
        <f>VLOOKUP(C936,Product_Cleaned!$A$2:$C$101,3,FALSE)</f>
        <v>Home</v>
      </c>
      <c r="F936" t="str">
        <f>VLOOKUP(C936,Product_Cleaned!$A$2:$E$101,4,FALSE)</f>
        <v>Decor</v>
      </c>
      <c r="G936" t="str">
        <f>VLOOKUP('Sales_Fact cleaned'!C1824,Product_Cleaned!$A$2:$E$101,5, FALSE)</f>
        <v>Soto-Ellis</v>
      </c>
      <c r="H936" t="s">
        <v>1779</v>
      </c>
      <c r="I936" t="str">
        <f>_xlfn.XLOOKUP(H936,Store_Raw!$A$2:$A$21,Store_Raw!$B$2:$B$21)</f>
        <v>Martinez-Mullins</v>
      </c>
      <c r="J936" t="str">
        <f>_xlfn.XLOOKUP(H936,Store_Raw!$A$2:$A$21,Store_Raw!$C$2:$C$21)</f>
        <v>South</v>
      </c>
      <c r="K936" t="str">
        <f>_xlfn.XLOOKUP(H936,Store_Raw!$A$2:$A$21,Store_Raw!$D$2:$D$21)</f>
        <v>Williamsfurt</v>
      </c>
      <c r="L936" t="str">
        <f>_xlfn.XLOOKUP(H936,Store_Raw!$A$2:$A$21,Store_Raw!$E$2:$E$21)</f>
        <v>Online</v>
      </c>
      <c r="M936" t="str">
        <f>VLOOKUP(B936,Customer_Cleaned!$A$2:$H$501,2,FALSE)</f>
        <v>Shane Brown</v>
      </c>
      <c r="N936">
        <f>VLOOKUP(B936,Customer_Cleaned!$A$2:$H$501,3,FALSE)</f>
        <v>23</v>
      </c>
      <c r="O936" t="str">
        <f>VLOOKUP(B936,Customer_Cleaned!$A$2:$H$501,4,FALSE)</f>
        <v>Female</v>
      </c>
      <c r="P936" t="str">
        <f>VLOOKUP(B936,Customer_Cleaned!$A$2:$H$501,8,FALSE)</f>
        <v>Bronze</v>
      </c>
      <c r="Q936" t="str">
        <f>_xlfn.XLOOKUP('Sales_Fact cleaned'!B1824,Customer_Cleaned!$A$2:$A$501,Customer_Cleaned!$F$2:$F$501)</f>
        <v>Vermont</v>
      </c>
      <c r="R936" t="str">
        <f>_xlfn.XLOOKUP(B936,Customer_Cleaned!$A$2:$A$501,Customer_Cleaned!$G$2:$G$501)</f>
        <v>USA</v>
      </c>
      <c r="S936">
        <v>3</v>
      </c>
      <c r="T936">
        <v>310.36</v>
      </c>
      <c r="U936">
        <v>0.14000000000000001</v>
      </c>
      <c r="V936">
        <v>800.72879999999998</v>
      </c>
      <c r="W936" t="s">
        <v>1829</v>
      </c>
    </row>
    <row r="937" spans="1:23" hidden="1">
      <c r="A937" s="2">
        <v>45555</v>
      </c>
      <c r="B937" t="s">
        <v>648</v>
      </c>
      <c r="C937" t="s">
        <v>1698</v>
      </c>
      <c r="D937" t="str">
        <f>VLOOKUP(C937,Product_Cleaned!$A$2:$B$101,2,FALSE)</f>
        <v>Women's Ankle Boots</v>
      </c>
      <c r="E937" t="str">
        <f>VLOOKUP(C937,Product_Cleaned!$A$2:$C$101,3,FALSE)</f>
        <v>Clothing</v>
      </c>
      <c r="F937" t="str">
        <f>VLOOKUP(C937,Product_Cleaned!$A$2:$E$101,4,FALSE)</f>
        <v>Footwear</v>
      </c>
      <c r="G937" t="str">
        <f>VLOOKUP('Sales_Fact cleaned'!C14,Product_Cleaned!$A$2:$E$101,5, FALSE)</f>
        <v>May-Reese</v>
      </c>
      <c r="H937" t="s">
        <v>1761</v>
      </c>
      <c r="I937" t="str">
        <f>_xlfn.XLOOKUP(H937,Store_Raw!$A$2:$A$21,Store_Raw!$B$2:$B$21)</f>
        <v>Black-Horn</v>
      </c>
      <c r="J937" t="str">
        <f>_xlfn.XLOOKUP(H937,Store_Raw!$A$2:$A$21,Store_Raw!$C$2:$C$21)</f>
        <v>South</v>
      </c>
      <c r="K937" t="str">
        <f>_xlfn.XLOOKUP(H937,Store_Raw!$A$2:$A$21,Store_Raw!$D$2:$D$21)</f>
        <v>North Nancyview</v>
      </c>
      <c r="L937" t="str">
        <f>_xlfn.XLOOKUP(H937,Store_Raw!$A$2:$A$21,Store_Raw!$E$2:$E$21)</f>
        <v>Outlet</v>
      </c>
      <c r="M937" t="str">
        <f>VLOOKUP(B937,Customer_Cleaned!$A$2:$H$501,2,FALSE)</f>
        <v>Wanda Snyder</v>
      </c>
      <c r="N937">
        <f>VLOOKUP(B937,Customer_Cleaned!$A$2:$H$501,3,FALSE)</f>
        <v>54</v>
      </c>
      <c r="O937" t="str">
        <f>VLOOKUP(B937,Customer_Cleaned!$A$2:$H$501,4,FALSE)</f>
        <v>Male</v>
      </c>
      <c r="P937" t="str">
        <f>VLOOKUP(B937,Customer_Cleaned!$A$2:$H$501,8,FALSE)</f>
        <v>Platinum</v>
      </c>
      <c r="Q937" t="str">
        <f>_xlfn.XLOOKUP('Sales_Fact cleaned'!B14,Customer_Cleaned!$A$2:$A$501,Customer_Cleaned!$F$2:$F$501)</f>
        <v>New York</v>
      </c>
      <c r="R937" t="str">
        <f>_xlfn.XLOOKUP(B937,Customer_Cleaned!$A$2:$A$501,Customer_Cleaned!$G$2:$G$501)</f>
        <v>USA</v>
      </c>
      <c r="S937">
        <v>2</v>
      </c>
      <c r="T937">
        <v>541.52</v>
      </c>
      <c r="U937">
        <v>0.26</v>
      </c>
      <c r="V937">
        <v>801.44959999999992</v>
      </c>
      <c r="W937" t="s">
        <v>1826</v>
      </c>
    </row>
    <row r="938" spans="1:23" hidden="1">
      <c r="A938" s="2">
        <v>45555</v>
      </c>
      <c r="B938" t="s">
        <v>1184</v>
      </c>
      <c r="C938" t="s">
        <v>1700</v>
      </c>
      <c r="D938" t="str">
        <f>VLOOKUP(C938,Product_Cleaned!$A$2:$B$101,2,FALSE)</f>
        <v>Wireless Mouse</v>
      </c>
      <c r="E938" t="str">
        <f>VLOOKUP(C938,Product_Cleaned!$A$2:$C$101,3,FALSE)</f>
        <v>Electronics</v>
      </c>
      <c r="F938" t="str">
        <f>VLOOKUP(C938,Product_Cleaned!$A$2:$E$101,4,FALSE)</f>
        <v>Computer</v>
      </c>
      <c r="G938" t="str">
        <f>VLOOKUP('Sales_Fact cleaned'!C1202,Product_Cleaned!$A$2:$E$101,5, FALSE)</f>
        <v>Reed-Schmidt</v>
      </c>
      <c r="H938" t="s">
        <v>1776</v>
      </c>
      <c r="I938" t="str">
        <f>_xlfn.XLOOKUP(H938,Store_Raw!$A$2:$A$21,Store_Raw!$B$2:$B$21)</f>
        <v>Benson-Elliott</v>
      </c>
      <c r="J938" t="str">
        <f>_xlfn.XLOOKUP(H938,Store_Raw!$A$2:$A$21,Store_Raw!$C$2:$C$21)</f>
        <v>East</v>
      </c>
      <c r="K938" t="str">
        <f>_xlfn.XLOOKUP(H938,Store_Raw!$A$2:$A$21,Store_Raw!$D$2:$D$21)</f>
        <v>Port Josephberg</v>
      </c>
      <c r="L938" t="str">
        <f>_xlfn.XLOOKUP(H938,Store_Raw!$A$2:$A$21,Store_Raw!$E$2:$E$21)</f>
        <v>Online</v>
      </c>
      <c r="M938" t="str">
        <f>VLOOKUP(B938,Customer_Cleaned!$A$2:$H$501,2,FALSE)</f>
        <v>Tanya Lopez</v>
      </c>
      <c r="N938">
        <f>VLOOKUP(B938,Customer_Cleaned!$A$2:$H$501,3,FALSE)</f>
        <v>34</v>
      </c>
      <c r="O938" t="str">
        <f>VLOOKUP(B938,Customer_Cleaned!$A$2:$H$501,4,FALSE)</f>
        <v>Female</v>
      </c>
      <c r="P938" t="str">
        <f>VLOOKUP(B938,Customer_Cleaned!$A$2:$H$501,8,FALSE)</f>
        <v>Bronze</v>
      </c>
      <c r="Q938" t="str">
        <f>_xlfn.XLOOKUP('Sales_Fact cleaned'!B1202,Customer_Cleaned!$A$2:$A$501,Customer_Cleaned!$F$2:$F$501)</f>
        <v>Michigan</v>
      </c>
      <c r="R938" t="str">
        <f>_xlfn.XLOOKUP(B938,Customer_Cleaned!$A$2:$A$501,Customer_Cleaned!$G$2:$G$501)</f>
        <v>USA</v>
      </c>
      <c r="S938">
        <v>4</v>
      </c>
      <c r="T938">
        <v>282.45</v>
      </c>
      <c r="U938">
        <v>0.28999999999999998</v>
      </c>
      <c r="V938">
        <v>802.1579999999999</v>
      </c>
      <c r="W938" t="s">
        <v>1826</v>
      </c>
    </row>
    <row r="939" spans="1:23" hidden="1">
      <c r="A939" s="2">
        <v>45555</v>
      </c>
      <c r="B939" t="s">
        <v>1252</v>
      </c>
      <c r="C939" t="s">
        <v>1656</v>
      </c>
      <c r="D939" t="str">
        <f>VLOOKUP(C939,Product_Cleaned!$A$2:$B$101,2,FALSE)</f>
        <v>Sports Stopwatch Pro</v>
      </c>
      <c r="E939" t="str">
        <f>VLOOKUP(C939,Product_Cleaned!$A$2:$C$101,3,FALSE)</f>
        <v>Sports</v>
      </c>
      <c r="F939" t="str">
        <f>VLOOKUP(C939,Product_Cleaned!$A$2:$E$101,4,FALSE)</f>
        <v>Accessories</v>
      </c>
      <c r="G939" t="str">
        <f>VLOOKUP('Sales_Fact cleaned'!C273,Product_Cleaned!$A$2:$E$101,5, FALSE)</f>
        <v>Byrd, Stewart and Valdez</v>
      </c>
      <c r="H939" t="s">
        <v>1810</v>
      </c>
      <c r="I939" t="str">
        <f>_xlfn.XLOOKUP(H939,Store_Raw!$A$2:$A$21,Store_Raw!$B$2:$B$21)</f>
        <v>Guerrero-Schmitt</v>
      </c>
      <c r="J939" t="str">
        <f>_xlfn.XLOOKUP(H939,Store_Raw!$A$2:$A$21,Store_Raw!$C$2:$C$21)</f>
        <v>East</v>
      </c>
      <c r="K939" t="str">
        <f>_xlfn.XLOOKUP(H939,Store_Raw!$A$2:$A$21,Store_Raw!$D$2:$D$21)</f>
        <v>East Stevechester</v>
      </c>
      <c r="L939" t="str">
        <f>_xlfn.XLOOKUP(H939,Store_Raw!$A$2:$A$21,Store_Raw!$E$2:$E$21)</f>
        <v>Flagship</v>
      </c>
      <c r="M939" t="str">
        <f>VLOOKUP(B939,Customer_Cleaned!$A$2:$H$501,2,FALSE)</f>
        <v>Cassandra Perez</v>
      </c>
      <c r="N939">
        <f>VLOOKUP(B939,Customer_Cleaned!$A$2:$H$501,3,FALSE)</f>
        <v>31</v>
      </c>
      <c r="O939" t="str">
        <f>VLOOKUP(B939,Customer_Cleaned!$A$2:$H$501,4,FALSE)</f>
        <v>Male</v>
      </c>
      <c r="P939" t="str">
        <f>VLOOKUP(B939,Customer_Cleaned!$A$2:$H$501,8,FALSE)</f>
        <v>Bronze</v>
      </c>
      <c r="Q939" t="str">
        <f>_xlfn.XLOOKUP('Sales_Fact cleaned'!B273,Customer_Cleaned!$A$2:$A$501,Customer_Cleaned!$F$2:$F$501)</f>
        <v>New Jersey</v>
      </c>
      <c r="R939" t="str">
        <f>_xlfn.XLOOKUP(B939,Customer_Cleaned!$A$2:$A$501,Customer_Cleaned!$G$2:$G$501)</f>
        <v>USA</v>
      </c>
      <c r="S939">
        <v>2</v>
      </c>
      <c r="T939">
        <v>528.29999999999995</v>
      </c>
      <c r="U939">
        <v>0.24</v>
      </c>
      <c r="V939">
        <v>803.01599999999996</v>
      </c>
      <c r="W939" t="s">
        <v>1824</v>
      </c>
    </row>
    <row r="940" spans="1:23" hidden="1">
      <c r="A940" s="2">
        <v>45556</v>
      </c>
      <c r="B940" t="s">
        <v>478</v>
      </c>
      <c r="C940" t="s">
        <v>1582</v>
      </c>
      <c r="D940" t="str">
        <f>VLOOKUP(C940,Product_Cleaned!$A$2:$B$101,2,FALSE)</f>
        <v>Soccer Training Cone Set</v>
      </c>
      <c r="E940" t="str">
        <f>VLOOKUP(C940,Product_Cleaned!$A$2:$C$101,3,FALSE)</f>
        <v>Sports</v>
      </c>
      <c r="F940" t="str">
        <f>VLOOKUP(C940,Product_Cleaned!$A$2:$E$101,4,FALSE)</f>
        <v>Accessories</v>
      </c>
      <c r="G940" t="str">
        <f>VLOOKUP('Sales_Fact cleaned'!C1915,Product_Cleaned!$A$2:$E$101,5, FALSE)</f>
        <v>Phillips and Sons</v>
      </c>
      <c r="H940" t="s">
        <v>1799</v>
      </c>
      <c r="I940" t="str">
        <f>_xlfn.XLOOKUP(H940,Store_Raw!$A$2:$A$21,Store_Raw!$B$2:$B$21)</f>
        <v>Mcdonald Inc</v>
      </c>
      <c r="J940" t="str">
        <f>_xlfn.XLOOKUP(H940,Store_Raw!$A$2:$A$21,Store_Raw!$C$2:$C$21)</f>
        <v>South</v>
      </c>
      <c r="K940" t="str">
        <f>_xlfn.XLOOKUP(H940,Store_Raw!$A$2:$A$21,Store_Raw!$D$2:$D$21)</f>
        <v>Christopherland</v>
      </c>
      <c r="L940" t="str">
        <f>_xlfn.XLOOKUP(H940,Store_Raw!$A$2:$A$21,Store_Raw!$E$2:$E$21)</f>
        <v>Outlet</v>
      </c>
      <c r="M940" t="str">
        <f>VLOOKUP(B940,Customer_Cleaned!$A$2:$H$501,2,FALSE)</f>
        <v>Cristian Wright</v>
      </c>
      <c r="N940">
        <f>VLOOKUP(B940,Customer_Cleaned!$A$2:$H$501,3,FALSE)</f>
        <v>30</v>
      </c>
      <c r="O940" t="str">
        <f>VLOOKUP(B940,Customer_Cleaned!$A$2:$H$501,4,FALSE)</f>
        <v>Male</v>
      </c>
      <c r="P940" t="str">
        <f>VLOOKUP(B940,Customer_Cleaned!$A$2:$H$501,8,FALSE)</f>
        <v>Bronze</v>
      </c>
      <c r="Q940" t="str">
        <f>_xlfn.XLOOKUP('Sales_Fact cleaned'!B1915,Customer_Cleaned!$A$2:$A$501,Customer_Cleaned!$F$2:$F$501)</f>
        <v>Tennessee</v>
      </c>
      <c r="R940" t="str">
        <f>_xlfn.XLOOKUP(B940,Customer_Cleaned!$A$2:$A$501,Customer_Cleaned!$G$2:$G$501)</f>
        <v>USA</v>
      </c>
      <c r="S940">
        <v>2</v>
      </c>
      <c r="T940">
        <v>456.38</v>
      </c>
      <c r="U940">
        <v>0.12</v>
      </c>
      <c r="V940">
        <v>803.22879999999998</v>
      </c>
      <c r="W940" t="s">
        <v>1829</v>
      </c>
    </row>
    <row r="941" spans="1:23" hidden="1">
      <c r="A941" s="2">
        <v>45556</v>
      </c>
      <c r="B941" t="s">
        <v>1530</v>
      </c>
      <c r="C941" t="s">
        <v>1562</v>
      </c>
      <c r="D941" t="str">
        <f>VLOOKUP(C941,Product_Cleaned!$A$2:$B$101,2,FALSE)</f>
        <v>Wireless Bluetooth Earbuds</v>
      </c>
      <c r="E941" t="str">
        <f>VLOOKUP(C941,Product_Cleaned!$A$2:$C$101,3,FALSE)</f>
        <v>Electronics</v>
      </c>
      <c r="F941" t="str">
        <f>VLOOKUP(C941,Product_Cleaned!$A$2:$E$101,4,FALSE)</f>
        <v>Audio</v>
      </c>
      <c r="G941" t="str">
        <f>VLOOKUP('Sales_Fact cleaned'!C1058,Product_Cleaned!$A$2:$E$101,5, FALSE)</f>
        <v>Sims-Smith</v>
      </c>
      <c r="H941" t="s">
        <v>1776</v>
      </c>
      <c r="I941" t="str">
        <f>_xlfn.XLOOKUP(H941,Store_Raw!$A$2:$A$21,Store_Raw!$B$2:$B$21)</f>
        <v>Benson-Elliott</v>
      </c>
      <c r="J941" t="str">
        <f>_xlfn.XLOOKUP(H941,Store_Raw!$A$2:$A$21,Store_Raw!$C$2:$C$21)</f>
        <v>East</v>
      </c>
      <c r="K941" t="str">
        <f>_xlfn.XLOOKUP(H941,Store_Raw!$A$2:$A$21,Store_Raw!$D$2:$D$21)</f>
        <v>Port Josephberg</v>
      </c>
      <c r="L941" t="str">
        <f>_xlfn.XLOOKUP(H941,Store_Raw!$A$2:$A$21,Store_Raw!$E$2:$E$21)</f>
        <v>Online</v>
      </c>
      <c r="M941" t="str">
        <f>VLOOKUP(B941,Customer_Cleaned!$A$2:$H$501,2,FALSE)</f>
        <v>Traci Gonzalez</v>
      </c>
      <c r="N941">
        <f>VLOOKUP(B941,Customer_Cleaned!$A$2:$H$501,3,FALSE)</f>
        <v>35</v>
      </c>
      <c r="O941" t="str">
        <f>VLOOKUP(B941,Customer_Cleaned!$A$2:$H$501,4,FALSE)</f>
        <v>Male</v>
      </c>
      <c r="P941" t="str">
        <f>VLOOKUP(B941,Customer_Cleaned!$A$2:$H$501,8,FALSE)</f>
        <v>Silver</v>
      </c>
      <c r="Q941" t="str">
        <f>_xlfn.XLOOKUP('Sales_Fact cleaned'!B1058,Customer_Cleaned!$A$2:$A$501,Customer_Cleaned!$F$2:$F$501)</f>
        <v>Connecticut</v>
      </c>
      <c r="R941" t="str">
        <f>_xlfn.XLOOKUP(B941,Customer_Cleaned!$A$2:$A$501,Customer_Cleaned!$G$2:$G$501)</f>
        <v>USA</v>
      </c>
      <c r="S941">
        <v>1</v>
      </c>
      <c r="T941">
        <v>846.31</v>
      </c>
      <c r="U941">
        <v>0.05</v>
      </c>
      <c r="V941">
        <v>803.9944999999999</v>
      </c>
      <c r="W941" t="s">
        <v>1829</v>
      </c>
    </row>
    <row r="942" spans="1:23" hidden="1">
      <c r="A942" s="2">
        <v>45556</v>
      </c>
      <c r="B942" t="s">
        <v>1533</v>
      </c>
      <c r="C942" t="s">
        <v>1608</v>
      </c>
      <c r="D942" t="str">
        <f>VLOOKUP(C942,Product_Cleaned!$A$2:$B$101,2,FALSE)</f>
        <v>Stainless Steel Cutlery Set</v>
      </c>
      <c r="E942" t="str">
        <f>VLOOKUP(C942,Product_Cleaned!$A$2:$C$101,3,FALSE)</f>
        <v>Home</v>
      </c>
      <c r="F942" t="str">
        <f>VLOOKUP(C942,Product_Cleaned!$A$2:$E$101,4,FALSE)</f>
        <v>Kitchen</v>
      </c>
      <c r="G942" t="str">
        <f>VLOOKUP('Sales_Fact cleaned'!C1665,Product_Cleaned!$A$2:$E$101,5, FALSE)</f>
        <v>Flores-Davis</v>
      </c>
      <c r="H942" t="s">
        <v>1769</v>
      </c>
      <c r="I942" t="str">
        <f>_xlfn.XLOOKUP(H942,Store_Raw!$A$2:$A$21,Store_Raw!$B$2:$B$21)</f>
        <v>Alexander Group</v>
      </c>
      <c r="J942" t="str">
        <f>_xlfn.XLOOKUP(H942,Store_Raw!$A$2:$A$21,Store_Raw!$C$2:$C$21)</f>
        <v>South</v>
      </c>
      <c r="K942" t="str">
        <f>_xlfn.XLOOKUP(H942,Store_Raw!$A$2:$A$21,Store_Raw!$D$2:$D$21)</f>
        <v>Port Sharon</v>
      </c>
      <c r="L942" t="str">
        <f>_xlfn.XLOOKUP(H942,Store_Raw!$A$2:$A$21,Store_Raw!$E$2:$E$21)</f>
        <v>Online</v>
      </c>
      <c r="M942" t="str">
        <f>VLOOKUP(B942,Customer_Cleaned!$A$2:$H$501,2,FALSE)</f>
        <v>Philip Pennington</v>
      </c>
      <c r="N942">
        <f>VLOOKUP(B942,Customer_Cleaned!$A$2:$H$501,3,FALSE)</f>
        <v>27</v>
      </c>
      <c r="O942" t="str">
        <f>VLOOKUP(B942,Customer_Cleaned!$A$2:$H$501,4,FALSE)</f>
        <v>Female</v>
      </c>
      <c r="P942" t="str">
        <f>VLOOKUP(B942,Customer_Cleaned!$A$2:$H$501,8,FALSE)</f>
        <v>Bronze</v>
      </c>
      <c r="Q942" t="str">
        <f>_xlfn.XLOOKUP('Sales_Fact cleaned'!B1665,Customer_Cleaned!$A$2:$A$501,Customer_Cleaned!$F$2:$F$501)</f>
        <v>Hawaii</v>
      </c>
      <c r="R942" t="str">
        <f>_xlfn.XLOOKUP(B942,Customer_Cleaned!$A$2:$A$501,Customer_Cleaned!$G$2:$G$501)</f>
        <v>USA</v>
      </c>
      <c r="S942">
        <v>3</v>
      </c>
      <c r="T942">
        <v>272.27</v>
      </c>
      <c r="U942">
        <v>0.01</v>
      </c>
      <c r="V942">
        <v>808.64189999999996</v>
      </c>
      <c r="W942" t="s">
        <v>1829</v>
      </c>
    </row>
    <row r="943" spans="1:23" hidden="1">
      <c r="A943" s="2">
        <v>45556</v>
      </c>
      <c r="B943" t="s">
        <v>1422</v>
      </c>
      <c r="C943" t="s">
        <v>1678</v>
      </c>
      <c r="D943" t="str">
        <f>VLOOKUP(C943,Product_Cleaned!$A$2:$B$101,2,FALSE)</f>
        <v>Adjustable Dumbbells 20kg</v>
      </c>
      <c r="E943" t="str">
        <f>VLOOKUP(C943,Product_Cleaned!$A$2:$C$101,3,FALSE)</f>
        <v>Sports</v>
      </c>
      <c r="F943" t="str">
        <f>VLOOKUP(C943,Product_Cleaned!$A$2:$E$101,4,FALSE)</f>
        <v>Fitness</v>
      </c>
      <c r="G943" t="str">
        <f>VLOOKUP('Sales_Fact cleaned'!C380,Product_Cleaned!$A$2:$E$101,5, FALSE)</f>
        <v>Erickson-Green</v>
      </c>
      <c r="H943" t="s">
        <v>1766</v>
      </c>
      <c r="I943" t="str">
        <f>_xlfn.XLOOKUP(H943,Store_Raw!$A$2:$A$21,Store_Raw!$B$2:$B$21)</f>
        <v>Johnson-Wright</v>
      </c>
      <c r="J943" t="str">
        <f>_xlfn.XLOOKUP(H943,Store_Raw!$A$2:$A$21,Store_Raw!$C$2:$C$21)</f>
        <v>North</v>
      </c>
      <c r="K943" t="str">
        <f>_xlfn.XLOOKUP(H943,Store_Raw!$A$2:$A$21,Store_Raw!$D$2:$D$21)</f>
        <v>Hoodberg</v>
      </c>
      <c r="L943" t="str">
        <f>_xlfn.XLOOKUP(H943,Store_Raw!$A$2:$A$21,Store_Raw!$E$2:$E$21)</f>
        <v>Outlet</v>
      </c>
      <c r="M943" t="str">
        <f>VLOOKUP(B943,Customer_Cleaned!$A$2:$H$501,2,FALSE)</f>
        <v>Paul Cox</v>
      </c>
      <c r="N943">
        <f>VLOOKUP(B943,Customer_Cleaned!$A$2:$H$501,3,FALSE)</f>
        <v>60</v>
      </c>
      <c r="O943" t="str">
        <f>VLOOKUP(B943,Customer_Cleaned!$A$2:$H$501,4,FALSE)</f>
        <v>Female</v>
      </c>
      <c r="P943" t="str">
        <f>VLOOKUP(B943,Customer_Cleaned!$A$2:$H$501,8,FALSE)</f>
        <v>Platinum</v>
      </c>
      <c r="Q943" t="str">
        <f>_xlfn.XLOOKUP('Sales_Fact cleaned'!B380,Customer_Cleaned!$A$2:$A$501,Customer_Cleaned!$F$2:$F$501)</f>
        <v>Wisconsin</v>
      </c>
      <c r="R943" t="str">
        <f>_xlfn.XLOOKUP(B943,Customer_Cleaned!$A$2:$A$501,Customer_Cleaned!$G$2:$G$501)</f>
        <v>USA</v>
      </c>
      <c r="S943">
        <v>3</v>
      </c>
      <c r="T943">
        <v>345.58</v>
      </c>
      <c r="U943">
        <v>0.22</v>
      </c>
      <c r="V943">
        <v>808.65719999999999</v>
      </c>
      <c r="W943" t="s">
        <v>1824</v>
      </c>
    </row>
    <row r="944" spans="1:23" hidden="1">
      <c r="A944" s="2">
        <v>45556</v>
      </c>
      <c r="B944" t="s">
        <v>1307</v>
      </c>
      <c r="C944" t="s">
        <v>1732</v>
      </c>
      <c r="D944" t="str">
        <f>VLOOKUP(C944,Product_Cleaned!$A$2:$B$101,2,FALSE)</f>
        <v>Microwave Oven</v>
      </c>
      <c r="E944" t="str">
        <f>VLOOKUP(C944,Product_Cleaned!$A$2:$C$101,3,FALSE)</f>
        <v>Home</v>
      </c>
      <c r="F944" t="str">
        <f>VLOOKUP(C944,Product_Cleaned!$A$2:$E$101,4,FALSE)</f>
        <v>Appliances</v>
      </c>
      <c r="G944" t="str">
        <f>VLOOKUP('Sales_Fact cleaned'!C1088,Product_Cleaned!$A$2:$E$101,5, FALSE)</f>
        <v>Khan, Jones and Paul</v>
      </c>
      <c r="H944" t="s">
        <v>1810</v>
      </c>
      <c r="I944" t="str">
        <f>_xlfn.XLOOKUP(H944,Store_Raw!$A$2:$A$21,Store_Raw!$B$2:$B$21)</f>
        <v>Guerrero-Schmitt</v>
      </c>
      <c r="J944" t="str">
        <f>_xlfn.XLOOKUP(H944,Store_Raw!$A$2:$A$21,Store_Raw!$C$2:$C$21)</f>
        <v>East</v>
      </c>
      <c r="K944" t="str">
        <f>_xlfn.XLOOKUP(H944,Store_Raw!$A$2:$A$21,Store_Raw!$D$2:$D$21)</f>
        <v>East Stevechester</v>
      </c>
      <c r="L944" t="str">
        <f>_xlfn.XLOOKUP(H944,Store_Raw!$A$2:$A$21,Store_Raw!$E$2:$E$21)</f>
        <v>Flagship</v>
      </c>
      <c r="M944" t="str">
        <f>VLOOKUP(B944,Customer_Cleaned!$A$2:$H$501,2,FALSE)</f>
        <v>Holly Robinson</v>
      </c>
      <c r="N944">
        <f>VLOOKUP(B944,Customer_Cleaned!$A$2:$H$501,3,FALSE)</f>
        <v>45</v>
      </c>
      <c r="O944" t="str">
        <f>VLOOKUP(B944,Customer_Cleaned!$A$2:$H$501,4,FALSE)</f>
        <v>Female</v>
      </c>
      <c r="P944" t="str">
        <f>VLOOKUP(B944,Customer_Cleaned!$A$2:$H$501,8,FALSE)</f>
        <v>Silver</v>
      </c>
      <c r="Q944" t="str">
        <f>_xlfn.XLOOKUP('Sales_Fact cleaned'!B1088,Customer_Cleaned!$A$2:$A$501,Customer_Cleaned!$F$2:$F$501)</f>
        <v>Utah</v>
      </c>
      <c r="R944" t="str">
        <f>_xlfn.XLOOKUP(B944,Customer_Cleaned!$A$2:$A$501,Customer_Cleaned!$G$2:$G$501)</f>
        <v>USA</v>
      </c>
      <c r="S944">
        <v>1</v>
      </c>
      <c r="T944">
        <v>909.04</v>
      </c>
      <c r="U944">
        <v>0.11</v>
      </c>
      <c r="V944">
        <v>809.04560000000004</v>
      </c>
      <c r="W944" t="s">
        <v>1826</v>
      </c>
    </row>
    <row r="945" spans="1:23" hidden="1">
      <c r="A945" s="2">
        <v>45557</v>
      </c>
      <c r="B945" t="s">
        <v>475</v>
      </c>
      <c r="C945" t="s">
        <v>1574</v>
      </c>
      <c r="D945" t="str">
        <f>VLOOKUP(C945,Product_Cleaned!$A$2:$B$101,2,FALSE)</f>
        <v>USB-C Fast Charger</v>
      </c>
      <c r="E945" t="str">
        <f>VLOOKUP(C945,Product_Cleaned!$A$2:$C$101,3,FALSE)</f>
        <v>Electronics</v>
      </c>
      <c r="F945" t="str">
        <f>VLOOKUP(C945,Product_Cleaned!$A$2:$E$101,4,FALSE)</f>
        <v>Accessories</v>
      </c>
      <c r="G945" t="str">
        <f>VLOOKUP('Sales_Fact cleaned'!C19,Product_Cleaned!$A$2:$E$101,5, FALSE)</f>
        <v>Bruce-Bowen</v>
      </c>
      <c r="H945" t="s">
        <v>1782</v>
      </c>
      <c r="I945" t="str">
        <f>_xlfn.XLOOKUP(H945,Store_Raw!$A$2:$A$21,Store_Raw!$B$2:$B$21)</f>
        <v>Bean, Jones and Park</v>
      </c>
      <c r="J945" t="str">
        <f>_xlfn.XLOOKUP(H945,Store_Raw!$A$2:$A$21,Store_Raw!$C$2:$C$21)</f>
        <v>West</v>
      </c>
      <c r="K945" t="str">
        <f>_xlfn.XLOOKUP(H945,Store_Raw!$A$2:$A$21,Store_Raw!$D$2:$D$21)</f>
        <v>Thompsonborough</v>
      </c>
      <c r="L945" t="str">
        <f>_xlfn.XLOOKUP(H945,Store_Raw!$A$2:$A$21,Store_Raw!$E$2:$E$21)</f>
        <v>Online</v>
      </c>
      <c r="M945" t="str">
        <f>VLOOKUP(B945,Customer_Cleaned!$A$2:$H$501,2,FALSE)</f>
        <v>Patty Francis</v>
      </c>
      <c r="N945">
        <f>VLOOKUP(B945,Customer_Cleaned!$A$2:$H$501,3,FALSE)</f>
        <v>63</v>
      </c>
      <c r="O945" t="str">
        <f>VLOOKUP(B945,Customer_Cleaned!$A$2:$H$501,4,FALSE)</f>
        <v>Female</v>
      </c>
      <c r="P945" t="str">
        <f>VLOOKUP(B945,Customer_Cleaned!$A$2:$H$501,8,FALSE)</f>
        <v>Platinum</v>
      </c>
      <c r="Q945" t="str">
        <f>_xlfn.XLOOKUP('Sales_Fact cleaned'!B19,Customer_Cleaned!$A$2:$A$501,Customer_Cleaned!$F$2:$F$501)</f>
        <v>Ohio</v>
      </c>
      <c r="R945" t="str">
        <f>_xlfn.XLOOKUP(B945,Customer_Cleaned!$A$2:$A$501,Customer_Cleaned!$G$2:$G$501)</f>
        <v>USA</v>
      </c>
      <c r="S945">
        <v>3</v>
      </c>
      <c r="T945">
        <v>278.38</v>
      </c>
      <c r="U945">
        <v>0.03</v>
      </c>
      <c r="V945">
        <v>810.08579999999995</v>
      </c>
      <c r="W945" t="s">
        <v>1826</v>
      </c>
    </row>
    <row r="946" spans="1:23" hidden="1">
      <c r="A946" s="2">
        <v>45557</v>
      </c>
      <c r="B946" t="s">
        <v>1017</v>
      </c>
      <c r="C946" t="s">
        <v>1565</v>
      </c>
      <c r="D946" t="str">
        <f>VLOOKUP(C946,Product_Cleaned!$A$2:$B$101,2,FALSE)</f>
        <v>Adjustable Dumbbell Set</v>
      </c>
      <c r="E946" t="str">
        <f>VLOOKUP(C946,Product_Cleaned!$A$2:$C$101,3,FALSE)</f>
        <v>Sports</v>
      </c>
      <c r="F946" t="str">
        <f>VLOOKUP(C946,Product_Cleaned!$A$2:$E$101,4,FALSE)</f>
        <v>Fitness</v>
      </c>
      <c r="G946" t="str">
        <f>VLOOKUP('Sales_Fact cleaned'!C547,Product_Cleaned!$A$2:$E$101,5, FALSE)</f>
        <v>Larson Ltd</v>
      </c>
      <c r="H946" t="s">
        <v>1804</v>
      </c>
      <c r="I946" t="str">
        <f>_xlfn.XLOOKUP(H946,Store_Raw!$A$2:$A$21,Store_Raw!$B$2:$B$21)</f>
        <v>Frederick-Wright</v>
      </c>
      <c r="J946" t="str">
        <f>_xlfn.XLOOKUP(H946,Store_Raw!$A$2:$A$21,Store_Raw!$C$2:$C$21)</f>
        <v>West</v>
      </c>
      <c r="K946" t="str">
        <f>_xlfn.XLOOKUP(H946,Store_Raw!$A$2:$A$21,Store_Raw!$D$2:$D$21)</f>
        <v>New Jimmymouth</v>
      </c>
      <c r="L946" t="str">
        <f>_xlfn.XLOOKUP(H946,Store_Raw!$A$2:$A$21,Store_Raw!$E$2:$E$21)</f>
        <v>Flagship</v>
      </c>
      <c r="M946" t="str">
        <f>VLOOKUP(B946,Customer_Cleaned!$A$2:$H$501,2,FALSE)</f>
        <v>Kristy Dunlap</v>
      </c>
      <c r="N946">
        <f>VLOOKUP(B946,Customer_Cleaned!$A$2:$H$501,3,FALSE)</f>
        <v>64</v>
      </c>
      <c r="O946" t="str">
        <f>VLOOKUP(B946,Customer_Cleaned!$A$2:$H$501,4,FALSE)</f>
        <v>Female</v>
      </c>
      <c r="P946" t="str">
        <f>VLOOKUP(B946,Customer_Cleaned!$A$2:$H$501,8,FALSE)</f>
        <v>Platinum</v>
      </c>
      <c r="Q946" t="str">
        <f>_xlfn.XLOOKUP('Sales_Fact cleaned'!B547,Customer_Cleaned!$A$2:$A$501,Customer_Cleaned!$F$2:$F$501)</f>
        <v>Alabama</v>
      </c>
      <c r="R946" t="str">
        <f>_xlfn.XLOOKUP(B946,Customer_Cleaned!$A$2:$A$501,Customer_Cleaned!$G$2:$G$501)</f>
        <v>USA</v>
      </c>
      <c r="S946">
        <v>2</v>
      </c>
      <c r="T946">
        <v>409.14</v>
      </c>
      <c r="U946">
        <v>0.01</v>
      </c>
      <c r="V946">
        <v>810.09719999999993</v>
      </c>
      <c r="W946" t="s">
        <v>1826</v>
      </c>
    </row>
    <row r="947" spans="1:23" hidden="1">
      <c r="A947" s="2">
        <v>45557</v>
      </c>
      <c r="B947" t="s">
        <v>857</v>
      </c>
      <c r="C947" t="s">
        <v>1660</v>
      </c>
      <c r="D947" t="str">
        <f>VLOOKUP(C947,Product_Cleaned!$A$2:$B$101,2,FALSE)</f>
        <v>Premium Blanket Throw</v>
      </c>
      <c r="E947" t="str">
        <f>VLOOKUP(C947,Product_Cleaned!$A$2:$C$101,3,FALSE)</f>
        <v>Home</v>
      </c>
      <c r="F947" t="str">
        <f>VLOOKUP(C947,Product_Cleaned!$A$2:$E$101,4,FALSE)</f>
        <v>Decor</v>
      </c>
      <c r="G947" t="str">
        <f>VLOOKUP('Sales_Fact cleaned'!C928,Product_Cleaned!$A$2:$E$101,5, FALSE)</f>
        <v>Robinson-Brown</v>
      </c>
      <c r="H947" t="s">
        <v>1766</v>
      </c>
      <c r="I947" t="str">
        <f>_xlfn.XLOOKUP(H947,Store_Raw!$A$2:$A$21,Store_Raw!$B$2:$B$21)</f>
        <v>Johnson-Wright</v>
      </c>
      <c r="J947" t="str">
        <f>_xlfn.XLOOKUP(H947,Store_Raw!$A$2:$A$21,Store_Raw!$C$2:$C$21)</f>
        <v>North</v>
      </c>
      <c r="K947" t="str">
        <f>_xlfn.XLOOKUP(H947,Store_Raw!$A$2:$A$21,Store_Raw!$D$2:$D$21)</f>
        <v>Hoodberg</v>
      </c>
      <c r="L947" t="str">
        <f>_xlfn.XLOOKUP(H947,Store_Raw!$A$2:$A$21,Store_Raw!$E$2:$E$21)</f>
        <v>Outlet</v>
      </c>
      <c r="M947" t="str">
        <f>VLOOKUP(B947,Customer_Cleaned!$A$2:$H$501,2,FALSE)</f>
        <v>Tyrone Olson</v>
      </c>
      <c r="N947">
        <f>VLOOKUP(B947,Customer_Cleaned!$A$2:$H$501,3,FALSE)</f>
        <v>45</v>
      </c>
      <c r="O947" t="str">
        <f>VLOOKUP(B947,Customer_Cleaned!$A$2:$H$501,4,FALSE)</f>
        <v>Female</v>
      </c>
      <c r="P947" t="str">
        <f>VLOOKUP(B947,Customer_Cleaned!$A$2:$H$501,8,FALSE)</f>
        <v>Silver</v>
      </c>
      <c r="Q947" t="str">
        <f>_xlfn.XLOOKUP('Sales_Fact cleaned'!B928,Customer_Cleaned!$A$2:$A$501,Customer_Cleaned!$F$2:$F$501)</f>
        <v>Louisiana</v>
      </c>
      <c r="R947" t="str">
        <f>_xlfn.XLOOKUP(B947,Customer_Cleaned!$A$2:$A$501,Customer_Cleaned!$G$2:$G$501)</f>
        <v>USA</v>
      </c>
      <c r="S947">
        <v>1</v>
      </c>
      <c r="T947">
        <v>862.31</v>
      </c>
      <c r="U947">
        <v>0.06</v>
      </c>
      <c r="V947">
        <v>810.57139999999993</v>
      </c>
      <c r="W947" t="s">
        <v>1826</v>
      </c>
    </row>
    <row r="948" spans="1:23" hidden="1">
      <c r="A948" s="2">
        <v>45558</v>
      </c>
      <c r="B948" t="s">
        <v>716</v>
      </c>
      <c r="C948" t="s">
        <v>1728</v>
      </c>
      <c r="D948" t="str">
        <f>VLOOKUP(C948,Product_Cleaned!$A$2:$B$101,2,FALSE)</f>
        <v>Gaming Mouse Pad XL</v>
      </c>
      <c r="E948" t="str">
        <f>VLOOKUP(C948,Product_Cleaned!$A$2:$C$101,3,FALSE)</f>
        <v>Electronics</v>
      </c>
      <c r="F948" t="str">
        <f>VLOOKUP(C948,Product_Cleaned!$A$2:$E$101,4,FALSE)</f>
        <v>Accessories</v>
      </c>
      <c r="G948" t="str">
        <f>VLOOKUP('Sales_Fact cleaned'!C668,Product_Cleaned!$A$2:$E$101,5, FALSE)</f>
        <v>Hernandez, Kennedy and Porter</v>
      </c>
      <c r="H948" t="s">
        <v>1769</v>
      </c>
      <c r="I948" t="str">
        <f>_xlfn.XLOOKUP(H948,Store_Raw!$A$2:$A$21,Store_Raw!$B$2:$B$21)</f>
        <v>Alexander Group</v>
      </c>
      <c r="J948" t="str">
        <f>_xlfn.XLOOKUP(H948,Store_Raw!$A$2:$A$21,Store_Raw!$C$2:$C$21)</f>
        <v>South</v>
      </c>
      <c r="K948" t="str">
        <f>_xlfn.XLOOKUP(H948,Store_Raw!$A$2:$A$21,Store_Raw!$D$2:$D$21)</f>
        <v>Port Sharon</v>
      </c>
      <c r="L948" t="str">
        <f>_xlfn.XLOOKUP(H948,Store_Raw!$A$2:$A$21,Store_Raw!$E$2:$E$21)</f>
        <v>Online</v>
      </c>
      <c r="M948" t="str">
        <f>VLOOKUP(B948,Customer_Cleaned!$A$2:$H$501,2,FALSE)</f>
        <v>Lisa Young</v>
      </c>
      <c r="N948">
        <f>VLOOKUP(B948,Customer_Cleaned!$A$2:$H$501,3,FALSE)</f>
        <v>38</v>
      </c>
      <c r="O948" t="str">
        <f>VLOOKUP(B948,Customer_Cleaned!$A$2:$H$501,4,FALSE)</f>
        <v>Male</v>
      </c>
      <c r="P948" t="str">
        <f>VLOOKUP(B948,Customer_Cleaned!$A$2:$H$501,8,FALSE)</f>
        <v>Silver</v>
      </c>
      <c r="Q948" t="str">
        <f>_xlfn.XLOOKUP('Sales_Fact cleaned'!B668,Customer_Cleaned!$A$2:$A$501,Customer_Cleaned!$F$2:$F$501)</f>
        <v>Iowa</v>
      </c>
      <c r="R948" t="str">
        <f>_xlfn.XLOOKUP(B948,Customer_Cleaned!$A$2:$A$501,Customer_Cleaned!$G$2:$G$501)</f>
        <v>USA</v>
      </c>
      <c r="S948">
        <v>1</v>
      </c>
      <c r="T948">
        <v>900.94</v>
      </c>
      <c r="U948">
        <v>0.1</v>
      </c>
      <c r="V948">
        <v>810.84600000000012</v>
      </c>
      <c r="W948" t="s">
        <v>1824</v>
      </c>
    </row>
    <row r="949" spans="1:23" hidden="1">
      <c r="A949" s="2">
        <v>45558</v>
      </c>
      <c r="B949" t="s">
        <v>984</v>
      </c>
      <c r="C949" t="s">
        <v>1696</v>
      </c>
      <c r="D949" t="str">
        <f>VLOOKUP(C949,Product_Cleaned!$A$2:$B$101,2,FALSE)</f>
        <v>Bluetooth Car Audio System</v>
      </c>
      <c r="E949" t="str">
        <f>VLOOKUP(C949,Product_Cleaned!$A$2:$C$101,3,FALSE)</f>
        <v>Electronics</v>
      </c>
      <c r="F949" t="str">
        <f>VLOOKUP(C949,Product_Cleaned!$A$2:$E$101,4,FALSE)</f>
        <v>Audio</v>
      </c>
      <c r="G949" t="str">
        <f>VLOOKUP('Sales_Fact cleaned'!C1240,Product_Cleaned!$A$2:$E$101,5, FALSE)</f>
        <v>Aguilar, Horton and Lewis</v>
      </c>
      <c r="H949" t="s">
        <v>1782</v>
      </c>
      <c r="I949" t="str">
        <f>_xlfn.XLOOKUP(H949,Store_Raw!$A$2:$A$21,Store_Raw!$B$2:$B$21)</f>
        <v>Bean, Jones and Park</v>
      </c>
      <c r="J949" t="str">
        <f>_xlfn.XLOOKUP(H949,Store_Raw!$A$2:$A$21,Store_Raw!$C$2:$C$21)</f>
        <v>West</v>
      </c>
      <c r="K949" t="str">
        <f>_xlfn.XLOOKUP(H949,Store_Raw!$A$2:$A$21,Store_Raw!$D$2:$D$21)</f>
        <v>Thompsonborough</v>
      </c>
      <c r="L949" t="str">
        <f>_xlfn.XLOOKUP(H949,Store_Raw!$A$2:$A$21,Store_Raw!$E$2:$E$21)</f>
        <v>Online</v>
      </c>
      <c r="M949" t="str">
        <f>VLOOKUP(B949,Customer_Cleaned!$A$2:$H$501,2,FALSE)</f>
        <v>Jason Mullins</v>
      </c>
      <c r="N949">
        <f>VLOOKUP(B949,Customer_Cleaned!$A$2:$H$501,3,FALSE)</f>
        <v>47</v>
      </c>
      <c r="O949" t="str">
        <f>VLOOKUP(B949,Customer_Cleaned!$A$2:$H$501,4,FALSE)</f>
        <v>Female</v>
      </c>
      <c r="P949" t="str">
        <f>VLOOKUP(B949,Customer_Cleaned!$A$2:$H$501,8,FALSE)</f>
        <v>Silver</v>
      </c>
      <c r="Q949" t="str">
        <f>_xlfn.XLOOKUP('Sales_Fact cleaned'!B1240,Customer_Cleaned!$A$2:$A$501,Customer_Cleaned!$F$2:$F$501)</f>
        <v>Pennsylvania</v>
      </c>
      <c r="R949" t="str">
        <f>_xlfn.XLOOKUP(B949,Customer_Cleaned!$A$2:$A$501,Customer_Cleaned!$G$2:$G$501)</f>
        <v>USA</v>
      </c>
      <c r="S949">
        <v>1</v>
      </c>
      <c r="T949">
        <v>872.12</v>
      </c>
      <c r="U949">
        <v>7.0000000000000007E-2</v>
      </c>
      <c r="V949">
        <v>811.07159999999999</v>
      </c>
      <c r="W949" t="s">
        <v>1826</v>
      </c>
    </row>
    <row r="950" spans="1:23" hidden="1">
      <c r="A950" s="2">
        <v>45558</v>
      </c>
      <c r="B950" t="s">
        <v>496</v>
      </c>
      <c r="C950" t="s">
        <v>1740</v>
      </c>
      <c r="D950" t="str">
        <f>VLOOKUP(C950,Product_Cleaned!$A$2:$B$101,2,FALSE)</f>
        <v>Women's Formal Blazer</v>
      </c>
      <c r="E950" t="str">
        <f>VLOOKUP(C950,Product_Cleaned!$A$2:$C$101,3,FALSE)</f>
        <v>Clothing</v>
      </c>
      <c r="F950" t="str">
        <f>VLOOKUP(C950,Product_Cleaned!$A$2:$E$101,4,FALSE)</f>
        <v>Outerwear</v>
      </c>
      <c r="G950" t="str">
        <f>VLOOKUP('Sales_Fact cleaned'!C721,Product_Cleaned!$A$2:$E$101,5, FALSE)</f>
        <v>Weiss-Watson</v>
      </c>
      <c r="H950" t="s">
        <v>1804</v>
      </c>
      <c r="I950" t="str">
        <f>_xlfn.XLOOKUP(H950,Store_Raw!$A$2:$A$21,Store_Raw!$B$2:$B$21)</f>
        <v>Frederick-Wright</v>
      </c>
      <c r="J950" t="str">
        <f>_xlfn.XLOOKUP(H950,Store_Raw!$A$2:$A$21,Store_Raw!$C$2:$C$21)</f>
        <v>West</v>
      </c>
      <c r="K950" t="str">
        <f>_xlfn.XLOOKUP(H950,Store_Raw!$A$2:$A$21,Store_Raw!$D$2:$D$21)</f>
        <v>New Jimmymouth</v>
      </c>
      <c r="L950" t="str">
        <f>_xlfn.XLOOKUP(H950,Store_Raw!$A$2:$A$21,Store_Raw!$E$2:$E$21)</f>
        <v>Flagship</v>
      </c>
      <c r="M950" t="str">
        <f>VLOOKUP(B950,Customer_Cleaned!$A$2:$H$501,2,FALSE)</f>
        <v>Rhonda Young</v>
      </c>
      <c r="N950">
        <f>VLOOKUP(B950,Customer_Cleaned!$A$2:$H$501,3,FALSE)</f>
        <v>49</v>
      </c>
      <c r="O950" t="str">
        <f>VLOOKUP(B950,Customer_Cleaned!$A$2:$H$501,4,FALSE)</f>
        <v>Female</v>
      </c>
      <c r="P950" t="str">
        <f>VLOOKUP(B950,Customer_Cleaned!$A$2:$H$501,8,FALSE)</f>
        <v>Silver</v>
      </c>
      <c r="Q950" t="str">
        <f>_xlfn.XLOOKUP('Sales_Fact cleaned'!B721,Customer_Cleaned!$A$2:$A$501,Customer_Cleaned!$F$2:$F$501)</f>
        <v>Pennsylvania</v>
      </c>
      <c r="R950" t="str">
        <f>_xlfn.XLOOKUP(B950,Customer_Cleaned!$A$2:$A$501,Customer_Cleaned!$G$2:$G$501)</f>
        <v>USA</v>
      </c>
      <c r="S950">
        <v>1</v>
      </c>
      <c r="T950">
        <v>893.14</v>
      </c>
      <c r="U950">
        <v>0.09</v>
      </c>
      <c r="V950">
        <v>812.75739999999996</v>
      </c>
      <c r="W950" t="s">
        <v>1824</v>
      </c>
    </row>
    <row r="951" spans="1:23" hidden="1">
      <c r="A951" s="2">
        <v>45559</v>
      </c>
      <c r="B951" t="s">
        <v>785</v>
      </c>
      <c r="C951" t="s">
        <v>1684</v>
      </c>
      <c r="D951" t="str">
        <f>VLOOKUP(C951,Product_Cleaned!$A$2:$B$101,2,FALSE)</f>
        <v>Wooden Nightstand</v>
      </c>
      <c r="E951" t="str">
        <f>VLOOKUP(C951,Product_Cleaned!$A$2:$C$101,3,FALSE)</f>
        <v>Home</v>
      </c>
      <c r="F951" t="str">
        <f>VLOOKUP(C951,Product_Cleaned!$A$2:$E$101,4,FALSE)</f>
        <v>Furniture</v>
      </c>
      <c r="G951" t="str">
        <f>VLOOKUP('Sales_Fact cleaned'!C874,Product_Cleaned!$A$2:$E$101,5, FALSE)</f>
        <v>Weiss-Watson</v>
      </c>
      <c r="H951" t="s">
        <v>1799</v>
      </c>
      <c r="I951" t="str">
        <f>_xlfn.XLOOKUP(H951,Store_Raw!$A$2:$A$21,Store_Raw!$B$2:$B$21)</f>
        <v>Mcdonald Inc</v>
      </c>
      <c r="J951" t="str">
        <f>_xlfn.XLOOKUP(H951,Store_Raw!$A$2:$A$21,Store_Raw!$C$2:$C$21)</f>
        <v>South</v>
      </c>
      <c r="K951" t="str">
        <f>_xlfn.XLOOKUP(H951,Store_Raw!$A$2:$A$21,Store_Raw!$D$2:$D$21)</f>
        <v>Christopherland</v>
      </c>
      <c r="L951" t="str">
        <f>_xlfn.XLOOKUP(H951,Store_Raw!$A$2:$A$21,Store_Raw!$E$2:$E$21)</f>
        <v>Outlet</v>
      </c>
      <c r="M951" t="str">
        <f>VLOOKUP(B951,Customer_Cleaned!$A$2:$H$501,2,FALSE)</f>
        <v>Laura Soto</v>
      </c>
      <c r="N951">
        <f>VLOOKUP(B951,Customer_Cleaned!$A$2:$H$501,3,FALSE)</f>
        <v>57</v>
      </c>
      <c r="O951" t="str">
        <f>VLOOKUP(B951,Customer_Cleaned!$A$2:$H$501,4,FALSE)</f>
        <v>Female</v>
      </c>
      <c r="P951" t="str">
        <f>VLOOKUP(B951,Customer_Cleaned!$A$2:$H$501,8,FALSE)</f>
        <v>Platinum</v>
      </c>
      <c r="Q951" t="str">
        <f>_xlfn.XLOOKUP('Sales_Fact cleaned'!B874,Customer_Cleaned!$A$2:$A$501,Customer_Cleaned!$F$2:$F$501)</f>
        <v>Nevada</v>
      </c>
      <c r="R951" t="str">
        <f>_xlfn.XLOOKUP(B951,Customer_Cleaned!$A$2:$A$501,Customer_Cleaned!$G$2:$G$501)</f>
        <v>USA</v>
      </c>
      <c r="S951">
        <v>4</v>
      </c>
      <c r="T951">
        <v>207.41</v>
      </c>
      <c r="U951">
        <v>0.02</v>
      </c>
      <c r="V951">
        <v>813.04719999999998</v>
      </c>
      <c r="W951" t="s">
        <v>1829</v>
      </c>
    </row>
    <row r="952" spans="1:23" hidden="1">
      <c r="A952" s="2">
        <v>45559</v>
      </c>
      <c r="B952" t="s">
        <v>957</v>
      </c>
      <c r="C952" t="s">
        <v>1596</v>
      </c>
      <c r="D952" t="str">
        <f>VLOOKUP(C952,Product_Cleaned!$A$2:$B$101,2,FALSE)</f>
        <v>Foldable Camping Chair</v>
      </c>
      <c r="E952" t="str">
        <f>VLOOKUP(C952,Product_Cleaned!$A$2:$C$101,3,FALSE)</f>
        <v>Sports</v>
      </c>
      <c r="F952" t="str">
        <f>VLOOKUP(C952,Product_Cleaned!$A$2:$E$101,4,FALSE)</f>
        <v>Outdoor</v>
      </c>
      <c r="G952" t="str">
        <f>VLOOKUP('Sales_Fact cleaned'!C222,Product_Cleaned!$A$2:$E$101,5, FALSE)</f>
        <v>Smith-King</v>
      </c>
      <c r="H952" t="s">
        <v>1794</v>
      </c>
      <c r="I952" t="str">
        <f>_xlfn.XLOOKUP(H952,Store_Raw!$A$2:$A$21,Store_Raw!$B$2:$B$21)</f>
        <v>Thomas, Bridges and Harris</v>
      </c>
      <c r="J952" t="str">
        <f>_xlfn.XLOOKUP(H952,Store_Raw!$A$2:$A$21,Store_Raw!$C$2:$C$21)</f>
        <v>North</v>
      </c>
      <c r="K952" t="str">
        <f>_xlfn.XLOOKUP(H952,Store_Raw!$A$2:$A$21,Store_Raw!$D$2:$D$21)</f>
        <v>Sabrinatown</v>
      </c>
      <c r="L952" t="str">
        <f>_xlfn.XLOOKUP(H952,Store_Raw!$A$2:$A$21,Store_Raw!$E$2:$E$21)</f>
        <v>Online</v>
      </c>
      <c r="M952" t="str">
        <f>VLOOKUP(B952,Customer_Cleaned!$A$2:$H$501,2,FALSE)</f>
        <v>John Sloan</v>
      </c>
      <c r="N952">
        <f>VLOOKUP(B952,Customer_Cleaned!$A$2:$H$501,3,FALSE)</f>
        <v>23</v>
      </c>
      <c r="O952" t="str">
        <f>VLOOKUP(B952,Customer_Cleaned!$A$2:$H$501,4,FALSE)</f>
        <v>Female</v>
      </c>
      <c r="P952" t="str">
        <f>VLOOKUP(B952,Customer_Cleaned!$A$2:$H$501,8,FALSE)</f>
        <v>Bronze</v>
      </c>
      <c r="Q952" t="str">
        <f>_xlfn.XLOOKUP('Sales_Fact cleaned'!B222,Customer_Cleaned!$A$2:$A$501,Customer_Cleaned!$F$2:$F$501)</f>
        <v>Wisconsin</v>
      </c>
      <c r="R952" t="str">
        <f>_xlfn.XLOOKUP(B952,Customer_Cleaned!$A$2:$A$501,Customer_Cleaned!$G$2:$G$501)</f>
        <v>USA</v>
      </c>
      <c r="S952">
        <v>3</v>
      </c>
      <c r="T952">
        <v>304.67</v>
      </c>
      <c r="U952">
        <v>0.11</v>
      </c>
      <c r="V952">
        <v>813.46889999999996</v>
      </c>
      <c r="W952" t="s">
        <v>1829</v>
      </c>
    </row>
    <row r="953" spans="1:23" hidden="1">
      <c r="A953" s="2">
        <v>45559</v>
      </c>
      <c r="B953" t="s">
        <v>191</v>
      </c>
      <c r="C953" t="s">
        <v>1746</v>
      </c>
      <c r="D953" t="str">
        <f>VLOOKUP(C953,Product_Cleaned!$A$2:$B$101,2,FALSE)</f>
        <v>Stainless Steel Cookware Set</v>
      </c>
      <c r="E953" t="str">
        <f>VLOOKUP(C953,Product_Cleaned!$A$2:$C$101,3,FALSE)</f>
        <v>Home</v>
      </c>
      <c r="F953" t="str">
        <f>VLOOKUP(C953,Product_Cleaned!$A$2:$E$101,4,FALSE)</f>
        <v>Kitchen</v>
      </c>
      <c r="G953" t="str">
        <f>VLOOKUP('Sales_Fact cleaned'!C83,Product_Cleaned!$A$2:$E$101,5, FALSE)</f>
        <v>Carroll, Long and Mendoza</v>
      </c>
      <c r="H953" t="s">
        <v>1761</v>
      </c>
      <c r="I953" t="str">
        <f>_xlfn.XLOOKUP(H953,Store_Raw!$A$2:$A$21,Store_Raw!$B$2:$B$21)</f>
        <v>Black-Horn</v>
      </c>
      <c r="J953" t="str">
        <f>_xlfn.XLOOKUP(H953,Store_Raw!$A$2:$A$21,Store_Raw!$C$2:$C$21)</f>
        <v>South</v>
      </c>
      <c r="K953" t="str">
        <f>_xlfn.XLOOKUP(H953,Store_Raw!$A$2:$A$21,Store_Raw!$D$2:$D$21)</f>
        <v>North Nancyview</v>
      </c>
      <c r="L953" t="str">
        <f>_xlfn.XLOOKUP(H953,Store_Raw!$A$2:$A$21,Store_Raw!$E$2:$E$21)</f>
        <v>Outlet</v>
      </c>
      <c r="M953" t="str">
        <f>VLOOKUP(B953,Customer_Cleaned!$A$2:$H$501,2,FALSE)</f>
        <v>Matthew Hunter Jr.</v>
      </c>
      <c r="N953">
        <f>VLOOKUP(B953,Customer_Cleaned!$A$2:$H$501,3,FALSE)</f>
        <v>61</v>
      </c>
      <c r="O953" t="str">
        <f>VLOOKUP(B953,Customer_Cleaned!$A$2:$H$501,4,FALSE)</f>
        <v>Female</v>
      </c>
      <c r="P953" t="str">
        <f>VLOOKUP(B953,Customer_Cleaned!$A$2:$H$501,8,FALSE)</f>
        <v>Platinum</v>
      </c>
      <c r="Q953" t="str">
        <f>_xlfn.XLOOKUP('Sales_Fact cleaned'!B83,Customer_Cleaned!$A$2:$A$501,Customer_Cleaned!$F$2:$F$501)</f>
        <v>Florida</v>
      </c>
      <c r="R953" t="str">
        <f>_xlfn.XLOOKUP(B953,Customer_Cleaned!$A$2:$A$501,Customer_Cleaned!$G$2:$G$501)</f>
        <v>USA</v>
      </c>
      <c r="S953">
        <v>1</v>
      </c>
      <c r="T953">
        <v>848.69</v>
      </c>
      <c r="U953">
        <v>0.04</v>
      </c>
      <c r="V953">
        <v>814.74239999999998</v>
      </c>
      <c r="W953" t="s">
        <v>1824</v>
      </c>
    </row>
    <row r="954" spans="1:23" hidden="1">
      <c r="A954" s="2">
        <v>45560</v>
      </c>
      <c r="B954" t="s">
        <v>1340</v>
      </c>
      <c r="C954" t="s">
        <v>1580</v>
      </c>
      <c r="D954" t="str">
        <f>VLOOKUP(C954,Product_Cleaned!$A$2:$B$101,2,FALSE)</f>
        <v>Beard Grooming Kit</v>
      </c>
      <c r="E954" t="str">
        <f>VLOOKUP(C954,Product_Cleaned!$A$2:$C$101,3,FALSE)</f>
        <v>Beauty</v>
      </c>
      <c r="F954" t="str">
        <f>VLOOKUP(C954,Product_Cleaned!$A$2:$E$101,4,FALSE)</f>
        <v>Grooming</v>
      </c>
      <c r="G954" t="str">
        <f>VLOOKUP('Sales_Fact cleaned'!C1670,Product_Cleaned!$A$2:$E$101,5, FALSE)</f>
        <v>Jones LLC</v>
      </c>
      <c r="H954" t="s">
        <v>1797</v>
      </c>
      <c r="I954" t="str">
        <f>_xlfn.XLOOKUP(H954,Store_Raw!$A$2:$A$21,Store_Raw!$B$2:$B$21)</f>
        <v>Gardner, Humphrey and Contreras</v>
      </c>
      <c r="J954" t="str">
        <f>_xlfn.XLOOKUP(H954,Store_Raw!$A$2:$A$21,Store_Raw!$C$2:$C$21)</f>
        <v>East</v>
      </c>
      <c r="K954" t="str">
        <f>_xlfn.XLOOKUP(H954,Store_Raw!$A$2:$A$21,Store_Raw!$D$2:$D$21)</f>
        <v>Johnsonville</v>
      </c>
      <c r="L954" t="str">
        <f>_xlfn.XLOOKUP(H954,Store_Raw!$A$2:$A$21,Store_Raw!$E$2:$E$21)</f>
        <v>Flagship</v>
      </c>
      <c r="M954" t="str">
        <f>VLOOKUP(B954,Customer_Cleaned!$A$2:$H$501,2,FALSE)</f>
        <v>Summer Weiss</v>
      </c>
      <c r="N954">
        <f>VLOOKUP(B954,Customer_Cleaned!$A$2:$H$501,3,FALSE)</f>
        <v>37</v>
      </c>
      <c r="O954" t="str">
        <f>VLOOKUP(B954,Customer_Cleaned!$A$2:$H$501,4,FALSE)</f>
        <v>Male</v>
      </c>
      <c r="P954" t="str">
        <f>VLOOKUP(B954,Customer_Cleaned!$A$2:$H$501,8,FALSE)</f>
        <v>Silver</v>
      </c>
      <c r="Q954" t="str">
        <f>_xlfn.XLOOKUP('Sales_Fact cleaned'!B1670,Customer_Cleaned!$A$2:$A$501,Customer_Cleaned!$F$2:$F$501)</f>
        <v>Pennsylvania</v>
      </c>
      <c r="R954" t="str">
        <f>_xlfn.XLOOKUP(B954,Customer_Cleaned!$A$2:$A$501,Customer_Cleaned!$G$2:$G$501)</f>
        <v>USA</v>
      </c>
      <c r="S954">
        <v>4</v>
      </c>
      <c r="T954">
        <v>254.71</v>
      </c>
      <c r="U954">
        <v>0.2</v>
      </c>
      <c r="V954">
        <v>815.07200000000012</v>
      </c>
      <c r="W954" t="s">
        <v>1829</v>
      </c>
    </row>
    <row r="955" spans="1:23" hidden="1">
      <c r="A955" s="2">
        <v>45560</v>
      </c>
      <c r="B955" t="s">
        <v>67</v>
      </c>
      <c r="C955" t="s">
        <v>1600</v>
      </c>
      <c r="D955" t="str">
        <f>VLOOKUP(C955,Product_Cleaned!$A$2:$B$101,2,FALSE)</f>
        <v>Wireless Bluetooth Speaker</v>
      </c>
      <c r="E955" t="str">
        <f>VLOOKUP(C955,Product_Cleaned!$A$2:$C$101,3,FALSE)</f>
        <v>Electronics</v>
      </c>
      <c r="F955" t="str">
        <f>VLOOKUP(C955,Product_Cleaned!$A$2:$E$101,4,FALSE)</f>
        <v>Audio</v>
      </c>
      <c r="G955" t="str">
        <f>VLOOKUP('Sales_Fact cleaned'!C31,Product_Cleaned!$A$2:$E$101,5, FALSE)</f>
        <v>Hamilton Group</v>
      </c>
      <c r="H955" t="s">
        <v>1786</v>
      </c>
      <c r="I955" t="str">
        <f>_xlfn.XLOOKUP(H955,Store_Raw!$A$2:$A$21,Store_Raw!$B$2:$B$21)</f>
        <v>Moore, Padilla and Butler</v>
      </c>
      <c r="J955" t="str">
        <f>_xlfn.XLOOKUP(H955,Store_Raw!$A$2:$A$21,Store_Raw!$C$2:$C$21)</f>
        <v>South</v>
      </c>
      <c r="K955" t="str">
        <f>_xlfn.XLOOKUP(H955,Store_Raw!$A$2:$A$21,Store_Raw!$D$2:$D$21)</f>
        <v>East Johnstad</v>
      </c>
      <c r="L955" t="str">
        <f>_xlfn.XLOOKUP(H955,Store_Raw!$A$2:$A$21,Store_Raw!$E$2:$E$21)</f>
        <v>Flagship</v>
      </c>
      <c r="M955" t="str">
        <f>VLOOKUP(B955,Customer_Cleaned!$A$2:$H$501,2,FALSE)</f>
        <v>Ashley Cohen</v>
      </c>
      <c r="N955">
        <f>VLOOKUP(B955,Customer_Cleaned!$A$2:$H$501,3,FALSE)</f>
        <v>53</v>
      </c>
      <c r="O955" t="str">
        <f>VLOOKUP(B955,Customer_Cleaned!$A$2:$H$501,4,FALSE)</f>
        <v>Female</v>
      </c>
      <c r="P955" t="str">
        <f>VLOOKUP(B955,Customer_Cleaned!$A$2:$H$501,8,FALSE)</f>
        <v>Platinum</v>
      </c>
      <c r="Q955" t="str">
        <f>_xlfn.XLOOKUP('Sales_Fact cleaned'!B31,Customer_Cleaned!$A$2:$A$501,Customer_Cleaned!$F$2:$F$501)</f>
        <v>Georgia</v>
      </c>
      <c r="R955" t="str">
        <f>_xlfn.XLOOKUP(B955,Customer_Cleaned!$A$2:$A$501,Customer_Cleaned!$G$2:$G$501)</f>
        <v>USA</v>
      </c>
      <c r="S955">
        <v>1</v>
      </c>
      <c r="T955">
        <v>907.95</v>
      </c>
      <c r="U955">
        <v>0.1</v>
      </c>
      <c r="V955">
        <v>817.15500000000009</v>
      </c>
      <c r="W955" t="s">
        <v>1824</v>
      </c>
    </row>
    <row r="956" spans="1:23" hidden="1">
      <c r="A956" s="2">
        <v>45560</v>
      </c>
      <c r="B956" t="s">
        <v>387</v>
      </c>
      <c r="C956" t="s">
        <v>1562</v>
      </c>
      <c r="D956" t="str">
        <f>VLOOKUP(C956,Product_Cleaned!$A$2:$B$101,2,FALSE)</f>
        <v>Wireless Bluetooth Earbuds</v>
      </c>
      <c r="E956" t="str">
        <f>VLOOKUP(C956,Product_Cleaned!$A$2:$C$101,3,FALSE)</f>
        <v>Electronics</v>
      </c>
      <c r="F956" t="str">
        <f>VLOOKUP(C956,Product_Cleaned!$A$2:$E$101,4,FALSE)</f>
        <v>Audio</v>
      </c>
      <c r="G956" t="str">
        <f>VLOOKUP('Sales_Fact cleaned'!C1174,Product_Cleaned!$A$2:$E$101,5, FALSE)</f>
        <v>Richardson-Carrillo</v>
      </c>
      <c r="H956" t="s">
        <v>1757</v>
      </c>
      <c r="I956" t="str">
        <f>_xlfn.XLOOKUP(H956,Store_Raw!$A$2:$A$21,Store_Raw!$B$2:$B$21)</f>
        <v>Martinez, Adkins and Johnson</v>
      </c>
      <c r="J956" t="str">
        <f>_xlfn.XLOOKUP(H956,Store_Raw!$A$2:$A$21,Store_Raw!$C$2:$C$21)</f>
        <v>North</v>
      </c>
      <c r="K956" t="str">
        <f>_xlfn.XLOOKUP(H956,Store_Raw!$A$2:$A$21,Store_Raw!$D$2:$D$21)</f>
        <v>Danielmouth</v>
      </c>
      <c r="L956" t="str">
        <f>_xlfn.XLOOKUP(H956,Store_Raw!$A$2:$A$21,Store_Raw!$E$2:$E$21)</f>
        <v>Flagship</v>
      </c>
      <c r="M956" t="str">
        <f>VLOOKUP(B956,Customer_Cleaned!$A$2:$H$501,2,FALSE)</f>
        <v>Ashley Griffin</v>
      </c>
      <c r="N956">
        <f>VLOOKUP(B956,Customer_Cleaned!$A$2:$H$501,3,FALSE)</f>
        <v>40</v>
      </c>
      <c r="O956" t="str">
        <f>VLOOKUP(B956,Customer_Cleaned!$A$2:$H$501,4,FALSE)</f>
        <v>Female</v>
      </c>
      <c r="P956" t="str">
        <f>VLOOKUP(B956,Customer_Cleaned!$A$2:$H$501,8,FALSE)</f>
        <v>Silver</v>
      </c>
      <c r="Q956" t="str">
        <f>_xlfn.XLOOKUP('Sales_Fact cleaned'!B1174,Customer_Cleaned!$A$2:$A$501,Customer_Cleaned!$F$2:$F$501)</f>
        <v>North Carolina</v>
      </c>
      <c r="R956" t="str">
        <f>_xlfn.XLOOKUP(B956,Customer_Cleaned!$A$2:$A$501,Customer_Cleaned!$G$2:$G$501)</f>
        <v>USA</v>
      </c>
      <c r="S956">
        <v>3</v>
      </c>
      <c r="T956">
        <v>324.29000000000002</v>
      </c>
      <c r="U956">
        <v>0.16</v>
      </c>
      <c r="V956">
        <v>817.21080000000006</v>
      </c>
      <c r="W956" t="s">
        <v>1829</v>
      </c>
    </row>
    <row r="957" spans="1:23" hidden="1">
      <c r="A957" s="2">
        <v>45560</v>
      </c>
      <c r="B957" t="s">
        <v>134</v>
      </c>
      <c r="C957" t="s">
        <v>1702</v>
      </c>
      <c r="D957" t="str">
        <f>VLOOKUP(C957,Product_Cleaned!$A$2:$B$101,2,FALSE)</f>
        <v>WiFi Mesh Router</v>
      </c>
      <c r="E957" t="str">
        <f>VLOOKUP(C957,Product_Cleaned!$A$2:$C$101,3,FALSE)</f>
        <v>Electronics</v>
      </c>
      <c r="F957" t="str">
        <f>VLOOKUP(C957,Product_Cleaned!$A$2:$E$101,4,FALSE)</f>
        <v>Appliances</v>
      </c>
      <c r="G957" t="str">
        <f>VLOOKUP('Sales_Fact cleaned'!C1841,Product_Cleaned!$A$2:$E$101,5, FALSE)</f>
        <v>Wilson Group</v>
      </c>
      <c r="H957" t="s">
        <v>1776</v>
      </c>
      <c r="I957" t="str">
        <f>_xlfn.XLOOKUP(H957,Store_Raw!$A$2:$A$21,Store_Raw!$B$2:$B$21)</f>
        <v>Benson-Elliott</v>
      </c>
      <c r="J957" t="str">
        <f>_xlfn.XLOOKUP(H957,Store_Raw!$A$2:$A$21,Store_Raw!$C$2:$C$21)</f>
        <v>East</v>
      </c>
      <c r="K957" t="str">
        <f>_xlfn.XLOOKUP(H957,Store_Raw!$A$2:$A$21,Store_Raw!$D$2:$D$21)</f>
        <v>Port Josephberg</v>
      </c>
      <c r="L957" t="str">
        <f>_xlfn.XLOOKUP(H957,Store_Raw!$A$2:$A$21,Store_Raw!$E$2:$E$21)</f>
        <v>Online</v>
      </c>
      <c r="M957" t="str">
        <f>VLOOKUP(B957,Customer_Cleaned!$A$2:$H$501,2,FALSE)</f>
        <v>Robert Jones Dds</v>
      </c>
      <c r="N957">
        <f>VLOOKUP(B957,Customer_Cleaned!$A$2:$H$501,3,FALSE)</f>
        <v>25</v>
      </c>
      <c r="O957" t="str">
        <f>VLOOKUP(B957,Customer_Cleaned!$A$2:$H$501,4,FALSE)</f>
        <v>Male</v>
      </c>
      <c r="P957" t="str">
        <f>VLOOKUP(B957,Customer_Cleaned!$A$2:$H$501,8,FALSE)</f>
        <v>Bronze</v>
      </c>
      <c r="Q957" t="str">
        <f>_xlfn.XLOOKUP('Sales_Fact cleaned'!B1841,Customer_Cleaned!$A$2:$A$501,Customer_Cleaned!$F$2:$F$501)</f>
        <v>Massachusetts</v>
      </c>
      <c r="R957" t="str">
        <f>_xlfn.XLOOKUP(B957,Customer_Cleaned!$A$2:$A$501,Customer_Cleaned!$G$2:$G$501)</f>
        <v>USA</v>
      </c>
      <c r="S957">
        <v>1</v>
      </c>
      <c r="T957">
        <v>918.87</v>
      </c>
      <c r="U957">
        <v>0.11</v>
      </c>
      <c r="V957">
        <v>817.79430000000002</v>
      </c>
      <c r="W957" t="s">
        <v>1826</v>
      </c>
    </row>
    <row r="958" spans="1:23" hidden="1">
      <c r="A958" s="2">
        <v>45561</v>
      </c>
      <c r="B958" t="s">
        <v>827</v>
      </c>
      <c r="C958" t="s">
        <v>1736</v>
      </c>
      <c r="D958" t="str">
        <f>VLOOKUP(C958,Product_Cleaned!$A$2:$B$101,2,FALSE)</f>
        <v>Vitamin E Body Lotion</v>
      </c>
      <c r="E958" t="str">
        <f>VLOOKUP(C958,Product_Cleaned!$A$2:$C$101,3,FALSE)</f>
        <v>Beauty</v>
      </c>
      <c r="F958" t="str">
        <f>VLOOKUP(C958,Product_Cleaned!$A$2:$E$101,4,FALSE)</f>
        <v>Skincare</v>
      </c>
      <c r="G958" t="str">
        <f>VLOOKUP('Sales_Fact cleaned'!C980,Product_Cleaned!$A$2:$E$101,5, FALSE)</f>
        <v>Sims Inc</v>
      </c>
      <c r="H958" t="s">
        <v>1792</v>
      </c>
      <c r="I958" t="str">
        <f>_xlfn.XLOOKUP(H958,Store_Raw!$A$2:$A$21,Store_Raw!$B$2:$B$21)</f>
        <v>Aguirre-Keller</v>
      </c>
      <c r="J958" t="str">
        <f>_xlfn.XLOOKUP(H958,Store_Raw!$A$2:$A$21,Store_Raw!$C$2:$C$21)</f>
        <v>South</v>
      </c>
      <c r="K958" t="str">
        <f>_xlfn.XLOOKUP(H958,Store_Raw!$A$2:$A$21,Store_Raw!$D$2:$D$21)</f>
        <v>Lake Michael</v>
      </c>
      <c r="L958" t="str">
        <f>_xlfn.XLOOKUP(H958,Store_Raw!$A$2:$A$21,Store_Raw!$E$2:$E$21)</f>
        <v>Online</v>
      </c>
      <c r="M958" t="str">
        <f>VLOOKUP(B958,Customer_Cleaned!$A$2:$H$501,2,FALSE)</f>
        <v>Beth Allen</v>
      </c>
      <c r="N958">
        <f>VLOOKUP(B958,Customer_Cleaned!$A$2:$H$501,3,FALSE)</f>
        <v>32</v>
      </c>
      <c r="O958" t="str">
        <f>VLOOKUP(B958,Customer_Cleaned!$A$2:$H$501,4,FALSE)</f>
        <v>Female</v>
      </c>
      <c r="P958" t="str">
        <f>VLOOKUP(B958,Customer_Cleaned!$A$2:$H$501,8,FALSE)</f>
        <v>Bronze</v>
      </c>
      <c r="Q958" t="str">
        <f>_xlfn.XLOOKUP('Sales_Fact cleaned'!B980,Customer_Cleaned!$A$2:$A$501,Customer_Cleaned!$F$2:$F$501)</f>
        <v>Florida</v>
      </c>
      <c r="R958" t="str">
        <f>_xlfn.XLOOKUP(B958,Customer_Cleaned!$A$2:$A$501,Customer_Cleaned!$G$2:$G$501)</f>
        <v>USA</v>
      </c>
      <c r="S958">
        <v>1</v>
      </c>
      <c r="T958">
        <v>861.5</v>
      </c>
      <c r="U958">
        <v>0.05</v>
      </c>
      <c r="V958">
        <v>818.42499999999995</v>
      </c>
      <c r="W958" t="s">
        <v>1824</v>
      </c>
    </row>
    <row r="959" spans="1:23" hidden="1">
      <c r="A959" s="2">
        <v>45561</v>
      </c>
      <c r="B959" t="s">
        <v>1337</v>
      </c>
      <c r="C959" t="s">
        <v>1740</v>
      </c>
      <c r="D959" t="str">
        <f>VLOOKUP(C959,Product_Cleaned!$A$2:$B$101,2,FALSE)</f>
        <v>Women's Formal Blazer</v>
      </c>
      <c r="E959" t="str">
        <f>VLOOKUP(C959,Product_Cleaned!$A$2:$C$101,3,FALSE)</f>
        <v>Clothing</v>
      </c>
      <c r="F959" t="str">
        <f>VLOOKUP(C959,Product_Cleaned!$A$2:$E$101,4,FALSE)</f>
        <v>Outerwear</v>
      </c>
      <c r="G959" t="str">
        <f>VLOOKUP('Sales_Fact cleaned'!C226,Product_Cleaned!$A$2:$E$101,5, FALSE)</f>
        <v>Sharp, Taylor and Rodriguez</v>
      </c>
      <c r="H959" t="s">
        <v>1804</v>
      </c>
      <c r="I959" t="str">
        <f>_xlfn.XLOOKUP(H959,Store_Raw!$A$2:$A$21,Store_Raw!$B$2:$B$21)</f>
        <v>Frederick-Wright</v>
      </c>
      <c r="J959" t="str">
        <f>_xlfn.XLOOKUP(H959,Store_Raw!$A$2:$A$21,Store_Raw!$C$2:$C$21)</f>
        <v>West</v>
      </c>
      <c r="K959" t="str">
        <f>_xlfn.XLOOKUP(H959,Store_Raw!$A$2:$A$21,Store_Raw!$D$2:$D$21)</f>
        <v>New Jimmymouth</v>
      </c>
      <c r="L959" t="str">
        <f>_xlfn.XLOOKUP(H959,Store_Raw!$A$2:$A$21,Store_Raw!$E$2:$E$21)</f>
        <v>Flagship</v>
      </c>
      <c r="M959" t="str">
        <f>VLOOKUP(B959,Customer_Cleaned!$A$2:$H$501,2,FALSE)</f>
        <v>John Smith</v>
      </c>
      <c r="N959">
        <f>VLOOKUP(B959,Customer_Cleaned!$A$2:$H$501,3,FALSE)</f>
        <v>27</v>
      </c>
      <c r="O959" t="str">
        <f>VLOOKUP(B959,Customer_Cleaned!$A$2:$H$501,4,FALSE)</f>
        <v>Male</v>
      </c>
      <c r="P959" t="str">
        <f>VLOOKUP(B959,Customer_Cleaned!$A$2:$H$501,8,FALSE)</f>
        <v>Bronze</v>
      </c>
      <c r="Q959" t="str">
        <f>_xlfn.XLOOKUP('Sales_Fact cleaned'!B226,Customer_Cleaned!$A$2:$A$501,Customer_Cleaned!$F$2:$F$501)</f>
        <v>Nevada</v>
      </c>
      <c r="R959" t="str">
        <f>_xlfn.XLOOKUP(B959,Customer_Cleaned!$A$2:$A$501,Customer_Cleaned!$G$2:$G$501)</f>
        <v>USA</v>
      </c>
      <c r="S959">
        <v>1</v>
      </c>
      <c r="T959">
        <v>835.17</v>
      </c>
      <c r="U959">
        <v>0.02</v>
      </c>
      <c r="V959">
        <v>818.46659999999997</v>
      </c>
      <c r="W959" t="s">
        <v>1829</v>
      </c>
    </row>
    <row r="960" spans="1:23" hidden="1">
      <c r="A960" s="2">
        <v>45562</v>
      </c>
      <c r="B960" t="s">
        <v>782</v>
      </c>
      <c r="C960" t="s">
        <v>1700</v>
      </c>
      <c r="D960" t="str">
        <f>VLOOKUP(C960,Product_Cleaned!$A$2:$B$101,2,FALSE)</f>
        <v>Wireless Mouse</v>
      </c>
      <c r="E960" t="str">
        <f>VLOOKUP(C960,Product_Cleaned!$A$2:$C$101,3,FALSE)</f>
        <v>Electronics</v>
      </c>
      <c r="F960" t="str">
        <f>VLOOKUP(C960,Product_Cleaned!$A$2:$E$101,4,FALSE)</f>
        <v>Computer</v>
      </c>
      <c r="G960" t="str">
        <f>VLOOKUP('Sales_Fact cleaned'!C1836,Product_Cleaned!$A$2:$E$101,5, FALSE)</f>
        <v>Flores-King</v>
      </c>
      <c r="H960" t="s">
        <v>1776</v>
      </c>
      <c r="I960" t="str">
        <f>_xlfn.XLOOKUP(H960,Store_Raw!$A$2:$A$21,Store_Raw!$B$2:$B$21)</f>
        <v>Benson-Elliott</v>
      </c>
      <c r="J960" t="str">
        <f>_xlfn.XLOOKUP(H960,Store_Raw!$A$2:$A$21,Store_Raw!$C$2:$C$21)</f>
        <v>East</v>
      </c>
      <c r="K960" t="str">
        <f>_xlfn.XLOOKUP(H960,Store_Raw!$A$2:$A$21,Store_Raw!$D$2:$D$21)</f>
        <v>Port Josephberg</v>
      </c>
      <c r="L960" t="str">
        <f>_xlfn.XLOOKUP(H960,Store_Raw!$A$2:$A$21,Store_Raw!$E$2:$E$21)</f>
        <v>Online</v>
      </c>
      <c r="M960" t="str">
        <f>VLOOKUP(B960,Customer_Cleaned!$A$2:$H$501,2,FALSE)</f>
        <v>Nancy Page</v>
      </c>
      <c r="N960">
        <f>VLOOKUP(B960,Customer_Cleaned!$A$2:$H$501,3,FALSE)</f>
        <v>19</v>
      </c>
      <c r="O960" t="str">
        <f>VLOOKUP(B960,Customer_Cleaned!$A$2:$H$501,4,FALSE)</f>
        <v>Male</v>
      </c>
      <c r="P960" t="str">
        <f>VLOOKUP(B960,Customer_Cleaned!$A$2:$H$501,8,FALSE)</f>
        <v>Bronze</v>
      </c>
      <c r="Q960" t="str">
        <f>_xlfn.XLOOKUP('Sales_Fact cleaned'!B1836,Customer_Cleaned!$A$2:$A$501,Customer_Cleaned!$F$2:$F$501)</f>
        <v>Illinois</v>
      </c>
      <c r="R960" t="str">
        <f>_xlfn.XLOOKUP(B960,Customer_Cleaned!$A$2:$A$501,Customer_Cleaned!$G$2:$G$501)</f>
        <v>USA</v>
      </c>
      <c r="S960">
        <v>4</v>
      </c>
      <c r="T960">
        <v>218.01</v>
      </c>
      <c r="U960">
        <v>0.06</v>
      </c>
      <c r="V960">
        <v>819.71759999999995</v>
      </c>
      <c r="W960" t="s">
        <v>1824</v>
      </c>
    </row>
    <row r="961" spans="1:23" hidden="1">
      <c r="A961" s="2">
        <v>45563</v>
      </c>
      <c r="B961" t="s">
        <v>797</v>
      </c>
      <c r="C961" t="s">
        <v>1586</v>
      </c>
      <c r="D961" t="str">
        <f>VLOOKUP(C961,Product_Cleaned!$A$2:$B$101,2,FALSE)</f>
        <v>Knee Support Brace</v>
      </c>
      <c r="E961" t="str">
        <f>VLOOKUP(C961,Product_Cleaned!$A$2:$C$101,3,FALSE)</f>
        <v>Sports</v>
      </c>
      <c r="F961" t="str">
        <f>VLOOKUP(C961,Product_Cleaned!$A$2:$E$101,4,FALSE)</f>
        <v>Equipment</v>
      </c>
      <c r="G961" t="str">
        <f>VLOOKUP('Sales_Fact cleaned'!C1307,Product_Cleaned!$A$2:$E$101,5, FALSE)</f>
        <v>Cook Ltd</v>
      </c>
      <c r="H961" t="s">
        <v>1789</v>
      </c>
      <c r="I961" t="str">
        <f>_xlfn.XLOOKUP(H961,Store_Raw!$A$2:$A$21,Store_Raw!$B$2:$B$21)</f>
        <v>Hill, Wagner and Ballard</v>
      </c>
      <c r="J961" t="str">
        <f>_xlfn.XLOOKUP(H961,Store_Raw!$A$2:$A$21,Store_Raw!$C$2:$C$21)</f>
        <v>East</v>
      </c>
      <c r="K961" t="str">
        <f>_xlfn.XLOOKUP(H961,Store_Raw!$A$2:$A$21,Store_Raw!$D$2:$D$21)</f>
        <v>East Davidville</v>
      </c>
      <c r="L961" t="str">
        <f>_xlfn.XLOOKUP(H961,Store_Raw!$A$2:$A$21,Store_Raw!$E$2:$E$21)</f>
        <v>Online</v>
      </c>
      <c r="M961" t="str">
        <f>VLOOKUP(B961,Customer_Cleaned!$A$2:$H$501,2,FALSE)</f>
        <v>Lauren George</v>
      </c>
      <c r="N961">
        <f>VLOOKUP(B961,Customer_Cleaned!$A$2:$H$501,3,FALSE)</f>
        <v>41</v>
      </c>
      <c r="O961" t="str">
        <f>VLOOKUP(B961,Customer_Cleaned!$A$2:$H$501,4,FALSE)</f>
        <v>Female</v>
      </c>
      <c r="P961" t="str">
        <f>VLOOKUP(B961,Customer_Cleaned!$A$2:$H$501,8,FALSE)</f>
        <v>Silver</v>
      </c>
      <c r="Q961" t="str">
        <f>_xlfn.XLOOKUP('Sales_Fact cleaned'!B1307,Customer_Cleaned!$A$2:$A$501,Customer_Cleaned!$F$2:$F$501)</f>
        <v>Connecticut</v>
      </c>
      <c r="R961" t="str">
        <f>_xlfn.XLOOKUP(B961,Customer_Cleaned!$A$2:$A$501,Customer_Cleaned!$G$2:$G$501)</f>
        <v>USA</v>
      </c>
      <c r="S961">
        <v>2</v>
      </c>
      <c r="T961">
        <v>466.42</v>
      </c>
      <c r="U961">
        <v>0.12</v>
      </c>
      <c r="V961">
        <v>820.89920000000006</v>
      </c>
      <c r="W961" t="s">
        <v>1824</v>
      </c>
    </row>
    <row r="962" spans="1:23" hidden="1">
      <c r="A962" s="2">
        <v>45564</v>
      </c>
      <c r="B962" t="s">
        <v>752</v>
      </c>
      <c r="C962" t="s">
        <v>1746</v>
      </c>
      <c r="D962" t="str">
        <f>VLOOKUP(C962,Product_Cleaned!$A$2:$B$101,2,FALSE)</f>
        <v>Stainless Steel Cookware Set</v>
      </c>
      <c r="E962" t="str">
        <f>VLOOKUP(C962,Product_Cleaned!$A$2:$C$101,3,FALSE)</f>
        <v>Home</v>
      </c>
      <c r="F962" t="str">
        <f>VLOOKUP(C962,Product_Cleaned!$A$2:$E$101,4,FALSE)</f>
        <v>Kitchen</v>
      </c>
      <c r="G962" t="str">
        <f>VLOOKUP('Sales_Fact cleaned'!C105,Product_Cleaned!$A$2:$E$101,5, FALSE)</f>
        <v>Rice LLC</v>
      </c>
      <c r="H962" t="s">
        <v>1786</v>
      </c>
      <c r="I962" t="str">
        <f>_xlfn.XLOOKUP(H962,Store_Raw!$A$2:$A$21,Store_Raw!$B$2:$B$21)</f>
        <v>Moore, Padilla and Butler</v>
      </c>
      <c r="J962" t="str">
        <f>_xlfn.XLOOKUP(H962,Store_Raw!$A$2:$A$21,Store_Raw!$C$2:$C$21)</f>
        <v>South</v>
      </c>
      <c r="K962" t="str">
        <f>_xlfn.XLOOKUP(H962,Store_Raw!$A$2:$A$21,Store_Raw!$D$2:$D$21)</f>
        <v>East Johnstad</v>
      </c>
      <c r="L962" t="str">
        <f>_xlfn.XLOOKUP(H962,Store_Raw!$A$2:$A$21,Store_Raw!$E$2:$E$21)</f>
        <v>Flagship</v>
      </c>
      <c r="M962" t="str">
        <f>VLOOKUP(B962,Customer_Cleaned!$A$2:$H$501,2,FALSE)</f>
        <v>Nathaniel Hill</v>
      </c>
      <c r="N962">
        <f>VLOOKUP(B962,Customer_Cleaned!$A$2:$H$501,3,FALSE)</f>
        <v>43</v>
      </c>
      <c r="O962" t="str">
        <f>VLOOKUP(B962,Customer_Cleaned!$A$2:$H$501,4,FALSE)</f>
        <v>Female</v>
      </c>
      <c r="P962" t="str">
        <f>VLOOKUP(B962,Customer_Cleaned!$A$2:$H$501,8,FALSE)</f>
        <v>Silver</v>
      </c>
      <c r="Q962" t="str">
        <f>_xlfn.XLOOKUP('Sales_Fact cleaned'!B105,Customer_Cleaned!$A$2:$A$501,Customer_Cleaned!$F$2:$F$501)</f>
        <v>New York</v>
      </c>
      <c r="R962" t="str">
        <f>_xlfn.XLOOKUP(B962,Customer_Cleaned!$A$2:$A$501,Customer_Cleaned!$G$2:$G$501)</f>
        <v>USA</v>
      </c>
      <c r="S962">
        <v>1</v>
      </c>
      <c r="T962">
        <v>955.06</v>
      </c>
      <c r="U962">
        <v>0.14000000000000001</v>
      </c>
      <c r="V962">
        <v>821.35159999999996</v>
      </c>
      <c r="W962" t="s">
        <v>1824</v>
      </c>
    </row>
    <row r="963" spans="1:23">
      <c r="A963" s="2">
        <v>45564</v>
      </c>
      <c r="B963" t="s">
        <v>666</v>
      </c>
      <c r="C963" t="s">
        <v>1744</v>
      </c>
      <c r="D963" t="str">
        <f>VLOOKUP(C963,Product_Cleaned!$A$2:$B$101,2,FALSE)</f>
        <v>Portable Bluetooth Speaker</v>
      </c>
      <c r="E963" t="str">
        <f>VLOOKUP(C963,Product_Cleaned!$A$2:$C$101,3,FALSE)</f>
        <v>Electronics</v>
      </c>
      <c r="F963" t="str">
        <f>VLOOKUP(C963,Product_Cleaned!$A$2:$E$101,4,FALSE)</f>
        <v>Audio</v>
      </c>
      <c r="G963" t="str">
        <f>VLOOKUP('Sales_Fact cleaned'!C711,Product_Cleaned!$A$2:$E$101,5, FALSE)</f>
        <v>Stevens, Fernandez and Martin</v>
      </c>
      <c r="H963" t="s">
        <v>1813</v>
      </c>
      <c r="I963" t="str">
        <f>_xlfn.XLOOKUP(H963,Store_Raw!$A$2:$A$21,Store_Raw!$B$2:$B$21)</f>
        <v>Mann-Austin</v>
      </c>
      <c r="J963" t="str">
        <f>_xlfn.XLOOKUP(H963,Store_Raw!$A$2:$A$21,Store_Raw!$C$2:$C$21)</f>
        <v>East</v>
      </c>
      <c r="K963" t="str">
        <f>_xlfn.XLOOKUP(H963,Store_Raw!$A$2:$A$21,Store_Raw!$D$2:$D$21)</f>
        <v>Vasquezborough</v>
      </c>
      <c r="L963" t="str">
        <f>_xlfn.XLOOKUP(H963,Store_Raw!$A$2:$A$21,Store_Raw!$E$2:$E$21)</f>
        <v>Online</v>
      </c>
      <c r="M963" t="str">
        <f>VLOOKUP(B963,Customer_Cleaned!$A$2:$H$501,2,FALSE)</f>
        <v>Tiffany Herrera</v>
      </c>
      <c r="N963">
        <f>VLOOKUP(B963,Customer_Cleaned!$A$2:$H$501,3,FALSE)</f>
        <v>52</v>
      </c>
      <c r="O963" t="str">
        <f>VLOOKUP(B963,Customer_Cleaned!$A$2:$H$501,4,FALSE)</f>
        <v>Male</v>
      </c>
      <c r="P963" t="str">
        <f>VLOOKUP(B963,Customer_Cleaned!$A$2:$H$501,8,FALSE)</f>
        <v>Platinum</v>
      </c>
      <c r="Q963" t="str">
        <f>_xlfn.XLOOKUP('Sales_Fact cleaned'!B711,Customer_Cleaned!$A$2:$A$501,Customer_Cleaned!$F$2:$F$501)</f>
        <v>Alabama</v>
      </c>
      <c r="R963" t="str">
        <f>_xlfn.XLOOKUP(B963,Customer_Cleaned!$A$2:$A$501,Customer_Cleaned!$G$2:$G$501)</f>
        <v>USA</v>
      </c>
      <c r="S963">
        <v>4</v>
      </c>
      <c r="T963">
        <v>281.48</v>
      </c>
      <c r="U963">
        <v>0.27</v>
      </c>
      <c r="V963">
        <v>821.92160000000001</v>
      </c>
      <c r="W963" t="s">
        <v>1824</v>
      </c>
    </row>
    <row r="964" spans="1:23" hidden="1">
      <c r="A964" s="2">
        <v>45564</v>
      </c>
      <c r="B964" t="s">
        <v>1178</v>
      </c>
      <c r="C964" t="s">
        <v>1688</v>
      </c>
      <c r="D964" t="str">
        <f>VLOOKUP(C964,Product_Cleaned!$A$2:$B$101,2,FALSE)</f>
        <v>Kitchen Storage Rack</v>
      </c>
      <c r="E964" t="str">
        <f>VLOOKUP(C964,Product_Cleaned!$A$2:$C$101,3,FALSE)</f>
        <v>Home</v>
      </c>
      <c r="F964" t="str">
        <f>VLOOKUP(C964,Product_Cleaned!$A$2:$E$101,4,FALSE)</f>
        <v>Storage</v>
      </c>
      <c r="G964" t="str">
        <f>VLOOKUP('Sales_Fact cleaned'!C1515,Product_Cleaned!$A$2:$E$101,5, FALSE)</f>
        <v>Collins-Stephenson</v>
      </c>
      <c r="H964" t="s">
        <v>1810</v>
      </c>
      <c r="I964" t="str">
        <f>_xlfn.XLOOKUP(H964,Store_Raw!$A$2:$A$21,Store_Raw!$B$2:$B$21)</f>
        <v>Guerrero-Schmitt</v>
      </c>
      <c r="J964" t="str">
        <f>_xlfn.XLOOKUP(H964,Store_Raw!$A$2:$A$21,Store_Raw!$C$2:$C$21)</f>
        <v>East</v>
      </c>
      <c r="K964" t="str">
        <f>_xlfn.XLOOKUP(H964,Store_Raw!$A$2:$A$21,Store_Raw!$D$2:$D$21)</f>
        <v>East Stevechester</v>
      </c>
      <c r="L964" t="str">
        <f>_xlfn.XLOOKUP(H964,Store_Raw!$A$2:$A$21,Store_Raw!$E$2:$E$21)</f>
        <v>Flagship</v>
      </c>
      <c r="M964" t="str">
        <f>VLOOKUP(B964,Customer_Cleaned!$A$2:$H$501,2,FALSE)</f>
        <v>Charles Conley</v>
      </c>
      <c r="N964">
        <f>VLOOKUP(B964,Customer_Cleaned!$A$2:$H$501,3,FALSE)</f>
        <v>39</v>
      </c>
      <c r="O964" t="str">
        <f>VLOOKUP(B964,Customer_Cleaned!$A$2:$H$501,4,FALSE)</f>
        <v>Female</v>
      </c>
      <c r="P964" t="str">
        <f>VLOOKUP(B964,Customer_Cleaned!$A$2:$H$501,8,FALSE)</f>
        <v>Silver</v>
      </c>
      <c r="Q964" t="str">
        <f>_xlfn.XLOOKUP('Sales_Fact cleaned'!B1515,Customer_Cleaned!$A$2:$A$501,Customer_Cleaned!$F$2:$F$501)</f>
        <v>Kentucky</v>
      </c>
      <c r="R964" t="str">
        <f>_xlfn.XLOOKUP(B964,Customer_Cleaned!$A$2:$A$501,Customer_Cleaned!$G$2:$G$501)</f>
        <v>USA</v>
      </c>
      <c r="S964">
        <v>1</v>
      </c>
      <c r="T964">
        <v>914.75</v>
      </c>
      <c r="U964">
        <v>0.1</v>
      </c>
      <c r="V964">
        <v>823.27499999999998</v>
      </c>
      <c r="W964" t="s">
        <v>1826</v>
      </c>
    </row>
    <row r="965" spans="1:23" hidden="1">
      <c r="A965" s="2">
        <v>45565</v>
      </c>
      <c r="B965" t="s">
        <v>517</v>
      </c>
      <c r="C965" t="s">
        <v>1674</v>
      </c>
      <c r="D965" t="str">
        <f>VLOOKUP(C965,Product_Cleaned!$A$2:$B$101,2,FALSE)</f>
        <v>Organic Sunscreen Lotion</v>
      </c>
      <c r="E965" t="str">
        <f>VLOOKUP(C965,Product_Cleaned!$A$2:$C$101,3,FALSE)</f>
        <v>Beauty</v>
      </c>
      <c r="F965" t="str">
        <f>VLOOKUP(C965,Product_Cleaned!$A$2:$E$101,4,FALSE)</f>
        <v>Skincare</v>
      </c>
      <c r="G965" t="str">
        <f>VLOOKUP('Sales_Fact cleaned'!C1322,Product_Cleaned!$A$2:$E$101,5, FALSE)</f>
        <v>Khan, Jones and Paul</v>
      </c>
      <c r="H965" t="s">
        <v>1813</v>
      </c>
      <c r="I965" t="str">
        <f>_xlfn.XLOOKUP(H965,Store_Raw!$A$2:$A$21,Store_Raw!$B$2:$B$21)</f>
        <v>Mann-Austin</v>
      </c>
      <c r="J965" t="str">
        <f>_xlfn.XLOOKUP(H965,Store_Raw!$A$2:$A$21,Store_Raw!$C$2:$C$21)</f>
        <v>East</v>
      </c>
      <c r="K965" t="str">
        <f>_xlfn.XLOOKUP(H965,Store_Raw!$A$2:$A$21,Store_Raw!$D$2:$D$21)</f>
        <v>Vasquezborough</v>
      </c>
      <c r="L965" t="str">
        <f>_xlfn.XLOOKUP(H965,Store_Raw!$A$2:$A$21,Store_Raw!$E$2:$E$21)</f>
        <v>Online</v>
      </c>
      <c r="M965" t="str">
        <f>VLOOKUP(B965,Customer_Cleaned!$A$2:$H$501,2,FALSE)</f>
        <v>Julie Hale</v>
      </c>
      <c r="N965">
        <f>VLOOKUP(B965,Customer_Cleaned!$A$2:$H$501,3,FALSE)</f>
        <v>35</v>
      </c>
      <c r="O965" t="str">
        <f>VLOOKUP(B965,Customer_Cleaned!$A$2:$H$501,4,FALSE)</f>
        <v>Female</v>
      </c>
      <c r="P965" t="str">
        <f>VLOOKUP(B965,Customer_Cleaned!$A$2:$H$501,8,FALSE)</f>
        <v>Silver</v>
      </c>
      <c r="Q965" t="str">
        <f>_xlfn.XLOOKUP('Sales_Fact cleaned'!B1322,Customer_Cleaned!$A$2:$A$501,Customer_Cleaned!$F$2:$F$501)</f>
        <v>Missouri</v>
      </c>
      <c r="R965" t="str">
        <f>_xlfn.XLOOKUP(B965,Customer_Cleaned!$A$2:$A$501,Customer_Cleaned!$G$2:$G$501)</f>
        <v>USA</v>
      </c>
      <c r="S965">
        <v>4</v>
      </c>
      <c r="T965">
        <v>286.27999999999997</v>
      </c>
      <c r="U965">
        <v>0.28000000000000003</v>
      </c>
      <c r="V965">
        <v>824.48639999999989</v>
      </c>
      <c r="W965" t="s">
        <v>1826</v>
      </c>
    </row>
    <row r="966" spans="1:23" hidden="1">
      <c r="A966" s="2">
        <v>45565</v>
      </c>
      <c r="B966" t="s">
        <v>1142</v>
      </c>
      <c r="C966" t="s">
        <v>1602</v>
      </c>
      <c r="D966" t="str">
        <f>VLOOKUP(C966,Product_Cleaned!$A$2:$B$101,2,FALSE)</f>
        <v>Decorative Floor Vase</v>
      </c>
      <c r="E966" t="str">
        <f>VLOOKUP(C966,Product_Cleaned!$A$2:$C$101,3,FALSE)</f>
        <v>Home</v>
      </c>
      <c r="F966" t="str">
        <f>VLOOKUP(C966,Product_Cleaned!$A$2:$E$101,4,FALSE)</f>
        <v>Decor</v>
      </c>
      <c r="G966" t="str">
        <f>VLOOKUP('Sales_Fact cleaned'!C231,Product_Cleaned!$A$2:$E$101,5, FALSE)</f>
        <v>Taylor, Dodson and Johnston</v>
      </c>
      <c r="H966" t="s">
        <v>1786</v>
      </c>
      <c r="I966" t="str">
        <f>_xlfn.XLOOKUP(H966,Store_Raw!$A$2:$A$21,Store_Raw!$B$2:$B$21)</f>
        <v>Moore, Padilla and Butler</v>
      </c>
      <c r="J966" t="str">
        <f>_xlfn.XLOOKUP(H966,Store_Raw!$A$2:$A$21,Store_Raw!$C$2:$C$21)</f>
        <v>South</v>
      </c>
      <c r="K966" t="str">
        <f>_xlfn.XLOOKUP(H966,Store_Raw!$A$2:$A$21,Store_Raw!$D$2:$D$21)</f>
        <v>East Johnstad</v>
      </c>
      <c r="L966" t="str">
        <f>_xlfn.XLOOKUP(H966,Store_Raw!$A$2:$A$21,Store_Raw!$E$2:$E$21)</f>
        <v>Flagship</v>
      </c>
      <c r="M966" t="str">
        <f>VLOOKUP(B966,Customer_Cleaned!$A$2:$H$501,2,FALSE)</f>
        <v>Brandon Mcbride</v>
      </c>
      <c r="N966">
        <f>VLOOKUP(B966,Customer_Cleaned!$A$2:$H$501,3,FALSE)</f>
        <v>63</v>
      </c>
      <c r="O966" t="str">
        <f>VLOOKUP(B966,Customer_Cleaned!$A$2:$H$501,4,FALSE)</f>
        <v>Female</v>
      </c>
      <c r="P966" t="str">
        <f>VLOOKUP(B966,Customer_Cleaned!$A$2:$H$501,8,FALSE)</f>
        <v>Platinum</v>
      </c>
      <c r="Q966" t="str">
        <f>_xlfn.XLOOKUP('Sales_Fact cleaned'!B231,Customer_Cleaned!$A$2:$A$501,Customer_Cleaned!$F$2:$F$501)</f>
        <v>Washington</v>
      </c>
      <c r="R966" t="str">
        <f>_xlfn.XLOOKUP(B966,Customer_Cleaned!$A$2:$A$501,Customer_Cleaned!$G$2:$G$501)</f>
        <v>USA</v>
      </c>
      <c r="S966">
        <v>4</v>
      </c>
      <c r="T966">
        <v>208.34</v>
      </c>
      <c r="U966">
        <v>0.01</v>
      </c>
      <c r="V966">
        <v>825.02639999999997</v>
      </c>
      <c r="W966" t="s">
        <v>1829</v>
      </c>
    </row>
    <row r="967" spans="1:23" hidden="1">
      <c r="A967" s="2">
        <v>45566</v>
      </c>
      <c r="B967" t="s">
        <v>1431</v>
      </c>
      <c r="C967" t="s">
        <v>1598</v>
      </c>
      <c r="D967" t="str">
        <f>VLOOKUP(C967,Product_Cleaned!$A$2:$B$101,2,FALSE)</f>
        <v>Women's Scarf Set</v>
      </c>
      <c r="E967" t="str">
        <f>VLOOKUP(C967,Product_Cleaned!$A$2:$C$101,3,FALSE)</f>
        <v>Clothing</v>
      </c>
      <c r="F967" t="str">
        <f>VLOOKUP(C967,Product_Cleaned!$A$2:$E$101,4,FALSE)</f>
        <v>Accessories</v>
      </c>
      <c r="G967" t="str">
        <f>VLOOKUP('Sales_Fact cleaned'!C302,Product_Cleaned!$A$2:$E$101,5, FALSE)</f>
        <v>Allison Ltd</v>
      </c>
      <c r="H967" t="s">
        <v>1797</v>
      </c>
      <c r="I967" t="str">
        <f>_xlfn.XLOOKUP(H967,Store_Raw!$A$2:$A$21,Store_Raw!$B$2:$B$21)</f>
        <v>Gardner, Humphrey and Contreras</v>
      </c>
      <c r="J967" t="str">
        <f>_xlfn.XLOOKUP(H967,Store_Raw!$A$2:$A$21,Store_Raw!$C$2:$C$21)</f>
        <v>East</v>
      </c>
      <c r="K967" t="str">
        <f>_xlfn.XLOOKUP(H967,Store_Raw!$A$2:$A$21,Store_Raw!$D$2:$D$21)</f>
        <v>Johnsonville</v>
      </c>
      <c r="L967" t="str">
        <f>_xlfn.XLOOKUP(H967,Store_Raw!$A$2:$A$21,Store_Raw!$E$2:$E$21)</f>
        <v>Flagship</v>
      </c>
      <c r="M967" t="str">
        <f>VLOOKUP(B967,Customer_Cleaned!$A$2:$H$501,2,FALSE)</f>
        <v>David Pierce</v>
      </c>
      <c r="N967">
        <f>VLOOKUP(B967,Customer_Cleaned!$A$2:$H$501,3,FALSE)</f>
        <v>45</v>
      </c>
      <c r="O967" t="str">
        <f>VLOOKUP(B967,Customer_Cleaned!$A$2:$H$501,4,FALSE)</f>
        <v>Female</v>
      </c>
      <c r="P967" t="str">
        <f>VLOOKUP(B967,Customer_Cleaned!$A$2:$H$501,8,FALSE)</f>
        <v>Silver</v>
      </c>
      <c r="Q967" t="str">
        <f>_xlfn.XLOOKUP('Sales_Fact cleaned'!B302,Customer_Cleaned!$A$2:$A$501,Customer_Cleaned!$F$2:$F$501)</f>
        <v>Oregon</v>
      </c>
      <c r="R967" t="str">
        <f>_xlfn.XLOOKUP(B967,Customer_Cleaned!$A$2:$A$501,Customer_Cleaned!$G$2:$G$501)</f>
        <v>USA</v>
      </c>
      <c r="S967">
        <v>1</v>
      </c>
      <c r="T967">
        <v>963.76</v>
      </c>
      <c r="U967">
        <v>0.14000000000000001</v>
      </c>
      <c r="V967">
        <v>828.83359999999993</v>
      </c>
      <c r="W967" t="s">
        <v>1829</v>
      </c>
    </row>
    <row r="968" spans="1:23" hidden="1">
      <c r="A968" s="2">
        <v>45566</v>
      </c>
      <c r="B968" t="s">
        <v>1196</v>
      </c>
      <c r="C968" t="s">
        <v>1664</v>
      </c>
      <c r="D968" t="str">
        <f>VLOOKUP(C968,Product_Cleaned!$A$2:$B$101,2,FALSE)</f>
        <v>Womens Cotton Scarf</v>
      </c>
      <c r="E968" t="str">
        <f>VLOOKUP(C968,Product_Cleaned!$A$2:$C$101,3,FALSE)</f>
        <v>Clothing</v>
      </c>
      <c r="F968" t="str">
        <f>VLOOKUP(C968,Product_Cleaned!$A$2:$E$101,4,FALSE)</f>
        <v>Accessories</v>
      </c>
      <c r="G968" t="str">
        <f>VLOOKUP('Sales_Fact cleaned'!C326,Product_Cleaned!$A$2:$E$101,5, FALSE)</f>
        <v>Guerra-Hendrix</v>
      </c>
      <c r="H968" t="s">
        <v>1789</v>
      </c>
      <c r="I968" t="str">
        <f>_xlfn.XLOOKUP(H968,Store_Raw!$A$2:$A$21,Store_Raw!$B$2:$B$21)</f>
        <v>Hill, Wagner and Ballard</v>
      </c>
      <c r="J968" t="str">
        <f>_xlfn.XLOOKUP(H968,Store_Raw!$A$2:$A$21,Store_Raw!$C$2:$C$21)</f>
        <v>East</v>
      </c>
      <c r="K968" t="str">
        <f>_xlfn.XLOOKUP(H968,Store_Raw!$A$2:$A$21,Store_Raw!$D$2:$D$21)</f>
        <v>East Davidville</v>
      </c>
      <c r="L968" t="str">
        <f>_xlfn.XLOOKUP(H968,Store_Raw!$A$2:$A$21,Store_Raw!$E$2:$E$21)</f>
        <v>Online</v>
      </c>
      <c r="M968" t="str">
        <f>VLOOKUP(B968,Customer_Cleaned!$A$2:$H$501,2,FALSE)</f>
        <v>Kristine Higgins</v>
      </c>
      <c r="N968">
        <f>VLOOKUP(B968,Customer_Cleaned!$A$2:$H$501,3,FALSE)</f>
        <v>27</v>
      </c>
      <c r="O968" t="str">
        <f>VLOOKUP(B968,Customer_Cleaned!$A$2:$H$501,4,FALSE)</f>
        <v>Female</v>
      </c>
      <c r="P968" t="str">
        <f>VLOOKUP(B968,Customer_Cleaned!$A$2:$H$501,8,FALSE)</f>
        <v>Bronze</v>
      </c>
      <c r="Q968" t="str">
        <f>_xlfn.XLOOKUP('Sales_Fact cleaned'!B326,Customer_Cleaned!$A$2:$A$501,Customer_Cleaned!$F$2:$F$501)</f>
        <v>New Hampshire</v>
      </c>
      <c r="R968" t="str">
        <f>_xlfn.XLOOKUP(B968,Customer_Cleaned!$A$2:$A$501,Customer_Cleaned!$G$2:$G$501)</f>
        <v>USA</v>
      </c>
      <c r="S968">
        <v>2</v>
      </c>
      <c r="T968">
        <v>466.27</v>
      </c>
      <c r="U968">
        <v>0.11</v>
      </c>
      <c r="V968">
        <v>829.9606</v>
      </c>
      <c r="W968" t="s">
        <v>1829</v>
      </c>
    </row>
    <row r="969" spans="1:23" hidden="1">
      <c r="A969" s="2">
        <v>45567</v>
      </c>
      <c r="B969" t="s">
        <v>1357</v>
      </c>
      <c r="C969" t="s">
        <v>1674</v>
      </c>
      <c r="D969" t="str">
        <f>VLOOKUP(C969,Product_Cleaned!$A$2:$B$101,2,FALSE)</f>
        <v>Organic Sunscreen Lotion</v>
      </c>
      <c r="E969" t="str">
        <f>VLOOKUP(C969,Product_Cleaned!$A$2:$C$101,3,FALSE)</f>
        <v>Beauty</v>
      </c>
      <c r="F969" t="str">
        <f>VLOOKUP(C969,Product_Cleaned!$A$2:$E$101,4,FALSE)</f>
        <v>Skincare</v>
      </c>
      <c r="G969" t="str">
        <f>VLOOKUP('Sales_Fact cleaned'!C775,Product_Cleaned!$A$2:$E$101,5, FALSE)</f>
        <v>Gonzales-Davis</v>
      </c>
      <c r="H969" t="s">
        <v>1794</v>
      </c>
      <c r="I969" t="str">
        <f>_xlfn.XLOOKUP(H969,Store_Raw!$A$2:$A$21,Store_Raw!$B$2:$B$21)</f>
        <v>Thomas, Bridges and Harris</v>
      </c>
      <c r="J969" t="str">
        <f>_xlfn.XLOOKUP(H969,Store_Raw!$A$2:$A$21,Store_Raw!$C$2:$C$21)</f>
        <v>North</v>
      </c>
      <c r="K969" t="str">
        <f>_xlfn.XLOOKUP(H969,Store_Raw!$A$2:$A$21,Store_Raw!$D$2:$D$21)</f>
        <v>Sabrinatown</v>
      </c>
      <c r="L969" t="str">
        <f>_xlfn.XLOOKUP(H969,Store_Raw!$A$2:$A$21,Store_Raw!$E$2:$E$21)</f>
        <v>Online</v>
      </c>
      <c r="M969" t="str">
        <f>VLOOKUP(B969,Customer_Cleaned!$A$2:$H$501,2,FALSE)</f>
        <v>Monica Flynn</v>
      </c>
      <c r="N969">
        <f>VLOOKUP(B969,Customer_Cleaned!$A$2:$H$501,3,FALSE)</f>
        <v>59</v>
      </c>
      <c r="O969" t="str">
        <f>VLOOKUP(B969,Customer_Cleaned!$A$2:$H$501,4,FALSE)</f>
        <v>Female</v>
      </c>
      <c r="P969" t="str">
        <f>VLOOKUP(B969,Customer_Cleaned!$A$2:$H$501,8,FALSE)</f>
        <v>Platinum</v>
      </c>
      <c r="Q969" t="str">
        <f>_xlfn.XLOOKUP('Sales_Fact cleaned'!B775,Customer_Cleaned!$A$2:$A$501,Customer_Cleaned!$F$2:$F$501)</f>
        <v>Missouri</v>
      </c>
      <c r="R969" t="str">
        <f>_xlfn.XLOOKUP(B969,Customer_Cleaned!$A$2:$A$501,Customer_Cleaned!$G$2:$G$501)</f>
        <v>USA</v>
      </c>
      <c r="S969">
        <v>1</v>
      </c>
      <c r="T969">
        <v>934.75</v>
      </c>
      <c r="U969">
        <v>0.11</v>
      </c>
      <c r="V969">
        <v>831.92750000000001</v>
      </c>
      <c r="W969" t="s">
        <v>1829</v>
      </c>
    </row>
    <row r="970" spans="1:23" hidden="1">
      <c r="A970" s="2">
        <v>45567</v>
      </c>
      <c r="B970" t="s">
        <v>984</v>
      </c>
      <c r="C970" t="s">
        <v>1602</v>
      </c>
      <c r="D970" t="str">
        <f>VLOOKUP(C970,Product_Cleaned!$A$2:$B$101,2,FALSE)</f>
        <v>Decorative Floor Vase</v>
      </c>
      <c r="E970" t="str">
        <f>VLOOKUP(C970,Product_Cleaned!$A$2:$C$101,3,FALSE)</f>
        <v>Home</v>
      </c>
      <c r="F970" t="str">
        <f>VLOOKUP(C970,Product_Cleaned!$A$2:$E$101,4,FALSE)</f>
        <v>Decor</v>
      </c>
      <c r="G970" t="str">
        <f>VLOOKUP('Sales_Fact cleaned'!C1464,Product_Cleaned!$A$2:$E$101,5, FALSE)</f>
        <v>Harris Inc</v>
      </c>
      <c r="H970" t="s">
        <v>1797</v>
      </c>
      <c r="I970" t="str">
        <f>_xlfn.XLOOKUP(H970,Store_Raw!$A$2:$A$21,Store_Raw!$B$2:$B$21)</f>
        <v>Gardner, Humphrey and Contreras</v>
      </c>
      <c r="J970" t="str">
        <f>_xlfn.XLOOKUP(H970,Store_Raw!$A$2:$A$21,Store_Raw!$C$2:$C$21)</f>
        <v>East</v>
      </c>
      <c r="K970" t="str">
        <f>_xlfn.XLOOKUP(H970,Store_Raw!$A$2:$A$21,Store_Raw!$D$2:$D$21)</f>
        <v>Johnsonville</v>
      </c>
      <c r="L970" t="str">
        <f>_xlfn.XLOOKUP(H970,Store_Raw!$A$2:$A$21,Store_Raw!$E$2:$E$21)</f>
        <v>Flagship</v>
      </c>
      <c r="M970" t="str">
        <f>VLOOKUP(B970,Customer_Cleaned!$A$2:$H$501,2,FALSE)</f>
        <v>Jason Mullins</v>
      </c>
      <c r="N970">
        <f>VLOOKUP(B970,Customer_Cleaned!$A$2:$H$501,3,FALSE)</f>
        <v>47</v>
      </c>
      <c r="O970" t="str">
        <f>VLOOKUP(B970,Customer_Cleaned!$A$2:$H$501,4,FALSE)</f>
        <v>Female</v>
      </c>
      <c r="P970" t="str">
        <f>VLOOKUP(B970,Customer_Cleaned!$A$2:$H$501,8,FALSE)</f>
        <v>Silver</v>
      </c>
      <c r="Q970" t="str">
        <f>_xlfn.XLOOKUP('Sales_Fact cleaned'!B1464,Customer_Cleaned!$A$2:$A$501,Customer_Cleaned!$F$2:$F$501)</f>
        <v>Mississippi</v>
      </c>
      <c r="R970" t="str">
        <f>_xlfn.XLOOKUP(B970,Customer_Cleaned!$A$2:$A$501,Customer_Cleaned!$G$2:$G$501)</f>
        <v>USA</v>
      </c>
      <c r="S970">
        <v>2</v>
      </c>
      <c r="T970">
        <v>563.29999999999995</v>
      </c>
      <c r="U970">
        <v>0.26</v>
      </c>
      <c r="V970">
        <v>833.68399999999997</v>
      </c>
      <c r="W970" t="s">
        <v>1826</v>
      </c>
    </row>
    <row r="971" spans="1:23" hidden="1">
      <c r="A971" s="2">
        <v>45567</v>
      </c>
      <c r="B971" t="s">
        <v>14</v>
      </c>
      <c r="C971" t="s">
        <v>1682</v>
      </c>
      <c r="D971" t="str">
        <f>VLOOKUP(C971,Product_Cleaned!$A$2:$B$101,2,FALSE)</f>
        <v>Smart LED Light Strip</v>
      </c>
      <c r="E971" t="str">
        <f>VLOOKUP(C971,Product_Cleaned!$A$2:$C$101,3,FALSE)</f>
        <v>Electronics</v>
      </c>
      <c r="F971" t="str">
        <f>VLOOKUP(C971,Product_Cleaned!$A$2:$E$101,4,FALSE)</f>
        <v>Accessories</v>
      </c>
      <c r="G971" t="str">
        <f>VLOOKUP('Sales_Fact cleaned'!C408,Product_Cleaned!$A$2:$E$101,5, FALSE)</f>
        <v>Weiss-Watson</v>
      </c>
      <c r="H971" t="s">
        <v>1752</v>
      </c>
      <c r="I971" t="str">
        <f>_xlfn.XLOOKUP(H971,Store_Raw!$A$2:$A$21,Store_Raw!$B$2:$B$21)</f>
        <v>Rivera-Warner</v>
      </c>
      <c r="J971" t="str">
        <f>_xlfn.XLOOKUP(H971,Store_Raw!$A$2:$A$21,Store_Raw!$C$2:$C$21)</f>
        <v>East</v>
      </c>
      <c r="K971" t="str">
        <f>_xlfn.XLOOKUP(H971,Store_Raw!$A$2:$A$21,Store_Raw!$D$2:$D$21)</f>
        <v>Washingtonfurt</v>
      </c>
      <c r="L971" t="str">
        <f>_xlfn.XLOOKUP(H971,Store_Raw!$A$2:$A$21,Store_Raw!$E$2:$E$21)</f>
        <v>Flagship</v>
      </c>
      <c r="M971" t="str">
        <f>VLOOKUP(B971,Customer_Cleaned!$A$2:$H$501,2,FALSE)</f>
        <v>Eugene Nelson</v>
      </c>
      <c r="N971">
        <f>VLOOKUP(B971,Customer_Cleaned!$A$2:$H$501,3,FALSE)</f>
        <v>26</v>
      </c>
      <c r="O971" t="str">
        <f>VLOOKUP(B971,Customer_Cleaned!$A$2:$H$501,4,FALSE)</f>
        <v>Female</v>
      </c>
      <c r="P971" t="str">
        <f>VLOOKUP(B971,Customer_Cleaned!$A$2:$H$501,8,FALSE)</f>
        <v>Bronze</v>
      </c>
      <c r="Q971" t="str">
        <f>_xlfn.XLOOKUP('Sales_Fact cleaned'!B408,Customer_Cleaned!$A$2:$A$501,Customer_Cleaned!$F$2:$F$501)</f>
        <v>Arkansas</v>
      </c>
      <c r="R971" t="str">
        <f>_xlfn.XLOOKUP(B971,Customer_Cleaned!$A$2:$A$501,Customer_Cleaned!$G$2:$G$501)</f>
        <v>USA</v>
      </c>
      <c r="S971">
        <v>1</v>
      </c>
      <c r="T971">
        <v>928.72</v>
      </c>
      <c r="U971">
        <v>0.1</v>
      </c>
      <c r="V971">
        <v>835.84800000000007</v>
      </c>
      <c r="W971" t="s">
        <v>1826</v>
      </c>
    </row>
    <row r="972" spans="1:23" hidden="1">
      <c r="A972" s="2">
        <v>45567</v>
      </c>
      <c r="B972" t="s">
        <v>966</v>
      </c>
      <c r="C972" t="s">
        <v>1555</v>
      </c>
      <c r="D972" t="str">
        <f>VLOOKUP(C972,Product_Cleaned!$A$2:$B$101,2,FALSE)</f>
        <v>Men's Leather Belt</v>
      </c>
      <c r="E972" t="str">
        <f>VLOOKUP(C972,Product_Cleaned!$A$2:$C$101,3,FALSE)</f>
        <v>Clothing</v>
      </c>
      <c r="F972" t="str">
        <f>VLOOKUP(C972,Product_Cleaned!$A$2:$E$101,4,FALSE)</f>
        <v>Accessories</v>
      </c>
      <c r="G972" t="str">
        <f>VLOOKUP('Sales_Fact cleaned'!C1551,Product_Cleaned!$A$2:$E$101,5, FALSE)</f>
        <v>Nolan-Snow</v>
      </c>
      <c r="H972" t="s">
        <v>1789</v>
      </c>
      <c r="I972" t="str">
        <f>_xlfn.XLOOKUP(H972,Store_Raw!$A$2:$A$21,Store_Raw!$B$2:$B$21)</f>
        <v>Hill, Wagner and Ballard</v>
      </c>
      <c r="J972" t="str">
        <f>_xlfn.XLOOKUP(H972,Store_Raw!$A$2:$A$21,Store_Raw!$C$2:$C$21)</f>
        <v>East</v>
      </c>
      <c r="K972" t="str">
        <f>_xlfn.XLOOKUP(H972,Store_Raw!$A$2:$A$21,Store_Raw!$D$2:$D$21)</f>
        <v>East Davidville</v>
      </c>
      <c r="L972" t="str">
        <f>_xlfn.XLOOKUP(H972,Store_Raw!$A$2:$A$21,Store_Raw!$E$2:$E$21)</f>
        <v>Online</v>
      </c>
      <c r="M972" t="str">
        <f>VLOOKUP(B972,Customer_Cleaned!$A$2:$H$501,2,FALSE)</f>
        <v>Angela Robinson</v>
      </c>
      <c r="N972">
        <f>VLOOKUP(B972,Customer_Cleaned!$A$2:$H$501,3,FALSE)</f>
        <v>44</v>
      </c>
      <c r="O972" t="str">
        <f>VLOOKUP(B972,Customer_Cleaned!$A$2:$H$501,4,FALSE)</f>
        <v>Male</v>
      </c>
      <c r="P972" t="str">
        <f>VLOOKUP(B972,Customer_Cleaned!$A$2:$H$501,8,FALSE)</f>
        <v>Silver</v>
      </c>
      <c r="Q972" t="str">
        <f>_xlfn.XLOOKUP('Sales_Fact cleaned'!B1551,Customer_Cleaned!$A$2:$A$501,Customer_Cleaned!$F$2:$F$501)</f>
        <v>Arizona</v>
      </c>
      <c r="R972" t="str">
        <f>_xlfn.XLOOKUP(B972,Customer_Cleaned!$A$2:$A$501,Customer_Cleaned!$G$2:$G$501)</f>
        <v>USA</v>
      </c>
      <c r="S972">
        <v>2</v>
      </c>
      <c r="T972">
        <v>516.02</v>
      </c>
      <c r="U972">
        <v>0.19</v>
      </c>
      <c r="V972">
        <v>835.95240000000001</v>
      </c>
      <c r="W972" t="s">
        <v>1829</v>
      </c>
    </row>
    <row r="973" spans="1:23" hidden="1">
      <c r="A973" s="2">
        <v>45568</v>
      </c>
      <c r="B973" t="s">
        <v>514</v>
      </c>
      <c r="C973" t="s">
        <v>1704</v>
      </c>
      <c r="D973" t="str">
        <f>VLOOKUP(C973,Product_Cleaned!$A$2:$B$101,2,FALSE)</f>
        <v>Essential Oil Diffuser</v>
      </c>
      <c r="E973" t="str">
        <f>VLOOKUP(C973,Product_Cleaned!$A$2:$C$101,3,FALSE)</f>
        <v>Home</v>
      </c>
      <c r="F973" t="str">
        <f>VLOOKUP(C973,Product_Cleaned!$A$2:$E$101,4,FALSE)</f>
        <v>Decor</v>
      </c>
      <c r="G973" t="str">
        <f>VLOOKUP('Sales_Fact cleaned'!C1579,Product_Cleaned!$A$2:$E$101,5, FALSE)</f>
        <v>Flores-Davis</v>
      </c>
      <c r="H973" t="s">
        <v>1776</v>
      </c>
      <c r="I973" t="str">
        <f>_xlfn.XLOOKUP(H973,Store_Raw!$A$2:$A$21,Store_Raw!$B$2:$B$21)</f>
        <v>Benson-Elliott</v>
      </c>
      <c r="J973" t="str">
        <f>_xlfn.XLOOKUP(H973,Store_Raw!$A$2:$A$21,Store_Raw!$C$2:$C$21)</f>
        <v>East</v>
      </c>
      <c r="K973" t="str">
        <f>_xlfn.XLOOKUP(H973,Store_Raw!$A$2:$A$21,Store_Raw!$D$2:$D$21)</f>
        <v>Port Josephberg</v>
      </c>
      <c r="L973" t="str">
        <f>_xlfn.XLOOKUP(H973,Store_Raw!$A$2:$A$21,Store_Raw!$E$2:$E$21)</f>
        <v>Online</v>
      </c>
      <c r="M973" t="str">
        <f>VLOOKUP(B973,Customer_Cleaned!$A$2:$H$501,2,FALSE)</f>
        <v>Joseph Faulkner</v>
      </c>
      <c r="N973">
        <f>VLOOKUP(B973,Customer_Cleaned!$A$2:$H$501,3,FALSE)</f>
        <v>31</v>
      </c>
      <c r="O973" t="str">
        <f>VLOOKUP(B973,Customer_Cleaned!$A$2:$H$501,4,FALSE)</f>
        <v>Male</v>
      </c>
      <c r="P973" t="str">
        <f>VLOOKUP(B973,Customer_Cleaned!$A$2:$H$501,8,FALSE)</f>
        <v>Bronze</v>
      </c>
      <c r="Q973" t="str">
        <f>_xlfn.XLOOKUP('Sales_Fact cleaned'!B1579,Customer_Cleaned!$A$2:$A$501,Customer_Cleaned!$F$2:$F$501)</f>
        <v>North Carolina</v>
      </c>
      <c r="R973" t="str">
        <f>_xlfn.XLOOKUP(B973,Customer_Cleaned!$A$2:$A$501,Customer_Cleaned!$G$2:$G$501)</f>
        <v>USA</v>
      </c>
      <c r="S973">
        <v>3</v>
      </c>
      <c r="T973">
        <v>362.11</v>
      </c>
      <c r="U973">
        <v>0.23</v>
      </c>
      <c r="V973">
        <v>836.47409999999991</v>
      </c>
      <c r="W973" t="s">
        <v>1826</v>
      </c>
    </row>
    <row r="974" spans="1:23" hidden="1">
      <c r="A974" s="2">
        <v>45568</v>
      </c>
      <c r="B974" t="s">
        <v>14</v>
      </c>
      <c r="C974" t="s">
        <v>1650</v>
      </c>
      <c r="D974" t="str">
        <f>VLOOKUP(C974,Product_Cleaned!$A$2:$B$101,2,FALSE)</f>
        <v>HDMI Cable – 2m</v>
      </c>
      <c r="E974" t="str">
        <f>VLOOKUP(C974,Product_Cleaned!$A$2:$C$101,3,FALSE)</f>
        <v>Electronics</v>
      </c>
      <c r="F974" t="str">
        <f>VLOOKUP(C974,Product_Cleaned!$A$2:$E$101,4,FALSE)</f>
        <v>Accessories</v>
      </c>
      <c r="G974" t="str">
        <f>VLOOKUP('Sales_Fact cleaned'!C621,Product_Cleaned!$A$2:$E$101,5, FALSE)</f>
        <v>Kelly, Smith and Perez</v>
      </c>
      <c r="H974" t="s">
        <v>1799</v>
      </c>
      <c r="I974" t="str">
        <f>_xlfn.XLOOKUP(H974,Store_Raw!$A$2:$A$21,Store_Raw!$B$2:$B$21)</f>
        <v>Mcdonald Inc</v>
      </c>
      <c r="J974" t="str">
        <f>_xlfn.XLOOKUP(H974,Store_Raw!$A$2:$A$21,Store_Raw!$C$2:$C$21)</f>
        <v>South</v>
      </c>
      <c r="K974" t="str">
        <f>_xlfn.XLOOKUP(H974,Store_Raw!$A$2:$A$21,Store_Raw!$D$2:$D$21)</f>
        <v>Christopherland</v>
      </c>
      <c r="L974" t="str">
        <f>_xlfn.XLOOKUP(H974,Store_Raw!$A$2:$A$21,Store_Raw!$E$2:$E$21)</f>
        <v>Outlet</v>
      </c>
      <c r="M974" t="str">
        <f>VLOOKUP(B974,Customer_Cleaned!$A$2:$H$501,2,FALSE)</f>
        <v>Eugene Nelson</v>
      </c>
      <c r="N974">
        <f>VLOOKUP(B974,Customer_Cleaned!$A$2:$H$501,3,FALSE)</f>
        <v>26</v>
      </c>
      <c r="O974" t="str">
        <f>VLOOKUP(B974,Customer_Cleaned!$A$2:$H$501,4,FALSE)</f>
        <v>Female</v>
      </c>
      <c r="P974" t="str">
        <f>VLOOKUP(B974,Customer_Cleaned!$A$2:$H$501,8,FALSE)</f>
        <v>Bronze</v>
      </c>
      <c r="Q974" t="str">
        <f>_xlfn.XLOOKUP('Sales_Fact cleaned'!B621,Customer_Cleaned!$A$2:$A$501,Customer_Cleaned!$F$2:$F$501)</f>
        <v>New Hampshire</v>
      </c>
      <c r="R974" t="str">
        <f>_xlfn.XLOOKUP(B974,Customer_Cleaned!$A$2:$A$501,Customer_Cleaned!$G$2:$G$501)</f>
        <v>USA</v>
      </c>
      <c r="S974">
        <v>3</v>
      </c>
      <c r="T974">
        <v>287.70999999999998</v>
      </c>
      <c r="U974">
        <v>0.03</v>
      </c>
      <c r="V974">
        <v>837.23609999999985</v>
      </c>
      <c r="W974" t="s">
        <v>1824</v>
      </c>
    </row>
    <row r="975" spans="1:23" hidden="1">
      <c r="A975" s="2">
        <v>45568</v>
      </c>
      <c r="B975" t="s">
        <v>1139</v>
      </c>
      <c r="C975" t="s">
        <v>1688</v>
      </c>
      <c r="D975" t="str">
        <f>VLOOKUP(C975,Product_Cleaned!$A$2:$B$101,2,FALSE)</f>
        <v>Kitchen Storage Rack</v>
      </c>
      <c r="E975" t="str">
        <f>VLOOKUP(C975,Product_Cleaned!$A$2:$C$101,3,FALSE)</f>
        <v>Home</v>
      </c>
      <c r="F975" t="str">
        <f>VLOOKUP(C975,Product_Cleaned!$A$2:$E$101,4,FALSE)</f>
        <v>Storage</v>
      </c>
      <c r="G975" t="str">
        <f>VLOOKUP('Sales_Fact cleaned'!C172,Product_Cleaned!$A$2:$E$101,5, FALSE)</f>
        <v>Wilson Group</v>
      </c>
      <c r="H975" t="s">
        <v>1794</v>
      </c>
      <c r="I975" t="str">
        <f>_xlfn.XLOOKUP(H975,Store_Raw!$A$2:$A$21,Store_Raw!$B$2:$B$21)</f>
        <v>Thomas, Bridges and Harris</v>
      </c>
      <c r="J975" t="str">
        <f>_xlfn.XLOOKUP(H975,Store_Raw!$A$2:$A$21,Store_Raw!$C$2:$C$21)</f>
        <v>North</v>
      </c>
      <c r="K975" t="str">
        <f>_xlfn.XLOOKUP(H975,Store_Raw!$A$2:$A$21,Store_Raw!$D$2:$D$21)</f>
        <v>Sabrinatown</v>
      </c>
      <c r="L975" t="str">
        <f>_xlfn.XLOOKUP(H975,Store_Raw!$A$2:$A$21,Store_Raw!$E$2:$E$21)</f>
        <v>Online</v>
      </c>
      <c r="M975" t="str">
        <f>VLOOKUP(B975,Customer_Cleaned!$A$2:$H$501,2,FALSE)</f>
        <v>Chloe Aguilar</v>
      </c>
      <c r="N975">
        <f>VLOOKUP(B975,Customer_Cleaned!$A$2:$H$501,3,FALSE)</f>
        <v>58</v>
      </c>
      <c r="O975" t="str">
        <f>VLOOKUP(B975,Customer_Cleaned!$A$2:$H$501,4,FALSE)</f>
        <v>Male</v>
      </c>
      <c r="P975" t="str">
        <f>VLOOKUP(B975,Customer_Cleaned!$A$2:$H$501,8,FALSE)</f>
        <v>Platinum</v>
      </c>
      <c r="Q975" t="str">
        <f>_xlfn.XLOOKUP('Sales_Fact cleaned'!B172,Customer_Cleaned!$A$2:$A$501,Customer_Cleaned!$F$2:$F$501)</f>
        <v>Oklahoma</v>
      </c>
      <c r="R975" t="str">
        <f>_xlfn.XLOOKUP(B975,Customer_Cleaned!$A$2:$A$501,Customer_Cleaned!$G$2:$G$501)</f>
        <v>USA</v>
      </c>
      <c r="S975">
        <v>3</v>
      </c>
      <c r="T975">
        <v>306.70999999999998</v>
      </c>
      <c r="U975">
        <v>0.09</v>
      </c>
      <c r="V975">
        <v>837.31829999999991</v>
      </c>
      <c r="W975" t="s">
        <v>1826</v>
      </c>
    </row>
    <row r="976" spans="1:23" hidden="1">
      <c r="A976" s="2">
        <v>45569</v>
      </c>
      <c r="B976" t="s">
        <v>464</v>
      </c>
      <c r="C976" t="s">
        <v>1622</v>
      </c>
      <c r="D976" t="str">
        <f>VLOOKUP(C976,Product_Cleaned!$A$2:$B$101,2,FALSE)</f>
        <v>Men's Casual Sneakers</v>
      </c>
      <c r="E976" t="str">
        <f>VLOOKUP(C976,Product_Cleaned!$A$2:$C$101,3,FALSE)</f>
        <v>Clothing</v>
      </c>
      <c r="F976" t="str">
        <f>VLOOKUP(C976,Product_Cleaned!$A$2:$E$101,4,FALSE)</f>
        <v>Footwear</v>
      </c>
      <c r="G976" t="str">
        <f>VLOOKUP('Sales_Fact cleaned'!C158,Product_Cleaned!$A$2:$E$101,5, FALSE)</f>
        <v>Hatfield, Baird and Torres</v>
      </c>
      <c r="H976" t="s">
        <v>1801</v>
      </c>
      <c r="I976" t="str">
        <f>_xlfn.XLOOKUP(H976,Store_Raw!$A$2:$A$21,Store_Raw!$B$2:$B$21)</f>
        <v>Shelton PLC</v>
      </c>
      <c r="J976" t="str">
        <f>_xlfn.XLOOKUP(H976,Store_Raw!$A$2:$A$21,Store_Raw!$C$2:$C$21)</f>
        <v>North</v>
      </c>
      <c r="K976" t="str">
        <f>_xlfn.XLOOKUP(H976,Store_Raw!$A$2:$A$21,Store_Raw!$D$2:$D$21)</f>
        <v>East Jenniferstad</v>
      </c>
      <c r="L976" t="str">
        <f>_xlfn.XLOOKUP(H976,Store_Raw!$A$2:$A$21,Store_Raw!$E$2:$E$21)</f>
        <v>Flagship</v>
      </c>
      <c r="M976" t="str">
        <f>VLOOKUP(B976,Customer_Cleaned!$A$2:$H$501,2,FALSE)</f>
        <v>Patrick Coleman</v>
      </c>
      <c r="N976">
        <f>VLOOKUP(B976,Customer_Cleaned!$A$2:$H$501,3,FALSE)</f>
        <v>29</v>
      </c>
      <c r="O976" t="str">
        <f>VLOOKUP(B976,Customer_Cleaned!$A$2:$H$501,4,FALSE)</f>
        <v>Male</v>
      </c>
      <c r="P976" t="str">
        <f>VLOOKUP(B976,Customer_Cleaned!$A$2:$H$501,8,FALSE)</f>
        <v>Bronze</v>
      </c>
      <c r="Q976" t="str">
        <f>_xlfn.XLOOKUP('Sales_Fact cleaned'!B158,Customer_Cleaned!$A$2:$A$501,Customer_Cleaned!$F$2:$F$501)</f>
        <v>Delaware</v>
      </c>
      <c r="R976" t="str">
        <f>_xlfn.XLOOKUP(B976,Customer_Cleaned!$A$2:$A$501,Customer_Cleaned!$G$2:$G$501)</f>
        <v>USA</v>
      </c>
      <c r="S976">
        <v>3</v>
      </c>
      <c r="T976">
        <v>281.95999999999998</v>
      </c>
      <c r="U976">
        <v>0.01</v>
      </c>
      <c r="V976">
        <v>837.42119999999989</v>
      </c>
      <c r="W976" t="s">
        <v>1824</v>
      </c>
    </row>
    <row r="977" spans="1:23" hidden="1">
      <c r="A977" s="2">
        <v>45569</v>
      </c>
      <c r="B977" t="s">
        <v>353</v>
      </c>
      <c r="C977" t="s">
        <v>1650</v>
      </c>
      <c r="D977" t="str">
        <f>VLOOKUP(C977,Product_Cleaned!$A$2:$B$101,2,FALSE)</f>
        <v>HDMI Cable – 2m</v>
      </c>
      <c r="E977" t="str">
        <f>VLOOKUP(C977,Product_Cleaned!$A$2:$C$101,3,FALSE)</f>
        <v>Electronics</v>
      </c>
      <c r="F977" t="str">
        <f>VLOOKUP(C977,Product_Cleaned!$A$2:$E$101,4,FALSE)</f>
        <v>Accessories</v>
      </c>
      <c r="G977" t="str">
        <f>VLOOKUP('Sales_Fact cleaned'!C1179,Product_Cleaned!$A$2:$E$101,5, FALSE)</f>
        <v>Kelly, Smith and Perez</v>
      </c>
      <c r="H977" t="s">
        <v>1794</v>
      </c>
      <c r="I977" t="str">
        <f>_xlfn.XLOOKUP(H977,Store_Raw!$A$2:$A$21,Store_Raw!$B$2:$B$21)</f>
        <v>Thomas, Bridges and Harris</v>
      </c>
      <c r="J977" t="str">
        <f>_xlfn.XLOOKUP(H977,Store_Raw!$A$2:$A$21,Store_Raw!$C$2:$C$21)</f>
        <v>North</v>
      </c>
      <c r="K977" t="str">
        <f>_xlfn.XLOOKUP(H977,Store_Raw!$A$2:$A$21,Store_Raw!$D$2:$D$21)</f>
        <v>Sabrinatown</v>
      </c>
      <c r="L977" t="str">
        <f>_xlfn.XLOOKUP(H977,Store_Raw!$A$2:$A$21,Store_Raw!$E$2:$E$21)</f>
        <v>Online</v>
      </c>
      <c r="M977" t="str">
        <f>VLOOKUP(B977,Customer_Cleaned!$A$2:$H$501,2,FALSE)</f>
        <v>Sheila Wilson</v>
      </c>
      <c r="N977">
        <f>VLOOKUP(B977,Customer_Cleaned!$A$2:$H$501,3,FALSE)</f>
        <v>35</v>
      </c>
      <c r="O977" t="str">
        <f>VLOOKUP(B977,Customer_Cleaned!$A$2:$H$501,4,FALSE)</f>
        <v>Male</v>
      </c>
      <c r="P977" t="str">
        <f>VLOOKUP(B977,Customer_Cleaned!$A$2:$H$501,8,FALSE)</f>
        <v>Silver</v>
      </c>
      <c r="Q977" t="str">
        <f>_xlfn.XLOOKUP('Sales_Fact cleaned'!B1179,Customer_Cleaned!$A$2:$A$501,Customer_Cleaned!$F$2:$F$501)</f>
        <v>California</v>
      </c>
      <c r="R977" t="str">
        <f>_xlfn.XLOOKUP(B977,Customer_Cleaned!$A$2:$A$501,Customer_Cleaned!$G$2:$G$501)</f>
        <v>USA</v>
      </c>
      <c r="S977">
        <v>1</v>
      </c>
      <c r="T977">
        <v>891.62</v>
      </c>
      <c r="U977">
        <v>0.06</v>
      </c>
      <c r="V977">
        <v>838.12279999999998</v>
      </c>
      <c r="W977" t="s">
        <v>1829</v>
      </c>
    </row>
    <row r="978" spans="1:23" hidden="1">
      <c r="A978" s="2">
        <v>45569</v>
      </c>
      <c r="B978" t="s">
        <v>338</v>
      </c>
      <c r="C978" t="s">
        <v>1626</v>
      </c>
      <c r="D978" t="str">
        <f>VLOOKUP(C978,Product_Cleaned!$A$2:$B$101,2,FALSE)</f>
        <v>Portable Power Bank</v>
      </c>
      <c r="E978" t="str">
        <f>VLOOKUP(C978,Product_Cleaned!$A$2:$C$101,3,FALSE)</f>
        <v>Electronics</v>
      </c>
      <c r="F978" t="str">
        <f>VLOOKUP(C978,Product_Cleaned!$A$2:$E$101,4,FALSE)</f>
        <v>Mobile</v>
      </c>
      <c r="G978" t="str">
        <f>VLOOKUP('Sales_Fact cleaned'!C818,Product_Cleaned!$A$2:$E$101,5, FALSE)</f>
        <v>Harrell LLC</v>
      </c>
      <c r="H978" t="s">
        <v>1769</v>
      </c>
      <c r="I978" t="str">
        <f>_xlfn.XLOOKUP(H978,Store_Raw!$A$2:$A$21,Store_Raw!$B$2:$B$21)</f>
        <v>Alexander Group</v>
      </c>
      <c r="J978" t="str">
        <f>_xlfn.XLOOKUP(H978,Store_Raw!$A$2:$A$21,Store_Raw!$C$2:$C$21)</f>
        <v>South</v>
      </c>
      <c r="K978" t="str">
        <f>_xlfn.XLOOKUP(H978,Store_Raw!$A$2:$A$21,Store_Raw!$D$2:$D$21)</f>
        <v>Port Sharon</v>
      </c>
      <c r="L978" t="str">
        <f>_xlfn.XLOOKUP(H978,Store_Raw!$A$2:$A$21,Store_Raw!$E$2:$E$21)</f>
        <v>Online</v>
      </c>
      <c r="M978" t="str">
        <f>VLOOKUP(B978,Customer_Cleaned!$A$2:$H$501,2,FALSE)</f>
        <v>David Patterson</v>
      </c>
      <c r="N978">
        <f>VLOOKUP(B978,Customer_Cleaned!$A$2:$H$501,3,FALSE)</f>
        <v>43</v>
      </c>
      <c r="O978" t="str">
        <f>VLOOKUP(B978,Customer_Cleaned!$A$2:$H$501,4,FALSE)</f>
        <v>Female</v>
      </c>
      <c r="P978" t="str">
        <f>VLOOKUP(B978,Customer_Cleaned!$A$2:$H$501,8,FALSE)</f>
        <v>Silver</v>
      </c>
      <c r="Q978" t="str">
        <f>_xlfn.XLOOKUP('Sales_Fact cleaned'!B818,Customer_Cleaned!$A$2:$A$501,Customer_Cleaned!$F$2:$F$501)</f>
        <v>Maine</v>
      </c>
      <c r="R978" t="str">
        <f>_xlfn.XLOOKUP(B978,Customer_Cleaned!$A$2:$A$501,Customer_Cleaned!$G$2:$G$501)</f>
        <v>USA</v>
      </c>
      <c r="S978">
        <v>2</v>
      </c>
      <c r="T978">
        <v>559.23</v>
      </c>
      <c r="U978">
        <v>0.25</v>
      </c>
      <c r="V978">
        <v>838.84500000000003</v>
      </c>
      <c r="W978" t="s">
        <v>1824</v>
      </c>
    </row>
    <row r="979" spans="1:23">
      <c r="A979" s="2">
        <v>45569</v>
      </c>
      <c r="B979" t="s">
        <v>1295</v>
      </c>
      <c r="C979" t="s">
        <v>1682</v>
      </c>
      <c r="D979" t="str">
        <f>VLOOKUP(C979,Product_Cleaned!$A$2:$B$101,2,FALSE)</f>
        <v>Smart LED Light Strip</v>
      </c>
      <c r="E979" t="str">
        <f>VLOOKUP(C979,Product_Cleaned!$A$2:$C$101,3,FALSE)</f>
        <v>Electronics</v>
      </c>
      <c r="F979" t="str">
        <f>VLOOKUP(C979,Product_Cleaned!$A$2:$E$101,4,FALSE)</f>
        <v>Accessories</v>
      </c>
      <c r="G979" t="str">
        <f>VLOOKUP('Sales_Fact cleaned'!C816,Product_Cleaned!$A$2:$E$101,5, FALSE)</f>
        <v>Cline-Mccarthy</v>
      </c>
      <c r="H979" t="s">
        <v>1810</v>
      </c>
      <c r="I979" t="str">
        <f>_xlfn.XLOOKUP(H979,Store_Raw!$A$2:$A$21,Store_Raw!$B$2:$B$21)</f>
        <v>Guerrero-Schmitt</v>
      </c>
      <c r="J979" t="str">
        <f>_xlfn.XLOOKUP(H979,Store_Raw!$A$2:$A$21,Store_Raw!$C$2:$C$21)</f>
        <v>East</v>
      </c>
      <c r="K979" t="str">
        <f>_xlfn.XLOOKUP(H979,Store_Raw!$A$2:$A$21,Store_Raw!$D$2:$D$21)</f>
        <v>East Stevechester</v>
      </c>
      <c r="L979" t="str">
        <f>_xlfn.XLOOKUP(H979,Store_Raw!$A$2:$A$21,Store_Raw!$E$2:$E$21)</f>
        <v>Flagship</v>
      </c>
      <c r="M979" t="str">
        <f>VLOOKUP(B979,Customer_Cleaned!$A$2:$H$501,2,FALSE)</f>
        <v>Karen King</v>
      </c>
      <c r="N979">
        <f>VLOOKUP(B979,Customer_Cleaned!$A$2:$H$501,3,FALSE)</f>
        <v>64</v>
      </c>
      <c r="O979" t="str">
        <f>VLOOKUP(B979,Customer_Cleaned!$A$2:$H$501,4,FALSE)</f>
        <v>Female</v>
      </c>
      <c r="P979" t="str">
        <f>VLOOKUP(B979,Customer_Cleaned!$A$2:$H$501,8,FALSE)</f>
        <v>Platinum</v>
      </c>
      <c r="Q979" t="str">
        <f>_xlfn.XLOOKUP('Sales_Fact cleaned'!B816,Customer_Cleaned!$A$2:$A$501,Customer_Cleaned!$F$2:$F$501)</f>
        <v>Hawaii</v>
      </c>
      <c r="R979" t="str">
        <f>_xlfn.XLOOKUP(B979,Customer_Cleaned!$A$2:$A$501,Customer_Cleaned!$G$2:$G$501)</f>
        <v>USA</v>
      </c>
      <c r="S979">
        <v>1</v>
      </c>
      <c r="T979">
        <v>980.26</v>
      </c>
      <c r="U979">
        <v>0.14000000000000001</v>
      </c>
      <c r="V979">
        <v>843.02359999999999</v>
      </c>
      <c r="W979" t="s">
        <v>1824</v>
      </c>
    </row>
    <row r="980" spans="1:23">
      <c r="A980" s="2">
        <v>45569</v>
      </c>
      <c r="B980" t="s">
        <v>1513</v>
      </c>
      <c r="C980" t="s">
        <v>1549</v>
      </c>
      <c r="D980" t="str">
        <f>VLOOKUP(C980,Product_Cleaned!$A$2:$B$101,2,FALSE)</f>
        <v>Women's Casual Hoodie</v>
      </c>
      <c r="E980" t="str">
        <f>VLOOKUP(C980,Product_Cleaned!$A$2:$C$101,3,FALSE)</f>
        <v>Clothing</v>
      </c>
      <c r="F980" t="str">
        <f>VLOOKUP(C980,Product_Cleaned!$A$2:$E$101,4,FALSE)</f>
        <v>Outerwear</v>
      </c>
      <c r="G980" t="str">
        <f>VLOOKUP('Sales_Fact cleaned'!C1634,Product_Cleaned!$A$2:$E$101,5, FALSE)</f>
        <v>Byrd, Stewart and Valdez</v>
      </c>
      <c r="H980" t="s">
        <v>1789</v>
      </c>
      <c r="I980" t="str">
        <f>_xlfn.XLOOKUP(H980,Store_Raw!$A$2:$A$21,Store_Raw!$B$2:$B$21)</f>
        <v>Hill, Wagner and Ballard</v>
      </c>
      <c r="J980" t="str">
        <f>_xlfn.XLOOKUP(H980,Store_Raw!$A$2:$A$21,Store_Raw!$C$2:$C$21)</f>
        <v>East</v>
      </c>
      <c r="K980" t="str">
        <f>_xlfn.XLOOKUP(H980,Store_Raw!$A$2:$A$21,Store_Raw!$D$2:$D$21)</f>
        <v>East Davidville</v>
      </c>
      <c r="L980" t="str">
        <f>_xlfn.XLOOKUP(H980,Store_Raw!$A$2:$A$21,Store_Raw!$E$2:$E$21)</f>
        <v>Online</v>
      </c>
      <c r="M980" t="str">
        <f>VLOOKUP(B980,Customer_Cleaned!$A$2:$H$501,2,FALSE)</f>
        <v>Darrell Miller</v>
      </c>
      <c r="N980">
        <f>VLOOKUP(B980,Customer_Cleaned!$A$2:$H$501,3,FALSE)</f>
        <v>59</v>
      </c>
      <c r="O980" t="str">
        <f>VLOOKUP(B980,Customer_Cleaned!$A$2:$H$501,4,FALSE)</f>
        <v>Female</v>
      </c>
      <c r="P980" t="str">
        <f>VLOOKUP(B980,Customer_Cleaned!$A$2:$H$501,8,FALSE)</f>
        <v>Platinum</v>
      </c>
      <c r="Q980" t="str">
        <f>_xlfn.XLOOKUP('Sales_Fact cleaned'!B1634,Customer_Cleaned!$A$2:$A$501,Customer_Cleaned!$F$2:$F$501)</f>
        <v>New York</v>
      </c>
      <c r="R980" t="str">
        <f>_xlfn.XLOOKUP(B980,Customer_Cleaned!$A$2:$A$501,Customer_Cleaned!$G$2:$G$501)</f>
        <v>USA</v>
      </c>
      <c r="S980">
        <v>1</v>
      </c>
      <c r="T980">
        <v>948.33</v>
      </c>
      <c r="U980">
        <v>0.11</v>
      </c>
      <c r="V980">
        <v>844.01370000000009</v>
      </c>
      <c r="W980" t="s">
        <v>1829</v>
      </c>
    </row>
    <row r="981" spans="1:23" hidden="1">
      <c r="A981" s="2">
        <v>45569</v>
      </c>
      <c r="B981" t="s">
        <v>405</v>
      </c>
      <c r="C981" t="s">
        <v>1702</v>
      </c>
      <c r="D981" t="str">
        <f>VLOOKUP(C981,Product_Cleaned!$A$2:$B$101,2,FALSE)</f>
        <v>WiFi Mesh Router</v>
      </c>
      <c r="E981" t="str">
        <f>VLOOKUP(C981,Product_Cleaned!$A$2:$C$101,3,FALSE)</f>
        <v>Electronics</v>
      </c>
      <c r="F981" t="str">
        <f>VLOOKUP(C981,Product_Cleaned!$A$2:$E$101,4,FALSE)</f>
        <v>Appliances</v>
      </c>
      <c r="G981" t="str">
        <f>VLOOKUP('Sales_Fact cleaned'!C596,Product_Cleaned!$A$2:$E$101,5, FALSE)</f>
        <v>Cook Inc</v>
      </c>
      <c r="H981" t="s">
        <v>1766</v>
      </c>
      <c r="I981" t="str">
        <f>_xlfn.XLOOKUP(H981,Store_Raw!$A$2:$A$21,Store_Raw!$B$2:$B$21)</f>
        <v>Johnson-Wright</v>
      </c>
      <c r="J981" t="str">
        <f>_xlfn.XLOOKUP(H981,Store_Raw!$A$2:$A$21,Store_Raw!$C$2:$C$21)</f>
        <v>North</v>
      </c>
      <c r="K981" t="str">
        <f>_xlfn.XLOOKUP(H981,Store_Raw!$A$2:$A$21,Store_Raw!$D$2:$D$21)</f>
        <v>Hoodberg</v>
      </c>
      <c r="L981" t="str">
        <f>_xlfn.XLOOKUP(H981,Store_Raw!$A$2:$A$21,Store_Raw!$E$2:$E$21)</f>
        <v>Outlet</v>
      </c>
      <c r="M981" t="str">
        <f>VLOOKUP(B981,Customer_Cleaned!$A$2:$H$501,2,FALSE)</f>
        <v>Anthony Phillips</v>
      </c>
      <c r="N981">
        <f>VLOOKUP(B981,Customer_Cleaned!$A$2:$H$501,3,FALSE)</f>
        <v>18</v>
      </c>
      <c r="O981" t="str">
        <f>VLOOKUP(B981,Customer_Cleaned!$A$2:$H$501,4,FALSE)</f>
        <v>Female</v>
      </c>
      <c r="P981" t="str">
        <f>VLOOKUP(B981,Customer_Cleaned!$A$2:$H$501,8,FALSE)</f>
        <v>Bronze</v>
      </c>
      <c r="Q981" t="str">
        <f>_xlfn.XLOOKUP('Sales_Fact cleaned'!B596,Customer_Cleaned!$A$2:$A$501,Customer_Cleaned!$F$2:$F$501)</f>
        <v>Oregon</v>
      </c>
      <c r="R981" t="str">
        <f>_xlfn.XLOOKUP(B981,Customer_Cleaned!$A$2:$A$501,Customer_Cleaned!$G$2:$G$501)</f>
        <v>USA</v>
      </c>
      <c r="S981">
        <v>2</v>
      </c>
      <c r="T981">
        <v>548.29999999999995</v>
      </c>
      <c r="U981">
        <v>0.23</v>
      </c>
      <c r="V981">
        <v>844.38199999999995</v>
      </c>
      <c r="W981" t="s">
        <v>1829</v>
      </c>
    </row>
    <row r="982" spans="1:23">
      <c r="A982" s="2">
        <v>45570</v>
      </c>
      <c r="B982" t="s">
        <v>1458</v>
      </c>
      <c r="C982" t="s">
        <v>1690</v>
      </c>
      <c r="D982" t="str">
        <f>VLOOKUP(C982,Product_Cleaned!$A$2:$B$101,2,FALSE)</f>
        <v>Hair Repair Oil Treatment</v>
      </c>
      <c r="E982" t="str">
        <f>VLOOKUP(C982,Product_Cleaned!$A$2:$C$101,3,FALSE)</f>
        <v>Beauty</v>
      </c>
      <c r="F982" t="str">
        <f>VLOOKUP(C982,Product_Cleaned!$A$2:$E$101,4,FALSE)</f>
        <v>Haircare</v>
      </c>
      <c r="G982" t="str">
        <f>VLOOKUP('Sales_Fact cleaned'!C1717,Product_Cleaned!$A$2:$E$101,5, FALSE)</f>
        <v>Kelly, Smith and Perez</v>
      </c>
      <c r="H982" t="s">
        <v>1810</v>
      </c>
      <c r="I982" t="str">
        <f>_xlfn.XLOOKUP(H982,Store_Raw!$A$2:$A$21,Store_Raw!$B$2:$B$21)</f>
        <v>Guerrero-Schmitt</v>
      </c>
      <c r="J982" t="str">
        <f>_xlfn.XLOOKUP(H982,Store_Raw!$A$2:$A$21,Store_Raw!$C$2:$C$21)</f>
        <v>East</v>
      </c>
      <c r="K982" t="str">
        <f>_xlfn.XLOOKUP(H982,Store_Raw!$A$2:$A$21,Store_Raw!$D$2:$D$21)</f>
        <v>East Stevechester</v>
      </c>
      <c r="L982" t="str">
        <f>_xlfn.XLOOKUP(H982,Store_Raw!$A$2:$A$21,Store_Raw!$E$2:$E$21)</f>
        <v>Flagship</v>
      </c>
      <c r="M982" t="str">
        <f>VLOOKUP(B982,Customer_Cleaned!$A$2:$H$501,2,FALSE)</f>
        <v>Laura Mathews</v>
      </c>
      <c r="N982">
        <f>VLOOKUP(B982,Customer_Cleaned!$A$2:$H$501,3,FALSE)</f>
        <v>53</v>
      </c>
      <c r="O982" t="str">
        <f>VLOOKUP(B982,Customer_Cleaned!$A$2:$H$501,4,FALSE)</f>
        <v>Male</v>
      </c>
      <c r="P982" t="str">
        <f>VLOOKUP(B982,Customer_Cleaned!$A$2:$H$501,8,FALSE)</f>
        <v>Platinum</v>
      </c>
      <c r="Q982" t="str">
        <f>_xlfn.XLOOKUP('Sales_Fact cleaned'!B1717,Customer_Cleaned!$A$2:$A$501,Customer_Cleaned!$F$2:$F$501)</f>
        <v>Pennsylvania</v>
      </c>
      <c r="R982" t="str">
        <f>_xlfn.XLOOKUP(B982,Customer_Cleaned!$A$2:$A$501,Customer_Cleaned!$G$2:$G$501)</f>
        <v>USA</v>
      </c>
      <c r="S982">
        <v>3</v>
      </c>
      <c r="T982">
        <v>385.74</v>
      </c>
      <c r="U982">
        <v>0.27</v>
      </c>
      <c r="V982">
        <v>844.77059999999994</v>
      </c>
      <c r="W982" t="s">
        <v>1826</v>
      </c>
    </row>
    <row r="983" spans="1:23" hidden="1">
      <c r="A983" s="2">
        <v>45571</v>
      </c>
      <c r="B983" t="s">
        <v>687</v>
      </c>
      <c r="C983" t="s">
        <v>1682</v>
      </c>
      <c r="D983" t="str">
        <f>VLOOKUP(C983,Product_Cleaned!$A$2:$B$101,2,FALSE)</f>
        <v>Smart LED Light Strip</v>
      </c>
      <c r="E983" t="str">
        <f>VLOOKUP(C983,Product_Cleaned!$A$2:$C$101,3,FALSE)</f>
        <v>Electronics</v>
      </c>
      <c r="F983" t="str">
        <f>VLOOKUP(C983,Product_Cleaned!$A$2:$E$101,4,FALSE)</f>
        <v>Accessories</v>
      </c>
      <c r="G983" t="str">
        <f>VLOOKUP('Sales_Fact cleaned'!C1600,Product_Cleaned!$A$2:$E$101,5, FALSE)</f>
        <v>Cline-Mccarthy</v>
      </c>
      <c r="H983" t="s">
        <v>1773</v>
      </c>
      <c r="I983" t="str">
        <f>_xlfn.XLOOKUP(H983,Store_Raw!$A$2:$A$21,Store_Raw!$B$2:$B$21)</f>
        <v>Gray Ltd</v>
      </c>
      <c r="J983" t="str">
        <f>_xlfn.XLOOKUP(H983,Store_Raw!$A$2:$A$21,Store_Raw!$C$2:$C$21)</f>
        <v>North</v>
      </c>
      <c r="K983" t="str">
        <f>_xlfn.XLOOKUP(H983,Store_Raw!$A$2:$A$21,Store_Raw!$D$2:$D$21)</f>
        <v>New Michaelchester</v>
      </c>
      <c r="L983" t="str">
        <f>_xlfn.XLOOKUP(H983,Store_Raw!$A$2:$A$21,Store_Raw!$E$2:$E$21)</f>
        <v>Outlet</v>
      </c>
      <c r="M983" t="str">
        <f>VLOOKUP(B983,Customer_Cleaned!$A$2:$H$501,2,FALSE)</f>
        <v>Rodney Huffman</v>
      </c>
      <c r="N983">
        <f>VLOOKUP(B983,Customer_Cleaned!$A$2:$H$501,3,FALSE)</f>
        <v>20</v>
      </c>
      <c r="O983" t="str">
        <f>VLOOKUP(B983,Customer_Cleaned!$A$2:$H$501,4,FALSE)</f>
        <v>Female</v>
      </c>
      <c r="P983" t="str">
        <f>VLOOKUP(B983,Customer_Cleaned!$A$2:$H$501,8,FALSE)</f>
        <v>Bronze</v>
      </c>
      <c r="Q983" t="str">
        <f>_xlfn.XLOOKUP('Sales_Fact cleaned'!B1600,Customer_Cleaned!$A$2:$A$501,Customer_Cleaned!$F$2:$F$501)</f>
        <v>Wisconsin</v>
      </c>
      <c r="R983" t="str">
        <f>_xlfn.XLOOKUP(B983,Customer_Cleaned!$A$2:$A$501,Customer_Cleaned!$G$2:$G$501)</f>
        <v>USA</v>
      </c>
      <c r="S983">
        <v>2</v>
      </c>
      <c r="T983">
        <v>491.26</v>
      </c>
      <c r="U983">
        <v>0.14000000000000001</v>
      </c>
      <c r="V983">
        <v>844.96719999999993</v>
      </c>
      <c r="W983" t="s">
        <v>1829</v>
      </c>
    </row>
    <row r="984" spans="1:23" hidden="1">
      <c r="A984" s="2">
        <v>45571</v>
      </c>
      <c r="B984" t="s">
        <v>884</v>
      </c>
      <c r="C984" t="s">
        <v>1732</v>
      </c>
      <c r="D984" t="str">
        <f>VLOOKUP(C984,Product_Cleaned!$A$2:$B$101,2,FALSE)</f>
        <v>Microwave Oven</v>
      </c>
      <c r="E984" t="str">
        <f>VLOOKUP(C984,Product_Cleaned!$A$2:$C$101,3,FALSE)</f>
        <v>Home</v>
      </c>
      <c r="F984" t="str">
        <f>VLOOKUP(C984,Product_Cleaned!$A$2:$E$101,4,FALSE)</f>
        <v>Appliances</v>
      </c>
      <c r="G984" t="str">
        <f>VLOOKUP('Sales_Fact cleaned'!C1780,Product_Cleaned!$A$2:$E$101,5, FALSE)</f>
        <v>Aguilar, Horton and Lewis</v>
      </c>
      <c r="H984" t="s">
        <v>1776</v>
      </c>
      <c r="I984" t="str">
        <f>_xlfn.XLOOKUP(H984,Store_Raw!$A$2:$A$21,Store_Raw!$B$2:$B$21)</f>
        <v>Benson-Elliott</v>
      </c>
      <c r="J984" t="str">
        <f>_xlfn.XLOOKUP(H984,Store_Raw!$A$2:$A$21,Store_Raw!$C$2:$C$21)</f>
        <v>East</v>
      </c>
      <c r="K984" t="str">
        <f>_xlfn.XLOOKUP(H984,Store_Raw!$A$2:$A$21,Store_Raw!$D$2:$D$21)</f>
        <v>Port Josephberg</v>
      </c>
      <c r="L984" t="str">
        <f>_xlfn.XLOOKUP(H984,Store_Raw!$A$2:$A$21,Store_Raw!$E$2:$E$21)</f>
        <v>Online</v>
      </c>
      <c r="M984" t="str">
        <f>VLOOKUP(B984,Customer_Cleaned!$A$2:$H$501,2,FALSE)</f>
        <v>Stephen Fowler</v>
      </c>
      <c r="N984">
        <f>VLOOKUP(B984,Customer_Cleaned!$A$2:$H$501,3,FALSE)</f>
        <v>42</v>
      </c>
      <c r="O984" t="str">
        <f>VLOOKUP(B984,Customer_Cleaned!$A$2:$H$501,4,FALSE)</f>
        <v>Female</v>
      </c>
      <c r="P984" t="str">
        <f>VLOOKUP(B984,Customer_Cleaned!$A$2:$H$501,8,FALSE)</f>
        <v>Silver</v>
      </c>
      <c r="Q984" t="str">
        <f>_xlfn.XLOOKUP('Sales_Fact cleaned'!B1780,Customer_Cleaned!$A$2:$A$501,Customer_Cleaned!$F$2:$F$501)</f>
        <v>New Jersey</v>
      </c>
      <c r="R984" t="str">
        <f>_xlfn.XLOOKUP(B984,Customer_Cleaned!$A$2:$A$501,Customer_Cleaned!$G$2:$G$501)</f>
        <v>USA</v>
      </c>
      <c r="S984">
        <v>1</v>
      </c>
      <c r="T984">
        <v>882.03</v>
      </c>
      <c r="U984">
        <v>0.04</v>
      </c>
      <c r="V984">
        <v>846.74879999999996</v>
      </c>
      <c r="W984" t="s">
        <v>1824</v>
      </c>
    </row>
    <row r="985" spans="1:23" hidden="1">
      <c r="A985" s="2">
        <v>45571</v>
      </c>
      <c r="B985" t="s">
        <v>1461</v>
      </c>
      <c r="C985" t="s">
        <v>1746</v>
      </c>
      <c r="D985" t="str">
        <f>VLOOKUP(C985,Product_Cleaned!$A$2:$B$101,2,FALSE)</f>
        <v>Stainless Steel Cookware Set</v>
      </c>
      <c r="E985" t="str">
        <f>VLOOKUP(C985,Product_Cleaned!$A$2:$C$101,3,FALSE)</f>
        <v>Home</v>
      </c>
      <c r="F985" t="str">
        <f>VLOOKUP(C985,Product_Cleaned!$A$2:$E$101,4,FALSE)</f>
        <v>Kitchen</v>
      </c>
      <c r="G985" t="str">
        <f>VLOOKUP('Sales_Fact cleaned'!C1591,Product_Cleaned!$A$2:$E$101,5, FALSE)</f>
        <v>Allison Ltd</v>
      </c>
      <c r="H985" t="s">
        <v>1810</v>
      </c>
      <c r="I985" t="str">
        <f>_xlfn.XLOOKUP(H985,Store_Raw!$A$2:$A$21,Store_Raw!$B$2:$B$21)</f>
        <v>Guerrero-Schmitt</v>
      </c>
      <c r="J985" t="str">
        <f>_xlfn.XLOOKUP(H985,Store_Raw!$A$2:$A$21,Store_Raw!$C$2:$C$21)</f>
        <v>East</v>
      </c>
      <c r="K985" t="str">
        <f>_xlfn.XLOOKUP(H985,Store_Raw!$A$2:$A$21,Store_Raw!$D$2:$D$21)</f>
        <v>East Stevechester</v>
      </c>
      <c r="L985" t="str">
        <f>_xlfn.XLOOKUP(H985,Store_Raw!$A$2:$A$21,Store_Raw!$E$2:$E$21)</f>
        <v>Flagship</v>
      </c>
      <c r="M985" t="str">
        <f>VLOOKUP(B985,Customer_Cleaned!$A$2:$H$501,2,FALSE)</f>
        <v>Joshua Howard</v>
      </c>
      <c r="N985">
        <f>VLOOKUP(B985,Customer_Cleaned!$A$2:$H$501,3,FALSE)</f>
        <v>32</v>
      </c>
      <c r="O985" t="str">
        <f>VLOOKUP(B985,Customer_Cleaned!$A$2:$H$501,4,FALSE)</f>
        <v>Female</v>
      </c>
      <c r="P985" t="str">
        <f>VLOOKUP(B985,Customer_Cleaned!$A$2:$H$501,8,FALSE)</f>
        <v>Bronze</v>
      </c>
      <c r="Q985" t="str">
        <f>_xlfn.XLOOKUP('Sales_Fact cleaned'!B1591,Customer_Cleaned!$A$2:$A$501,Customer_Cleaned!$F$2:$F$501)</f>
        <v>Kansas</v>
      </c>
      <c r="R985" t="str">
        <f>_xlfn.XLOOKUP(B985,Customer_Cleaned!$A$2:$A$501,Customer_Cleaned!$G$2:$G$501)</f>
        <v>USA</v>
      </c>
      <c r="S985">
        <v>1</v>
      </c>
      <c r="T985">
        <v>873.18</v>
      </c>
      <c r="U985">
        <v>0.03</v>
      </c>
      <c r="V985">
        <v>846.98459999999989</v>
      </c>
      <c r="W985" t="s">
        <v>1824</v>
      </c>
    </row>
    <row r="986" spans="1:23" hidden="1">
      <c r="A986" s="2">
        <v>45572</v>
      </c>
      <c r="B986" t="s">
        <v>214</v>
      </c>
      <c r="C986" t="s">
        <v>1684</v>
      </c>
      <c r="D986" t="str">
        <f>VLOOKUP(C986,Product_Cleaned!$A$2:$B$101,2,FALSE)</f>
        <v>Wooden Nightstand</v>
      </c>
      <c r="E986" t="str">
        <f>VLOOKUP(C986,Product_Cleaned!$A$2:$C$101,3,FALSE)</f>
        <v>Home</v>
      </c>
      <c r="F986" t="str">
        <f>VLOOKUP(C986,Product_Cleaned!$A$2:$E$101,4,FALSE)</f>
        <v>Furniture</v>
      </c>
      <c r="G986" t="str">
        <f>VLOOKUP('Sales_Fact cleaned'!C1493,Product_Cleaned!$A$2:$E$101,5, FALSE)</f>
        <v>Lucero LLC</v>
      </c>
      <c r="H986" t="s">
        <v>1807</v>
      </c>
      <c r="I986" t="str">
        <f>_xlfn.XLOOKUP(H986,Store_Raw!$A$2:$A$21,Store_Raw!$B$2:$B$21)</f>
        <v>Holloway Ltd</v>
      </c>
      <c r="J986" t="str">
        <f>_xlfn.XLOOKUP(H986,Store_Raw!$A$2:$A$21,Store_Raw!$C$2:$C$21)</f>
        <v>North</v>
      </c>
      <c r="K986" t="str">
        <f>_xlfn.XLOOKUP(H986,Store_Raw!$A$2:$A$21,Store_Raw!$D$2:$D$21)</f>
        <v>Bensonhaven</v>
      </c>
      <c r="L986" t="str">
        <f>_xlfn.XLOOKUP(H986,Store_Raw!$A$2:$A$21,Store_Raw!$E$2:$E$21)</f>
        <v>Flagship</v>
      </c>
      <c r="M986" t="str">
        <f>VLOOKUP(B986,Customer_Cleaned!$A$2:$H$501,2,FALSE)</f>
        <v>Jay Patel</v>
      </c>
      <c r="N986">
        <f>VLOOKUP(B986,Customer_Cleaned!$A$2:$H$501,3,FALSE)</f>
        <v>43</v>
      </c>
      <c r="O986" t="str">
        <f>VLOOKUP(B986,Customer_Cleaned!$A$2:$H$501,4,FALSE)</f>
        <v>Female</v>
      </c>
      <c r="P986" t="str">
        <f>VLOOKUP(B986,Customer_Cleaned!$A$2:$H$501,8,FALSE)</f>
        <v>Silver</v>
      </c>
      <c r="Q986" t="str">
        <f>_xlfn.XLOOKUP('Sales_Fact cleaned'!B1493,Customer_Cleaned!$A$2:$A$501,Customer_Cleaned!$F$2:$F$501)</f>
        <v>New Mexico</v>
      </c>
      <c r="R986" t="str">
        <f>_xlfn.XLOOKUP(B986,Customer_Cleaned!$A$2:$A$501,Customer_Cleaned!$G$2:$G$501)</f>
        <v>USA</v>
      </c>
      <c r="S986">
        <v>4</v>
      </c>
      <c r="T986">
        <v>255.67</v>
      </c>
      <c r="U986">
        <v>0.17</v>
      </c>
      <c r="V986">
        <v>848.82439999999997</v>
      </c>
      <c r="W986" t="s">
        <v>1826</v>
      </c>
    </row>
    <row r="987" spans="1:23" hidden="1">
      <c r="A987" s="2">
        <v>45572</v>
      </c>
      <c r="B987" t="s">
        <v>1524</v>
      </c>
      <c r="C987" t="s">
        <v>1650</v>
      </c>
      <c r="D987" t="str">
        <f>VLOOKUP(C987,Product_Cleaned!$A$2:$B$101,2,FALSE)</f>
        <v>HDMI Cable – 2m</v>
      </c>
      <c r="E987" t="str">
        <f>VLOOKUP(C987,Product_Cleaned!$A$2:$C$101,3,FALSE)</f>
        <v>Electronics</v>
      </c>
      <c r="F987" t="str">
        <f>VLOOKUP(C987,Product_Cleaned!$A$2:$E$101,4,FALSE)</f>
        <v>Accessories</v>
      </c>
      <c r="G987" t="str">
        <f>VLOOKUP('Sales_Fact cleaned'!C619,Product_Cleaned!$A$2:$E$101,5, FALSE)</f>
        <v>Duran Group</v>
      </c>
      <c r="H987" t="s">
        <v>1792</v>
      </c>
      <c r="I987" t="str">
        <f>_xlfn.XLOOKUP(H987,Store_Raw!$A$2:$A$21,Store_Raw!$B$2:$B$21)</f>
        <v>Aguirre-Keller</v>
      </c>
      <c r="J987" t="str">
        <f>_xlfn.XLOOKUP(H987,Store_Raw!$A$2:$A$21,Store_Raw!$C$2:$C$21)</f>
        <v>South</v>
      </c>
      <c r="K987" t="str">
        <f>_xlfn.XLOOKUP(H987,Store_Raw!$A$2:$A$21,Store_Raw!$D$2:$D$21)</f>
        <v>Lake Michael</v>
      </c>
      <c r="L987" t="str">
        <f>_xlfn.XLOOKUP(H987,Store_Raw!$A$2:$A$21,Store_Raw!$E$2:$E$21)</f>
        <v>Online</v>
      </c>
      <c r="M987" t="str">
        <f>VLOOKUP(B987,Customer_Cleaned!$A$2:$H$501,2,FALSE)</f>
        <v>Christopher Ford</v>
      </c>
      <c r="N987">
        <f>VLOOKUP(B987,Customer_Cleaned!$A$2:$H$501,3,FALSE)</f>
        <v>56</v>
      </c>
      <c r="O987" t="str">
        <f>VLOOKUP(B987,Customer_Cleaned!$A$2:$H$501,4,FALSE)</f>
        <v>Male</v>
      </c>
      <c r="P987" t="str">
        <f>VLOOKUP(B987,Customer_Cleaned!$A$2:$H$501,8,FALSE)</f>
        <v>Platinum</v>
      </c>
      <c r="Q987" t="str">
        <f>_xlfn.XLOOKUP('Sales_Fact cleaned'!B619,Customer_Cleaned!$A$2:$A$501,Customer_Cleaned!$F$2:$F$501)</f>
        <v>New Jersey</v>
      </c>
      <c r="R987" t="str">
        <f>_xlfn.XLOOKUP(B987,Customer_Cleaned!$A$2:$A$501,Customer_Cleaned!$G$2:$G$501)</f>
        <v>USA</v>
      </c>
      <c r="S987">
        <v>3</v>
      </c>
      <c r="T987">
        <v>298.35000000000002</v>
      </c>
      <c r="U987">
        <v>0.05</v>
      </c>
      <c r="V987">
        <v>850.29750000000001</v>
      </c>
      <c r="W987" t="s">
        <v>1826</v>
      </c>
    </row>
    <row r="988" spans="1:23" hidden="1">
      <c r="A988" s="2">
        <v>45572</v>
      </c>
      <c r="B988" t="s">
        <v>153</v>
      </c>
      <c r="C988" t="s">
        <v>1622</v>
      </c>
      <c r="D988" t="str">
        <f>VLOOKUP(C988,Product_Cleaned!$A$2:$B$101,2,FALSE)</f>
        <v>Men's Casual Sneakers</v>
      </c>
      <c r="E988" t="str">
        <f>VLOOKUP(C988,Product_Cleaned!$A$2:$C$101,3,FALSE)</f>
        <v>Clothing</v>
      </c>
      <c r="F988" t="str">
        <f>VLOOKUP(C988,Product_Cleaned!$A$2:$E$101,4,FALSE)</f>
        <v>Footwear</v>
      </c>
      <c r="G988" t="str">
        <f>VLOOKUP('Sales_Fact cleaned'!C857,Product_Cleaned!$A$2:$E$101,5, FALSE)</f>
        <v>Dawson-Perkins</v>
      </c>
      <c r="H988" t="s">
        <v>1779</v>
      </c>
      <c r="I988" t="str">
        <f>_xlfn.XLOOKUP(H988,Store_Raw!$A$2:$A$21,Store_Raw!$B$2:$B$21)</f>
        <v>Martinez-Mullins</v>
      </c>
      <c r="J988" t="str">
        <f>_xlfn.XLOOKUP(H988,Store_Raw!$A$2:$A$21,Store_Raw!$C$2:$C$21)</f>
        <v>South</v>
      </c>
      <c r="K988" t="str">
        <f>_xlfn.XLOOKUP(H988,Store_Raw!$A$2:$A$21,Store_Raw!$D$2:$D$21)</f>
        <v>Williamsfurt</v>
      </c>
      <c r="L988" t="str">
        <f>_xlfn.XLOOKUP(H988,Store_Raw!$A$2:$A$21,Store_Raw!$E$2:$E$21)</f>
        <v>Online</v>
      </c>
      <c r="M988" t="str">
        <f>VLOOKUP(B988,Customer_Cleaned!$A$2:$H$501,2,FALSE)</f>
        <v>Tonya Reynolds</v>
      </c>
      <c r="N988">
        <f>VLOOKUP(B988,Customer_Cleaned!$A$2:$H$501,3,FALSE)</f>
        <v>55</v>
      </c>
      <c r="O988" t="str">
        <f>VLOOKUP(B988,Customer_Cleaned!$A$2:$H$501,4,FALSE)</f>
        <v>Female</v>
      </c>
      <c r="P988" t="str">
        <f>VLOOKUP(B988,Customer_Cleaned!$A$2:$H$501,8,FALSE)</f>
        <v>Platinum</v>
      </c>
      <c r="Q988" t="str">
        <f>_xlfn.XLOOKUP('Sales_Fact cleaned'!B857,Customer_Cleaned!$A$2:$A$501,Customer_Cleaned!$F$2:$F$501)</f>
        <v>Michigan</v>
      </c>
      <c r="R988" t="str">
        <f>_xlfn.XLOOKUP(B988,Customer_Cleaned!$A$2:$A$501,Customer_Cleaned!$G$2:$G$501)</f>
        <v>USA</v>
      </c>
      <c r="S988">
        <v>3</v>
      </c>
      <c r="T988">
        <v>346.77</v>
      </c>
      <c r="U988">
        <v>0.18</v>
      </c>
      <c r="V988">
        <v>853.05420000000004</v>
      </c>
      <c r="W988" t="s">
        <v>1829</v>
      </c>
    </row>
    <row r="989" spans="1:23">
      <c r="A989" s="2">
        <v>45572</v>
      </c>
      <c r="B989" t="s">
        <v>78</v>
      </c>
      <c r="C989" t="s">
        <v>1720</v>
      </c>
      <c r="D989" t="str">
        <f>VLOOKUP(C989,Product_Cleaned!$A$2:$B$101,2,FALSE)</f>
        <v>Kitchen Cutting Board</v>
      </c>
      <c r="E989" t="str">
        <f>VLOOKUP(C989,Product_Cleaned!$A$2:$C$101,3,FALSE)</f>
        <v>Home</v>
      </c>
      <c r="F989" t="str">
        <f>VLOOKUP(C989,Product_Cleaned!$A$2:$E$101,4,FALSE)</f>
        <v>Kitchen</v>
      </c>
      <c r="G989" t="str">
        <f>VLOOKUP('Sales_Fact cleaned'!C909,Product_Cleaned!$A$2:$E$101,5, FALSE)</f>
        <v>Thomas LLC</v>
      </c>
      <c r="H989" t="s">
        <v>1797</v>
      </c>
      <c r="I989" t="str">
        <f>_xlfn.XLOOKUP(H989,Store_Raw!$A$2:$A$21,Store_Raw!$B$2:$B$21)</f>
        <v>Gardner, Humphrey and Contreras</v>
      </c>
      <c r="J989" t="str">
        <f>_xlfn.XLOOKUP(H989,Store_Raw!$A$2:$A$21,Store_Raw!$C$2:$C$21)</f>
        <v>East</v>
      </c>
      <c r="K989" t="str">
        <f>_xlfn.XLOOKUP(H989,Store_Raw!$A$2:$A$21,Store_Raw!$D$2:$D$21)</f>
        <v>Johnsonville</v>
      </c>
      <c r="L989" t="str">
        <f>_xlfn.XLOOKUP(H989,Store_Raw!$A$2:$A$21,Store_Raw!$E$2:$E$21)</f>
        <v>Flagship</v>
      </c>
      <c r="M989" t="str">
        <f>VLOOKUP(B989,Customer_Cleaned!$A$2:$H$501,2,FALSE)</f>
        <v>Adam Cruz</v>
      </c>
      <c r="N989">
        <f>VLOOKUP(B989,Customer_Cleaned!$A$2:$H$501,3,FALSE)</f>
        <v>60</v>
      </c>
      <c r="O989" t="str">
        <f>VLOOKUP(B989,Customer_Cleaned!$A$2:$H$501,4,FALSE)</f>
        <v>Female</v>
      </c>
      <c r="P989" t="str">
        <f>VLOOKUP(B989,Customer_Cleaned!$A$2:$H$501,8,FALSE)</f>
        <v>Platinum</v>
      </c>
      <c r="Q989" t="str">
        <f>_xlfn.XLOOKUP('Sales_Fact cleaned'!B909,Customer_Cleaned!$A$2:$A$501,Customer_Cleaned!$F$2:$F$501)</f>
        <v>Connecticut</v>
      </c>
      <c r="R989" t="str">
        <f>_xlfn.XLOOKUP(B989,Customer_Cleaned!$A$2:$A$501,Customer_Cleaned!$G$2:$G$501)</f>
        <v>USA</v>
      </c>
      <c r="S989">
        <v>4</v>
      </c>
      <c r="T989">
        <v>292.31</v>
      </c>
      <c r="U989">
        <v>0.27</v>
      </c>
      <c r="V989">
        <v>853.54520000000002</v>
      </c>
      <c r="W989" t="s">
        <v>1824</v>
      </c>
    </row>
    <row r="990" spans="1:23">
      <c r="A990" s="2">
        <v>45572</v>
      </c>
      <c r="B990" t="s">
        <v>893</v>
      </c>
      <c r="C990" t="s">
        <v>1702</v>
      </c>
      <c r="D990" t="str">
        <f>VLOOKUP(C990,Product_Cleaned!$A$2:$B$101,2,FALSE)</f>
        <v>WiFi Mesh Router</v>
      </c>
      <c r="E990" t="str">
        <f>VLOOKUP(C990,Product_Cleaned!$A$2:$C$101,3,FALSE)</f>
        <v>Electronics</v>
      </c>
      <c r="F990" t="str">
        <f>VLOOKUP(C990,Product_Cleaned!$A$2:$E$101,4,FALSE)</f>
        <v>Appliances</v>
      </c>
      <c r="G990" t="str">
        <f>VLOOKUP('Sales_Fact cleaned'!C1848,Product_Cleaned!$A$2:$E$101,5, FALSE)</f>
        <v>Burns-Hansen</v>
      </c>
      <c r="H990" t="s">
        <v>1813</v>
      </c>
      <c r="I990" t="str">
        <f>_xlfn.XLOOKUP(H990,Store_Raw!$A$2:$A$21,Store_Raw!$B$2:$B$21)</f>
        <v>Mann-Austin</v>
      </c>
      <c r="J990" t="str">
        <f>_xlfn.XLOOKUP(H990,Store_Raw!$A$2:$A$21,Store_Raw!$C$2:$C$21)</f>
        <v>East</v>
      </c>
      <c r="K990" t="str">
        <f>_xlfn.XLOOKUP(H990,Store_Raw!$A$2:$A$21,Store_Raw!$D$2:$D$21)</f>
        <v>Vasquezborough</v>
      </c>
      <c r="L990" t="str">
        <f>_xlfn.XLOOKUP(H990,Store_Raw!$A$2:$A$21,Store_Raw!$E$2:$E$21)</f>
        <v>Online</v>
      </c>
      <c r="M990" t="str">
        <f>VLOOKUP(B990,Customer_Cleaned!$A$2:$H$501,2,FALSE)</f>
        <v>Brittany Watson</v>
      </c>
      <c r="N990">
        <f>VLOOKUP(B990,Customer_Cleaned!$A$2:$H$501,3,FALSE)</f>
        <v>59</v>
      </c>
      <c r="O990" t="str">
        <f>VLOOKUP(B990,Customer_Cleaned!$A$2:$H$501,4,FALSE)</f>
        <v>Male</v>
      </c>
      <c r="P990" t="str">
        <f>VLOOKUP(B990,Customer_Cleaned!$A$2:$H$501,8,FALSE)</f>
        <v>Platinum</v>
      </c>
      <c r="Q990" t="str">
        <f>_xlfn.XLOOKUP('Sales_Fact cleaned'!B1848,Customer_Cleaned!$A$2:$A$501,Customer_Cleaned!$F$2:$F$501)</f>
        <v>Maryland</v>
      </c>
      <c r="R990" t="str">
        <f>_xlfn.XLOOKUP(B990,Customer_Cleaned!$A$2:$A$501,Customer_Cleaned!$G$2:$G$501)</f>
        <v>USA</v>
      </c>
      <c r="S990">
        <v>3</v>
      </c>
      <c r="T990">
        <v>401.87</v>
      </c>
      <c r="U990">
        <v>0.28999999999999998</v>
      </c>
      <c r="V990">
        <v>855.98310000000004</v>
      </c>
      <c r="W990" t="s">
        <v>1826</v>
      </c>
    </row>
    <row r="991" spans="1:23" hidden="1">
      <c r="A991" s="2">
        <v>45573</v>
      </c>
      <c r="B991" t="s">
        <v>369</v>
      </c>
      <c r="C991" t="s">
        <v>1582</v>
      </c>
      <c r="D991" t="str">
        <f>VLOOKUP(C991,Product_Cleaned!$A$2:$B$101,2,FALSE)</f>
        <v>Soccer Training Cone Set</v>
      </c>
      <c r="E991" t="str">
        <f>VLOOKUP(C991,Product_Cleaned!$A$2:$C$101,3,FALSE)</f>
        <v>Sports</v>
      </c>
      <c r="F991" t="str">
        <f>VLOOKUP(C991,Product_Cleaned!$A$2:$E$101,4,FALSE)</f>
        <v>Accessories</v>
      </c>
      <c r="G991" t="str">
        <f>VLOOKUP('Sales_Fact cleaned'!C220,Product_Cleaned!$A$2:$E$101,5, FALSE)</f>
        <v>Moon, Mora and Santos</v>
      </c>
      <c r="H991" t="s">
        <v>1794</v>
      </c>
      <c r="I991" t="str">
        <f>_xlfn.XLOOKUP(H991,Store_Raw!$A$2:$A$21,Store_Raw!$B$2:$B$21)</f>
        <v>Thomas, Bridges and Harris</v>
      </c>
      <c r="J991" t="str">
        <f>_xlfn.XLOOKUP(H991,Store_Raw!$A$2:$A$21,Store_Raw!$C$2:$C$21)</f>
        <v>North</v>
      </c>
      <c r="K991" t="str">
        <f>_xlfn.XLOOKUP(H991,Store_Raw!$A$2:$A$21,Store_Raw!$D$2:$D$21)</f>
        <v>Sabrinatown</v>
      </c>
      <c r="L991" t="str">
        <f>_xlfn.XLOOKUP(H991,Store_Raw!$A$2:$A$21,Store_Raw!$E$2:$E$21)</f>
        <v>Online</v>
      </c>
      <c r="M991" t="str">
        <f>VLOOKUP(B991,Customer_Cleaned!$A$2:$H$501,2,FALSE)</f>
        <v>Christopher Lester</v>
      </c>
      <c r="N991">
        <f>VLOOKUP(B991,Customer_Cleaned!$A$2:$H$501,3,FALSE)</f>
        <v>64</v>
      </c>
      <c r="O991" t="str">
        <f>VLOOKUP(B991,Customer_Cleaned!$A$2:$H$501,4,FALSE)</f>
        <v>Male</v>
      </c>
      <c r="P991" t="str">
        <f>VLOOKUP(B991,Customer_Cleaned!$A$2:$H$501,8,FALSE)</f>
        <v>Platinum</v>
      </c>
      <c r="Q991" t="str">
        <f>_xlfn.XLOOKUP('Sales_Fact cleaned'!B220,Customer_Cleaned!$A$2:$A$501,Customer_Cleaned!$F$2:$F$501)</f>
        <v>Alabama</v>
      </c>
      <c r="R991" t="str">
        <f>_xlfn.XLOOKUP(B991,Customer_Cleaned!$A$2:$A$501,Customer_Cleaned!$G$2:$G$501)</f>
        <v>USA</v>
      </c>
      <c r="S991">
        <v>2</v>
      </c>
      <c r="T991">
        <v>428.55</v>
      </c>
      <c r="U991">
        <v>0</v>
      </c>
      <c r="V991">
        <v>857.1</v>
      </c>
      <c r="W991" t="s">
        <v>1829</v>
      </c>
    </row>
    <row r="992" spans="1:23" hidden="1">
      <c r="A992" s="2">
        <v>45573</v>
      </c>
      <c r="B992" t="s">
        <v>1455</v>
      </c>
      <c r="C992" t="s">
        <v>1616</v>
      </c>
      <c r="D992" t="str">
        <f>VLOOKUP(C992,Product_Cleaned!$A$2:$B$101,2,FALSE)</f>
        <v>Gaming Mechanical Keyboard</v>
      </c>
      <c r="E992" t="str">
        <f>VLOOKUP(C992,Product_Cleaned!$A$2:$C$101,3,FALSE)</f>
        <v>Electronics</v>
      </c>
      <c r="F992" t="str">
        <f>VLOOKUP(C992,Product_Cleaned!$A$2:$E$101,4,FALSE)</f>
        <v>Computer</v>
      </c>
      <c r="G992" t="str">
        <f>VLOOKUP('Sales_Fact cleaned'!C317,Product_Cleaned!$A$2:$E$101,5, FALSE)</f>
        <v>Lucero LLC</v>
      </c>
      <c r="H992" t="s">
        <v>1786</v>
      </c>
      <c r="I992" t="str">
        <f>_xlfn.XLOOKUP(H992,Store_Raw!$A$2:$A$21,Store_Raw!$B$2:$B$21)</f>
        <v>Moore, Padilla and Butler</v>
      </c>
      <c r="J992" t="str">
        <f>_xlfn.XLOOKUP(H992,Store_Raw!$A$2:$A$21,Store_Raw!$C$2:$C$21)</f>
        <v>South</v>
      </c>
      <c r="K992" t="str">
        <f>_xlfn.XLOOKUP(H992,Store_Raw!$A$2:$A$21,Store_Raw!$D$2:$D$21)</f>
        <v>East Johnstad</v>
      </c>
      <c r="L992" t="str">
        <f>_xlfn.XLOOKUP(H992,Store_Raw!$A$2:$A$21,Store_Raw!$E$2:$E$21)</f>
        <v>Flagship</v>
      </c>
      <c r="M992" t="str">
        <f>VLOOKUP(B992,Customer_Cleaned!$A$2:$H$501,2,FALSE)</f>
        <v>Philip Mendoza</v>
      </c>
      <c r="N992">
        <f>VLOOKUP(B992,Customer_Cleaned!$A$2:$H$501,3,FALSE)</f>
        <v>42</v>
      </c>
      <c r="O992" t="str">
        <f>VLOOKUP(B992,Customer_Cleaned!$A$2:$H$501,4,FALSE)</f>
        <v>Male</v>
      </c>
      <c r="P992" t="str">
        <f>VLOOKUP(B992,Customer_Cleaned!$A$2:$H$501,8,FALSE)</f>
        <v>Silver</v>
      </c>
      <c r="Q992" t="str">
        <f>_xlfn.XLOOKUP('Sales_Fact cleaned'!B317,Customer_Cleaned!$A$2:$A$501,Customer_Cleaned!$F$2:$F$501)</f>
        <v>Maine</v>
      </c>
      <c r="R992" t="str">
        <f>_xlfn.XLOOKUP(B992,Customer_Cleaned!$A$2:$A$501,Customer_Cleaned!$G$2:$G$501)</f>
        <v>USA</v>
      </c>
      <c r="S992">
        <v>2</v>
      </c>
      <c r="T992">
        <v>597.07000000000005</v>
      </c>
      <c r="U992">
        <v>0.28000000000000003</v>
      </c>
      <c r="V992">
        <v>859.7808</v>
      </c>
      <c r="W992" t="s">
        <v>1826</v>
      </c>
    </row>
    <row r="993" spans="1:23" hidden="1">
      <c r="A993" s="2">
        <v>45573</v>
      </c>
      <c r="B993" t="s">
        <v>678</v>
      </c>
      <c r="C993" t="s">
        <v>1704</v>
      </c>
      <c r="D993" t="str">
        <f>VLOOKUP(C993,Product_Cleaned!$A$2:$B$101,2,FALSE)</f>
        <v>Essential Oil Diffuser</v>
      </c>
      <c r="E993" t="str">
        <f>VLOOKUP(C993,Product_Cleaned!$A$2:$C$101,3,FALSE)</f>
        <v>Home</v>
      </c>
      <c r="F993" t="str">
        <f>VLOOKUP(C993,Product_Cleaned!$A$2:$E$101,4,FALSE)</f>
        <v>Decor</v>
      </c>
      <c r="G993" t="str">
        <f>VLOOKUP('Sales_Fact cleaned'!C461,Product_Cleaned!$A$2:$E$101,5, FALSE)</f>
        <v>Wolfe, Ross and Hester</v>
      </c>
      <c r="H993" t="s">
        <v>1804</v>
      </c>
      <c r="I993" t="str">
        <f>_xlfn.XLOOKUP(H993,Store_Raw!$A$2:$A$21,Store_Raw!$B$2:$B$21)</f>
        <v>Frederick-Wright</v>
      </c>
      <c r="J993" t="str">
        <f>_xlfn.XLOOKUP(H993,Store_Raw!$A$2:$A$21,Store_Raw!$C$2:$C$21)</f>
        <v>West</v>
      </c>
      <c r="K993" t="str">
        <f>_xlfn.XLOOKUP(H993,Store_Raw!$A$2:$A$21,Store_Raw!$D$2:$D$21)</f>
        <v>New Jimmymouth</v>
      </c>
      <c r="L993" t="str">
        <f>_xlfn.XLOOKUP(H993,Store_Raw!$A$2:$A$21,Store_Raw!$E$2:$E$21)</f>
        <v>Flagship</v>
      </c>
      <c r="M993" t="str">
        <f>VLOOKUP(B993,Customer_Cleaned!$A$2:$H$501,2,FALSE)</f>
        <v>John Perez</v>
      </c>
      <c r="N993">
        <f>VLOOKUP(B993,Customer_Cleaned!$A$2:$H$501,3,FALSE)</f>
        <v>54</v>
      </c>
      <c r="O993" t="str">
        <f>VLOOKUP(B993,Customer_Cleaned!$A$2:$H$501,4,FALSE)</f>
        <v>Male</v>
      </c>
      <c r="P993" t="str">
        <f>VLOOKUP(B993,Customer_Cleaned!$A$2:$H$501,8,FALSE)</f>
        <v>Platinum</v>
      </c>
      <c r="Q993" t="str">
        <f>_xlfn.XLOOKUP('Sales_Fact cleaned'!B461,Customer_Cleaned!$A$2:$A$501,Customer_Cleaned!$F$2:$F$501)</f>
        <v>South Carolina</v>
      </c>
      <c r="R993" t="str">
        <f>_xlfn.XLOOKUP(B993,Customer_Cleaned!$A$2:$A$501,Customer_Cleaned!$G$2:$G$501)</f>
        <v>USA</v>
      </c>
      <c r="S993">
        <v>3</v>
      </c>
      <c r="T993">
        <v>392.84</v>
      </c>
      <c r="U993">
        <v>0.27</v>
      </c>
      <c r="V993">
        <v>860.31959999999992</v>
      </c>
      <c r="W993" t="s">
        <v>1824</v>
      </c>
    </row>
    <row r="994" spans="1:23" hidden="1">
      <c r="A994" s="2">
        <v>45573</v>
      </c>
      <c r="B994" t="s">
        <v>1325</v>
      </c>
      <c r="C994" t="s">
        <v>1668</v>
      </c>
      <c r="D994" t="str">
        <f>VLOOKUP(C994,Product_Cleaned!$A$2:$B$101,2,FALSE)</f>
        <v>Luxury Perfume Spray</v>
      </c>
      <c r="E994" t="str">
        <f>VLOOKUP(C994,Product_Cleaned!$A$2:$C$101,3,FALSE)</f>
        <v>Beauty</v>
      </c>
      <c r="F994" t="str">
        <f>VLOOKUP(C994,Product_Cleaned!$A$2:$E$101,4,FALSE)</f>
        <v>Fragrance</v>
      </c>
      <c r="G994" t="str">
        <f>VLOOKUP('Sales_Fact cleaned'!C215,Product_Cleaned!$A$2:$E$101,5, FALSE)</f>
        <v>Sims Inc</v>
      </c>
      <c r="H994" t="s">
        <v>1807</v>
      </c>
      <c r="I994" t="str">
        <f>_xlfn.XLOOKUP(H994,Store_Raw!$A$2:$A$21,Store_Raw!$B$2:$B$21)</f>
        <v>Holloway Ltd</v>
      </c>
      <c r="J994" t="str">
        <f>_xlfn.XLOOKUP(H994,Store_Raw!$A$2:$A$21,Store_Raw!$C$2:$C$21)</f>
        <v>North</v>
      </c>
      <c r="K994" t="str">
        <f>_xlfn.XLOOKUP(H994,Store_Raw!$A$2:$A$21,Store_Raw!$D$2:$D$21)</f>
        <v>Bensonhaven</v>
      </c>
      <c r="L994" t="str">
        <f>_xlfn.XLOOKUP(H994,Store_Raw!$A$2:$A$21,Store_Raw!$E$2:$E$21)</f>
        <v>Flagship</v>
      </c>
      <c r="M994" t="str">
        <f>VLOOKUP(B994,Customer_Cleaned!$A$2:$H$501,2,FALSE)</f>
        <v>Jose Stewart</v>
      </c>
      <c r="N994">
        <f>VLOOKUP(B994,Customer_Cleaned!$A$2:$H$501,3,FALSE)</f>
        <v>18</v>
      </c>
      <c r="O994" t="str">
        <f>VLOOKUP(B994,Customer_Cleaned!$A$2:$H$501,4,FALSE)</f>
        <v>Female</v>
      </c>
      <c r="P994" t="str">
        <f>VLOOKUP(B994,Customer_Cleaned!$A$2:$H$501,8,FALSE)</f>
        <v>Bronze</v>
      </c>
      <c r="Q994" t="str">
        <f>_xlfn.XLOOKUP('Sales_Fact cleaned'!B215,Customer_Cleaned!$A$2:$A$501,Customer_Cleaned!$F$2:$F$501)</f>
        <v>Utah</v>
      </c>
      <c r="R994" t="str">
        <f>_xlfn.XLOOKUP(B994,Customer_Cleaned!$A$2:$A$501,Customer_Cleaned!$G$2:$G$501)</f>
        <v>USA</v>
      </c>
      <c r="S994">
        <v>1</v>
      </c>
      <c r="T994">
        <v>889.19</v>
      </c>
      <c r="U994">
        <v>0.03</v>
      </c>
      <c r="V994">
        <v>862.51430000000005</v>
      </c>
      <c r="W994" t="s">
        <v>1829</v>
      </c>
    </row>
    <row r="995" spans="1:23" hidden="1">
      <c r="A995" s="2">
        <v>45574</v>
      </c>
      <c r="B995" t="s">
        <v>350</v>
      </c>
      <c r="C995" t="s">
        <v>1664</v>
      </c>
      <c r="D995" t="str">
        <f>VLOOKUP(C995,Product_Cleaned!$A$2:$B$101,2,FALSE)</f>
        <v>Womens Cotton Scarf</v>
      </c>
      <c r="E995" t="str">
        <f>VLOOKUP(C995,Product_Cleaned!$A$2:$C$101,3,FALSE)</f>
        <v>Clothing</v>
      </c>
      <c r="F995" t="str">
        <f>VLOOKUP(C995,Product_Cleaned!$A$2:$E$101,4,FALSE)</f>
        <v>Accessories</v>
      </c>
      <c r="G995" t="str">
        <f>VLOOKUP('Sales_Fact cleaned'!C1946,Product_Cleaned!$A$2:$E$101,5, FALSE)</f>
        <v>Harris Inc</v>
      </c>
      <c r="H995" t="s">
        <v>1794</v>
      </c>
      <c r="I995" t="str">
        <f>_xlfn.XLOOKUP(H995,Store_Raw!$A$2:$A$21,Store_Raw!$B$2:$B$21)</f>
        <v>Thomas, Bridges and Harris</v>
      </c>
      <c r="J995" t="str">
        <f>_xlfn.XLOOKUP(H995,Store_Raw!$A$2:$A$21,Store_Raw!$C$2:$C$21)</f>
        <v>North</v>
      </c>
      <c r="K995" t="str">
        <f>_xlfn.XLOOKUP(H995,Store_Raw!$A$2:$A$21,Store_Raw!$D$2:$D$21)</f>
        <v>Sabrinatown</v>
      </c>
      <c r="L995" t="str">
        <f>_xlfn.XLOOKUP(H995,Store_Raw!$A$2:$A$21,Store_Raw!$E$2:$E$21)</f>
        <v>Online</v>
      </c>
      <c r="M995" t="str">
        <f>VLOOKUP(B995,Customer_Cleaned!$A$2:$H$501,2,FALSE)</f>
        <v>Brittney Morgan</v>
      </c>
      <c r="N995">
        <f>VLOOKUP(B995,Customer_Cleaned!$A$2:$H$501,3,FALSE)</f>
        <v>24</v>
      </c>
      <c r="O995" t="str">
        <f>VLOOKUP(B995,Customer_Cleaned!$A$2:$H$501,4,FALSE)</f>
        <v>Male</v>
      </c>
      <c r="P995" t="str">
        <f>VLOOKUP(B995,Customer_Cleaned!$A$2:$H$501,8,FALSE)</f>
        <v>Bronze</v>
      </c>
      <c r="Q995" t="str">
        <f>_xlfn.XLOOKUP('Sales_Fact cleaned'!B1946,Customer_Cleaned!$A$2:$A$501,Customer_Cleaned!$F$2:$F$501)</f>
        <v>Alaska</v>
      </c>
      <c r="R995" t="str">
        <f>_xlfn.XLOOKUP(B995,Customer_Cleaned!$A$2:$A$501,Customer_Cleaned!$G$2:$G$501)</f>
        <v>USA</v>
      </c>
      <c r="S995">
        <v>2</v>
      </c>
      <c r="T995">
        <v>485.17</v>
      </c>
      <c r="U995">
        <v>0.11</v>
      </c>
      <c r="V995">
        <v>863.60260000000005</v>
      </c>
      <c r="W995" t="s">
        <v>1826</v>
      </c>
    </row>
    <row r="996" spans="1:23" hidden="1">
      <c r="A996" s="2">
        <v>45575</v>
      </c>
      <c r="B996" t="s">
        <v>740</v>
      </c>
      <c r="C996" t="s">
        <v>1680</v>
      </c>
      <c r="D996" t="str">
        <f>VLOOKUP(C996,Product_Cleaned!$A$2:$B$101,2,FALSE)</f>
        <v>Women's Hair Dryer Brush</v>
      </c>
      <c r="E996" t="str">
        <f>VLOOKUP(C996,Product_Cleaned!$A$2:$C$101,3,FALSE)</f>
        <v>Beauty</v>
      </c>
      <c r="F996" t="str">
        <f>VLOOKUP(C996,Product_Cleaned!$A$2:$E$101,4,FALSE)</f>
        <v>Haircare</v>
      </c>
      <c r="G996" t="str">
        <f>VLOOKUP('Sales_Fact cleaned'!C1888,Product_Cleaned!$A$2:$E$101,5, FALSE)</f>
        <v>Lopez LLC</v>
      </c>
      <c r="H996" t="s">
        <v>1792</v>
      </c>
      <c r="I996" t="str">
        <f>_xlfn.XLOOKUP(H996,Store_Raw!$A$2:$A$21,Store_Raw!$B$2:$B$21)</f>
        <v>Aguirre-Keller</v>
      </c>
      <c r="J996" t="str">
        <f>_xlfn.XLOOKUP(H996,Store_Raw!$A$2:$A$21,Store_Raw!$C$2:$C$21)</f>
        <v>South</v>
      </c>
      <c r="K996" t="str">
        <f>_xlfn.XLOOKUP(H996,Store_Raw!$A$2:$A$21,Store_Raw!$D$2:$D$21)</f>
        <v>Lake Michael</v>
      </c>
      <c r="L996" t="str">
        <f>_xlfn.XLOOKUP(H996,Store_Raw!$A$2:$A$21,Store_Raw!$E$2:$E$21)</f>
        <v>Online</v>
      </c>
      <c r="M996" t="str">
        <f>VLOOKUP(B996,Customer_Cleaned!$A$2:$H$501,2,FALSE)</f>
        <v>Timothy Sanders</v>
      </c>
      <c r="N996">
        <f>VLOOKUP(B996,Customer_Cleaned!$A$2:$H$501,3,FALSE)</f>
        <v>29</v>
      </c>
      <c r="O996" t="str">
        <f>VLOOKUP(B996,Customer_Cleaned!$A$2:$H$501,4,FALSE)</f>
        <v>Male</v>
      </c>
      <c r="P996" t="str">
        <f>VLOOKUP(B996,Customer_Cleaned!$A$2:$H$501,8,FALSE)</f>
        <v>Bronze</v>
      </c>
      <c r="Q996" t="str">
        <f>_xlfn.XLOOKUP('Sales_Fact cleaned'!B1888,Customer_Cleaned!$A$2:$A$501,Customer_Cleaned!$F$2:$F$501)</f>
        <v>Minnesota</v>
      </c>
      <c r="R996" t="str">
        <f>_xlfn.XLOOKUP(B996,Customer_Cleaned!$A$2:$A$501,Customer_Cleaned!$G$2:$G$501)</f>
        <v>USA</v>
      </c>
      <c r="S996">
        <v>1</v>
      </c>
      <c r="T996">
        <v>891.79</v>
      </c>
      <c r="U996">
        <v>0.03</v>
      </c>
      <c r="V996">
        <v>865.03629999999998</v>
      </c>
      <c r="W996" t="s">
        <v>1829</v>
      </c>
    </row>
    <row r="997" spans="1:23" hidden="1">
      <c r="A997" s="2">
        <v>45575</v>
      </c>
      <c r="B997" t="s">
        <v>547</v>
      </c>
      <c r="C997" t="s">
        <v>1606</v>
      </c>
      <c r="D997" t="str">
        <f>VLOOKUP(C997,Product_Cleaned!$A$2:$B$101,2,FALSE)</f>
        <v>Fabric Sofa Throw Blanket</v>
      </c>
      <c r="E997" t="str">
        <f>VLOOKUP(C997,Product_Cleaned!$A$2:$C$101,3,FALSE)</f>
        <v>Home</v>
      </c>
      <c r="F997" t="str">
        <f>VLOOKUP(C997,Product_Cleaned!$A$2:$E$101,4,FALSE)</f>
        <v>Decor</v>
      </c>
      <c r="G997" t="str">
        <f>VLOOKUP('Sales_Fact cleaned'!C920,Product_Cleaned!$A$2:$E$101,5, FALSE)</f>
        <v>Rice LLC</v>
      </c>
      <c r="H997" t="s">
        <v>1769</v>
      </c>
      <c r="I997" t="str">
        <f>_xlfn.XLOOKUP(H997,Store_Raw!$A$2:$A$21,Store_Raw!$B$2:$B$21)</f>
        <v>Alexander Group</v>
      </c>
      <c r="J997" t="str">
        <f>_xlfn.XLOOKUP(H997,Store_Raw!$A$2:$A$21,Store_Raw!$C$2:$C$21)</f>
        <v>South</v>
      </c>
      <c r="K997" t="str">
        <f>_xlfn.XLOOKUP(H997,Store_Raw!$A$2:$A$21,Store_Raw!$D$2:$D$21)</f>
        <v>Port Sharon</v>
      </c>
      <c r="L997" t="str">
        <f>_xlfn.XLOOKUP(H997,Store_Raw!$A$2:$A$21,Store_Raw!$E$2:$E$21)</f>
        <v>Online</v>
      </c>
      <c r="M997" t="str">
        <f>VLOOKUP(B997,Customer_Cleaned!$A$2:$H$501,2,FALSE)</f>
        <v>Daniel Rivas</v>
      </c>
      <c r="N997">
        <f>VLOOKUP(B997,Customer_Cleaned!$A$2:$H$501,3,FALSE)</f>
        <v>39</v>
      </c>
      <c r="O997" t="str">
        <f>VLOOKUP(B997,Customer_Cleaned!$A$2:$H$501,4,FALSE)</f>
        <v>Female</v>
      </c>
      <c r="P997" t="str">
        <f>VLOOKUP(B997,Customer_Cleaned!$A$2:$H$501,8,FALSE)</f>
        <v>Silver</v>
      </c>
      <c r="Q997" t="str">
        <f>_xlfn.XLOOKUP('Sales_Fact cleaned'!B920,Customer_Cleaned!$A$2:$A$501,Customer_Cleaned!$F$2:$F$501)</f>
        <v>Nevada</v>
      </c>
      <c r="R997" t="str">
        <f>_xlfn.XLOOKUP(B997,Customer_Cleaned!$A$2:$A$501,Customer_Cleaned!$G$2:$G$501)</f>
        <v>USA</v>
      </c>
      <c r="S997">
        <v>2</v>
      </c>
      <c r="T997">
        <v>527.51</v>
      </c>
      <c r="U997">
        <v>0.18</v>
      </c>
      <c r="V997">
        <v>865.1164</v>
      </c>
      <c r="W997" t="s">
        <v>1824</v>
      </c>
    </row>
    <row r="998" spans="1:23" hidden="1">
      <c r="A998" s="2">
        <v>45575</v>
      </c>
      <c r="B998" t="s">
        <v>911</v>
      </c>
      <c r="C998" t="s">
        <v>1678</v>
      </c>
      <c r="D998" t="str">
        <f>VLOOKUP(C998,Product_Cleaned!$A$2:$B$101,2,FALSE)</f>
        <v>Adjustable Dumbbells 20kg</v>
      </c>
      <c r="E998" t="str">
        <f>VLOOKUP(C998,Product_Cleaned!$A$2:$C$101,3,FALSE)</f>
        <v>Sports</v>
      </c>
      <c r="F998" t="str">
        <f>VLOOKUP(C998,Product_Cleaned!$A$2:$E$101,4,FALSE)</f>
        <v>Fitness</v>
      </c>
      <c r="G998" t="str">
        <f>VLOOKUP('Sales_Fact cleaned'!C866,Product_Cleaned!$A$2:$E$101,5, FALSE)</f>
        <v>Hoffman-Williams</v>
      </c>
      <c r="H998" t="s">
        <v>1769</v>
      </c>
      <c r="I998" t="str">
        <f>_xlfn.XLOOKUP(H998,Store_Raw!$A$2:$A$21,Store_Raw!$B$2:$B$21)</f>
        <v>Alexander Group</v>
      </c>
      <c r="J998" t="str">
        <f>_xlfn.XLOOKUP(H998,Store_Raw!$A$2:$A$21,Store_Raw!$C$2:$C$21)</f>
        <v>South</v>
      </c>
      <c r="K998" t="str">
        <f>_xlfn.XLOOKUP(H998,Store_Raw!$A$2:$A$21,Store_Raw!$D$2:$D$21)</f>
        <v>Port Sharon</v>
      </c>
      <c r="L998" t="str">
        <f>_xlfn.XLOOKUP(H998,Store_Raw!$A$2:$A$21,Store_Raw!$E$2:$E$21)</f>
        <v>Online</v>
      </c>
      <c r="M998" t="str">
        <f>VLOOKUP(B998,Customer_Cleaned!$A$2:$H$501,2,FALSE)</f>
        <v>Cynthia Roberts</v>
      </c>
      <c r="N998">
        <f>VLOOKUP(B998,Customer_Cleaned!$A$2:$H$501,3,FALSE)</f>
        <v>22</v>
      </c>
      <c r="O998" t="str">
        <f>VLOOKUP(B998,Customer_Cleaned!$A$2:$H$501,4,FALSE)</f>
        <v>Female</v>
      </c>
      <c r="P998" t="str">
        <f>VLOOKUP(B998,Customer_Cleaned!$A$2:$H$501,8,FALSE)</f>
        <v>Bronze</v>
      </c>
      <c r="Q998" t="str">
        <f>_xlfn.XLOOKUP('Sales_Fact cleaned'!B866,Customer_Cleaned!$A$2:$A$501,Customer_Cleaned!$F$2:$F$501)</f>
        <v>Idaho</v>
      </c>
      <c r="R998" t="str">
        <f>_xlfn.XLOOKUP(B998,Customer_Cleaned!$A$2:$A$501,Customer_Cleaned!$G$2:$G$501)</f>
        <v>USA</v>
      </c>
      <c r="S998">
        <v>4</v>
      </c>
      <c r="T998">
        <v>277.58</v>
      </c>
      <c r="U998">
        <v>0.22</v>
      </c>
      <c r="V998">
        <v>866.04959999999994</v>
      </c>
      <c r="W998" t="s">
        <v>1826</v>
      </c>
    </row>
    <row r="999" spans="1:23" hidden="1">
      <c r="A999" s="2">
        <v>45575</v>
      </c>
      <c r="B999" t="s">
        <v>842</v>
      </c>
      <c r="C999" t="s">
        <v>1744</v>
      </c>
      <c r="D999" t="str">
        <f>VLOOKUP(C999,Product_Cleaned!$A$2:$B$101,2,FALSE)</f>
        <v>Portable Bluetooth Speaker</v>
      </c>
      <c r="E999" t="str">
        <f>VLOOKUP(C999,Product_Cleaned!$A$2:$C$101,3,FALSE)</f>
        <v>Electronics</v>
      </c>
      <c r="F999" t="str">
        <f>VLOOKUP(C999,Product_Cleaned!$A$2:$E$101,4,FALSE)</f>
        <v>Audio</v>
      </c>
      <c r="G999" t="str">
        <f>VLOOKUP('Sales_Fact cleaned'!C1612,Product_Cleaned!$A$2:$E$101,5, FALSE)</f>
        <v>Cummings and Sons</v>
      </c>
      <c r="H999" t="s">
        <v>1766</v>
      </c>
      <c r="I999" t="str">
        <f>_xlfn.XLOOKUP(H999,Store_Raw!$A$2:$A$21,Store_Raw!$B$2:$B$21)</f>
        <v>Johnson-Wright</v>
      </c>
      <c r="J999" t="str">
        <f>_xlfn.XLOOKUP(H999,Store_Raw!$A$2:$A$21,Store_Raw!$C$2:$C$21)</f>
        <v>North</v>
      </c>
      <c r="K999" t="str">
        <f>_xlfn.XLOOKUP(H999,Store_Raw!$A$2:$A$21,Store_Raw!$D$2:$D$21)</f>
        <v>Hoodberg</v>
      </c>
      <c r="L999" t="str">
        <f>_xlfn.XLOOKUP(H999,Store_Raw!$A$2:$A$21,Store_Raw!$E$2:$E$21)</f>
        <v>Outlet</v>
      </c>
      <c r="M999" t="str">
        <f>VLOOKUP(B999,Customer_Cleaned!$A$2:$H$501,2,FALSE)</f>
        <v>Matthew Payne</v>
      </c>
      <c r="N999">
        <f>VLOOKUP(B999,Customer_Cleaned!$A$2:$H$501,3,FALSE)</f>
        <v>25</v>
      </c>
      <c r="O999" t="str">
        <f>VLOOKUP(B999,Customer_Cleaned!$A$2:$H$501,4,FALSE)</f>
        <v>Male</v>
      </c>
      <c r="P999" t="str">
        <f>VLOOKUP(B999,Customer_Cleaned!$A$2:$H$501,8,FALSE)</f>
        <v>Bronze</v>
      </c>
      <c r="Q999" t="str">
        <f>_xlfn.XLOOKUP('Sales_Fact cleaned'!B1612,Customer_Cleaned!$A$2:$A$501,Customer_Cleaned!$F$2:$F$501)</f>
        <v>Rhode Island</v>
      </c>
      <c r="R999" t="str">
        <f>_xlfn.XLOOKUP(B999,Customer_Cleaned!$A$2:$A$501,Customer_Cleaned!$G$2:$G$501)</f>
        <v>USA</v>
      </c>
      <c r="S999">
        <v>2</v>
      </c>
      <c r="T999">
        <v>481.86</v>
      </c>
      <c r="U999">
        <v>0.1</v>
      </c>
      <c r="V999">
        <v>867.34800000000007</v>
      </c>
      <c r="W999" t="s">
        <v>1826</v>
      </c>
    </row>
    <row r="1000" spans="1:23" hidden="1">
      <c r="A1000" s="2">
        <v>45575</v>
      </c>
      <c r="B1000" t="s">
        <v>854</v>
      </c>
      <c r="C1000" t="s">
        <v>1664</v>
      </c>
      <c r="D1000" t="str">
        <f>VLOOKUP(C1000,Product_Cleaned!$A$2:$B$101,2,FALSE)</f>
        <v>Womens Cotton Scarf</v>
      </c>
      <c r="E1000" t="str">
        <f>VLOOKUP(C1000,Product_Cleaned!$A$2:$C$101,3,FALSE)</f>
        <v>Clothing</v>
      </c>
      <c r="F1000" t="str">
        <f>VLOOKUP(C1000,Product_Cleaned!$A$2:$E$101,4,FALSE)</f>
        <v>Accessories</v>
      </c>
      <c r="G1000" t="str">
        <f>VLOOKUP('Sales_Fact cleaned'!C1938,Product_Cleaned!$A$2:$E$101,5, FALSE)</f>
        <v>Luna, Anderson and Bowman</v>
      </c>
      <c r="H1000" t="s">
        <v>1782</v>
      </c>
      <c r="I1000" t="str">
        <f>_xlfn.XLOOKUP(H1000,Store_Raw!$A$2:$A$21,Store_Raw!$B$2:$B$21)</f>
        <v>Bean, Jones and Park</v>
      </c>
      <c r="J1000" t="str">
        <f>_xlfn.XLOOKUP(H1000,Store_Raw!$A$2:$A$21,Store_Raw!$C$2:$C$21)</f>
        <v>West</v>
      </c>
      <c r="K1000" t="str">
        <f>_xlfn.XLOOKUP(H1000,Store_Raw!$A$2:$A$21,Store_Raw!$D$2:$D$21)</f>
        <v>Thompsonborough</v>
      </c>
      <c r="L1000" t="str">
        <f>_xlfn.XLOOKUP(H1000,Store_Raw!$A$2:$A$21,Store_Raw!$E$2:$E$21)</f>
        <v>Online</v>
      </c>
      <c r="M1000" t="str">
        <f>VLOOKUP(B1000,Customer_Cleaned!$A$2:$H$501,2,FALSE)</f>
        <v>Kevin Orr</v>
      </c>
      <c r="N1000">
        <f>VLOOKUP(B1000,Customer_Cleaned!$A$2:$H$501,3,FALSE)</f>
        <v>53</v>
      </c>
      <c r="O1000" t="str">
        <f>VLOOKUP(B1000,Customer_Cleaned!$A$2:$H$501,4,FALSE)</f>
        <v>Female</v>
      </c>
      <c r="P1000" t="str">
        <f>VLOOKUP(B1000,Customer_Cleaned!$A$2:$H$501,8,FALSE)</f>
        <v>Platinum</v>
      </c>
      <c r="Q1000" t="str">
        <f>_xlfn.XLOOKUP('Sales_Fact cleaned'!B1938,Customer_Cleaned!$A$2:$A$501,Customer_Cleaned!$F$2:$F$501)</f>
        <v>Montana</v>
      </c>
      <c r="R1000" t="str">
        <f>_xlfn.XLOOKUP(B1000,Customer_Cleaned!$A$2:$A$501,Customer_Cleaned!$G$2:$G$501)</f>
        <v>USA</v>
      </c>
      <c r="S1000">
        <v>2</v>
      </c>
      <c r="T1000">
        <v>433.75</v>
      </c>
      <c r="U1000">
        <v>0</v>
      </c>
      <c r="V1000">
        <v>867.5</v>
      </c>
      <c r="W1000" t="s">
        <v>1826</v>
      </c>
    </row>
    <row r="1001" spans="1:23" hidden="1">
      <c r="A1001" s="2">
        <v>45576</v>
      </c>
      <c r="B1001" t="s">
        <v>458</v>
      </c>
      <c r="C1001" t="s">
        <v>1562</v>
      </c>
      <c r="D1001" t="str">
        <f>VLOOKUP(C1001,Product_Cleaned!$A$2:$B$101,2,FALSE)</f>
        <v>Wireless Bluetooth Earbuds</v>
      </c>
      <c r="E1001" t="str">
        <f>VLOOKUP(C1001,Product_Cleaned!$A$2:$C$101,3,FALSE)</f>
        <v>Electronics</v>
      </c>
      <c r="F1001" t="str">
        <f>VLOOKUP(C1001,Product_Cleaned!$A$2:$E$101,4,FALSE)</f>
        <v>Audio</v>
      </c>
      <c r="G1001" t="str">
        <f>VLOOKUP('Sales_Fact cleaned'!C298,Product_Cleaned!$A$2:$E$101,5, FALSE)</f>
        <v>Byrd, Stewart and Valdez</v>
      </c>
      <c r="H1001" t="s">
        <v>1757</v>
      </c>
      <c r="I1001" t="str">
        <f>_xlfn.XLOOKUP(H1001,Store_Raw!$A$2:$A$21,Store_Raw!$B$2:$B$21)</f>
        <v>Martinez, Adkins and Johnson</v>
      </c>
      <c r="J1001" t="str">
        <f>_xlfn.XLOOKUP(H1001,Store_Raw!$A$2:$A$21,Store_Raw!$C$2:$C$21)</f>
        <v>North</v>
      </c>
      <c r="K1001" t="str">
        <f>_xlfn.XLOOKUP(H1001,Store_Raw!$A$2:$A$21,Store_Raw!$D$2:$D$21)</f>
        <v>Danielmouth</v>
      </c>
      <c r="L1001" t="str">
        <f>_xlfn.XLOOKUP(H1001,Store_Raw!$A$2:$A$21,Store_Raw!$E$2:$E$21)</f>
        <v>Flagship</v>
      </c>
      <c r="M1001" t="str">
        <f>VLOOKUP(B1001,Customer_Cleaned!$A$2:$H$501,2,FALSE)</f>
        <v>Morgan Bowen</v>
      </c>
      <c r="N1001">
        <f>VLOOKUP(B1001,Customer_Cleaned!$A$2:$H$501,3,FALSE)</f>
        <v>54</v>
      </c>
      <c r="O1001" t="str">
        <f>VLOOKUP(B1001,Customer_Cleaned!$A$2:$H$501,4,FALSE)</f>
        <v>Male</v>
      </c>
      <c r="P1001" t="str">
        <f>VLOOKUP(B1001,Customer_Cleaned!$A$2:$H$501,8,FALSE)</f>
        <v>Platinum</v>
      </c>
      <c r="Q1001" t="str">
        <f>_xlfn.XLOOKUP('Sales_Fact cleaned'!B298,Customer_Cleaned!$A$2:$A$501,Customer_Cleaned!$F$2:$F$501)</f>
        <v>North Dakota</v>
      </c>
      <c r="R1001" t="str">
        <f>_xlfn.XLOOKUP(B1001,Customer_Cleaned!$A$2:$A$501,Customer_Cleaned!$G$2:$G$501)</f>
        <v>USA</v>
      </c>
      <c r="S1001">
        <v>2</v>
      </c>
      <c r="T1001">
        <v>443.09</v>
      </c>
      <c r="U1001">
        <v>0.02</v>
      </c>
      <c r="V1001">
        <v>868.45639999999992</v>
      </c>
      <c r="W1001" t="s">
        <v>1829</v>
      </c>
    </row>
    <row r="1002" spans="1:23" hidden="1">
      <c r="A1002" s="2">
        <v>45576</v>
      </c>
      <c r="B1002" t="s">
        <v>794</v>
      </c>
      <c r="C1002" t="s">
        <v>1722</v>
      </c>
      <c r="D1002" t="str">
        <f>VLOOKUP(C1002,Product_Cleaned!$A$2:$B$101,2,FALSE)</f>
        <v>LED Bedside Lamp</v>
      </c>
      <c r="E1002" t="str">
        <f>VLOOKUP(C1002,Product_Cleaned!$A$2:$C$101,3,FALSE)</f>
        <v>Home</v>
      </c>
      <c r="F1002" t="str">
        <f>VLOOKUP(C1002,Product_Cleaned!$A$2:$E$101,4,FALSE)</f>
        <v>Lighting</v>
      </c>
      <c r="G1002" t="str">
        <f>VLOOKUP('Sales_Fact cleaned'!C524,Product_Cleaned!$A$2:$E$101,5, FALSE)</f>
        <v>Martin LLC</v>
      </c>
      <c r="H1002" t="s">
        <v>1782</v>
      </c>
      <c r="I1002" t="str">
        <f>_xlfn.XLOOKUP(H1002,Store_Raw!$A$2:$A$21,Store_Raw!$B$2:$B$21)</f>
        <v>Bean, Jones and Park</v>
      </c>
      <c r="J1002" t="str">
        <f>_xlfn.XLOOKUP(H1002,Store_Raw!$A$2:$A$21,Store_Raw!$C$2:$C$21)</f>
        <v>West</v>
      </c>
      <c r="K1002" t="str">
        <f>_xlfn.XLOOKUP(H1002,Store_Raw!$A$2:$A$21,Store_Raw!$D$2:$D$21)</f>
        <v>Thompsonborough</v>
      </c>
      <c r="L1002" t="str">
        <f>_xlfn.XLOOKUP(H1002,Store_Raw!$A$2:$A$21,Store_Raw!$E$2:$E$21)</f>
        <v>Online</v>
      </c>
      <c r="M1002" t="str">
        <f>VLOOKUP(B1002,Customer_Cleaned!$A$2:$H$501,2,FALSE)</f>
        <v>Nicholas Webb</v>
      </c>
      <c r="N1002">
        <f>VLOOKUP(B1002,Customer_Cleaned!$A$2:$H$501,3,FALSE)</f>
        <v>19</v>
      </c>
      <c r="O1002" t="str">
        <f>VLOOKUP(B1002,Customer_Cleaned!$A$2:$H$501,4,FALSE)</f>
        <v>Male</v>
      </c>
      <c r="P1002" t="str">
        <f>VLOOKUP(B1002,Customer_Cleaned!$A$2:$H$501,8,FALSE)</f>
        <v>Bronze</v>
      </c>
      <c r="Q1002" t="str">
        <f>_xlfn.XLOOKUP('Sales_Fact cleaned'!B524,Customer_Cleaned!$A$2:$A$501,Customer_Cleaned!$F$2:$F$501)</f>
        <v>North Carolina</v>
      </c>
      <c r="R1002" t="str">
        <f>_xlfn.XLOOKUP(B1002,Customer_Cleaned!$A$2:$A$501,Customer_Cleaned!$G$2:$G$501)</f>
        <v>USA</v>
      </c>
      <c r="S1002">
        <v>4</v>
      </c>
      <c r="T1002">
        <v>289.66000000000003</v>
      </c>
      <c r="U1002">
        <v>0.25</v>
      </c>
      <c r="V1002">
        <v>868.98</v>
      </c>
      <c r="W1002" t="s">
        <v>1829</v>
      </c>
    </row>
    <row r="1003" spans="1:23" hidden="1">
      <c r="A1003" s="2">
        <v>45576</v>
      </c>
      <c r="B1003" t="s">
        <v>1425</v>
      </c>
      <c r="C1003" t="s">
        <v>1658</v>
      </c>
      <c r="D1003" t="str">
        <f>VLOOKUP(C1003,Product_Cleaned!$A$2:$B$101,2,FALSE)</f>
        <v>Ceramic Plant Pot</v>
      </c>
      <c r="E1003" t="str">
        <f>VLOOKUP(C1003,Product_Cleaned!$A$2:$C$101,3,FALSE)</f>
        <v>Home</v>
      </c>
      <c r="F1003" t="str">
        <f>VLOOKUP(C1003,Product_Cleaned!$A$2:$E$101,4,FALSE)</f>
        <v>Decor</v>
      </c>
      <c r="G1003" t="str">
        <f>VLOOKUP('Sales_Fact cleaned'!C1183,Product_Cleaned!$A$2:$E$101,5, FALSE)</f>
        <v>Hamilton Group</v>
      </c>
      <c r="H1003" t="s">
        <v>1779</v>
      </c>
      <c r="I1003" t="str">
        <f>_xlfn.XLOOKUP(H1003,Store_Raw!$A$2:$A$21,Store_Raw!$B$2:$B$21)</f>
        <v>Martinez-Mullins</v>
      </c>
      <c r="J1003" t="str">
        <f>_xlfn.XLOOKUP(H1003,Store_Raw!$A$2:$A$21,Store_Raw!$C$2:$C$21)</f>
        <v>South</v>
      </c>
      <c r="K1003" t="str">
        <f>_xlfn.XLOOKUP(H1003,Store_Raw!$A$2:$A$21,Store_Raw!$D$2:$D$21)</f>
        <v>Williamsfurt</v>
      </c>
      <c r="L1003" t="str">
        <f>_xlfn.XLOOKUP(H1003,Store_Raw!$A$2:$A$21,Store_Raw!$E$2:$E$21)</f>
        <v>Online</v>
      </c>
      <c r="M1003" t="str">
        <f>VLOOKUP(B1003,Customer_Cleaned!$A$2:$H$501,2,FALSE)</f>
        <v>Beth Martin</v>
      </c>
      <c r="N1003">
        <f>VLOOKUP(B1003,Customer_Cleaned!$A$2:$H$501,3,FALSE)</f>
        <v>34</v>
      </c>
      <c r="O1003" t="str">
        <f>VLOOKUP(B1003,Customer_Cleaned!$A$2:$H$501,4,FALSE)</f>
        <v>Female</v>
      </c>
      <c r="P1003" t="str">
        <f>VLOOKUP(B1003,Customer_Cleaned!$A$2:$H$501,8,FALSE)</f>
        <v>Bronze</v>
      </c>
      <c r="Q1003" t="str">
        <f>_xlfn.XLOOKUP('Sales_Fact cleaned'!B1183,Customer_Cleaned!$A$2:$A$501,Customer_Cleaned!$F$2:$F$501)</f>
        <v>Maryland</v>
      </c>
      <c r="R1003" t="str">
        <f>_xlfn.XLOOKUP(B1003,Customer_Cleaned!$A$2:$A$501,Customer_Cleaned!$G$2:$G$501)</f>
        <v>USA</v>
      </c>
      <c r="S1003">
        <v>1</v>
      </c>
      <c r="T1003">
        <v>917.26</v>
      </c>
      <c r="U1003">
        <v>0.05</v>
      </c>
      <c r="V1003">
        <v>871.39699999999993</v>
      </c>
      <c r="W1003" t="s">
        <v>1829</v>
      </c>
    </row>
    <row r="1004" spans="1:23" hidden="1">
      <c r="A1004" s="2">
        <v>45577</v>
      </c>
      <c r="B1004" t="s">
        <v>872</v>
      </c>
      <c r="C1004" t="s">
        <v>1664</v>
      </c>
      <c r="D1004" t="str">
        <f>VLOOKUP(C1004,Product_Cleaned!$A$2:$B$101,2,FALSE)</f>
        <v>Womens Cotton Scarf</v>
      </c>
      <c r="E1004" t="str">
        <f>VLOOKUP(C1004,Product_Cleaned!$A$2:$C$101,3,FALSE)</f>
        <v>Clothing</v>
      </c>
      <c r="F1004" t="str">
        <f>VLOOKUP(C1004,Product_Cleaned!$A$2:$E$101,4,FALSE)</f>
        <v>Accessories</v>
      </c>
      <c r="G1004" t="str">
        <f>VLOOKUP('Sales_Fact cleaned'!C291,Product_Cleaned!$A$2:$E$101,5, FALSE)</f>
        <v>French Ltd</v>
      </c>
      <c r="H1004" t="s">
        <v>1789</v>
      </c>
      <c r="I1004" t="str">
        <f>_xlfn.XLOOKUP(H1004,Store_Raw!$A$2:$A$21,Store_Raw!$B$2:$B$21)</f>
        <v>Hill, Wagner and Ballard</v>
      </c>
      <c r="J1004" t="str">
        <f>_xlfn.XLOOKUP(H1004,Store_Raw!$A$2:$A$21,Store_Raw!$C$2:$C$21)</f>
        <v>East</v>
      </c>
      <c r="K1004" t="str">
        <f>_xlfn.XLOOKUP(H1004,Store_Raw!$A$2:$A$21,Store_Raw!$D$2:$D$21)</f>
        <v>East Davidville</v>
      </c>
      <c r="L1004" t="str">
        <f>_xlfn.XLOOKUP(H1004,Store_Raw!$A$2:$A$21,Store_Raw!$E$2:$E$21)</f>
        <v>Online</v>
      </c>
      <c r="M1004" t="str">
        <f>VLOOKUP(B1004,Customer_Cleaned!$A$2:$H$501,2,FALSE)</f>
        <v>Sarah Lane</v>
      </c>
      <c r="N1004">
        <f>VLOOKUP(B1004,Customer_Cleaned!$A$2:$H$501,3,FALSE)</f>
        <v>38</v>
      </c>
      <c r="O1004" t="str">
        <f>VLOOKUP(B1004,Customer_Cleaned!$A$2:$H$501,4,FALSE)</f>
        <v>Male</v>
      </c>
      <c r="P1004" t="str">
        <f>VLOOKUP(B1004,Customer_Cleaned!$A$2:$H$501,8,FALSE)</f>
        <v>Silver</v>
      </c>
      <c r="Q1004" t="str">
        <f>_xlfn.XLOOKUP('Sales_Fact cleaned'!B291,Customer_Cleaned!$A$2:$A$501,Customer_Cleaned!$F$2:$F$501)</f>
        <v>Illinois</v>
      </c>
      <c r="R1004" t="str">
        <f>_xlfn.XLOOKUP(B1004,Customer_Cleaned!$A$2:$A$501,Customer_Cleaned!$G$2:$G$501)</f>
        <v>USA</v>
      </c>
      <c r="S1004">
        <v>1</v>
      </c>
      <c r="T1004">
        <v>937.01</v>
      </c>
      <c r="U1004">
        <v>7.0000000000000007E-2</v>
      </c>
      <c r="V1004">
        <v>871.41929999999991</v>
      </c>
      <c r="W1004" t="s">
        <v>1829</v>
      </c>
    </row>
    <row r="1005" spans="1:23" hidden="1">
      <c r="A1005" s="2">
        <v>45577</v>
      </c>
      <c r="B1005" t="s">
        <v>532</v>
      </c>
      <c r="C1005" t="s">
        <v>1686</v>
      </c>
      <c r="D1005" t="str">
        <f>VLOOKUP(C1005,Product_Cleaned!$A$2:$B$101,2,FALSE)</f>
        <v>Men's Sports Shorts</v>
      </c>
      <c r="E1005" t="str">
        <f>VLOOKUP(C1005,Product_Cleaned!$A$2:$C$101,3,FALSE)</f>
        <v>Clothing</v>
      </c>
      <c r="F1005" t="str">
        <f>VLOOKUP(C1005,Product_Cleaned!$A$2:$E$101,4,FALSE)</f>
        <v>Bottoms</v>
      </c>
      <c r="G1005" t="str">
        <f>VLOOKUP('Sales_Fact cleaned'!C1648,Product_Cleaned!$A$2:$E$101,5, FALSE)</f>
        <v>May-Reese</v>
      </c>
      <c r="H1005" t="s">
        <v>1799</v>
      </c>
      <c r="I1005" t="str">
        <f>_xlfn.XLOOKUP(H1005,Store_Raw!$A$2:$A$21,Store_Raw!$B$2:$B$21)</f>
        <v>Mcdonald Inc</v>
      </c>
      <c r="J1005" t="str">
        <f>_xlfn.XLOOKUP(H1005,Store_Raw!$A$2:$A$21,Store_Raw!$C$2:$C$21)</f>
        <v>South</v>
      </c>
      <c r="K1005" t="str">
        <f>_xlfn.XLOOKUP(H1005,Store_Raw!$A$2:$A$21,Store_Raw!$D$2:$D$21)</f>
        <v>Christopherland</v>
      </c>
      <c r="L1005" t="str">
        <f>_xlfn.XLOOKUP(H1005,Store_Raw!$A$2:$A$21,Store_Raw!$E$2:$E$21)</f>
        <v>Outlet</v>
      </c>
      <c r="M1005" t="str">
        <f>VLOOKUP(B1005,Customer_Cleaned!$A$2:$H$501,2,FALSE)</f>
        <v>Brian Choi</v>
      </c>
      <c r="N1005">
        <f>VLOOKUP(B1005,Customer_Cleaned!$A$2:$H$501,3,FALSE)</f>
        <v>46</v>
      </c>
      <c r="O1005" t="str">
        <f>VLOOKUP(B1005,Customer_Cleaned!$A$2:$H$501,4,FALSE)</f>
        <v>Female</v>
      </c>
      <c r="P1005" t="str">
        <f>VLOOKUP(B1005,Customer_Cleaned!$A$2:$H$501,8,FALSE)</f>
        <v>Silver</v>
      </c>
      <c r="Q1005" t="str">
        <f>_xlfn.XLOOKUP('Sales_Fact cleaned'!B1648,Customer_Cleaned!$A$2:$A$501,Customer_Cleaned!$F$2:$F$501)</f>
        <v>Florida</v>
      </c>
      <c r="R1005" t="str">
        <f>_xlfn.XLOOKUP(B1005,Customer_Cleaned!$A$2:$A$501,Customer_Cleaned!$G$2:$G$501)</f>
        <v>USA</v>
      </c>
      <c r="S1005">
        <v>2</v>
      </c>
      <c r="T1005">
        <v>527.05999999999995</v>
      </c>
      <c r="U1005">
        <v>0.17</v>
      </c>
      <c r="V1005">
        <v>874.91959999999983</v>
      </c>
      <c r="W1005" t="s">
        <v>1829</v>
      </c>
    </row>
    <row r="1006" spans="1:23" hidden="1">
      <c r="A1006" s="2">
        <v>45577</v>
      </c>
      <c r="B1006" t="s">
        <v>752</v>
      </c>
      <c r="C1006" t="s">
        <v>1622</v>
      </c>
      <c r="D1006" t="str">
        <f>VLOOKUP(C1006,Product_Cleaned!$A$2:$B$101,2,FALSE)</f>
        <v>Men's Casual Sneakers</v>
      </c>
      <c r="E1006" t="str">
        <f>VLOOKUP(C1006,Product_Cleaned!$A$2:$C$101,3,FALSE)</f>
        <v>Clothing</v>
      </c>
      <c r="F1006" t="str">
        <f>VLOOKUP(C1006,Product_Cleaned!$A$2:$E$101,4,FALSE)</f>
        <v>Footwear</v>
      </c>
      <c r="G1006" t="str">
        <f>VLOOKUP('Sales_Fact cleaned'!C884,Product_Cleaned!$A$2:$E$101,5, FALSE)</f>
        <v>Torres, Spencer and Potter</v>
      </c>
      <c r="H1006" t="s">
        <v>1804</v>
      </c>
      <c r="I1006" t="str">
        <f>_xlfn.XLOOKUP(H1006,Store_Raw!$A$2:$A$21,Store_Raw!$B$2:$B$21)</f>
        <v>Frederick-Wright</v>
      </c>
      <c r="J1006" t="str">
        <f>_xlfn.XLOOKUP(H1006,Store_Raw!$A$2:$A$21,Store_Raw!$C$2:$C$21)</f>
        <v>West</v>
      </c>
      <c r="K1006" t="str">
        <f>_xlfn.XLOOKUP(H1006,Store_Raw!$A$2:$A$21,Store_Raw!$D$2:$D$21)</f>
        <v>New Jimmymouth</v>
      </c>
      <c r="L1006" t="str">
        <f>_xlfn.XLOOKUP(H1006,Store_Raw!$A$2:$A$21,Store_Raw!$E$2:$E$21)</f>
        <v>Flagship</v>
      </c>
      <c r="M1006" t="str">
        <f>VLOOKUP(B1006,Customer_Cleaned!$A$2:$H$501,2,FALSE)</f>
        <v>Nathaniel Hill</v>
      </c>
      <c r="N1006">
        <f>VLOOKUP(B1006,Customer_Cleaned!$A$2:$H$501,3,FALSE)</f>
        <v>43</v>
      </c>
      <c r="O1006" t="str">
        <f>VLOOKUP(B1006,Customer_Cleaned!$A$2:$H$501,4,FALSE)</f>
        <v>Female</v>
      </c>
      <c r="P1006" t="str">
        <f>VLOOKUP(B1006,Customer_Cleaned!$A$2:$H$501,8,FALSE)</f>
        <v>Silver</v>
      </c>
      <c r="Q1006" t="str">
        <f>_xlfn.XLOOKUP('Sales_Fact cleaned'!B884,Customer_Cleaned!$A$2:$A$501,Customer_Cleaned!$F$2:$F$501)</f>
        <v>Ohio</v>
      </c>
      <c r="R1006" t="str">
        <f>_xlfn.XLOOKUP(B1006,Customer_Cleaned!$A$2:$A$501,Customer_Cleaned!$G$2:$G$501)</f>
        <v>USA</v>
      </c>
      <c r="S1006">
        <v>2</v>
      </c>
      <c r="T1006">
        <v>472.08</v>
      </c>
      <c r="U1006">
        <v>7.0000000000000007E-2</v>
      </c>
      <c r="V1006">
        <v>878.0687999999999</v>
      </c>
      <c r="W1006" t="s">
        <v>1824</v>
      </c>
    </row>
    <row r="1007" spans="1:23" hidden="1">
      <c r="A1007" s="2">
        <v>45577</v>
      </c>
      <c r="B1007" t="s">
        <v>1516</v>
      </c>
      <c r="C1007" t="s">
        <v>1620</v>
      </c>
      <c r="D1007" t="str">
        <f>VLOOKUP(C1007,Product_Cleaned!$A$2:$B$101,2,FALSE)</f>
        <v>Women's Summer Dress</v>
      </c>
      <c r="E1007" t="str">
        <f>VLOOKUP(C1007,Product_Cleaned!$A$2:$C$101,3,FALSE)</f>
        <v>Clothing</v>
      </c>
      <c r="F1007" t="str">
        <f>VLOOKUP(C1007,Product_Cleaned!$A$2:$E$101,4,FALSE)</f>
        <v>Tops</v>
      </c>
      <c r="G1007" t="str">
        <f>VLOOKUP('Sales_Fact cleaned'!C1078,Product_Cleaned!$A$2:$E$101,5, FALSE)</f>
        <v>Thomas LLC</v>
      </c>
      <c r="H1007" t="s">
        <v>1752</v>
      </c>
      <c r="I1007" t="str">
        <f>_xlfn.XLOOKUP(H1007,Store_Raw!$A$2:$A$21,Store_Raw!$B$2:$B$21)</f>
        <v>Rivera-Warner</v>
      </c>
      <c r="J1007" t="str">
        <f>_xlfn.XLOOKUP(H1007,Store_Raw!$A$2:$A$21,Store_Raw!$C$2:$C$21)</f>
        <v>East</v>
      </c>
      <c r="K1007" t="str">
        <f>_xlfn.XLOOKUP(H1007,Store_Raw!$A$2:$A$21,Store_Raw!$D$2:$D$21)</f>
        <v>Washingtonfurt</v>
      </c>
      <c r="L1007" t="str">
        <f>_xlfn.XLOOKUP(H1007,Store_Raw!$A$2:$A$21,Store_Raw!$E$2:$E$21)</f>
        <v>Flagship</v>
      </c>
      <c r="M1007" t="str">
        <f>VLOOKUP(B1007,Customer_Cleaned!$A$2:$H$501,2,FALSE)</f>
        <v>Amanda Powell</v>
      </c>
      <c r="N1007">
        <f>VLOOKUP(B1007,Customer_Cleaned!$A$2:$H$501,3,FALSE)</f>
        <v>28</v>
      </c>
      <c r="O1007" t="str">
        <f>VLOOKUP(B1007,Customer_Cleaned!$A$2:$H$501,4,FALSE)</f>
        <v>Male</v>
      </c>
      <c r="P1007" t="str">
        <f>VLOOKUP(B1007,Customer_Cleaned!$A$2:$H$501,8,FALSE)</f>
        <v>Bronze</v>
      </c>
      <c r="Q1007" t="str">
        <f>_xlfn.XLOOKUP('Sales_Fact cleaned'!B1078,Customer_Cleaned!$A$2:$A$501,Customer_Cleaned!$F$2:$F$501)</f>
        <v>California</v>
      </c>
      <c r="R1007" t="str">
        <f>_xlfn.XLOOKUP(B1007,Customer_Cleaned!$A$2:$A$501,Customer_Cleaned!$G$2:$G$501)</f>
        <v>USA</v>
      </c>
      <c r="S1007">
        <v>1</v>
      </c>
      <c r="T1007">
        <v>887.38</v>
      </c>
      <c r="U1007">
        <v>0.01</v>
      </c>
      <c r="V1007">
        <v>878.50620000000004</v>
      </c>
      <c r="W1007" t="s">
        <v>1824</v>
      </c>
    </row>
    <row r="1008" spans="1:23" hidden="1">
      <c r="A1008" s="2">
        <v>45578</v>
      </c>
      <c r="B1008" t="s">
        <v>1115</v>
      </c>
      <c r="C1008" t="s">
        <v>1658</v>
      </c>
      <c r="D1008" t="str">
        <f>VLOOKUP(C1008,Product_Cleaned!$A$2:$B$101,2,FALSE)</f>
        <v>Ceramic Plant Pot</v>
      </c>
      <c r="E1008" t="str">
        <f>VLOOKUP(C1008,Product_Cleaned!$A$2:$C$101,3,FALSE)</f>
        <v>Home</v>
      </c>
      <c r="F1008" t="str">
        <f>VLOOKUP(C1008,Product_Cleaned!$A$2:$E$101,4,FALSE)</f>
        <v>Decor</v>
      </c>
      <c r="G1008" t="str">
        <f>VLOOKUP('Sales_Fact cleaned'!C352,Product_Cleaned!$A$2:$E$101,5, FALSE)</f>
        <v>Cook Ltd</v>
      </c>
      <c r="H1008" t="s">
        <v>1794</v>
      </c>
      <c r="I1008" t="str">
        <f>_xlfn.XLOOKUP(H1008,Store_Raw!$A$2:$A$21,Store_Raw!$B$2:$B$21)</f>
        <v>Thomas, Bridges and Harris</v>
      </c>
      <c r="J1008" t="str">
        <f>_xlfn.XLOOKUP(H1008,Store_Raw!$A$2:$A$21,Store_Raw!$C$2:$C$21)</f>
        <v>North</v>
      </c>
      <c r="K1008" t="str">
        <f>_xlfn.XLOOKUP(H1008,Store_Raw!$A$2:$A$21,Store_Raw!$D$2:$D$21)</f>
        <v>Sabrinatown</v>
      </c>
      <c r="L1008" t="str">
        <f>_xlfn.XLOOKUP(H1008,Store_Raw!$A$2:$A$21,Store_Raw!$E$2:$E$21)</f>
        <v>Online</v>
      </c>
      <c r="M1008" t="str">
        <f>VLOOKUP(B1008,Customer_Cleaned!$A$2:$H$501,2,FALSE)</f>
        <v>Steve Hunt</v>
      </c>
      <c r="N1008">
        <f>VLOOKUP(B1008,Customer_Cleaned!$A$2:$H$501,3,FALSE)</f>
        <v>54</v>
      </c>
      <c r="O1008" t="str">
        <f>VLOOKUP(B1008,Customer_Cleaned!$A$2:$H$501,4,FALSE)</f>
        <v>Male</v>
      </c>
      <c r="P1008" t="str">
        <f>VLOOKUP(B1008,Customer_Cleaned!$A$2:$H$501,8,FALSE)</f>
        <v>Platinum</v>
      </c>
      <c r="Q1008" t="str">
        <f>_xlfn.XLOOKUP('Sales_Fact cleaned'!B352,Customer_Cleaned!$A$2:$A$501,Customer_Cleaned!$F$2:$F$501)</f>
        <v>Tennessee</v>
      </c>
      <c r="R1008" t="str">
        <f>_xlfn.XLOOKUP(B1008,Customer_Cleaned!$A$2:$A$501,Customer_Cleaned!$G$2:$G$501)</f>
        <v>USA</v>
      </c>
      <c r="S1008">
        <v>1</v>
      </c>
      <c r="T1008">
        <v>967.76</v>
      </c>
      <c r="U1008">
        <v>0.09</v>
      </c>
      <c r="V1008">
        <v>880.66160000000002</v>
      </c>
      <c r="W1008" t="s">
        <v>1829</v>
      </c>
    </row>
    <row r="1009" spans="1:23" hidden="1">
      <c r="A1009" s="2">
        <v>45578</v>
      </c>
      <c r="B1009" t="s">
        <v>40</v>
      </c>
      <c r="C1009" t="s">
        <v>1632</v>
      </c>
      <c r="D1009" t="str">
        <f>VLOOKUP(C1009,Product_Cleaned!$A$2:$B$101,2,FALSE)</f>
        <v>Smart Home WiFi Camera</v>
      </c>
      <c r="E1009" t="str">
        <f>VLOOKUP(C1009,Product_Cleaned!$A$2:$C$101,3,FALSE)</f>
        <v>Electronics</v>
      </c>
      <c r="F1009" t="str">
        <f>VLOOKUP(C1009,Product_Cleaned!$A$2:$E$101,4,FALSE)</f>
        <v>Accessories</v>
      </c>
      <c r="G1009" t="str">
        <f>VLOOKUP('Sales_Fact cleaned'!C1749,Product_Cleaned!$A$2:$E$101,5, FALSE)</f>
        <v>French Ltd</v>
      </c>
      <c r="H1009" t="s">
        <v>1782</v>
      </c>
      <c r="I1009" t="str">
        <f>_xlfn.XLOOKUP(H1009,Store_Raw!$A$2:$A$21,Store_Raw!$B$2:$B$21)</f>
        <v>Bean, Jones and Park</v>
      </c>
      <c r="J1009" t="str">
        <f>_xlfn.XLOOKUP(H1009,Store_Raw!$A$2:$A$21,Store_Raw!$C$2:$C$21)</f>
        <v>West</v>
      </c>
      <c r="K1009" t="str">
        <f>_xlfn.XLOOKUP(H1009,Store_Raw!$A$2:$A$21,Store_Raw!$D$2:$D$21)</f>
        <v>Thompsonborough</v>
      </c>
      <c r="L1009" t="str">
        <f>_xlfn.XLOOKUP(H1009,Store_Raw!$A$2:$A$21,Store_Raw!$E$2:$E$21)</f>
        <v>Online</v>
      </c>
      <c r="M1009" t="str">
        <f>VLOOKUP(B1009,Customer_Cleaned!$A$2:$H$501,2,FALSE)</f>
        <v>Daniel Boyd</v>
      </c>
      <c r="N1009">
        <f>VLOOKUP(B1009,Customer_Cleaned!$A$2:$H$501,3,FALSE)</f>
        <v>29</v>
      </c>
      <c r="O1009" t="str">
        <f>VLOOKUP(B1009,Customer_Cleaned!$A$2:$H$501,4,FALSE)</f>
        <v>Female</v>
      </c>
      <c r="P1009" t="str">
        <f>VLOOKUP(B1009,Customer_Cleaned!$A$2:$H$501,8,FALSE)</f>
        <v>Bronze</v>
      </c>
      <c r="Q1009" t="str">
        <f>_xlfn.XLOOKUP('Sales_Fact cleaned'!B1749,Customer_Cleaned!$A$2:$A$501,Customer_Cleaned!$F$2:$F$501)</f>
        <v>Vermont</v>
      </c>
      <c r="R1009" t="str">
        <f>_xlfn.XLOOKUP(B1009,Customer_Cleaned!$A$2:$A$501,Customer_Cleaned!$G$2:$G$501)</f>
        <v>USA</v>
      </c>
      <c r="S1009">
        <v>4</v>
      </c>
      <c r="T1009">
        <v>239.83</v>
      </c>
      <c r="U1009">
        <v>0.08</v>
      </c>
      <c r="V1009">
        <v>882.57440000000008</v>
      </c>
      <c r="W1009" t="s">
        <v>1826</v>
      </c>
    </row>
    <row r="1010" spans="1:23" hidden="1">
      <c r="A1010" s="2">
        <v>45578</v>
      </c>
      <c r="B1010" t="s">
        <v>996</v>
      </c>
      <c r="C1010" t="s">
        <v>1740</v>
      </c>
      <c r="D1010" t="str">
        <f>VLOOKUP(C1010,Product_Cleaned!$A$2:$B$101,2,FALSE)</f>
        <v>Women's Formal Blazer</v>
      </c>
      <c r="E1010" t="str">
        <f>VLOOKUP(C1010,Product_Cleaned!$A$2:$C$101,3,FALSE)</f>
        <v>Clothing</v>
      </c>
      <c r="F1010" t="str">
        <f>VLOOKUP(C1010,Product_Cleaned!$A$2:$E$101,4,FALSE)</f>
        <v>Outerwear</v>
      </c>
      <c r="G1010" t="str">
        <f>VLOOKUP('Sales_Fact cleaned'!C1860,Product_Cleaned!$A$2:$E$101,5, FALSE)</f>
        <v>Olsen-Daniels</v>
      </c>
      <c r="H1010" t="s">
        <v>1752</v>
      </c>
      <c r="I1010" t="str">
        <f>_xlfn.XLOOKUP(H1010,Store_Raw!$A$2:$A$21,Store_Raw!$B$2:$B$21)</f>
        <v>Rivera-Warner</v>
      </c>
      <c r="J1010" t="str">
        <f>_xlfn.XLOOKUP(H1010,Store_Raw!$A$2:$A$21,Store_Raw!$C$2:$C$21)</f>
        <v>East</v>
      </c>
      <c r="K1010" t="str">
        <f>_xlfn.XLOOKUP(H1010,Store_Raw!$A$2:$A$21,Store_Raw!$D$2:$D$21)</f>
        <v>Washingtonfurt</v>
      </c>
      <c r="L1010" t="str">
        <f>_xlfn.XLOOKUP(H1010,Store_Raw!$A$2:$A$21,Store_Raw!$E$2:$E$21)</f>
        <v>Flagship</v>
      </c>
      <c r="M1010" t="str">
        <f>VLOOKUP(B1010,Customer_Cleaned!$A$2:$H$501,2,FALSE)</f>
        <v>Robert House</v>
      </c>
      <c r="N1010">
        <f>VLOOKUP(B1010,Customer_Cleaned!$A$2:$H$501,3,FALSE)</f>
        <v>34</v>
      </c>
      <c r="O1010" t="str">
        <f>VLOOKUP(B1010,Customer_Cleaned!$A$2:$H$501,4,FALSE)</f>
        <v>Male</v>
      </c>
      <c r="P1010" t="str">
        <f>VLOOKUP(B1010,Customer_Cleaned!$A$2:$H$501,8,FALSE)</f>
        <v>Bronze</v>
      </c>
      <c r="Q1010" t="str">
        <f>_xlfn.XLOOKUP('Sales_Fact cleaned'!B1860,Customer_Cleaned!$A$2:$A$501,Customer_Cleaned!$F$2:$F$501)</f>
        <v>Montana</v>
      </c>
      <c r="R1010" t="str">
        <f>_xlfn.XLOOKUP(B1010,Customer_Cleaned!$A$2:$A$501,Customer_Cleaned!$G$2:$G$501)</f>
        <v>USA</v>
      </c>
      <c r="S1010">
        <v>3</v>
      </c>
      <c r="T1010">
        <v>330.98</v>
      </c>
      <c r="U1010">
        <v>0.11</v>
      </c>
      <c r="V1010">
        <v>883.71660000000008</v>
      </c>
      <c r="W1010" t="s">
        <v>1826</v>
      </c>
    </row>
    <row r="1011" spans="1:23" hidden="1">
      <c r="A1011" s="2">
        <v>45579</v>
      </c>
      <c r="B1011" t="s">
        <v>1112</v>
      </c>
      <c r="C1011" t="s">
        <v>1598</v>
      </c>
      <c r="D1011" t="str">
        <f>VLOOKUP(C1011,Product_Cleaned!$A$2:$B$101,2,FALSE)</f>
        <v>Women's Scarf Set</v>
      </c>
      <c r="E1011" t="str">
        <f>VLOOKUP(C1011,Product_Cleaned!$A$2:$C$101,3,FALSE)</f>
        <v>Clothing</v>
      </c>
      <c r="F1011" t="str">
        <f>VLOOKUP(C1011,Product_Cleaned!$A$2:$E$101,4,FALSE)</f>
        <v>Accessories</v>
      </c>
      <c r="G1011" t="str">
        <f>VLOOKUP('Sales_Fact cleaned'!C507,Product_Cleaned!$A$2:$E$101,5, FALSE)</f>
        <v>Aguilar, Horton and Lewis</v>
      </c>
      <c r="H1011" t="s">
        <v>1810</v>
      </c>
      <c r="I1011" t="str">
        <f>_xlfn.XLOOKUP(H1011,Store_Raw!$A$2:$A$21,Store_Raw!$B$2:$B$21)</f>
        <v>Guerrero-Schmitt</v>
      </c>
      <c r="J1011" t="str">
        <f>_xlfn.XLOOKUP(H1011,Store_Raw!$A$2:$A$21,Store_Raw!$C$2:$C$21)</f>
        <v>East</v>
      </c>
      <c r="K1011" t="str">
        <f>_xlfn.XLOOKUP(H1011,Store_Raw!$A$2:$A$21,Store_Raw!$D$2:$D$21)</f>
        <v>East Stevechester</v>
      </c>
      <c r="L1011" t="str">
        <f>_xlfn.XLOOKUP(H1011,Store_Raw!$A$2:$A$21,Store_Raw!$E$2:$E$21)</f>
        <v>Flagship</v>
      </c>
      <c r="M1011" t="str">
        <f>VLOOKUP(B1011,Customer_Cleaned!$A$2:$H$501,2,FALSE)</f>
        <v>Carlos Flores</v>
      </c>
      <c r="N1011">
        <f>VLOOKUP(B1011,Customer_Cleaned!$A$2:$H$501,3,FALSE)</f>
        <v>20</v>
      </c>
      <c r="O1011" t="str">
        <f>VLOOKUP(B1011,Customer_Cleaned!$A$2:$H$501,4,FALSE)</f>
        <v>Male</v>
      </c>
      <c r="P1011" t="str">
        <f>VLOOKUP(B1011,Customer_Cleaned!$A$2:$H$501,8,FALSE)</f>
        <v>Bronze</v>
      </c>
      <c r="Q1011" t="str">
        <f>_xlfn.XLOOKUP('Sales_Fact cleaned'!B507,Customer_Cleaned!$A$2:$A$501,Customer_Cleaned!$F$2:$F$501)</f>
        <v>Tennessee</v>
      </c>
      <c r="R1011" t="str">
        <f>_xlfn.XLOOKUP(B1011,Customer_Cleaned!$A$2:$A$501,Customer_Cleaned!$G$2:$G$501)</f>
        <v>USA</v>
      </c>
      <c r="S1011">
        <v>3</v>
      </c>
      <c r="T1011">
        <v>336.1</v>
      </c>
      <c r="U1011">
        <v>0.12</v>
      </c>
      <c r="V1011">
        <v>887.30400000000009</v>
      </c>
      <c r="W1011" t="s">
        <v>1824</v>
      </c>
    </row>
    <row r="1012" spans="1:23" hidden="1">
      <c r="A1012" s="2">
        <v>45579</v>
      </c>
      <c r="B1012" t="s">
        <v>782</v>
      </c>
      <c r="C1012" t="s">
        <v>1654</v>
      </c>
      <c r="D1012" t="str">
        <f>VLOOKUP(C1012,Product_Cleaned!$A$2:$B$101,2,FALSE)</f>
        <v>Men's Track Pants</v>
      </c>
      <c r="E1012" t="str">
        <f>VLOOKUP(C1012,Product_Cleaned!$A$2:$C$101,3,FALSE)</f>
        <v>Clothing</v>
      </c>
      <c r="F1012" t="str">
        <f>VLOOKUP(C1012,Product_Cleaned!$A$2:$E$101,4,FALSE)</f>
        <v>Bottoms</v>
      </c>
      <c r="G1012" t="str">
        <f>VLOOKUP('Sales_Fact cleaned'!C811,Product_Cleaned!$A$2:$E$101,5, FALSE)</f>
        <v>Jones LLC</v>
      </c>
      <c r="H1012" t="s">
        <v>1782</v>
      </c>
      <c r="I1012" t="str">
        <f>_xlfn.XLOOKUP(H1012,Store_Raw!$A$2:$A$21,Store_Raw!$B$2:$B$21)</f>
        <v>Bean, Jones and Park</v>
      </c>
      <c r="J1012" t="str">
        <f>_xlfn.XLOOKUP(H1012,Store_Raw!$A$2:$A$21,Store_Raw!$C$2:$C$21)</f>
        <v>West</v>
      </c>
      <c r="K1012" t="str">
        <f>_xlfn.XLOOKUP(H1012,Store_Raw!$A$2:$A$21,Store_Raw!$D$2:$D$21)</f>
        <v>Thompsonborough</v>
      </c>
      <c r="L1012" t="str">
        <f>_xlfn.XLOOKUP(H1012,Store_Raw!$A$2:$A$21,Store_Raw!$E$2:$E$21)</f>
        <v>Online</v>
      </c>
      <c r="M1012" t="str">
        <f>VLOOKUP(B1012,Customer_Cleaned!$A$2:$H$501,2,FALSE)</f>
        <v>Nancy Page</v>
      </c>
      <c r="N1012">
        <f>VLOOKUP(B1012,Customer_Cleaned!$A$2:$H$501,3,FALSE)</f>
        <v>19</v>
      </c>
      <c r="O1012" t="str">
        <f>VLOOKUP(B1012,Customer_Cleaned!$A$2:$H$501,4,FALSE)</f>
        <v>Male</v>
      </c>
      <c r="P1012" t="str">
        <f>VLOOKUP(B1012,Customer_Cleaned!$A$2:$H$501,8,FALSE)</f>
        <v>Bronze</v>
      </c>
      <c r="Q1012" t="str">
        <f>_xlfn.XLOOKUP('Sales_Fact cleaned'!B811,Customer_Cleaned!$A$2:$A$501,Customer_Cleaned!$F$2:$F$501)</f>
        <v>Georgia</v>
      </c>
      <c r="R1012" t="str">
        <f>_xlfn.XLOOKUP(B1012,Customer_Cleaned!$A$2:$A$501,Customer_Cleaned!$G$2:$G$501)</f>
        <v>USA</v>
      </c>
      <c r="S1012">
        <v>2</v>
      </c>
      <c r="T1012">
        <v>568.95000000000005</v>
      </c>
      <c r="U1012">
        <v>0.22</v>
      </c>
      <c r="V1012">
        <v>887.56200000000013</v>
      </c>
      <c r="W1012" t="s">
        <v>1826</v>
      </c>
    </row>
    <row r="1013" spans="1:23" hidden="1">
      <c r="A1013" s="2">
        <v>45579</v>
      </c>
      <c r="B1013" t="s">
        <v>55</v>
      </c>
      <c r="C1013" t="s">
        <v>1680</v>
      </c>
      <c r="D1013" t="str">
        <f>VLOOKUP(C1013,Product_Cleaned!$A$2:$B$101,2,FALSE)</f>
        <v>Women's Hair Dryer Brush</v>
      </c>
      <c r="E1013" t="str">
        <f>VLOOKUP(C1013,Product_Cleaned!$A$2:$C$101,3,FALSE)</f>
        <v>Beauty</v>
      </c>
      <c r="F1013" t="str">
        <f>VLOOKUP(C1013,Product_Cleaned!$A$2:$E$101,4,FALSE)</f>
        <v>Haircare</v>
      </c>
      <c r="G1013" t="str">
        <f>VLOOKUP('Sales_Fact cleaned'!C1791,Product_Cleaned!$A$2:$E$101,5, FALSE)</f>
        <v>Holmes LLC</v>
      </c>
      <c r="H1013" t="s">
        <v>1782</v>
      </c>
      <c r="I1013" t="str">
        <f>_xlfn.XLOOKUP(H1013,Store_Raw!$A$2:$A$21,Store_Raw!$B$2:$B$21)</f>
        <v>Bean, Jones and Park</v>
      </c>
      <c r="J1013" t="str">
        <f>_xlfn.XLOOKUP(H1013,Store_Raw!$A$2:$A$21,Store_Raw!$C$2:$C$21)</f>
        <v>West</v>
      </c>
      <c r="K1013" t="str">
        <f>_xlfn.XLOOKUP(H1013,Store_Raw!$A$2:$A$21,Store_Raw!$D$2:$D$21)</f>
        <v>Thompsonborough</v>
      </c>
      <c r="L1013" t="str">
        <f>_xlfn.XLOOKUP(H1013,Store_Raw!$A$2:$A$21,Store_Raw!$E$2:$E$21)</f>
        <v>Online</v>
      </c>
      <c r="M1013" t="str">
        <f>VLOOKUP(B1013,Customer_Cleaned!$A$2:$H$501,2,FALSE)</f>
        <v>Brian Lopez</v>
      </c>
      <c r="N1013">
        <f>VLOOKUP(B1013,Customer_Cleaned!$A$2:$H$501,3,FALSE)</f>
        <v>28</v>
      </c>
      <c r="O1013" t="str">
        <f>VLOOKUP(B1013,Customer_Cleaned!$A$2:$H$501,4,FALSE)</f>
        <v>Female</v>
      </c>
      <c r="P1013" t="str">
        <f>VLOOKUP(B1013,Customer_Cleaned!$A$2:$H$501,8,FALSE)</f>
        <v>Bronze</v>
      </c>
      <c r="Q1013" t="str">
        <f>_xlfn.XLOOKUP('Sales_Fact cleaned'!B1791,Customer_Cleaned!$A$2:$A$501,Customer_Cleaned!$F$2:$F$501)</f>
        <v>Maine</v>
      </c>
      <c r="R1013" t="str">
        <f>_xlfn.XLOOKUP(B1013,Customer_Cleaned!$A$2:$A$501,Customer_Cleaned!$G$2:$G$501)</f>
        <v>USA</v>
      </c>
      <c r="S1013">
        <v>4</v>
      </c>
      <c r="T1013">
        <v>270.69</v>
      </c>
      <c r="U1013">
        <v>0.18</v>
      </c>
      <c r="V1013">
        <v>887.86320000000001</v>
      </c>
      <c r="W1013" t="s">
        <v>1824</v>
      </c>
    </row>
    <row r="1014" spans="1:23">
      <c r="A1014" s="2">
        <v>45579</v>
      </c>
      <c r="B1014" t="s">
        <v>1023</v>
      </c>
      <c r="C1014" t="s">
        <v>1730</v>
      </c>
      <c r="D1014" t="str">
        <f>VLOOKUP(C1014,Product_Cleaned!$A$2:$B$101,2,FALSE)</f>
        <v>Women's High Heels</v>
      </c>
      <c r="E1014" t="str">
        <f>VLOOKUP(C1014,Product_Cleaned!$A$2:$C$101,3,FALSE)</f>
        <v>Clothing</v>
      </c>
      <c r="F1014" t="str">
        <f>VLOOKUP(C1014,Product_Cleaned!$A$2:$E$101,4,FALSE)</f>
        <v>Footwear</v>
      </c>
      <c r="G1014" t="str">
        <f>VLOOKUP('Sales_Fact cleaned'!C460,Product_Cleaned!$A$2:$E$101,5, FALSE)</f>
        <v>Gardner-Montes</v>
      </c>
      <c r="H1014" t="s">
        <v>1813</v>
      </c>
      <c r="I1014" t="str">
        <f>_xlfn.XLOOKUP(H1014,Store_Raw!$A$2:$A$21,Store_Raw!$B$2:$B$21)</f>
        <v>Mann-Austin</v>
      </c>
      <c r="J1014" t="str">
        <f>_xlfn.XLOOKUP(H1014,Store_Raw!$A$2:$A$21,Store_Raw!$C$2:$C$21)</f>
        <v>East</v>
      </c>
      <c r="K1014" t="str">
        <f>_xlfn.XLOOKUP(H1014,Store_Raw!$A$2:$A$21,Store_Raw!$D$2:$D$21)</f>
        <v>Vasquezborough</v>
      </c>
      <c r="L1014" t="str">
        <f>_xlfn.XLOOKUP(H1014,Store_Raw!$A$2:$A$21,Store_Raw!$E$2:$E$21)</f>
        <v>Online</v>
      </c>
      <c r="M1014" t="str">
        <f>VLOOKUP(B1014,Customer_Cleaned!$A$2:$H$501,2,FALSE)</f>
        <v>Andrew Smith</v>
      </c>
      <c r="N1014">
        <f>VLOOKUP(B1014,Customer_Cleaned!$A$2:$H$501,3,FALSE)</f>
        <v>60</v>
      </c>
      <c r="O1014" t="str">
        <f>VLOOKUP(B1014,Customer_Cleaned!$A$2:$H$501,4,FALSE)</f>
        <v>Male</v>
      </c>
      <c r="P1014" t="str">
        <f>VLOOKUP(B1014,Customer_Cleaned!$A$2:$H$501,8,FALSE)</f>
        <v>Platinum</v>
      </c>
      <c r="Q1014" t="str">
        <f>_xlfn.XLOOKUP('Sales_Fact cleaned'!B460,Customer_Cleaned!$A$2:$A$501,Customer_Cleaned!$F$2:$F$501)</f>
        <v>Minnesota</v>
      </c>
      <c r="R1014" t="str">
        <f>_xlfn.XLOOKUP(B1014,Customer_Cleaned!$A$2:$A$501,Customer_Cleaned!$G$2:$G$501)</f>
        <v>USA</v>
      </c>
      <c r="S1014">
        <v>2</v>
      </c>
      <c r="T1014">
        <v>600.03</v>
      </c>
      <c r="U1014">
        <v>0.26</v>
      </c>
      <c r="V1014">
        <v>888.0444</v>
      </c>
      <c r="W1014" t="s">
        <v>1826</v>
      </c>
    </row>
    <row r="1015" spans="1:23" hidden="1">
      <c r="A1015" s="2">
        <v>45579</v>
      </c>
      <c r="B1015" t="s">
        <v>1449</v>
      </c>
      <c r="C1015" t="s">
        <v>1726</v>
      </c>
      <c r="D1015" t="str">
        <f>VLOOKUP(C1015,Product_Cleaned!$A$2:$B$101,2,FALSE)</f>
        <v>Face Foundation Kit</v>
      </c>
      <c r="E1015" t="str">
        <f>VLOOKUP(C1015,Product_Cleaned!$A$2:$C$101,3,FALSE)</f>
        <v>Beauty</v>
      </c>
      <c r="F1015" t="str">
        <f>VLOOKUP(C1015,Product_Cleaned!$A$2:$E$101,4,FALSE)</f>
        <v>Makeup</v>
      </c>
      <c r="G1015" t="str">
        <f>VLOOKUP('Sales_Fact cleaned'!C650,Product_Cleaned!$A$2:$E$101,5, FALSE)</f>
        <v>Khan LLC</v>
      </c>
      <c r="H1015" t="s">
        <v>1804</v>
      </c>
      <c r="I1015" t="str">
        <f>_xlfn.XLOOKUP(H1015,Store_Raw!$A$2:$A$21,Store_Raw!$B$2:$B$21)</f>
        <v>Frederick-Wright</v>
      </c>
      <c r="J1015" t="str">
        <f>_xlfn.XLOOKUP(H1015,Store_Raw!$A$2:$A$21,Store_Raw!$C$2:$C$21)</f>
        <v>West</v>
      </c>
      <c r="K1015" t="str">
        <f>_xlfn.XLOOKUP(H1015,Store_Raw!$A$2:$A$21,Store_Raw!$D$2:$D$21)</f>
        <v>New Jimmymouth</v>
      </c>
      <c r="L1015" t="str">
        <f>_xlfn.XLOOKUP(H1015,Store_Raw!$A$2:$A$21,Store_Raw!$E$2:$E$21)</f>
        <v>Flagship</v>
      </c>
      <c r="M1015" t="str">
        <f>VLOOKUP(B1015,Customer_Cleaned!$A$2:$H$501,2,FALSE)</f>
        <v>Manuel Fisher</v>
      </c>
      <c r="N1015">
        <f>VLOOKUP(B1015,Customer_Cleaned!$A$2:$H$501,3,FALSE)</f>
        <v>21</v>
      </c>
      <c r="O1015" t="str">
        <f>VLOOKUP(B1015,Customer_Cleaned!$A$2:$H$501,4,FALSE)</f>
        <v>Female</v>
      </c>
      <c r="P1015" t="str">
        <f>VLOOKUP(B1015,Customer_Cleaned!$A$2:$H$501,8,FALSE)</f>
        <v>Bronze</v>
      </c>
      <c r="Q1015" t="str">
        <f>_xlfn.XLOOKUP('Sales_Fact cleaned'!B650,Customer_Cleaned!$A$2:$A$501,Customer_Cleaned!$F$2:$F$501)</f>
        <v>Montana</v>
      </c>
      <c r="R1015" t="str">
        <f>_xlfn.XLOOKUP(B1015,Customer_Cleaned!$A$2:$A$501,Customer_Cleaned!$G$2:$G$501)</f>
        <v>USA</v>
      </c>
      <c r="S1015">
        <v>2</v>
      </c>
      <c r="T1015">
        <v>635.22</v>
      </c>
      <c r="U1015">
        <v>0.3</v>
      </c>
      <c r="V1015">
        <v>889.30799999999999</v>
      </c>
      <c r="W1015" t="s">
        <v>1824</v>
      </c>
    </row>
    <row r="1016" spans="1:23" hidden="1">
      <c r="A1016" s="2">
        <v>45579</v>
      </c>
      <c r="B1016" t="s">
        <v>1487</v>
      </c>
      <c r="C1016" t="s">
        <v>1720</v>
      </c>
      <c r="D1016" t="str">
        <f>VLOOKUP(C1016,Product_Cleaned!$A$2:$B$101,2,FALSE)</f>
        <v>Kitchen Cutting Board</v>
      </c>
      <c r="E1016" t="str">
        <f>VLOOKUP(C1016,Product_Cleaned!$A$2:$C$101,3,FALSE)</f>
        <v>Home</v>
      </c>
      <c r="F1016" t="str">
        <f>VLOOKUP(C1016,Product_Cleaned!$A$2:$E$101,4,FALSE)</f>
        <v>Kitchen</v>
      </c>
      <c r="G1016" t="str">
        <f>VLOOKUP('Sales_Fact cleaned'!C961,Product_Cleaned!$A$2:$E$101,5, FALSE)</f>
        <v>May-Reese</v>
      </c>
      <c r="H1016" t="s">
        <v>1792</v>
      </c>
      <c r="I1016" t="str">
        <f>_xlfn.XLOOKUP(H1016,Store_Raw!$A$2:$A$21,Store_Raw!$B$2:$B$21)</f>
        <v>Aguirre-Keller</v>
      </c>
      <c r="J1016" t="str">
        <f>_xlfn.XLOOKUP(H1016,Store_Raw!$A$2:$A$21,Store_Raw!$C$2:$C$21)</f>
        <v>South</v>
      </c>
      <c r="K1016" t="str">
        <f>_xlfn.XLOOKUP(H1016,Store_Raw!$A$2:$A$21,Store_Raw!$D$2:$D$21)</f>
        <v>Lake Michael</v>
      </c>
      <c r="L1016" t="str">
        <f>_xlfn.XLOOKUP(H1016,Store_Raw!$A$2:$A$21,Store_Raw!$E$2:$E$21)</f>
        <v>Online</v>
      </c>
      <c r="M1016" t="str">
        <f>VLOOKUP(B1016,Customer_Cleaned!$A$2:$H$501,2,FALSE)</f>
        <v>Sarah Smith</v>
      </c>
      <c r="N1016">
        <f>VLOOKUP(B1016,Customer_Cleaned!$A$2:$H$501,3,FALSE)</f>
        <v>48</v>
      </c>
      <c r="O1016" t="str">
        <f>VLOOKUP(B1016,Customer_Cleaned!$A$2:$H$501,4,FALSE)</f>
        <v>Male</v>
      </c>
      <c r="P1016" t="str">
        <f>VLOOKUP(B1016,Customer_Cleaned!$A$2:$H$501,8,FALSE)</f>
        <v>Silver</v>
      </c>
      <c r="Q1016" t="str">
        <f>_xlfn.XLOOKUP('Sales_Fact cleaned'!B961,Customer_Cleaned!$A$2:$A$501,Customer_Cleaned!$F$2:$F$501)</f>
        <v>New York</v>
      </c>
      <c r="R1016" t="str">
        <f>_xlfn.XLOOKUP(B1016,Customer_Cleaned!$A$2:$A$501,Customer_Cleaned!$G$2:$G$501)</f>
        <v>USA</v>
      </c>
      <c r="S1016">
        <v>2</v>
      </c>
      <c r="T1016">
        <v>494.35</v>
      </c>
      <c r="U1016">
        <v>0.1</v>
      </c>
      <c r="V1016">
        <v>889.83</v>
      </c>
      <c r="W1016" t="s">
        <v>1824</v>
      </c>
    </row>
    <row r="1017" spans="1:23" hidden="1">
      <c r="A1017" s="2">
        <v>45580</v>
      </c>
      <c r="B1017" t="s">
        <v>275</v>
      </c>
      <c r="C1017" t="s">
        <v>1604</v>
      </c>
      <c r="D1017" t="str">
        <f>VLOOKUP(C1017,Product_Cleaned!$A$2:$B$101,2,FALSE)</f>
        <v>Sports Stopwatch Timer</v>
      </c>
      <c r="E1017" t="str">
        <f>VLOOKUP(C1017,Product_Cleaned!$A$2:$C$101,3,FALSE)</f>
        <v>Sports</v>
      </c>
      <c r="F1017" t="str">
        <f>VLOOKUP(C1017,Product_Cleaned!$A$2:$E$101,4,FALSE)</f>
        <v>Accessories</v>
      </c>
      <c r="G1017" t="str">
        <f>VLOOKUP('Sales_Fact cleaned'!C1405,Product_Cleaned!$A$2:$E$101,5, FALSE)</f>
        <v>Bridges, Banks and Cummings</v>
      </c>
      <c r="H1017" t="s">
        <v>1804</v>
      </c>
      <c r="I1017" t="str">
        <f>_xlfn.XLOOKUP(H1017,Store_Raw!$A$2:$A$21,Store_Raw!$B$2:$B$21)</f>
        <v>Frederick-Wright</v>
      </c>
      <c r="J1017" t="str">
        <f>_xlfn.XLOOKUP(H1017,Store_Raw!$A$2:$A$21,Store_Raw!$C$2:$C$21)</f>
        <v>West</v>
      </c>
      <c r="K1017" t="str">
        <f>_xlfn.XLOOKUP(H1017,Store_Raw!$A$2:$A$21,Store_Raw!$D$2:$D$21)</f>
        <v>New Jimmymouth</v>
      </c>
      <c r="L1017" t="str">
        <f>_xlfn.XLOOKUP(H1017,Store_Raw!$A$2:$A$21,Store_Raw!$E$2:$E$21)</f>
        <v>Flagship</v>
      </c>
      <c r="M1017" t="str">
        <f>VLOOKUP(B1017,Customer_Cleaned!$A$2:$H$501,2,FALSE)</f>
        <v>Rhonda Morales</v>
      </c>
      <c r="N1017">
        <f>VLOOKUP(B1017,Customer_Cleaned!$A$2:$H$501,3,FALSE)</f>
        <v>61</v>
      </c>
      <c r="O1017" t="str">
        <f>VLOOKUP(B1017,Customer_Cleaned!$A$2:$H$501,4,FALSE)</f>
        <v>Female</v>
      </c>
      <c r="P1017" t="str">
        <f>VLOOKUP(B1017,Customer_Cleaned!$A$2:$H$501,8,FALSE)</f>
        <v>Platinum</v>
      </c>
      <c r="Q1017" t="str">
        <f>_xlfn.XLOOKUP('Sales_Fact cleaned'!B1405,Customer_Cleaned!$A$2:$A$501,Customer_Cleaned!$F$2:$F$501)</f>
        <v>Georgia</v>
      </c>
      <c r="R1017" t="str">
        <f>_xlfn.XLOOKUP(B1017,Customer_Cleaned!$A$2:$A$501,Customer_Cleaned!$G$2:$G$501)</f>
        <v>USA</v>
      </c>
      <c r="S1017">
        <v>2</v>
      </c>
      <c r="T1017">
        <v>619.12</v>
      </c>
      <c r="U1017">
        <v>0.28000000000000003</v>
      </c>
      <c r="V1017">
        <v>891.53279999999995</v>
      </c>
      <c r="W1017" t="s">
        <v>1824</v>
      </c>
    </row>
    <row r="1018" spans="1:23" hidden="1">
      <c r="A1018" s="2">
        <v>45580</v>
      </c>
      <c r="B1018" t="s">
        <v>1461</v>
      </c>
      <c r="C1018" t="s">
        <v>1626</v>
      </c>
      <c r="D1018" t="str">
        <f>VLOOKUP(C1018,Product_Cleaned!$A$2:$B$101,2,FALSE)</f>
        <v>Portable Power Bank</v>
      </c>
      <c r="E1018" t="str">
        <f>VLOOKUP(C1018,Product_Cleaned!$A$2:$C$101,3,FALSE)</f>
        <v>Electronics</v>
      </c>
      <c r="F1018" t="str">
        <f>VLOOKUP(C1018,Product_Cleaned!$A$2:$E$101,4,FALSE)</f>
        <v>Mobile</v>
      </c>
      <c r="G1018" t="str">
        <f>VLOOKUP('Sales_Fact cleaned'!C817,Product_Cleaned!$A$2:$E$101,5, FALSE)</f>
        <v>Taylor, Dodson and Johnston</v>
      </c>
      <c r="H1018" t="s">
        <v>1792</v>
      </c>
      <c r="I1018" t="str">
        <f>_xlfn.XLOOKUP(H1018,Store_Raw!$A$2:$A$21,Store_Raw!$B$2:$B$21)</f>
        <v>Aguirre-Keller</v>
      </c>
      <c r="J1018" t="str">
        <f>_xlfn.XLOOKUP(H1018,Store_Raw!$A$2:$A$21,Store_Raw!$C$2:$C$21)</f>
        <v>South</v>
      </c>
      <c r="K1018" t="str">
        <f>_xlfn.XLOOKUP(H1018,Store_Raw!$A$2:$A$21,Store_Raw!$D$2:$D$21)</f>
        <v>Lake Michael</v>
      </c>
      <c r="L1018" t="str">
        <f>_xlfn.XLOOKUP(H1018,Store_Raw!$A$2:$A$21,Store_Raw!$E$2:$E$21)</f>
        <v>Online</v>
      </c>
      <c r="M1018" t="str">
        <f>VLOOKUP(B1018,Customer_Cleaned!$A$2:$H$501,2,FALSE)</f>
        <v>Joshua Howard</v>
      </c>
      <c r="N1018">
        <f>VLOOKUP(B1018,Customer_Cleaned!$A$2:$H$501,3,FALSE)</f>
        <v>32</v>
      </c>
      <c r="O1018" t="str">
        <f>VLOOKUP(B1018,Customer_Cleaned!$A$2:$H$501,4,FALSE)</f>
        <v>Female</v>
      </c>
      <c r="P1018" t="str">
        <f>VLOOKUP(B1018,Customer_Cleaned!$A$2:$H$501,8,FALSE)</f>
        <v>Bronze</v>
      </c>
      <c r="Q1018" t="str">
        <f>_xlfn.XLOOKUP('Sales_Fact cleaned'!B817,Customer_Cleaned!$A$2:$A$501,Customer_Cleaned!$F$2:$F$501)</f>
        <v>Nevada</v>
      </c>
      <c r="R1018" t="str">
        <f>_xlfn.XLOOKUP(B1018,Customer_Cleaned!$A$2:$A$501,Customer_Cleaned!$G$2:$G$501)</f>
        <v>USA</v>
      </c>
      <c r="S1018">
        <v>4</v>
      </c>
      <c r="T1018">
        <v>278.70999999999998</v>
      </c>
      <c r="U1018">
        <v>0.2</v>
      </c>
      <c r="V1018">
        <v>891.87199999999996</v>
      </c>
      <c r="W1018" t="s">
        <v>1826</v>
      </c>
    </row>
    <row r="1019" spans="1:23" hidden="1">
      <c r="A1019" s="2">
        <v>45580</v>
      </c>
      <c r="B1019" t="s">
        <v>1466</v>
      </c>
      <c r="C1019" t="s">
        <v>1628</v>
      </c>
      <c r="D1019" t="str">
        <f>VLOOKUP(C1019,Product_Cleaned!$A$2:$B$101,2,FALSE)</f>
        <v>Noise-Canceling Headphones</v>
      </c>
      <c r="E1019" t="str">
        <f>VLOOKUP(C1019,Product_Cleaned!$A$2:$C$101,3,FALSE)</f>
        <v>Electronics</v>
      </c>
      <c r="F1019" t="str">
        <f>VLOOKUP(C1019,Product_Cleaned!$A$2:$E$101,4,FALSE)</f>
        <v>Audio</v>
      </c>
      <c r="G1019" t="str">
        <f>VLOOKUP('Sales_Fact cleaned'!C1258,Product_Cleaned!$A$2:$E$101,5, FALSE)</f>
        <v>Gibson, Hobbs and Weaver</v>
      </c>
      <c r="H1019" t="s">
        <v>1761</v>
      </c>
      <c r="I1019" t="str">
        <f>_xlfn.XLOOKUP(H1019,Store_Raw!$A$2:$A$21,Store_Raw!$B$2:$B$21)</f>
        <v>Black-Horn</v>
      </c>
      <c r="J1019" t="str">
        <f>_xlfn.XLOOKUP(H1019,Store_Raw!$A$2:$A$21,Store_Raw!$C$2:$C$21)</f>
        <v>South</v>
      </c>
      <c r="K1019" t="str">
        <f>_xlfn.XLOOKUP(H1019,Store_Raw!$A$2:$A$21,Store_Raw!$D$2:$D$21)</f>
        <v>North Nancyview</v>
      </c>
      <c r="L1019" t="str">
        <f>_xlfn.XLOOKUP(H1019,Store_Raw!$A$2:$A$21,Store_Raw!$E$2:$E$21)</f>
        <v>Outlet</v>
      </c>
      <c r="M1019" t="str">
        <f>VLOOKUP(B1019,Customer_Cleaned!$A$2:$H$501,2,FALSE)</f>
        <v>Elizabeth Foster</v>
      </c>
      <c r="N1019">
        <f>VLOOKUP(B1019,Customer_Cleaned!$A$2:$H$501,3,FALSE)</f>
        <v>33</v>
      </c>
      <c r="O1019" t="str">
        <f>VLOOKUP(B1019,Customer_Cleaned!$A$2:$H$501,4,FALSE)</f>
        <v>Female</v>
      </c>
      <c r="P1019" t="str">
        <f>VLOOKUP(B1019,Customer_Cleaned!$A$2:$H$501,8,FALSE)</f>
        <v>Bronze</v>
      </c>
      <c r="Q1019" t="str">
        <f>_xlfn.XLOOKUP('Sales_Fact cleaned'!B1258,Customer_Cleaned!$A$2:$A$501,Customer_Cleaned!$F$2:$F$501)</f>
        <v>Oregon</v>
      </c>
      <c r="R1019" t="str">
        <f>_xlfn.XLOOKUP(B1019,Customer_Cleaned!$A$2:$A$501,Customer_Cleaned!$G$2:$G$501)</f>
        <v>USA</v>
      </c>
      <c r="S1019">
        <v>3</v>
      </c>
      <c r="T1019">
        <v>334.6</v>
      </c>
      <c r="U1019">
        <v>0.11</v>
      </c>
      <c r="V1019">
        <v>893.38200000000006</v>
      </c>
      <c r="W1019" t="s">
        <v>1829</v>
      </c>
    </row>
    <row r="1020" spans="1:23" hidden="1">
      <c r="A1020" s="2">
        <v>45581</v>
      </c>
      <c r="B1020" t="s">
        <v>304</v>
      </c>
      <c r="C1020" t="s">
        <v>1598</v>
      </c>
      <c r="D1020" t="str">
        <f>VLOOKUP(C1020,Product_Cleaned!$A$2:$B$101,2,FALSE)</f>
        <v>Women's Scarf Set</v>
      </c>
      <c r="E1020" t="str">
        <f>VLOOKUP(C1020,Product_Cleaned!$A$2:$C$101,3,FALSE)</f>
        <v>Clothing</v>
      </c>
      <c r="F1020" t="str">
        <f>VLOOKUP(C1020,Product_Cleaned!$A$2:$E$101,4,FALSE)</f>
        <v>Accessories</v>
      </c>
      <c r="G1020" t="str">
        <f>VLOOKUP('Sales_Fact cleaned'!C648,Product_Cleaned!$A$2:$E$101,5, FALSE)</f>
        <v>Poole PLC</v>
      </c>
      <c r="H1020" t="s">
        <v>1797</v>
      </c>
      <c r="I1020" t="str">
        <f>_xlfn.XLOOKUP(H1020,Store_Raw!$A$2:$A$21,Store_Raw!$B$2:$B$21)</f>
        <v>Gardner, Humphrey and Contreras</v>
      </c>
      <c r="J1020" t="str">
        <f>_xlfn.XLOOKUP(H1020,Store_Raw!$A$2:$A$21,Store_Raw!$C$2:$C$21)</f>
        <v>East</v>
      </c>
      <c r="K1020" t="str">
        <f>_xlfn.XLOOKUP(H1020,Store_Raw!$A$2:$A$21,Store_Raw!$D$2:$D$21)</f>
        <v>Johnsonville</v>
      </c>
      <c r="L1020" t="str">
        <f>_xlfn.XLOOKUP(H1020,Store_Raw!$A$2:$A$21,Store_Raw!$E$2:$E$21)</f>
        <v>Flagship</v>
      </c>
      <c r="M1020" t="str">
        <f>VLOOKUP(B1020,Customer_Cleaned!$A$2:$H$501,2,FALSE)</f>
        <v>Christy Hoffman</v>
      </c>
      <c r="N1020">
        <f>VLOOKUP(B1020,Customer_Cleaned!$A$2:$H$501,3,FALSE)</f>
        <v>26</v>
      </c>
      <c r="O1020" t="str">
        <f>VLOOKUP(B1020,Customer_Cleaned!$A$2:$H$501,4,FALSE)</f>
        <v>Female</v>
      </c>
      <c r="P1020" t="str">
        <f>VLOOKUP(B1020,Customer_Cleaned!$A$2:$H$501,8,FALSE)</f>
        <v>Bronze</v>
      </c>
      <c r="Q1020" t="str">
        <f>_xlfn.XLOOKUP('Sales_Fact cleaned'!B648,Customer_Cleaned!$A$2:$A$501,Customer_Cleaned!$F$2:$F$501)</f>
        <v>Oklahoma</v>
      </c>
      <c r="R1020" t="str">
        <f>_xlfn.XLOOKUP(B1020,Customer_Cleaned!$A$2:$A$501,Customer_Cleaned!$G$2:$G$501)</f>
        <v>USA</v>
      </c>
      <c r="S1020">
        <v>3</v>
      </c>
      <c r="T1020">
        <v>359.56</v>
      </c>
      <c r="U1020">
        <v>0.17</v>
      </c>
      <c r="V1020">
        <v>895.30439999999999</v>
      </c>
      <c r="W1020" t="s">
        <v>1824</v>
      </c>
    </row>
    <row r="1021" spans="1:23" hidden="1">
      <c r="A1021" s="2">
        <v>45581</v>
      </c>
      <c r="B1021" t="s">
        <v>1077</v>
      </c>
      <c r="C1021" t="s">
        <v>1738</v>
      </c>
      <c r="D1021" t="str">
        <f>VLOOKUP(C1021,Product_Cleaned!$A$2:$B$101,2,FALSE)</f>
        <v>Sports Stopwatch Basic</v>
      </c>
      <c r="E1021" t="str">
        <f>VLOOKUP(C1021,Product_Cleaned!$A$2:$C$101,3,FALSE)</f>
        <v>Sports</v>
      </c>
      <c r="F1021" t="str">
        <f>VLOOKUP(C1021,Product_Cleaned!$A$2:$E$101,4,FALSE)</f>
        <v>Accessories</v>
      </c>
      <c r="G1021" t="str">
        <f>VLOOKUP('Sales_Fact cleaned'!C296,Product_Cleaned!$A$2:$E$101,5, FALSE)</f>
        <v>Hamilton Group</v>
      </c>
      <c r="H1021" t="s">
        <v>1799</v>
      </c>
      <c r="I1021" t="str">
        <f>_xlfn.XLOOKUP(H1021,Store_Raw!$A$2:$A$21,Store_Raw!$B$2:$B$21)</f>
        <v>Mcdonald Inc</v>
      </c>
      <c r="J1021" t="str">
        <f>_xlfn.XLOOKUP(H1021,Store_Raw!$A$2:$A$21,Store_Raw!$C$2:$C$21)</f>
        <v>South</v>
      </c>
      <c r="K1021" t="str">
        <f>_xlfn.XLOOKUP(H1021,Store_Raw!$A$2:$A$21,Store_Raw!$D$2:$D$21)</f>
        <v>Christopherland</v>
      </c>
      <c r="L1021" t="str">
        <f>_xlfn.XLOOKUP(H1021,Store_Raw!$A$2:$A$21,Store_Raw!$E$2:$E$21)</f>
        <v>Outlet</v>
      </c>
      <c r="M1021" t="str">
        <f>VLOOKUP(B1021,Customer_Cleaned!$A$2:$H$501,2,FALSE)</f>
        <v>Ryan Moore</v>
      </c>
      <c r="N1021">
        <f>VLOOKUP(B1021,Customer_Cleaned!$A$2:$H$501,3,FALSE)</f>
        <v>38</v>
      </c>
      <c r="O1021" t="str">
        <f>VLOOKUP(B1021,Customer_Cleaned!$A$2:$H$501,4,FALSE)</f>
        <v>Male</v>
      </c>
      <c r="P1021" t="str">
        <f>VLOOKUP(B1021,Customer_Cleaned!$A$2:$H$501,8,FALSE)</f>
        <v>Silver</v>
      </c>
      <c r="Q1021" t="str">
        <f>_xlfn.XLOOKUP('Sales_Fact cleaned'!B296,Customer_Cleaned!$A$2:$A$501,Customer_Cleaned!$F$2:$F$501)</f>
        <v>Florida</v>
      </c>
      <c r="R1021" t="str">
        <f>_xlfn.XLOOKUP(B1021,Customer_Cleaned!$A$2:$A$501,Customer_Cleaned!$G$2:$G$501)</f>
        <v>USA</v>
      </c>
      <c r="S1021">
        <v>2</v>
      </c>
      <c r="T1021">
        <v>452.29</v>
      </c>
      <c r="U1021">
        <v>0.01</v>
      </c>
      <c r="V1021">
        <v>895.53420000000006</v>
      </c>
      <c r="W1021" t="s">
        <v>1824</v>
      </c>
    </row>
    <row r="1022" spans="1:23" hidden="1">
      <c r="A1022" s="2">
        <v>45582</v>
      </c>
      <c r="B1022" t="s">
        <v>1501</v>
      </c>
      <c r="C1022" t="s">
        <v>1553</v>
      </c>
      <c r="D1022" t="str">
        <f>VLOOKUP(C1022,Product_Cleaned!$A$2:$B$101,2,FALSE)</f>
        <v>Women's Yoga Pants</v>
      </c>
      <c r="E1022" t="str">
        <f>VLOOKUP(C1022,Product_Cleaned!$A$2:$C$101,3,FALSE)</f>
        <v>Clothing</v>
      </c>
      <c r="F1022" t="str">
        <f>VLOOKUP(C1022,Product_Cleaned!$A$2:$E$101,4,FALSE)</f>
        <v>Bottoms</v>
      </c>
      <c r="G1022" t="str">
        <f>VLOOKUP('Sales_Fact cleaned'!C274,Product_Cleaned!$A$2:$E$101,5, FALSE)</f>
        <v>Hopkins Ltd</v>
      </c>
      <c r="H1022" t="s">
        <v>1797</v>
      </c>
      <c r="I1022" t="str">
        <f>_xlfn.XLOOKUP(H1022,Store_Raw!$A$2:$A$21,Store_Raw!$B$2:$B$21)</f>
        <v>Gardner, Humphrey and Contreras</v>
      </c>
      <c r="J1022" t="str">
        <f>_xlfn.XLOOKUP(H1022,Store_Raw!$A$2:$A$21,Store_Raw!$C$2:$C$21)</f>
        <v>East</v>
      </c>
      <c r="K1022" t="str">
        <f>_xlfn.XLOOKUP(H1022,Store_Raw!$A$2:$A$21,Store_Raw!$D$2:$D$21)</f>
        <v>Johnsonville</v>
      </c>
      <c r="L1022" t="str">
        <f>_xlfn.XLOOKUP(H1022,Store_Raw!$A$2:$A$21,Store_Raw!$E$2:$E$21)</f>
        <v>Flagship</v>
      </c>
      <c r="M1022" t="str">
        <f>VLOOKUP(B1022,Customer_Cleaned!$A$2:$H$501,2,FALSE)</f>
        <v>Zachary Andrade</v>
      </c>
      <c r="N1022">
        <f>VLOOKUP(B1022,Customer_Cleaned!$A$2:$H$501,3,FALSE)</f>
        <v>23</v>
      </c>
      <c r="O1022" t="str">
        <f>VLOOKUP(B1022,Customer_Cleaned!$A$2:$H$501,4,FALSE)</f>
        <v>Female</v>
      </c>
      <c r="P1022" t="str">
        <f>VLOOKUP(B1022,Customer_Cleaned!$A$2:$H$501,8,FALSE)</f>
        <v>Bronze</v>
      </c>
      <c r="Q1022" t="str">
        <f>_xlfn.XLOOKUP('Sales_Fact cleaned'!B274,Customer_Cleaned!$A$2:$A$501,Customer_Cleaned!$F$2:$F$501)</f>
        <v>Montana</v>
      </c>
      <c r="R1022" t="str">
        <f>_xlfn.XLOOKUP(B1022,Customer_Cleaned!$A$2:$A$501,Customer_Cleaned!$G$2:$G$501)</f>
        <v>USA</v>
      </c>
      <c r="S1022">
        <v>3</v>
      </c>
      <c r="T1022">
        <v>408.99</v>
      </c>
      <c r="U1022">
        <v>0.27</v>
      </c>
      <c r="V1022">
        <v>895.68809999999996</v>
      </c>
      <c r="W1022" t="s">
        <v>1824</v>
      </c>
    </row>
    <row r="1023" spans="1:23" hidden="1">
      <c r="A1023" s="2">
        <v>45583</v>
      </c>
      <c r="B1023" t="s">
        <v>945</v>
      </c>
      <c r="C1023" t="s">
        <v>1594</v>
      </c>
      <c r="D1023" t="str">
        <f>VLOOKUP(C1023,Product_Cleaned!$A$2:$B$101,2,FALSE)</f>
        <v>Men's Formal Shirt</v>
      </c>
      <c r="E1023" t="str">
        <f>VLOOKUP(C1023,Product_Cleaned!$A$2:$C$101,3,FALSE)</f>
        <v>Clothing</v>
      </c>
      <c r="F1023" t="str">
        <f>VLOOKUP(C1023,Product_Cleaned!$A$2:$E$101,4,FALSE)</f>
        <v>Tops</v>
      </c>
      <c r="G1023" t="str">
        <f>VLOOKUP('Sales_Fact cleaned'!C1926,Product_Cleaned!$A$2:$E$101,5, FALSE)</f>
        <v>Murray, Gould and Ware</v>
      </c>
      <c r="H1023" t="s">
        <v>1807</v>
      </c>
      <c r="I1023" t="str">
        <f>_xlfn.XLOOKUP(H1023,Store_Raw!$A$2:$A$21,Store_Raw!$B$2:$B$21)</f>
        <v>Holloway Ltd</v>
      </c>
      <c r="J1023" t="str">
        <f>_xlfn.XLOOKUP(H1023,Store_Raw!$A$2:$A$21,Store_Raw!$C$2:$C$21)</f>
        <v>North</v>
      </c>
      <c r="K1023" t="str">
        <f>_xlfn.XLOOKUP(H1023,Store_Raw!$A$2:$A$21,Store_Raw!$D$2:$D$21)</f>
        <v>Bensonhaven</v>
      </c>
      <c r="L1023" t="str">
        <f>_xlfn.XLOOKUP(H1023,Store_Raw!$A$2:$A$21,Store_Raw!$E$2:$E$21)</f>
        <v>Flagship</v>
      </c>
      <c r="M1023" t="str">
        <f>VLOOKUP(B1023,Customer_Cleaned!$A$2:$H$501,2,FALSE)</f>
        <v>Stephanie Jacobs</v>
      </c>
      <c r="N1023">
        <f>VLOOKUP(B1023,Customer_Cleaned!$A$2:$H$501,3,FALSE)</f>
        <v>48</v>
      </c>
      <c r="O1023" t="str">
        <f>VLOOKUP(B1023,Customer_Cleaned!$A$2:$H$501,4,FALSE)</f>
        <v>Female</v>
      </c>
      <c r="P1023" t="str">
        <f>VLOOKUP(B1023,Customer_Cleaned!$A$2:$H$501,8,FALSE)</f>
        <v>Silver</v>
      </c>
      <c r="Q1023" t="str">
        <f>_xlfn.XLOOKUP('Sales_Fact cleaned'!B1926,Customer_Cleaned!$A$2:$A$501,Customer_Cleaned!$F$2:$F$501)</f>
        <v>New Hampshire</v>
      </c>
      <c r="R1023" t="str">
        <f>_xlfn.XLOOKUP(B1023,Customer_Cleaned!$A$2:$A$501,Customer_Cleaned!$G$2:$G$501)</f>
        <v>USA</v>
      </c>
      <c r="S1023">
        <v>3</v>
      </c>
      <c r="T1023">
        <v>373.35</v>
      </c>
      <c r="U1023">
        <v>0.2</v>
      </c>
      <c r="V1023">
        <v>896.04000000000019</v>
      </c>
      <c r="W1023" t="s">
        <v>1824</v>
      </c>
    </row>
    <row r="1024" spans="1:23" hidden="1">
      <c r="A1024" s="2">
        <v>45583</v>
      </c>
      <c r="B1024" t="s">
        <v>827</v>
      </c>
      <c r="C1024" t="s">
        <v>1574</v>
      </c>
      <c r="D1024" t="str">
        <f>VLOOKUP(C1024,Product_Cleaned!$A$2:$B$101,2,FALSE)</f>
        <v>USB-C Fast Charger</v>
      </c>
      <c r="E1024" t="str">
        <f>VLOOKUP(C1024,Product_Cleaned!$A$2:$C$101,3,FALSE)</f>
        <v>Electronics</v>
      </c>
      <c r="F1024" t="str">
        <f>VLOOKUP(C1024,Product_Cleaned!$A$2:$E$101,4,FALSE)</f>
        <v>Accessories</v>
      </c>
      <c r="G1024" t="str">
        <f>VLOOKUP('Sales_Fact cleaned'!C1324,Product_Cleaned!$A$2:$E$101,5, FALSE)</f>
        <v>Khan, Jones and Paul</v>
      </c>
      <c r="H1024" t="s">
        <v>1810</v>
      </c>
      <c r="I1024" t="str">
        <f>_xlfn.XLOOKUP(H1024,Store_Raw!$A$2:$A$21,Store_Raw!$B$2:$B$21)</f>
        <v>Guerrero-Schmitt</v>
      </c>
      <c r="J1024" t="str">
        <f>_xlfn.XLOOKUP(H1024,Store_Raw!$A$2:$A$21,Store_Raw!$C$2:$C$21)</f>
        <v>East</v>
      </c>
      <c r="K1024" t="str">
        <f>_xlfn.XLOOKUP(H1024,Store_Raw!$A$2:$A$21,Store_Raw!$D$2:$D$21)</f>
        <v>East Stevechester</v>
      </c>
      <c r="L1024" t="str">
        <f>_xlfn.XLOOKUP(H1024,Store_Raw!$A$2:$A$21,Store_Raw!$E$2:$E$21)</f>
        <v>Flagship</v>
      </c>
      <c r="M1024" t="str">
        <f>VLOOKUP(B1024,Customer_Cleaned!$A$2:$H$501,2,FALSE)</f>
        <v>Beth Allen</v>
      </c>
      <c r="N1024">
        <f>VLOOKUP(B1024,Customer_Cleaned!$A$2:$H$501,3,FALSE)</f>
        <v>32</v>
      </c>
      <c r="O1024" t="str">
        <f>VLOOKUP(B1024,Customer_Cleaned!$A$2:$H$501,4,FALSE)</f>
        <v>Female</v>
      </c>
      <c r="P1024" t="str">
        <f>VLOOKUP(B1024,Customer_Cleaned!$A$2:$H$501,8,FALSE)</f>
        <v>Bronze</v>
      </c>
      <c r="Q1024" t="str">
        <f>_xlfn.XLOOKUP('Sales_Fact cleaned'!B1324,Customer_Cleaned!$A$2:$A$501,Customer_Cleaned!$F$2:$F$501)</f>
        <v>New York</v>
      </c>
      <c r="R1024" t="str">
        <f>_xlfn.XLOOKUP(B1024,Customer_Cleaned!$A$2:$A$501,Customer_Cleaned!$G$2:$G$501)</f>
        <v>USA</v>
      </c>
      <c r="S1024">
        <v>4</v>
      </c>
      <c r="T1024">
        <v>266.98</v>
      </c>
      <c r="U1024">
        <v>0.16</v>
      </c>
      <c r="V1024">
        <v>897.05280000000005</v>
      </c>
      <c r="W1024" t="s">
        <v>1829</v>
      </c>
    </row>
    <row r="1025" spans="1:23" hidden="1">
      <c r="A1025" s="2">
        <v>45584</v>
      </c>
      <c r="B1025" t="s">
        <v>238</v>
      </c>
      <c r="C1025" t="s">
        <v>1642</v>
      </c>
      <c r="D1025" t="str">
        <f>VLOOKUP(C1025,Product_Cleaned!$A$2:$B$101,2,FALSE)</f>
        <v>Makeup Brush Set</v>
      </c>
      <c r="E1025" t="str">
        <f>VLOOKUP(C1025,Product_Cleaned!$A$2:$C$101,3,FALSE)</f>
        <v>Beauty</v>
      </c>
      <c r="F1025" t="str">
        <f>VLOOKUP(C1025,Product_Cleaned!$A$2:$E$101,4,FALSE)</f>
        <v>Makeup</v>
      </c>
      <c r="G1025" t="str">
        <f>VLOOKUP('Sales_Fact cleaned'!C1213,Product_Cleaned!$A$2:$E$101,5, FALSE)</f>
        <v>Butler Group</v>
      </c>
      <c r="H1025" t="s">
        <v>1794</v>
      </c>
      <c r="I1025" t="str">
        <f>_xlfn.XLOOKUP(H1025,Store_Raw!$A$2:$A$21,Store_Raw!$B$2:$B$21)</f>
        <v>Thomas, Bridges and Harris</v>
      </c>
      <c r="J1025" t="str">
        <f>_xlfn.XLOOKUP(H1025,Store_Raw!$A$2:$A$21,Store_Raw!$C$2:$C$21)</f>
        <v>North</v>
      </c>
      <c r="K1025" t="str">
        <f>_xlfn.XLOOKUP(H1025,Store_Raw!$A$2:$A$21,Store_Raw!$D$2:$D$21)</f>
        <v>Sabrinatown</v>
      </c>
      <c r="L1025" t="str">
        <f>_xlfn.XLOOKUP(H1025,Store_Raw!$A$2:$A$21,Store_Raw!$E$2:$E$21)</f>
        <v>Online</v>
      </c>
      <c r="M1025" t="str">
        <f>VLOOKUP(B1025,Customer_Cleaned!$A$2:$H$501,2,FALSE)</f>
        <v>Mr. Mason Butler</v>
      </c>
      <c r="N1025">
        <f>VLOOKUP(B1025,Customer_Cleaned!$A$2:$H$501,3,FALSE)</f>
        <v>33</v>
      </c>
      <c r="O1025" t="str">
        <f>VLOOKUP(B1025,Customer_Cleaned!$A$2:$H$501,4,FALSE)</f>
        <v>Male</v>
      </c>
      <c r="P1025" t="str">
        <f>VLOOKUP(B1025,Customer_Cleaned!$A$2:$H$501,8,FALSE)</f>
        <v>Bronze</v>
      </c>
      <c r="Q1025" t="str">
        <f>_xlfn.XLOOKUP('Sales_Fact cleaned'!B1213,Customer_Cleaned!$A$2:$A$501,Customer_Cleaned!$F$2:$F$501)</f>
        <v>Vermont</v>
      </c>
      <c r="R1025" t="str">
        <f>_xlfn.XLOOKUP(B1025,Customer_Cleaned!$A$2:$A$501,Customer_Cleaned!$G$2:$G$501)</f>
        <v>USA</v>
      </c>
      <c r="S1025">
        <v>2</v>
      </c>
      <c r="T1025">
        <v>591.33000000000004</v>
      </c>
      <c r="U1025">
        <v>0.24</v>
      </c>
      <c r="V1025">
        <v>898.8216000000001</v>
      </c>
      <c r="W1025" t="s">
        <v>1829</v>
      </c>
    </row>
    <row r="1026" spans="1:23" hidden="1">
      <c r="A1026" s="2">
        <v>45586</v>
      </c>
      <c r="B1026" t="s">
        <v>1254</v>
      </c>
      <c r="C1026" t="s">
        <v>1616</v>
      </c>
      <c r="D1026" t="str">
        <f>VLOOKUP(C1026,Product_Cleaned!$A$2:$B$101,2,FALSE)</f>
        <v>Gaming Mechanical Keyboard</v>
      </c>
      <c r="E1026" t="str">
        <f>VLOOKUP(C1026,Product_Cleaned!$A$2:$C$101,3,FALSE)</f>
        <v>Electronics</v>
      </c>
      <c r="F1026" t="str">
        <f>VLOOKUP(C1026,Product_Cleaned!$A$2:$E$101,4,FALSE)</f>
        <v>Computer</v>
      </c>
      <c r="G1026" t="str">
        <f>VLOOKUP('Sales_Fact cleaned'!C1893,Product_Cleaned!$A$2:$E$101,5, FALSE)</f>
        <v>Hogan-Lee</v>
      </c>
      <c r="H1026" t="s">
        <v>1769</v>
      </c>
      <c r="I1026" t="str">
        <f>_xlfn.XLOOKUP(H1026,Store_Raw!$A$2:$A$21,Store_Raw!$B$2:$B$21)</f>
        <v>Alexander Group</v>
      </c>
      <c r="J1026" t="str">
        <f>_xlfn.XLOOKUP(H1026,Store_Raw!$A$2:$A$21,Store_Raw!$C$2:$C$21)</f>
        <v>South</v>
      </c>
      <c r="K1026" t="str">
        <f>_xlfn.XLOOKUP(H1026,Store_Raw!$A$2:$A$21,Store_Raw!$D$2:$D$21)</f>
        <v>Port Sharon</v>
      </c>
      <c r="L1026" t="str">
        <f>_xlfn.XLOOKUP(H1026,Store_Raw!$A$2:$A$21,Store_Raw!$E$2:$E$21)</f>
        <v>Online</v>
      </c>
      <c r="M1026" t="str">
        <f>VLOOKUP(B1026,Customer_Cleaned!$A$2:$H$501,2,FALSE)</f>
        <v>Justin Ingram</v>
      </c>
      <c r="N1026">
        <f>VLOOKUP(B1026,Customer_Cleaned!$A$2:$H$501,3,FALSE)</f>
        <v>34</v>
      </c>
      <c r="O1026" t="str">
        <f>VLOOKUP(B1026,Customer_Cleaned!$A$2:$H$501,4,FALSE)</f>
        <v>Male</v>
      </c>
      <c r="P1026" t="str">
        <f>VLOOKUP(B1026,Customer_Cleaned!$A$2:$H$501,8,FALSE)</f>
        <v>Bronze</v>
      </c>
      <c r="Q1026" t="str">
        <f>_xlfn.XLOOKUP('Sales_Fact cleaned'!B1893,Customer_Cleaned!$A$2:$A$501,Customer_Cleaned!$F$2:$F$501)</f>
        <v>Michigan</v>
      </c>
      <c r="R1026" t="str">
        <f>_xlfn.XLOOKUP(B1026,Customer_Cleaned!$A$2:$A$501,Customer_Cleaned!$G$2:$G$501)</f>
        <v>USA</v>
      </c>
      <c r="S1026">
        <v>2</v>
      </c>
      <c r="T1026">
        <v>511.7</v>
      </c>
      <c r="U1026">
        <v>0.12</v>
      </c>
      <c r="V1026">
        <v>900.59199999999998</v>
      </c>
      <c r="W1026" t="s">
        <v>1829</v>
      </c>
    </row>
    <row r="1027" spans="1:23" hidden="1">
      <c r="A1027" s="2">
        <v>45586</v>
      </c>
      <c r="B1027" t="s">
        <v>425</v>
      </c>
      <c r="C1027" t="s">
        <v>1572</v>
      </c>
      <c r="D1027" t="str">
        <f>VLOOKUP(C1027,Product_Cleaned!$A$2:$B$101,2,FALSE)</f>
        <v>Hair Strengthening Shampoo</v>
      </c>
      <c r="E1027" t="str">
        <f>VLOOKUP(C1027,Product_Cleaned!$A$2:$C$101,3,FALSE)</f>
        <v>Beauty</v>
      </c>
      <c r="F1027" t="str">
        <f>VLOOKUP(C1027,Product_Cleaned!$A$2:$E$101,4,FALSE)</f>
        <v>Haircare</v>
      </c>
      <c r="G1027" t="str">
        <f>VLOOKUP('Sales_Fact cleaned'!C228,Product_Cleaned!$A$2:$E$101,5, FALSE)</f>
        <v>Hatfield, Baird and Torres</v>
      </c>
      <c r="H1027" t="s">
        <v>1801</v>
      </c>
      <c r="I1027" t="str">
        <f>_xlfn.XLOOKUP(H1027,Store_Raw!$A$2:$A$21,Store_Raw!$B$2:$B$21)</f>
        <v>Shelton PLC</v>
      </c>
      <c r="J1027" t="str">
        <f>_xlfn.XLOOKUP(H1027,Store_Raw!$A$2:$A$21,Store_Raw!$C$2:$C$21)</f>
        <v>North</v>
      </c>
      <c r="K1027" t="str">
        <f>_xlfn.XLOOKUP(H1027,Store_Raw!$A$2:$A$21,Store_Raw!$D$2:$D$21)</f>
        <v>East Jenniferstad</v>
      </c>
      <c r="L1027" t="str">
        <f>_xlfn.XLOOKUP(H1027,Store_Raw!$A$2:$A$21,Store_Raw!$E$2:$E$21)</f>
        <v>Flagship</v>
      </c>
      <c r="M1027" t="str">
        <f>VLOOKUP(B1027,Customer_Cleaned!$A$2:$H$501,2,FALSE)</f>
        <v>Erin Hopkins</v>
      </c>
      <c r="N1027">
        <f>VLOOKUP(B1027,Customer_Cleaned!$A$2:$H$501,3,FALSE)</f>
        <v>40</v>
      </c>
      <c r="O1027" t="str">
        <f>VLOOKUP(B1027,Customer_Cleaned!$A$2:$H$501,4,FALSE)</f>
        <v>Male</v>
      </c>
      <c r="P1027" t="str">
        <f>VLOOKUP(B1027,Customer_Cleaned!$A$2:$H$501,8,FALSE)</f>
        <v>Silver</v>
      </c>
      <c r="Q1027" t="str">
        <f>_xlfn.XLOOKUP('Sales_Fact cleaned'!B228,Customer_Cleaned!$A$2:$A$501,Customer_Cleaned!$F$2:$F$501)</f>
        <v>Minnesota</v>
      </c>
      <c r="R1027" t="str">
        <f>_xlfn.XLOOKUP(B1027,Customer_Cleaned!$A$2:$A$501,Customer_Cleaned!$G$2:$G$501)</f>
        <v>USA</v>
      </c>
      <c r="S1027">
        <v>2</v>
      </c>
      <c r="T1027">
        <v>562.97</v>
      </c>
      <c r="U1027">
        <v>0.2</v>
      </c>
      <c r="V1027">
        <v>900.75200000000007</v>
      </c>
      <c r="W1027" t="s">
        <v>1824</v>
      </c>
    </row>
    <row r="1028" spans="1:23">
      <c r="A1028" s="2">
        <v>45586</v>
      </c>
      <c r="B1028" t="s">
        <v>419</v>
      </c>
      <c r="C1028" t="s">
        <v>1568</v>
      </c>
      <c r="D1028" t="str">
        <f>VLOOKUP(C1028,Product_Cleaned!$A$2:$B$101,2,FALSE)</f>
        <v>Ceramic Kitchen Bowl Set</v>
      </c>
      <c r="E1028" t="str">
        <f>VLOOKUP(C1028,Product_Cleaned!$A$2:$C$101,3,FALSE)</f>
        <v>Home</v>
      </c>
      <c r="F1028" t="str">
        <f>VLOOKUP(C1028,Product_Cleaned!$A$2:$E$101,4,FALSE)</f>
        <v>Kitchen</v>
      </c>
      <c r="G1028" t="str">
        <f>VLOOKUP('Sales_Fact cleaned'!C32,Product_Cleaned!$A$2:$E$101,5, FALSE)</f>
        <v>Hernandez, Kennedy and Porter</v>
      </c>
      <c r="H1028" t="s">
        <v>1810</v>
      </c>
      <c r="I1028" t="str">
        <f>_xlfn.XLOOKUP(H1028,Store_Raw!$A$2:$A$21,Store_Raw!$B$2:$B$21)</f>
        <v>Guerrero-Schmitt</v>
      </c>
      <c r="J1028" t="str">
        <f>_xlfn.XLOOKUP(H1028,Store_Raw!$A$2:$A$21,Store_Raw!$C$2:$C$21)</f>
        <v>East</v>
      </c>
      <c r="K1028" t="str">
        <f>_xlfn.XLOOKUP(H1028,Store_Raw!$A$2:$A$21,Store_Raw!$D$2:$D$21)</f>
        <v>East Stevechester</v>
      </c>
      <c r="L1028" t="str">
        <f>_xlfn.XLOOKUP(H1028,Store_Raw!$A$2:$A$21,Store_Raw!$E$2:$E$21)</f>
        <v>Flagship</v>
      </c>
      <c r="M1028" t="str">
        <f>VLOOKUP(B1028,Customer_Cleaned!$A$2:$H$501,2,FALSE)</f>
        <v>Joel Robinson</v>
      </c>
      <c r="N1028">
        <f>VLOOKUP(B1028,Customer_Cleaned!$A$2:$H$501,3,FALSE)</f>
        <v>62</v>
      </c>
      <c r="O1028" t="str">
        <f>VLOOKUP(B1028,Customer_Cleaned!$A$2:$H$501,4,FALSE)</f>
        <v>Male</v>
      </c>
      <c r="P1028" t="str">
        <f>VLOOKUP(B1028,Customer_Cleaned!$A$2:$H$501,8,FALSE)</f>
        <v>Platinum</v>
      </c>
      <c r="Q1028" t="str">
        <f>_xlfn.XLOOKUP('Sales_Fact cleaned'!B32,Customer_Cleaned!$A$2:$A$501,Customer_Cleaned!$F$2:$F$501)</f>
        <v>Tennessee</v>
      </c>
      <c r="R1028" t="str">
        <f>_xlfn.XLOOKUP(B1028,Customer_Cleaned!$A$2:$A$501,Customer_Cleaned!$G$2:$G$501)</f>
        <v>USA</v>
      </c>
      <c r="S1028">
        <v>2</v>
      </c>
      <c r="T1028">
        <v>635.39</v>
      </c>
      <c r="U1028">
        <v>0.28999999999999998</v>
      </c>
      <c r="V1028">
        <v>902.25379999999996</v>
      </c>
      <c r="W1028" t="s">
        <v>1824</v>
      </c>
    </row>
    <row r="1029" spans="1:23">
      <c r="A1029" s="2">
        <v>45587</v>
      </c>
      <c r="B1029" t="s">
        <v>1050</v>
      </c>
      <c r="C1029" t="s">
        <v>1656</v>
      </c>
      <c r="D1029" t="str">
        <f>VLOOKUP(C1029,Product_Cleaned!$A$2:$B$101,2,FALSE)</f>
        <v>Sports Stopwatch Pro</v>
      </c>
      <c r="E1029" t="str">
        <f>VLOOKUP(C1029,Product_Cleaned!$A$2:$C$101,3,FALSE)</f>
        <v>Sports</v>
      </c>
      <c r="F1029" t="str">
        <f>VLOOKUP(C1029,Product_Cleaned!$A$2:$E$101,4,FALSE)</f>
        <v>Accessories</v>
      </c>
      <c r="G1029" t="str">
        <f>VLOOKUP('Sales_Fact cleaned'!C1869,Product_Cleaned!$A$2:$E$101,5, FALSE)</f>
        <v>Taylor, Dodson and Johnston</v>
      </c>
      <c r="H1029" t="s">
        <v>1789</v>
      </c>
      <c r="I1029" t="str">
        <f>_xlfn.XLOOKUP(H1029,Store_Raw!$A$2:$A$21,Store_Raw!$B$2:$B$21)</f>
        <v>Hill, Wagner and Ballard</v>
      </c>
      <c r="J1029" t="str">
        <f>_xlfn.XLOOKUP(H1029,Store_Raw!$A$2:$A$21,Store_Raw!$C$2:$C$21)</f>
        <v>East</v>
      </c>
      <c r="K1029" t="str">
        <f>_xlfn.XLOOKUP(H1029,Store_Raw!$A$2:$A$21,Store_Raw!$D$2:$D$21)</f>
        <v>East Davidville</v>
      </c>
      <c r="L1029" t="str">
        <f>_xlfn.XLOOKUP(H1029,Store_Raw!$A$2:$A$21,Store_Raw!$E$2:$E$21)</f>
        <v>Online</v>
      </c>
      <c r="M1029" t="str">
        <f>VLOOKUP(B1029,Customer_Cleaned!$A$2:$H$501,2,FALSE)</f>
        <v>Mr. Christopher Sims</v>
      </c>
      <c r="N1029">
        <f>VLOOKUP(B1029,Customer_Cleaned!$A$2:$H$501,3,FALSE)</f>
        <v>50</v>
      </c>
      <c r="O1029" t="str">
        <f>VLOOKUP(B1029,Customer_Cleaned!$A$2:$H$501,4,FALSE)</f>
        <v>Female</v>
      </c>
      <c r="P1029" t="str">
        <f>VLOOKUP(B1029,Customer_Cleaned!$A$2:$H$501,8,FALSE)</f>
        <v>Platinum</v>
      </c>
      <c r="Q1029" t="str">
        <f>_xlfn.XLOOKUP('Sales_Fact cleaned'!B1869,Customer_Cleaned!$A$2:$A$501,Customer_Cleaned!$F$2:$F$501)</f>
        <v>Indiana</v>
      </c>
      <c r="R1029" t="str">
        <f>_xlfn.XLOOKUP(B1029,Customer_Cleaned!$A$2:$A$501,Customer_Cleaned!$G$2:$G$501)</f>
        <v>USA</v>
      </c>
      <c r="S1029">
        <v>4</v>
      </c>
      <c r="T1029">
        <v>250.64</v>
      </c>
      <c r="U1029">
        <v>0.1</v>
      </c>
      <c r="V1029">
        <v>902.30399999999997</v>
      </c>
      <c r="W1029" t="s">
        <v>1826</v>
      </c>
    </row>
    <row r="1030" spans="1:23" hidden="1">
      <c r="A1030" s="2">
        <v>45587</v>
      </c>
      <c r="B1030" t="s">
        <v>278</v>
      </c>
      <c r="C1030" t="s">
        <v>1546</v>
      </c>
      <c r="D1030" t="str">
        <f>VLOOKUP(C1030,Product_Cleaned!$A$2:$B$101,2,FALSE)</f>
        <v>Men's Graphic T-Shirt</v>
      </c>
      <c r="E1030" t="str">
        <f>VLOOKUP(C1030,Product_Cleaned!$A$2:$C$101,3,FALSE)</f>
        <v>Clothing</v>
      </c>
      <c r="F1030" t="str">
        <f>VLOOKUP(C1030,Product_Cleaned!$A$2:$E$101,4,FALSE)</f>
        <v>Tops</v>
      </c>
      <c r="G1030" t="str">
        <f>VLOOKUP('Sales_Fact cleaned'!C914,Product_Cleaned!$A$2:$E$101,5, FALSE)</f>
        <v>Sullivan and Sons</v>
      </c>
      <c r="H1030" t="s">
        <v>1804</v>
      </c>
      <c r="I1030" t="str">
        <f>_xlfn.XLOOKUP(H1030,Store_Raw!$A$2:$A$21,Store_Raw!$B$2:$B$21)</f>
        <v>Frederick-Wright</v>
      </c>
      <c r="J1030" t="str">
        <f>_xlfn.XLOOKUP(H1030,Store_Raw!$A$2:$A$21,Store_Raw!$C$2:$C$21)</f>
        <v>West</v>
      </c>
      <c r="K1030" t="str">
        <f>_xlfn.XLOOKUP(H1030,Store_Raw!$A$2:$A$21,Store_Raw!$D$2:$D$21)</f>
        <v>New Jimmymouth</v>
      </c>
      <c r="L1030" t="str">
        <f>_xlfn.XLOOKUP(H1030,Store_Raw!$A$2:$A$21,Store_Raw!$E$2:$E$21)</f>
        <v>Flagship</v>
      </c>
      <c r="M1030" t="str">
        <f>VLOOKUP(B1030,Customer_Cleaned!$A$2:$H$501,2,FALSE)</f>
        <v>Nathan Campbell</v>
      </c>
      <c r="N1030">
        <f>VLOOKUP(B1030,Customer_Cleaned!$A$2:$H$501,3,FALSE)</f>
        <v>37</v>
      </c>
      <c r="O1030" t="str">
        <f>VLOOKUP(B1030,Customer_Cleaned!$A$2:$H$501,4,FALSE)</f>
        <v>Male</v>
      </c>
      <c r="P1030" t="str">
        <f>VLOOKUP(B1030,Customer_Cleaned!$A$2:$H$501,8,FALSE)</f>
        <v>Silver</v>
      </c>
      <c r="Q1030" t="str">
        <f>_xlfn.XLOOKUP('Sales_Fact cleaned'!B914,Customer_Cleaned!$A$2:$A$501,Customer_Cleaned!$F$2:$F$501)</f>
        <v>Wisconsin</v>
      </c>
      <c r="R1030" t="str">
        <f>_xlfn.XLOOKUP(B1030,Customer_Cleaned!$A$2:$A$501,Customer_Cleaned!$G$2:$G$501)</f>
        <v>USA</v>
      </c>
      <c r="S1030">
        <v>2</v>
      </c>
      <c r="T1030">
        <v>508.52</v>
      </c>
      <c r="U1030">
        <v>0.11</v>
      </c>
      <c r="V1030">
        <v>905.16559999999993</v>
      </c>
      <c r="W1030" t="s">
        <v>1826</v>
      </c>
    </row>
    <row r="1031" spans="1:23" hidden="1">
      <c r="A1031" s="2">
        <v>45587</v>
      </c>
      <c r="B1031" t="s">
        <v>1458</v>
      </c>
      <c r="C1031" t="s">
        <v>1716</v>
      </c>
      <c r="D1031" t="str">
        <f>VLOOKUP(C1031,Product_Cleaned!$A$2:$B$101,2,FALSE)</f>
        <v>Wooden Bookshelf</v>
      </c>
      <c r="E1031" t="str">
        <f>VLOOKUP(C1031,Product_Cleaned!$A$2:$C$101,3,FALSE)</f>
        <v>Home</v>
      </c>
      <c r="F1031" t="str">
        <f>VLOOKUP(C1031,Product_Cleaned!$A$2:$E$101,4,FALSE)</f>
        <v>Furniture</v>
      </c>
      <c r="G1031" t="str">
        <f>VLOOKUP('Sales_Fact cleaned'!C1731,Product_Cleaned!$A$2:$E$101,5, FALSE)</f>
        <v>Zhang Inc</v>
      </c>
      <c r="H1031" t="s">
        <v>1782</v>
      </c>
      <c r="I1031" t="str">
        <f>_xlfn.XLOOKUP(H1031,Store_Raw!$A$2:$A$21,Store_Raw!$B$2:$B$21)</f>
        <v>Bean, Jones and Park</v>
      </c>
      <c r="J1031" t="str">
        <f>_xlfn.XLOOKUP(H1031,Store_Raw!$A$2:$A$21,Store_Raw!$C$2:$C$21)</f>
        <v>West</v>
      </c>
      <c r="K1031" t="str">
        <f>_xlfn.XLOOKUP(H1031,Store_Raw!$A$2:$A$21,Store_Raw!$D$2:$D$21)</f>
        <v>Thompsonborough</v>
      </c>
      <c r="L1031" t="str">
        <f>_xlfn.XLOOKUP(H1031,Store_Raw!$A$2:$A$21,Store_Raw!$E$2:$E$21)</f>
        <v>Online</v>
      </c>
      <c r="M1031" t="str">
        <f>VLOOKUP(B1031,Customer_Cleaned!$A$2:$H$501,2,FALSE)</f>
        <v>Laura Mathews</v>
      </c>
      <c r="N1031">
        <f>VLOOKUP(B1031,Customer_Cleaned!$A$2:$H$501,3,FALSE)</f>
        <v>53</v>
      </c>
      <c r="O1031" t="str">
        <f>VLOOKUP(B1031,Customer_Cleaned!$A$2:$H$501,4,FALSE)</f>
        <v>Male</v>
      </c>
      <c r="P1031" t="str">
        <f>VLOOKUP(B1031,Customer_Cleaned!$A$2:$H$501,8,FALSE)</f>
        <v>Platinum</v>
      </c>
      <c r="Q1031" t="str">
        <f>_xlfn.XLOOKUP('Sales_Fact cleaned'!B1731,Customer_Cleaned!$A$2:$A$501,Customer_Cleaned!$F$2:$F$501)</f>
        <v>North Dakota</v>
      </c>
      <c r="R1031" t="str">
        <f>_xlfn.XLOOKUP(B1031,Customer_Cleaned!$A$2:$A$501,Customer_Cleaned!$G$2:$G$501)</f>
        <v>USA</v>
      </c>
      <c r="S1031">
        <v>1</v>
      </c>
      <c r="T1031">
        <v>905.23</v>
      </c>
      <c r="U1031">
        <v>0</v>
      </c>
      <c r="V1031">
        <v>905.23</v>
      </c>
      <c r="W1031" t="s">
        <v>1824</v>
      </c>
    </row>
    <row r="1032" spans="1:23" hidden="1">
      <c r="A1032" s="2">
        <v>45588</v>
      </c>
      <c r="B1032" t="s">
        <v>1112</v>
      </c>
      <c r="C1032" t="s">
        <v>1546</v>
      </c>
      <c r="D1032" t="str">
        <f>VLOOKUP(C1032,Product_Cleaned!$A$2:$B$101,2,FALSE)</f>
        <v>Men's Graphic T-Shirt</v>
      </c>
      <c r="E1032" t="str">
        <f>VLOOKUP(C1032,Product_Cleaned!$A$2:$C$101,3,FALSE)</f>
        <v>Clothing</v>
      </c>
      <c r="F1032" t="str">
        <f>VLOOKUP(C1032,Product_Cleaned!$A$2:$E$101,4,FALSE)</f>
        <v>Tops</v>
      </c>
      <c r="G1032" t="str">
        <f>VLOOKUP('Sales_Fact cleaned'!C316,Product_Cleaned!$A$2:$E$101,5, FALSE)</f>
        <v>Ford, Murphy and Wilson</v>
      </c>
      <c r="H1032" t="s">
        <v>1792</v>
      </c>
      <c r="I1032" t="str">
        <f>_xlfn.XLOOKUP(H1032,Store_Raw!$A$2:$A$21,Store_Raw!$B$2:$B$21)</f>
        <v>Aguirre-Keller</v>
      </c>
      <c r="J1032" t="str">
        <f>_xlfn.XLOOKUP(H1032,Store_Raw!$A$2:$A$21,Store_Raw!$C$2:$C$21)</f>
        <v>South</v>
      </c>
      <c r="K1032" t="str">
        <f>_xlfn.XLOOKUP(H1032,Store_Raw!$A$2:$A$21,Store_Raw!$D$2:$D$21)</f>
        <v>Lake Michael</v>
      </c>
      <c r="L1032" t="str">
        <f>_xlfn.XLOOKUP(H1032,Store_Raw!$A$2:$A$21,Store_Raw!$E$2:$E$21)</f>
        <v>Online</v>
      </c>
      <c r="M1032" t="str">
        <f>VLOOKUP(B1032,Customer_Cleaned!$A$2:$H$501,2,FALSE)</f>
        <v>Carlos Flores</v>
      </c>
      <c r="N1032">
        <f>VLOOKUP(B1032,Customer_Cleaned!$A$2:$H$501,3,FALSE)</f>
        <v>20</v>
      </c>
      <c r="O1032" t="str">
        <f>VLOOKUP(B1032,Customer_Cleaned!$A$2:$H$501,4,FALSE)</f>
        <v>Male</v>
      </c>
      <c r="P1032" t="str">
        <f>VLOOKUP(B1032,Customer_Cleaned!$A$2:$H$501,8,FALSE)</f>
        <v>Bronze</v>
      </c>
      <c r="Q1032" t="str">
        <f>_xlfn.XLOOKUP('Sales_Fact cleaned'!B316,Customer_Cleaned!$A$2:$A$501,Customer_Cleaned!$F$2:$F$501)</f>
        <v>North Carolina</v>
      </c>
      <c r="R1032" t="str">
        <f>_xlfn.XLOOKUP(B1032,Customer_Cleaned!$A$2:$A$501,Customer_Cleaned!$G$2:$G$501)</f>
        <v>USA</v>
      </c>
      <c r="S1032">
        <v>3</v>
      </c>
      <c r="T1032">
        <v>305</v>
      </c>
      <c r="U1032">
        <v>0.01</v>
      </c>
      <c r="V1032">
        <v>905.85</v>
      </c>
      <c r="W1032" t="s">
        <v>1826</v>
      </c>
    </row>
    <row r="1033" spans="1:23">
      <c r="A1033" s="2">
        <v>45589</v>
      </c>
      <c r="B1033" t="s">
        <v>863</v>
      </c>
      <c r="C1033" t="s">
        <v>1646</v>
      </c>
      <c r="D1033" t="str">
        <f>VLOOKUP(C1033,Product_Cleaned!$A$2:$B$101,2,FALSE)</f>
        <v>Men's Roll-On Perfume</v>
      </c>
      <c r="E1033" t="str">
        <f>VLOOKUP(C1033,Product_Cleaned!$A$2:$C$101,3,FALSE)</f>
        <v>Beauty</v>
      </c>
      <c r="F1033" t="str">
        <f>VLOOKUP(C1033,Product_Cleaned!$A$2:$E$101,4,FALSE)</f>
        <v>Fragrance</v>
      </c>
      <c r="G1033" t="str">
        <f>VLOOKUP('Sales_Fact cleaned'!C974,Product_Cleaned!$A$2:$E$101,5, FALSE)</f>
        <v>Bautista, Green and Hale</v>
      </c>
      <c r="H1033" t="s">
        <v>1797</v>
      </c>
      <c r="I1033" t="str">
        <f>_xlfn.XLOOKUP(H1033,Store_Raw!$A$2:$A$21,Store_Raw!$B$2:$B$21)</f>
        <v>Gardner, Humphrey and Contreras</v>
      </c>
      <c r="J1033" t="str">
        <f>_xlfn.XLOOKUP(H1033,Store_Raw!$A$2:$A$21,Store_Raw!$C$2:$C$21)</f>
        <v>East</v>
      </c>
      <c r="K1033" t="str">
        <f>_xlfn.XLOOKUP(H1033,Store_Raw!$A$2:$A$21,Store_Raw!$D$2:$D$21)</f>
        <v>Johnsonville</v>
      </c>
      <c r="L1033" t="str">
        <f>_xlfn.XLOOKUP(H1033,Store_Raw!$A$2:$A$21,Store_Raw!$E$2:$E$21)</f>
        <v>Flagship</v>
      </c>
      <c r="M1033" t="str">
        <f>VLOOKUP(B1033,Customer_Cleaned!$A$2:$H$501,2,FALSE)</f>
        <v>Daisy Johnson Dds</v>
      </c>
      <c r="N1033">
        <f>VLOOKUP(B1033,Customer_Cleaned!$A$2:$H$501,3,FALSE)</f>
        <v>64</v>
      </c>
      <c r="O1033" t="str">
        <f>VLOOKUP(B1033,Customer_Cleaned!$A$2:$H$501,4,FALSE)</f>
        <v>Male</v>
      </c>
      <c r="P1033" t="str">
        <f>VLOOKUP(B1033,Customer_Cleaned!$A$2:$H$501,8,FALSE)</f>
        <v>Platinum</v>
      </c>
      <c r="Q1033" t="str">
        <f>_xlfn.XLOOKUP('Sales_Fact cleaned'!B974,Customer_Cleaned!$A$2:$A$501,Customer_Cleaned!$F$2:$F$501)</f>
        <v>North Dakota</v>
      </c>
      <c r="R1033" t="str">
        <f>_xlfn.XLOOKUP(B1033,Customer_Cleaned!$A$2:$A$501,Customer_Cleaned!$G$2:$G$501)</f>
        <v>USA</v>
      </c>
      <c r="S1033">
        <v>2</v>
      </c>
      <c r="T1033">
        <v>620.71</v>
      </c>
      <c r="U1033">
        <v>0.27</v>
      </c>
      <c r="V1033">
        <v>906.23660000000007</v>
      </c>
      <c r="W1033" t="s">
        <v>1829</v>
      </c>
    </row>
    <row r="1034" spans="1:23" hidden="1">
      <c r="A1034" s="2">
        <v>45589</v>
      </c>
      <c r="B1034" t="s">
        <v>1154</v>
      </c>
      <c r="C1034" t="s">
        <v>1710</v>
      </c>
      <c r="D1034" t="str">
        <f>VLOOKUP(C1034,Product_Cleaned!$A$2:$B$101,2,FALSE)</f>
        <v>Badminton Racket Set</v>
      </c>
      <c r="E1034" t="str">
        <f>VLOOKUP(C1034,Product_Cleaned!$A$2:$C$101,3,FALSE)</f>
        <v>Sports</v>
      </c>
      <c r="F1034" t="str">
        <f>VLOOKUP(C1034,Product_Cleaned!$A$2:$E$101,4,FALSE)</f>
        <v>Equipment</v>
      </c>
      <c r="G1034" t="str">
        <f>VLOOKUP('Sales_Fact cleaned'!C1277,Product_Cleaned!$A$2:$E$101,5, FALSE)</f>
        <v>Davis PLC</v>
      </c>
      <c r="H1034" t="s">
        <v>1801</v>
      </c>
      <c r="I1034" t="str">
        <f>_xlfn.XLOOKUP(H1034,Store_Raw!$A$2:$A$21,Store_Raw!$B$2:$B$21)</f>
        <v>Shelton PLC</v>
      </c>
      <c r="J1034" t="str">
        <f>_xlfn.XLOOKUP(H1034,Store_Raw!$A$2:$A$21,Store_Raw!$C$2:$C$21)</f>
        <v>North</v>
      </c>
      <c r="K1034" t="str">
        <f>_xlfn.XLOOKUP(H1034,Store_Raw!$A$2:$A$21,Store_Raw!$D$2:$D$21)</f>
        <v>East Jenniferstad</v>
      </c>
      <c r="L1034" t="str">
        <f>_xlfn.XLOOKUP(H1034,Store_Raw!$A$2:$A$21,Store_Raw!$E$2:$E$21)</f>
        <v>Flagship</v>
      </c>
      <c r="M1034" t="str">
        <f>VLOOKUP(B1034,Customer_Cleaned!$A$2:$H$501,2,FALSE)</f>
        <v>Gregory Allen</v>
      </c>
      <c r="N1034">
        <f>VLOOKUP(B1034,Customer_Cleaned!$A$2:$H$501,3,FALSE)</f>
        <v>20</v>
      </c>
      <c r="O1034" t="str">
        <f>VLOOKUP(B1034,Customer_Cleaned!$A$2:$H$501,4,FALSE)</f>
        <v>Female</v>
      </c>
      <c r="P1034" t="str">
        <f>VLOOKUP(B1034,Customer_Cleaned!$A$2:$H$501,8,FALSE)</f>
        <v>Bronze</v>
      </c>
      <c r="Q1034" t="str">
        <f>_xlfn.XLOOKUP('Sales_Fact cleaned'!B1277,Customer_Cleaned!$A$2:$A$501,Customer_Cleaned!$F$2:$F$501)</f>
        <v>Florida</v>
      </c>
      <c r="R1034" t="str">
        <f>_xlfn.XLOOKUP(B1034,Customer_Cleaned!$A$2:$A$501,Customer_Cleaned!$G$2:$G$501)</f>
        <v>USA</v>
      </c>
      <c r="S1034">
        <v>2</v>
      </c>
      <c r="T1034">
        <v>457.83</v>
      </c>
      <c r="U1034">
        <v>0.01</v>
      </c>
      <c r="V1034">
        <v>906.50339999999994</v>
      </c>
      <c r="W1034" t="s">
        <v>1829</v>
      </c>
    </row>
    <row r="1035" spans="1:23" hidden="1">
      <c r="A1035" s="2">
        <v>45589</v>
      </c>
      <c r="B1035" t="s">
        <v>1371</v>
      </c>
      <c r="C1035" t="s">
        <v>1576</v>
      </c>
      <c r="D1035" t="str">
        <f>VLOOKUP(C1035,Product_Cleaned!$A$2:$B$101,2,FALSE)</f>
        <v>Decorative Wall Mirror</v>
      </c>
      <c r="E1035" t="str">
        <f>VLOOKUP(C1035,Product_Cleaned!$A$2:$C$101,3,FALSE)</f>
        <v>Home</v>
      </c>
      <c r="F1035" t="str">
        <f>VLOOKUP(C1035,Product_Cleaned!$A$2:$E$101,4,FALSE)</f>
        <v>Decor</v>
      </c>
      <c r="G1035" t="str">
        <f>VLOOKUP('Sales_Fact cleaned'!C400,Product_Cleaned!$A$2:$E$101,5, FALSE)</f>
        <v>Taylor, Dodson and Johnston</v>
      </c>
      <c r="H1035" t="s">
        <v>1786</v>
      </c>
      <c r="I1035" t="str">
        <f>_xlfn.XLOOKUP(H1035,Store_Raw!$A$2:$A$21,Store_Raw!$B$2:$B$21)</f>
        <v>Moore, Padilla and Butler</v>
      </c>
      <c r="J1035" t="str">
        <f>_xlfn.XLOOKUP(H1035,Store_Raw!$A$2:$A$21,Store_Raw!$C$2:$C$21)</f>
        <v>South</v>
      </c>
      <c r="K1035" t="str">
        <f>_xlfn.XLOOKUP(H1035,Store_Raw!$A$2:$A$21,Store_Raw!$D$2:$D$21)</f>
        <v>East Johnstad</v>
      </c>
      <c r="L1035" t="str">
        <f>_xlfn.XLOOKUP(H1035,Store_Raw!$A$2:$A$21,Store_Raw!$E$2:$E$21)</f>
        <v>Flagship</v>
      </c>
      <c r="M1035" t="str">
        <f>VLOOKUP(B1035,Customer_Cleaned!$A$2:$H$501,2,FALSE)</f>
        <v>Adam Castro</v>
      </c>
      <c r="N1035">
        <f>VLOOKUP(B1035,Customer_Cleaned!$A$2:$H$501,3,FALSE)</f>
        <v>51</v>
      </c>
      <c r="O1035" t="str">
        <f>VLOOKUP(B1035,Customer_Cleaned!$A$2:$H$501,4,FALSE)</f>
        <v>Male</v>
      </c>
      <c r="P1035" t="str">
        <f>VLOOKUP(B1035,Customer_Cleaned!$A$2:$H$501,8,FALSE)</f>
        <v>Platinum</v>
      </c>
      <c r="Q1035" t="str">
        <f>_xlfn.XLOOKUP('Sales_Fact cleaned'!B400,Customer_Cleaned!$A$2:$A$501,Customer_Cleaned!$F$2:$F$501)</f>
        <v>Washington</v>
      </c>
      <c r="R1035" t="str">
        <f>_xlfn.XLOOKUP(B1035,Customer_Cleaned!$A$2:$A$501,Customer_Cleaned!$G$2:$G$501)</f>
        <v>USA</v>
      </c>
      <c r="S1035">
        <v>3</v>
      </c>
      <c r="T1035">
        <v>318.43</v>
      </c>
      <c r="U1035">
        <v>0.05</v>
      </c>
      <c r="V1035">
        <v>907.52549999999997</v>
      </c>
      <c r="W1035" t="s">
        <v>1829</v>
      </c>
    </row>
    <row r="1036" spans="1:23" hidden="1">
      <c r="A1036" s="2">
        <v>45589</v>
      </c>
      <c r="B1036" t="s">
        <v>372</v>
      </c>
      <c r="C1036" t="s">
        <v>1684</v>
      </c>
      <c r="D1036" t="str">
        <f>VLOOKUP(C1036,Product_Cleaned!$A$2:$B$101,2,FALSE)</f>
        <v>Wooden Nightstand</v>
      </c>
      <c r="E1036" t="str">
        <f>VLOOKUP(C1036,Product_Cleaned!$A$2:$C$101,3,FALSE)</f>
        <v>Home</v>
      </c>
      <c r="F1036" t="str">
        <f>VLOOKUP(C1036,Product_Cleaned!$A$2:$E$101,4,FALSE)</f>
        <v>Furniture</v>
      </c>
      <c r="G1036" t="str">
        <f>VLOOKUP('Sales_Fact cleaned'!C1269,Product_Cleaned!$A$2:$E$101,5, FALSE)</f>
        <v>Taylor, Dodson and Johnston</v>
      </c>
      <c r="H1036" t="s">
        <v>1792</v>
      </c>
      <c r="I1036" t="str">
        <f>_xlfn.XLOOKUP(H1036,Store_Raw!$A$2:$A$21,Store_Raw!$B$2:$B$21)</f>
        <v>Aguirre-Keller</v>
      </c>
      <c r="J1036" t="str">
        <f>_xlfn.XLOOKUP(H1036,Store_Raw!$A$2:$A$21,Store_Raw!$C$2:$C$21)</f>
        <v>South</v>
      </c>
      <c r="K1036" t="str">
        <f>_xlfn.XLOOKUP(H1036,Store_Raw!$A$2:$A$21,Store_Raw!$D$2:$D$21)</f>
        <v>Lake Michael</v>
      </c>
      <c r="L1036" t="str">
        <f>_xlfn.XLOOKUP(H1036,Store_Raw!$A$2:$A$21,Store_Raw!$E$2:$E$21)</f>
        <v>Online</v>
      </c>
      <c r="M1036" t="str">
        <f>VLOOKUP(B1036,Customer_Cleaned!$A$2:$H$501,2,FALSE)</f>
        <v>Lance Baker</v>
      </c>
      <c r="N1036">
        <f>VLOOKUP(B1036,Customer_Cleaned!$A$2:$H$501,3,FALSE)</f>
        <v>50</v>
      </c>
      <c r="O1036" t="str">
        <f>VLOOKUP(B1036,Customer_Cleaned!$A$2:$H$501,4,FALSE)</f>
        <v>Female</v>
      </c>
      <c r="P1036" t="str">
        <f>VLOOKUP(B1036,Customer_Cleaned!$A$2:$H$501,8,FALSE)</f>
        <v>Platinum</v>
      </c>
      <c r="Q1036" t="str">
        <f>_xlfn.XLOOKUP('Sales_Fact cleaned'!B1269,Customer_Cleaned!$A$2:$A$501,Customer_Cleaned!$F$2:$F$501)</f>
        <v>Nevada</v>
      </c>
      <c r="R1036" t="str">
        <f>_xlfn.XLOOKUP(B1036,Customer_Cleaned!$A$2:$A$501,Customer_Cleaned!$G$2:$G$501)</f>
        <v>USA</v>
      </c>
      <c r="S1036">
        <v>1</v>
      </c>
      <c r="T1036">
        <v>935.78</v>
      </c>
      <c r="U1036">
        <v>0.03</v>
      </c>
      <c r="V1036">
        <v>907.70659999999998</v>
      </c>
      <c r="W1036" t="s">
        <v>1826</v>
      </c>
    </row>
    <row r="1037" spans="1:23" hidden="1">
      <c r="A1037" s="2">
        <v>45589</v>
      </c>
      <c r="B1037" t="s">
        <v>984</v>
      </c>
      <c r="C1037" t="s">
        <v>1580</v>
      </c>
      <c r="D1037" t="str">
        <f>VLOOKUP(C1037,Product_Cleaned!$A$2:$B$101,2,FALSE)</f>
        <v>Beard Grooming Kit</v>
      </c>
      <c r="E1037" t="str">
        <f>VLOOKUP(C1037,Product_Cleaned!$A$2:$C$101,3,FALSE)</f>
        <v>Beauty</v>
      </c>
      <c r="F1037" t="str">
        <f>VLOOKUP(C1037,Product_Cleaned!$A$2:$E$101,4,FALSE)</f>
        <v>Grooming</v>
      </c>
      <c r="G1037" t="str">
        <f>VLOOKUP('Sales_Fact cleaned'!C1140,Product_Cleaned!$A$2:$E$101,5, FALSE)</f>
        <v>Thomas LLC</v>
      </c>
      <c r="H1037" t="s">
        <v>1813</v>
      </c>
      <c r="I1037" t="str">
        <f>_xlfn.XLOOKUP(H1037,Store_Raw!$A$2:$A$21,Store_Raw!$B$2:$B$21)</f>
        <v>Mann-Austin</v>
      </c>
      <c r="J1037" t="str">
        <f>_xlfn.XLOOKUP(H1037,Store_Raw!$A$2:$A$21,Store_Raw!$C$2:$C$21)</f>
        <v>East</v>
      </c>
      <c r="K1037" t="str">
        <f>_xlfn.XLOOKUP(H1037,Store_Raw!$A$2:$A$21,Store_Raw!$D$2:$D$21)</f>
        <v>Vasquezborough</v>
      </c>
      <c r="L1037" t="str">
        <f>_xlfn.XLOOKUP(H1037,Store_Raw!$A$2:$A$21,Store_Raw!$E$2:$E$21)</f>
        <v>Online</v>
      </c>
      <c r="M1037" t="str">
        <f>VLOOKUP(B1037,Customer_Cleaned!$A$2:$H$501,2,FALSE)</f>
        <v>Jason Mullins</v>
      </c>
      <c r="N1037">
        <f>VLOOKUP(B1037,Customer_Cleaned!$A$2:$H$501,3,FALSE)</f>
        <v>47</v>
      </c>
      <c r="O1037" t="str">
        <f>VLOOKUP(B1037,Customer_Cleaned!$A$2:$H$501,4,FALSE)</f>
        <v>Female</v>
      </c>
      <c r="P1037" t="str">
        <f>VLOOKUP(B1037,Customer_Cleaned!$A$2:$H$501,8,FALSE)</f>
        <v>Silver</v>
      </c>
      <c r="Q1037" t="str">
        <f>_xlfn.XLOOKUP('Sales_Fact cleaned'!B1140,Customer_Cleaned!$A$2:$A$501,Customer_Cleaned!$F$2:$F$501)</f>
        <v>Utah</v>
      </c>
      <c r="R1037" t="str">
        <f>_xlfn.XLOOKUP(B1037,Customer_Cleaned!$A$2:$A$501,Customer_Cleaned!$G$2:$G$501)</f>
        <v>USA</v>
      </c>
      <c r="S1037">
        <v>4</v>
      </c>
      <c r="T1037">
        <v>295.39999999999998</v>
      </c>
      <c r="U1037">
        <v>0.23</v>
      </c>
      <c r="V1037">
        <v>909.83199999999999</v>
      </c>
      <c r="W1037" t="s">
        <v>1824</v>
      </c>
    </row>
    <row r="1038" spans="1:23" hidden="1">
      <c r="A1038" s="2">
        <v>45590</v>
      </c>
      <c r="B1038" t="s">
        <v>1172</v>
      </c>
      <c r="C1038" t="s">
        <v>1592</v>
      </c>
      <c r="D1038" t="str">
        <f>VLOOKUP(C1038,Product_Cleaned!$A$2:$B$101,2,FALSE)</f>
        <v>Carbon Fiber Tennis Racket</v>
      </c>
      <c r="E1038" t="str">
        <f>VLOOKUP(C1038,Product_Cleaned!$A$2:$C$101,3,FALSE)</f>
        <v>Sports</v>
      </c>
      <c r="F1038" t="str">
        <f>VLOOKUP(C1038,Product_Cleaned!$A$2:$E$101,4,FALSE)</f>
        <v>Equipment</v>
      </c>
      <c r="G1038" t="str">
        <f>VLOOKUP('Sales_Fact cleaned'!C1847,Product_Cleaned!$A$2:$E$101,5, FALSE)</f>
        <v>Robinson Inc</v>
      </c>
      <c r="H1038" t="s">
        <v>1789</v>
      </c>
      <c r="I1038" t="str">
        <f>_xlfn.XLOOKUP(H1038,Store_Raw!$A$2:$A$21,Store_Raw!$B$2:$B$21)</f>
        <v>Hill, Wagner and Ballard</v>
      </c>
      <c r="J1038" t="str">
        <f>_xlfn.XLOOKUP(H1038,Store_Raw!$A$2:$A$21,Store_Raw!$C$2:$C$21)</f>
        <v>East</v>
      </c>
      <c r="K1038" t="str">
        <f>_xlfn.XLOOKUP(H1038,Store_Raw!$A$2:$A$21,Store_Raw!$D$2:$D$21)</f>
        <v>East Davidville</v>
      </c>
      <c r="L1038" t="str">
        <f>_xlfn.XLOOKUP(H1038,Store_Raw!$A$2:$A$21,Store_Raw!$E$2:$E$21)</f>
        <v>Online</v>
      </c>
      <c r="M1038" t="str">
        <f>VLOOKUP(B1038,Customer_Cleaned!$A$2:$H$501,2,FALSE)</f>
        <v>Joshua Bell</v>
      </c>
      <c r="N1038">
        <f>VLOOKUP(B1038,Customer_Cleaned!$A$2:$H$501,3,FALSE)</f>
        <v>26</v>
      </c>
      <c r="O1038" t="str">
        <f>VLOOKUP(B1038,Customer_Cleaned!$A$2:$H$501,4,FALSE)</f>
        <v>Male</v>
      </c>
      <c r="P1038" t="str">
        <f>VLOOKUP(B1038,Customer_Cleaned!$A$2:$H$501,8,FALSE)</f>
        <v>Bronze</v>
      </c>
      <c r="Q1038" t="str">
        <f>_xlfn.XLOOKUP('Sales_Fact cleaned'!B1847,Customer_Cleaned!$A$2:$A$501,Customer_Cleaned!$F$2:$F$501)</f>
        <v>Nevada</v>
      </c>
      <c r="R1038" t="str">
        <f>_xlfn.XLOOKUP(B1038,Customer_Cleaned!$A$2:$A$501,Customer_Cleaned!$G$2:$G$501)</f>
        <v>USA</v>
      </c>
      <c r="S1038">
        <v>2</v>
      </c>
      <c r="T1038">
        <v>523.14</v>
      </c>
      <c r="U1038">
        <v>0.13</v>
      </c>
      <c r="V1038">
        <v>910.2636</v>
      </c>
      <c r="W1038" t="s">
        <v>1826</v>
      </c>
    </row>
    <row r="1039" spans="1:23" hidden="1">
      <c r="A1039" s="2">
        <v>45590</v>
      </c>
      <c r="B1039" t="s">
        <v>1029</v>
      </c>
      <c r="C1039" t="s">
        <v>1696</v>
      </c>
      <c r="D1039" t="str">
        <f>VLOOKUP(C1039,Product_Cleaned!$A$2:$B$101,2,FALSE)</f>
        <v>Bluetooth Car Audio System</v>
      </c>
      <c r="E1039" t="str">
        <f>VLOOKUP(C1039,Product_Cleaned!$A$2:$C$101,3,FALSE)</f>
        <v>Electronics</v>
      </c>
      <c r="F1039" t="str">
        <f>VLOOKUP(C1039,Product_Cleaned!$A$2:$E$101,4,FALSE)</f>
        <v>Audio</v>
      </c>
      <c r="G1039" t="str">
        <f>VLOOKUP('Sales_Fact cleaned'!C1056,Product_Cleaned!$A$2:$E$101,5, FALSE)</f>
        <v>Brown and Sons</v>
      </c>
      <c r="H1039" t="s">
        <v>1794</v>
      </c>
      <c r="I1039" t="str">
        <f>_xlfn.XLOOKUP(H1039,Store_Raw!$A$2:$A$21,Store_Raw!$B$2:$B$21)</f>
        <v>Thomas, Bridges and Harris</v>
      </c>
      <c r="J1039" t="str">
        <f>_xlfn.XLOOKUP(H1039,Store_Raw!$A$2:$A$21,Store_Raw!$C$2:$C$21)</f>
        <v>North</v>
      </c>
      <c r="K1039" t="str">
        <f>_xlfn.XLOOKUP(H1039,Store_Raw!$A$2:$A$21,Store_Raw!$D$2:$D$21)</f>
        <v>Sabrinatown</v>
      </c>
      <c r="L1039" t="str">
        <f>_xlfn.XLOOKUP(H1039,Store_Raw!$A$2:$A$21,Store_Raw!$E$2:$E$21)</f>
        <v>Online</v>
      </c>
      <c r="M1039" t="str">
        <f>VLOOKUP(B1039,Customer_Cleaned!$A$2:$H$501,2,FALSE)</f>
        <v>Reginald Willis</v>
      </c>
      <c r="N1039">
        <f>VLOOKUP(B1039,Customer_Cleaned!$A$2:$H$501,3,FALSE)</f>
        <v>62</v>
      </c>
      <c r="O1039" t="str">
        <f>VLOOKUP(B1039,Customer_Cleaned!$A$2:$H$501,4,FALSE)</f>
        <v>Female</v>
      </c>
      <c r="P1039" t="str">
        <f>VLOOKUP(B1039,Customer_Cleaned!$A$2:$H$501,8,FALSE)</f>
        <v>Platinum</v>
      </c>
      <c r="Q1039" t="str">
        <f>_xlfn.XLOOKUP('Sales_Fact cleaned'!B1056,Customer_Cleaned!$A$2:$A$501,Customer_Cleaned!$F$2:$F$501)</f>
        <v>Maryland</v>
      </c>
      <c r="R1039" t="str">
        <f>_xlfn.XLOOKUP(B1039,Customer_Cleaned!$A$2:$A$501,Customer_Cleaned!$G$2:$G$501)</f>
        <v>USA</v>
      </c>
      <c r="S1039">
        <v>3</v>
      </c>
      <c r="T1039">
        <v>306.52</v>
      </c>
      <c r="U1039">
        <v>0.01</v>
      </c>
      <c r="V1039">
        <v>910.36439999999993</v>
      </c>
      <c r="W1039" t="s">
        <v>1829</v>
      </c>
    </row>
    <row r="1040" spans="1:23" hidden="1">
      <c r="A1040" s="2">
        <v>45590</v>
      </c>
      <c r="B1040" t="s">
        <v>1400</v>
      </c>
      <c r="C1040" t="s">
        <v>1718</v>
      </c>
      <c r="D1040" t="str">
        <f>VLOOKUP(C1040,Product_Cleaned!$A$2:$B$101,2,FALSE)</f>
        <v>Women's Beanie Hat</v>
      </c>
      <c r="E1040" t="str">
        <f>VLOOKUP(C1040,Product_Cleaned!$A$2:$C$101,3,FALSE)</f>
        <v>Clothing</v>
      </c>
      <c r="F1040" t="str">
        <f>VLOOKUP(C1040,Product_Cleaned!$A$2:$E$101,4,FALSE)</f>
        <v>Accessories</v>
      </c>
      <c r="G1040" t="str">
        <f>VLOOKUP('Sales_Fact cleaned'!C238,Product_Cleaned!$A$2:$E$101,5, FALSE)</f>
        <v>Fitzpatrick Ltd</v>
      </c>
      <c r="H1040" t="s">
        <v>1804</v>
      </c>
      <c r="I1040" t="str">
        <f>_xlfn.XLOOKUP(H1040,Store_Raw!$A$2:$A$21,Store_Raw!$B$2:$B$21)</f>
        <v>Frederick-Wright</v>
      </c>
      <c r="J1040" t="str">
        <f>_xlfn.XLOOKUP(H1040,Store_Raw!$A$2:$A$21,Store_Raw!$C$2:$C$21)</f>
        <v>West</v>
      </c>
      <c r="K1040" t="str">
        <f>_xlfn.XLOOKUP(H1040,Store_Raw!$A$2:$A$21,Store_Raw!$D$2:$D$21)</f>
        <v>New Jimmymouth</v>
      </c>
      <c r="L1040" t="str">
        <f>_xlfn.XLOOKUP(H1040,Store_Raw!$A$2:$A$21,Store_Raw!$E$2:$E$21)</f>
        <v>Flagship</v>
      </c>
      <c r="M1040" t="str">
        <f>VLOOKUP(B1040,Customer_Cleaned!$A$2:$H$501,2,FALSE)</f>
        <v>April Phillips</v>
      </c>
      <c r="N1040">
        <f>VLOOKUP(B1040,Customer_Cleaned!$A$2:$H$501,3,FALSE)</f>
        <v>62</v>
      </c>
      <c r="O1040" t="str">
        <f>VLOOKUP(B1040,Customer_Cleaned!$A$2:$H$501,4,FALSE)</f>
        <v>Female</v>
      </c>
      <c r="P1040" t="str">
        <f>VLOOKUP(B1040,Customer_Cleaned!$A$2:$H$501,8,FALSE)</f>
        <v>Platinum</v>
      </c>
      <c r="Q1040" t="str">
        <f>_xlfn.XLOOKUP('Sales_Fact cleaned'!B238,Customer_Cleaned!$A$2:$A$501,Customer_Cleaned!$F$2:$F$501)</f>
        <v>Kansas</v>
      </c>
      <c r="R1040" t="str">
        <f>_xlfn.XLOOKUP(B1040,Customer_Cleaned!$A$2:$A$501,Customer_Cleaned!$G$2:$G$501)</f>
        <v>USA</v>
      </c>
      <c r="S1040">
        <v>3</v>
      </c>
      <c r="T1040">
        <v>416.44</v>
      </c>
      <c r="U1040">
        <v>0.27</v>
      </c>
      <c r="V1040">
        <v>912.00359999999989</v>
      </c>
      <c r="W1040" t="s">
        <v>1826</v>
      </c>
    </row>
    <row r="1041" spans="1:23" hidden="1">
      <c r="A1041" s="2">
        <v>45591</v>
      </c>
      <c r="B1041" t="s">
        <v>761</v>
      </c>
      <c r="C1041" t="s">
        <v>1648</v>
      </c>
      <c r="D1041" t="str">
        <f>VLOOKUP(C1041,Product_Cleaned!$A$2:$B$101,2,FALSE)</f>
        <v>Boxing Hand Wraps</v>
      </c>
      <c r="E1041" t="str">
        <f>VLOOKUP(C1041,Product_Cleaned!$A$2:$C$101,3,FALSE)</f>
        <v>Sports</v>
      </c>
      <c r="F1041" t="str">
        <f>VLOOKUP(C1041,Product_Cleaned!$A$2:$E$101,4,FALSE)</f>
        <v>Fitness</v>
      </c>
      <c r="G1041" t="str">
        <f>VLOOKUP('Sales_Fact cleaned'!C390,Product_Cleaned!$A$2:$E$101,5, FALSE)</f>
        <v>Cline-Mccarthy</v>
      </c>
      <c r="H1041" t="s">
        <v>1813</v>
      </c>
      <c r="I1041" t="str">
        <f>_xlfn.XLOOKUP(H1041,Store_Raw!$A$2:$A$21,Store_Raw!$B$2:$B$21)</f>
        <v>Mann-Austin</v>
      </c>
      <c r="J1041" t="str">
        <f>_xlfn.XLOOKUP(H1041,Store_Raw!$A$2:$A$21,Store_Raw!$C$2:$C$21)</f>
        <v>East</v>
      </c>
      <c r="K1041" t="str">
        <f>_xlfn.XLOOKUP(H1041,Store_Raw!$A$2:$A$21,Store_Raw!$D$2:$D$21)</f>
        <v>Vasquezborough</v>
      </c>
      <c r="L1041" t="str">
        <f>_xlfn.XLOOKUP(H1041,Store_Raw!$A$2:$A$21,Store_Raw!$E$2:$E$21)</f>
        <v>Online</v>
      </c>
      <c r="M1041" t="str">
        <f>VLOOKUP(B1041,Customer_Cleaned!$A$2:$H$501,2,FALSE)</f>
        <v>Wesley Short</v>
      </c>
      <c r="N1041">
        <f>VLOOKUP(B1041,Customer_Cleaned!$A$2:$H$501,3,FALSE)</f>
        <v>41</v>
      </c>
      <c r="O1041" t="str">
        <f>VLOOKUP(B1041,Customer_Cleaned!$A$2:$H$501,4,FALSE)</f>
        <v>Female</v>
      </c>
      <c r="P1041" t="str">
        <f>VLOOKUP(B1041,Customer_Cleaned!$A$2:$H$501,8,FALSE)</f>
        <v>Silver</v>
      </c>
      <c r="Q1041" t="str">
        <f>_xlfn.XLOOKUP('Sales_Fact cleaned'!B390,Customer_Cleaned!$A$2:$A$501,Customer_Cleaned!$F$2:$F$501)</f>
        <v>New Mexico</v>
      </c>
      <c r="R1041" t="str">
        <f>_xlfn.XLOOKUP(B1041,Customer_Cleaned!$A$2:$A$501,Customer_Cleaned!$G$2:$G$501)</f>
        <v>USA</v>
      </c>
      <c r="S1041">
        <v>4</v>
      </c>
      <c r="T1041">
        <v>280.16000000000003</v>
      </c>
      <c r="U1041">
        <v>0.18</v>
      </c>
      <c r="V1041">
        <v>918.92480000000012</v>
      </c>
      <c r="W1041" t="s">
        <v>1824</v>
      </c>
    </row>
    <row r="1042" spans="1:23" hidden="1">
      <c r="A1042" s="2">
        <v>45591</v>
      </c>
      <c r="B1042" t="s">
        <v>595</v>
      </c>
      <c r="C1042" t="s">
        <v>1590</v>
      </c>
      <c r="D1042" t="str">
        <f>VLOOKUP(C1042,Product_Cleaned!$A$2:$B$101,2,FALSE)</f>
        <v>Multi-Purpose Storage Box</v>
      </c>
      <c r="E1042" t="str">
        <f>VLOOKUP(C1042,Product_Cleaned!$A$2:$C$101,3,FALSE)</f>
        <v>Home</v>
      </c>
      <c r="F1042" t="str">
        <f>VLOOKUP(C1042,Product_Cleaned!$A$2:$E$101,4,FALSE)</f>
        <v>Storage</v>
      </c>
      <c r="G1042" t="str">
        <f>VLOOKUP('Sales_Fact cleaned'!C64,Product_Cleaned!$A$2:$E$101,5, FALSE)</f>
        <v>Hatfield, Baird and Torres</v>
      </c>
      <c r="H1042" t="s">
        <v>1799</v>
      </c>
      <c r="I1042" t="str">
        <f>_xlfn.XLOOKUP(H1042,Store_Raw!$A$2:$A$21,Store_Raw!$B$2:$B$21)</f>
        <v>Mcdonald Inc</v>
      </c>
      <c r="J1042" t="str">
        <f>_xlfn.XLOOKUP(H1042,Store_Raw!$A$2:$A$21,Store_Raw!$C$2:$C$21)</f>
        <v>South</v>
      </c>
      <c r="K1042" t="str">
        <f>_xlfn.XLOOKUP(H1042,Store_Raw!$A$2:$A$21,Store_Raw!$D$2:$D$21)</f>
        <v>Christopherland</v>
      </c>
      <c r="L1042" t="str">
        <f>_xlfn.XLOOKUP(H1042,Store_Raw!$A$2:$A$21,Store_Raw!$E$2:$E$21)</f>
        <v>Outlet</v>
      </c>
      <c r="M1042" t="str">
        <f>VLOOKUP(B1042,Customer_Cleaned!$A$2:$H$501,2,FALSE)</f>
        <v>Wesley Thompson</v>
      </c>
      <c r="N1042">
        <f>VLOOKUP(B1042,Customer_Cleaned!$A$2:$H$501,3,FALSE)</f>
        <v>38</v>
      </c>
      <c r="O1042" t="str">
        <f>VLOOKUP(B1042,Customer_Cleaned!$A$2:$H$501,4,FALSE)</f>
        <v>Male</v>
      </c>
      <c r="P1042" t="str">
        <f>VLOOKUP(B1042,Customer_Cleaned!$A$2:$H$501,8,FALSE)</f>
        <v>Silver</v>
      </c>
      <c r="Q1042" t="str">
        <f>_xlfn.XLOOKUP('Sales_Fact cleaned'!B64,Customer_Cleaned!$A$2:$A$501,Customer_Cleaned!$F$2:$F$501)</f>
        <v>South Dakota</v>
      </c>
      <c r="R1042" t="str">
        <f>_xlfn.XLOOKUP(B1042,Customer_Cleaned!$A$2:$A$501,Customer_Cleaned!$G$2:$G$501)</f>
        <v>USA</v>
      </c>
      <c r="S1042">
        <v>1</v>
      </c>
      <c r="T1042">
        <v>977.97</v>
      </c>
      <c r="U1042">
        <v>0.06</v>
      </c>
      <c r="V1042">
        <v>919.29179999999997</v>
      </c>
      <c r="W1042" t="s">
        <v>1824</v>
      </c>
    </row>
    <row r="1043" spans="1:23" hidden="1">
      <c r="A1043" s="2">
        <v>45592</v>
      </c>
      <c r="B1043" t="s">
        <v>1316</v>
      </c>
      <c r="C1043" t="s">
        <v>1732</v>
      </c>
      <c r="D1043" t="str">
        <f>VLOOKUP(C1043,Product_Cleaned!$A$2:$B$101,2,FALSE)</f>
        <v>Microwave Oven</v>
      </c>
      <c r="E1043" t="str">
        <f>VLOOKUP(C1043,Product_Cleaned!$A$2:$C$101,3,FALSE)</f>
        <v>Home</v>
      </c>
      <c r="F1043" t="str">
        <f>VLOOKUP(C1043,Product_Cleaned!$A$2:$E$101,4,FALSE)</f>
        <v>Appliances</v>
      </c>
      <c r="G1043" t="str">
        <f>VLOOKUP('Sales_Fact cleaned'!C1109,Product_Cleaned!$A$2:$E$101,5, FALSE)</f>
        <v>Montgomery, Benton and Miller</v>
      </c>
      <c r="H1043" t="s">
        <v>1799</v>
      </c>
      <c r="I1043" t="str">
        <f>_xlfn.XLOOKUP(H1043,Store_Raw!$A$2:$A$21,Store_Raw!$B$2:$B$21)</f>
        <v>Mcdonald Inc</v>
      </c>
      <c r="J1043" t="str">
        <f>_xlfn.XLOOKUP(H1043,Store_Raw!$A$2:$A$21,Store_Raw!$C$2:$C$21)</f>
        <v>South</v>
      </c>
      <c r="K1043" t="str">
        <f>_xlfn.XLOOKUP(H1043,Store_Raw!$A$2:$A$21,Store_Raw!$D$2:$D$21)</f>
        <v>Christopherland</v>
      </c>
      <c r="L1043" t="str">
        <f>_xlfn.XLOOKUP(H1043,Store_Raw!$A$2:$A$21,Store_Raw!$E$2:$E$21)</f>
        <v>Outlet</v>
      </c>
      <c r="M1043" t="str">
        <f>VLOOKUP(B1043,Customer_Cleaned!$A$2:$H$501,2,FALSE)</f>
        <v>Edwin Barnes</v>
      </c>
      <c r="N1043">
        <f>VLOOKUP(B1043,Customer_Cleaned!$A$2:$H$501,3,FALSE)</f>
        <v>53</v>
      </c>
      <c r="O1043" t="str">
        <f>VLOOKUP(B1043,Customer_Cleaned!$A$2:$H$501,4,FALSE)</f>
        <v>Male</v>
      </c>
      <c r="P1043" t="str">
        <f>VLOOKUP(B1043,Customer_Cleaned!$A$2:$H$501,8,FALSE)</f>
        <v>Platinum</v>
      </c>
      <c r="Q1043" t="str">
        <f>_xlfn.XLOOKUP('Sales_Fact cleaned'!B1109,Customer_Cleaned!$A$2:$A$501,Customer_Cleaned!$F$2:$F$501)</f>
        <v>Louisiana</v>
      </c>
      <c r="R1043" t="str">
        <f>_xlfn.XLOOKUP(B1043,Customer_Cleaned!$A$2:$A$501,Customer_Cleaned!$G$2:$G$501)</f>
        <v>USA</v>
      </c>
      <c r="S1043">
        <v>3</v>
      </c>
      <c r="T1043">
        <v>361.65</v>
      </c>
      <c r="U1043">
        <v>0.15</v>
      </c>
      <c r="V1043">
        <v>922.20749999999987</v>
      </c>
      <c r="W1043" t="s">
        <v>1826</v>
      </c>
    </row>
    <row r="1044" spans="1:23" hidden="1">
      <c r="A1044" s="2">
        <v>45592</v>
      </c>
      <c r="B1044" t="s">
        <v>911</v>
      </c>
      <c r="C1044" t="s">
        <v>1690</v>
      </c>
      <c r="D1044" t="str">
        <f>VLOOKUP(C1044,Product_Cleaned!$A$2:$B$101,2,FALSE)</f>
        <v>Hair Repair Oil Treatment</v>
      </c>
      <c r="E1044" t="str">
        <f>VLOOKUP(C1044,Product_Cleaned!$A$2:$C$101,3,FALSE)</f>
        <v>Beauty</v>
      </c>
      <c r="F1044" t="str">
        <f>VLOOKUP(C1044,Product_Cleaned!$A$2:$E$101,4,FALSE)</f>
        <v>Haircare</v>
      </c>
      <c r="G1044" t="str">
        <f>VLOOKUP('Sales_Fact cleaned'!C1043,Product_Cleaned!$A$2:$E$101,5, FALSE)</f>
        <v>Green, Powell and Palmer</v>
      </c>
      <c r="H1044" t="s">
        <v>1797</v>
      </c>
      <c r="I1044" t="str">
        <f>_xlfn.XLOOKUP(H1044,Store_Raw!$A$2:$A$21,Store_Raw!$B$2:$B$21)</f>
        <v>Gardner, Humphrey and Contreras</v>
      </c>
      <c r="J1044" t="str">
        <f>_xlfn.XLOOKUP(H1044,Store_Raw!$A$2:$A$21,Store_Raw!$C$2:$C$21)</f>
        <v>East</v>
      </c>
      <c r="K1044" t="str">
        <f>_xlfn.XLOOKUP(H1044,Store_Raw!$A$2:$A$21,Store_Raw!$D$2:$D$21)</f>
        <v>Johnsonville</v>
      </c>
      <c r="L1044" t="str">
        <f>_xlfn.XLOOKUP(H1044,Store_Raw!$A$2:$A$21,Store_Raw!$E$2:$E$21)</f>
        <v>Flagship</v>
      </c>
      <c r="M1044" t="str">
        <f>VLOOKUP(B1044,Customer_Cleaned!$A$2:$H$501,2,FALSE)</f>
        <v>Cynthia Roberts</v>
      </c>
      <c r="N1044">
        <f>VLOOKUP(B1044,Customer_Cleaned!$A$2:$H$501,3,FALSE)</f>
        <v>22</v>
      </c>
      <c r="O1044" t="str">
        <f>VLOOKUP(B1044,Customer_Cleaned!$A$2:$H$501,4,FALSE)</f>
        <v>Female</v>
      </c>
      <c r="P1044" t="str">
        <f>VLOOKUP(B1044,Customer_Cleaned!$A$2:$H$501,8,FALSE)</f>
        <v>Bronze</v>
      </c>
      <c r="Q1044" t="str">
        <f>_xlfn.XLOOKUP('Sales_Fact cleaned'!B1043,Customer_Cleaned!$A$2:$A$501,Customer_Cleaned!$F$2:$F$501)</f>
        <v>North Carolina</v>
      </c>
      <c r="R1044" t="str">
        <f>_xlfn.XLOOKUP(B1044,Customer_Cleaned!$A$2:$A$501,Customer_Cleaned!$G$2:$G$501)</f>
        <v>USA</v>
      </c>
      <c r="S1044">
        <v>2</v>
      </c>
      <c r="T1044">
        <v>649.54999999999995</v>
      </c>
      <c r="U1044">
        <v>0.28999999999999998</v>
      </c>
      <c r="V1044">
        <v>922.36099999999988</v>
      </c>
      <c r="W1044" t="s">
        <v>1829</v>
      </c>
    </row>
    <row r="1045" spans="1:23" hidden="1">
      <c r="A1045" s="2">
        <v>45592</v>
      </c>
      <c r="B1045" t="s">
        <v>917</v>
      </c>
      <c r="C1045" t="s">
        <v>1634</v>
      </c>
      <c r="D1045" t="str">
        <f>VLOOKUP(C1045,Product_Cleaned!$A$2:$B$101,2,FALSE)</f>
        <v>USB External Hard Drive</v>
      </c>
      <c r="E1045" t="str">
        <f>VLOOKUP(C1045,Product_Cleaned!$A$2:$C$101,3,FALSE)</f>
        <v>Electronics</v>
      </c>
      <c r="F1045" t="str">
        <f>VLOOKUP(C1045,Product_Cleaned!$A$2:$E$101,4,FALSE)</f>
        <v>Computer</v>
      </c>
      <c r="G1045" t="str">
        <f>VLOOKUP('Sales_Fact cleaned'!C1429,Product_Cleaned!$A$2:$E$101,5, FALSE)</f>
        <v>Wolfe, Ross and Hester</v>
      </c>
      <c r="H1045" t="s">
        <v>1779</v>
      </c>
      <c r="I1045" t="str">
        <f>_xlfn.XLOOKUP(H1045,Store_Raw!$A$2:$A$21,Store_Raw!$B$2:$B$21)</f>
        <v>Martinez-Mullins</v>
      </c>
      <c r="J1045" t="str">
        <f>_xlfn.XLOOKUP(H1045,Store_Raw!$A$2:$A$21,Store_Raw!$C$2:$C$21)</f>
        <v>South</v>
      </c>
      <c r="K1045" t="str">
        <f>_xlfn.XLOOKUP(H1045,Store_Raw!$A$2:$A$21,Store_Raw!$D$2:$D$21)</f>
        <v>Williamsfurt</v>
      </c>
      <c r="L1045" t="str">
        <f>_xlfn.XLOOKUP(H1045,Store_Raw!$A$2:$A$21,Store_Raw!$E$2:$E$21)</f>
        <v>Online</v>
      </c>
      <c r="M1045" t="str">
        <f>VLOOKUP(B1045,Customer_Cleaned!$A$2:$H$501,2,FALSE)</f>
        <v>Jennifer Figueroa</v>
      </c>
      <c r="N1045">
        <f>VLOOKUP(B1045,Customer_Cleaned!$A$2:$H$501,3,FALSE)</f>
        <v>45</v>
      </c>
      <c r="O1045" t="str">
        <f>VLOOKUP(B1045,Customer_Cleaned!$A$2:$H$501,4,FALSE)</f>
        <v>Male</v>
      </c>
      <c r="P1045" t="str">
        <f>VLOOKUP(B1045,Customer_Cleaned!$A$2:$H$501,8,FALSE)</f>
        <v>Silver</v>
      </c>
      <c r="Q1045" t="str">
        <f>_xlfn.XLOOKUP('Sales_Fact cleaned'!B1429,Customer_Cleaned!$A$2:$A$501,Customer_Cleaned!$F$2:$F$501)</f>
        <v>Nevada</v>
      </c>
      <c r="R1045" t="str">
        <f>_xlfn.XLOOKUP(B1045,Customer_Cleaned!$A$2:$A$501,Customer_Cleaned!$G$2:$G$501)</f>
        <v>USA</v>
      </c>
      <c r="S1045">
        <v>2</v>
      </c>
      <c r="T1045">
        <v>536.61</v>
      </c>
      <c r="U1045">
        <v>0.14000000000000001</v>
      </c>
      <c r="V1045">
        <v>922.9692</v>
      </c>
      <c r="W1045" t="s">
        <v>1824</v>
      </c>
    </row>
    <row r="1046" spans="1:23" hidden="1">
      <c r="A1046" s="2">
        <v>45593</v>
      </c>
      <c r="B1046" t="s">
        <v>1298</v>
      </c>
      <c r="C1046" t="s">
        <v>1692</v>
      </c>
      <c r="D1046" t="str">
        <f>VLOOKUP(C1046,Product_Cleaned!$A$2:$B$101,2,FALSE)</f>
        <v>Professional Jump Rope</v>
      </c>
      <c r="E1046" t="str">
        <f>VLOOKUP(C1046,Product_Cleaned!$A$2:$C$101,3,FALSE)</f>
        <v>Sports</v>
      </c>
      <c r="F1046" t="str">
        <f>VLOOKUP(C1046,Product_Cleaned!$A$2:$E$101,4,FALSE)</f>
        <v>Fitness</v>
      </c>
      <c r="G1046" t="str">
        <f>VLOOKUP('Sales_Fact cleaned'!C388,Product_Cleaned!$A$2:$E$101,5, FALSE)</f>
        <v>Sims-Smith</v>
      </c>
      <c r="H1046" t="s">
        <v>1779</v>
      </c>
      <c r="I1046" t="str">
        <f>_xlfn.XLOOKUP(H1046,Store_Raw!$A$2:$A$21,Store_Raw!$B$2:$B$21)</f>
        <v>Martinez-Mullins</v>
      </c>
      <c r="J1046" t="str">
        <f>_xlfn.XLOOKUP(H1046,Store_Raw!$A$2:$A$21,Store_Raw!$C$2:$C$21)</f>
        <v>South</v>
      </c>
      <c r="K1046" t="str">
        <f>_xlfn.XLOOKUP(H1046,Store_Raw!$A$2:$A$21,Store_Raw!$D$2:$D$21)</f>
        <v>Williamsfurt</v>
      </c>
      <c r="L1046" t="str">
        <f>_xlfn.XLOOKUP(H1046,Store_Raw!$A$2:$A$21,Store_Raw!$E$2:$E$21)</f>
        <v>Online</v>
      </c>
      <c r="M1046" t="str">
        <f>VLOOKUP(B1046,Customer_Cleaned!$A$2:$H$501,2,FALSE)</f>
        <v>Luke Parks</v>
      </c>
      <c r="N1046">
        <f>VLOOKUP(B1046,Customer_Cleaned!$A$2:$H$501,3,FALSE)</f>
        <v>60</v>
      </c>
      <c r="O1046" t="str">
        <f>VLOOKUP(B1046,Customer_Cleaned!$A$2:$H$501,4,FALSE)</f>
        <v>Female</v>
      </c>
      <c r="P1046" t="str">
        <f>VLOOKUP(B1046,Customer_Cleaned!$A$2:$H$501,8,FALSE)</f>
        <v>Platinum</v>
      </c>
      <c r="Q1046" t="str">
        <f>_xlfn.XLOOKUP('Sales_Fact cleaned'!B388,Customer_Cleaned!$A$2:$A$501,Customer_Cleaned!$F$2:$F$501)</f>
        <v>Utah</v>
      </c>
      <c r="R1046" t="str">
        <f>_xlfn.XLOOKUP(B1046,Customer_Cleaned!$A$2:$A$501,Customer_Cleaned!$G$2:$G$501)</f>
        <v>USA</v>
      </c>
      <c r="S1046">
        <v>4</v>
      </c>
      <c r="T1046">
        <v>282.07</v>
      </c>
      <c r="U1046">
        <v>0.18</v>
      </c>
      <c r="V1046">
        <v>925.18960000000004</v>
      </c>
      <c r="W1046" t="s">
        <v>1829</v>
      </c>
    </row>
    <row r="1047" spans="1:23" hidden="1">
      <c r="A1047" s="2">
        <v>45593</v>
      </c>
      <c r="B1047" t="s">
        <v>719</v>
      </c>
      <c r="C1047" t="s">
        <v>1604</v>
      </c>
      <c r="D1047" t="str">
        <f>VLOOKUP(C1047,Product_Cleaned!$A$2:$B$101,2,FALSE)</f>
        <v>Sports Stopwatch Timer</v>
      </c>
      <c r="E1047" t="str">
        <f>VLOOKUP(C1047,Product_Cleaned!$A$2:$C$101,3,FALSE)</f>
        <v>Sports</v>
      </c>
      <c r="F1047" t="str">
        <f>VLOOKUP(C1047,Product_Cleaned!$A$2:$E$101,4,FALSE)</f>
        <v>Accessories</v>
      </c>
      <c r="G1047" t="str">
        <f>VLOOKUP('Sales_Fact cleaned'!C1127,Product_Cleaned!$A$2:$E$101,5, FALSE)</f>
        <v>Burns-Hansen</v>
      </c>
      <c r="H1047" t="s">
        <v>1761</v>
      </c>
      <c r="I1047" t="str">
        <f>_xlfn.XLOOKUP(H1047,Store_Raw!$A$2:$A$21,Store_Raw!$B$2:$B$21)</f>
        <v>Black-Horn</v>
      </c>
      <c r="J1047" t="str">
        <f>_xlfn.XLOOKUP(H1047,Store_Raw!$A$2:$A$21,Store_Raw!$C$2:$C$21)</f>
        <v>South</v>
      </c>
      <c r="K1047" t="str">
        <f>_xlfn.XLOOKUP(H1047,Store_Raw!$A$2:$A$21,Store_Raw!$D$2:$D$21)</f>
        <v>North Nancyview</v>
      </c>
      <c r="L1047" t="str">
        <f>_xlfn.XLOOKUP(H1047,Store_Raw!$A$2:$A$21,Store_Raw!$E$2:$E$21)</f>
        <v>Outlet</v>
      </c>
      <c r="M1047" t="str">
        <f>VLOOKUP(B1047,Customer_Cleaned!$A$2:$H$501,2,FALSE)</f>
        <v>Alejandro Doyle</v>
      </c>
      <c r="N1047">
        <f>VLOOKUP(B1047,Customer_Cleaned!$A$2:$H$501,3,FALSE)</f>
        <v>35</v>
      </c>
      <c r="O1047" t="str">
        <f>VLOOKUP(B1047,Customer_Cleaned!$A$2:$H$501,4,FALSE)</f>
        <v>Male</v>
      </c>
      <c r="P1047" t="str">
        <f>VLOOKUP(B1047,Customer_Cleaned!$A$2:$H$501,8,FALSE)</f>
        <v>Silver</v>
      </c>
      <c r="Q1047" t="str">
        <f>_xlfn.XLOOKUP('Sales_Fact cleaned'!B1127,Customer_Cleaned!$A$2:$A$501,Customer_Cleaned!$F$2:$F$501)</f>
        <v>Texas</v>
      </c>
      <c r="R1047" t="str">
        <f>_xlfn.XLOOKUP(B1047,Customer_Cleaned!$A$2:$A$501,Customer_Cleaned!$G$2:$G$501)</f>
        <v>USA</v>
      </c>
      <c r="S1047">
        <v>1</v>
      </c>
      <c r="T1047">
        <v>974.47</v>
      </c>
      <c r="U1047">
        <v>0.05</v>
      </c>
      <c r="V1047">
        <v>925.74649999999997</v>
      </c>
      <c r="W1047" t="s">
        <v>1826</v>
      </c>
    </row>
    <row r="1048" spans="1:23" hidden="1">
      <c r="A1048" s="2">
        <v>45593</v>
      </c>
      <c r="B1048" t="s">
        <v>1220</v>
      </c>
      <c r="C1048" t="s">
        <v>1648</v>
      </c>
      <c r="D1048" t="str">
        <f>VLOOKUP(C1048,Product_Cleaned!$A$2:$B$101,2,FALSE)</f>
        <v>Boxing Hand Wraps</v>
      </c>
      <c r="E1048" t="str">
        <f>VLOOKUP(C1048,Product_Cleaned!$A$2:$C$101,3,FALSE)</f>
        <v>Sports</v>
      </c>
      <c r="F1048" t="str">
        <f>VLOOKUP(C1048,Product_Cleaned!$A$2:$E$101,4,FALSE)</f>
        <v>Fitness</v>
      </c>
      <c r="G1048" t="str">
        <f>VLOOKUP('Sales_Fact cleaned'!C1373,Product_Cleaned!$A$2:$E$101,5, FALSE)</f>
        <v>Luna, Anderson and Bowman</v>
      </c>
      <c r="H1048" t="s">
        <v>1794</v>
      </c>
      <c r="I1048" t="str">
        <f>_xlfn.XLOOKUP(H1048,Store_Raw!$A$2:$A$21,Store_Raw!$B$2:$B$21)</f>
        <v>Thomas, Bridges and Harris</v>
      </c>
      <c r="J1048" t="str">
        <f>_xlfn.XLOOKUP(H1048,Store_Raw!$A$2:$A$21,Store_Raw!$C$2:$C$21)</f>
        <v>North</v>
      </c>
      <c r="K1048" t="str">
        <f>_xlfn.XLOOKUP(H1048,Store_Raw!$A$2:$A$21,Store_Raw!$D$2:$D$21)</f>
        <v>Sabrinatown</v>
      </c>
      <c r="L1048" t="str">
        <f>_xlfn.XLOOKUP(H1048,Store_Raw!$A$2:$A$21,Store_Raw!$E$2:$E$21)</f>
        <v>Online</v>
      </c>
      <c r="M1048" t="str">
        <f>VLOOKUP(B1048,Customer_Cleaned!$A$2:$H$501,2,FALSE)</f>
        <v>Heidi Tyler</v>
      </c>
      <c r="N1048">
        <f>VLOOKUP(B1048,Customer_Cleaned!$A$2:$H$501,3,FALSE)</f>
        <v>40</v>
      </c>
      <c r="O1048" t="str">
        <f>VLOOKUP(B1048,Customer_Cleaned!$A$2:$H$501,4,FALSE)</f>
        <v>Female</v>
      </c>
      <c r="P1048" t="str">
        <f>VLOOKUP(B1048,Customer_Cleaned!$A$2:$H$501,8,FALSE)</f>
        <v>Silver</v>
      </c>
      <c r="Q1048" t="str">
        <f>_xlfn.XLOOKUP('Sales_Fact cleaned'!B1373,Customer_Cleaned!$A$2:$A$501,Customer_Cleaned!$F$2:$F$501)</f>
        <v>Nebraska</v>
      </c>
      <c r="R1048" t="str">
        <f>_xlfn.XLOOKUP(B1048,Customer_Cleaned!$A$2:$A$501,Customer_Cleaned!$G$2:$G$501)</f>
        <v>USA</v>
      </c>
      <c r="S1048">
        <v>2</v>
      </c>
      <c r="T1048">
        <v>520.45000000000005</v>
      </c>
      <c r="U1048">
        <v>0.11</v>
      </c>
      <c r="V1048">
        <v>926.40100000000007</v>
      </c>
      <c r="W1048" t="s">
        <v>1826</v>
      </c>
    </row>
    <row r="1049" spans="1:23" hidden="1">
      <c r="A1049" s="2">
        <v>45594</v>
      </c>
      <c r="B1049" t="s">
        <v>449</v>
      </c>
      <c r="C1049" t="s">
        <v>1618</v>
      </c>
      <c r="D1049" t="str">
        <f>VLOOKUP(C1049,Product_Cleaned!$A$2:$B$101,2,FALSE)</f>
        <v>Bedroom Table Lamp</v>
      </c>
      <c r="E1049" t="str">
        <f>VLOOKUP(C1049,Product_Cleaned!$A$2:$C$101,3,FALSE)</f>
        <v>Home</v>
      </c>
      <c r="F1049" t="str">
        <f>VLOOKUP(C1049,Product_Cleaned!$A$2:$E$101,4,FALSE)</f>
        <v>Lighting</v>
      </c>
      <c r="G1049" t="str">
        <f>VLOOKUP('Sales_Fact cleaned'!C1849,Product_Cleaned!$A$2:$E$101,5, FALSE)</f>
        <v>Atkinson, Camacho and Oliver</v>
      </c>
      <c r="H1049" t="s">
        <v>1794</v>
      </c>
      <c r="I1049" t="str">
        <f>_xlfn.XLOOKUP(H1049,Store_Raw!$A$2:$A$21,Store_Raw!$B$2:$B$21)</f>
        <v>Thomas, Bridges and Harris</v>
      </c>
      <c r="J1049" t="str">
        <f>_xlfn.XLOOKUP(H1049,Store_Raw!$A$2:$A$21,Store_Raw!$C$2:$C$21)</f>
        <v>North</v>
      </c>
      <c r="K1049" t="str">
        <f>_xlfn.XLOOKUP(H1049,Store_Raw!$A$2:$A$21,Store_Raw!$D$2:$D$21)</f>
        <v>Sabrinatown</v>
      </c>
      <c r="L1049" t="str">
        <f>_xlfn.XLOOKUP(H1049,Store_Raw!$A$2:$A$21,Store_Raw!$E$2:$E$21)</f>
        <v>Online</v>
      </c>
      <c r="M1049" t="str">
        <f>VLOOKUP(B1049,Customer_Cleaned!$A$2:$H$501,2,FALSE)</f>
        <v>Joseph Richards</v>
      </c>
      <c r="N1049">
        <f>VLOOKUP(B1049,Customer_Cleaned!$A$2:$H$501,3,FALSE)</f>
        <v>34</v>
      </c>
      <c r="O1049" t="str">
        <f>VLOOKUP(B1049,Customer_Cleaned!$A$2:$H$501,4,FALSE)</f>
        <v>Female</v>
      </c>
      <c r="P1049" t="str">
        <f>VLOOKUP(B1049,Customer_Cleaned!$A$2:$H$501,8,FALSE)</f>
        <v>Bronze</v>
      </c>
      <c r="Q1049" t="str">
        <f>_xlfn.XLOOKUP('Sales_Fact cleaned'!B1849,Customer_Cleaned!$A$2:$A$501,Customer_Cleaned!$F$2:$F$501)</f>
        <v>Arizona</v>
      </c>
      <c r="R1049" t="str">
        <f>_xlfn.XLOOKUP(B1049,Customer_Cleaned!$A$2:$A$501,Customer_Cleaned!$G$2:$G$501)</f>
        <v>USA</v>
      </c>
      <c r="S1049">
        <v>1</v>
      </c>
      <c r="T1049">
        <v>996.48</v>
      </c>
      <c r="U1049">
        <v>7.0000000000000007E-2</v>
      </c>
      <c r="V1049">
        <v>926.7263999999999</v>
      </c>
      <c r="W1049" t="s">
        <v>1826</v>
      </c>
    </row>
    <row r="1050" spans="1:23">
      <c r="A1050" s="2">
        <v>45594</v>
      </c>
      <c r="B1050" t="s">
        <v>678</v>
      </c>
      <c r="C1050" t="s">
        <v>1630</v>
      </c>
      <c r="D1050" t="str">
        <f>VLOOKUP(C1050,Product_Cleaned!$A$2:$B$101,2,FALSE)</f>
        <v>Yoga Exercise Mat</v>
      </c>
      <c r="E1050" t="str">
        <f>VLOOKUP(C1050,Product_Cleaned!$A$2:$C$101,3,FALSE)</f>
        <v>Sports</v>
      </c>
      <c r="F1050" t="str">
        <f>VLOOKUP(C1050,Product_Cleaned!$A$2:$E$101,4,FALSE)</f>
        <v>Fitness</v>
      </c>
      <c r="G1050" t="str">
        <f>VLOOKUP('Sales_Fact cleaned'!C1005,Product_Cleaned!$A$2:$E$101,5, FALSE)</f>
        <v>Fitzpatrick Ltd</v>
      </c>
      <c r="H1050" t="s">
        <v>1810</v>
      </c>
      <c r="I1050" t="str">
        <f>_xlfn.XLOOKUP(H1050,Store_Raw!$A$2:$A$21,Store_Raw!$B$2:$B$21)</f>
        <v>Guerrero-Schmitt</v>
      </c>
      <c r="J1050" t="str">
        <f>_xlfn.XLOOKUP(H1050,Store_Raw!$A$2:$A$21,Store_Raw!$C$2:$C$21)</f>
        <v>East</v>
      </c>
      <c r="K1050" t="str">
        <f>_xlfn.XLOOKUP(H1050,Store_Raw!$A$2:$A$21,Store_Raw!$D$2:$D$21)</f>
        <v>East Stevechester</v>
      </c>
      <c r="L1050" t="str">
        <f>_xlfn.XLOOKUP(H1050,Store_Raw!$A$2:$A$21,Store_Raw!$E$2:$E$21)</f>
        <v>Flagship</v>
      </c>
      <c r="M1050" t="str">
        <f>VLOOKUP(B1050,Customer_Cleaned!$A$2:$H$501,2,FALSE)</f>
        <v>John Perez</v>
      </c>
      <c r="N1050">
        <f>VLOOKUP(B1050,Customer_Cleaned!$A$2:$H$501,3,FALSE)</f>
        <v>54</v>
      </c>
      <c r="O1050" t="str">
        <f>VLOOKUP(B1050,Customer_Cleaned!$A$2:$H$501,4,FALSE)</f>
        <v>Male</v>
      </c>
      <c r="P1050" t="str">
        <f>VLOOKUP(B1050,Customer_Cleaned!$A$2:$H$501,8,FALSE)</f>
        <v>Platinum</v>
      </c>
      <c r="Q1050" t="str">
        <f>_xlfn.XLOOKUP('Sales_Fact cleaned'!B1005,Customer_Cleaned!$A$2:$A$501,Customer_Cleaned!$F$2:$F$501)</f>
        <v>New Jersey</v>
      </c>
      <c r="R1050" t="str">
        <f>_xlfn.XLOOKUP(B1050,Customer_Cleaned!$A$2:$A$501,Customer_Cleaned!$G$2:$G$501)</f>
        <v>USA</v>
      </c>
      <c r="S1050">
        <v>2</v>
      </c>
      <c r="T1050">
        <v>602.54999999999995</v>
      </c>
      <c r="U1050">
        <v>0.23</v>
      </c>
      <c r="V1050">
        <v>927.92699999999991</v>
      </c>
      <c r="W1050" t="s">
        <v>1826</v>
      </c>
    </row>
    <row r="1051" spans="1:23" hidden="1">
      <c r="A1051" s="2">
        <v>45594</v>
      </c>
      <c r="B1051" t="s">
        <v>755</v>
      </c>
      <c r="C1051" t="s">
        <v>1730</v>
      </c>
      <c r="D1051" t="str">
        <f>VLOOKUP(C1051,Product_Cleaned!$A$2:$B$101,2,FALSE)</f>
        <v>Women's High Heels</v>
      </c>
      <c r="E1051" t="str">
        <f>VLOOKUP(C1051,Product_Cleaned!$A$2:$C$101,3,FALSE)</f>
        <v>Clothing</v>
      </c>
      <c r="F1051" t="str">
        <f>VLOOKUP(C1051,Product_Cleaned!$A$2:$E$101,4,FALSE)</f>
        <v>Footwear</v>
      </c>
      <c r="G1051" t="str">
        <f>VLOOKUP('Sales_Fact cleaned'!C99,Product_Cleaned!$A$2:$E$101,5, FALSE)</f>
        <v>Robinson Inc</v>
      </c>
      <c r="H1051" t="s">
        <v>1779</v>
      </c>
      <c r="I1051" t="str">
        <f>_xlfn.XLOOKUP(H1051,Store_Raw!$A$2:$A$21,Store_Raw!$B$2:$B$21)</f>
        <v>Martinez-Mullins</v>
      </c>
      <c r="J1051" t="str">
        <f>_xlfn.XLOOKUP(H1051,Store_Raw!$A$2:$A$21,Store_Raw!$C$2:$C$21)</f>
        <v>South</v>
      </c>
      <c r="K1051" t="str">
        <f>_xlfn.XLOOKUP(H1051,Store_Raw!$A$2:$A$21,Store_Raw!$D$2:$D$21)</f>
        <v>Williamsfurt</v>
      </c>
      <c r="L1051" t="str">
        <f>_xlfn.XLOOKUP(H1051,Store_Raw!$A$2:$A$21,Store_Raw!$E$2:$E$21)</f>
        <v>Online</v>
      </c>
      <c r="M1051" t="str">
        <f>VLOOKUP(B1051,Customer_Cleaned!$A$2:$H$501,2,FALSE)</f>
        <v>Jon Ortiz</v>
      </c>
      <c r="N1051">
        <f>VLOOKUP(B1051,Customer_Cleaned!$A$2:$H$501,3,FALSE)</f>
        <v>28</v>
      </c>
      <c r="O1051" t="str">
        <f>VLOOKUP(B1051,Customer_Cleaned!$A$2:$H$501,4,FALSE)</f>
        <v>Female</v>
      </c>
      <c r="P1051" t="str">
        <f>VLOOKUP(B1051,Customer_Cleaned!$A$2:$H$501,8,FALSE)</f>
        <v>Bronze</v>
      </c>
      <c r="Q1051" t="str">
        <f>_xlfn.XLOOKUP('Sales_Fact cleaned'!B99,Customer_Cleaned!$A$2:$A$501,Customer_Cleaned!$F$2:$F$501)</f>
        <v>Montana</v>
      </c>
      <c r="R1051" t="str">
        <f>_xlfn.XLOOKUP(B1051,Customer_Cleaned!$A$2:$A$501,Customer_Cleaned!$G$2:$G$501)</f>
        <v>USA</v>
      </c>
      <c r="S1051">
        <v>2</v>
      </c>
      <c r="T1051">
        <v>533.91999999999996</v>
      </c>
      <c r="U1051">
        <v>0.13</v>
      </c>
      <c r="V1051">
        <v>929.02079999999989</v>
      </c>
      <c r="W1051" t="s">
        <v>1826</v>
      </c>
    </row>
    <row r="1052" spans="1:23" hidden="1">
      <c r="A1052" s="2">
        <v>45594</v>
      </c>
      <c r="B1052" t="s">
        <v>218</v>
      </c>
      <c r="C1052" t="s">
        <v>1690</v>
      </c>
      <c r="D1052" t="str">
        <f>VLOOKUP(C1052,Product_Cleaned!$A$2:$B$101,2,FALSE)</f>
        <v>Hair Repair Oil Treatment</v>
      </c>
      <c r="E1052" t="str">
        <f>VLOOKUP(C1052,Product_Cleaned!$A$2:$C$101,3,FALSE)</f>
        <v>Beauty</v>
      </c>
      <c r="F1052" t="str">
        <f>VLOOKUP(C1052,Product_Cleaned!$A$2:$E$101,4,FALSE)</f>
        <v>Haircare</v>
      </c>
      <c r="G1052" t="str">
        <f>VLOOKUP('Sales_Fact cleaned'!C925,Product_Cleaned!$A$2:$E$101,5, FALSE)</f>
        <v>Cook Ltd</v>
      </c>
      <c r="H1052" t="s">
        <v>1773</v>
      </c>
      <c r="I1052" t="str">
        <f>_xlfn.XLOOKUP(H1052,Store_Raw!$A$2:$A$21,Store_Raw!$B$2:$B$21)</f>
        <v>Gray Ltd</v>
      </c>
      <c r="J1052" t="str">
        <f>_xlfn.XLOOKUP(H1052,Store_Raw!$A$2:$A$21,Store_Raw!$C$2:$C$21)</f>
        <v>North</v>
      </c>
      <c r="K1052" t="str">
        <f>_xlfn.XLOOKUP(H1052,Store_Raw!$A$2:$A$21,Store_Raw!$D$2:$D$21)</f>
        <v>New Michaelchester</v>
      </c>
      <c r="L1052" t="str">
        <f>_xlfn.XLOOKUP(H1052,Store_Raw!$A$2:$A$21,Store_Raw!$E$2:$E$21)</f>
        <v>Outlet</v>
      </c>
      <c r="M1052" t="str">
        <f>VLOOKUP(B1052,Customer_Cleaned!$A$2:$H$501,2,FALSE)</f>
        <v>Cheryl Copeland</v>
      </c>
      <c r="N1052">
        <f>VLOOKUP(B1052,Customer_Cleaned!$A$2:$H$501,3,FALSE)</f>
        <v>51</v>
      </c>
      <c r="O1052" t="str">
        <f>VLOOKUP(B1052,Customer_Cleaned!$A$2:$H$501,4,FALSE)</f>
        <v>Male</v>
      </c>
      <c r="P1052" t="str">
        <f>VLOOKUP(B1052,Customer_Cleaned!$A$2:$H$501,8,FALSE)</f>
        <v>Platinum</v>
      </c>
      <c r="Q1052" t="str">
        <f>_xlfn.XLOOKUP('Sales_Fact cleaned'!B925,Customer_Cleaned!$A$2:$A$501,Customer_Cleaned!$F$2:$F$501)</f>
        <v>Texas</v>
      </c>
      <c r="R1052" t="str">
        <f>_xlfn.XLOOKUP(B1052,Customer_Cleaned!$A$2:$A$501,Customer_Cleaned!$G$2:$G$501)</f>
        <v>USA</v>
      </c>
      <c r="S1052">
        <v>2</v>
      </c>
      <c r="T1052">
        <v>504.98</v>
      </c>
      <c r="U1052">
        <v>0.08</v>
      </c>
      <c r="V1052">
        <v>929.16320000000007</v>
      </c>
      <c r="W1052" t="s">
        <v>1826</v>
      </c>
    </row>
    <row r="1053" spans="1:23" hidden="1">
      <c r="A1053" s="2">
        <v>45595</v>
      </c>
      <c r="B1053" t="s">
        <v>493</v>
      </c>
      <c r="C1053" t="s">
        <v>1598</v>
      </c>
      <c r="D1053" t="str">
        <f>VLOOKUP(C1053,Product_Cleaned!$A$2:$B$101,2,FALSE)</f>
        <v>Women's Scarf Set</v>
      </c>
      <c r="E1053" t="str">
        <f>VLOOKUP(C1053,Product_Cleaned!$A$2:$C$101,3,FALSE)</f>
        <v>Clothing</v>
      </c>
      <c r="F1053" t="str">
        <f>VLOOKUP(C1053,Product_Cleaned!$A$2:$E$101,4,FALSE)</f>
        <v>Accessories</v>
      </c>
      <c r="G1053" t="str">
        <f>VLOOKUP('Sales_Fact cleaned'!C188,Product_Cleaned!$A$2:$E$101,5, FALSE)</f>
        <v>Soto-Ellis</v>
      </c>
      <c r="H1053" t="s">
        <v>1794</v>
      </c>
      <c r="I1053" t="str">
        <f>_xlfn.XLOOKUP(H1053,Store_Raw!$A$2:$A$21,Store_Raw!$B$2:$B$21)</f>
        <v>Thomas, Bridges and Harris</v>
      </c>
      <c r="J1053" t="str">
        <f>_xlfn.XLOOKUP(H1053,Store_Raw!$A$2:$A$21,Store_Raw!$C$2:$C$21)</f>
        <v>North</v>
      </c>
      <c r="K1053" t="str">
        <f>_xlfn.XLOOKUP(H1053,Store_Raw!$A$2:$A$21,Store_Raw!$D$2:$D$21)</f>
        <v>Sabrinatown</v>
      </c>
      <c r="L1053" t="str">
        <f>_xlfn.XLOOKUP(H1053,Store_Raw!$A$2:$A$21,Store_Raw!$E$2:$E$21)</f>
        <v>Online</v>
      </c>
      <c r="M1053" t="str">
        <f>VLOOKUP(B1053,Customer_Cleaned!$A$2:$H$501,2,FALSE)</f>
        <v>Edward Rivera</v>
      </c>
      <c r="N1053">
        <f>VLOOKUP(B1053,Customer_Cleaned!$A$2:$H$501,3,FALSE)</f>
        <v>32</v>
      </c>
      <c r="O1053" t="str">
        <f>VLOOKUP(B1053,Customer_Cleaned!$A$2:$H$501,4,FALSE)</f>
        <v>Female</v>
      </c>
      <c r="P1053" t="str">
        <f>VLOOKUP(B1053,Customer_Cleaned!$A$2:$H$501,8,FALSE)</f>
        <v>Bronze</v>
      </c>
      <c r="Q1053" t="str">
        <f>_xlfn.XLOOKUP('Sales_Fact cleaned'!B188,Customer_Cleaned!$A$2:$A$501,Customer_Cleaned!$F$2:$F$501)</f>
        <v>Maryland</v>
      </c>
      <c r="R1053" t="str">
        <f>_xlfn.XLOOKUP(B1053,Customer_Cleaned!$A$2:$A$501,Customer_Cleaned!$G$2:$G$501)</f>
        <v>USA</v>
      </c>
      <c r="S1053">
        <v>2</v>
      </c>
      <c r="T1053">
        <v>583.51</v>
      </c>
      <c r="U1053">
        <v>0.2</v>
      </c>
      <c r="V1053">
        <v>933.61599999999999</v>
      </c>
      <c r="W1053" t="s">
        <v>1826</v>
      </c>
    </row>
    <row r="1054" spans="1:23" hidden="1">
      <c r="A1054" s="2">
        <v>45596</v>
      </c>
      <c r="B1054" t="s">
        <v>1260</v>
      </c>
      <c r="C1054" t="s">
        <v>1584</v>
      </c>
      <c r="D1054" t="str">
        <f>VLOOKUP(C1054,Product_Cleaned!$A$2:$B$101,2,FALSE)</f>
        <v>Women's Denim Jeans</v>
      </c>
      <c r="E1054" t="str">
        <f>VLOOKUP(C1054,Product_Cleaned!$A$2:$C$101,3,FALSE)</f>
        <v>Clothing</v>
      </c>
      <c r="F1054" t="str">
        <f>VLOOKUP(C1054,Product_Cleaned!$A$2:$E$101,4,FALSE)</f>
        <v>Bottoms</v>
      </c>
      <c r="G1054" t="str">
        <f>VLOOKUP('Sales_Fact cleaned'!C1190,Product_Cleaned!$A$2:$E$101,5, FALSE)</f>
        <v>French Ltd</v>
      </c>
      <c r="H1054" t="s">
        <v>1773</v>
      </c>
      <c r="I1054" t="str">
        <f>_xlfn.XLOOKUP(H1054,Store_Raw!$A$2:$A$21,Store_Raw!$B$2:$B$21)</f>
        <v>Gray Ltd</v>
      </c>
      <c r="J1054" t="str">
        <f>_xlfn.XLOOKUP(H1054,Store_Raw!$A$2:$A$21,Store_Raw!$C$2:$C$21)</f>
        <v>North</v>
      </c>
      <c r="K1054" t="str">
        <f>_xlfn.XLOOKUP(H1054,Store_Raw!$A$2:$A$21,Store_Raw!$D$2:$D$21)</f>
        <v>New Michaelchester</v>
      </c>
      <c r="L1054" t="str">
        <f>_xlfn.XLOOKUP(H1054,Store_Raw!$A$2:$A$21,Store_Raw!$E$2:$E$21)</f>
        <v>Outlet</v>
      </c>
      <c r="M1054" t="str">
        <f>VLOOKUP(B1054,Customer_Cleaned!$A$2:$H$501,2,FALSE)</f>
        <v>Eric Wolfe</v>
      </c>
      <c r="N1054">
        <f>VLOOKUP(B1054,Customer_Cleaned!$A$2:$H$501,3,FALSE)</f>
        <v>18</v>
      </c>
      <c r="O1054" t="str">
        <f>VLOOKUP(B1054,Customer_Cleaned!$A$2:$H$501,4,FALSE)</f>
        <v>Female</v>
      </c>
      <c r="P1054" t="str">
        <f>VLOOKUP(B1054,Customer_Cleaned!$A$2:$H$501,8,FALSE)</f>
        <v>Bronze</v>
      </c>
      <c r="Q1054" t="str">
        <f>_xlfn.XLOOKUP('Sales_Fact cleaned'!B1190,Customer_Cleaned!$A$2:$A$501,Customer_Cleaned!$F$2:$F$501)</f>
        <v>Montana</v>
      </c>
      <c r="R1054" t="str">
        <f>_xlfn.XLOOKUP(B1054,Customer_Cleaned!$A$2:$A$501,Customer_Cleaned!$G$2:$G$501)</f>
        <v>USA</v>
      </c>
      <c r="S1054">
        <v>3</v>
      </c>
      <c r="T1054">
        <v>438.65</v>
      </c>
      <c r="U1054">
        <v>0.28999999999999998</v>
      </c>
      <c r="V1054">
        <v>934.32449999999983</v>
      </c>
      <c r="W1054" t="s">
        <v>1829</v>
      </c>
    </row>
    <row r="1055" spans="1:23" hidden="1">
      <c r="A1055" s="2">
        <v>45596</v>
      </c>
      <c r="B1055" t="s">
        <v>1254</v>
      </c>
      <c r="C1055" t="s">
        <v>1652</v>
      </c>
      <c r="D1055" t="str">
        <f>VLOOKUP(C1055,Product_Cleaned!$A$2:$B$101,2,FALSE)</f>
        <v>Rugby Ball</v>
      </c>
      <c r="E1055" t="str">
        <f>VLOOKUP(C1055,Product_Cleaned!$A$2:$C$101,3,FALSE)</f>
        <v>Sports</v>
      </c>
      <c r="F1055" t="str">
        <f>VLOOKUP(C1055,Product_Cleaned!$A$2:$E$101,4,FALSE)</f>
        <v>Team Sports</v>
      </c>
      <c r="G1055" t="str">
        <f>VLOOKUP('Sales_Fact cleaned'!C946,Product_Cleaned!$A$2:$E$101,5, FALSE)</f>
        <v>Hill PLC</v>
      </c>
      <c r="H1055" t="s">
        <v>1773</v>
      </c>
      <c r="I1055" t="str">
        <f>_xlfn.XLOOKUP(H1055,Store_Raw!$A$2:$A$21,Store_Raw!$B$2:$B$21)</f>
        <v>Gray Ltd</v>
      </c>
      <c r="J1055" t="str">
        <f>_xlfn.XLOOKUP(H1055,Store_Raw!$A$2:$A$21,Store_Raw!$C$2:$C$21)</f>
        <v>North</v>
      </c>
      <c r="K1055" t="str">
        <f>_xlfn.XLOOKUP(H1055,Store_Raw!$A$2:$A$21,Store_Raw!$D$2:$D$21)</f>
        <v>New Michaelchester</v>
      </c>
      <c r="L1055" t="str">
        <f>_xlfn.XLOOKUP(H1055,Store_Raw!$A$2:$A$21,Store_Raw!$E$2:$E$21)</f>
        <v>Outlet</v>
      </c>
      <c r="M1055" t="str">
        <f>VLOOKUP(B1055,Customer_Cleaned!$A$2:$H$501,2,FALSE)</f>
        <v>Justin Ingram</v>
      </c>
      <c r="N1055">
        <f>VLOOKUP(B1055,Customer_Cleaned!$A$2:$H$501,3,FALSE)</f>
        <v>34</v>
      </c>
      <c r="O1055" t="str">
        <f>VLOOKUP(B1055,Customer_Cleaned!$A$2:$H$501,4,FALSE)</f>
        <v>Male</v>
      </c>
      <c r="P1055" t="str">
        <f>VLOOKUP(B1055,Customer_Cleaned!$A$2:$H$501,8,FALSE)</f>
        <v>Bronze</v>
      </c>
      <c r="Q1055" t="str">
        <f>_xlfn.XLOOKUP('Sales_Fact cleaned'!B946,Customer_Cleaned!$A$2:$A$501,Customer_Cleaned!$F$2:$F$501)</f>
        <v>North Carolina</v>
      </c>
      <c r="R1055" t="str">
        <f>_xlfn.XLOOKUP(B1055,Customer_Cleaned!$A$2:$A$501,Customer_Cleaned!$G$2:$G$501)</f>
        <v>USA</v>
      </c>
      <c r="S1055">
        <v>2</v>
      </c>
      <c r="T1055">
        <v>576.83000000000004</v>
      </c>
      <c r="U1055">
        <v>0.19</v>
      </c>
      <c r="V1055">
        <v>934.46460000000013</v>
      </c>
      <c r="W1055" t="s">
        <v>1829</v>
      </c>
    </row>
    <row r="1056" spans="1:23" hidden="1">
      <c r="A1056" s="2">
        <v>45596</v>
      </c>
      <c r="B1056" t="s">
        <v>996</v>
      </c>
      <c r="C1056" t="s">
        <v>1598</v>
      </c>
      <c r="D1056" t="str">
        <f>VLOOKUP(C1056,Product_Cleaned!$A$2:$B$101,2,FALSE)</f>
        <v>Women's Scarf Set</v>
      </c>
      <c r="E1056" t="str">
        <f>VLOOKUP(C1056,Product_Cleaned!$A$2:$C$101,3,FALSE)</f>
        <v>Clothing</v>
      </c>
      <c r="F1056" t="str">
        <f>VLOOKUP(C1056,Product_Cleaned!$A$2:$E$101,4,FALSE)</f>
        <v>Accessories</v>
      </c>
      <c r="G1056" t="str">
        <f>VLOOKUP('Sales_Fact cleaned'!C1611,Product_Cleaned!$A$2:$E$101,5, FALSE)</f>
        <v>Gonzales-Davis</v>
      </c>
      <c r="H1056" t="s">
        <v>1779</v>
      </c>
      <c r="I1056" t="str">
        <f>_xlfn.XLOOKUP(H1056,Store_Raw!$A$2:$A$21,Store_Raw!$B$2:$B$21)</f>
        <v>Martinez-Mullins</v>
      </c>
      <c r="J1056" t="str">
        <f>_xlfn.XLOOKUP(H1056,Store_Raw!$A$2:$A$21,Store_Raw!$C$2:$C$21)</f>
        <v>South</v>
      </c>
      <c r="K1056" t="str">
        <f>_xlfn.XLOOKUP(H1056,Store_Raw!$A$2:$A$21,Store_Raw!$D$2:$D$21)</f>
        <v>Williamsfurt</v>
      </c>
      <c r="L1056" t="str">
        <f>_xlfn.XLOOKUP(H1056,Store_Raw!$A$2:$A$21,Store_Raw!$E$2:$E$21)</f>
        <v>Online</v>
      </c>
      <c r="M1056" t="str">
        <f>VLOOKUP(B1056,Customer_Cleaned!$A$2:$H$501,2,FALSE)</f>
        <v>Robert House</v>
      </c>
      <c r="N1056">
        <f>VLOOKUP(B1056,Customer_Cleaned!$A$2:$H$501,3,FALSE)</f>
        <v>34</v>
      </c>
      <c r="O1056" t="str">
        <f>VLOOKUP(B1056,Customer_Cleaned!$A$2:$H$501,4,FALSE)</f>
        <v>Male</v>
      </c>
      <c r="P1056" t="str">
        <f>VLOOKUP(B1056,Customer_Cleaned!$A$2:$H$501,8,FALSE)</f>
        <v>Bronze</v>
      </c>
      <c r="Q1056" t="str">
        <f>_xlfn.XLOOKUP('Sales_Fact cleaned'!B1611,Customer_Cleaned!$A$2:$A$501,Customer_Cleaned!$F$2:$F$501)</f>
        <v>California</v>
      </c>
      <c r="R1056" t="str">
        <f>_xlfn.XLOOKUP(B1056,Customer_Cleaned!$A$2:$A$501,Customer_Cleaned!$G$2:$G$501)</f>
        <v>USA</v>
      </c>
      <c r="S1056">
        <v>4</v>
      </c>
      <c r="T1056">
        <v>285.82</v>
      </c>
      <c r="U1056">
        <v>0.18</v>
      </c>
      <c r="V1056">
        <v>937.4896</v>
      </c>
      <c r="W1056" t="s">
        <v>1829</v>
      </c>
    </row>
    <row r="1057" spans="1:23" hidden="1">
      <c r="A1057" s="2">
        <v>45597</v>
      </c>
      <c r="B1057" t="s">
        <v>52</v>
      </c>
      <c r="C1057" t="s">
        <v>1706</v>
      </c>
      <c r="D1057" t="str">
        <f>VLOOKUP(C1057,Product_Cleaned!$A$2:$B$101,2,FALSE)</f>
        <v>Decorative Lamp Shade</v>
      </c>
      <c r="E1057" t="str">
        <f>VLOOKUP(C1057,Product_Cleaned!$A$2:$C$101,3,FALSE)</f>
        <v>Home</v>
      </c>
      <c r="F1057" t="str">
        <f>VLOOKUP(C1057,Product_Cleaned!$A$2:$E$101,4,FALSE)</f>
        <v>Lighting</v>
      </c>
      <c r="G1057" t="str">
        <f>VLOOKUP('Sales_Fact cleaned'!C1834,Product_Cleaned!$A$2:$E$101,5, FALSE)</f>
        <v>Cline-Mccarthy</v>
      </c>
      <c r="H1057" t="s">
        <v>1773</v>
      </c>
      <c r="I1057" t="str">
        <f>_xlfn.XLOOKUP(H1057,Store_Raw!$A$2:$A$21,Store_Raw!$B$2:$B$21)</f>
        <v>Gray Ltd</v>
      </c>
      <c r="J1057" t="str">
        <f>_xlfn.XLOOKUP(H1057,Store_Raw!$A$2:$A$21,Store_Raw!$C$2:$C$21)</f>
        <v>North</v>
      </c>
      <c r="K1057" t="str">
        <f>_xlfn.XLOOKUP(H1057,Store_Raw!$A$2:$A$21,Store_Raw!$D$2:$D$21)</f>
        <v>New Michaelchester</v>
      </c>
      <c r="L1057" t="str">
        <f>_xlfn.XLOOKUP(H1057,Store_Raw!$A$2:$A$21,Store_Raw!$E$2:$E$21)</f>
        <v>Outlet</v>
      </c>
      <c r="M1057" t="str">
        <f>VLOOKUP(B1057,Customer_Cleaned!$A$2:$H$501,2,FALSE)</f>
        <v>Dominic Page</v>
      </c>
      <c r="N1057">
        <f>VLOOKUP(B1057,Customer_Cleaned!$A$2:$H$501,3,FALSE)</f>
        <v>53</v>
      </c>
      <c r="O1057" t="str">
        <f>VLOOKUP(B1057,Customer_Cleaned!$A$2:$H$501,4,FALSE)</f>
        <v>Male</v>
      </c>
      <c r="P1057" t="str">
        <f>VLOOKUP(B1057,Customer_Cleaned!$A$2:$H$501,8,FALSE)</f>
        <v>Platinum</v>
      </c>
      <c r="Q1057" t="str">
        <f>_xlfn.XLOOKUP('Sales_Fact cleaned'!B1834,Customer_Cleaned!$A$2:$A$501,Customer_Cleaned!$F$2:$F$501)</f>
        <v>Maine</v>
      </c>
      <c r="R1057" t="str">
        <f>_xlfn.XLOOKUP(B1057,Customer_Cleaned!$A$2:$A$501,Customer_Cleaned!$G$2:$G$501)</f>
        <v>USA</v>
      </c>
      <c r="S1057">
        <v>1</v>
      </c>
      <c r="T1057">
        <v>989.63</v>
      </c>
      <c r="U1057">
        <v>0.05</v>
      </c>
      <c r="V1057">
        <v>940.1484999999999</v>
      </c>
      <c r="W1057" t="s">
        <v>1824</v>
      </c>
    </row>
    <row r="1058" spans="1:23" hidden="1">
      <c r="A1058" s="2">
        <v>45598</v>
      </c>
      <c r="B1058" t="s">
        <v>1074</v>
      </c>
      <c r="C1058" t="s">
        <v>1624</v>
      </c>
      <c r="D1058" t="str">
        <f>VLOOKUP(C1058,Product_Cleaned!$A$2:$B$101,2,FALSE)</f>
        <v>Sports Water Hydration Pack</v>
      </c>
      <c r="E1058" t="str">
        <f>VLOOKUP(C1058,Product_Cleaned!$A$2:$C$101,3,FALSE)</f>
        <v>Sports</v>
      </c>
      <c r="F1058" t="str">
        <f>VLOOKUP(C1058,Product_Cleaned!$A$2:$E$101,4,FALSE)</f>
        <v>Outdoor</v>
      </c>
      <c r="G1058" t="str">
        <f>VLOOKUP('Sales_Fact cleaned'!C1045,Product_Cleaned!$A$2:$E$101,5, FALSE)</f>
        <v>Robinson Inc</v>
      </c>
      <c r="H1058" t="s">
        <v>1766</v>
      </c>
      <c r="I1058" t="str">
        <f>_xlfn.XLOOKUP(H1058,Store_Raw!$A$2:$A$21,Store_Raw!$B$2:$B$21)</f>
        <v>Johnson-Wright</v>
      </c>
      <c r="J1058" t="str">
        <f>_xlfn.XLOOKUP(H1058,Store_Raw!$A$2:$A$21,Store_Raw!$C$2:$C$21)</f>
        <v>North</v>
      </c>
      <c r="K1058" t="str">
        <f>_xlfn.XLOOKUP(H1058,Store_Raw!$A$2:$A$21,Store_Raw!$D$2:$D$21)</f>
        <v>Hoodberg</v>
      </c>
      <c r="L1058" t="str">
        <f>_xlfn.XLOOKUP(H1058,Store_Raw!$A$2:$A$21,Store_Raw!$E$2:$E$21)</f>
        <v>Outlet</v>
      </c>
      <c r="M1058" t="str">
        <f>VLOOKUP(B1058,Customer_Cleaned!$A$2:$H$501,2,FALSE)</f>
        <v>Michelle Cunningham</v>
      </c>
      <c r="N1058">
        <f>VLOOKUP(B1058,Customer_Cleaned!$A$2:$H$501,3,FALSE)</f>
        <v>30</v>
      </c>
      <c r="O1058" t="str">
        <f>VLOOKUP(B1058,Customer_Cleaned!$A$2:$H$501,4,FALSE)</f>
        <v>Female</v>
      </c>
      <c r="P1058" t="str">
        <f>VLOOKUP(B1058,Customer_Cleaned!$A$2:$H$501,8,FALSE)</f>
        <v>Bronze</v>
      </c>
      <c r="Q1058" t="str">
        <f>_xlfn.XLOOKUP('Sales_Fact cleaned'!B1045,Customer_Cleaned!$A$2:$A$501,Customer_Cleaned!$F$2:$F$501)</f>
        <v>Ohio</v>
      </c>
      <c r="R1058" t="str">
        <f>_xlfn.XLOOKUP(B1058,Customer_Cleaned!$A$2:$A$501,Customer_Cleaned!$G$2:$G$501)</f>
        <v>USA</v>
      </c>
      <c r="S1058">
        <v>4</v>
      </c>
      <c r="T1058">
        <v>247.55</v>
      </c>
      <c r="U1058">
        <v>0.05</v>
      </c>
      <c r="V1058">
        <v>940.69</v>
      </c>
      <c r="W1058" t="s">
        <v>1826</v>
      </c>
    </row>
    <row r="1059" spans="1:23" hidden="1">
      <c r="A1059" s="2">
        <v>45598</v>
      </c>
      <c r="B1059" t="s">
        <v>1044</v>
      </c>
      <c r="C1059" t="s">
        <v>1732</v>
      </c>
      <c r="D1059" t="str">
        <f>VLOOKUP(C1059,Product_Cleaned!$A$2:$B$101,2,FALSE)</f>
        <v>Microwave Oven</v>
      </c>
      <c r="E1059" t="str">
        <f>VLOOKUP(C1059,Product_Cleaned!$A$2:$C$101,3,FALSE)</f>
        <v>Home</v>
      </c>
      <c r="F1059" t="str">
        <f>VLOOKUP(C1059,Product_Cleaned!$A$2:$E$101,4,FALSE)</f>
        <v>Appliances</v>
      </c>
      <c r="G1059" t="str">
        <f>VLOOKUP('Sales_Fact cleaned'!C476,Product_Cleaned!$A$2:$E$101,5, FALSE)</f>
        <v>Hunt Inc</v>
      </c>
      <c r="H1059" t="s">
        <v>1794</v>
      </c>
      <c r="I1059" t="str">
        <f>_xlfn.XLOOKUP(H1059,Store_Raw!$A$2:$A$21,Store_Raw!$B$2:$B$21)</f>
        <v>Thomas, Bridges and Harris</v>
      </c>
      <c r="J1059" t="str">
        <f>_xlfn.XLOOKUP(H1059,Store_Raw!$A$2:$A$21,Store_Raw!$C$2:$C$21)</f>
        <v>North</v>
      </c>
      <c r="K1059" t="str">
        <f>_xlfn.XLOOKUP(H1059,Store_Raw!$A$2:$A$21,Store_Raw!$D$2:$D$21)</f>
        <v>Sabrinatown</v>
      </c>
      <c r="L1059" t="str">
        <f>_xlfn.XLOOKUP(H1059,Store_Raw!$A$2:$A$21,Store_Raw!$E$2:$E$21)</f>
        <v>Online</v>
      </c>
      <c r="M1059" t="str">
        <f>VLOOKUP(B1059,Customer_Cleaned!$A$2:$H$501,2,FALSE)</f>
        <v>Dr. Lindsay Hanna</v>
      </c>
      <c r="N1059">
        <f>VLOOKUP(B1059,Customer_Cleaned!$A$2:$H$501,3,FALSE)</f>
        <v>34</v>
      </c>
      <c r="O1059" t="str">
        <f>VLOOKUP(B1059,Customer_Cleaned!$A$2:$H$501,4,FALSE)</f>
        <v>Female</v>
      </c>
      <c r="P1059" t="str">
        <f>VLOOKUP(B1059,Customer_Cleaned!$A$2:$H$501,8,FALSE)</f>
        <v>Bronze</v>
      </c>
      <c r="Q1059" t="str">
        <f>_xlfn.XLOOKUP('Sales_Fact cleaned'!B476,Customer_Cleaned!$A$2:$A$501,Customer_Cleaned!$F$2:$F$501)</f>
        <v>New Jersey</v>
      </c>
      <c r="R1059" t="str">
        <f>_xlfn.XLOOKUP(B1059,Customer_Cleaned!$A$2:$A$501,Customer_Cleaned!$G$2:$G$501)</f>
        <v>USA</v>
      </c>
      <c r="S1059">
        <v>4</v>
      </c>
      <c r="T1059">
        <v>294.38</v>
      </c>
      <c r="U1059">
        <v>0.2</v>
      </c>
      <c r="V1059">
        <v>942.01600000000008</v>
      </c>
      <c r="W1059" t="s">
        <v>1826</v>
      </c>
    </row>
    <row r="1060" spans="1:23" hidden="1">
      <c r="A1060" s="2">
        <v>45598</v>
      </c>
      <c r="B1060" t="s">
        <v>304</v>
      </c>
      <c r="C1060" t="s">
        <v>1746</v>
      </c>
      <c r="D1060" t="str">
        <f>VLOOKUP(C1060,Product_Cleaned!$A$2:$B$101,2,FALSE)</f>
        <v>Stainless Steel Cookware Set</v>
      </c>
      <c r="E1060" t="str">
        <f>VLOOKUP(C1060,Product_Cleaned!$A$2:$C$101,3,FALSE)</f>
        <v>Home</v>
      </c>
      <c r="F1060" t="str">
        <f>VLOOKUP(C1060,Product_Cleaned!$A$2:$E$101,4,FALSE)</f>
        <v>Kitchen</v>
      </c>
      <c r="G1060" t="str">
        <f>VLOOKUP('Sales_Fact cleaned'!C1364,Product_Cleaned!$A$2:$E$101,5, FALSE)</f>
        <v>Thompson-French</v>
      </c>
      <c r="H1060" t="s">
        <v>1786</v>
      </c>
      <c r="I1060" t="str">
        <f>_xlfn.XLOOKUP(H1060,Store_Raw!$A$2:$A$21,Store_Raw!$B$2:$B$21)</f>
        <v>Moore, Padilla and Butler</v>
      </c>
      <c r="J1060" t="str">
        <f>_xlfn.XLOOKUP(H1060,Store_Raw!$A$2:$A$21,Store_Raw!$C$2:$C$21)</f>
        <v>South</v>
      </c>
      <c r="K1060" t="str">
        <f>_xlfn.XLOOKUP(H1060,Store_Raw!$A$2:$A$21,Store_Raw!$D$2:$D$21)</f>
        <v>East Johnstad</v>
      </c>
      <c r="L1060" t="str">
        <f>_xlfn.XLOOKUP(H1060,Store_Raw!$A$2:$A$21,Store_Raw!$E$2:$E$21)</f>
        <v>Flagship</v>
      </c>
      <c r="M1060" t="str">
        <f>VLOOKUP(B1060,Customer_Cleaned!$A$2:$H$501,2,FALSE)</f>
        <v>Christy Hoffman</v>
      </c>
      <c r="N1060">
        <f>VLOOKUP(B1060,Customer_Cleaned!$A$2:$H$501,3,FALSE)</f>
        <v>26</v>
      </c>
      <c r="O1060" t="str">
        <f>VLOOKUP(B1060,Customer_Cleaned!$A$2:$H$501,4,FALSE)</f>
        <v>Female</v>
      </c>
      <c r="P1060" t="str">
        <f>VLOOKUP(B1060,Customer_Cleaned!$A$2:$H$501,8,FALSE)</f>
        <v>Bronze</v>
      </c>
      <c r="Q1060" t="str">
        <f>_xlfn.XLOOKUP('Sales_Fact cleaned'!B1364,Customer_Cleaned!$A$2:$A$501,Customer_Cleaned!$F$2:$F$501)</f>
        <v>Wyoming</v>
      </c>
      <c r="R1060" t="str">
        <f>_xlfn.XLOOKUP(B1060,Customer_Cleaned!$A$2:$A$501,Customer_Cleaned!$G$2:$G$501)</f>
        <v>USA</v>
      </c>
      <c r="S1060">
        <v>4</v>
      </c>
      <c r="T1060">
        <v>261.73</v>
      </c>
      <c r="U1060">
        <v>0.1</v>
      </c>
      <c r="V1060">
        <v>942.22800000000007</v>
      </c>
      <c r="W1060" t="s">
        <v>1824</v>
      </c>
    </row>
    <row r="1061" spans="1:23" hidden="1">
      <c r="A1061" s="2">
        <v>45598</v>
      </c>
      <c r="B1061" t="s">
        <v>1235</v>
      </c>
      <c r="C1061" t="s">
        <v>1670</v>
      </c>
      <c r="D1061" t="str">
        <f>VLOOKUP(C1061,Product_Cleaned!$A$2:$B$101,2,FALSE)</f>
        <v>Tennis Ball 3-Pack</v>
      </c>
      <c r="E1061" t="str">
        <f>VLOOKUP(C1061,Product_Cleaned!$A$2:$C$101,3,FALSE)</f>
        <v>Sports</v>
      </c>
      <c r="F1061" t="str">
        <f>VLOOKUP(C1061,Product_Cleaned!$A$2:$E$101,4,FALSE)</f>
        <v>Equipment</v>
      </c>
      <c r="G1061" t="str">
        <f>VLOOKUP('Sales_Fact cleaned'!C717,Product_Cleaned!$A$2:$E$101,5, FALSE)</f>
        <v>Gardner-Montes</v>
      </c>
      <c r="H1061" t="s">
        <v>1769</v>
      </c>
      <c r="I1061" t="str">
        <f>_xlfn.XLOOKUP(H1061,Store_Raw!$A$2:$A$21,Store_Raw!$B$2:$B$21)</f>
        <v>Alexander Group</v>
      </c>
      <c r="J1061" t="str">
        <f>_xlfn.XLOOKUP(H1061,Store_Raw!$A$2:$A$21,Store_Raw!$C$2:$C$21)</f>
        <v>South</v>
      </c>
      <c r="K1061" t="str">
        <f>_xlfn.XLOOKUP(H1061,Store_Raw!$A$2:$A$21,Store_Raw!$D$2:$D$21)</f>
        <v>Port Sharon</v>
      </c>
      <c r="L1061" t="str">
        <f>_xlfn.XLOOKUP(H1061,Store_Raw!$A$2:$A$21,Store_Raw!$E$2:$E$21)</f>
        <v>Online</v>
      </c>
      <c r="M1061" t="str">
        <f>VLOOKUP(B1061,Customer_Cleaned!$A$2:$H$501,2,FALSE)</f>
        <v>Alexander Byrd</v>
      </c>
      <c r="N1061">
        <f>VLOOKUP(B1061,Customer_Cleaned!$A$2:$H$501,3,FALSE)</f>
        <v>25</v>
      </c>
      <c r="O1061" t="str">
        <f>VLOOKUP(B1061,Customer_Cleaned!$A$2:$H$501,4,FALSE)</f>
        <v>Female</v>
      </c>
      <c r="P1061" t="str">
        <f>VLOOKUP(B1061,Customer_Cleaned!$A$2:$H$501,8,FALSE)</f>
        <v>Bronze</v>
      </c>
      <c r="Q1061" t="str">
        <f>_xlfn.XLOOKUP('Sales_Fact cleaned'!B717,Customer_Cleaned!$A$2:$A$501,Customer_Cleaned!$F$2:$F$501)</f>
        <v>Mississippi</v>
      </c>
      <c r="R1061" t="str">
        <f>_xlfn.XLOOKUP(B1061,Customer_Cleaned!$A$2:$A$501,Customer_Cleaned!$G$2:$G$501)</f>
        <v>USA</v>
      </c>
      <c r="S1061">
        <v>1</v>
      </c>
      <c r="T1061">
        <v>994.18</v>
      </c>
      <c r="U1061">
        <v>0.05</v>
      </c>
      <c r="V1061">
        <v>944.47099999999989</v>
      </c>
      <c r="W1061" t="s">
        <v>1826</v>
      </c>
    </row>
    <row r="1062" spans="1:23" hidden="1">
      <c r="A1062" s="2">
        <v>45600</v>
      </c>
      <c r="B1062" t="s">
        <v>1148</v>
      </c>
      <c r="C1062" t="s">
        <v>1600</v>
      </c>
      <c r="D1062" t="str">
        <f>VLOOKUP(C1062,Product_Cleaned!$A$2:$B$101,2,FALSE)</f>
        <v>Wireless Bluetooth Speaker</v>
      </c>
      <c r="E1062" t="str">
        <f>VLOOKUP(C1062,Product_Cleaned!$A$2:$C$101,3,FALSE)</f>
        <v>Electronics</v>
      </c>
      <c r="F1062" t="str">
        <f>VLOOKUP(C1062,Product_Cleaned!$A$2:$E$101,4,FALSE)</f>
        <v>Audio</v>
      </c>
      <c r="G1062" t="str">
        <f>VLOOKUP('Sales_Fact cleaned'!C96,Product_Cleaned!$A$2:$E$101,5, FALSE)</f>
        <v>Flores-King</v>
      </c>
      <c r="H1062" t="s">
        <v>1807</v>
      </c>
      <c r="I1062" t="str">
        <f>_xlfn.XLOOKUP(H1062,Store_Raw!$A$2:$A$21,Store_Raw!$B$2:$B$21)</f>
        <v>Holloway Ltd</v>
      </c>
      <c r="J1062" t="str">
        <f>_xlfn.XLOOKUP(H1062,Store_Raw!$A$2:$A$21,Store_Raw!$C$2:$C$21)</f>
        <v>North</v>
      </c>
      <c r="K1062" t="str">
        <f>_xlfn.XLOOKUP(H1062,Store_Raw!$A$2:$A$21,Store_Raw!$D$2:$D$21)</f>
        <v>Bensonhaven</v>
      </c>
      <c r="L1062" t="str">
        <f>_xlfn.XLOOKUP(H1062,Store_Raw!$A$2:$A$21,Store_Raw!$E$2:$E$21)</f>
        <v>Flagship</v>
      </c>
      <c r="M1062" t="str">
        <f>VLOOKUP(B1062,Customer_Cleaned!$A$2:$H$501,2,FALSE)</f>
        <v>Melinda Johnson</v>
      </c>
      <c r="N1062">
        <f>VLOOKUP(B1062,Customer_Cleaned!$A$2:$H$501,3,FALSE)</f>
        <v>51</v>
      </c>
      <c r="O1062" t="str">
        <f>VLOOKUP(B1062,Customer_Cleaned!$A$2:$H$501,4,FALSE)</f>
        <v>Male</v>
      </c>
      <c r="P1062" t="str">
        <f>VLOOKUP(B1062,Customer_Cleaned!$A$2:$H$501,8,FALSE)</f>
        <v>Platinum</v>
      </c>
      <c r="Q1062" t="str">
        <f>_xlfn.XLOOKUP('Sales_Fact cleaned'!B96,Customer_Cleaned!$A$2:$A$501,Customer_Cleaned!$F$2:$F$501)</f>
        <v>Delaware</v>
      </c>
      <c r="R1062" t="str">
        <f>_xlfn.XLOOKUP(B1062,Customer_Cleaned!$A$2:$A$501,Customer_Cleaned!$G$2:$G$501)</f>
        <v>USA</v>
      </c>
      <c r="S1062">
        <v>2</v>
      </c>
      <c r="T1062">
        <v>519.29999999999995</v>
      </c>
      <c r="U1062">
        <v>0.09</v>
      </c>
      <c r="V1062">
        <v>945.12599999999998</v>
      </c>
      <c r="W1062" t="s">
        <v>1826</v>
      </c>
    </row>
    <row r="1063" spans="1:23" hidden="1">
      <c r="A1063" s="2">
        <v>45600</v>
      </c>
      <c r="B1063" t="s">
        <v>954</v>
      </c>
      <c r="C1063" t="s">
        <v>1594</v>
      </c>
      <c r="D1063" t="str">
        <f>VLOOKUP(C1063,Product_Cleaned!$A$2:$B$101,2,FALSE)</f>
        <v>Men's Formal Shirt</v>
      </c>
      <c r="E1063" t="str">
        <f>VLOOKUP(C1063,Product_Cleaned!$A$2:$C$101,3,FALSE)</f>
        <v>Clothing</v>
      </c>
      <c r="F1063" t="str">
        <f>VLOOKUP(C1063,Product_Cleaned!$A$2:$E$101,4,FALSE)</f>
        <v>Tops</v>
      </c>
      <c r="G1063" t="str">
        <f>VLOOKUP('Sales_Fact cleaned'!C75,Product_Cleaned!$A$2:$E$101,5, FALSE)</f>
        <v>Nolan-Snow</v>
      </c>
      <c r="H1063" t="s">
        <v>1782</v>
      </c>
      <c r="I1063" t="str">
        <f>_xlfn.XLOOKUP(H1063,Store_Raw!$A$2:$A$21,Store_Raw!$B$2:$B$21)</f>
        <v>Bean, Jones and Park</v>
      </c>
      <c r="J1063" t="str">
        <f>_xlfn.XLOOKUP(H1063,Store_Raw!$A$2:$A$21,Store_Raw!$C$2:$C$21)</f>
        <v>West</v>
      </c>
      <c r="K1063" t="str">
        <f>_xlfn.XLOOKUP(H1063,Store_Raw!$A$2:$A$21,Store_Raw!$D$2:$D$21)</f>
        <v>Thompsonborough</v>
      </c>
      <c r="L1063" t="str">
        <f>_xlfn.XLOOKUP(H1063,Store_Raw!$A$2:$A$21,Store_Raw!$E$2:$E$21)</f>
        <v>Online</v>
      </c>
      <c r="M1063" t="str">
        <f>VLOOKUP(B1063,Customer_Cleaned!$A$2:$H$501,2,FALSE)</f>
        <v>Edward Cole</v>
      </c>
      <c r="N1063">
        <f>VLOOKUP(B1063,Customer_Cleaned!$A$2:$H$501,3,FALSE)</f>
        <v>36</v>
      </c>
      <c r="O1063" t="str">
        <f>VLOOKUP(B1063,Customer_Cleaned!$A$2:$H$501,4,FALSE)</f>
        <v>Male</v>
      </c>
      <c r="P1063" t="str">
        <f>VLOOKUP(B1063,Customer_Cleaned!$A$2:$H$501,8,FALSE)</f>
        <v>Silver</v>
      </c>
      <c r="Q1063" t="str">
        <f>_xlfn.XLOOKUP('Sales_Fact cleaned'!B75,Customer_Cleaned!$A$2:$A$501,Customer_Cleaned!$F$2:$F$501)</f>
        <v>New Jersey</v>
      </c>
      <c r="R1063" t="str">
        <f>_xlfn.XLOOKUP(B1063,Customer_Cleaned!$A$2:$A$501,Customer_Cleaned!$G$2:$G$501)</f>
        <v>USA</v>
      </c>
      <c r="S1063">
        <v>3</v>
      </c>
      <c r="T1063">
        <v>342.47</v>
      </c>
      <c r="U1063">
        <v>0.08</v>
      </c>
      <c r="V1063">
        <v>945.21720000000016</v>
      </c>
      <c r="W1063" t="s">
        <v>1826</v>
      </c>
    </row>
    <row r="1064" spans="1:23" hidden="1">
      <c r="A1064" s="2">
        <v>45600</v>
      </c>
      <c r="B1064" t="s">
        <v>905</v>
      </c>
      <c r="C1064" t="s">
        <v>1662</v>
      </c>
      <c r="D1064" t="str">
        <f>VLOOKUP(C1064,Product_Cleaned!$A$2:$B$101,2,FALSE)</f>
        <v>Foam Roller</v>
      </c>
      <c r="E1064" t="str">
        <f>VLOOKUP(C1064,Product_Cleaned!$A$2:$C$101,3,FALSE)</f>
        <v>Sports</v>
      </c>
      <c r="F1064" t="str">
        <f>VLOOKUP(C1064,Product_Cleaned!$A$2:$E$101,4,FALSE)</f>
        <v>Fitness</v>
      </c>
      <c r="G1064" t="str">
        <f>VLOOKUP('Sales_Fact cleaned'!C970,Product_Cleaned!$A$2:$E$101,5, FALSE)</f>
        <v>Khan, Jones and Paul</v>
      </c>
      <c r="H1064" t="s">
        <v>1773</v>
      </c>
      <c r="I1064" t="str">
        <f>_xlfn.XLOOKUP(H1064,Store_Raw!$A$2:$A$21,Store_Raw!$B$2:$B$21)</f>
        <v>Gray Ltd</v>
      </c>
      <c r="J1064" t="str">
        <f>_xlfn.XLOOKUP(H1064,Store_Raw!$A$2:$A$21,Store_Raw!$C$2:$C$21)</f>
        <v>North</v>
      </c>
      <c r="K1064" t="str">
        <f>_xlfn.XLOOKUP(H1064,Store_Raw!$A$2:$A$21,Store_Raw!$D$2:$D$21)</f>
        <v>New Michaelchester</v>
      </c>
      <c r="L1064" t="str">
        <f>_xlfn.XLOOKUP(H1064,Store_Raw!$A$2:$A$21,Store_Raw!$E$2:$E$21)</f>
        <v>Outlet</v>
      </c>
      <c r="M1064" t="str">
        <f>VLOOKUP(B1064,Customer_Cleaned!$A$2:$H$501,2,FALSE)</f>
        <v>Donna Guerra</v>
      </c>
      <c r="N1064">
        <f>VLOOKUP(B1064,Customer_Cleaned!$A$2:$H$501,3,FALSE)</f>
        <v>46</v>
      </c>
      <c r="O1064" t="str">
        <f>VLOOKUP(B1064,Customer_Cleaned!$A$2:$H$501,4,FALSE)</f>
        <v>Female</v>
      </c>
      <c r="P1064" t="str">
        <f>VLOOKUP(B1064,Customer_Cleaned!$A$2:$H$501,8,FALSE)</f>
        <v>Silver</v>
      </c>
      <c r="Q1064" t="str">
        <f>_xlfn.XLOOKUP('Sales_Fact cleaned'!B970,Customer_Cleaned!$A$2:$A$501,Customer_Cleaned!$F$2:$F$501)</f>
        <v>Delaware</v>
      </c>
      <c r="R1064" t="str">
        <f>_xlfn.XLOOKUP(B1064,Customer_Cleaned!$A$2:$A$501,Customer_Cleaned!$G$2:$G$501)</f>
        <v>USA</v>
      </c>
      <c r="S1064">
        <v>3</v>
      </c>
      <c r="T1064">
        <v>404.5</v>
      </c>
      <c r="U1064">
        <v>0.22</v>
      </c>
      <c r="V1064">
        <v>946.53000000000009</v>
      </c>
      <c r="W1064" t="s">
        <v>1824</v>
      </c>
    </row>
    <row r="1065" spans="1:23" hidden="1">
      <c r="A1065" s="2">
        <v>45601</v>
      </c>
      <c r="B1065" t="s">
        <v>568</v>
      </c>
      <c r="C1065" t="s">
        <v>1728</v>
      </c>
      <c r="D1065" t="str">
        <f>VLOOKUP(C1065,Product_Cleaned!$A$2:$B$101,2,FALSE)</f>
        <v>Gaming Mouse Pad XL</v>
      </c>
      <c r="E1065" t="str">
        <f>VLOOKUP(C1065,Product_Cleaned!$A$2:$C$101,3,FALSE)</f>
        <v>Electronics</v>
      </c>
      <c r="F1065" t="str">
        <f>VLOOKUP(C1065,Product_Cleaned!$A$2:$E$101,4,FALSE)</f>
        <v>Accessories</v>
      </c>
      <c r="G1065" t="str">
        <f>VLOOKUP('Sales_Fact cleaned'!C114,Product_Cleaned!$A$2:$E$101,5, FALSE)</f>
        <v>Campbell Ltd</v>
      </c>
      <c r="H1065" t="s">
        <v>1773</v>
      </c>
      <c r="I1065" t="str">
        <f>_xlfn.XLOOKUP(H1065,Store_Raw!$A$2:$A$21,Store_Raw!$B$2:$B$21)</f>
        <v>Gray Ltd</v>
      </c>
      <c r="J1065" t="str">
        <f>_xlfn.XLOOKUP(H1065,Store_Raw!$A$2:$A$21,Store_Raw!$C$2:$C$21)</f>
        <v>North</v>
      </c>
      <c r="K1065" t="str">
        <f>_xlfn.XLOOKUP(H1065,Store_Raw!$A$2:$A$21,Store_Raw!$D$2:$D$21)</f>
        <v>New Michaelchester</v>
      </c>
      <c r="L1065" t="str">
        <f>_xlfn.XLOOKUP(H1065,Store_Raw!$A$2:$A$21,Store_Raw!$E$2:$E$21)</f>
        <v>Outlet</v>
      </c>
      <c r="M1065" t="str">
        <f>VLOOKUP(B1065,Customer_Cleaned!$A$2:$H$501,2,FALSE)</f>
        <v>Amy Wilson</v>
      </c>
      <c r="N1065">
        <f>VLOOKUP(B1065,Customer_Cleaned!$A$2:$H$501,3,FALSE)</f>
        <v>44</v>
      </c>
      <c r="O1065" t="str">
        <f>VLOOKUP(B1065,Customer_Cleaned!$A$2:$H$501,4,FALSE)</f>
        <v>Female</v>
      </c>
      <c r="P1065" t="str">
        <f>VLOOKUP(B1065,Customer_Cleaned!$A$2:$H$501,8,FALSE)</f>
        <v>Silver</v>
      </c>
      <c r="Q1065" t="str">
        <f>_xlfn.XLOOKUP('Sales_Fact cleaned'!B114,Customer_Cleaned!$A$2:$A$501,Customer_Cleaned!$F$2:$F$501)</f>
        <v>Tennessee</v>
      </c>
      <c r="R1065" t="str">
        <f>_xlfn.XLOOKUP(B1065,Customer_Cleaned!$A$2:$A$501,Customer_Cleaned!$G$2:$G$501)</f>
        <v>USA</v>
      </c>
      <c r="S1065">
        <v>2</v>
      </c>
      <c r="T1065">
        <v>478.85</v>
      </c>
      <c r="U1065">
        <v>0.01</v>
      </c>
      <c r="V1065">
        <v>948.12300000000005</v>
      </c>
      <c r="W1065" t="s">
        <v>1826</v>
      </c>
    </row>
    <row r="1066" spans="1:23" hidden="1">
      <c r="A1066" s="2">
        <v>45601</v>
      </c>
      <c r="B1066" t="s">
        <v>684</v>
      </c>
      <c r="C1066" t="s">
        <v>1660</v>
      </c>
      <c r="D1066" t="str">
        <f>VLOOKUP(C1066,Product_Cleaned!$A$2:$B$101,2,FALSE)</f>
        <v>Premium Blanket Throw</v>
      </c>
      <c r="E1066" t="str">
        <f>VLOOKUP(C1066,Product_Cleaned!$A$2:$C$101,3,FALSE)</f>
        <v>Home</v>
      </c>
      <c r="F1066" t="str">
        <f>VLOOKUP(C1066,Product_Cleaned!$A$2:$E$101,4,FALSE)</f>
        <v>Decor</v>
      </c>
      <c r="G1066" t="str">
        <f>VLOOKUP('Sales_Fact cleaned'!C994,Product_Cleaned!$A$2:$E$101,5, FALSE)</f>
        <v>Gibson, Green and Lopez</v>
      </c>
      <c r="H1066" t="s">
        <v>1810</v>
      </c>
      <c r="I1066" t="str">
        <f>_xlfn.XLOOKUP(H1066,Store_Raw!$A$2:$A$21,Store_Raw!$B$2:$B$21)</f>
        <v>Guerrero-Schmitt</v>
      </c>
      <c r="J1066" t="str">
        <f>_xlfn.XLOOKUP(H1066,Store_Raw!$A$2:$A$21,Store_Raw!$C$2:$C$21)</f>
        <v>East</v>
      </c>
      <c r="K1066" t="str">
        <f>_xlfn.XLOOKUP(H1066,Store_Raw!$A$2:$A$21,Store_Raw!$D$2:$D$21)</f>
        <v>East Stevechester</v>
      </c>
      <c r="L1066" t="str">
        <f>_xlfn.XLOOKUP(H1066,Store_Raw!$A$2:$A$21,Store_Raw!$E$2:$E$21)</f>
        <v>Flagship</v>
      </c>
      <c r="M1066" t="str">
        <f>VLOOKUP(B1066,Customer_Cleaned!$A$2:$H$501,2,FALSE)</f>
        <v>Antonio Jones</v>
      </c>
      <c r="N1066">
        <f>VLOOKUP(B1066,Customer_Cleaned!$A$2:$H$501,3,FALSE)</f>
        <v>48</v>
      </c>
      <c r="O1066" t="str">
        <f>VLOOKUP(B1066,Customer_Cleaned!$A$2:$H$501,4,FALSE)</f>
        <v>Male</v>
      </c>
      <c r="P1066" t="str">
        <f>VLOOKUP(B1066,Customer_Cleaned!$A$2:$H$501,8,FALSE)</f>
        <v>Silver</v>
      </c>
      <c r="Q1066" t="str">
        <f>_xlfn.XLOOKUP('Sales_Fact cleaned'!B994,Customer_Cleaned!$A$2:$A$501,Customer_Cleaned!$F$2:$F$501)</f>
        <v>Maine</v>
      </c>
      <c r="R1066" t="str">
        <f>_xlfn.XLOOKUP(B1066,Customer_Cleaned!$A$2:$A$501,Customer_Cleaned!$G$2:$G$501)</f>
        <v>USA</v>
      </c>
      <c r="S1066">
        <v>3</v>
      </c>
      <c r="T1066">
        <v>439.21</v>
      </c>
      <c r="U1066">
        <v>0.28000000000000003</v>
      </c>
      <c r="V1066">
        <v>948.69359999999983</v>
      </c>
      <c r="W1066" t="s">
        <v>1826</v>
      </c>
    </row>
    <row r="1067" spans="1:23" hidden="1">
      <c r="A1067" s="2">
        <v>45601</v>
      </c>
      <c r="B1067" t="s">
        <v>1008</v>
      </c>
      <c r="C1067" t="s">
        <v>1626</v>
      </c>
      <c r="D1067" t="str">
        <f>VLOOKUP(C1067,Product_Cleaned!$A$2:$B$101,2,FALSE)</f>
        <v>Portable Power Bank</v>
      </c>
      <c r="E1067" t="str">
        <f>VLOOKUP(C1067,Product_Cleaned!$A$2:$C$101,3,FALSE)</f>
        <v>Electronics</v>
      </c>
      <c r="F1067" t="str">
        <f>VLOOKUP(C1067,Product_Cleaned!$A$2:$E$101,4,FALSE)</f>
        <v>Mobile</v>
      </c>
      <c r="G1067" t="str">
        <f>VLOOKUP('Sales_Fact cleaned'!C1617,Product_Cleaned!$A$2:$E$101,5, FALSE)</f>
        <v>Smith-Charles</v>
      </c>
      <c r="H1067" t="s">
        <v>1757</v>
      </c>
      <c r="I1067" t="str">
        <f>_xlfn.XLOOKUP(H1067,Store_Raw!$A$2:$A$21,Store_Raw!$B$2:$B$21)</f>
        <v>Martinez, Adkins and Johnson</v>
      </c>
      <c r="J1067" t="str">
        <f>_xlfn.XLOOKUP(H1067,Store_Raw!$A$2:$A$21,Store_Raw!$C$2:$C$21)</f>
        <v>North</v>
      </c>
      <c r="K1067" t="str">
        <f>_xlfn.XLOOKUP(H1067,Store_Raw!$A$2:$A$21,Store_Raw!$D$2:$D$21)</f>
        <v>Danielmouth</v>
      </c>
      <c r="L1067" t="str">
        <f>_xlfn.XLOOKUP(H1067,Store_Raw!$A$2:$A$21,Store_Raw!$E$2:$E$21)</f>
        <v>Flagship</v>
      </c>
      <c r="M1067" t="str">
        <f>VLOOKUP(B1067,Customer_Cleaned!$A$2:$H$501,2,FALSE)</f>
        <v>Jessica Gonzalez</v>
      </c>
      <c r="N1067">
        <f>VLOOKUP(B1067,Customer_Cleaned!$A$2:$H$501,3,FALSE)</f>
        <v>34</v>
      </c>
      <c r="O1067" t="str">
        <f>VLOOKUP(B1067,Customer_Cleaned!$A$2:$H$501,4,FALSE)</f>
        <v>Female</v>
      </c>
      <c r="P1067" t="str">
        <f>VLOOKUP(B1067,Customer_Cleaned!$A$2:$H$501,8,FALSE)</f>
        <v>Bronze</v>
      </c>
      <c r="Q1067" t="str">
        <f>_xlfn.XLOOKUP('Sales_Fact cleaned'!B1617,Customer_Cleaned!$A$2:$A$501,Customer_Cleaned!$F$2:$F$501)</f>
        <v>Nevada</v>
      </c>
      <c r="R1067" t="str">
        <f>_xlfn.XLOOKUP(B1067,Customer_Cleaned!$A$2:$A$501,Customer_Cleaned!$G$2:$G$501)</f>
        <v>USA</v>
      </c>
      <c r="S1067">
        <v>4</v>
      </c>
      <c r="T1067">
        <v>286.92</v>
      </c>
      <c r="U1067">
        <v>0.17</v>
      </c>
      <c r="V1067">
        <v>952.57439999999997</v>
      </c>
      <c r="W1067" t="s">
        <v>1829</v>
      </c>
    </row>
    <row r="1068" spans="1:23">
      <c r="A1068" s="2">
        <v>45602</v>
      </c>
      <c r="B1068" t="s">
        <v>942</v>
      </c>
      <c r="C1068" t="s">
        <v>1694</v>
      </c>
      <c r="D1068" t="str">
        <f>VLOOKUP(C1068,Product_Cleaned!$A$2:$B$101,2,FALSE)</f>
        <v>Shin Guards – Adult</v>
      </c>
      <c r="E1068" t="str">
        <f>VLOOKUP(C1068,Product_Cleaned!$A$2:$C$101,3,FALSE)</f>
        <v>Sports</v>
      </c>
      <c r="F1068" t="str">
        <f>VLOOKUP(C1068,Product_Cleaned!$A$2:$E$101,4,FALSE)</f>
        <v>Team Sports</v>
      </c>
      <c r="G1068" t="str">
        <f>VLOOKUP('Sales_Fact cleaned'!C178,Product_Cleaned!$A$2:$E$101,5, FALSE)</f>
        <v>Robinson Inc</v>
      </c>
      <c r="H1068" t="s">
        <v>1776</v>
      </c>
      <c r="I1068" t="str">
        <f>_xlfn.XLOOKUP(H1068,Store_Raw!$A$2:$A$21,Store_Raw!$B$2:$B$21)</f>
        <v>Benson-Elliott</v>
      </c>
      <c r="J1068" t="str">
        <f>_xlfn.XLOOKUP(H1068,Store_Raw!$A$2:$A$21,Store_Raw!$C$2:$C$21)</f>
        <v>East</v>
      </c>
      <c r="K1068" t="str">
        <f>_xlfn.XLOOKUP(H1068,Store_Raw!$A$2:$A$21,Store_Raw!$D$2:$D$21)</f>
        <v>Port Josephberg</v>
      </c>
      <c r="L1068" t="str">
        <f>_xlfn.XLOOKUP(H1068,Store_Raw!$A$2:$A$21,Store_Raw!$E$2:$E$21)</f>
        <v>Online</v>
      </c>
      <c r="M1068" t="str">
        <f>VLOOKUP(B1068,Customer_Cleaned!$A$2:$H$501,2,FALSE)</f>
        <v>Tracy Stephens</v>
      </c>
      <c r="N1068">
        <f>VLOOKUP(B1068,Customer_Cleaned!$A$2:$H$501,3,FALSE)</f>
        <v>64</v>
      </c>
      <c r="O1068" t="str">
        <f>VLOOKUP(B1068,Customer_Cleaned!$A$2:$H$501,4,FALSE)</f>
        <v>Male</v>
      </c>
      <c r="P1068" t="str">
        <f>VLOOKUP(B1068,Customer_Cleaned!$A$2:$H$501,8,FALSE)</f>
        <v>Platinum</v>
      </c>
      <c r="Q1068" t="str">
        <f>_xlfn.XLOOKUP('Sales_Fact cleaned'!B178,Customer_Cleaned!$A$2:$A$501,Customer_Cleaned!$F$2:$F$501)</f>
        <v>Arkansas</v>
      </c>
      <c r="R1068" t="str">
        <f>_xlfn.XLOOKUP(B1068,Customer_Cleaned!$A$2:$A$501,Customer_Cleaned!$G$2:$G$501)</f>
        <v>USA</v>
      </c>
      <c r="S1068">
        <v>3</v>
      </c>
      <c r="T1068">
        <v>369.32</v>
      </c>
      <c r="U1068">
        <v>0.14000000000000001</v>
      </c>
      <c r="V1068">
        <v>952.84559999999999</v>
      </c>
      <c r="W1068" t="s">
        <v>1826</v>
      </c>
    </row>
    <row r="1069" spans="1:23">
      <c r="A1069" s="2">
        <v>45602</v>
      </c>
      <c r="B1069" t="s">
        <v>1403</v>
      </c>
      <c r="C1069" t="s">
        <v>1668</v>
      </c>
      <c r="D1069" t="str">
        <f>VLOOKUP(C1069,Product_Cleaned!$A$2:$B$101,2,FALSE)</f>
        <v>Luxury Perfume Spray</v>
      </c>
      <c r="E1069" t="str">
        <f>VLOOKUP(C1069,Product_Cleaned!$A$2:$C$101,3,FALSE)</f>
        <v>Beauty</v>
      </c>
      <c r="F1069" t="str">
        <f>VLOOKUP(C1069,Product_Cleaned!$A$2:$E$101,4,FALSE)</f>
        <v>Fragrance</v>
      </c>
      <c r="G1069" t="str">
        <f>VLOOKUP('Sales_Fact cleaned'!C43,Product_Cleaned!$A$2:$E$101,5, FALSE)</f>
        <v>Sims Inc</v>
      </c>
      <c r="H1069" t="s">
        <v>1810</v>
      </c>
      <c r="I1069" t="str">
        <f>_xlfn.XLOOKUP(H1069,Store_Raw!$A$2:$A$21,Store_Raw!$B$2:$B$21)</f>
        <v>Guerrero-Schmitt</v>
      </c>
      <c r="J1069" t="str">
        <f>_xlfn.XLOOKUP(H1069,Store_Raw!$A$2:$A$21,Store_Raw!$C$2:$C$21)</f>
        <v>East</v>
      </c>
      <c r="K1069" t="str">
        <f>_xlfn.XLOOKUP(H1069,Store_Raw!$A$2:$A$21,Store_Raw!$D$2:$D$21)</f>
        <v>East Stevechester</v>
      </c>
      <c r="L1069" t="str">
        <f>_xlfn.XLOOKUP(H1069,Store_Raw!$A$2:$A$21,Store_Raw!$E$2:$E$21)</f>
        <v>Flagship</v>
      </c>
      <c r="M1069" t="str">
        <f>VLOOKUP(B1069,Customer_Cleaned!$A$2:$H$501,2,FALSE)</f>
        <v>John Berg</v>
      </c>
      <c r="N1069">
        <f>VLOOKUP(B1069,Customer_Cleaned!$A$2:$H$501,3,FALSE)</f>
        <v>60</v>
      </c>
      <c r="O1069" t="str">
        <f>VLOOKUP(B1069,Customer_Cleaned!$A$2:$H$501,4,FALSE)</f>
        <v>Male</v>
      </c>
      <c r="P1069" t="str">
        <f>VLOOKUP(B1069,Customer_Cleaned!$A$2:$H$501,8,FALSE)</f>
        <v>Platinum</v>
      </c>
      <c r="Q1069" t="str">
        <f>_xlfn.XLOOKUP('Sales_Fact cleaned'!B43,Customer_Cleaned!$A$2:$A$501,Customer_Cleaned!$F$2:$F$501)</f>
        <v>New Mexico</v>
      </c>
      <c r="R1069" t="str">
        <f>_xlfn.XLOOKUP(B1069,Customer_Cleaned!$A$2:$A$501,Customer_Cleaned!$G$2:$G$501)</f>
        <v>USA</v>
      </c>
      <c r="S1069">
        <v>3</v>
      </c>
      <c r="T1069">
        <v>345.43</v>
      </c>
      <c r="U1069">
        <v>0.08</v>
      </c>
      <c r="V1069">
        <v>953.38679999999999</v>
      </c>
      <c r="W1069" t="s">
        <v>1826</v>
      </c>
    </row>
    <row r="1070" spans="1:23" hidden="1">
      <c r="A1070" s="2">
        <v>45602</v>
      </c>
      <c r="B1070" t="s">
        <v>1443</v>
      </c>
      <c r="C1070" t="s">
        <v>1546</v>
      </c>
      <c r="D1070" t="str">
        <f>VLOOKUP(C1070,Product_Cleaned!$A$2:$B$101,2,FALSE)</f>
        <v>Men's Graphic T-Shirt</v>
      </c>
      <c r="E1070" t="str">
        <f>VLOOKUP(C1070,Product_Cleaned!$A$2:$C$101,3,FALSE)</f>
        <v>Clothing</v>
      </c>
      <c r="F1070" t="str">
        <f>VLOOKUP(C1070,Product_Cleaned!$A$2:$E$101,4,FALSE)</f>
        <v>Tops</v>
      </c>
      <c r="G1070" t="str">
        <f>VLOOKUP('Sales_Fact cleaned'!C753,Product_Cleaned!$A$2:$E$101,5, FALSE)</f>
        <v>Green, Powell and Palmer</v>
      </c>
      <c r="H1070" t="s">
        <v>1801</v>
      </c>
      <c r="I1070" t="str">
        <f>_xlfn.XLOOKUP(H1070,Store_Raw!$A$2:$A$21,Store_Raw!$B$2:$B$21)</f>
        <v>Shelton PLC</v>
      </c>
      <c r="J1070" t="str">
        <f>_xlfn.XLOOKUP(H1070,Store_Raw!$A$2:$A$21,Store_Raw!$C$2:$C$21)</f>
        <v>North</v>
      </c>
      <c r="K1070" t="str">
        <f>_xlfn.XLOOKUP(H1070,Store_Raw!$A$2:$A$21,Store_Raw!$D$2:$D$21)</f>
        <v>East Jenniferstad</v>
      </c>
      <c r="L1070" t="str">
        <f>_xlfn.XLOOKUP(H1070,Store_Raw!$A$2:$A$21,Store_Raw!$E$2:$E$21)</f>
        <v>Flagship</v>
      </c>
      <c r="M1070" t="str">
        <f>VLOOKUP(B1070,Customer_Cleaned!$A$2:$H$501,2,FALSE)</f>
        <v>Gregory Curtis</v>
      </c>
      <c r="N1070">
        <f>VLOOKUP(B1070,Customer_Cleaned!$A$2:$H$501,3,FALSE)</f>
        <v>45</v>
      </c>
      <c r="O1070" t="str">
        <f>VLOOKUP(B1070,Customer_Cleaned!$A$2:$H$501,4,FALSE)</f>
        <v>Male</v>
      </c>
      <c r="P1070" t="str">
        <f>VLOOKUP(B1070,Customer_Cleaned!$A$2:$H$501,8,FALSE)</f>
        <v>Silver</v>
      </c>
      <c r="Q1070" t="str">
        <f>_xlfn.XLOOKUP('Sales_Fact cleaned'!B753,Customer_Cleaned!$A$2:$A$501,Customer_Cleaned!$F$2:$F$501)</f>
        <v>Iowa</v>
      </c>
      <c r="R1070" t="str">
        <f>_xlfn.XLOOKUP(B1070,Customer_Cleaned!$A$2:$A$501,Customer_Cleaned!$G$2:$G$501)</f>
        <v>USA</v>
      </c>
      <c r="S1070">
        <v>3</v>
      </c>
      <c r="T1070">
        <v>402.3</v>
      </c>
      <c r="U1070">
        <v>0.21</v>
      </c>
      <c r="V1070">
        <v>953.45100000000014</v>
      </c>
      <c r="W1070" t="s">
        <v>1826</v>
      </c>
    </row>
    <row r="1071" spans="1:23" hidden="1">
      <c r="A1071" s="2">
        <v>45602</v>
      </c>
      <c r="B1071" t="s">
        <v>1056</v>
      </c>
      <c r="C1071" t="s">
        <v>1696</v>
      </c>
      <c r="D1071" t="str">
        <f>VLOOKUP(C1071,Product_Cleaned!$A$2:$B$101,2,FALSE)</f>
        <v>Bluetooth Car Audio System</v>
      </c>
      <c r="E1071" t="str">
        <f>VLOOKUP(C1071,Product_Cleaned!$A$2:$C$101,3,FALSE)</f>
        <v>Electronics</v>
      </c>
      <c r="F1071" t="str">
        <f>VLOOKUP(C1071,Product_Cleaned!$A$2:$E$101,4,FALSE)</f>
        <v>Audio</v>
      </c>
      <c r="G1071" t="str">
        <f>VLOOKUP('Sales_Fact cleaned'!C1884,Product_Cleaned!$A$2:$E$101,5, FALSE)</f>
        <v>Ramirez-Hanson</v>
      </c>
      <c r="H1071" t="s">
        <v>1799</v>
      </c>
      <c r="I1071" t="str">
        <f>_xlfn.XLOOKUP(H1071,Store_Raw!$A$2:$A$21,Store_Raw!$B$2:$B$21)</f>
        <v>Mcdonald Inc</v>
      </c>
      <c r="J1071" t="str">
        <f>_xlfn.XLOOKUP(H1071,Store_Raw!$A$2:$A$21,Store_Raw!$C$2:$C$21)</f>
        <v>South</v>
      </c>
      <c r="K1071" t="str">
        <f>_xlfn.XLOOKUP(H1071,Store_Raw!$A$2:$A$21,Store_Raw!$D$2:$D$21)</f>
        <v>Christopherland</v>
      </c>
      <c r="L1071" t="str">
        <f>_xlfn.XLOOKUP(H1071,Store_Raw!$A$2:$A$21,Store_Raw!$E$2:$E$21)</f>
        <v>Outlet</v>
      </c>
      <c r="M1071" t="str">
        <f>VLOOKUP(B1071,Customer_Cleaned!$A$2:$H$501,2,FALSE)</f>
        <v>John Jones</v>
      </c>
      <c r="N1071">
        <f>VLOOKUP(B1071,Customer_Cleaned!$A$2:$H$501,3,FALSE)</f>
        <v>58</v>
      </c>
      <c r="O1071" t="str">
        <f>VLOOKUP(B1071,Customer_Cleaned!$A$2:$H$501,4,FALSE)</f>
        <v>Female</v>
      </c>
      <c r="P1071" t="str">
        <f>VLOOKUP(B1071,Customer_Cleaned!$A$2:$H$501,8,FALSE)</f>
        <v>Platinum</v>
      </c>
      <c r="Q1071" t="str">
        <f>_xlfn.XLOOKUP('Sales_Fact cleaned'!B1884,Customer_Cleaned!$A$2:$A$501,Customer_Cleaned!$F$2:$F$501)</f>
        <v>New Hampshire</v>
      </c>
      <c r="R1071" t="str">
        <f>_xlfn.XLOOKUP(B1071,Customer_Cleaned!$A$2:$A$501,Customer_Cleaned!$G$2:$G$501)</f>
        <v>USA</v>
      </c>
      <c r="S1071">
        <v>2</v>
      </c>
      <c r="T1071">
        <v>611.21</v>
      </c>
      <c r="U1071">
        <v>0.22</v>
      </c>
      <c r="V1071">
        <v>953.48760000000004</v>
      </c>
      <c r="W1071" t="s">
        <v>1824</v>
      </c>
    </row>
    <row r="1072" spans="1:23" hidden="1">
      <c r="A1072" s="2">
        <v>45603</v>
      </c>
      <c r="B1072" t="s">
        <v>576</v>
      </c>
      <c r="C1072" t="s">
        <v>1720</v>
      </c>
      <c r="D1072" t="str">
        <f>VLOOKUP(C1072,Product_Cleaned!$A$2:$B$101,2,FALSE)</f>
        <v>Kitchen Cutting Board</v>
      </c>
      <c r="E1072" t="str">
        <f>VLOOKUP(C1072,Product_Cleaned!$A$2:$C$101,3,FALSE)</f>
        <v>Home</v>
      </c>
      <c r="F1072" t="str">
        <f>VLOOKUP(C1072,Product_Cleaned!$A$2:$E$101,4,FALSE)</f>
        <v>Kitchen</v>
      </c>
      <c r="G1072" t="str">
        <f>VLOOKUP('Sales_Fact cleaned'!C1697,Product_Cleaned!$A$2:$E$101,5, FALSE)</f>
        <v>Flores-King</v>
      </c>
      <c r="H1072" t="s">
        <v>1789</v>
      </c>
      <c r="I1072" t="str">
        <f>_xlfn.XLOOKUP(H1072,Store_Raw!$A$2:$A$21,Store_Raw!$B$2:$B$21)</f>
        <v>Hill, Wagner and Ballard</v>
      </c>
      <c r="J1072" t="str">
        <f>_xlfn.XLOOKUP(H1072,Store_Raw!$A$2:$A$21,Store_Raw!$C$2:$C$21)</f>
        <v>East</v>
      </c>
      <c r="K1072" t="str">
        <f>_xlfn.XLOOKUP(H1072,Store_Raw!$A$2:$A$21,Store_Raw!$D$2:$D$21)</f>
        <v>East Davidville</v>
      </c>
      <c r="L1072" t="str">
        <f>_xlfn.XLOOKUP(H1072,Store_Raw!$A$2:$A$21,Store_Raw!$E$2:$E$21)</f>
        <v>Online</v>
      </c>
      <c r="M1072" t="str">
        <f>VLOOKUP(B1072,Customer_Cleaned!$A$2:$H$501,2,FALSE)</f>
        <v>Maria Davis</v>
      </c>
      <c r="N1072">
        <f>VLOOKUP(B1072,Customer_Cleaned!$A$2:$H$501,3,FALSE)</f>
        <v>26</v>
      </c>
      <c r="O1072" t="str">
        <f>VLOOKUP(B1072,Customer_Cleaned!$A$2:$H$501,4,FALSE)</f>
        <v>Female</v>
      </c>
      <c r="P1072" t="str">
        <f>VLOOKUP(B1072,Customer_Cleaned!$A$2:$H$501,8,FALSE)</f>
        <v>Bronze</v>
      </c>
      <c r="Q1072" t="str">
        <f>_xlfn.XLOOKUP('Sales_Fact cleaned'!B1697,Customer_Cleaned!$A$2:$A$501,Customer_Cleaned!$F$2:$F$501)</f>
        <v>West Virginia</v>
      </c>
      <c r="R1072" t="str">
        <f>_xlfn.XLOOKUP(B1072,Customer_Cleaned!$A$2:$A$501,Customer_Cleaned!$G$2:$G$501)</f>
        <v>USA</v>
      </c>
      <c r="S1072">
        <v>2</v>
      </c>
      <c r="T1072">
        <v>611.25</v>
      </c>
      <c r="U1072">
        <v>0.22</v>
      </c>
      <c r="V1072">
        <v>953.55000000000007</v>
      </c>
      <c r="W1072" t="s">
        <v>1829</v>
      </c>
    </row>
    <row r="1073" spans="1:23" hidden="1">
      <c r="A1073" s="2">
        <v>45603</v>
      </c>
      <c r="B1073" t="s">
        <v>100</v>
      </c>
      <c r="C1073" t="s">
        <v>1708</v>
      </c>
      <c r="D1073" t="str">
        <f>VLOOKUP(C1073,Product_Cleaned!$A$2:$B$101,2,FALSE)</f>
        <v>Wall-Mounted Spice Rack</v>
      </c>
      <c r="E1073" t="str">
        <f>VLOOKUP(C1073,Product_Cleaned!$A$2:$C$101,3,FALSE)</f>
        <v>Home</v>
      </c>
      <c r="F1073" t="str">
        <f>VLOOKUP(C1073,Product_Cleaned!$A$2:$E$101,4,FALSE)</f>
        <v>Kitchen</v>
      </c>
      <c r="G1073" t="str">
        <f>VLOOKUP('Sales_Fact cleaned'!C1095,Product_Cleaned!$A$2:$E$101,5, FALSE)</f>
        <v>Phillips and Sons</v>
      </c>
      <c r="H1073" t="s">
        <v>1807</v>
      </c>
      <c r="I1073" t="str">
        <f>_xlfn.XLOOKUP(H1073,Store_Raw!$A$2:$A$21,Store_Raw!$B$2:$B$21)</f>
        <v>Holloway Ltd</v>
      </c>
      <c r="J1073" t="str">
        <f>_xlfn.XLOOKUP(H1073,Store_Raw!$A$2:$A$21,Store_Raw!$C$2:$C$21)</f>
        <v>North</v>
      </c>
      <c r="K1073" t="str">
        <f>_xlfn.XLOOKUP(H1073,Store_Raw!$A$2:$A$21,Store_Raw!$D$2:$D$21)</f>
        <v>Bensonhaven</v>
      </c>
      <c r="L1073" t="str">
        <f>_xlfn.XLOOKUP(H1073,Store_Raw!$A$2:$A$21,Store_Raw!$E$2:$E$21)</f>
        <v>Flagship</v>
      </c>
      <c r="M1073" t="str">
        <f>VLOOKUP(B1073,Customer_Cleaned!$A$2:$H$501,2,FALSE)</f>
        <v>Jonathan Steele</v>
      </c>
      <c r="N1073">
        <f>VLOOKUP(B1073,Customer_Cleaned!$A$2:$H$501,3,FALSE)</f>
        <v>52</v>
      </c>
      <c r="O1073" t="str">
        <f>VLOOKUP(B1073,Customer_Cleaned!$A$2:$H$501,4,FALSE)</f>
        <v>Female</v>
      </c>
      <c r="P1073" t="str">
        <f>VLOOKUP(B1073,Customer_Cleaned!$A$2:$H$501,8,FALSE)</f>
        <v>Platinum</v>
      </c>
      <c r="Q1073" t="str">
        <f>_xlfn.XLOOKUP('Sales_Fact cleaned'!B1095,Customer_Cleaned!$A$2:$A$501,Customer_Cleaned!$F$2:$F$501)</f>
        <v>New Jersey</v>
      </c>
      <c r="R1073" t="str">
        <f>_xlfn.XLOOKUP(B1073,Customer_Cleaned!$A$2:$A$501,Customer_Cleaned!$G$2:$G$501)</f>
        <v>USA</v>
      </c>
      <c r="S1073">
        <v>2</v>
      </c>
      <c r="T1073">
        <v>588.9</v>
      </c>
      <c r="U1073">
        <v>0.19</v>
      </c>
      <c r="V1073">
        <v>954.01800000000003</v>
      </c>
      <c r="W1073" t="s">
        <v>1824</v>
      </c>
    </row>
    <row r="1074" spans="1:23" hidden="1">
      <c r="A1074" s="2">
        <v>45605</v>
      </c>
      <c r="B1074" t="s">
        <v>295</v>
      </c>
      <c r="C1074" t="s">
        <v>1620</v>
      </c>
      <c r="D1074" t="str">
        <f>VLOOKUP(C1074,Product_Cleaned!$A$2:$B$101,2,FALSE)</f>
        <v>Women's Summer Dress</v>
      </c>
      <c r="E1074" t="str">
        <f>VLOOKUP(C1074,Product_Cleaned!$A$2:$C$101,3,FALSE)</f>
        <v>Clothing</v>
      </c>
      <c r="F1074" t="str">
        <f>VLOOKUP(C1074,Product_Cleaned!$A$2:$E$101,4,FALSE)</f>
        <v>Tops</v>
      </c>
      <c r="G1074" t="str">
        <f>VLOOKUP('Sales_Fact cleaned'!C860,Product_Cleaned!$A$2:$E$101,5, FALSE)</f>
        <v>Brown and Sons</v>
      </c>
      <c r="H1074" t="s">
        <v>1782</v>
      </c>
      <c r="I1074" t="str">
        <f>_xlfn.XLOOKUP(H1074,Store_Raw!$A$2:$A$21,Store_Raw!$B$2:$B$21)</f>
        <v>Bean, Jones and Park</v>
      </c>
      <c r="J1074" t="str">
        <f>_xlfn.XLOOKUP(H1074,Store_Raw!$A$2:$A$21,Store_Raw!$C$2:$C$21)</f>
        <v>West</v>
      </c>
      <c r="K1074" t="str">
        <f>_xlfn.XLOOKUP(H1074,Store_Raw!$A$2:$A$21,Store_Raw!$D$2:$D$21)</f>
        <v>Thompsonborough</v>
      </c>
      <c r="L1074" t="str">
        <f>_xlfn.XLOOKUP(H1074,Store_Raw!$A$2:$A$21,Store_Raw!$E$2:$E$21)</f>
        <v>Online</v>
      </c>
      <c r="M1074" t="str">
        <f>VLOOKUP(B1074,Customer_Cleaned!$A$2:$H$501,2,FALSE)</f>
        <v>Krystal Ford</v>
      </c>
      <c r="N1074">
        <f>VLOOKUP(B1074,Customer_Cleaned!$A$2:$H$501,3,FALSE)</f>
        <v>34</v>
      </c>
      <c r="O1074" t="str">
        <f>VLOOKUP(B1074,Customer_Cleaned!$A$2:$H$501,4,FALSE)</f>
        <v>Female</v>
      </c>
      <c r="P1074" t="str">
        <f>VLOOKUP(B1074,Customer_Cleaned!$A$2:$H$501,8,FALSE)</f>
        <v>Bronze</v>
      </c>
      <c r="Q1074" t="str">
        <f>_xlfn.XLOOKUP('Sales_Fact cleaned'!B860,Customer_Cleaned!$A$2:$A$501,Customer_Cleaned!$F$2:$F$501)</f>
        <v>South Carolina</v>
      </c>
      <c r="R1074" t="str">
        <f>_xlfn.XLOOKUP(B1074,Customer_Cleaned!$A$2:$A$501,Customer_Cleaned!$G$2:$G$501)</f>
        <v>USA</v>
      </c>
      <c r="S1074">
        <v>4</v>
      </c>
      <c r="T1074">
        <v>271.04000000000002</v>
      </c>
      <c r="U1074">
        <v>0.12</v>
      </c>
      <c r="V1074">
        <v>954.06080000000009</v>
      </c>
      <c r="W1074" t="s">
        <v>1826</v>
      </c>
    </row>
    <row r="1075" spans="1:23" hidden="1">
      <c r="A1075" s="2">
        <v>45605</v>
      </c>
      <c r="B1075" t="s">
        <v>833</v>
      </c>
      <c r="C1075" t="s">
        <v>1644</v>
      </c>
      <c r="D1075" t="str">
        <f>VLOOKUP(C1075,Product_Cleaned!$A$2:$B$101,2,FALSE)</f>
        <v>Car Dashboard Phone Holder</v>
      </c>
      <c r="E1075" t="str">
        <f>VLOOKUP(C1075,Product_Cleaned!$A$2:$C$101,3,FALSE)</f>
        <v>Electronics</v>
      </c>
      <c r="F1075" t="str">
        <f>VLOOKUP(C1075,Product_Cleaned!$A$2:$E$101,4,FALSE)</f>
        <v>Accessories</v>
      </c>
      <c r="G1075" t="str">
        <f>VLOOKUP('Sales_Fact cleaned'!C91,Product_Cleaned!$A$2:$E$101,5, FALSE)</f>
        <v>Lucero LLC</v>
      </c>
      <c r="H1075" t="s">
        <v>1786</v>
      </c>
      <c r="I1075" t="str">
        <f>_xlfn.XLOOKUP(H1075,Store_Raw!$A$2:$A$21,Store_Raw!$B$2:$B$21)</f>
        <v>Moore, Padilla and Butler</v>
      </c>
      <c r="J1075" t="str">
        <f>_xlfn.XLOOKUP(H1075,Store_Raw!$A$2:$A$21,Store_Raw!$C$2:$C$21)</f>
        <v>South</v>
      </c>
      <c r="K1075" t="str">
        <f>_xlfn.XLOOKUP(H1075,Store_Raw!$A$2:$A$21,Store_Raw!$D$2:$D$21)</f>
        <v>East Johnstad</v>
      </c>
      <c r="L1075" t="str">
        <f>_xlfn.XLOOKUP(H1075,Store_Raw!$A$2:$A$21,Store_Raw!$E$2:$E$21)</f>
        <v>Flagship</v>
      </c>
      <c r="M1075" t="str">
        <f>VLOOKUP(B1075,Customer_Cleaned!$A$2:$H$501,2,FALSE)</f>
        <v>Carol Bishop</v>
      </c>
      <c r="N1075">
        <f>VLOOKUP(B1075,Customer_Cleaned!$A$2:$H$501,3,FALSE)</f>
        <v>27</v>
      </c>
      <c r="O1075" t="str">
        <f>VLOOKUP(B1075,Customer_Cleaned!$A$2:$H$501,4,FALSE)</f>
        <v>Female</v>
      </c>
      <c r="P1075" t="str">
        <f>VLOOKUP(B1075,Customer_Cleaned!$A$2:$H$501,8,FALSE)</f>
        <v>Bronze</v>
      </c>
      <c r="Q1075" t="str">
        <f>_xlfn.XLOOKUP('Sales_Fact cleaned'!B91,Customer_Cleaned!$A$2:$A$501,Customer_Cleaned!$F$2:$F$501)</f>
        <v>Nevada</v>
      </c>
      <c r="R1075" t="str">
        <f>_xlfn.XLOOKUP(B1075,Customer_Cleaned!$A$2:$A$501,Customer_Cleaned!$G$2:$G$501)</f>
        <v>USA</v>
      </c>
      <c r="S1075">
        <v>2</v>
      </c>
      <c r="T1075">
        <v>636.51</v>
      </c>
      <c r="U1075">
        <v>0.25</v>
      </c>
      <c r="V1075">
        <v>954.76499999999999</v>
      </c>
      <c r="W1075" t="s">
        <v>1829</v>
      </c>
    </row>
    <row r="1076" spans="1:23" hidden="1">
      <c r="A1076" s="2">
        <v>45606</v>
      </c>
      <c r="B1076" t="s">
        <v>1187</v>
      </c>
      <c r="C1076" t="s">
        <v>1670</v>
      </c>
      <c r="D1076" t="str">
        <f>VLOOKUP(C1076,Product_Cleaned!$A$2:$B$101,2,FALSE)</f>
        <v>Tennis Ball 3-Pack</v>
      </c>
      <c r="E1076" t="str">
        <f>VLOOKUP(C1076,Product_Cleaned!$A$2:$C$101,3,FALSE)</f>
        <v>Sports</v>
      </c>
      <c r="F1076" t="str">
        <f>VLOOKUP(C1076,Product_Cleaned!$A$2:$E$101,4,FALSE)</f>
        <v>Equipment</v>
      </c>
      <c r="G1076" t="str">
        <f>VLOOKUP('Sales_Fact cleaned'!C933,Product_Cleaned!$A$2:$E$101,5, FALSE)</f>
        <v>Khan, Jones and Paul</v>
      </c>
      <c r="H1076" t="s">
        <v>1779</v>
      </c>
      <c r="I1076" t="str">
        <f>_xlfn.XLOOKUP(H1076,Store_Raw!$A$2:$A$21,Store_Raw!$B$2:$B$21)</f>
        <v>Martinez-Mullins</v>
      </c>
      <c r="J1076" t="str">
        <f>_xlfn.XLOOKUP(H1076,Store_Raw!$A$2:$A$21,Store_Raw!$C$2:$C$21)</f>
        <v>South</v>
      </c>
      <c r="K1076" t="str">
        <f>_xlfn.XLOOKUP(H1076,Store_Raw!$A$2:$A$21,Store_Raw!$D$2:$D$21)</f>
        <v>Williamsfurt</v>
      </c>
      <c r="L1076" t="str">
        <f>_xlfn.XLOOKUP(H1076,Store_Raw!$A$2:$A$21,Store_Raw!$E$2:$E$21)</f>
        <v>Online</v>
      </c>
      <c r="M1076" t="str">
        <f>VLOOKUP(B1076,Customer_Cleaned!$A$2:$H$501,2,FALSE)</f>
        <v>Shelley Ponce</v>
      </c>
      <c r="N1076">
        <f>VLOOKUP(B1076,Customer_Cleaned!$A$2:$H$501,3,FALSE)</f>
        <v>23</v>
      </c>
      <c r="O1076" t="str">
        <f>VLOOKUP(B1076,Customer_Cleaned!$A$2:$H$501,4,FALSE)</f>
        <v>Male</v>
      </c>
      <c r="P1076" t="str">
        <f>VLOOKUP(B1076,Customer_Cleaned!$A$2:$H$501,8,FALSE)</f>
        <v>Bronze</v>
      </c>
      <c r="Q1076" t="str">
        <f>_xlfn.XLOOKUP('Sales_Fact cleaned'!B933,Customer_Cleaned!$A$2:$A$501,Customer_Cleaned!$F$2:$F$501)</f>
        <v>Arkansas</v>
      </c>
      <c r="R1076" t="str">
        <f>_xlfn.XLOOKUP(B1076,Customer_Cleaned!$A$2:$A$501,Customer_Cleaned!$G$2:$G$501)</f>
        <v>USA</v>
      </c>
      <c r="S1076">
        <v>2</v>
      </c>
      <c r="T1076">
        <v>654.12</v>
      </c>
      <c r="U1076">
        <v>0.27</v>
      </c>
      <c r="V1076">
        <v>955.01519999999994</v>
      </c>
      <c r="W1076" t="s">
        <v>1826</v>
      </c>
    </row>
    <row r="1077" spans="1:23">
      <c r="A1077" s="2">
        <v>45606</v>
      </c>
      <c r="B1077" t="s">
        <v>1071</v>
      </c>
      <c r="C1077" t="s">
        <v>1630</v>
      </c>
      <c r="D1077" t="str">
        <f>VLOOKUP(C1077,Product_Cleaned!$A$2:$B$101,2,FALSE)</f>
        <v>Yoga Exercise Mat</v>
      </c>
      <c r="E1077" t="str">
        <f>VLOOKUP(C1077,Product_Cleaned!$A$2:$C$101,3,FALSE)</f>
        <v>Sports</v>
      </c>
      <c r="F1077" t="str">
        <f>VLOOKUP(C1077,Product_Cleaned!$A$2:$E$101,4,FALSE)</f>
        <v>Fitness</v>
      </c>
      <c r="G1077" t="str">
        <f>VLOOKUP('Sales_Fact cleaned'!C1259,Product_Cleaned!$A$2:$E$101,5, FALSE)</f>
        <v>Smith-Mills</v>
      </c>
      <c r="H1077" t="s">
        <v>1797</v>
      </c>
      <c r="I1077" t="str">
        <f>_xlfn.XLOOKUP(H1077,Store_Raw!$A$2:$A$21,Store_Raw!$B$2:$B$21)</f>
        <v>Gardner, Humphrey and Contreras</v>
      </c>
      <c r="J1077" t="str">
        <f>_xlfn.XLOOKUP(H1077,Store_Raw!$A$2:$A$21,Store_Raw!$C$2:$C$21)</f>
        <v>East</v>
      </c>
      <c r="K1077" t="str">
        <f>_xlfn.XLOOKUP(H1077,Store_Raw!$A$2:$A$21,Store_Raw!$D$2:$D$21)</f>
        <v>Johnsonville</v>
      </c>
      <c r="L1077" t="str">
        <f>_xlfn.XLOOKUP(H1077,Store_Raw!$A$2:$A$21,Store_Raw!$E$2:$E$21)</f>
        <v>Flagship</v>
      </c>
      <c r="M1077" t="str">
        <f>VLOOKUP(B1077,Customer_Cleaned!$A$2:$H$501,2,FALSE)</f>
        <v>Angela Williams</v>
      </c>
      <c r="N1077">
        <f>VLOOKUP(B1077,Customer_Cleaned!$A$2:$H$501,3,FALSE)</f>
        <v>56</v>
      </c>
      <c r="O1077" t="str">
        <f>VLOOKUP(B1077,Customer_Cleaned!$A$2:$H$501,4,FALSE)</f>
        <v>Female</v>
      </c>
      <c r="P1077" t="str">
        <f>VLOOKUP(B1077,Customer_Cleaned!$A$2:$H$501,8,FALSE)</f>
        <v>Platinum</v>
      </c>
      <c r="Q1077" t="str">
        <f>_xlfn.XLOOKUP('Sales_Fact cleaned'!B1259,Customer_Cleaned!$A$2:$A$501,Customer_Cleaned!$F$2:$F$501)</f>
        <v>New Jersey</v>
      </c>
      <c r="R1077" t="str">
        <f>_xlfn.XLOOKUP(B1077,Customer_Cleaned!$A$2:$A$501,Customer_Cleaned!$G$2:$G$501)</f>
        <v>USA</v>
      </c>
      <c r="S1077">
        <v>2</v>
      </c>
      <c r="T1077">
        <v>555.54999999999995</v>
      </c>
      <c r="U1077">
        <v>0.14000000000000001</v>
      </c>
      <c r="V1077">
        <v>955.54599999999994</v>
      </c>
      <c r="W1077" t="s">
        <v>1824</v>
      </c>
    </row>
    <row r="1078" spans="1:23" hidden="1">
      <c r="A1078" s="2">
        <v>45606</v>
      </c>
      <c r="B1078" t="s">
        <v>478</v>
      </c>
      <c r="C1078" t="s">
        <v>1578</v>
      </c>
      <c r="D1078" t="str">
        <f>VLOOKUP(C1078,Product_Cleaned!$A$2:$B$101,2,FALSE)</f>
        <v>4K Home Projector</v>
      </c>
      <c r="E1078" t="str">
        <f>VLOOKUP(C1078,Product_Cleaned!$A$2:$C$101,3,FALSE)</f>
        <v>Electronics</v>
      </c>
      <c r="F1078" t="str">
        <f>VLOOKUP(C1078,Product_Cleaned!$A$2:$E$101,4,FALSE)</f>
        <v>Appliances</v>
      </c>
      <c r="G1078" t="str">
        <f>VLOOKUP('Sales_Fact cleaned'!C1722,Product_Cleaned!$A$2:$E$101,5, FALSE)</f>
        <v>Bridges, Banks and Cummings</v>
      </c>
      <c r="H1078" t="s">
        <v>1766</v>
      </c>
      <c r="I1078" t="str">
        <f>_xlfn.XLOOKUP(H1078,Store_Raw!$A$2:$A$21,Store_Raw!$B$2:$B$21)</f>
        <v>Johnson-Wright</v>
      </c>
      <c r="J1078" t="str">
        <f>_xlfn.XLOOKUP(H1078,Store_Raw!$A$2:$A$21,Store_Raw!$C$2:$C$21)</f>
        <v>North</v>
      </c>
      <c r="K1078" t="str">
        <f>_xlfn.XLOOKUP(H1078,Store_Raw!$A$2:$A$21,Store_Raw!$D$2:$D$21)</f>
        <v>Hoodberg</v>
      </c>
      <c r="L1078" t="str">
        <f>_xlfn.XLOOKUP(H1078,Store_Raw!$A$2:$A$21,Store_Raw!$E$2:$E$21)</f>
        <v>Outlet</v>
      </c>
      <c r="M1078" t="str">
        <f>VLOOKUP(B1078,Customer_Cleaned!$A$2:$H$501,2,FALSE)</f>
        <v>Cristian Wright</v>
      </c>
      <c r="N1078">
        <f>VLOOKUP(B1078,Customer_Cleaned!$A$2:$H$501,3,FALSE)</f>
        <v>30</v>
      </c>
      <c r="O1078" t="str">
        <f>VLOOKUP(B1078,Customer_Cleaned!$A$2:$H$501,4,FALSE)</f>
        <v>Male</v>
      </c>
      <c r="P1078" t="str">
        <f>VLOOKUP(B1078,Customer_Cleaned!$A$2:$H$501,8,FALSE)</f>
        <v>Bronze</v>
      </c>
      <c r="Q1078" t="str">
        <f>_xlfn.XLOOKUP('Sales_Fact cleaned'!B1722,Customer_Cleaned!$A$2:$A$501,Customer_Cleaned!$F$2:$F$501)</f>
        <v>Florida</v>
      </c>
      <c r="R1078" t="str">
        <f>_xlfn.XLOOKUP(B1078,Customer_Cleaned!$A$2:$A$501,Customer_Cleaned!$G$2:$G$501)</f>
        <v>USA</v>
      </c>
      <c r="S1078">
        <v>4</v>
      </c>
      <c r="T1078">
        <v>243.92</v>
      </c>
      <c r="U1078">
        <v>0.02</v>
      </c>
      <c r="V1078">
        <v>956.16639999999995</v>
      </c>
      <c r="W1078" t="s">
        <v>1829</v>
      </c>
    </row>
    <row r="1079" spans="1:23" hidden="1">
      <c r="A1079" s="2">
        <v>45606</v>
      </c>
      <c r="B1079" t="s">
        <v>905</v>
      </c>
      <c r="C1079" t="s">
        <v>1557</v>
      </c>
      <c r="D1079" t="str">
        <f>VLOOKUP(C1079,Product_Cleaned!$A$2:$B$101,2,FALSE)</f>
        <v>Herbal Face Moisturizer</v>
      </c>
      <c r="E1079" t="str">
        <f>VLOOKUP(C1079,Product_Cleaned!$A$2:$C$101,3,FALSE)</f>
        <v>Beauty</v>
      </c>
      <c r="F1079" t="str">
        <f>VLOOKUP(C1079,Product_Cleaned!$A$2:$E$101,4,FALSE)</f>
        <v>Skincare</v>
      </c>
      <c r="G1079" t="str">
        <f>VLOOKUP('Sales_Fact cleaned'!C530,Product_Cleaned!$A$2:$E$101,5, FALSE)</f>
        <v>Hunt Inc</v>
      </c>
      <c r="H1079" t="s">
        <v>1761</v>
      </c>
      <c r="I1079" t="str">
        <f>_xlfn.XLOOKUP(H1079,Store_Raw!$A$2:$A$21,Store_Raw!$B$2:$B$21)</f>
        <v>Black-Horn</v>
      </c>
      <c r="J1079" t="str">
        <f>_xlfn.XLOOKUP(H1079,Store_Raw!$A$2:$A$21,Store_Raw!$C$2:$C$21)</f>
        <v>South</v>
      </c>
      <c r="K1079" t="str">
        <f>_xlfn.XLOOKUP(H1079,Store_Raw!$A$2:$A$21,Store_Raw!$D$2:$D$21)</f>
        <v>North Nancyview</v>
      </c>
      <c r="L1079" t="str">
        <f>_xlfn.XLOOKUP(H1079,Store_Raw!$A$2:$A$21,Store_Raw!$E$2:$E$21)</f>
        <v>Outlet</v>
      </c>
      <c r="M1079" t="str">
        <f>VLOOKUP(B1079,Customer_Cleaned!$A$2:$H$501,2,FALSE)</f>
        <v>Donna Guerra</v>
      </c>
      <c r="N1079">
        <f>VLOOKUP(B1079,Customer_Cleaned!$A$2:$H$501,3,FALSE)</f>
        <v>46</v>
      </c>
      <c r="O1079" t="str">
        <f>VLOOKUP(B1079,Customer_Cleaned!$A$2:$H$501,4,FALSE)</f>
        <v>Female</v>
      </c>
      <c r="P1079" t="str">
        <f>VLOOKUP(B1079,Customer_Cleaned!$A$2:$H$501,8,FALSE)</f>
        <v>Silver</v>
      </c>
      <c r="Q1079" t="str">
        <f>_xlfn.XLOOKUP('Sales_Fact cleaned'!B530,Customer_Cleaned!$A$2:$A$501,Customer_Cleaned!$F$2:$F$501)</f>
        <v>Louisiana</v>
      </c>
      <c r="R1079" t="str">
        <f>_xlfn.XLOOKUP(B1079,Customer_Cleaned!$A$2:$A$501,Customer_Cleaned!$G$2:$G$501)</f>
        <v>USA</v>
      </c>
      <c r="S1079">
        <v>4</v>
      </c>
      <c r="T1079">
        <v>254.94</v>
      </c>
      <c r="U1079">
        <v>0.06</v>
      </c>
      <c r="V1079">
        <v>958.57439999999997</v>
      </c>
      <c r="W1079" t="s">
        <v>1824</v>
      </c>
    </row>
    <row r="1080" spans="1:23" hidden="1">
      <c r="A1080" s="2">
        <v>45607</v>
      </c>
      <c r="B1080" t="s">
        <v>984</v>
      </c>
      <c r="C1080" t="s">
        <v>1622</v>
      </c>
      <c r="D1080" t="str">
        <f>VLOOKUP(C1080,Product_Cleaned!$A$2:$B$101,2,FALSE)</f>
        <v>Men's Casual Sneakers</v>
      </c>
      <c r="E1080" t="str">
        <f>VLOOKUP(C1080,Product_Cleaned!$A$2:$C$101,3,FALSE)</f>
        <v>Clothing</v>
      </c>
      <c r="F1080" t="str">
        <f>VLOOKUP(C1080,Product_Cleaned!$A$2:$E$101,4,FALSE)</f>
        <v>Footwear</v>
      </c>
      <c r="G1080" t="str">
        <f>VLOOKUP('Sales_Fact cleaned'!C841,Product_Cleaned!$A$2:$E$101,5, FALSE)</f>
        <v>Hopkins Ltd</v>
      </c>
      <c r="H1080" t="s">
        <v>1794</v>
      </c>
      <c r="I1080" t="str">
        <f>_xlfn.XLOOKUP(H1080,Store_Raw!$A$2:$A$21,Store_Raw!$B$2:$B$21)</f>
        <v>Thomas, Bridges and Harris</v>
      </c>
      <c r="J1080" t="str">
        <f>_xlfn.XLOOKUP(H1080,Store_Raw!$A$2:$A$21,Store_Raw!$C$2:$C$21)</f>
        <v>North</v>
      </c>
      <c r="K1080" t="str">
        <f>_xlfn.XLOOKUP(H1080,Store_Raw!$A$2:$A$21,Store_Raw!$D$2:$D$21)</f>
        <v>Sabrinatown</v>
      </c>
      <c r="L1080" t="str">
        <f>_xlfn.XLOOKUP(H1080,Store_Raw!$A$2:$A$21,Store_Raw!$E$2:$E$21)</f>
        <v>Online</v>
      </c>
      <c r="M1080" t="str">
        <f>VLOOKUP(B1080,Customer_Cleaned!$A$2:$H$501,2,FALSE)</f>
        <v>Jason Mullins</v>
      </c>
      <c r="N1080">
        <f>VLOOKUP(B1080,Customer_Cleaned!$A$2:$H$501,3,FALSE)</f>
        <v>47</v>
      </c>
      <c r="O1080" t="str">
        <f>VLOOKUP(B1080,Customer_Cleaned!$A$2:$H$501,4,FALSE)</f>
        <v>Female</v>
      </c>
      <c r="P1080" t="str">
        <f>VLOOKUP(B1080,Customer_Cleaned!$A$2:$H$501,8,FALSE)</f>
        <v>Silver</v>
      </c>
      <c r="Q1080" t="str">
        <f>_xlfn.XLOOKUP('Sales_Fact cleaned'!B841,Customer_Cleaned!$A$2:$A$501,Customer_Cleaned!$F$2:$F$501)</f>
        <v>Florida</v>
      </c>
      <c r="R1080" t="str">
        <f>_xlfn.XLOOKUP(B1080,Customer_Cleaned!$A$2:$A$501,Customer_Cleaned!$G$2:$G$501)</f>
        <v>USA</v>
      </c>
      <c r="S1080">
        <v>4</v>
      </c>
      <c r="T1080">
        <v>332.97</v>
      </c>
      <c r="U1080">
        <v>0.28000000000000003</v>
      </c>
      <c r="V1080">
        <v>958.95360000000005</v>
      </c>
      <c r="W1080" t="s">
        <v>1829</v>
      </c>
    </row>
    <row r="1081" spans="1:23" hidden="1">
      <c r="A1081" s="2">
        <v>45607</v>
      </c>
      <c r="B1081" t="s">
        <v>1425</v>
      </c>
      <c r="C1081" t="s">
        <v>1696</v>
      </c>
      <c r="D1081" t="str">
        <f>VLOOKUP(C1081,Product_Cleaned!$A$2:$B$101,2,FALSE)</f>
        <v>Bluetooth Car Audio System</v>
      </c>
      <c r="E1081" t="str">
        <f>VLOOKUP(C1081,Product_Cleaned!$A$2:$C$101,3,FALSE)</f>
        <v>Electronics</v>
      </c>
      <c r="F1081" t="str">
        <f>VLOOKUP(C1081,Product_Cleaned!$A$2:$E$101,4,FALSE)</f>
        <v>Audio</v>
      </c>
      <c r="G1081" t="str">
        <f>VLOOKUP('Sales_Fact cleaned'!C599,Product_Cleaned!$A$2:$E$101,5, FALSE)</f>
        <v>Hunt Inc</v>
      </c>
      <c r="H1081" t="s">
        <v>1794</v>
      </c>
      <c r="I1081" t="str">
        <f>_xlfn.XLOOKUP(H1081,Store_Raw!$A$2:$A$21,Store_Raw!$B$2:$B$21)</f>
        <v>Thomas, Bridges and Harris</v>
      </c>
      <c r="J1081" t="str">
        <f>_xlfn.XLOOKUP(H1081,Store_Raw!$A$2:$A$21,Store_Raw!$C$2:$C$21)</f>
        <v>North</v>
      </c>
      <c r="K1081" t="str">
        <f>_xlfn.XLOOKUP(H1081,Store_Raw!$A$2:$A$21,Store_Raw!$D$2:$D$21)</f>
        <v>Sabrinatown</v>
      </c>
      <c r="L1081" t="str">
        <f>_xlfn.XLOOKUP(H1081,Store_Raw!$A$2:$A$21,Store_Raw!$E$2:$E$21)</f>
        <v>Online</v>
      </c>
      <c r="M1081" t="str">
        <f>VLOOKUP(B1081,Customer_Cleaned!$A$2:$H$501,2,FALSE)</f>
        <v>Beth Martin</v>
      </c>
      <c r="N1081">
        <f>VLOOKUP(B1081,Customer_Cleaned!$A$2:$H$501,3,FALSE)</f>
        <v>34</v>
      </c>
      <c r="O1081" t="str">
        <f>VLOOKUP(B1081,Customer_Cleaned!$A$2:$H$501,4,FALSE)</f>
        <v>Female</v>
      </c>
      <c r="P1081" t="str">
        <f>VLOOKUP(B1081,Customer_Cleaned!$A$2:$H$501,8,FALSE)</f>
        <v>Bronze</v>
      </c>
      <c r="Q1081" t="str">
        <f>_xlfn.XLOOKUP('Sales_Fact cleaned'!B599,Customer_Cleaned!$A$2:$A$501,Customer_Cleaned!$F$2:$F$501)</f>
        <v>Iowa</v>
      </c>
      <c r="R1081" t="str">
        <f>_xlfn.XLOOKUP(B1081,Customer_Cleaned!$A$2:$A$501,Customer_Cleaned!$G$2:$G$501)</f>
        <v>USA</v>
      </c>
      <c r="S1081">
        <v>3</v>
      </c>
      <c r="T1081">
        <v>322.94</v>
      </c>
      <c r="U1081">
        <v>0.01</v>
      </c>
      <c r="V1081">
        <v>959.13179999999988</v>
      </c>
      <c r="W1081" t="s">
        <v>1824</v>
      </c>
    </row>
    <row r="1082" spans="1:23">
      <c r="A1082" s="2">
        <v>45607</v>
      </c>
      <c r="B1082" t="s">
        <v>275</v>
      </c>
      <c r="C1082" t="s">
        <v>1726</v>
      </c>
      <c r="D1082" t="str">
        <f>VLOOKUP(C1082,Product_Cleaned!$A$2:$B$101,2,FALSE)</f>
        <v>Face Foundation Kit</v>
      </c>
      <c r="E1082" t="str">
        <f>VLOOKUP(C1082,Product_Cleaned!$A$2:$C$101,3,FALSE)</f>
        <v>Beauty</v>
      </c>
      <c r="F1082" t="str">
        <f>VLOOKUP(C1082,Product_Cleaned!$A$2:$E$101,4,FALSE)</f>
        <v>Makeup</v>
      </c>
      <c r="G1082" t="str">
        <f>VLOOKUP('Sales_Fact cleaned'!C581,Product_Cleaned!$A$2:$E$101,5, FALSE)</f>
        <v>Larson Ltd</v>
      </c>
      <c r="H1082" t="s">
        <v>1789</v>
      </c>
      <c r="I1082" t="str">
        <f>_xlfn.XLOOKUP(H1082,Store_Raw!$A$2:$A$21,Store_Raw!$B$2:$B$21)</f>
        <v>Hill, Wagner and Ballard</v>
      </c>
      <c r="J1082" t="str">
        <f>_xlfn.XLOOKUP(H1082,Store_Raw!$A$2:$A$21,Store_Raw!$C$2:$C$21)</f>
        <v>East</v>
      </c>
      <c r="K1082" t="str">
        <f>_xlfn.XLOOKUP(H1082,Store_Raw!$A$2:$A$21,Store_Raw!$D$2:$D$21)</f>
        <v>East Davidville</v>
      </c>
      <c r="L1082" t="str">
        <f>_xlfn.XLOOKUP(H1082,Store_Raw!$A$2:$A$21,Store_Raw!$E$2:$E$21)</f>
        <v>Online</v>
      </c>
      <c r="M1082" t="str">
        <f>VLOOKUP(B1082,Customer_Cleaned!$A$2:$H$501,2,FALSE)</f>
        <v>Rhonda Morales</v>
      </c>
      <c r="N1082">
        <f>VLOOKUP(B1082,Customer_Cleaned!$A$2:$H$501,3,FALSE)</f>
        <v>61</v>
      </c>
      <c r="O1082" t="str">
        <f>VLOOKUP(B1082,Customer_Cleaned!$A$2:$H$501,4,FALSE)</f>
        <v>Female</v>
      </c>
      <c r="P1082" t="str">
        <f>VLOOKUP(B1082,Customer_Cleaned!$A$2:$H$501,8,FALSE)</f>
        <v>Platinum</v>
      </c>
      <c r="Q1082" t="str">
        <f>_xlfn.XLOOKUP('Sales_Fact cleaned'!B581,Customer_Cleaned!$A$2:$A$501,Customer_Cleaned!$F$2:$F$501)</f>
        <v>Virginia</v>
      </c>
      <c r="R1082" t="str">
        <f>_xlfn.XLOOKUP(B1082,Customer_Cleaned!$A$2:$A$501,Customer_Cleaned!$G$2:$G$501)</f>
        <v>USA</v>
      </c>
      <c r="S1082">
        <v>3</v>
      </c>
      <c r="T1082">
        <v>437.96</v>
      </c>
      <c r="U1082">
        <v>0.27</v>
      </c>
      <c r="V1082">
        <v>959.13239999999985</v>
      </c>
      <c r="W1082" t="s">
        <v>1826</v>
      </c>
    </row>
    <row r="1083" spans="1:23" hidden="1">
      <c r="A1083" s="2">
        <v>45607</v>
      </c>
      <c r="B1083" t="s">
        <v>981</v>
      </c>
      <c r="C1083" t="s">
        <v>1704</v>
      </c>
      <c r="D1083" t="str">
        <f>VLOOKUP(C1083,Product_Cleaned!$A$2:$B$101,2,FALSE)</f>
        <v>Essential Oil Diffuser</v>
      </c>
      <c r="E1083" t="str">
        <f>VLOOKUP(C1083,Product_Cleaned!$A$2:$C$101,3,FALSE)</f>
        <v>Home</v>
      </c>
      <c r="F1083" t="str">
        <f>VLOOKUP(C1083,Product_Cleaned!$A$2:$E$101,4,FALSE)</f>
        <v>Decor</v>
      </c>
      <c r="G1083" t="str">
        <f>VLOOKUP('Sales_Fact cleaned'!C1508,Product_Cleaned!$A$2:$E$101,5, FALSE)</f>
        <v>Allison Ltd</v>
      </c>
      <c r="H1083" t="s">
        <v>1794</v>
      </c>
      <c r="I1083" t="str">
        <f>_xlfn.XLOOKUP(H1083,Store_Raw!$A$2:$A$21,Store_Raw!$B$2:$B$21)</f>
        <v>Thomas, Bridges and Harris</v>
      </c>
      <c r="J1083" t="str">
        <f>_xlfn.XLOOKUP(H1083,Store_Raw!$A$2:$A$21,Store_Raw!$C$2:$C$21)</f>
        <v>North</v>
      </c>
      <c r="K1083" t="str">
        <f>_xlfn.XLOOKUP(H1083,Store_Raw!$A$2:$A$21,Store_Raw!$D$2:$D$21)</f>
        <v>Sabrinatown</v>
      </c>
      <c r="L1083" t="str">
        <f>_xlfn.XLOOKUP(H1083,Store_Raw!$A$2:$A$21,Store_Raw!$E$2:$E$21)</f>
        <v>Online</v>
      </c>
      <c r="M1083" t="str">
        <f>VLOOKUP(B1083,Customer_Cleaned!$A$2:$H$501,2,FALSE)</f>
        <v>Kevin Larson</v>
      </c>
      <c r="N1083">
        <f>VLOOKUP(B1083,Customer_Cleaned!$A$2:$H$501,3,FALSE)</f>
        <v>35</v>
      </c>
      <c r="O1083" t="str">
        <f>VLOOKUP(B1083,Customer_Cleaned!$A$2:$H$501,4,FALSE)</f>
        <v>Male</v>
      </c>
      <c r="P1083" t="str">
        <f>VLOOKUP(B1083,Customer_Cleaned!$A$2:$H$501,8,FALSE)</f>
        <v>Silver</v>
      </c>
      <c r="Q1083" t="str">
        <f>_xlfn.XLOOKUP('Sales_Fact cleaned'!B1508,Customer_Cleaned!$A$2:$A$501,Customer_Cleaned!$F$2:$F$501)</f>
        <v>Oklahoma</v>
      </c>
      <c r="R1083" t="str">
        <f>_xlfn.XLOOKUP(B1083,Customer_Cleaned!$A$2:$A$501,Customer_Cleaned!$G$2:$G$501)</f>
        <v>USA</v>
      </c>
      <c r="S1083">
        <v>2</v>
      </c>
      <c r="T1083">
        <v>616.97</v>
      </c>
      <c r="U1083">
        <v>0.22</v>
      </c>
      <c r="V1083">
        <v>962.47320000000002</v>
      </c>
      <c r="W1083" t="s">
        <v>1826</v>
      </c>
    </row>
    <row r="1084" spans="1:23" hidden="1">
      <c r="A1084" s="2">
        <v>45607</v>
      </c>
      <c r="B1084" t="s">
        <v>902</v>
      </c>
      <c r="C1084" t="s">
        <v>1584</v>
      </c>
      <c r="D1084" t="str">
        <f>VLOOKUP(C1084,Product_Cleaned!$A$2:$B$101,2,FALSE)</f>
        <v>Women's Denim Jeans</v>
      </c>
      <c r="E1084" t="str">
        <f>VLOOKUP(C1084,Product_Cleaned!$A$2:$C$101,3,FALSE)</f>
        <v>Clothing</v>
      </c>
      <c r="F1084" t="str">
        <f>VLOOKUP(C1084,Product_Cleaned!$A$2:$E$101,4,FALSE)</f>
        <v>Bottoms</v>
      </c>
      <c r="G1084" t="str">
        <f>VLOOKUP('Sales_Fact cleaned'!C1292,Product_Cleaned!$A$2:$E$101,5, FALSE)</f>
        <v>Hamilton, Woods and Walker</v>
      </c>
      <c r="H1084" t="s">
        <v>1792</v>
      </c>
      <c r="I1084" t="str">
        <f>_xlfn.XLOOKUP(H1084,Store_Raw!$A$2:$A$21,Store_Raw!$B$2:$B$21)</f>
        <v>Aguirre-Keller</v>
      </c>
      <c r="J1084" t="str">
        <f>_xlfn.XLOOKUP(H1084,Store_Raw!$A$2:$A$21,Store_Raw!$C$2:$C$21)</f>
        <v>South</v>
      </c>
      <c r="K1084" t="str">
        <f>_xlfn.XLOOKUP(H1084,Store_Raw!$A$2:$A$21,Store_Raw!$D$2:$D$21)</f>
        <v>Lake Michael</v>
      </c>
      <c r="L1084" t="str">
        <f>_xlfn.XLOOKUP(H1084,Store_Raw!$A$2:$A$21,Store_Raw!$E$2:$E$21)</f>
        <v>Online</v>
      </c>
      <c r="M1084" t="str">
        <f>VLOOKUP(B1084,Customer_Cleaned!$A$2:$H$501,2,FALSE)</f>
        <v>Hunter Sutton</v>
      </c>
      <c r="N1084">
        <f>VLOOKUP(B1084,Customer_Cleaned!$A$2:$H$501,3,FALSE)</f>
        <v>54</v>
      </c>
      <c r="O1084" t="str">
        <f>VLOOKUP(B1084,Customer_Cleaned!$A$2:$H$501,4,FALSE)</f>
        <v>Male</v>
      </c>
      <c r="P1084" t="str">
        <f>VLOOKUP(B1084,Customer_Cleaned!$A$2:$H$501,8,FALSE)</f>
        <v>Platinum</v>
      </c>
      <c r="Q1084" t="str">
        <f>_xlfn.XLOOKUP('Sales_Fact cleaned'!B1292,Customer_Cleaned!$A$2:$A$501,Customer_Cleaned!$F$2:$F$501)</f>
        <v>Michigan</v>
      </c>
      <c r="R1084" t="str">
        <f>_xlfn.XLOOKUP(B1084,Customer_Cleaned!$A$2:$A$501,Customer_Cleaned!$G$2:$G$501)</f>
        <v>USA</v>
      </c>
      <c r="S1084">
        <v>1</v>
      </c>
      <c r="T1084">
        <v>974.52</v>
      </c>
      <c r="U1084">
        <v>0.01</v>
      </c>
      <c r="V1084">
        <v>964.77480000000003</v>
      </c>
      <c r="W1084" t="s">
        <v>1829</v>
      </c>
    </row>
    <row r="1085" spans="1:23" hidden="1">
      <c r="A1085" s="2">
        <v>45607</v>
      </c>
      <c r="B1085" t="s">
        <v>1266</v>
      </c>
      <c r="C1085" t="s">
        <v>1616</v>
      </c>
      <c r="D1085" t="str">
        <f>VLOOKUP(C1085,Product_Cleaned!$A$2:$B$101,2,FALSE)</f>
        <v>Gaming Mechanical Keyboard</v>
      </c>
      <c r="E1085" t="str">
        <f>VLOOKUP(C1085,Product_Cleaned!$A$2:$C$101,3,FALSE)</f>
        <v>Electronics</v>
      </c>
      <c r="F1085" t="str">
        <f>VLOOKUP(C1085,Product_Cleaned!$A$2:$E$101,4,FALSE)</f>
        <v>Computer</v>
      </c>
      <c r="G1085" t="str">
        <f>VLOOKUP('Sales_Fact cleaned'!C835,Product_Cleaned!$A$2:$E$101,5, FALSE)</f>
        <v>Ford, Murphy and Wilson</v>
      </c>
      <c r="H1085" t="s">
        <v>1807</v>
      </c>
      <c r="I1085" t="str">
        <f>_xlfn.XLOOKUP(H1085,Store_Raw!$A$2:$A$21,Store_Raw!$B$2:$B$21)</f>
        <v>Holloway Ltd</v>
      </c>
      <c r="J1085" t="str">
        <f>_xlfn.XLOOKUP(H1085,Store_Raw!$A$2:$A$21,Store_Raw!$C$2:$C$21)</f>
        <v>North</v>
      </c>
      <c r="K1085" t="str">
        <f>_xlfn.XLOOKUP(H1085,Store_Raw!$A$2:$A$21,Store_Raw!$D$2:$D$21)</f>
        <v>Bensonhaven</v>
      </c>
      <c r="L1085" t="str">
        <f>_xlfn.XLOOKUP(H1085,Store_Raw!$A$2:$A$21,Store_Raw!$E$2:$E$21)</f>
        <v>Flagship</v>
      </c>
      <c r="M1085" t="str">
        <f>VLOOKUP(B1085,Customer_Cleaned!$A$2:$H$501,2,FALSE)</f>
        <v>Joseph Mendoza</v>
      </c>
      <c r="N1085">
        <f>VLOOKUP(B1085,Customer_Cleaned!$A$2:$H$501,3,FALSE)</f>
        <v>33</v>
      </c>
      <c r="O1085" t="str">
        <f>VLOOKUP(B1085,Customer_Cleaned!$A$2:$H$501,4,FALSE)</f>
        <v>Male</v>
      </c>
      <c r="P1085" t="str">
        <f>VLOOKUP(B1085,Customer_Cleaned!$A$2:$H$501,8,FALSE)</f>
        <v>Bronze</v>
      </c>
      <c r="Q1085" t="str">
        <f>_xlfn.XLOOKUP('Sales_Fact cleaned'!B835,Customer_Cleaned!$A$2:$A$501,Customer_Cleaned!$F$2:$F$501)</f>
        <v>Alabama</v>
      </c>
      <c r="R1085" t="str">
        <f>_xlfn.XLOOKUP(B1085,Customer_Cleaned!$A$2:$A$501,Customer_Cleaned!$G$2:$G$501)</f>
        <v>USA</v>
      </c>
      <c r="S1085">
        <v>3</v>
      </c>
      <c r="T1085">
        <v>336.17</v>
      </c>
      <c r="U1085">
        <v>0.04</v>
      </c>
      <c r="V1085">
        <v>968.16959999999995</v>
      </c>
      <c r="W1085" t="s">
        <v>1824</v>
      </c>
    </row>
    <row r="1086" spans="1:23">
      <c r="A1086" s="2">
        <v>45608</v>
      </c>
      <c r="B1086" t="s">
        <v>1400</v>
      </c>
      <c r="C1086" t="s">
        <v>1706</v>
      </c>
      <c r="D1086" t="str">
        <f>VLOOKUP(C1086,Product_Cleaned!$A$2:$B$101,2,FALSE)</f>
        <v>Decorative Lamp Shade</v>
      </c>
      <c r="E1086" t="str">
        <f>VLOOKUP(C1086,Product_Cleaned!$A$2:$C$101,3,FALSE)</f>
        <v>Home</v>
      </c>
      <c r="F1086" t="str">
        <f>VLOOKUP(C1086,Product_Cleaned!$A$2:$E$101,4,FALSE)</f>
        <v>Lighting</v>
      </c>
      <c r="G1086" t="str">
        <f>VLOOKUP('Sales_Fact cleaned'!C1062,Product_Cleaned!$A$2:$E$101,5, FALSE)</f>
        <v>Reed-Schmidt</v>
      </c>
      <c r="H1086" t="s">
        <v>1810</v>
      </c>
      <c r="I1086" t="str">
        <f>_xlfn.XLOOKUP(H1086,Store_Raw!$A$2:$A$21,Store_Raw!$B$2:$B$21)</f>
        <v>Guerrero-Schmitt</v>
      </c>
      <c r="J1086" t="str">
        <f>_xlfn.XLOOKUP(H1086,Store_Raw!$A$2:$A$21,Store_Raw!$C$2:$C$21)</f>
        <v>East</v>
      </c>
      <c r="K1086" t="str">
        <f>_xlfn.XLOOKUP(H1086,Store_Raw!$A$2:$A$21,Store_Raw!$D$2:$D$21)</f>
        <v>East Stevechester</v>
      </c>
      <c r="L1086" t="str">
        <f>_xlfn.XLOOKUP(H1086,Store_Raw!$A$2:$A$21,Store_Raw!$E$2:$E$21)</f>
        <v>Flagship</v>
      </c>
      <c r="M1086" t="str">
        <f>VLOOKUP(B1086,Customer_Cleaned!$A$2:$H$501,2,FALSE)</f>
        <v>April Phillips</v>
      </c>
      <c r="N1086">
        <f>VLOOKUP(B1086,Customer_Cleaned!$A$2:$H$501,3,FALSE)</f>
        <v>62</v>
      </c>
      <c r="O1086" t="str">
        <f>VLOOKUP(B1086,Customer_Cleaned!$A$2:$H$501,4,FALSE)</f>
        <v>Female</v>
      </c>
      <c r="P1086" t="str">
        <f>VLOOKUP(B1086,Customer_Cleaned!$A$2:$H$501,8,FALSE)</f>
        <v>Platinum</v>
      </c>
      <c r="Q1086" t="str">
        <f>_xlfn.XLOOKUP('Sales_Fact cleaned'!B1062,Customer_Cleaned!$A$2:$A$501,Customer_Cleaned!$F$2:$F$501)</f>
        <v>Ohio</v>
      </c>
      <c r="R1086" t="str">
        <f>_xlfn.XLOOKUP(B1086,Customer_Cleaned!$A$2:$A$501,Customer_Cleaned!$G$2:$G$501)</f>
        <v>USA</v>
      </c>
      <c r="S1086">
        <v>2</v>
      </c>
      <c r="T1086">
        <v>504.26</v>
      </c>
      <c r="U1086">
        <v>0.04</v>
      </c>
      <c r="V1086">
        <v>968.17919999999992</v>
      </c>
      <c r="W1086" t="s">
        <v>1829</v>
      </c>
    </row>
    <row r="1087" spans="1:23" hidden="1">
      <c r="A1087" s="2">
        <v>45608</v>
      </c>
      <c r="B1087" t="s">
        <v>147</v>
      </c>
      <c r="C1087" t="s">
        <v>1638</v>
      </c>
      <c r="D1087" t="str">
        <f>VLOOKUP(C1087,Product_Cleaned!$A$2:$B$101,2,FALSE)</f>
        <v>High-Grip Football</v>
      </c>
      <c r="E1087" t="str">
        <f>VLOOKUP(C1087,Product_Cleaned!$A$2:$C$101,3,FALSE)</f>
        <v>Sports</v>
      </c>
      <c r="F1087" t="str">
        <f>VLOOKUP(C1087,Product_Cleaned!$A$2:$E$101,4,FALSE)</f>
        <v>Team Sports</v>
      </c>
      <c r="G1087" t="str">
        <f>VLOOKUP('Sales_Fact cleaned'!C1133,Product_Cleaned!$A$2:$E$101,5, FALSE)</f>
        <v>Dawson-Perkins</v>
      </c>
      <c r="H1087" t="s">
        <v>1792</v>
      </c>
      <c r="I1087" t="str">
        <f>_xlfn.XLOOKUP(H1087,Store_Raw!$A$2:$A$21,Store_Raw!$B$2:$B$21)</f>
        <v>Aguirre-Keller</v>
      </c>
      <c r="J1087" t="str">
        <f>_xlfn.XLOOKUP(H1087,Store_Raw!$A$2:$A$21,Store_Raw!$C$2:$C$21)</f>
        <v>South</v>
      </c>
      <c r="K1087" t="str">
        <f>_xlfn.XLOOKUP(H1087,Store_Raw!$A$2:$A$21,Store_Raw!$D$2:$D$21)</f>
        <v>Lake Michael</v>
      </c>
      <c r="L1087" t="str">
        <f>_xlfn.XLOOKUP(H1087,Store_Raw!$A$2:$A$21,Store_Raw!$E$2:$E$21)</f>
        <v>Online</v>
      </c>
      <c r="M1087" t="str">
        <f>VLOOKUP(B1087,Customer_Cleaned!$A$2:$H$501,2,FALSE)</f>
        <v>Christopher Carter</v>
      </c>
      <c r="N1087">
        <f>VLOOKUP(B1087,Customer_Cleaned!$A$2:$H$501,3,FALSE)</f>
        <v>27</v>
      </c>
      <c r="O1087" t="str">
        <f>VLOOKUP(B1087,Customer_Cleaned!$A$2:$H$501,4,FALSE)</f>
        <v>Female</v>
      </c>
      <c r="P1087" t="str">
        <f>VLOOKUP(B1087,Customer_Cleaned!$A$2:$H$501,8,FALSE)</f>
        <v>Bronze</v>
      </c>
      <c r="Q1087" t="str">
        <f>_xlfn.XLOOKUP('Sales_Fact cleaned'!B1133,Customer_Cleaned!$A$2:$A$501,Customer_Cleaned!$F$2:$F$501)</f>
        <v>Washington</v>
      </c>
      <c r="R1087" t="str">
        <f>_xlfn.XLOOKUP(B1087,Customer_Cleaned!$A$2:$A$501,Customer_Cleaned!$G$2:$G$501)</f>
        <v>USA</v>
      </c>
      <c r="S1087">
        <v>2</v>
      </c>
      <c r="T1087">
        <v>556.42999999999995</v>
      </c>
      <c r="U1087">
        <v>0.13</v>
      </c>
      <c r="V1087">
        <v>968.18819999999994</v>
      </c>
      <c r="W1087" t="s">
        <v>1829</v>
      </c>
    </row>
    <row r="1088" spans="1:23" hidden="1">
      <c r="A1088" s="2">
        <v>45608</v>
      </c>
      <c r="B1088" t="s">
        <v>592</v>
      </c>
      <c r="C1088" t="s">
        <v>1602</v>
      </c>
      <c r="D1088" t="str">
        <f>VLOOKUP(C1088,Product_Cleaned!$A$2:$B$101,2,FALSE)</f>
        <v>Decorative Floor Vase</v>
      </c>
      <c r="E1088" t="str">
        <f>VLOOKUP(C1088,Product_Cleaned!$A$2:$C$101,3,FALSE)</f>
        <v>Home</v>
      </c>
      <c r="F1088" t="str">
        <f>VLOOKUP(C1088,Product_Cleaned!$A$2:$E$101,4,FALSE)</f>
        <v>Decor</v>
      </c>
      <c r="G1088" t="str">
        <f>VLOOKUP('Sales_Fact cleaned'!C304,Product_Cleaned!$A$2:$E$101,5, FALSE)</f>
        <v>Zhang Inc</v>
      </c>
      <c r="H1088" t="s">
        <v>1804</v>
      </c>
      <c r="I1088" t="str">
        <f>_xlfn.XLOOKUP(H1088,Store_Raw!$A$2:$A$21,Store_Raw!$B$2:$B$21)</f>
        <v>Frederick-Wright</v>
      </c>
      <c r="J1088" t="str">
        <f>_xlfn.XLOOKUP(H1088,Store_Raw!$A$2:$A$21,Store_Raw!$C$2:$C$21)</f>
        <v>West</v>
      </c>
      <c r="K1088" t="str">
        <f>_xlfn.XLOOKUP(H1088,Store_Raw!$A$2:$A$21,Store_Raw!$D$2:$D$21)</f>
        <v>New Jimmymouth</v>
      </c>
      <c r="L1088" t="str">
        <f>_xlfn.XLOOKUP(H1088,Store_Raw!$A$2:$A$21,Store_Raw!$E$2:$E$21)</f>
        <v>Flagship</v>
      </c>
      <c r="M1088" t="str">
        <f>VLOOKUP(B1088,Customer_Cleaned!$A$2:$H$501,2,FALSE)</f>
        <v>Nicholas Bradshaw</v>
      </c>
      <c r="N1088">
        <f>VLOOKUP(B1088,Customer_Cleaned!$A$2:$H$501,3,FALSE)</f>
        <v>43</v>
      </c>
      <c r="O1088" t="str">
        <f>VLOOKUP(B1088,Customer_Cleaned!$A$2:$H$501,4,FALSE)</f>
        <v>Female</v>
      </c>
      <c r="P1088" t="str">
        <f>VLOOKUP(B1088,Customer_Cleaned!$A$2:$H$501,8,FALSE)</f>
        <v>Silver</v>
      </c>
      <c r="Q1088" t="str">
        <f>_xlfn.XLOOKUP('Sales_Fact cleaned'!B304,Customer_Cleaned!$A$2:$A$501,Customer_Cleaned!$F$2:$F$501)</f>
        <v>Nevada</v>
      </c>
      <c r="R1088" t="str">
        <f>_xlfn.XLOOKUP(B1088,Customer_Cleaned!$A$2:$A$501,Customer_Cleaned!$G$2:$G$501)</f>
        <v>USA</v>
      </c>
      <c r="S1088">
        <v>4</v>
      </c>
      <c r="T1088">
        <v>310.79000000000002</v>
      </c>
      <c r="U1088">
        <v>0.22</v>
      </c>
      <c r="V1088">
        <v>969.66480000000013</v>
      </c>
      <c r="W1088" t="s">
        <v>1824</v>
      </c>
    </row>
    <row r="1089" spans="1:23" hidden="1">
      <c r="A1089" s="2">
        <v>45608</v>
      </c>
      <c r="B1089" t="s">
        <v>779</v>
      </c>
      <c r="C1089" t="s">
        <v>1612</v>
      </c>
      <c r="D1089" t="str">
        <f>VLOOKUP(C1089,Product_Cleaned!$A$2:$B$101,2,FALSE)</f>
        <v>Vitamin C Face Serum</v>
      </c>
      <c r="E1089" t="str">
        <f>VLOOKUP(C1089,Product_Cleaned!$A$2:$C$101,3,FALSE)</f>
        <v>Beauty</v>
      </c>
      <c r="F1089" t="str">
        <f>VLOOKUP(C1089,Product_Cleaned!$A$2:$E$101,4,FALSE)</f>
        <v>Skincare</v>
      </c>
      <c r="G1089" t="str">
        <f>VLOOKUP('Sales_Fact cleaned'!C702,Product_Cleaned!$A$2:$E$101,5, FALSE)</f>
        <v>Sharp, Taylor and Rodriguez</v>
      </c>
      <c r="H1089" t="s">
        <v>1794</v>
      </c>
      <c r="I1089" t="str">
        <f>_xlfn.XLOOKUP(H1089,Store_Raw!$A$2:$A$21,Store_Raw!$B$2:$B$21)</f>
        <v>Thomas, Bridges and Harris</v>
      </c>
      <c r="J1089" t="str">
        <f>_xlfn.XLOOKUP(H1089,Store_Raw!$A$2:$A$21,Store_Raw!$C$2:$C$21)</f>
        <v>North</v>
      </c>
      <c r="K1089" t="str">
        <f>_xlfn.XLOOKUP(H1089,Store_Raw!$A$2:$A$21,Store_Raw!$D$2:$D$21)</f>
        <v>Sabrinatown</v>
      </c>
      <c r="L1089" t="str">
        <f>_xlfn.XLOOKUP(H1089,Store_Raw!$A$2:$A$21,Store_Raw!$E$2:$E$21)</f>
        <v>Online</v>
      </c>
      <c r="M1089" t="str">
        <f>VLOOKUP(B1089,Customer_Cleaned!$A$2:$H$501,2,FALSE)</f>
        <v>Brian Hammond</v>
      </c>
      <c r="N1089">
        <f>VLOOKUP(B1089,Customer_Cleaned!$A$2:$H$501,3,FALSE)</f>
        <v>56</v>
      </c>
      <c r="O1089" t="str">
        <f>VLOOKUP(B1089,Customer_Cleaned!$A$2:$H$501,4,FALSE)</f>
        <v>Female</v>
      </c>
      <c r="P1089" t="str">
        <f>VLOOKUP(B1089,Customer_Cleaned!$A$2:$H$501,8,FALSE)</f>
        <v>Platinum</v>
      </c>
      <c r="Q1089" t="str">
        <f>_xlfn.XLOOKUP('Sales_Fact cleaned'!B702,Customer_Cleaned!$A$2:$A$501,Customer_Cleaned!$F$2:$F$501)</f>
        <v>South Carolina</v>
      </c>
      <c r="R1089" t="str">
        <f>_xlfn.XLOOKUP(B1089,Customer_Cleaned!$A$2:$A$501,Customer_Cleaned!$G$2:$G$501)</f>
        <v>USA</v>
      </c>
      <c r="S1089">
        <v>4</v>
      </c>
      <c r="T1089">
        <v>303.56</v>
      </c>
      <c r="U1089">
        <v>0.2</v>
      </c>
      <c r="V1089">
        <v>971.39200000000005</v>
      </c>
      <c r="W1089" t="s">
        <v>1829</v>
      </c>
    </row>
    <row r="1090" spans="1:23" hidden="1">
      <c r="A1090" s="2">
        <v>45609</v>
      </c>
      <c r="B1090" t="s">
        <v>693</v>
      </c>
      <c r="C1090" t="s">
        <v>1590</v>
      </c>
      <c r="D1090" t="str">
        <f>VLOOKUP(C1090,Product_Cleaned!$A$2:$B$101,2,FALSE)</f>
        <v>Multi-Purpose Storage Box</v>
      </c>
      <c r="E1090" t="str">
        <f>VLOOKUP(C1090,Product_Cleaned!$A$2:$C$101,3,FALSE)</f>
        <v>Home</v>
      </c>
      <c r="F1090" t="str">
        <f>VLOOKUP(C1090,Product_Cleaned!$A$2:$E$101,4,FALSE)</f>
        <v>Storage</v>
      </c>
      <c r="G1090" t="str">
        <f>VLOOKUP('Sales_Fact cleaned'!C259,Product_Cleaned!$A$2:$E$101,5, FALSE)</f>
        <v>Taylor-Elliott</v>
      </c>
      <c r="H1090" t="s">
        <v>1752</v>
      </c>
      <c r="I1090" t="str">
        <f>_xlfn.XLOOKUP(H1090,Store_Raw!$A$2:$A$21,Store_Raw!$B$2:$B$21)</f>
        <v>Rivera-Warner</v>
      </c>
      <c r="J1090" t="str">
        <f>_xlfn.XLOOKUP(H1090,Store_Raw!$A$2:$A$21,Store_Raw!$C$2:$C$21)</f>
        <v>East</v>
      </c>
      <c r="K1090" t="str">
        <f>_xlfn.XLOOKUP(H1090,Store_Raw!$A$2:$A$21,Store_Raw!$D$2:$D$21)</f>
        <v>Washingtonfurt</v>
      </c>
      <c r="L1090" t="str">
        <f>_xlfn.XLOOKUP(H1090,Store_Raw!$A$2:$A$21,Store_Raw!$E$2:$E$21)</f>
        <v>Flagship</v>
      </c>
      <c r="M1090" t="str">
        <f>VLOOKUP(B1090,Customer_Cleaned!$A$2:$H$501,2,FALSE)</f>
        <v>Stuart Johnson</v>
      </c>
      <c r="N1090">
        <f>VLOOKUP(B1090,Customer_Cleaned!$A$2:$H$501,3,FALSE)</f>
        <v>42</v>
      </c>
      <c r="O1090" t="str">
        <f>VLOOKUP(B1090,Customer_Cleaned!$A$2:$H$501,4,FALSE)</f>
        <v>Female</v>
      </c>
      <c r="P1090" t="str">
        <f>VLOOKUP(B1090,Customer_Cleaned!$A$2:$H$501,8,FALSE)</f>
        <v>Silver</v>
      </c>
      <c r="Q1090" t="str">
        <f>_xlfn.XLOOKUP('Sales_Fact cleaned'!B259,Customer_Cleaned!$A$2:$A$501,Customer_Cleaned!$F$2:$F$501)</f>
        <v>Arizona</v>
      </c>
      <c r="R1090" t="str">
        <f>_xlfn.XLOOKUP(B1090,Customer_Cleaned!$A$2:$A$501,Customer_Cleaned!$G$2:$G$501)</f>
        <v>USA</v>
      </c>
      <c r="S1090">
        <v>4</v>
      </c>
      <c r="T1090">
        <v>276.23</v>
      </c>
      <c r="U1090">
        <v>0.12</v>
      </c>
      <c r="V1090">
        <v>972.32960000000003</v>
      </c>
      <c r="W1090" t="s">
        <v>1824</v>
      </c>
    </row>
    <row r="1091" spans="1:23">
      <c r="A1091" s="2">
        <v>45609</v>
      </c>
      <c r="B1091" t="s">
        <v>1472</v>
      </c>
      <c r="C1091" t="s">
        <v>1610</v>
      </c>
      <c r="D1091" t="str">
        <f>VLOOKUP(C1091,Product_Cleaned!$A$2:$B$101,2,FALSE)</f>
        <v>Basketball</v>
      </c>
      <c r="E1091" t="str">
        <f>VLOOKUP(C1091,Product_Cleaned!$A$2:$C$101,3,FALSE)</f>
        <v>Sports</v>
      </c>
      <c r="F1091" t="str">
        <f>VLOOKUP(C1091,Product_Cleaned!$A$2:$E$101,4,FALSE)</f>
        <v>Team Sports</v>
      </c>
      <c r="G1091" t="str">
        <f>VLOOKUP('Sales_Fact cleaned'!C917,Product_Cleaned!$A$2:$E$101,5, FALSE)</f>
        <v>Flores, Pineda and Rodriguez</v>
      </c>
      <c r="H1091" t="s">
        <v>1810</v>
      </c>
      <c r="I1091" t="str">
        <f>_xlfn.XLOOKUP(H1091,Store_Raw!$A$2:$A$21,Store_Raw!$B$2:$B$21)</f>
        <v>Guerrero-Schmitt</v>
      </c>
      <c r="J1091" t="str">
        <f>_xlfn.XLOOKUP(H1091,Store_Raw!$A$2:$A$21,Store_Raw!$C$2:$C$21)</f>
        <v>East</v>
      </c>
      <c r="K1091" t="str">
        <f>_xlfn.XLOOKUP(H1091,Store_Raw!$A$2:$A$21,Store_Raw!$D$2:$D$21)</f>
        <v>East Stevechester</v>
      </c>
      <c r="L1091" t="str">
        <f>_xlfn.XLOOKUP(H1091,Store_Raw!$A$2:$A$21,Store_Raw!$E$2:$E$21)</f>
        <v>Flagship</v>
      </c>
      <c r="M1091" t="str">
        <f>VLOOKUP(B1091,Customer_Cleaned!$A$2:$H$501,2,FALSE)</f>
        <v>Earl Smith Dds</v>
      </c>
      <c r="N1091">
        <f>VLOOKUP(B1091,Customer_Cleaned!$A$2:$H$501,3,FALSE)</f>
        <v>59</v>
      </c>
      <c r="O1091" t="str">
        <f>VLOOKUP(B1091,Customer_Cleaned!$A$2:$H$501,4,FALSE)</f>
        <v>Male</v>
      </c>
      <c r="P1091" t="str">
        <f>VLOOKUP(B1091,Customer_Cleaned!$A$2:$H$501,8,FALSE)</f>
        <v>Platinum</v>
      </c>
      <c r="Q1091" t="str">
        <f>_xlfn.XLOOKUP('Sales_Fact cleaned'!B917,Customer_Cleaned!$A$2:$A$501,Customer_Cleaned!$F$2:$F$501)</f>
        <v>Mississippi</v>
      </c>
      <c r="R1091" t="str">
        <f>_xlfn.XLOOKUP(B1091,Customer_Cleaned!$A$2:$A$501,Customer_Cleaned!$G$2:$G$501)</f>
        <v>USA</v>
      </c>
      <c r="S1091">
        <v>2</v>
      </c>
      <c r="T1091">
        <v>695.02</v>
      </c>
      <c r="U1091">
        <v>0.3</v>
      </c>
      <c r="V1091">
        <v>973.02799999999991</v>
      </c>
      <c r="W1091" t="s">
        <v>1826</v>
      </c>
    </row>
    <row r="1092" spans="1:23" hidden="1">
      <c r="A1092" s="2">
        <v>45609</v>
      </c>
      <c r="B1092" t="s">
        <v>1417</v>
      </c>
      <c r="C1092" t="s">
        <v>1656</v>
      </c>
      <c r="D1092" t="str">
        <f>VLOOKUP(C1092,Product_Cleaned!$A$2:$B$101,2,FALSE)</f>
        <v>Sports Stopwatch Pro</v>
      </c>
      <c r="E1092" t="str">
        <f>VLOOKUP(C1092,Product_Cleaned!$A$2:$C$101,3,FALSE)</f>
        <v>Sports</v>
      </c>
      <c r="F1092" t="str">
        <f>VLOOKUP(C1092,Product_Cleaned!$A$2:$E$101,4,FALSE)</f>
        <v>Accessories</v>
      </c>
      <c r="G1092" t="str">
        <f>VLOOKUP('Sales_Fact cleaned'!C834,Product_Cleaned!$A$2:$E$101,5, FALSE)</f>
        <v>Thomas LLC</v>
      </c>
      <c r="H1092" t="s">
        <v>1801</v>
      </c>
      <c r="I1092" t="str">
        <f>_xlfn.XLOOKUP(H1092,Store_Raw!$A$2:$A$21,Store_Raw!$B$2:$B$21)</f>
        <v>Shelton PLC</v>
      </c>
      <c r="J1092" t="str">
        <f>_xlfn.XLOOKUP(H1092,Store_Raw!$A$2:$A$21,Store_Raw!$C$2:$C$21)</f>
        <v>North</v>
      </c>
      <c r="K1092" t="str">
        <f>_xlfn.XLOOKUP(H1092,Store_Raw!$A$2:$A$21,Store_Raw!$D$2:$D$21)</f>
        <v>East Jenniferstad</v>
      </c>
      <c r="L1092" t="str">
        <f>_xlfn.XLOOKUP(H1092,Store_Raw!$A$2:$A$21,Store_Raw!$E$2:$E$21)</f>
        <v>Flagship</v>
      </c>
      <c r="M1092" t="str">
        <f>VLOOKUP(B1092,Customer_Cleaned!$A$2:$H$501,2,FALSE)</f>
        <v>John Perez</v>
      </c>
      <c r="N1092">
        <f>VLOOKUP(B1092,Customer_Cleaned!$A$2:$H$501,3,FALSE)</f>
        <v>29</v>
      </c>
      <c r="O1092" t="str">
        <f>VLOOKUP(B1092,Customer_Cleaned!$A$2:$H$501,4,FALSE)</f>
        <v>Female</v>
      </c>
      <c r="P1092" t="str">
        <f>VLOOKUP(B1092,Customer_Cleaned!$A$2:$H$501,8,FALSE)</f>
        <v>Bronze</v>
      </c>
      <c r="Q1092" t="str">
        <f>_xlfn.XLOOKUP('Sales_Fact cleaned'!B834,Customer_Cleaned!$A$2:$A$501,Customer_Cleaned!$F$2:$F$501)</f>
        <v>New York</v>
      </c>
      <c r="R1092" t="str">
        <f>_xlfn.XLOOKUP(B1092,Customer_Cleaned!$A$2:$A$501,Customer_Cleaned!$G$2:$G$501)</f>
        <v>USA</v>
      </c>
      <c r="S1092">
        <v>2</v>
      </c>
      <c r="T1092">
        <v>536.84</v>
      </c>
      <c r="U1092">
        <v>0.09</v>
      </c>
      <c r="V1092">
        <v>977.04880000000014</v>
      </c>
      <c r="W1092" t="s">
        <v>1829</v>
      </c>
    </row>
    <row r="1093" spans="1:23" hidden="1">
      <c r="A1093" s="2">
        <v>45610</v>
      </c>
      <c r="B1093" t="s">
        <v>1235</v>
      </c>
      <c r="C1093" t="s">
        <v>1672</v>
      </c>
      <c r="D1093" t="str">
        <f>VLOOKUP(C1093,Product_Cleaned!$A$2:$B$101,2,FALSE)</f>
        <v>Laptop Cooling Pad</v>
      </c>
      <c r="E1093" t="str">
        <f>VLOOKUP(C1093,Product_Cleaned!$A$2:$C$101,3,FALSE)</f>
        <v>Electronics</v>
      </c>
      <c r="F1093" t="str">
        <f>VLOOKUP(C1093,Product_Cleaned!$A$2:$E$101,4,FALSE)</f>
        <v>Computer</v>
      </c>
      <c r="G1093" t="str">
        <f>VLOOKUP('Sales_Fact cleaned'!C902,Product_Cleaned!$A$2:$E$101,5, FALSE)</f>
        <v>Khan, Jones and Paul</v>
      </c>
      <c r="H1093" t="s">
        <v>1769</v>
      </c>
      <c r="I1093" t="str">
        <f>_xlfn.XLOOKUP(H1093,Store_Raw!$A$2:$A$21,Store_Raw!$B$2:$B$21)</f>
        <v>Alexander Group</v>
      </c>
      <c r="J1093" t="str">
        <f>_xlfn.XLOOKUP(H1093,Store_Raw!$A$2:$A$21,Store_Raw!$C$2:$C$21)</f>
        <v>South</v>
      </c>
      <c r="K1093" t="str">
        <f>_xlfn.XLOOKUP(H1093,Store_Raw!$A$2:$A$21,Store_Raw!$D$2:$D$21)</f>
        <v>Port Sharon</v>
      </c>
      <c r="L1093" t="str">
        <f>_xlfn.XLOOKUP(H1093,Store_Raw!$A$2:$A$21,Store_Raw!$E$2:$E$21)</f>
        <v>Online</v>
      </c>
      <c r="M1093" t="str">
        <f>VLOOKUP(B1093,Customer_Cleaned!$A$2:$H$501,2,FALSE)</f>
        <v>Alexander Byrd</v>
      </c>
      <c r="N1093">
        <f>VLOOKUP(B1093,Customer_Cleaned!$A$2:$H$501,3,FALSE)</f>
        <v>25</v>
      </c>
      <c r="O1093" t="str">
        <f>VLOOKUP(B1093,Customer_Cleaned!$A$2:$H$501,4,FALSE)</f>
        <v>Female</v>
      </c>
      <c r="P1093" t="str">
        <f>VLOOKUP(B1093,Customer_Cleaned!$A$2:$H$501,8,FALSE)</f>
        <v>Bronze</v>
      </c>
      <c r="Q1093" t="str">
        <f>_xlfn.XLOOKUP('Sales_Fact cleaned'!B902,Customer_Cleaned!$A$2:$A$501,Customer_Cleaned!$F$2:$F$501)</f>
        <v>Arkansas</v>
      </c>
      <c r="R1093" t="str">
        <f>_xlfn.XLOOKUP(B1093,Customer_Cleaned!$A$2:$A$501,Customer_Cleaned!$G$2:$G$501)</f>
        <v>USA</v>
      </c>
      <c r="S1093">
        <v>3</v>
      </c>
      <c r="T1093">
        <v>392.65</v>
      </c>
      <c r="U1093">
        <v>0.17</v>
      </c>
      <c r="V1093">
        <v>977.69849999999985</v>
      </c>
      <c r="W1093" t="s">
        <v>1826</v>
      </c>
    </row>
    <row r="1094" spans="1:23" hidden="1">
      <c r="A1094" s="2">
        <v>45610</v>
      </c>
      <c r="B1094" t="s">
        <v>1440</v>
      </c>
      <c r="C1094" t="s">
        <v>1642</v>
      </c>
      <c r="D1094" t="str">
        <f>VLOOKUP(C1094,Product_Cleaned!$A$2:$B$101,2,FALSE)</f>
        <v>Makeup Brush Set</v>
      </c>
      <c r="E1094" t="str">
        <f>VLOOKUP(C1094,Product_Cleaned!$A$2:$C$101,3,FALSE)</f>
        <v>Beauty</v>
      </c>
      <c r="F1094" t="str">
        <f>VLOOKUP(C1094,Product_Cleaned!$A$2:$E$101,4,FALSE)</f>
        <v>Makeup</v>
      </c>
      <c r="G1094" t="str">
        <f>VLOOKUP('Sales_Fact cleaned'!C676,Product_Cleaned!$A$2:$E$101,5, FALSE)</f>
        <v>Larson Ltd</v>
      </c>
      <c r="H1094" t="s">
        <v>1799</v>
      </c>
      <c r="I1094" t="str">
        <f>_xlfn.XLOOKUP(H1094,Store_Raw!$A$2:$A$21,Store_Raw!$B$2:$B$21)</f>
        <v>Mcdonald Inc</v>
      </c>
      <c r="J1094" t="str">
        <f>_xlfn.XLOOKUP(H1094,Store_Raw!$A$2:$A$21,Store_Raw!$C$2:$C$21)</f>
        <v>South</v>
      </c>
      <c r="K1094" t="str">
        <f>_xlfn.XLOOKUP(H1094,Store_Raw!$A$2:$A$21,Store_Raw!$D$2:$D$21)</f>
        <v>Christopherland</v>
      </c>
      <c r="L1094" t="str">
        <f>_xlfn.XLOOKUP(H1094,Store_Raw!$A$2:$A$21,Store_Raw!$E$2:$E$21)</f>
        <v>Outlet</v>
      </c>
      <c r="M1094" t="str">
        <f>VLOOKUP(B1094,Customer_Cleaned!$A$2:$H$501,2,FALSE)</f>
        <v>Michael Foley</v>
      </c>
      <c r="N1094">
        <f>VLOOKUP(B1094,Customer_Cleaned!$A$2:$H$501,3,FALSE)</f>
        <v>63</v>
      </c>
      <c r="O1094" t="str">
        <f>VLOOKUP(B1094,Customer_Cleaned!$A$2:$H$501,4,FALSE)</f>
        <v>Female</v>
      </c>
      <c r="P1094" t="str">
        <f>VLOOKUP(B1094,Customer_Cleaned!$A$2:$H$501,8,FALSE)</f>
        <v>Platinum</v>
      </c>
      <c r="Q1094" t="str">
        <f>_xlfn.XLOOKUP('Sales_Fact cleaned'!B676,Customer_Cleaned!$A$2:$A$501,Customer_Cleaned!$F$2:$F$501)</f>
        <v>California</v>
      </c>
      <c r="R1094" t="str">
        <f>_xlfn.XLOOKUP(B1094,Customer_Cleaned!$A$2:$A$501,Customer_Cleaned!$G$2:$G$501)</f>
        <v>USA</v>
      </c>
      <c r="S1094">
        <v>2</v>
      </c>
      <c r="T1094">
        <v>680.16</v>
      </c>
      <c r="U1094">
        <v>0.28000000000000003</v>
      </c>
      <c r="V1094">
        <v>979.43039999999996</v>
      </c>
      <c r="W1094" t="s">
        <v>1824</v>
      </c>
    </row>
    <row r="1095" spans="1:23" hidden="1">
      <c r="A1095" s="2">
        <v>45611</v>
      </c>
      <c r="B1095" t="s">
        <v>675</v>
      </c>
      <c r="C1095" t="s">
        <v>1740</v>
      </c>
      <c r="D1095" t="str">
        <f>VLOOKUP(C1095,Product_Cleaned!$A$2:$B$101,2,FALSE)</f>
        <v>Women's Formal Blazer</v>
      </c>
      <c r="E1095" t="str">
        <f>VLOOKUP(C1095,Product_Cleaned!$A$2:$C$101,3,FALSE)</f>
        <v>Clothing</v>
      </c>
      <c r="F1095" t="str">
        <f>VLOOKUP(C1095,Product_Cleaned!$A$2:$E$101,4,FALSE)</f>
        <v>Outerwear</v>
      </c>
      <c r="G1095" t="str">
        <f>VLOOKUP('Sales_Fact cleaned'!C1959,Product_Cleaned!$A$2:$E$101,5, FALSE)</f>
        <v>French Ltd</v>
      </c>
      <c r="H1095" t="s">
        <v>1766</v>
      </c>
      <c r="I1095" t="str">
        <f>_xlfn.XLOOKUP(H1095,Store_Raw!$A$2:$A$21,Store_Raw!$B$2:$B$21)</f>
        <v>Johnson-Wright</v>
      </c>
      <c r="J1095" t="str">
        <f>_xlfn.XLOOKUP(H1095,Store_Raw!$A$2:$A$21,Store_Raw!$C$2:$C$21)</f>
        <v>North</v>
      </c>
      <c r="K1095" t="str">
        <f>_xlfn.XLOOKUP(H1095,Store_Raw!$A$2:$A$21,Store_Raw!$D$2:$D$21)</f>
        <v>Hoodberg</v>
      </c>
      <c r="L1095" t="str">
        <f>_xlfn.XLOOKUP(H1095,Store_Raw!$A$2:$A$21,Store_Raw!$E$2:$E$21)</f>
        <v>Outlet</v>
      </c>
      <c r="M1095" t="str">
        <f>VLOOKUP(B1095,Customer_Cleaned!$A$2:$H$501,2,FALSE)</f>
        <v>Jacqueline Pacheco</v>
      </c>
      <c r="N1095">
        <f>VLOOKUP(B1095,Customer_Cleaned!$A$2:$H$501,3,FALSE)</f>
        <v>28</v>
      </c>
      <c r="O1095" t="str">
        <f>VLOOKUP(B1095,Customer_Cleaned!$A$2:$H$501,4,FALSE)</f>
        <v>Female</v>
      </c>
      <c r="P1095" t="str">
        <f>VLOOKUP(B1095,Customer_Cleaned!$A$2:$H$501,8,FALSE)</f>
        <v>Bronze</v>
      </c>
      <c r="Q1095" t="str">
        <f>_xlfn.XLOOKUP('Sales_Fact cleaned'!B1959,Customer_Cleaned!$A$2:$A$501,Customer_Cleaned!$F$2:$F$501)</f>
        <v>Alabama</v>
      </c>
      <c r="R1095" t="str">
        <f>_xlfn.XLOOKUP(B1095,Customer_Cleaned!$A$2:$A$501,Customer_Cleaned!$G$2:$G$501)</f>
        <v>USA</v>
      </c>
      <c r="S1095">
        <v>2</v>
      </c>
      <c r="T1095">
        <v>644.97</v>
      </c>
      <c r="U1095">
        <v>0.24</v>
      </c>
      <c r="V1095">
        <v>980.35440000000006</v>
      </c>
      <c r="W1095" t="s">
        <v>1826</v>
      </c>
    </row>
    <row r="1096" spans="1:23" hidden="1">
      <c r="A1096" s="2">
        <v>45612</v>
      </c>
      <c r="B1096" t="s">
        <v>1487</v>
      </c>
      <c r="C1096" t="s">
        <v>1650</v>
      </c>
      <c r="D1096" t="str">
        <f>VLOOKUP(C1096,Product_Cleaned!$A$2:$B$101,2,FALSE)</f>
        <v>HDMI Cable – 2m</v>
      </c>
      <c r="E1096" t="str">
        <f>VLOOKUP(C1096,Product_Cleaned!$A$2:$C$101,3,FALSE)</f>
        <v>Electronics</v>
      </c>
      <c r="F1096" t="str">
        <f>VLOOKUP(C1096,Product_Cleaned!$A$2:$E$101,4,FALSE)</f>
        <v>Accessories</v>
      </c>
      <c r="G1096" t="str">
        <f>VLOOKUP('Sales_Fact cleaned'!C588,Product_Cleaned!$A$2:$E$101,5, FALSE)</f>
        <v>Sims-Smith</v>
      </c>
      <c r="H1096" t="s">
        <v>1792</v>
      </c>
      <c r="I1096" t="str">
        <f>_xlfn.XLOOKUP(H1096,Store_Raw!$A$2:$A$21,Store_Raw!$B$2:$B$21)</f>
        <v>Aguirre-Keller</v>
      </c>
      <c r="J1096" t="str">
        <f>_xlfn.XLOOKUP(H1096,Store_Raw!$A$2:$A$21,Store_Raw!$C$2:$C$21)</f>
        <v>South</v>
      </c>
      <c r="K1096" t="str">
        <f>_xlfn.XLOOKUP(H1096,Store_Raw!$A$2:$A$21,Store_Raw!$D$2:$D$21)</f>
        <v>Lake Michael</v>
      </c>
      <c r="L1096" t="str">
        <f>_xlfn.XLOOKUP(H1096,Store_Raw!$A$2:$A$21,Store_Raw!$E$2:$E$21)</f>
        <v>Online</v>
      </c>
      <c r="M1096" t="str">
        <f>VLOOKUP(B1096,Customer_Cleaned!$A$2:$H$501,2,FALSE)</f>
        <v>Sarah Smith</v>
      </c>
      <c r="N1096">
        <f>VLOOKUP(B1096,Customer_Cleaned!$A$2:$H$501,3,FALSE)</f>
        <v>48</v>
      </c>
      <c r="O1096" t="str">
        <f>VLOOKUP(B1096,Customer_Cleaned!$A$2:$H$501,4,FALSE)</f>
        <v>Male</v>
      </c>
      <c r="P1096" t="str">
        <f>VLOOKUP(B1096,Customer_Cleaned!$A$2:$H$501,8,FALSE)</f>
        <v>Silver</v>
      </c>
      <c r="Q1096" t="str">
        <f>_xlfn.XLOOKUP('Sales_Fact cleaned'!B588,Customer_Cleaned!$A$2:$A$501,Customer_Cleaned!$F$2:$F$501)</f>
        <v>Wyoming</v>
      </c>
      <c r="R1096" t="str">
        <f>_xlfn.XLOOKUP(B1096,Customer_Cleaned!$A$2:$A$501,Customer_Cleaned!$G$2:$G$501)</f>
        <v>USA</v>
      </c>
      <c r="S1096">
        <v>3</v>
      </c>
      <c r="T1096">
        <v>461.02</v>
      </c>
      <c r="U1096">
        <v>0.28999999999999998</v>
      </c>
      <c r="V1096">
        <v>981.97259999999994</v>
      </c>
      <c r="W1096" t="s">
        <v>1826</v>
      </c>
    </row>
    <row r="1097" spans="1:23" hidden="1">
      <c r="A1097" s="2">
        <v>45613</v>
      </c>
      <c r="B1097" t="s">
        <v>467</v>
      </c>
      <c r="C1097" t="s">
        <v>1600</v>
      </c>
      <c r="D1097" t="str">
        <f>VLOOKUP(C1097,Product_Cleaned!$A$2:$B$101,2,FALSE)</f>
        <v>Wireless Bluetooth Speaker</v>
      </c>
      <c r="E1097" t="str">
        <f>VLOOKUP(C1097,Product_Cleaned!$A$2:$C$101,3,FALSE)</f>
        <v>Electronics</v>
      </c>
      <c r="F1097" t="str">
        <f>VLOOKUP(C1097,Product_Cleaned!$A$2:$E$101,4,FALSE)</f>
        <v>Audio</v>
      </c>
      <c r="G1097" t="str">
        <f>VLOOKUP('Sales_Fact cleaned'!C1659,Product_Cleaned!$A$2:$E$101,5, FALSE)</f>
        <v>Gibson, Hobbs and Weaver</v>
      </c>
      <c r="H1097" t="s">
        <v>1773</v>
      </c>
      <c r="I1097" t="str">
        <f>_xlfn.XLOOKUP(H1097,Store_Raw!$A$2:$A$21,Store_Raw!$B$2:$B$21)</f>
        <v>Gray Ltd</v>
      </c>
      <c r="J1097" t="str">
        <f>_xlfn.XLOOKUP(H1097,Store_Raw!$A$2:$A$21,Store_Raw!$C$2:$C$21)</f>
        <v>North</v>
      </c>
      <c r="K1097" t="str">
        <f>_xlfn.XLOOKUP(H1097,Store_Raw!$A$2:$A$21,Store_Raw!$D$2:$D$21)</f>
        <v>New Michaelchester</v>
      </c>
      <c r="L1097" t="str">
        <f>_xlfn.XLOOKUP(H1097,Store_Raw!$A$2:$A$21,Store_Raw!$E$2:$E$21)</f>
        <v>Outlet</v>
      </c>
      <c r="M1097" t="str">
        <f>VLOOKUP(B1097,Customer_Cleaned!$A$2:$H$501,2,FALSE)</f>
        <v>Rick Dominguez</v>
      </c>
      <c r="N1097">
        <f>VLOOKUP(B1097,Customer_Cleaned!$A$2:$H$501,3,FALSE)</f>
        <v>55</v>
      </c>
      <c r="O1097" t="str">
        <f>VLOOKUP(B1097,Customer_Cleaned!$A$2:$H$501,4,FALSE)</f>
        <v>Female</v>
      </c>
      <c r="P1097" t="str">
        <f>VLOOKUP(B1097,Customer_Cleaned!$A$2:$H$501,8,FALSE)</f>
        <v>Platinum</v>
      </c>
      <c r="Q1097" t="str">
        <f>_xlfn.XLOOKUP('Sales_Fact cleaned'!B1659,Customer_Cleaned!$A$2:$A$501,Customer_Cleaned!$F$2:$F$501)</f>
        <v>Michigan</v>
      </c>
      <c r="R1097" t="str">
        <f>_xlfn.XLOOKUP(B1097,Customer_Cleaned!$A$2:$A$501,Customer_Cleaned!$G$2:$G$501)</f>
        <v>USA</v>
      </c>
      <c r="S1097">
        <v>4</v>
      </c>
      <c r="T1097">
        <v>282.18</v>
      </c>
      <c r="U1097">
        <v>0.13</v>
      </c>
      <c r="V1097">
        <v>981.9864</v>
      </c>
      <c r="W1097" t="s">
        <v>1829</v>
      </c>
    </row>
    <row r="1098" spans="1:23" hidden="1">
      <c r="A1098" s="2">
        <v>45613</v>
      </c>
      <c r="B1098" t="s">
        <v>514</v>
      </c>
      <c r="C1098" t="s">
        <v>1553</v>
      </c>
      <c r="D1098" t="str">
        <f>VLOOKUP(C1098,Product_Cleaned!$A$2:$B$101,2,FALSE)</f>
        <v>Women's Yoga Pants</v>
      </c>
      <c r="E1098" t="str">
        <f>VLOOKUP(C1098,Product_Cleaned!$A$2:$C$101,3,FALSE)</f>
        <v>Clothing</v>
      </c>
      <c r="F1098" t="str">
        <f>VLOOKUP(C1098,Product_Cleaned!$A$2:$E$101,4,FALSE)</f>
        <v>Bottoms</v>
      </c>
      <c r="G1098" t="str">
        <f>VLOOKUP('Sales_Fact cleaned'!C1498,Product_Cleaned!$A$2:$E$101,5, FALSE)</f>
        <v>Montgomery, Benton and Miller</v>
      </c>
      <c r="H1098" t="s">
        <v>1810</v>
      </c>
      <c r="I1098" t="str">
        <f>_xlfn.XLOOKUP(H1098,Store_Raw!$A$2:$A$21,Store_Raw!$B$2:$B$21)</f>
        <v>Guerrero-Schmitt</v>
      </c>
      <c r="J1098" t="str">
        <f>_xlfn.XLOOKUP(H1098,Store_Raw!$A$2:$A$21,Store_Raw!$C$2:$C$21)</f>
        <v>East</v>
      </c>
      <c r="K1098" t="str">
        <f>_xlfn.XLOOKUP(H1098,Store_Raw!$A$2:$A$21,Store_Raw!$D$2:$D$21)</f>
        <v>East Stevechester</v>
      </c>
      <c r="L1098" t="str">
        <f>_xlfn.XLOOKUP(H1098,Store_Raw!$A$2:$A$21,Store_Raw!$E$2:$E$21)</f>
        <v>Flagship</v>
      </c>
      <c r="M1098" t="str">
        <f>VLOOKUP(B1098,Customer_Cleaned!$A$2:$H$501,2,FALSE)</f>
        <v>Joseph Faulkner</v>
      </c>
      <c r="N1098">
        <f>VLOOKUP(B1098,Customer_Cleaned!$A$2:$H$501,3,FALSE)</f>
        <v>31</v>
      </c>
      <c r="O1098" t="str">
        <f>VLOOKUP(B1098,Customer_Cleaned!$A$2:$H$501,4,FALSE)</f>
        <v>Male</v>
      </c>
      <c r="P1098" t="str">
        <f>VLOOKUP(B1098,Customer_Cleaned!$A$2:$H$501,8,FALSE)</f>
        <v>Bronze</v>
      </c>
      <c r="Q1098" t="str">
        <f>_xlfn.XLOOKUP('Sales_Fact cleaned'!B1498,Customer_Cleaned!$A$2:$A$501,Customer_Cleaned!$F$2:$F$501)</f>
        <v>Indiana</v>
      </c>
      <c r="R1098" t="str">
        <f>_xlfn.XLOOKUP(B1098,Customer_Cleaned!$A$2:$A$501,Customer_Cleaned!$G$2:$G$501)</f>
        <v>USA</v>
      </c>
      <c r="S1098">
        <v>4</v>
      </c>
      <c r="T1098">
        <v>299.45999999999998</v>
      </c>
      <c r="U1098">
        <v>0.18</v>
      </c>
      <c r="V1098">
        <v>982.22879999999998</v>
      </c>
      <c r="W1098" t="s">
        <v>1826</v>
      </c>
    </row>
    <row r="1099" spans="1:23" hidden="1">
      <c r="A1099" s="2">
        <v>45614</v>
      </c>
      <c r="B1099" t="s">
        <v>230</v>
      </c>
      <c r="C1099" t="s">
        <v>1704</v>
      </c>
      <c r="D1099" t="str">
        <f>VLOOKUP(C1099,Product_Cleaned!$A$2:$B$101,2,FALSE)</f>
        <v>Essential Oil Diffuser</v>
      </c>
      <c r="E1099" t="str">
        <f>VLOOKUP(C1099,Product_Cleaned!$A$2:$C$101,3,FALSE)</f>
        <v>Home</v>
      </c>
      <c r="F1099" t="str">
        <f>VLOOKUP(C1099,Product_Cleaned!$A$2:$E$101,4,FALSE)</f>
        <v>Decor</v>
      </c>
      <c r="G1099" t="str">
        <f>VLOOKUP('Sales_Fact cleaned'!C844,Product_Cleaned!$A$2:$E$101,5, FALSE)</f>
        <v>Davis PLC</v>
      </c>
      <c r="H1099" t="s">
        <v>1794</v>
      </c>
      <c r="I1099" t="str">
        <f>_xlfn.XLOOKUP(H1099,Store_Raw!$A$2:$A$21,Store_Raw!$B$2:$B$21)</f>
        <v>Thomas, Bridges and Harris</v>
      </c>
      <c r="J1099" t="str">
        <f>_xlfn.XLOOKUP(H1099,Store_Raw!$A$2:$A$21,Store_Raw!$C$2:$C$21)</f>
        <v>North</v>
      </c>
      <c r="K1099" t="str">
        <f>_xlfn.XLOOKUP(H1099,Store_Raw!$A$2:$A$21,Store_Raw!$D$2:$D$21)</f>
        <v>Sabrinatown</v>
      </c>
      <c r="L1099" t="str">
        <f>_xlfn.XLOOKUP(H1099,Store_Raw!$A$2:$A$21,Store_Raw!$E$2:$E$21)</f>
        <v>Online</v>
      </c>
      <c r="M1099" t="str">
        <f>VLOOKUP(B1099,Customer_Cleaned!$A$2:$H$501,2,FALSE)</f>
        <v>James Bean</v>
      </c>
      <c r="N1099">
        <f>VLOOKUP(B1099,Customer_Cleaned!$A$2:$H$501,3,FALSE)</f>
        <v>50</v>
      </c>
      <c r="O1099" t="str">
        <f>VLOOKUP(B1099,Customer_Cleaned!$A$2:$H$501,4,FALSE)</f>
        <v>Male</v>
      </c>
      <c r="P1099" t="str">
        <f>VLOOKUP(B1099,Customer_Cleaned!$A$2:$H$501,8,FALSE)</f>
        <v>Platinum</v>
      </c>
      <c r="Q1099" t="str">
        <f>_xlfn.XLOOKUP('Sales_Fact cleaned'!B844,Customer_Cleaned!$A$2:$A$501,Customer_Cleaned!$F$2:$F$501)</f>
        <v>New Mexico</v>
      </c>
      <c r="R1099" t="str">
        <f>_xlfn.XLOOKUP(B1099,Customer_Cleaned!$A$2:$A$501,Customer_Cleaned!$G$2:$G$501)</f>
        <v>USA</v>
      </c>
      <c r="S1099">
        <v>1</v>
      </c>
      <c r="T1099">
        <v>984.37</v>
      </c>
      <c r="U1099">
        <v>0</v>
      </c>
      <c r="V1099">
        <v>984.37</v>
      </c>
      <c r="W1099" t="s">
        <v>1826</v>
      </c>
    </row>
    <row r="1100" spans="1:23" hidden="1">
      <c r="A1100" s="2">
        <v>45614</v>
      </c>
      <c r="B1100" t="s">
        <v>172</v>
      </c>
      <c r="C1100" t="s">
        <v>1584</v>
      </c>
      <c r="D1100" t="str">
        <f>VLOOKUP(C1100,Product_Cleaned!$A$2:$B$101,2,FALSE)</f>
        <v>Women's Denim Jeans</v>
      </c>
      <c r="E1100" t="str">
        <f>VLOOKUP(C1100,Product_Cleaned!$A$2:$C$101,3,FALSE)</f>
        <v>Clothing</v>
      </c>
      <c r="F1100" t="str">
        <f>VLOOKUP(C1100,Product_Cleaned!$A$2:$E$101,4,FALSE)</f>
        <v>Bottoms</v>
      </c>
      <c r="G1100" t="str">
        <f>VLOOKUP('Sales_Fact cleaned'!C279,Product_Cleaned!$A$2:$E$101,5, FALSE)</f>
        <v>Hoffman-Williams</v>
      </c>
      <c r="H1100" t="s">
        <v>1766</v>
      </c>
      <c r="I1100" t="str">
        <f>_xlfn.XLOOKUP(H1100,Store_Raw!$A$2:$A$21,Store_Raw!$B$2:$B$21)</f>
        <v>Johnson-Wright</v>
      </c>
      <c r="J1100" t="str">
        <f>_xlfn.XLOOKUP(H1100,Store_Raw!$A$2:$A$21,Store_Raw!$C$2:$C$21)</f>
        <v>North</v>
      </c>
      <c r="K1100" t="str">
        <f>_xlfn.XLOOKUP(H1100,Store_Raw!$A$2:$A$21,Store_Raw!$D$2:$D$21)</f>
        <v>Hoodberg</v>
      </c>
      <c r="L1100" t="str">
        <f>_xlfn.XLOOKUP(H1100,Store_Raw!$A$2:$A$21,Store_Raw!$E$2:$E$21)</f>
        <v>Outlet</v>
      </c>
      <c r="M1100" t="str">
        <f>VLOOKUP(B1100,Customer_Cleaned!$A$2:$H$501,2,FALSE)</f>
        <v>Denise Williams</v>
      </c>
      <c r="N1100">
        <f>VLOOKUP(B1100,Customer_Cleaned!$A$2:$H$501,3,FALSE)</f>
        <v>34</v>
      </c>
      <c r="O1100" t="str">
        <f>VLOOKUP(B1100,Customer_Cleaned!$A$2:$H$501,4,FALSE)</f>
        <v>Male</v>
      </c>
      <c r="P1100" t="str">
        <f>VLOOKUP(B1100,Customer_Cleaned!$A$2:$H$501,8,FALSE)</f>
        <v>Bronze</v>
      </c>
      <c r="Q1100" t="str">
        <f>_xlfn.XLOOKUP('Sales_Fact cleaned'!B279,Customer_Cleaned!$A$2:$A$501,Customer_Cleaned!$F$2:$F$501)</f>
        <v>New Hampshire</v>
      </c>
      <c r="R1100" t="str">
        <f>_xlfn.XLOOKUP(B1100,Customer_Cleaned!$A$2:$A$501,Customer_Cleaned!$G$2:$G$501)</f>
        <v>USA</v>
      </c>
      <c r="S1100">
        <v>2</v>
      </c>
      <c r="T1100">
        <v>603.62</v>
      </c>
      <c r="U1100">
        <v>0.18</v>
      </c>
      <c r="V1100">
        <v>989.93680000000006</v>
      </c>
      <c r="W1100" t="s">
        <v>1824</v>
      </c>
    </row>
    <row r="1101" spans="1:23" hidden="1">
      <c r="A1101" s="2">
        <v>45614</v>
      </c>
      <c r="B1101" t="s">
        <v>511</v>
      </c>
      <c r="C1101" t="s">
        <v>1626</v>
      </c>
      <c r="D1101" t="str">
        <f>VLOOKUP(C1101,Product_Cleaned!$A$2:$B$101,2,FALSE)</f>
        <v>Portable Power Bank</v>
      </c>
      <c r="E1101" t="str">
        <f>VLOOKUP(C1101,Product_Cleaned!$A$2:$C$101,3,FALSE)</f>
        <v>Electronics</v>
      </c>
      <c r="F1101" t="str">
        <f>VLOOKUP(C1101,Product_Cleaned!$A$2:$E$101,4,FALSE)</f>
        <v>Mobile</v>
      </c>
      <c r="G1101" t="str">
        <f>VLOOKUP('Sales_Fact cleaned'!C1614,Product_Cleaned!$A$2:$E$101,5, FALSE)</f>
        <v>Hogan-Lee</v>
      </c>
      <c r="H1101" t="s">
        <v>1799</v>
      </c>
      <c r="I1101" t="str">
        <f>_xlfn.XLOOKUP(H1101,Store_Raw!$A$2:$A$21,Store_Raw!$B$2:$B$21)</f>
        <v>Mcdonald Inc</v>
      </c>
      <c r="J1101" t="str">
        <f>_xlfn.XLOOKUP(H1101,Store_Raw!$A$2:$A$21,Store_Raw!$C$2:$C$21)</f>
        <v>South</v>
      </c>
      <c r="K1101" t="str">
        <f>_xlfn.XLOOKUP(H1101,Store_Raw!$A$2:$A$21,Store_Raw!$D$2:$D$21)</f>
        <v>Christopherland</v>
      </c>
      <c r="L1101" t="str">
        <f>_xlfn.XLOOKUP(H1101,Store_Raw!$A$2:$A$21,Store_Raw!$E$2:$E$21)</f>
        <v>Outlet</v>
      </c>
      <c r="M1101" t="str">
        <f>VLOOKUP(B1101,Customer_Cleaned!$A$2:$H$501,2,FALSE)</f>
        <v>Patrick Roberts</v>
      </c>
      <c r="N1101">
        <f>VLOOKUP(B1101,Customer_Cleaned!$A$2:$H$501,3,FALSE)</f>
        <v>41</v>
      </c>
      <c r="O1101" t="str">
        <f>VLOOKUP(B1101,Customer_Cleaned!$A$2:$H$501,4,FALSE)</f>
        <v>Female</v>
      </c>
      <c r="P1101" t="str">
        <f>VLOOKUP(B1101,Customer_Cleaned!$A$2:$H$501,8,FALSE)</f>
        <v>Silver</v>
      </c>
      <c r="Q1101" t="str">
        <f>_xlfn.XLOOKUP('Sales_Fact cleaned'!B1614,Customer_Cleaned!$A$2:$A$501,Customer_Cleaned!$F$2:$F$501)</f>
        <v>Connecticut</v>
      </c>
      <c r="R1101" t="str">
        <f>_xlfn.XLOOKUP(B1101,Customer_Cleaned!$A$2:$A$501,Customer_Cleaned!$G$2:$G$501)</f>
        <v>USA</v>
      </c>
      <c r="S1101">
        <v>3</v>
      </c>
      <c r="T1101">
        <v>343.97</v>
      </c>
      <c r="U1101">
        <v>0.04</v>
      </c>
      <c r="V1101">
        <v>990.6336</v>
      </c>
      <c r="W1101" t="s">
        <v>1826</v>
      </c>
    </row>
    <row r="1102" spans="1:23" hidden="1">
      <c r="A1102" s="2">
        <v>45614</v>
      </c>
      <c r="B1102" t="s">
        <v>1136</v>
      </c>
      <c r="C1102" t="s">
        <v>1698</v>
      </c>
      <c r="D1102" t="str">
        <f>VLOOKUP(C1102,Product_Cleaned!$A$2:$B$101,2,FALSE)</f>
        <v>Women's Ankle Boots</v>
      </c>
      <c r="E1102" t="str">
        <f>VLOOKUP(C1102,Product_Cleaned!$A$2:$C$101,3,FALSE)</f>
        <v>Clothing</v>
      </c>
      <c r="F1102" t="str">
        <f>VLOOKUP(C1102,Product_Cleaned!$A$2:$E$101,4,FALSE)</f>
        <v>Footwear</v>
      </c>
      <c r="G1102" t="str">
        <f>VLOOKUP('Sales_Fact cleaned'!C585,Product_Cleaned!$A$2:$E$101,5, FALSE)</f>
        <v>Hoffman-Williams</v>
      </c>
      <c r="H1102" t="s">
        <v>1786</v>
      </c>
      <c r="I1102" t="str">
        <f>_xlfn.XLOOKUP(H1102,Store_Raw!$A$2:$A$21,Store_Raw!$B$2:$B$21)</f>
        <v>Moore, Padilla and Butler</v>
      </c>
      <c r="J1102" t="str">
        <f>_xlfn.XLOOKUP(H1102,Store_Raw!$A$2:$A$21,Store_Raw!$C$2:$C$21)</f>
        <v>South</v>
      </c>
      <c r="K1102" t="str">
        <f>_xlfn.XLOOKUP(H1102,Store_Raw!$A$2:$A$21,Store_Raw!$D$2:$D$21)</f>
        <v>East Johnstad</v>
      </c>
      <c r="L1102" t="str">
        <f>_xlfn.XLOOKUP(H1102,Store_Raw!$A$2:$A$21,Store_Raw!$E$2:$E$21)</f>
        <v>Flagship</v>
      </c>
      <c r="M1102" t="str">
        <f>VLOOKUP(B1102,Customer_Cleaned!$A$2:$H$501,2,FALSE)</f>
        <v>Elizabeth Smith</v>
      </c>
      <c r="N1102">
        <f>VLOOKUP(B1102,Customer_Cleaned!$A$2:$H$501,3,FALSE)</f>
        <v>23</v>
      </c>
      <c r="O1102" t="str">
        <f>VLOOKUP(B1102,Customer_Cleaned!$A$2:$H$501,4,FALSE)</f>
        <v>Male</v>
      </c>
      <c r="P1102" t="str">
        <f>VLOOKUP(B1102,Customer_Cleaned!$A$2:$H$501,8,FALSE)</f>
        <v>Bronze</v>
      </c>
      <c r="Q1102" t="str">
        <f>_xlfn.XLOOKUP('Sales_Fact cleaned'!B585,Customer_Cleaned!$A$2:$A$501,Customer_Cleaned!$F$2:$F$501)</f>
        <v>Kansas</v>
      </c>
      <c r="R1102" t="str">
        <f>_xlfn.XLOOKUP(B1102,Customer_Cleaned!$A$2:$A$501,Customer_Cleaned!$G$2:$G$501)</f>
        <v>USA</v>
      </c>
      <c r="S1102">
        <v>4</v>
      </c>
      <c r="T1102">
        <v>255.48</v>
      </c>
      <c r="U1102">
        <v>0.03</v>
      </c>
      <c r="V1102">
        <v>991.26239999999996</v>
      </c>
      <c r="W1102" t="s">
        <v>1829</v>
      </c>
    </row>
    <row r="1103" spans="1:23" hidden="1">
      <c r="A1103" s="2">
        <v>45615</v>
      </c>
      <c r="B1103" t="s">
        <v>657</v>
      </c>
      <c r="C1103" t="s">
        <v>1610</v>
      </c>
      <c r="D1103" t="str">
        <f>VLOOKUP(C1103,Product_Cleaned!$A$2:$B$101,2,FALSE)</f>
        <v>Basketball</v>
      </c>
      <c r="E1103" t="str">
        <f>VLOOKUP(C1103,Product_Cleaned!$A$2:$C$101,3,FALSE)</f>
        <v>Sports</v>
      </c>
      <c r="F1103" t="str">
        <f>VLOOKUP(C1103,Product_Cleaned!$A$2:$E$101,4,FALSE)</f>
        <v>Team Sports</v>
      </c>
      <c r="G1103" t="str">
        <f>VLOOKUP('Sales_Fact cleaned'!C1823,Product_Cleaned!$A$2:$E$101,5, FALSE)</f>
        <v>Erickson-Green</v>
      </c>
      <c r="H1103" t="s">
        <v>1789</v>
      </c>
      <c r="I1103" t="str">
        <f>_xlfn.XLOOKUP(H1103,Store_Raw!$A$2:$A$21,Store_Raw!$B$2:$B$21)</f>
        <v>Hill, Wagner and Ballard</v>
      </c>
      <c r="J1103" t="str">
        <f>_xlfn.XLOOKUP(H1103,Store_Raw!$A$2:$A$21,Store_Raw!$C$2:$C$21)</f>
        <v>East</v>
      </c>
      <c r="K1103" t="str">
        <f>_xlfn.XLOOKUP(H1103,Store_Raw!$A$2:$A$21,Store_Raw!$D$2:$D$21)</f>
        <v>East Davidville</v>
      </c>
      <c r="L1103" t="str">
        <f>_xlfn.XLOOKUP(H1103,Store_Raw!$A$2:$A$21,Store_Raw!$E$2:$E$21)</f>
        <v>Online</v>
      </c>
      <c r="M1103" t="str">
        <f>VLOOKUP(B1103,Customer_Cleaned!$A$2:$H$501,2,FALSE)</f>
        <v>Mary Boyd</v>
      </c>
      <c r="N1103">
        <f>VLOOKUP(B1103,Customer_Cleaned!$A$2:$H$501,3,FALSE)</f>
        <v>25</v>
      </c>
      <c r="O1103" t="str">
        <f>VLOOKUP(B1103,Customer_Cleaned!$A$2:$H$501,4,FALSE)</f>
        <v>Female</v>
      </c>
      <c r="P1103" t="str">
        <f>VLOOKUP(B1103,Customer_Cleaned!$A$2:$H$501,8,FALSE)</f>
        <v>Bronze</v>
      </c>
      <c r="Q1103" t="str">
        <f>_xlfn.XLOOKUP('Sales_Fact cleaned'!B1823,Customer_Cleaned!$A$2:$A$501,Customer_Cleaned!$F$2:$F$501)</f>
        <v>South Dakota</v>
      </c>
      <c r="R1103" t="str">
        <f>_xlfn.XLOOKUP(B1103,Customer_Cleaned!$A$2:$A$501,Customer_Cleaned!$G$2:$G$501)</f>
        <v>USA</v>
      </c>
      <c r="S1103">
        <v>3</v>
      </c>
      <c r="T1103">
        <v>465.4</v>
      </c>
      <c r="U1103">
        <v>0.28999999999999998</v>
      </c>
      <c r="V1103">
        <v>991.30199999999979</v>
      </c>
      <c r="W1103" t="s">
        <v>1824</v>
      </c>
    </row>
    <row r="1104" spans="1:23" hidden="1">
      <c r="A1104" s="2">
        <v>45615</v>
      </c>
      <c r="B1104" t="s">
        <v>1524</v>
      </c>
      <c r="C1104" t="s">
        <v>1704</v>
      </c>
      <c r="D1104" t="str">
        <f>VLOOKUP(C1104,Product_Cleaned!$A$2:$B$101,2,FALSE)</f>
        <v>Essential Oil Diffuser</v>
      </c>
      <c r="E1104" t="str">
        <f>VLOOKUP(C1104,Product_Cleaned!$A$2:$C$101,3,FALSE)</f>
        <v>Home</v>
      </c>
      <c r="F1104" t="str">
        <f>VLOOKUP(C1104,Product_Cleaned!$A$2:$E$101,4,FALSE)</f>
        <v>Decor</v>
      </c>
      <c r="G1104" t="str">
        <f>VLOOKUP('Sales_Fact cleaned'!C1712,Product_Cleaned!$A$2:$E$101,5, FALSE)</f>
        <v>Bruce-Bowen</v>
      </c>
      <c r="H1104" t="s">
        <v>1782</v>
      </c>
      <c r="I1104" t="str">
        <f>_xlfn.XLOOKUP(H1104,Store_Raw!$A$2:$A$21,Store_Raw!$B$2:$B$21)</f>
        <v>Bean, Jones and Park</v>
      </c>
      <c r="J1104" t="str">
        <f>_xlfn.XLOOKUP(H1104,Store_Raw!$A$2:$A$21,Store_Raw!$C$2:$C$21)</f>
        <v>West</v>
      </c>
      <c r="K1104" t="str">
        <f>_xlfn.XLOOKUP(H1104,Store_Raw!$A$2:$A$21,Store_Raw!$D$2:$D$21)</f>
        <v>Thompsonborough</v>
      </c>
      <c r="L1104" t="str">
        <f>_xlfn.XLOOKUP(H1104,Store_Raw!$A$2:$A$21,Store_Raw!$E$2:$E$21)</f>
        <v>Online</v>
      </c>
      <c r="M1104" t="str">
        <f>VLOOKUP(B1104,Customer_Cleaned!$A$2:$H$501,2,FALSE)</f>
        <v>Christopher Ford</v>
      </c>
      <c r="N1104">
        <f>VLOOKUP(B1104,Customer_Cleaned!$A$2:$H$501,3,FALSE)</f>
        <v>56</v>
      </c>
      <c r="O1104" t="str">
        <f>VLOOKUP(B1104,Customer_Cleaned!$A$2:$H$501,4,FALSE)</f>
        <v>Male</v>
      </c>
      <c r="P1104" t="str">
        <f>VLOOKUP(B1104,Customer_Cleaned!$A$2:$H$501,8,FALSE)</f>
        <v>Platinum</v>
      </c>
      <c r="Q1104" t="str">
        <f>_xlfn.XLOOKUP('Sales_Fact cleaned'!B1712,Customer_Cleaned!$A$2:$A$501,Customer_Cleaned!$F$2:$F$501)</f>
        <v>Kansas</v>
      </c>
      <c r="R1104" t="str">
        <f>_xlfn.XLOOKUP(B1104,Customer_Cleaned!$A$2:$A$501,Customer_Cleaned!$G$2:$G$501)</f>
        <v>USA</v>
      </c>
      <c r="S1104">
        <v>2</v>
      </c>
      <c r="T1104">
        <v>552.49</v>
      </c>
      <c r="U1104">
        <v>0.1</v>
      </c>
      <c r="V1104">
        <v>994.48200000000008</v>
      </c>
      <c r="W1104" t="s">
        <v>1826</v>
      </c>
    </row>
    <row r="1105" spans="1:23" hidden="1">
      <c r="A1105" s="2">
        <v>45615</v>
      </c>
      <c r="B1105" t="s">
        <v>520</v>
      </c>
      <c r="C1105" t="s">
        <v>1692</v>
      </c>
      <c r="D1105" t="str">
        <f>VLOOKUP(C1105,Product_Cleaned!$A$2:$B$101,2,FALSE)</f>
        <v>Professional Jump Rope</v>
      </c>
      <c r="E1105" t="str">
        <f>VLOOKUP(C1105,Product_Cleaned!$A$2:$C$101,3,FALSE)</f>
        <v>Sports</v>
      </c>
      <c r="F1105" t="str">
        <f>VLOOKUP(C1105,Product_Cleaned!$A$2:$E$101,4,FALSE)</f>
        <v>Fitness</v>
      </c>
      <c r="G1105" t="str">
        <f>VLOOKUP('Sales_Fact cleaned'!C830,Product_Cleaned!$A$2:$E$101,5, FALSE)</f>
        <v>Taylor, Dodson and Johnston</v>
      </c>
      <c r="H1105" t="s">
        <v>1799</v>
      </c>
      <c r="I1105" t="str">
        <f>_xlfn.XLOOKUP(H1105,Store_Raw!$A$2:$A$21,Store_Raw!$B$2:$B$21)</f>
        <v>Mcdonald Inc</v>
      </c>
      <c r="J1105" t="str">
        <f>_xlfn.XLOOKUP(H1105,Store_Raw!$A$2:$A$21,Store_Raw!$C$2:$C$21)</f>
        <v>South</v>
      </c>
      <c r="K1105" t="str">
        <f>_xlfn.XLOOKUP(H1105,Store_Raw!$A$2:$A$21,Store_Raw!$D$2:$D$21)</f>
        <v>Christopherland</v>
      </c>
      <c r="L1105" t="str">
        <f>_xlfn.XLOOKUP(H1105,Store_Raw!$A$2:$A$21,Store_Raw!$E$2:$E$21)</f>
        <v>Outlet</v>
      </c>
      <c r="M1105" t="str">
        <f>VLOOKUP(B1105,Customer_Cleaned!$A$2:$H$501,2,FALSE)</f>
        <v>Curtis Haynes</v>
      </c>
      <c r="N1105">
        <f>VLOOKUP(B1105,Customer_Cleaned!$A$2:$H$501,3,FALSE)</f>
        <v>60</v>
      </c>
      <c r="O1105" t="str">
        <f>VLOOKUP(B1105,Customer_Cleaned!$A$2:$H$501,4,FALSE)</f>
        <v>Female</v>
      </c>
      <c r="P1105" t="str">
        <f>VLOOKUP(B1105,Customer_Cleaned!$A$2:$H$501,8,FALSE)</f>
        <v>Platinum</v>
      </c>
      <c r="Q1105" t="str">
        <f>_xlfn.XLOOKUP('Sales_Fact cleaned'!B830,Customer_Cleaned!$A$2:$A$501,Customer_Cleaned!$F$2:$F$501)</f>
        <v>Indiana</v>
      </c>
      <c r="R1105" t="str">
        <f>_xlfn.XLOOKUP(B1105,Customer_Cleaned!$A$2:$A$501,Customer_Cleaned!$G$2:$G$501)</f>
        <v>USA</v>
      </c>
      <c r="S1105">
        <v>3</v>
      </c>
      <c r="T1105">
        <v>336.09</v>
      </c>
      <c r="U1105">
        <v>0.01</v>
      </c>
      <c r="V1105">
        <v>998.18729999999994</v>
      </c>
      <c r="W1105" t="s">
        <v>1829</v>
      </c>
    </row>
    <row r="1106" spans="1:23" hidden="1">
      <c r="A1106" s="2">
        <v>45616</v>
      </c>
      <c r="B1106" t="s">
        <v>585</v>
      </c>
      <c r="C1106" t="s">
        <v>1632</v>
      </c>
      <c r="D1106" t="str">
        <f>VLOOKUP(C1106,Product_Cleaned!$A$2:$B$101,2,FALSE)</f>
        <v>Smart Home WiFi Camera</v>
      </c>
      <c r="E1106" t="str">
        <f>VLOOKUP(C1106,Product_Cleaned!$A$2:$C$101,3,FALSE)</f>
        <v>Electronics</v>
      </c>
      <c r="F1106" t="str">
        <f>VLOOKUP(C1106,Product_Cleaned!$A$2:$E$101,4,FALSE)</f>
        <v>Accessories</v>
      </c>
      <c r="G1106" t="str">
        <f>VLOOKUP('Sales_Fact cleaned'!C905,Product_Cleaned!$A$2:$E$101,5, FALSE)</f>
        <v>Butler Group</v>
      </c>
      <c r="H1106" t="s">
        <v>1799</v>
      </c>
      <c r="I1106" t="str">
        <f>_xlfn.XLOOKUP(H1106,Store_Raw!$A$2:$A$21,Store_Raw!$B$2:$B$21)</f>
        <v>Mcdonald Inc</v>
      </c>
      <c r="J1106" t="str">
        <f>_xlfn.XLOOKUP(H1106,Store_Raw!$A$2:$A$21,Store_Raw!$C$2:$C$21)</f>
        <v>South</v>
      </c>
      <c r="K1106" t="str">
        <f>_xlfn.XLOOKUP(H1106,Store_Raw!$A$2:$A$21,Store_Raw!$D$2:$D$21)</f>
        <v>Christopherland</v>
      </c>
      <c r="L1106" t="str">
        <f>_xlfn.XLOOKUP(H1106,Store_Raw!$A$2:$A$21,Store_Raw!$E$2:$E$21)</f>
        <v>Outlet</v>
      </c>
      <c r="M1106" t="str">
        <f>VLOOKUP(B1106,Customer_Cleaned!$A$2:$H$501,2,FALSE)</f>
        <v>Curtis Lam</v>
      </c>
      <c r="N1106">
        <f>VLOOKUP(B1106,Customer_Cleaned!$A$2:$H$501,3,FALSE)</f>
        <v>55</v>
      </c>
      <c r="O1106" t="str">
        <f>VLOOKUP(B1106,Customer_Cleaned!$A$2:$H$501,4,FALSE)</f>
        <v>Male</v>
      </c>
      <c r="P1106" t="str">
        <f>VLOOKUP(B1106,Customer_Cleaned!$A$2:$H$501,8,FALSE)</f>
        <v>Platinum</v>
      </c>
      <c r="Q1106" t="str">
        <f>_xlfn.XLOOKUP('Sales_Fact cleaned'!B905,Customer_Cleaned!$A$2:$A$501,Customer_Cleaned!$F$2:$F$501)</f>
        <v>Illinois</v>
      </c>
      <c r="R1106" t="str">
        <f>_xlfn.XLOOKUP(B1106,Customer_Cleaned!$A$2:$A$501,Customer_Cleaned!$G$2:$G$501)</f>
        <v>USA</v>
      </c>
      <c r="S1106">
        <v>2</v>
      </c>
      <c r="T1106">
        <v>567.95000000000005</v>
      </c>
      <c r="U1106">
        <v>0.12</v>
      </c>
      <c r="V1106">
        <v>999.5920000000001</v>
      </c>
      <c r="W1106" t="s">
        <v>1826</v>
      </c>
    </row>
    <row r="1107" spans="1:23" hidden="1">
      <c r="A1107" s="2">
        <v>45616</v>
      </c>
      <c r="B1107" t="s">
        <v>1386</v>
      </c>
      <c r="C1107" t="s">
        <v>1678</v>
      </c>
      <c r="D1107" t="str">
        <f>VLOOKUP(C1107,Product_Cleaned!$A$2:$B$101,2,FALSE)</f>
        <v>Adjustable Dumbbells 20kg</v>
      </c>
      <c r="E1107" t="str">
        <f>VLOOKUP(C1107,Product_Cleaned!$A$2:$C$101,3,FALSE)</f>
        <v>Sports</v>
      </c>
      <c r="F1107" t="str">
        <f>VLOOKUP(C1107,Product_Cleaned!$A$2:$E$101,4,FALSE)</f>
        <v>Fitness</v>
      </c>
      <c r="G1107" t="str">
        <f>VLOOKUP('Sales_Fact cleaned'!C12,Product_Cleaned!$A$2:$E$101,5, FALSE)</f>
        <v>Cox Inc</v>
      </c>
      <c r="H1107" t="s">
        <v>1766</v>
      </c>
      <c r="I1107" t="str">
        <f>_xlfn.XLOOKUP(H1107,Store_Raw!$A$2:$A$21,Store_Raw!$B$2:$B$21)</f>
        <v>Johnson-Wright</v>
      </c>
      <c r="J1107" t="str">
        <f>_xlfn.XLOOKUP(H1107,Store_Raw!$A$2:$A$21,Store_Raw!$C$2:$C$21)</f>
        <v>North</v>
      </c>
      <c r="K1107" t="str">
        <f>_xlfn.XLOOKUP(H1107,Store_Raw!$A$2:$A$21,Store_Raw!$D$2:$D$21)</f>
        <v>Hoodberg</v>
      </c>
      <c r="L1107" t="str">
        <f>_xlfn.XLOOKUP(H1107,Store_Raw!$A$2:$A$21,Store_Raw!$E$2:$E$21)</f>
        <v>Outlet</v>
      </c>
      <c r="M1107" t="str">
        <f>VLOOKUP(B1107,Customer_Cleaned!$A$2:$H$501,2,FALSE)</f>
        <v>Eric Holmes</v>
      </c>
      <c r="N1107">
        <f>VLOOKUP(B1107,Customer_Cleaned!$A$2:$H$501,3,FALSE)</f>
        <v>64</v>
      </c>
      <c r="O1107" t="str">
        <f>VLOOKUP(B1107,Customer_Cleaned!$A$2:$H$501,4,FALSE)</f>
        <v>Female</v>
      </c>
      <c r="P1107" t="str">
        <f>VLOOKUP(B1107,Customer_Cleaned!$A$2:$H$501,8,FALSE)</f>
        <v>Platinum</v>
      </c>
      <c r="Q1107" t="str">
        <f>_xlfn.XLOOKUP('Sales_Fact cleaned'!B12,Customer_Cleaned!$A$2:$A$501,Customer_Cleaned!$F$2:$F$501)</f>
        <v>Vermont</v>
      </c>
      <c r="R1107" t="str">
        <f>_xlfn.XLOOKUP(B1107,Customer_Cleaned!$A$2:$A$501,Customer_Cleaned!$G$2:$G$501)</f>
        <v>USA</v>
      </c>
      <c r="S1107">
        <v>4</v>
      </c>
      <c r="T1107">
        <v>269.49</v>
      </c>
      <c r="U1107">
        <v>7.0000000000000007E-2</v>
      </c>
      <c r="V1107">
        <v>1002.5028</v>
      </c>
      <c r="W1107" t="s">
        <v>1824</v>
      </c>
    </row>
    <row r="1108" spans="1:23" hidden="1">
      <c r="A1108" s="2">
        <v>45617</v>
      </c>
      <c r="B1108" t="s">
        <v>366</v>
      </c>
      <c r="C1108" t="s">
        <v>1616</v>
      </c>
      <c r="D1108" t="str">
        <f>VLOOKUP(C1108,Product_Cleaned!$A$2:$B$101,2,FALSE)</f>
        <v>Gaming Mechanical Keyboard</v>
      </c>
      <c r="E1108" t="str">
        <f>VLOOKUP(C1108,Product_Cleaned!$A$2:$C$101,3,FALSE)</f>
        <v>Electronics</v>
      </c>
      <c r="F1108" t="str">
        <f>VLOOKUP(C1108,Product_Cleaned!$A$2:$E$101,4,FALSE)</f>
        <v>Computer</v>
      </c>
      <c r="G1108" t="str">
        <f>VLOOKUP('Sales_Fact cleaned'!C854,Product_Cleaned!$A$2:$E$101,5, FALSE)</f>
        <v>Luna, Anderson and Bowman</v>
      </c>
      <c r="H1108" t="s">
        <v>1782</v>
      </c>
      <c r="I1108" t="str">
        <f>_xlfn.XLOOKUP(H1108,Store_Raw!$A$2:$A$21,Store_Raw!$B$2:$B$21)</f>
        <v>Bean, Jones and Park</v>
      </c>
      <c r="J1108" t="str">
        <f>_xlfn.XLOOKUP(H1108,Store_Raw!$A$2:$A$21,Store_Raw!$C$2:$C$21)</f>
        <v>West</v>
      </c>
      <c r="K1108" t="str">
        <f>_xlfn.XLOOKUP(H1108,Store_Raw!$A$2:$A$21,Store_Raw!$D$2:$D$21)</f>
        <v>Thompsonborough</v>
      </c>
      <c r="L1108" t="str">
        <f>_xlfn.XLOOKUP(H1108,Store_Raw!$A$2:$A$21,Store_Raw!$E$2:$E$21)</f>
        <v>Online</v>
      </c>
      <c r="M1108" t="str">
        <f>VLOOKUP(B1108,Customer_Cleaned!$A$2:$H$501,2,FALSE)</f>
        <v>Steven Stein</v>
      </c>
      <c r="N1108">
        <f>VLOOKUP(B1108,Customer_Cleaned!$A$2:$H$501,3,FALSE)</f>
        <v>21</v>
      </c>
      <c r="O1108" t="str">
        <f>VLOOKUP(B1108,Customer_Cleaned!$A$2:$H$501,4,FALSE)</f>
        <v>Male</v>
      </c>
      <c r="P1108" t="str">
        <f>VLOOKUP(B1108,Customer_Cleaned!$A$2:$H$501,8,FALSE)</f>
        <v>Bronze</v>
      </c>
      <c r="Q1108" t="str">
        <f>_xlfn.XLOOKUP('Sales_Fact cleaned'!B854,Customer_Cleaned!$A$2:$A$501,Customer_Cleaned!$F$2:$F$501)</f>
        <v>West Virginia</v>
      </c>
      <c r="R1108" t="str">
        <f>_xlfn.XLOOKUP(B1108,Customer_Cleaned!$A$2:$A$501,Customer_Cleaned!$G$2:$G$501)</f>
        <v>USA</v>
      </c>
      <c r="S1108">
        <v>4</v>
      </c>
      <c r="T1108">
        <v>349.07</v>
      </c>
      <c r="U1108">
        <v>0.28000000000000003</v>
      </c>
      <c r="V1108">
        <v>1005.3216</v>
      </c>
      <c r="W1108" t="s">
        <v>1826</v>
      </c>
    </row>
    <row r="1109" spans="1:23" hidden="1">
      <c r="A1109" s="2">
        <v>45617</v>
      </c>
      <c r="B1109" t="s">
        <v>325</v>
      </c>
      <c r="C1109" t="s">
        <v>1678</v>
      </c>
      <c r="D1109" t="str">
        <f>VLOOKUP(C1109,Product_Cleaned!$A$2:$B$101,2,FALSE)</f>
        <v>Adjustable Dumbbells 20kg</v>
      </c>
      <c r="E1109" t="str">
        <f>VLOOKUP(C1109,Product_Cleaned!$A$2:$C$101,3,FALSE)</f>
        <v>Sports</v>
      </c>
      <c r="F1109" t="str">
        <f>VLOOKUP(C1109,Product_Cleaned!$A$2:$E$101,4,FALSE)</f>
        <v>Fitness</v>
      </c>
      <c r="G1109" t="str">
        <f>VLOOKUP('Sales_Fact cleaned'!C916,Product_Cleaned!$A$2:$E$101,5, FALSE)</f>
        <v>Olsen-Daniels</v>
      </c>
      <c r="H1109" t="s">
        <v>1799</v>
      </c>
      <c r="I1109" t="str">
        <f>_xlfn.XLOOKUP(H1109,Store_Raw!$A$2:$A$21,Store_Raw!$B$2:$B$21)</f>
        <v>Mcdonald Inc</v>
      </c>
      <c r="J1109" t="str">
        <f>_xlfn.XLOOKUP(H1109,Store_Raw!$A$2:$A$21,Store_Raw!$C$2:$C$21)</f>
        <v>South</v>
      </c>
      <c r="K1109" t="str">
        <f>_xlfn.XLOOKUP(H1109,Store_Raw!$A$2:$A$21,Store_Raw!$D$2:$D$21)</f>
        <v>Christopherland</v>
      </c>
      <c r="L1109" t="str">
        <f>_xlfn.XLOOKUP(H1109,Store_Raw!$A$2:$A$21,Store_Raw!$E$2:$E$21)</f>
        <v>Outlet</v>
      </c>
      <c r="M1109" t="str">
        <f>VLOOKUP(B1109,Customer_Cleaned!$A$2:$H$501,2,FALSE)</f>
        <v>Oscar Moon</v>
      </c>
      <c r="N1109">
        <f>VLOOKUP(B1109,Customer_Cleaned!$A$2:$H$501,3,FALSE)</f>
        <v>58</v>
      </c>
      <c r="O1109" t="str">
        <f>VLOOKUP(B1109,Customer_Cleaned!$A$2:$H$501,4,FALSE)</f>
        <v>Female</v>
      </c>
      <c r="P1109" t="str">
        <f>VLOOKUP(B1109,Customer_Cleaned!$A$2:$H$501,8,FALSE)</f>
        <v>Platinum</v>
      </c>
      <c r="Q1109" t="str">
        <f>_xlfn.XLOOKUP('Sales_Fact cleaned'!B916,Customer_Cleaned!$A$2:$A$501,Customer_Cleaned!$F$2:$F$501)</f>
        <v>Oklahoma</v>
      </c>
      <c r="R1109" t="str">
        <f>_xlfn.XLOOKUP(B1109,Customer_Cleaned!$A$2:$A$501,Customer_Cleaned!$G$2:$G$501)</f>
        <v>USA</v>
      </c>
      <c r="S1109">
        <v>2</v>
      </c>
      <c r="T1109">
        <v>546.41</v>
      </c>
      <c r="U1109">
        <v>0.08</v>
      </c>
      <c r="V1109">
        <v>1005.3944</v>
      </c>
      <c r="W1109" t="s">
        <v>1829</v>
      </c>
    </row>
    <row r="1110" spans="1:23" hidden="1">
      <c r="A1110" s="2">
        <v>45617</v>
      </c>
      <c r="B1110" t="s">
        <v>1397</v>
      </c>
      <c r="C1110" t="s">
        <v>1674</v>
      </c>
      <c r="D1110" t="str">
        <f>VLOOKUP(C1110,Product_Cleaned!$A$2:$B$101,2,FALSE)</f>
        <v>Organic Sunscreen Lotion</v>
      </c>
      <c r="E1110" t="str">
        <f>VLOOKUP(C1110,Product_Cleaned!$A$2:$C$101,3,FALSE)</f>
        <v>Beauty</v>
      </c>
      <c r="F1110" t="str">
        <f>VLOOKUP(C1110,Product_Cleaned!$A$2:$E$101,4,FALSE)</f>
        <v>Skincare</v>
      </c>
      <c r="G1110" t="str">
        <f>VLOOKUP('Sales_Fact cleaned'!C1068,Product_Cleaned!$A$2:$E$101,5, FALSE)</f>
        <v>French Ltd</v>
      </c>
      <c r="H1110" t="s">
        <v>1761</v>
      </c>
      <c r="I1110" t="str">
        <f>_xlfn.XLOOKUP(H1110,Store_Raw!$A$2:$A$21,Store_Raw!$B$2:$B$21)</f>
        <v>Black-Horn</v>
      </c>
      <c r="J1110" t="str">
        <f>_xlfn.XLOOKUP(H1110,Store_Raw!$A$2:$A$21,Store_Raw!$C$2:$C$21)</f>
        <v>South</v>
      </c>
      <c r="K1110" t="str">
        <f>_xlfn.XLOOKUP(H1110,Store_Raw!$A$2:$A$21,Store_Raw!$D$2:$D$21)</f>
        <v>North Nancyview</v>
      </c>
      <c r="L1110" t="str">
        <f>_xlfn.XLOOKUP(H1110,Store_Raw!$A$2:$A$21,Store_Raw!$E$2:$E$21)</f>
        <v>Outlet</v>
      </c>
      <c r="M1110" t="str">
        <f>VLOOKUP(B1110,Customer_Cleaned!$A$2:$H$501,2,FALSE)</f>
        <v>Jeffery Wolf</v>
      </c>
      <c r="N1110">
        <f>VLOOKUP(B1110,Customer_Cleaned!$A$2:$H$501,3,FALSE)</f>
        <v>60</v>
      </c>
      <c r="O1110" t="str">
        <f>VLOOKUP(B1110,Customer_Cleaned!$A$2:$H$501,4,FALSE)</f>
        <v>Female</v>
      </c>
      <c r="P1110" t="str">
        <f>VLOOKUP(B1110,Customer_Cleaned!$A$2:$H$501,8,FALSE)</f>
        <v>Platinum</v>
      </c>
      <c r="Q1110" t="str">
        <f>_xlfn.XLOOKUP('Sales_Fact cleaned'!B1068,Customer_Cleaned!$A$2:$A$501,Customer_Cleaned!$F$2:$F$501)</f>
        <v>Maine</v>
      </c>
      <c r="R1110" t="str">
        <f>_xlfn.XLOOKUP(B1110,Customer_Cleaned!$A$2:$A$501,Customer_Cleaned!$G$2:$G$501)</f>
        <v>USA</v>
      </c>
      <c r="S1110">
        <v>4</v>
      </c>
      <c r="T1110">
        <v>282.48</v>
      </c>
      <c r="U1110">
        <v>0.11</v>
      </c>
      <c r="V1110">
        <v>1005.6288</v>
      </c>
      <c r="W1110" t="s">
        <v>1826</v>
      </c>
    </row>
    <row r="1111" spans="1:23" hidden="1">
      <c r="A1111" s="2">
        <v>45617</v>
      </c>
      <c r="B1111" t="s">
        <v>484</v>
      </c>
      <c r="C1111" t="s">
        <v>1622</v>
      </c>
      <c r="D1111" t="str">
        <f>VLOOKUP(C1111,Product_Cleaned!$A$2:$B$101,2,FALSE)</f>
        <v>Men's Casual Sneakers</v>
      </c>
      <c r="E1111" t="str">
        <f>VLOOKUP(C1111,Product_Cleaned!$A$2:$C$101,3,FALSE)</f>
        <v>Clothing</v>
      </c>
      <c r="F1111" t="str">
        <f>VLOOKUP(C1111,Product_Cleaned!$A$2:$E$101,4,FALSE)</f>
        <v>Footwear</v>
      </c>
      <c r="G1111" t="str">
        <f>VLOOKUP('Sales_Fact cleaned'!C420,Product_Cleaned!$A$2:$E$101,5, FALSE)</f>
        <v>Smith-Charles</v>
      </c>
      <c r="H1111" t="s">
        <v>1797</v>
      </c>
      <c r="I1111" t="str">
        <f>_xlfn.XLOOKUP(H1111,Store_Raw!$A$2:$A$21,Store_Raw!$B$2:$B$21)</f>
        <v>Gardner, Humphrey and Contreras</v>
      </c>
      <c r="J1111" t="str">
        <f>_xlfn.XLOOKUP(H1111,Store_Raw!$A$2:$A$21,Store_Raw!$C$2:$C$21)</f>
        <v>East</v>
      </c>
      <c r="K1111" t="str">
        <f>_xlfn.XLOOKUP(H1111,Store_Raw!$A$2:$A$21,Store_Raw!$D$2:$D$21)</f>
        <v>Johnsonville</v>
      </c>
      <c r="L1111" t="str">
        <f>_xlfn.XLOOKUP(H1111,Store_Raw!$A$2:$A$21,Store_Raw!$E$2:$E$21)</f>
        <v>Flagship</v>
      </c>
      <c r="M1111" t="str">
        <f>VLOOKUP(B1111,Customer_Cleaned!$A$2:$H$501,2,FALSE)</f>
        <v>Carlos Skinner</v>
      </c>
      <c r="N1111">
        <f>VLOOKUP(B1111,Customer_Cleaned!$A$2:$H$501,3,FALSE)</f>
        <v>46</v>
      </c>
      <c r="O1111" t="str">
        <f>VLOOKUP(B1111,Customer_Cleaned!$A$2:$H$501,4,FALSE)</f>
        <v>Male</v>
      </c>
      <c r="P1111" t="str">
        <f>VLOOKUP(B1111,Customer_Cleaned!$A$2:$H$501,8,FALSE)</f>
        <v>Silver</v>
      </c>
      <c r="Q1111" t="str">
        <f>_xlfn.XLOOKUP('Sales_Fact cleaned'!B420,Customer_Cleaned!$A$2:$A$501,Customer_Cleaned!$F$2:$F$501)</f>
        <v>Ohio</v>
      </c>
      <c r="R1111" t="str">
        <f>_xlfn.XLOOKUP(B1111,Customer_Cleaned!$A$2:$A$501,Customer_Cleaned!$G$2:$G$501)</f>
        <v>USA</v>
      </c>
      <c r="S1111">
        <v>3</v>
      </c>
      <c r="T1111">
        <v>338.79</v>
      </c>
      <c r="U1111">
        <v>0.01</v>
      </c>
      <c r="V1111">
        <v>1006.2063000000001</v>
      </c>
      <c r="W1111" t="s">
        <v>1829</v>
      </c>
    </row>
    <row r="1112" spans="1:23" hidden="1">
      <c r="A1112" s="2">
        <v>45618</v>
      </c>
      <c r="B1112" t="s">
        <v>247</v>
      </c>
      <c r="C1112" t="s">
        <v>1640</v>
      </c>
      <c r="D1112" t="str">
        <f>VLOOKUP(C1112,Product_Cleaned!$A$2:$B$101,2,FALSE)</f>
        <v>Men's Winter Jacket</v>
      </c>
      <c r="E1112" t="str">
        <f>VLOOKUP(C1112,Product_Cleaned!$A$2:$C$101,3,FALSE)</f>
        <v>Clothing</v>
      </c>
      <c r="F1112" t="str">
        <f>VLOOKUP(C1112,Product_Cleaned!$A$2:$E$101,4,FALSE)</f>
        <v>Outerwear</v>
      </c>
      <c r="G1112" t="str">
        <f>VLOOKUP('Sales_Fact cleaned'!C931,Product_Cleaned!$A$2:$E$101,5, FALSE)</f>
        <v>Stevens, Fernandez and Martin</v>
      </c>
      <c r="H1112" t="s">
        <v>1769</v>
      </c>
      <c r="I1112" t="str">
        <f>_xlfn.XLOOKUP(H1112,Store_Raw!$A$2:$A$21,Store_Raw!$B$2:$B$21)</f>
        <v>Alexander Group</v>
      </c>
      <c r="J1112" t="str">
        <f>_xlfn.XLOOKUP(H1112,Store_Raw!$A$2:$A$21,Store_Raw!$C$2:$C$21)</f>
        <v>South</v>
      </c>
      <c r="K1112" t="str">
        <f>_xlfn.XLOOKUP(H1112,Store_Raw!$A$2:$A$21,Store_Raw!$D$2:$D$21)</f>
        <v>Port Sharon</v>
      </c>
      <c r="L1112" t="str">
        <f>_xlfn.XLOOKUP(H1112,Store_Raw!$A$2:$A$21,Store_Raw!$E$2:$E$21)</f>
        <v>Online</v>
      </c>
      <c r="M1112" t="str">
        <f>VLOOKUP(B1112,Customer_Cleaned!$A$2:$H$501,2,FALSE)</f>
        <v>Amber Mcclain</v>
      </c>
      <c r="N1112">
        <f>VLOOKUP(B1112,Customer_Cleaned!$A$2:$H$501,3,FALSE)</f>
        <v>58</v>
      </c>
      <c r="O1112" t="str">
        <f>VLOOKUP(B1112,Customer_Cleaned!$A$2:$H$501,4,FALSE)</f>
        <v>Male</v>
      </c>
      <c r="P1112" t="str">
        <f>VLOOKUP(B1112,Customer_Cleaned!$A$2:$H$501,8,FALSE)</f>
        <v>Platinum</v>
      </c>
      <c r="Q1112" t="str">
        <f>_xlfn.XLOOKUP('Sales_Fact cleaned'!B931,Customer_Cleaned!$A$2:$A$501,Customer_Cleaned!$F$2:$F$501)</f>
        <v>New Hampshire</v>
      </c>
      <c r="R1112" t="str">
        <f>_xlfn.XLOOKUP(B1112,Customer_Cleaned!$A$2:$A$501,Customer_Cleaned!$G$2:$G$501)</f>
        <v>USA</v>
      </c>
      <c r="S1112">
        <v>3</v>
      </c>
      <c r="T1112">
        <v>479.63</v>
      </c>
      <c r="U1112">
        <v>0.3</v>
      </c>
      <c r="V1112">
        <v>1007.223</v>
      </c>
      <c r="W1112" t="s">
        <v>1829</v>
      </c>
    </row>
    <row r="1113" spans="1:23" hidden="1">
      <c r="A1113" s="2">
        <v>45618</v>
      </c>
      <c r="B1113" t="s">
        <v>1181</v>
      </c>
      <c r="C1113" t="s">
        <v>1730</v>
      </c>
      <c r="D1113" t="str">
        <f>VLOOKUP(C1113,Product_Cleaned!$A$2:$B$101,2,FALSE)</f>
        <v>Women's High Heels</v>
      </c>
      <c r="E1113" t="str">
        <f>VLOOKUP(C1113,Product_Cleaned!$A$2:$C$101,3,FALSE)</f>
        <v>Clothing</v>
      </c>
      <c r="F1113" t="str">
        <f>VLOOKUP(C1113,Product_Cleaned!$A$2:$E$101,4,FALSE)</f>
        <v>Footwear</v>
      </c>
      <c r="G1113" t="str">
        <f>VLOOKUP('Sales_Fact cleaned'!C820,Product_Cleaned!$A$2:$E$101,5, FALSE)</f>
        <v>Butler Group</v>
      </c>
      <c r="H1113" t="s">
        <v>1807</v>
      </c>
      <c r="I1113" t="str">
        <f>_xlfn.XLOOKUP(H1113,Store_Raw!$A$2:$A$21,Store_Raw!$B$2:$B$21)</f>
        <v>Holloway Ltd</v>
      </c>
      <c r="J1113" t="str">
        <f>_xlfn.XLOOKUP(H1113,Store_Raw!$A$2:$A$21,Store_Raw!$C$2:$C$21)</f>
        <v>North</v>
      </c>
      <c r="K1113" t="str">
        <f>_xlfn.XLOOKUP(H1113,Store_Raw!$A$2:$A$21,Store_Raw!$D$2:$D$21)</f>
        <v>Bensonhaven</v>
      </c>
      <c r="L1113" t="str">
        <f>_xlfn.XLOOKUP(H1113,Store_Raw!$A$2:$A$21,Store_Raw!$E$2:$E$21)</f>
        <v>Flagship</v>
      </c>
      <c r="M1113" t="str">
        <f>VLOOKUP(B1113,Customer_Cleaned!$A$2:$H$501,2,FALSE)</f>
        <v>Frank Stewart</v>
      </c>
      <c r="N1113">
        <f>VLOOKUP(B1113,Customer_Cleaned!$A$2:$H$501,3,FALSE)</f>
        <v>44</v>
      </c>
      <c r="O1113" t="str">
        <f>VLOOKUP(B1113,Customer_Cleaned!$A$2:$H$501,4,FALSE)</f>
        <v>Female</v>
      </c>
      <c r="P1113" t="str">
        <f>VLOOKUP(B1113,Customer_Cleaned!$A$2:$H$501,8,FALSE)</f>
        <v>Silver</v>
      </c>
      <c r="Q1113" t="str">
        <f>_xlfn.XLOOKUP('Sales_Fact cleaned'!B820,Customer_Cleaned!$A$2:$A$501,Customer_Cleaned!$F$2:$F$501)</f>
        <v>Hawaii</v>
      </c>
      <c r="R1113" t="str">
        <f>_xlfn.XLOOKUP(B1113,Customer_Cleaned!$A$2:$A$501,Customer_Cleaned!$G$2:$G$501)</f>
        <v>USA</v>
      </c>
      <c r="S1113">
        <v>2</v>
      </c>
      <c r="T1113">
        <v>601.33000000000004</v>
      </c>
      <c r="U1113">
        <v>0.16</v>
      </c>
      <c r="V1113">
        <v>1010.2344000000001</v>
      </c>
      <c r="W1113" t="s">
        <v>1826</v>
      </c>
    </row>
    <row r="1114" spans="1:23" hidden="1">
      <c r="A1114" s="2">
        <v>45619</v>
      </c>
      <c r="B1114" t="s">
        <v>1431</v>
      </c>
      <c r="C1114" t="s">
        <v>1660</v>
      </c>
      <c r="D1114" t="str">
        <f>VLOOKUP(C1114,Product_Cleaned!$A$2:$B$101,2,FALSE)</f>
        <v>Premium Blanket Throw</v>
      </c>
      <c r="E1114" t="str">
        <f>VLOOKUP(C1114,Product_Cleaned!$A$2:$C$101,3,FALSE)</f>
        <v>Home</v>
      </c>
      <c r="F1114" t="str">
        <f>VLOOKUP(C1114,Product_Cleaned!$A$2:$E$101,4,FALSE)</f>
        <v>Decor</v>
      </c>
      <c r="G1114" t="str">
        <f>VLOOKUP('Sales_Fact cleaned'!C240,Product_Cleaned!$A$2:$E$101,5, FALSE)</f>
        <v>Hatfield, Baird and Torres</v>
      </c>
      <c r="H1114" t="s">
        <v>1779</v>
      </c>
      <c r="I1114" t="str">
        <f>_xlfn.XLOOKUP(H1114,Store_Raw!$A$2:$A$21,Store_Raw!$B$2:$B$21)</f>
        <v>Martinez-Mullins</v>
      </c>
      <c r="J1114" t="str">
        <f>_xlfn.XLOOKUP(H1114,Store_Raw!$A$2:$A$21,Store_Raw!$C$2:$C$21)</f>
        <v>South</v>
      </c>
      <c r="K1114" t="str">
        <f>_xlfn.XLOOKUP(H1114,Store_Raw!$A$2:$A$21,Store_Raw!$D$2:$D$21)</f>
        <v>Williamsfurt</v>
      </c>
      <c r="L1114" t="str">
        <f>_xlfn.XLOOKUP(H1114,Store_Raw!$A$2:$A$21,Store_Raw!$E$2:$E$21)</f>
        <v>Online</v>
      </c>
      <c r="M1114" t="str">
        <f>VLOOKUP(B1114,Customer_Cleaned!$A$2:$H$501,2,FALSE)</f>
        <v>David Pierce</v>
      </c>
      <c r="N1114">
        <f>VLOOKUP(B1114,Customer_Cleaned!$A$2:$H$501,3,FALSE)</f>
        <v>45</v>
      </c>
      <c r="O1114" t="str">
        <f>VLOOKUP(B1114,Customer_Cleaned!$A$2:$H$501,4,FALSE)</f>
        <v>Female</v>
      </c>
      <c r="P1114" t="str">
        <f>VLOOKUP(B1114,Customer_Cleaned!$A$2:$H$501,8,FALSE)</f>
        <v>Silver</v>
      </c>
      <c r="Q1114" t="str">
        <f>_xlfn.XLOOKUP('Sales_Fact cleaned'!B240,Customer_Cleaned!$A$2:$A$501,Customer_Cleaned!$F$2:$F$501)</f>
        <v>Mississippi</v>
      </c>
      <c r="R1114" t="str">
        <f>_xlfn.XLOOKUP(B1114,Customer_Cleaned!$A$2:$A$501,Customer_Cleaned!$G$2:$G$501)</f>
        <v>USA</v>
      </c>
      <c r="S1114">
        <v>4</v>
      </c>
      <c r="T1114">
        <v>263.58999999999997</v>
      </c>
      <c r="U1114">
        <v>0.04</v>
      </c>
      <c r="V1114">
        <v>1012.1856</v>
      </c>
      <c r="W1114" t="s">
        <v>1826</v>
      </c>
    </row>
    <row r="1115" spans="1:23" hidden="1">
      <c r="A1115" s="2">
        <v>45619</v>
      </c>
      <c r="B1115" t="s">
        <v>441</v>
      </c>
      <c r="C1115" t="s">
        <v>1726</v>
      </c>
      <c r="D1115" t="str">
        <f>VLOOKUP(C1115,Product_Cleaned!$A$2:$B$101,2,FALSE)</f>
        <v>Face Foundation Kit</v>
      </c>
      <c r="E1115" t="str">
        <f>VLOOKUP(C1115,Product_Cleaned!$A$2:$C$101,3,FALSE)</f>
        <v>Beauty</v>
      </c>
      <c r="F1115" t="str">
        <f>VLOOKUP(C1115,Product_Cleaned!$A$2:$E$101,4,FALSE)</f>
        <v>Makeup</v>
      </c>
      <c r="G1115" t="str">
        <f>VLOOKUP('Sales_Fact cleaned'!C673,Product_Cleaned!$A$2:$E$101,5, FALSE)</f>
        <v>Sullivan and Sons</v>
      </c>
      <c r="H1115" t="s">
        <v>1789</v>
      </c>
      <c r="I1115" t="str">
        <f>_xlfn.XLOOKUP(H1115,Store_Raw!$A$2:$A$21,Store_Raw!$B$2:$B$21)</f>
        <v>Hill, Wagner and Ballard</v>
      </c>
      <c r="J1115" t="str">
        <f>_xlfn.XLOOKUP(H1115,Store_Raw!$A$2:$A$21,Store_Raw!$C$2:$C$21)</f>
        <v>East</v>
      </c>
      <c r="K1115" t="str">
        <f>_xlfn.XLOOKUP(H1115,Store_Raw!$A$2:$A$21,Store_Raw!$D$2:$D$21)</f>
        <v>East Davidville</v>
      </c>
      <c r="L1115" t="str">
        <f>_xlfn.XLOOKUP(H1115,Store_Raw!$A$2:$A$21,Store_Raw!$E$2:$E$21)</f>
        <v>Online</v>
      </c>
      <c r="M1115" t="str">
        <f>VLOOKUP(B1115,Customer_Cleaned!$A$2:$H$501,2,FALSE)</f>
        <v>Susan Mcdonald</v>
      </c>
      <c r="N1115">
        <f>VLOOKUP(B1115,Customer_Cleaned!$A$2:$H$501,3,FALSE)</f>
        <v>45</v>
      </c>
      <c r="O1115" t="str">
        <f>VLOOKUP(B1115,Customer_Cleaned!$A$2:$H$501,4,FALSE)</f>
        <v>Male</v>
      </c>
      <c r="P1115" t="str">
        <f>VLOOKUP(B1115,Customer_Cleaned!$A$2:$H$501,8,FALSE)</f>
        <v>Silver</v>
      </c>
      <c r="Q1115" t="str">
        <f>_xlfn.XLOOKUP('Sales_Fact cleaned'!B673,Customer_Cleaned!$A$2:$A$501,Customer_Cleaned!$F$2:$F$501)</f>
        <v>Florida</v>
      </c>
      <c r="R1115" t="str">
        <f>_xlfn.XLOOKUP(B1115,Customer_Cleaned!$A$2:$A$501,Customer_Cleaned!$G$2:$G$501)</f>
        <v>USA</v>
      </c>
      <c r="S1115">
        <v>2</v>
      </c>
      <c r="T1115">
        <v>685.31</v>
      </c>
      <c r="U1115">
        <v>0.26</v>
      </c>
      <c r="V1115">
        <v>1014.2588</v>
      </c>
      <c r="W1115" t="s">
        <v>1829</v>
      </c>
    </row>
    <row r="1116" spans="1:23" hidden="1">
      <c r="A1116" s="2">
        <v>45619</v>
      </c>
      <c r="B1116" t="s">
        <v>464</v>
      </c>
      <c r="C1116" t="s">
        <v>1626</v>
      </c>
      <c r="D1116" t="str">
        <f>VLOOKUP(C1116,Product_Cleaned!$A$2:$B$101,2,FALSE)</f>
        <v>Portable Power Bank</v>
      </c>
      <c r="E1116" t="str">
        <f>VLOOKUP(C1116,Product_Cleaned!$A$2:$C$101,3,FALSE)</f>
        <v>Electronics</v>
      </c>
      <c r="F1116" t="str">
        <f>VLOOKUP(C1116,Product_Cleaned!$A$2:$E$101,4,FALSE)</f>
        <v>Mobile</v>
      </c>
      <c r="G1116" t="str">
        <f>VLOOKUP('Sales_Fact cleaned'!C1347,Product_Cleaned!$A$2:$E$101,5, FALSE)</f>
        <v>Robinson-Brown</v>
      </c>
      <c r="H1116" t="s">
        <v>1779</v>
      </c>
      <c r="I1116" t="str">
        <f>_xlfn.XLOOKUP(H1116,Store_Raw!$A$2:$A$21,Store_Raw!$B$2:$B$21)</f>
        <v>Martinez-Mullins</v>
      </c>
      <c r="J1116" t="str">
        <f>_xlfn.XLOOKUP(H1116,Store_Raw!$A$2:$A$21,Store_Raw!$C$2:$C$21)</f>
        <v>South</v>
      </c>
      <c r="K1116" t="str">
        <f>_xlfn.XLOOKUP(H1116,Store_Raw!$A$2:$A$21,Store_Raw!$D$2:$D$21)</f>
        <v>Williamsfurt</v>
      </c>
      <c r="L1116" t="str">
        <f>_xlfn.XLOOKUP(H1116,Store_Raw!$A$2:$A$21,Store_Raw!$E$2:$E$21)</f>
        <v>Online</v>
      </c>
      <c r="M1116" t="str">
        <f>VLOOKUP(B1116,Customer_Cleaned!$A$2:$H$501,2,FALSE)</f>
        <v>Patrick Coleman</v>
      </c>
      <c r="N1116">
        <f>VLOOKUP(B1116,Customer_Cleaned!$A$2:$H$501,3,FALSE)</f>
        <v>29</v>
      </c>
      <c r="O1116" t="str">
        <f>VLOOKUP(B1116,Customer_Cleaned!$A$2:$H$501,4,FALSE)</f>
        <v>Male</v>
      </c>
      <c r="P1116" t="str">
        <f>VLOOKUP(B1116,Customer_Cleaned!$A$2:$H$501,8,FALSE)</f>
        <v>Bronze</v>
      </c>
      <c r="Q1116" t="str">
        <f>_xlfn.XLOOKUP('Sales_Fact cleaned'!B1347,Customer_Cleaned!$A$2:$A$501,Customer_Cleaned!$F$2:$F$501)</f>
        <v>Connecticut</v>
      </c>
      <c r="R1116" t="str">
        <f>_xlfn.XLOOKUP(B1116,Customer_Cleaned!$A$2:$A$501,Customer_Cleaned!$G$2:$G$501)</f>
        <v>USA</v>
      </c>
      <c r="S1116">
        <v>2</v>
      </c>
      <c r="T1116">
        <v>507.66</v>
      </c>
      <c r="U1116">
        <v>0</v>
      </c>
      <c r="V1116">
        <v>1015.32</v>
      </c>
      <c r="W1116" t="s">
        <v>1826</v>
      </c>
    </row>
    <row r="1117" spans="1:23" hidden="1">
      <c r="A1117" s="2">
        <v>45619</v>
      </c>
      <c r="B1117" t="s">
        <v>932</v>
      </c>
      <c r="C1117" t="s">
        <v>1632</v>
      </c>
      <c r="D1117" t="str">
        <f>VLOOKUP(C1117,Product_Cleaned!$A$2:$B$101,2,FALSE)</f>
        <v>Smart Home WiFi Camera</v>
      </c>
      <c r="E1117" t="str">
        <f>VLOOKUP(C1117,Product_Cleaned!$A$2:$C$101,3,FALSE)</f>
        <v>Electronics</v>
      </c>
      <c r="F1117" t="str">
        <f>VLOOKUP(C1117,Product_Cleaned!$A$2:$E$101,4,FALSE)</f>
        <v>Accessories</v>
      </c>
      <c r="G1117" t="str">
        <f>VLOOKUP('Sales_Fact cleaned'!C411,Product_Cleaned!$A$2:$E$101,5, FALSE)</f>
        <v>Gonzales-Davis</v>
      </c>
      <c r="H1117" t="s">
        <v>1792</v>
      </c>
      <c r="I1117" t="str">
        <f>_xlfn.XLOOKUP(H1117,Store_Raw!$A$2:$A$21,Store_Raw!$B$2:$B$21)</f>
        <v>Aguirre-Keller</v>
      </c>
      <c r="J1117" t="str">
        <f>_xlfn.XLOOKUP(H1117,Store_Raw!$A$2:$A$21,Store_Raw!$C$2:$C$21)</f>
        <v>South</v>
      </c>
      <c r="K1117" t="str">
        <f>_xlfn.XLOOKUP(H1117,Store_Raw!$A$2:$A$21,Store_Raw!$D$2:$D$21)</f>
        <v>Lake Michael</v>
      </c>
      <c r="L1117" t="str">
        <f>_xlfn.XLOOKUP(H1117,Store_Raw!$A$2:$A$21,Store_Raw!$E$2:$E$21)</f>
        <v>Online</v>
      </c>
      <c r="M1117" t="str">
        <f>VLOOKUP(B1117,Customer_Cleaned!$A$2:$H$501,2,FALSE)</f>
        <v>Lisa Chandler</v>
      </c>
      <c r="N1117">
        <f>VLOOKUP(B1117,Customer_Cleaned!$A$2:$H$501,3,FALSE)</f>
        <v>29</v>
      </c>
      <c r="O1117" t="str">
        <f>VLOOKUP(B1117,Customer_Cleaned!$A$2:$H$501,4,FALSE)</f>
        <v>Male</v>
      </c>
      <c r="P1117" t="str">
        <f>VLOOKUP(B1117,Customer_Cleaned!$A$2:$H$501,8,FALSE)</f>
        <v>Bronze</v>
      </c>
      <c r="Q1117" t="str">
        <f>_xlfn.XLOOKUP('Sales_Fact cleaned'!B411,Customer_Cleaned!$A$2:$A$501,Customer_Cleaned!$F$2:$F$501)</f>
        <v>Massachusetts</v>
      </c>
      <c r="R1117" t="str">
        <f>_xlfn.XLOOKUP(B1117,Customer_Cleaned!$A$2:$A$501,Customer_Cleaned!$G$2:$G$501)</f>
        <v>USA</v>
      </c>
      <c r="S1117">
        <v>2</v>
      </c>
      <c r="T1117">
        <v>705.61</v>
      </c>
      <c r="U1117">
        <v>0.28000000000000003</v>
      </c>
      <c r="V1117">
        <v>1016.0784</v>
      </c>
      <c r="W1117" t="s">
        <v>1829</v>
      </c>
    </row>
    <row r="1118" spans="1:23" hidden="1">
      <c r="A1118" s="2">
        <v>45619</v>
      </c>
      <c r="B1118" t="s">
        <v>1419</v>
      </c>
      <c r="C1118" t="s">
        <v>1578</v>
      </c>
      <c r="D1118" t="str">
        <f>VLOOKUP(C1118,Product_Cleaned!$A$2:$B$101,2,FALSE)</f>
        <v>4K Home Projector</v>
      </c>
      <c r="E1118" t="str">
        <f>VLOOKUP(C1118,Product_Cleaned!$A$2:$C$101,3,FALSE)</f>
        <v>Electronics</v>
      </c>
      <c r="F1118" t="str">
        <f>VLOOKUP(C1118,Product_Cleaned!$A$2:$E$101,4,FALSE)</f>
        <v>Appliances</v>
      </c>
      <c r="G1118" t="str">
        <f>VLOOKUP('Sales_Fact cleaned'!C1425,Product_Cleaned!$A$2:$E$101,5, FALSE)</f>
        <v>Perez-Johnston</v>
      </c>
      <c r="H1118" t="s">
        <v>1769</v>
      </c>
      <c r="I1118" t="str">
        <f>_xlfn.XLOOKUP(H1118,Store_Raw!$A$2:$A$21,Store_Raw!$B$2:$B$21)</f>
        <v>Alexander Group</v>
      </c>
      <c r="J1118" t="str">
        <f>_xlfn.XLOOKUP(H1118,Store_Raw!$A$2:$A$21,Store_Raw!$C$2:$C$21)</f>
        <v>South</v>
      </c>
      <c r="K1118" t="str">
        <f>_xlfn.XLOOKUP(H1118,Store_Raw!$A$2:$A$21,Store_Raw!$D$2:$D$21)</f>
        <v>Port Sharon</v>
      </c>
      <c r="L1118" t="str">
        <f>_xlfn.XLOOKUP(H1118,Store_Raw!$A$2:$A$21,Store_Raw!$E$2:$E$21)</f>
        <v>Online</v>
      </c>
      <c r="M1118" t="str">
        <f>VLOOKUP(B1118,Customer_Cleaned!$A$2:$H$501,2,FALSE)</f>
        <v>Justin Johnson</v>
      </c>
      <c r="N1118">
        <f>VLOOKUP(B1118,Customer_Cleaned!$A$2:$H$501,3,FALSE)</f>
        <v>35</v>
      </c>
      <c r="O1118" t="str">
        <f>VLOOKUP(B1118,Customer_Cleaned!$A$2:$H$501,4,FALSE)</f>
        <v>Male</v>
      </c>
      <c r="P1118" t="str">
        <f>VLOOKUP(B1118,Customer_Cleaned!$A$2:$H$501,8,FALSE)</f>
        <v>Silver</v>
      </c>
      <c r="Q1118" t="str">
        <f>_xlfn.XLOOKUP('Sales_Fact cleaned'!B1425,Customer_Cleaned!$A$2:$A$501,Customer_Cleaned!$F$2:$F$501)</f>
        <v>North Carolina</v>
      </c>
      <c r="R1118" t="str">
        <f>_xlfn.XLOOKUP(B1118,Customer_Cleaned!$A$2:$A$501,Customer_Cleaned!$G$2:$G$501)</f>
        <v>USA</v>
      </c>
      <c r="S1118">
        <v>3</v>
      </c>
      <c r="T1118">
        <v>471.19</v>
      </c>
      <c r="U1118">
        <v>0.28000000000000003</v>
      </c>
      <c r="V1118">
        <v>1017.7704</v>
      </c>
      <c r="W1118" t="s">
        <v>1829</v>
      </c>
    </row>
    <row r="1119" spans="1:23" hidden="1">
      <c r="A1119" s="2">
        <v>45620</v>
      </c>
      <c r="B1119" t="s">
        <v>63</v>
      </c>
      <c r="C1119" t="s">
        <v>1622</v>
      </c>
      <c r="D1119" t="str">
        <f>VLOOKUP(C1119,Product_Cleaned!$A$2:$B$101,2,FALSE)</f>
        <v>Men's Casual Sneakers</v>
      </c>
      <c r="E1119" t="str">
        <f>VLOOKUP(C1119,Product_Cleaned!$A$2:$C$101,3,FALSE)</f>
        <v>Clothing</v>
      </c>
      <c r="F1119" t="str">
        <f>VLOOKUP(C1119,Product_Cleaned!$A$2:$E$101,4,FALSE)</f>
        <v>Footwear</v>
      </c>
      <c r="G1119" t="str">
        <f>VLOOKUP('Sales_Fact cleaned'!C1514,Product_Cleaned!$A$2:$E$101,5, FALSE)</f>
        <v>May-Reese</v>
      </c>
      <c r="H1119" t="s">
        <v>1766</v>
      </c>
      <c r="I1119" t="str">
        <f>_xlfn.XLOOKUP(H1119,Store_Raw!$A$2:$A$21,Store_Raw!$B$2:$B$21)</f>
        <v>Johnson-Wright</v>
      </c>
      <c r="J1119" t="str">
        <f>_xlfn.XLOOKUP(H1119,Store_Raw!$A$2:$A$21,Store_Raw!$C$2:$C$21)</f>
        <v>North</v>
      </c>
      <c r="K1119" t="str">
        <f>_xlfn.XLOOKUP(H1119,Store_Raw!$A$2:$A$21,Store_Raw!$D$2:$D$21)</f>
        <v>Hoodberg</v>
      </c>
      <c r="L1119" t="str">
        <f>_xlfn.XLOOKUP(H1119,Store_Raw!$A$2:$A$21,Store_Raw!$E$2:$E$21)</f>
        <v>Outlet</v>
      </c>
      <c r="M1119" t="str">
        <f>VLOOKUP(B1119,Customer_Cleaned!$A$2:$H$501,2,FALSE)</f>
        <v>Nathan Hernandez</v>
      </c>
      <c r="N1119">
        <f>VLOOKUP(B1119,Customer_Cleaned!$A$2:$H$501,3,FALSE)</f>
        <v>32</v>
      </c>
      <c r="O1119" t="str">
        <f>VLOOKUP(B1119,Customer_Cleaned!$A$2:$H$501,4,FALSE)</f>
        <v>Female</v>
      </c>
      <c r="P1119" t="str">
        <f>VLOOKUP(B1119,Customer_Cleaned!$A$2:$H$501,8,FALSE)</f>
        <v>Bronze</v>
      </c>
      <c r="Q1119" t="str">
        <f>_xlfn.XLOOKUP('Sales_Fact cleaned'!B1514,Customer_Cleaned!$A$2:$A$501,Customer_Cleaned!$F$2:$F$501)</f>
        <v>California</v>
      </c>
      <c r="R1119" t="str">
        <f>_xlfn.XLOOKUP(B1119,Customer_Cleaned!$A$2:$A$501,Customer_Cleaned!$G$2:$G$501)</f>
        <v>USA</v>
      </c>
      <c r="S1119">
        <v>3</v>
      </c>
      <c r="T1119">
        <v>361.11</v>
      </c>
      <c r="U1119">
        <v>0.06</v>
      </c>
      <c r="V1119">
        <v>1018.3302</v>
      </c>
      <c r="W1119" t="s">
        <v>1824</v>
      </c>
    </row>
    <row r="1120" spans="1:23" hidden="1">
      <c r="A1120" s="2">
        <v>45620</v>
      </c>
      <c r="B1120" t="s">
        <v>230</v>
      </c>
      <c r="C1120" t="s">
        <v>1622</v>
      </c>
      <c r="D1120" t="str">
        <f>VLOOKUP(C1120,Product_Cleaned!$A$2:$B$101,2,FALSE)</f>
        <v>Men's Casual Sneakers</v>
      </c>
      <c r="E1120" t="str">
        <f>VLOOKUP(C1120,Product_Cleaned!$A$2:$C$101,3,FALSE)</f>
        <v>Clothing</v>
      </c>
      <c r="F1120" t="str">
        <f>VLOOKUP(C1120,Product_Cleaned!$A$2:$E$101,4,FALSE)</f>
        <v>Footwear</v>
      </c>
      <c r="G1120" t="str">
        <f>VLOOKUP('Sales_Fact cleaned'!C1299,Product_Cleaned!$A$2:$E$101,5, FALSE)</f>
        <v>Olsen-Daniels</v>
      </c>
      <c r="H1120" t="s">
        <v>1779</v>
      </c>
      <c r="I1120" t="str">
        <f>_xlfn.XLOOKUP(H1120,Store_Raw!$A$2:$A$21,Store_Raw!$B$2:$B$21)</f>
        <v>Martinez-Mullins</v>
      </c>
      <c r="J1120" t="str">
        <f>_xlfn.XLOOKUP(H1120,Store_Raw!$A$2:$A$21,Store_Raw!$C$2:$C$21)</f>
        <v>South</v>
      </c>
      <c r="K1120" t="str">
        <f>_xlfn.XLOOKUP(H1120,Store_Raw!$A$2:$A$21,Store_Raw!$D$2:$D$21)</f>
        <v>Williamsfurt</v>
      </c>
      <c r="L1120" t="str">
        <f>_xlfn.XLOOKUP(H1120,Store_Raw!$A$2:$A$21,Store_Raw!$E$2:$E$21)</f>
        <v>Online</v>
      </c>
      <c r="M1120" t="str">
        <f>VLOOKUP(B1120,Customer_Cleaned!$A$2:$H$501,2,FALSE)</f>
        <v>James Bean</v>
      </c>
      <c r="N1120">
        <f>VLOOKUP(B1120,Customer_Cleaned!$A$2:$H$501,3,FALSE)</f>
        <v>50</v>
      </c>
      <c r="O1120" t="str">
        <f>VLOOKUP(B1120,Customer_Cleaned!$A$2:$H$501,4,FALSE)</f>
        <v>Male</v>
      </c>
      <c r="P1120" t="str">
        <f>VLOOKUP(B1120,Customer_Cleaned!$A$2:$H$501,8,FALSE)</f>
        <v>Platinum</v>
      </c>
      <c r="Q1120" t="str">
        <f>_xlfn.XLOOKUP('Sales_Fact cleaned'!B1299,Customer_Cleaned!$A$2:$A$501,Customer_Cleaned!$F$2:$F$501)</f>
        <v>Pennsylvania</v>
      </c>
      <c r="R1120" t="str">
        <f>_xlfn.XLOOKUP(B1120,Customer_Cleaned!$A$2:$A$501,Customer_Cleaned!$G$2:$G$501)</f>
        <v>USA</v>
      </c>
      <c r="S1120">
        <v>2</v>
      </c>
      <c r="T1120">
        <v>606.35</v>
      </c>
      <c r="U1120">
        <v>0.16</v>
      </c>
      <c r="V1120">
        <v>1018.668</v>
      </c>
      <c r="W1120" t="s">
        <v>1829</v>
      </c>
    </row>
    <row r="1121" spans="1:23" hidden="1">
      <c r="A1121" s="2">
        <v>45620</v>
      </c>
      <c r="B1121" t="s">
        <v>812</v>
      </c>
      <c r="C1121" t="s">
        <v>1594</v>
      </c>
      <c r="D1121" t="str">
        <f>VLOOKUP(C1121,Product_Cleaned!$A$2:$B$101,2,FALSE)</f>
        <v>Men's Formal Shirt</v>
      </c>
      <c r="E1121" t="str">
        <f>VLOOKUP(C1121,Product_Cleaned!$A$2:$C$101,3,FALSE)</f>
        <v>Clothing</v>
      </c>
      <c r="F1121" t="str">
        <f>VLOOKUP(C1121,Product_Cleaned!$A$2:$E$101,4,FALSE)</f>
        <v>Tops</v>
      </c>
      <c r="G1121" t="str">
        <f>VLOOKUP('Sales_Fact cleaned'!C168,Product_Cleaned!$A$2:$E$101,5, FALSE)</f>
        <v>Griffin Ltd</v>
      </c>
      <c r="H1121" t="s">
        <v>1779</v>
      </c>
      <c r="I1121" t="str">
        <f>_xlfn.XLOOKUP(H1121,Store_Raw!$A$2:$A$21,Store_Raw!$B$2:$B$21)</f>
        <v>Martinez-Mullins</v>
      </c>
      <c r="J1121" t="str">
        <f>_xlfn.XLOOKUP(H1121,Store_Raw!$A$2:$A$21,Store_Raw!$C$2:$C$21)</f>
        <v>South</v>
      </c>
      <c r="K1121" t="str">
        <f>_xlfn.XLOOKUP(H1121,Store_Raw!$A$2:$A$21,Store_Raw!$D$2:$D$21)</f>
        <v>Williamsfurt</v>
      </c>
      <c r="L1121" t="str">
        <f>_xlfn.XLOOKUP(H1121,Store_Raw!$A$2:$A$21,Store_Raw!$E$2:$E$21)</f>
        <v>Online</v>
      </c>
      <c r="M1121" t="str">
        <f>VLOOKUP(B1121,Customer_Cleaned!$A$2:$H$501,2,FALSE)</f>
        <v>Linda Kline</v>
      </c>
      <c r="N1121">
        <f>VLOOKUP(B1121,Customer_Cleaned!$A$2:$H$501,3,FALSE)</f>
        <v>34</v>
      </c>
      <c r="O1121" t="str">
        <f>VLOOKUP(B1121,Customer_Cleaned!$A$2:$H$501,4,FALSE)</f>
        <v>Male</v>
      </c>
      <c r="P1121" t="str">
        <f>VLOOKUP(B1121,Customer_Cleaned!$A$2:$H$501,8,FALSE)</f>
        <v>Bronze</v>
      </c>
      <c r="Q1121" t="str">
        <f>_xlfn.XLOOKUP('Sales_Fact cleaned'!B168,Customer_Cleaned!$A$2:$A$501,Customer_Cleaned!$F$2:$F$501)</f>
        <v>Washington</v>
      </c>
      <c r="R1121" t="str">
        <f>_xlfn.XLOOKUP(B1121,Customer_Cleaned!$A$2:$A$501,Customer_Cleaned!$G$2:$G$501)</f>
        <v>USA</v>
      </c>
      <c r="S1121">
        <v>2</v>
      </c>
      <c r="T1121">
        <v>608.46</v>
      </c>
      <c r="U1121">
        <v>0.16</v>
      </c>
      <c r="V1121">
        <v>1022.2128</v>
      </c>
      <c r="W1121" t="s">
        <v>1829</v>
      </c>
    </row>
    <row r="1122" spans="1:23">
      <c r="A1122" s="2">
        <v>45621</v>
      </c>
      <c r="B1122" t="s">
        <v>1249</v>
      </c>
      <c r="C1122" t="s">
        <v>1678</v>
      </c>
      <c r="D1122" t="str">
        <f>VLOOKUP(C1122,Product_Cleaned!$A$2:$B$101,2,FALSE)</f>
        <v>Adjustable Dumbbells 20kg</v>
      </c>
      <c r="E1122" t="str">
        <f>VLOOKUP(C1122,Product_Cleaned!$A$2:$C$101,3,FALSE)</f>
        <v>Sports</v>
      </c>
      <c r="F1122" t="str">
        <f>VLOOKUP(C1122,Product_Cleaned!$A$2:$E$101,4,FALSE)</f>
        <v>Fitness</v>
      </c>
      <c r="G1122" t="str">
        <f>VLOOKUP('Sales_Fact cleaned'!C570,Product_Cleaned!$A$2:$E$101,5, FALSE)</f>
        <v>Anderson-Riley</v>
      </c>
      <c r="H1122" t="s">
        <v>1813</v>
      </c>
      <c r="I1122" t="str">
        <f>_xlfn.XLOOKUP(H1122,Store_Raw!$A$2:$A$21,Store_Raw!$B$2:$B$21)</f>
        <v>Mann-Austin</v>
      </c>
      <c r="J1122" t="str">
        <f>_xlfn.XLOOKUP(H1122,Store_Raw!$A$2:$A$21,Store_Raw!$C$2:$C$21)</f>
        <v>East</v>
      </c>
      <c r="K1122" t="str">
        <f>_xlfn.XLOOKUP(H1122,Store_Raw!$A$2:$A$21,Store_Raw!$D$2:$D$21)</f>
        <v>Vasquezborough</v>
      </c>
      <c r="L1122" t="str">
        <f>_xlfn.XLOOKUP(H1122,Store_Raw!$A$2:$A$21,Store_Raw!$E$2:$E$21)</f>
        <v>Online</v>
      </c>
      <c r="M1122" t="str">
        <f>VLOOKUP(B1122,Customer_Cleaned!$A$2:$H$501,2,FALSE)</f>
        <v>Terry Moses</v>
      </c>
      <c r="N1122">
        <f>VLOOKUP(B1122,Customer_Cleaned!$A$2:$H$501,3,FALSE)</f>
        <v>51</v>
      </c>
      <c r="O1122" t="str">
        <f>VLOOKUP(B1122,Customer_Cleaned!$A$2:$H$501,4,FALSE)</f>
        <v>Female</v>
      </c>
      <c r="P1122" t="str">
        <f>VLOOKUP(B1122,Customer_Cleaned!$A$2:$H$501,8,FALSE)</f>
        <v>Platinum</v>
      </c>
      <c r="Q1122" t="str">
        <f>_xlfn.XLOOKUP('Sales_Fact cleaned'!B570,Customer_Cleaned!$A$2:$A$501,Customer_Cleaned!$F$2:$F$501)</f>
        <v>Louisiana</v>
      </c>
      <c r="R1122" t="str">
        <f>_xlfn.XLOOKUP(B1122,Customer_Cleaned!$A$2:$A$501,Customer_Cleaned!$G$2:$G$501)</f>
        <v>USA</v>
      </c>
      <c r="S1122">
        <v>2</v>
      </c>
      <c r="T1122">
        <v>549.83000000000004</v>
      </c>
      <c r="U1122">
        <v>7.0000000000000007E-2</v>
      </c>
      <c r="V1122">
        <v>1022.6838</v>
      </c>
      <c r="W1122" t="s">
        <v>1826</v>
      </c>
    </row>
    <row r="1123" spans="1:23" hidden="1">
      <c r="A1123" s="2">
        <v>45621</v>
      </c>
      <c r="B1123" t="s">
        <v>1056</v>
      </c>
      <c r="C1123" t="s">
        <v>1738</v>
      </c>
      <c r="D1123" t="str">
        <f>VLOOKUP(C1123,Product_Cleaned!$A$2:$B$101,2,FALSE)</f>
        <v>Sports Stopwatch Basic</v>
      </c>
      <c r="E1123" t="str">
        <f>VLOOKUP(C1123,Product_Cleaned!$A$2:$C$101,3,FALSE)</f>
        <v>Sports</v>
      </c>
      <c r="F1123" t="str">
        <f>VLOOKUP(C1123,Product_Cleaned!$A$2:$E$101,4,FALSE)</f>
        <v>Accessories</v>
      </c>
      <c r="G1123" t="str">
        <f>VLOOKUP('Sales_Fact cleaned'!C448,Product_Cleaned!$A$2:$E$101,5, FALSE)</f>
        <v>Murray, Gould and Ware</v>
      </c>
      <c r="H1123" t="s">
        <v>1801</v>
      </c>
      <c r="I1123" t="str">
        <f>_xlfn.XLOOKUP(H1123,Store_Raw!$A$2:$A$21,Store_Raw!$B$2:$B$21)</f>
        <v>Shelton PLC</v>
      </c>
      <c r="J1123" t="str">
        <f>_xlfn.XLOOKUP(H1123,Store_Raw!$A$2:$A$21,Store_Raw!$C$2:$C$21)</f>
        <v>North</v>
      </c>
      <c r="K1123" t="str">
        <f>_xlfn.XLOOKUP(H1123,Store_Raw!$A$2:$A$21,Store_Raw!$D$2:$D$21)</f>
        <v>East Jenniferstad</v>
      </c>
      <c r="L1123" t="str">
        <f>_xlfn.XLOOKUP(H1123,Store_Raw!$A$2:$A$21,Store_Raw!$E$2:$E$21)</f>
        <v>Flagship</v>
      </c>
      <c r="M1123" t="str">
        <f>VLOOKUP(B1123,Customer_Cleaned!$A$2:$H$501,2,FALSE)</f>
        <v>John Jones</v>
      </c>
      <c r="N1123">
        <f>VLOOKUP(B1123,Customer_Cleaned!$A$2:$H$501,3,FALSE)</f>
        <v>58</v>
      </c>
      <c r="O1123" t="str">
        <f>VLOOKUP(B1123,Customer_Cleaned!$A$2:$H$501,4,FALSE)</f>
        <v>Female</v>
      </c>
      <c r="P1123" t="str">
        <f>VLOOKUP(B1123,Customer_Cleaned!$A$2:$H$501,8,FALSE)</f>
        <v>Platinum</v>
      </c>
      <c r="Q1123" t="str">
        <f>_xlfn.XLOOKUP('Sales_Fact cleaned'!B448,Customer_Cleaned!$A$2:$A$501,Customer_Cleaned!$F$2:$F$501)</f>
        <v>New Jersey</v>
      </c>
      <c r="R1123" t="str">
        <f>_xlfn.XLOOKUP(B1123,Customer_Cleaned!$A$2:$A$501,Customer_Cleaned!$G$2:$G$501)</f>
        <v>USA</v>
      </c>
      <c r="S1123">
        <v>4</v>
      </c>
      <c r="T1123">
        <v>284.24</v>
      </c>
      <c r="U1123">
        <v>0.1</v>
      </c>
      <c r="V1123">
        <v>1023.264</v>
      </c>
      <c r="W1123" t="s">
        <v>1829</v>
      </c>
    </row>
    <row r="1124" spans="1:23" hidden="1">
      <c r="A1124" s="2">
        <v>45622</v>
      </c>
      <c r="B1124" t="s">
        <v>511</v>
      </c>
      <c r="C1124" t="s">
        <v>1654</v>
      </c>
      <c r="D1124" t="str">
        <f>VLOOKUP(C1124,Product_Cleaned!$A$2:$B$101,2,FALSE)</f>
        <v>Men's Track Pants</v>
      </c>
      <c r="E1124" t="str">
        <f>VLOOKUP(C1124,Product_Cleaned!$A$2:$C$101,3,FALSE)</f>
        <v>Clothing</v>
      </c>
      <c r="F1124" t="str">
        <f>VLOOKUP(C1124,Product_Cleaned!$A$2:$E$101,4,FALSE)</f>
        <v>Bottoms</v>
      </c>
      <c r="G1124" t="str">
        <f>VLOOKUP('Sales_Fact cleaned'!C1817,Product_Cleaned!$A$2:$E$101,5, FALSE)</f>
        <v>Jones LLC</v>
      </c>
      <c r="H1124" t="s">
        <v>1813</v>
      </c>
      <c r="I1124" t="str">
        <f>_xlfn.XLOOKUP(H1124,Store_Raw!$A$2:$A$21,Store_Raw!$B$2:$B$21)</f>
        <v>Mann-Austin</v>
      </c>
      <c r="J1124" t="str">
        <f>_xlfn.XLOOKUP(H1124,Store_Raw!$A$2:$A$21,Store_Raw!$C$2:$C$21)</f>
        <v>East</v>
      </c>
      <c r="K1124" t="str">
        <f>_xlfn.XLOOKUP(H1124,Store_Raw!$A$2:$A$21,Store_Raw!$D$2:$D$21)</f>
        <v>Vasquezborough</v>
      </c>
      <c r="L1124" t="str">
        <f>_xlfn.XLOOKUP(H1124,Store_Raw!$A$2:$A$21,Store_Raw!$E$2:$E$21)</f>
        <v>Online</v>
      </c>
      <c r="M1124" t="str">
        <f>VLOOKUP(B1124,Customer_Cleaned!$A$2:$H$501,2,FALSE)</f>
        <v>Patrick Roberts</v>
      </c>
      <c r="N1124">
        <f>VLOOKUP(B1124,Customer_Cleaned!$A$2:$H$501,3,FALSE)</f>
        <v>41</v>
      </c>
      <c r="O1124" t="str">
        <f>VLOOKUP(B1124,Customer_Cleaned!$A$2:$H$501,4,FALSE)</f>
        <v>Female</v>
      </c>
      <c r="P1124" t="str">
        <f>VLOOKUP(B1124,Customer_Cleaned!$A$2:$H$501,8,FALSE)</f>
        <v>Silver</v>
      </c>
      <c r="Q1124" t="str">
        <f>_xlfn.XLOOKUP('Sales_Fact cleaned'!B1817,Customer_Cleaned!$A$2:$A$501,Customer_Cleaned!$F$2:$F$501)</f>
        <v>Arizona</v>
      </c>
      <c r="R1124" t="str">
        <f>_xlfn.XLOOKUP(B1124,Customer_Cleaned!$A$2:$A$501,Customer_Cleaned!$G$2:$G$501)</f>
        <v>USA</v>
      </c>
      <c r="S1124">
        <v>2</v>
      </c>
      <c r="T1124">
        <v>664.5</v>
      </c>
      <c r="U1124">
        <v>0.23</v>
      </c>
      <c r="V1124">
        <v>1023.33</v>
      </c>
      <c r="W1124" t="s">
        <v>1826</v>
      </c>
    </row>
    <row r="1125" spans="1:23" hidden="1">
      <c r="A1125" s="2">
        <v>45622</v>
      </c>
      <c r="B1125" t="s">
        <v>699</v>
      </c>
      <c r="C1125" t="s">
        <v>1612</v>
      </c>
      <c r="D1125" t="str">
        <f>VLOOKUP(C1125,Product_Cleaned!$A$2:$B$101,2,FALSE)</f>
        <v>Vitamin C Face Serum</v>
      </c>
      <c r="E1125" t="str">
        <f>VLOOKUP(C1125,Product_Cleaned!$A$2:$C$101,3,FALSE)</f>
        <v>Beauty</v>
      </c>
      <c r="F1125" t="str">
        <f>VLOOKUP(C1125,Product_Cleaned!$A$2:$E$101,4,FALSE)</f>
        <v>Skincare</v>
      </c>
      <c r="G1125" t="str">
        <f>VLOOKUP('Sales_Fact cleaned'!C850,Product_Cleaned!$A$2:$E$101,5, FALSE)</f>
        <v>Allison Ltd</v>
      </c>
      <c r="H1125" t="s">
        <v>1786</v>
      </c>
      <c r="I1125" t="str">
        <f>_xlfn.XLOOKUP(H1125,Store_Raw!$A$2:$A$21,Store_Raw!$B$2:$B$21)</f>
        <v>Moore, Padilla and Butler</v>
      </c>
      <c r="J1125" t="str">
        <f>_xlfn.XLOOKUP(H1125,Store_Raw!$A$2:$A$21,Store_Raw!$C$2:$C$21)</f>
        <v>South</v>
      </c>
      <c r="K1125" t="str">
        <f>_xlfn.XLOOKUP(H1125,Store_Raw!$A$2:$A$21,Store_Raw!$D$2:$D$21)</f>
        <v>East Johnstad</v>
      </c>
      <c r="L1125" t="str">
        <f>_xlfn.XLOOKUP(H1125,Store_Raw!$A$2:$A$21,Store_Raw!$E$2:$E$21)</f>
        <v>Flagship</v>
      </c>
      <c r="M1125" t="str">
        <f>VLOOKUP(B1125,Customer_Cleaned!$A$2:$H$501,2,FALSE)</f>
        <v>Steve Medina</v>
      </c>
      <c r="N1125">
        <f>VLOOKUP(B1125,Customer_Cleaned!$A$2:$H$501,3,FALSE)</f>
        <v>50</v>
      </c>
      <c r="O1125" t="str">
        <f>VLOOKUP(B1125,Customer_Cleaned!$A$2:$H$501,4,FALSE)</f>
        <v>Female</v>
      </c>
      <c r="P1125" t="str">
        <f>VLOOKUP(B1125,Customer_Cleaned!$A$2:$H$501,8,FALSE)</f>
        <v>Platinum</v>
      </c>
      <c r="Q1125" t="str">
        <f>_xlfn.XLOOKUP('Sales_Fact cleaned'!B850,Customer_Cleaned!$A$2:$A$501,Customer_Cleaned!$F$2:$F$501)</f>
        <v>South Dakota</v>
      </c>
      <c r="R1125" t="str">
        <f>_xlfn.XLOOKUP(B1125,Customer_Cleaned!$A$2:$A$501,Customer_Cleaned!$G$2:$G$501)</f>
        <v>USA</v>
      </c>
      <c r="S1125">
        <v>4</v>
      </c>
      <c r="T1125">
        <v>315.95</v>
      </c>
      <c r="U1125">
        <v>0.19</v>
      </c>
      <c r="V1125">
        <v>1023.678</v>
      </c>
      <c r="W1125" t="s">
        <v>1829</v>
      </c>
    </row>
    <row r="1126" spans="1:23" hidden="1">
      <c r="A1126" s="2">
        <v>45623</v>
      </c>
      <c r="B1126" t="s">
        <v>205</v>
      </c>
      <c r="C1126" t="s">
        <v>1716</v>
      </c>
      <c r="D1126" t="str">
        <f>VLOOKUP(C1126,Product_Cleaned!$A$2:$B$101,2,FALSE)</f>
        <v>Wooden Bookshelf</v>
      </c>
      <c r="E1126" t="str">
        <f>VLOOKUP(C1126,Product_Cleaned!$A$2:$C$101,3,FALSE)</f>
        <v>Home</v>
      </c>
      <c r="F1126" t="str">
        <f>VLOOKUP(C1126,Product_Cleaned!$A$2:$E$101,4,FALSE)</f>
        <v>Furniture</v>
      </c>
      <c r="G1126" t="str">
        <f>VLOOKUP('Sales_Fact cleaned'!C1094,Product_Cleaned!$A$2:$E$101,5, FALSE)</f>
        <v>Cook Inc</v>
      </c>
      <c r="H1126" t="s">
        <v>1797</v>
      </c>
      <c r="I1126" t="str">
        <f>_xlfn.XLOOKUP(H1126,Store_Raw!$A$2:$A$21,Store_Raw!$B$2:$B$21)</f>
        <v>Gardner, Humphrey and Contreras</v>
      </c>
      <c r="J1126" t="str">
        <f>_xlfn.XLOOKUP(H1126,Store_Raw!$A$2:$A$21,Store_Raw!$C$2:$C$21)</f>
        <v>East</v>
      </c>
      <c r="K1126" t="str">
        <f>_xlfn.XLOOKUP(H1126,Store_Raw!$A$2:$A$21,Store_Raw!$D$2:$D$21)</f>
        <v>Johnsonville</v>
      </c>
      <c r="L1126" t="str">
        <f>_xlfn.XLOOKUP(H1126,Store_Raw!$A$2:$A$21,Store_Raw!$E$2:$E$21)</f>
        <v>Flagship</v>
      </c>
      <c r="M1126" t="str">
        <f>VLOOKUP(B1126,Customer_Cleaned!$A$2:$H$501,2,FALSE)</f>
        <v>Katherine Dorsey</v>
      </c>
      <c r="N1126">
        <f>VLOOKUP(B1126,Customer_Cleaned!$A$2:$H$501,3,FALSE)</f>
        <v>24</v>
      </c>
      <c r="O1126" t="str">
        <f>VLOOKUP(B1126,Customer_Cleaned!$A$2:$H$501,4,FALSE)</f>
        <v>Male</v>
      </c>
      <c r="P1126" t="str">
        <f>VLOOKUP(B1126,Customer_Cleaned!$A$2:$H$501,8,FALSE)</f>
        <v>Bronze</v>
      </c>
      <c r="Q1126" t="str">
        <f>_xlfn.XLOOKUP('Sales_Fact cleaned'!B1094,Customer_Cleaned!$A$2:$A$501,Customer_Cleaned!$F$2:$F$501)</f>
        <v>Vermont</v>
      </c>
      <c r="R1126" t="str">
        <f>_xlfn.XLOOKUP(B1126,Customer_Cleaned!$A$2:$A$501,Customer_Cleaned!$G$2:$G$501)</f>
        <v>USA</v>
      </c>
      <c r="S1126">
        <v>4</v>
      </c>
      <c r="T1126">
        <v>341.95</v>
      </c>
      <c r="U1126">
        <v>0.25</v>
      </c>
      <c r="V1126">
        <v>1025.8499999999999</v>
      </c>
      <c r="W1126" t="s">
        <v>1826</v>
      </c>
    </row>
    <row r="1127" spans="1:23" hidden="1">
      <c r="A1127" s="2">
        <v>45623</v>
      </c>
      <c r="B1127" t="s">
        <v>1518</v>
      </c>
      <c r="C1127" t="s">
        <v>1604</v>
      </c>
      <c r="D1127" t="str">
        <f>VLOOKUP(C1127,Product_Cleaned!$A$2:$B$101,2,FALSE)</f>
        <v>Sports Stopwatch Timer</v>
      </c>
      <c r="E1127" t="str">
        <f>VLOOKUP(C1127,Product_Cleaned!$A$2:$C$101,3,FALSE)</f>
        <v>Sports</v>
      </c>
      <c r="F1127" t="str">
        <f>VLOOKUP(C1127,Product_Cleaned!$A$2:$E$101,4,FALSE)</f>
        <v>Accessories</v>
      </c>
      <c r="G1127" t="str">
        <f>VLOOKUP('Sales_Fact cleaned'!C951,Product_Cleaned!$A$2:$E$101,5, FALSE)</f>
        <v>Wolfe, Ross and Hester</v>
      </c>
      <c r="H1127" t="s">
        <v>1807</v>
      </c>
      <c r="I1127" t="str">
        <f>_xlfn.XLOOKUP(H1127,Store_Raw!$A$2:$A$21,Store_Raw!$B$2:$B$21)</f>
        <v>Holloway Ltd</v>
      </c>
      <c r="J1127" t="str">
        <f>_xlfn.XLOOKUP(H1127,Store_Raw!$A$2:$A$21,Store_Raw!$C$2:$C$21)</f>
        <v>North</v>
      </c>
      <c r="K1127" t="str">
        <f>_xlfn.XLOOKUP(H1127,Store_Raw!$A$2:$A$21,Store_Raw!$D$2:$D$21)</f>
        <v>Bensonhaven</v>
      </c>
      <c r="L1127" t="str">
        <f>_xlfn.XLOOKUP(H1127,Store_Raw!$A$2:$A$21,Store_Raw!$E$2:$E$21)</f>
        <v>Flagship</v>
      </c>
      <c r="M1127" t="str">
        <f>VLOOKUP(B1127,Customer_Cleaned!$A$2:$H$501,2,FALSE)</f>
        <v>Justin Lopez</v>
      </c>
      <c r="N1127">
        <f>VLOOKUP(B1127,Customer_Cleaned!$A$2:$H$501,3,FALSE)</f>
        <v>21</v>
      </c>
      <c r="O1127" t="str">
        <f>VLOOKUP(B1127,Customer_Cleaned!$A$2:$H$501,4,FALSE)</f>
        <v>Male</v>
      </c>
      <c r="P1127" t="str">
        <f>VLOOKUP(B1127,Customer_Cleaned!$A$2:$H$501,8,FALSE)</f>
        <v>Bronze</v>
      </c>
      <c r="Q1127" t="str">
        <f>_xlfn.XLOOKUP('Sales_Fact cleaned'!B951,Customer_Cleaned!$A$2:$A$501,Customer_Cleaned!$F$2:$F$501)</f>
        <v>Michigan</v>
      </c>
      <c r="R1127" t="str">
        <f>_xlfn.XLOOKUP(B1127,Customer_Cleaned!$A$2:$A$501,Customer_Cleaned!$G$2:$G$501)</f>
        <v>USA</v>
      </c>
      <c r="S1127">
        <v>4</v>
      </c>
      <c r="T1127">
        <v>320.64</v>
      </c>
      <c r="U1127">
        <v>0.2</v>
      </c>
      <c r="V1127">
        <v>1026.048</v>
      </c>
      <c r="W1127" t="s">
        <v>1824</v>
      </c>
    </row>
    <row r="1128" spans="1:23">
      <c r="A1128" s="2">
        <v>45624</v>
      </c>
      <c r="B1128" t="s">
        <v>696</v>
      </c>
      <c r="C1128" t="s">
        <v>1730</v>
      </c>
      <c r="D1128" t="str">
        <f>VLOOKUP(C1128,Product_Cleaned!$A$2:$B$101,2,FALSE)</f>
        <v>Women's High Heels</v>
      </c>
      <c r="E1128" t="str">
        <f>VLOOKUP(C1128,Product_Cleaned!$A$2:$C$101,3,FALSE)</f>
        <v>Clothing</v>
      </c>
      <c r="F1128" t="str">
        <f>VLOOKUP(C1128,Product_Cleaned!$A$2:$E$101,4,FALSE)</f>
        <v>Footwear</v>
      </c>
      <c r="G1128" t="str">
        <f>VLOOKUP('Sales_Fact cleaned'!C1432,Product_Cleaned!$A$2:$E$101,5, FALSE)</f>
        <v>Bruce-Bowen</v>
      </c>
      <c r="H1128" t="s">
        <v>1752</v>
      </c>
      <c r="I1128" t="str">
        <f>_xlfn.XLOOKUP(H1128,Store_Raw!$A$2:$A$21,Store_Raw!$B$2:$B$21)</f>
        <v>Rivera-Warner</v>
      </c>
      <c r="J1128" t="str">
        <f>_xlfn.XLOOKUP(H1128,Store_Raw!$A$2:$A$21,Store_Raw!$C$2:$C$21)</f>
        <v>East</v>
      </c>
      <c r="K1128" t="str">
        <f>_xlfn.XLOOKUP(H1128,Store_Raw!$A$2:$A$21,Store_Raw!$D$2:$D$21)</f>
        <v>Washingtonfurt</v>
      </c>
      <c r="L1128" t="str">
        <f>_xlfn.XLOOKUP(H1128,Store_Raw!$A$2:$A$21,Store_Raw!$E$2:$E$21)</f>
        <v>Flagship</v>
      </c>
      <c r="M1128" t="str">
        <f>VLOOKUP(B1128,Customer_Cleaned!$A$2:$H$501,2,FALSE)</f>
        <v>Eric Todd</v>
      </c>
      <c r="N1128">
        <f>VLOOKUP(B1128,Customer_Cleaned!$A$2:$H$501,3,FALSE)</f>
        <v>61</v>
      </c>
      <c r="O1128" t="str">
        <f>VLOOKUP(B1128,Customer_Cleaned!$A$2:$H$501,4,FALSE)</f>
        <v>Male</v>
      </c>
      <c r="P1128" t="str">
        <f>VLOOKUP(B1128,Customer_Cleaned!$A$2:$H$501,8,FALSE)</f>
        <v>Platinum</v>
      </c>
      <c r="Q1128" t="str">
        <f>_xlfn.XLOOKUP('Sales_Fact cleaned'!B1432,Customer_Cleaned!$A$2:$A$501,Customer_Cleaned!$F$2:$F$501)</f>
        <v>West Virginia</v>
      </c>
      <c r="R1128" t="str">
        <f>_xlfn.XLOOKUP(B1128,Customer_Cleaned!$A$2:$A$501,Customer_Cleaned!$G$2:$G$501)</f>
        <v>USA</v>
      </c>
      <c r="S1128">
        <v>3</v>
      </c>
      <c r="T1128">
        <v>376.46</v>
      </c>
      <c r="U1128">
        <v>0.09</v>
      </c>
      <c r="V1128">
        <v>1027.7357999999999</v>
      </c>
      <c r="W1128" t="s">
        <v>1826</v>
      </c>
    </row>
    <row r="1129" spans="1:23" hidden="1">
      <c r="A1129" s="2">
        <v>45624</v>
      </c>
      <c r="B1129" t="s">
        <v>85</v>
      </c>
      <c r="C1129" t="s">
        <v>1700</v>
      </c>
      <c r="D1129" t="str">
        <f>VLOOKUP(C1129,Product_Cleaned!$A$2:$B$101,2,FALSE)</f>
        <v>Wireless Mouse</v>
      </c>
      <c r="E1129" t="str">
        <f>VLOOKUP(C1129,Product_Cleaned!$A$2:$C$101,3,FALSE)</f>
        <v>Electronics</v>
      </c>
      <c r="F1129" t="str">
        <f>VLOOKUP(C1129,Product_Cleaned!$A$2:$E$101,4,FALSE)</f>
        <v>Computer</v>
      </c>
      <c r="G1129" t="str">
        <f>VLOOKUP('Sales_Fact cleaned'!C204,Product_Cleaned!$A$2:$E$101,5, FALSE)</f>
        <v>May-Reese</v>
      </c>
      <c r="H1129" t="s">
        <v>1789</v>
      </c>
      <c r="I1129" t="str">
        <f>_xlfn.XLOOKUP(H1129,Store_Raw!$A$2:$A$21,Store_Raw!$B$2:$B$21)</f>
        <v>Hill, Wagner and Ballard</v>
      </c>
      <c r="J1129" t="str">
        <f>_xlfn.XLOOKUP(H1129,Store_Raw!$A$2:$A$21,Store_Raw!$C$2:$C$21)</f>
        <v>East</v>
      </c>
      <c r="K1129" t="str">
        <f>_xlfn.XLOOKUP(H1129,Store_Raw!$A$2:$A$21,Store_Raw!$D$2:$D$21)</f>
        <v>East Davidville</v>
      </c>
      <c r="L1129" t="str">
        <f>_xlfn.XLOOKUP(H1129,Store_Raw!$A$2:$A$21,Store_Raw!$E$2:$E$21)</f>
        <v>Online</v>
      </c>
      <c r="M1129" t="str">
        <f>VLOOKUP(B1129,Customer_Cleaned!$A$2:$H$501,2,FALSE)</f>
        <v>Michael Torres</v>
      </c>
      <c r="N1129">
        <f>VLOOKUP(B1129,Customer_Cleaned!$A$2:$H$501,3,FALSE)</f>
        <v>46</v>
      </c>
      <c r="O1129" t="str">
        <f>VLOOKUP(B1129,Customer_Cleaned!$A$2:$H$501,4,FALSE)</f>
        <v>Female</v>
      </c>
      <c r="P1129" t="str">
        <f>VLOOKUP(B1129,Customer_Cleaned!$A$2:$H$501,8,FALSE)</f>
        <v>Silver</v>
      </c>
      <c r="Q1129" t="str">
        <f>_xlfn.XLOOKUP('Sales_Fact cleaned'!B204,Customer_Cleaned!$A$2:$A$501,Customer_Cleaned!$F$2:$F$501)</f>
        <v>New Hampshire</v>
      </c>
      <c r="R1129" t="str">
        <f>_xlfn.XLOOKUP(B1129,Customer_Cleaned!$A$2:$A$501,Customer_Cleaned!$G$2:$G$501)</f>
        <v>USA</v>
      </c>
      <c r="S1129">
        <v>2</v>
      </c>
      <c r="T1129">
        <v>686.31</v>
      </c>
      <c r="U1129">
        <v>0.25</v>
      </c>
      <c r="V1129">
        <v>1029.4649999999999</v>
      </c>
      <c r="W1129" t="s">
        <v>1826</v>
      </c>
    </row>
    <row r="1130" spans="1:23" hidden="1">
      <c r="A1130" s="2">
        <v>45624</v>
      </c>
      <c r="B1130" t="s">
        <v>284</v>
      </c>
      <c r="C1130" t="s">
        <v>1580</v>
      </c>
      <c r="D1130" t="str">
        <f>VLOOKUP(C1130,Product_Cleaned!$A$2:$B$101,2,FALSE)</f>
        <v>Beard Grooming Kit</v>
      </c>
      <c r="E1130" t="str">
        <f>VLOOKUP(C1130,Product_Cleaned!$A$2:$C$101,3,FALSE)</f>
        <v>Beauty</v>
      </c>
      <c r="F1130" t="str">
        <f>VLOOKUP(C1130,Product_Cleaned!$A$2:$E$101,4,FALSE)</f>
        <v>Grooming</v>
      </c>
      <c r="G1130" t="str">
        <f>VLOOKUP('Sales_Fact cleaned'!C1678,Product_Cleaned!$A$2:$E$101,5, FALSE)</f>
        <v>Montgomery, Benton and Miller</v>
      </c>
      <c r="H1130" t="s">
        <v>1807</v>
      </c>
      <c r="I1130" t="str">
        <f>_xlfn.XLOOKUP(H1130,Store_Raw!$A$2:$A$21,Store_Raw!$B$2:$B$21)</f>
        <v>Holloway Ltd</v>
      </c>
      <c r="J1130" t="str">
        <f>_xlfn.XLOOKUP(H1130,Store_Raw!$A$2:$A$21,Store_Raw!$C$2:$C$21)</f>
        <v>North</v>
      </c>
      <c r="K1130" t="str">
        <f>_xlfn.XLOOKUP(H1130,Store_Raw!$A$2:$A$21,Store_Raw!$D$2:$D$21)</f>
        <v>Bensonhaven</v>
      </c>
      <c r="L1130" t="str">
        <f>_xlfn.XLOOKUP(H1130,Store_Raw!$A$2:$A$21,Store_Raw!$E$2:$E$21)</f>
        <v>Flagship</v>
      </c>
      <c r="M1130" t="str">
        <f>VLOOKUP(B1130,Customer_Cleaned!$A$2:$H$501,2,FALSE)</f>
        <v>Cody Blake</v>
      </c>
      <c r="N1130">
        <f>VLOOKUP(B1130,Customer_Cleaned!$A$2:$H$501,3,FALSE)</f>
        <v>21</v>
      </c>
      <c r="O1130" t="str">
        <f>VLOOKUP(B1130,Customer_Cleaned!$A$2:$H$501,4,FALSE)</f>
        <v>Male</v>
      </c>
      <c r="P1130" t="str">
        <f>VLOOKUP(B1130,Customer_Cleaned!$A$2:$H$501,8,FALSE)</f>
        <v>Bronze</v>
      </c>
      <c r="Q1130" t="str">
        <f>_xlfn.XLOOKUP('Sales_Fact cleaned'!B1678,Customer_Cleaned!$A$2:$A$501,Customer_Cleaned!$F$2:$F$501)</f>
        <v>Oregon</v>
      </c>
      <c r="R1130" t="str">
        <f>_xlfn.XLOOKUP(B1130,Customer_Cleaned!$A$2:$A$501,Customer_Cleaned!$G$2:$G$501)</f>
        <v>USA</v>
      </c>
      <c r="S1130">
        <v>3</v>
      </c>
      <c r="T1130">
        <v>484.39</v>
      </c>
      <c r="U1130">
        <v>0.28999999999999998</v>
      </c>
      <c r="V1130">
        <v>1031.7507000000001</v>
      </c>
      <c r="W1130" t="s">
        <v>1824</v>
      </c>
    </row>
    <row r="1131" spans="1:23" hidden="1">
      <c r="A1131" s="2">
        <v>45625</v>
      </c>
      <c r="B1131" t="s">
        <v>399</v>
      </c>
      <c r="C1131" t="s">
        <v>1658</v>
      </c>
      <c r="D1131" t="str">
        <f>VLOOKUP(C1131,Product_Cleaned!$A$2:$B$101,2,FALSE)</f>
        <v>Ceramic Plant Pot</v>
      </c>
      <c r="E1131" t="str">
        <f>VLOOKUP(C1131,Product_Cleaned!$A$2:$C$101,3,FALSE)</f>
        <v>Home</v>
      </c>
      <c r="F1131" t="str">
        <f>VLOOKUP(C1131,Product_Cleaned!$A$2:$E$101,4,FALSE)</f>
        <v>Decor</v>
      </c>
      <c r="G1131" t="str">
        <f>VLOOKUP('Sales_Fact cleaned'!C1419,Product_Cleaned!$A$2:$E$101,5, FALSE)</f>
        <v>Montgomery, Benton and Miller</v>
      </c>
      <c r="H1131" t="s">
        <v>1810</v>
      </c>
      <c r="I1131" t="str">
        <f>_xlfn.XLOOKUP(H1131,Store_Raw!$A$2:$A$21,Store_Raw!$B$2:$B$21)</f>
        <v>Guerrero-Schmitt</v>
      </c>
      <c r="J1131" t="str">
        <f>_xlfn.XLOOKUP(H1131,Store_Raw!$A$2:$A$21,Store_Raw!$C$2:$C$21)</f>
        <v>East</v>
      </c>
      <c r="K1131" t="str">
        <f>_xlfn.XLOOKUP(H1131,Store_Raw!$A$2:$A$21,Store_Raw!$D$2:$D$21)</f>
        <v>East Stevechester</v>
      </c>
      <c r="L1131" t="str">
        <f>_xlfn.XLOOKUP(H1131,Store_Raw!$A$2:$A$21,Store_Raw!$E$2:$E$21)</f>
        <v>Flagship</v>
      </c>
      <c r="M1131" t="str">
        <f>VLOOKUP(B1131,Customer_Cleaned!$A$2:$H$501,2,FALSE)</f>
        <v>Ryan Hernandez</v>
      </c>
      <c r="N1131">
        <f>VLOOKUP(B1131,Customer_Cleaned!$A$2:$H$501,3,FALSE)</f>
        <v>30</v>
      </c>
      <c r="O1131" t="str">
        <f>VLOOKUP(B1131,Customer_Cleaned!$A$2:$H$501,4,FALSE)</f>
        <v>Male</v>
      </c>
      <c r="P1131" t="str">
        <f>VLOOKUP(B1131,Customer_Cleaned!$A$2:$H$501,8,FALSE)</f>
        <v>Bronze</v>
      </c>
      <c r="Q1131" t="str">
        <f>_xlfn.XLOOKUP('Sales_Fact cleaned'!B1419,Customer_Cleaned!$A$2:$A$501,Customer_Cleaned!$F$2:$F$501)</f>
        <v>Louisiana</v>
      </c>
      <c r="R1131" t="str">
        <f>_xlfn.XLOOKUP(B1131,Customer_Cleaned!$A$2:$A$501,Customer_Cleaned!$G$2:$G$501)</f>
        <v>USA</v>
      </c>
      <c r="S1131">
        <v>3</v>
      </c>
      <c r="T1131">
        <v>471.27</v>
      </c>
      <c r="U1131">
        <v>0.27</v>
      </c>
      <c r="V1131">
        <v>1032.0813000000001</v>
      </c>
      <c r="W1131" t="s">
        <v>1829</v>
      </c>
    </row>
    <row r="1132" spans="1:23" hidden="1">
      <c r="A1132" s="2">
        <v>45625</v>
      </c>
      <c r="B1132" t="s">
        <v>719</v>
      </c>
      <c r="C1132" t="s">
        <v>1640</v>
      </c>
      <c r="D1132" t="str">
        <f>VLOOKUP(C1132,Product_Cleaned!$A$2:$B$101,2,FALSE)</f>
        <v>Men's Winter Jacket</v>
      </c>
      <c r="E1132" t="str">
        <f>VLOOKUP(C1132,Product_Cleaned!$A$2:$C$101,3,FALSE)</f>
        <v>Clothing</v>
      </c>
      <c r="F1132" t="str">
        <f>VLOOKUP(C1132,Product_Cleaned!$A$2:$E$101,4,FALSE)</f>
        <v>Outerwear</v>
      </c>
      <c r="G1132" t="str">
        <f>VLOOKUP('Sales_Fact cleaned'!C249,Product_Cleaned!$A$2:$E$101,5, FALSE)</f>
        <v>Khan, Jones and Paul</v>
      </c>
      <c r="H1132" t="s">
        <v>1776</v>
      </c>
      <c r="I1132" t="str">
        <f>_xlfn.XLOOKUP(H1132,Store_Raw!$A$2:$A$21,Store_Raw!$B$2:$B$21)</f>
        <v>Benson-Elliott</v>
      </c>
      <c r="J1132" t="str">
        <f>_xlfn.XLOOKUP(H1132,Store_Raw!$A$2:$A$21,Store_Raw!$C$2:$C$21)</f>
        <v>East</v>
      </c>
      <c r="K1132" t="str">
        <f>_xlfn.XLOOKUP(H1132,Store_Raw!$A$2:$A$21,Store_Raw!$D$2:$D$21)</f>
        <v>Port Josephberg</v>
      </c>
      <c r="L1132" t="str">
        <f>_xlfn.XLOOKUP(H1132,Store_Raw!$A$2:$A$21,Store_Raw!$E$2:$E$21)</f>
        <v>Online</v>
      </c>
      <c r="M1132" t="str">
        <f>VLOOKUP(B1132,Customer_Cleaned!$A$2:$H$501,2,FALSE)</f>
        <v>Alejandro Doyle</v>
      </c>
      <c r="N1132">
        <f>VLOOKUP(B1132,Customer_Cleaned!$A$2:$H$501,3,FALSE)</f>
        <v>35</v>
      </c>
      <c r="O1132" t="str">
        <f>VLOOKUP(B1132,Customer_Cleaned!$A$2:$H$501,4,FALSE)</f>
        <v>Male</v>
      </c>
      <c r="P1132" t="str">
        <f>VLOOKUP(B1132,Customer_Cleaned!$A$2:$H$501,8,FALSE)</f>
        <v>Silver</v>
      </c>
      <c r="Q1132" t="str">
        <f>_xlfn.XLOOKUP('Sales_Fact cleaned'!B249,Customer_Cleaned!$A$2:$A$501,Customer_Cleaned!$F$2:$F$501)</f>
        <v>Vermont</v>
      </c>
      <c r="R1132" t="str">
        <f>_xlfn.XLOOKUP(B1132,Customer_Cleaned!$A$2:$A$501,Customer_Cleaned!$G$2:$G$501)</f>
        <v>USA</v>
      </c>
      <c r="S1132">
        <v>4</v>
      </c>
      <c r="T1132">
        <v>344.12</v>
      </c>
      <c r="U1132">
        <v>0.25</v>
      </c>
      <c r="V1132">
        <v>1032.3599999999999</v>
      </c>
      <c r="W1132" t="s">
        <v>1824</v>
      </c>
    </row>
    <row r="1133" spans="1:23" hidden="1">
      <c r="A1133" s="2">
        <v>45626</v>
      </c>
      <c r="B1133" t="s">
        <v>690</v>
      </c>
      <c r="C1133" t="s">
        <v>1574</v>
      </c>
      <c r="D1133" t="str">
        <f>VLOOKUP(C1133,Product_Cleaned!$A$2:$B$101,2,FALSE)</f>
        <v>USB-C Fast Charger</v>
      </c>
      <c r="E1133" t="str">
        <f>VLOOKUP(C1133,Product_Cleaned!$A$2:$C$101,3,FALSE)</f>
        <v>Electronics</v>
      </c>
      <c r="F1133" t="str">
        <f>VLOOKUP(C1133,Product_Cleaned!$A$2:$E$101,4,FALSE)</f>
        <v>Accessories</v>
      </c>
      <c r="G1133" t="str">
        <f>VLOOKUP('Sales_Fact cleaned'!C371,Product_Cleaned!$A$2:$E$101,5, FALSE)</f>
        <v>Hogan-Lee</v>
      </c>
      <c r="H1133" t="s">
        <v>1761</v>
      </c>
      <c r="I1133" t="str">
        <f>_xlfn.XLOOKUP(H1133,Store_Raw!$A$2:$A$21,Store_Raw!$B$2:$B$21)</f>
        <v>Black-Horn</v>
      </c>
      <c r="J1133" t="str">
        <f>_xlfn.XLOOKUP(H1133,Store_Raw!$A$2:$A$21,Store_Raw!$C$2:$C$21)</f>
        <v>South</v>
      </c>
      <c r="K1133" t="str">
        <f>_xlfn.XLOOKUP(H1133,Store_Raw!$A$2:$A$21,Store_Raw!$D$2:$D$21)</f>
        <v>North Nancyview</v>
      </c>
      <c r="L1133" t="str">
        <f>_xlfn.XLOOKUP(H1133,Store_Raw!$A$2:$A$21,Store_Raw!$E$2:$E$21)</f>
        <v>Outlet</v>
      </c>
      <c r="M1133" t="str">
        <f>VLOOKUP(B1133,Customer_Cleaned!$A$2:$H$501,2,FALSE)</f>
        <v>Blake Harrison</v>
      </c>
      <c r="N1133">
        <f>VLOOKUP(B1133,Customer_Cleaned!$A$2:$H$501,3,FALSE)</f>
        <v>63</v>
      </c>
      <c r="O1133" t="str">
        <f>VLOOKUP(B1133,Customer_Cleaned!$A$2:$H$501,4,FALSE)</f>
        <v>Female</v>
      </c>
      <c r="P1133" t="str">
        <f>VLOOKUP(B1133,Customer_Cleaned!$A$2:$H$501,8,FALSE)</f>
        <v>Platinum</v>
      </c>
      <c r="Q1133" t="str">
        <f>_xlfn.XLOOKUP('Sales_Fact cleaned'!B371,Customer_Cleaned!$A$2:$A$501,Customer_Cleaned!$F$2:$F$501)</f>
        <v>Arizona</v>
      </c>
      <c r="R1133" t="str">
        <f>_xlfn.XLOOKUP(B1133,Customer_Cleaned!$A$2:$A$501,Customer_Cleaned!$G$2:$G$501)</f>
        <v>USA</v>
      </c>
      <c r="S1133">
        <v>4</v>
      </c>
      <c r="T1133">
        <v>284.24</v>
      </c>
      <c r="U1133">
        <v>0.09</v>
      </c>
      <c r="V1133">
        <v>1034.6335999999999</v>
      </c>
      <c r="W1133" t="s">
        <v>1824</v>
      </c>
    </row>
    <row r="1134" spans="1:23" hidden="1">
      <c r="A1134" s="2">
        <v>45626</v>
      </c>
      <c r="B1134" t="s">
        <v>205</v>
      </c>
      <c r="C1134" t="s">
        <v>1672</v>
      </c>
      <c r="D1134" t="str">
        <f>VLOOKUP(C1134,Product_Cleaned!$A$2:$B$101,2,FALSE)</f>
        <v>Laptop Cooling Pad</v>
      </c>
      <c r="E1134" t="str">
        <f>VLOOKUP(C1134,Product_Cleaned!$A$2:$C$101,3,FALSE)</f>
        <v>Electronics</v>
      </c>
      <c r="F1134" t="str">
        <f>VLOOKUP(C1134,Product_Cleaned!$A$2:$E$101,4,FALSE)</f>
        <v>Computer</v>
      </c>
      <c r="G1134" t="str">
        <f>VLOOKUP('Sales_Fact cleaned'!C1333,Product_Cleaned!$A$2:$E$101,5, FALSE)</f>
        <v>Hoffman-Williams</v>
      </c>
      <c r="H1134" t="s">
        <v>1792</v>
      </c>
      <c r="I1134" t="str">
        <f>_xlfn.XLOOKUP(H1134,Store_Raw!$A$2:$A$21,Store_Raw!$B$2:$B$21)</f>
        <v>Aguirre-Keller</v>
      </c>
      <c r="J1134" t="str">
        <f>_xlfn.XLOOKUP(H1134,Store_Raw!$A$2:$A$21,Store_Raw!$C$2:$C$21)</f>
        <v>South</v>
      </c>
      <c r="K1134" t="str">
        <f>_xlfn.XLOOKUP(H1134,Store_Raw!$A$2:$A$21,Store_Raw!$D$2:$D$21)</f>
        <v>Lake Michael</v>
      </c>
      <c r="L1134" t="str">
        <f>_xlfn.XLOOKUP(H1134,Store_Raw!$A$2:$A$21,Store_Raw!$E$2:$E$21)</f>
        <v>Online</v>
      </c>
      <c r="M1134" t="str">
        <f>VLOOKUP(B1134,Customer_Cleaned!$A$2:$H$501,2,FALSE)</f>
        <v>Katherine Dorsey</v>
      </c>
      <c r="N1134">
        <f>VLOOKUP(B1134,Customer_Cleaned!$A$2:$H$501,3,FALSE)</f>
        <v>24</v>
      </c>
      <c r="O1134" t="str">
        <f>VLOOKUP(B1134,Customer_Cleaned!$A$2:$H$501,4,FALSE)</f>
        <v>Male</v>
      </c>
      <c r="P1134" t="str">
        <f>VLOOKUP(B1134,Customer_Cleaned!$A$2:$H$501,8,FALSE)</f>
        <v>Bronze</v>
      </c>
      <c r="Q1134" t="str">
        <f>_xlfn.XLOOKUP('Sales_Fact cleaned'!B1333,Customer_Cleaned!$A$2:$A$501,Customer_Cleaned!$F$2:$F$501)</f>
        <v>Texas</v>
      </c>
      <c r="R1134" t="str">
        <f>_xlfn.XLOOKUP(B1134,Customer_Cleaned!$A$2:$A$501,Customer_Cleaned!$G$2:$G$501)</f>
        <v>USA</v>
      </c>
      <c r="S1134">
        <v>2</v>
      </c>
      <c r="T1134">
        <v>527.91</v>
      </c>
      <c r="U1134">
        <v>0.02</v>
      </c>
      <c r="V1134">
        <v>1034.7036000000001</v>
      </c>
      <c r="W1134" t="s">
        <v>1829</v>
      </c>
    </row>
    <row r="1135" spans="1:23" hidden="1">
      <c r="A1135" s="2">
        <v>45626</v>
      </c>
      <c r="B1135" t="s">
        <v>884</v>
      </c>
      <c r="C1135" t="s">
        <v>1676</v>
      </c>
      <c r="D1135" t="str">
        <f>VLOOKUP(C1135,Product_Cleaned!$A$2:$B$101,2,FALSE)</f>
        <v>Matte Lipstick Set</v>
      </c>
      <c r="E1135" t="str">
        <f>VLOOKUP(C1135,Product_Cleaned!$A$2:$C$101,3,FALSE)</f>
        <v>Beauty</v>
      </c>
      <c r="F1135" t="str">
        <f>VLOOKUP(C1135,Product_Cleaned!$A$2:$E$101,4,FALSE)</f>
        <v>Makeup</v>
      </c>
      <c r="G1135" t="str">
        <f>VLOOKUP('Sales_Fact cleaned'!C474,Product_Cleaned!$A$2:$E$101,5, FALSE)</f>
        <v>Hernandez, Kennedy and Porter</v>
      </c>
      <c r="H1135" t="s">
        <v>1761</v>
      </c>
      <c r="I1135" t="str">
        <f>_xlfn.XLOOKUP(H1135,Store_Raw!$A$2:$A$21,Store_Raw!$B$2:$B$21)</f>
        <v>Black-Horn</v>
      </c>
      <c r="J1135" t="str">
        <f>_xlfn.XLOOKUP(H1135,Store_Raw!$A$2:$A$21,Store_Raw!$C$2:$C$21)</f>
        <v>South</v>
      </c>
      <c r="K1135" t="str">
        <f>_xlfn.XLOOKUP(H1135,Store_Raw!$A$2:$A$21,Store_Raw!$D$2:$D$21)</f>
        <v>North Nancyview</v>
      </c>
      <c r="L1135" t="str">
        <f>_xlfn.XLOOKUP(H1135,Store_Raw!$A$2:$A$21,Store_Raw!$E$2:$E$21)</f>
        <v>Outlet</v>
      </c>
      <c r="M1135" t="str">
        <f>VLOOKUP(B1135,Customer_Cleaned!$A$2:$H$501,2,FALSE)</f>
        <v>Stephen Fowler</v>
      </c>
      <c r="N1135">
        <f>VLOOKUP(B1135,Customer_Cleaned!$A$2:$H$501,3,FALSE)</f>
        <v>42</v>
      </c>
      <c r="O1135" t="str">
        <f>VLOOKUP(B1135,Customer_Cleaned!$A$2:$H$501,4,FALSE)</f>
        <v>Female</v>
      </c>
      <c r="P1135" t="str">
        <f>VLOOKUP(B1135,Customer_Cleaned!$A$2:$H$501,8,FALSE)</f>
        <v>Silver</v>
      </c>
      <c r="Q1135" t="str">
        <f>_xlfn.XLOOKUP('Sales_Fact cleaned'!B474,Customer_Cleaned!$A$2:$A$501,Customer_Cleaned!$F$2:$F$501)</f>
        <v>Iowa</v>
      </c>
      <c r="R1135" t="str">
        <f>_xlfn.XLOOKUP(B1135,Customer_Cleaned!$A$2:$A$501,Customer_Cleaned!$G$2:$G$501)</f>
        <v>USA</v>
      </c>
      <c r="S1135">
        <v>2</v>
      </c>
      <c r="T1135">
        <v>552.72</v>
      </c>
      <c r="U1135">
        <v>0.06</v>
      </c>
      <c r="V1135">
        <v>1039.1135999999999</v>
      </c>
      <c r="W1135" t="s">
        <v>1829</v>
      </c>
    </row>
    <row r="1136" spans="1:23" hidden="1">
      <c r="A1136" s="2">
        <v>45627</v>
      </c>
      <c r="B1136" t="s">
        <v>127</v>
      </c>
      <c r="C1136" t="s">
        <v>1710</v>
      </c>
      <c r="D1136" t="str">
        <f>VLOOKUP(C1136,Product_Cleaned!$A$2:$B$101,2,FALSE)</f>
        <v>Badminton Racket Set</v>
      </c>
      <c r="E1136" t="str">
        <f>VLOOKUP(C1136,Product_Cleaned!$A$2:$C$101,3,FALSE)</f>
        <v>Sports</v>
      </c>
      <c r="F1136" t="str">
        <f>VLOOKUP(C1136,Product_Cleaned!$A$2:$E$101,4,FALSE)</f>
        <v>Equipment</v>
      </c>
      <c r="G1136" t="str">
        <f>VLOOKUP('Sales_Fact cleaned'!C722,Product_Cleaned!$A$2:$E$101,5, FALSE)</f>
        <v>Atkinson, Camacho and Oliver</v>
      </c>
      <c r="H1136" t="s">
        <v>1776</v>
      </c>
      <c r="I1136" t="str">
        <f>_xlfn.XLOOKUP(H1136,Store_Raw!$A$2:$A$21,Store_Raw!$B$2:$B$21)</f>
        <v>Benson-Elliott</v>
      </c>
      <c r="J1136" t="str">
        <f>_xlfn.XLOOKUP(H1136,Store_Raw!$A$2:$A$21,Store_Raw!$C$2:$C$21)</f>
        <v>East</v>
      </c>
      <c r="K1136" t="str">
        <f>_xlfn.XLOOKUP(H1136,Store_Raw!$A$2:$A$21,Store_Raw!$D$2:$D$21)</f>
        <v>Port Josephberg</v>
      </c>
      <c r="L1136" t="str">
        <f>_xlfn.XLOOKUP(H1136,Store_Raw!$A$2:$A$21,Store_Raw!$E$2:$E$21)</f>
        <v>Online</v>
      </c>
      <c r="M1136" t="str">
        <f>VLOOKUP(B1136,Customer_Cleaned!$A$2:$H$501,2,FALSE)</f>
        <v>Sarah Vance</v>
      </c>
      <c r="N1136">
        <f>VLOOKUP(B1136,Customer_Cleaned!$A$2:$H$501,3,FALSE)</f>
        <v>41</v>
      </c>
      <c r="O1136" t="str">
        <f>VLOOKUP(B1136,Customer_Cleaned!$A$2:$H$501,4,FALSE)</f>
        <v>Male</v>
      </c>
      <c r="P1136" t="str">
        <f>VLOOKUP(B1136,Customer_Cleaned!$A$2:$H$501,8,FALSE)</f>
        <v>Silver</v>
      </c>
      <c r="Q1136" t="str">
        <f>_xlfn.XLOOKUP('Sales_Fact cleaned'!B722,Customer_Cleaned!$A$2:$A$501,Customer_Cleaned!$F$2:$F$501)</f>
        <v>Nebraska</v>
      </c>
      <c r="R1136" t="str">
        <f>_xlfn.XLOOKUP(B1136,Customer_Cleaned!$A$2:$A$501,Customer_Cleaned!$G$2:$G$501)</f>
        <v>USA</v>
      </c>
      <c r="S1136">
        <v>3</v>
      </c>
      <c r="T1136">
        <v>438.92</v>
      </c>
      <c r="U1136">
        <v>0.21</v>
      </c>
      <c r="V1136">
        <v>1040.2403999999999</v>
      </c>
      <c r="W1136" t="s">
        <v>1829</v>
      </c>
    </row>
    <row r="1137" spans="1:23" hidden="1">
      <c r="A1137" s="2">
        <v>45627</v>
      </c>
      <c r="B1137" t="s">
        <v>75</v>
      </c>
      <c r="C1137" t="s">
        <v>1630</v>
      </c>
      <c r="D1137" t="str">
        <f>VLOOKUP(C1137,Product_Cleaned!$A$2:$B$101,2,FALSE)</f>
        <v>Yoga Exercise Mat</v>
      </c>
      <c r="E1137" t="str">
        <f>VLOOKUP(C1137,Product_Cleaned!$A$2:$C$101,3,FALSE)</f>
        <v>Sports</v>
      </c>
      <c r="F1137" t="str">
        <f>VLOOKUP(C1137,Product_Cleaned!$A$2:$E$101,4,FALSE)</f>
        <v>Fitness</v>
      </c>
      <c r="G1137" t="str">
        <f>VLOOKUP('Sales_Fact cleaned'!C1398,Product_Cleaned!$A$2:$E$101,5, FALSE)</f>
        <v>Stevens, Fernandez and Martin</v>
      </c>
      <c r="H1137" t="s">
        <v>1766</v>
      </c>
      <c r="I1137" t="str">
        <f>_xlfn.XLOOKUP(H1137,Store_Raw!$A$2:$A$21,Store_Raw!$B$2:$B$21)</f>
        <v>Johnson-Wright</v>
      </c>
      <c r="J1137" t="str">
        <f>_xlfn.XLOOKUP(H1137,Store_Raw!$A$2:$A$21,Store_Raw!$C$2:$C$21)</f>
        <v>North</v>
      </c>
      <c r="K1137" t="str">
        <f>_xlfn.XLOOKUP(H1137,Store_Raw!$A$2:$A$21,Store_Raw!$D$2:$D$21)</f>
        <v>Hoodberg</v>
      </c>
      <c r="L1137" t="str">
        <f>_xlfn.XLOOKUP(H1137,Store_Raw!$A$2:$A$21,Store_Raw!$E$2:$E$21)</f>
        <v>Outlet</v>
      </c>
      <c r="M1137" t="str">
        <f>VLOOKUP(B1137,Customer_Cleaned!$A$2:$H$501,2,FALSE)</f>
        <v>John Scott</v>
      </c>
      <c r="N1137">
        <f>VLOOKUP(B1137,Customer_Cleaned!$A$2:$H$501,3,FALSE)</f>
        <v>24</v>
      </c>
      <c r="O1137" t="str">
        <f>VLOOKUP(B1137,Customer_Cleaned!$A$2:$H$501,4,FALSE)</f>
        <v>Female</v>
      </c>
      <c r="P1137" t="str">
        <f>VLOOKUP(B1137,Customer_Cleaned!$A$2:$H$501,8,FALSE)</f>
        <v>Bronze</v>
      </c>
      <c r="Q1137" t="str">
        <f>_xlfn.XLOOKUP('Sales_Fact cleaned'!B1398,Customer_Cleaned!$A$2:$A$501,Customer_Cleaned!$F$2:$F$501)</f>
        <v>Alaska</v>
      </c>
      <c r="R1137" t="str">
        <f>_xlfn.XLOOKUP(B1137,Customer_Cleaned!$A$2:$A$501,Customer_Cleaned!$G$2:$G$501)</f>
        <v>USA</v>
      </c>
      <c r="S1137">
        <v>3</v>
      </c>
      <c r="T1137">
        <v>482.58</v>
      </c>
      <c r="U1137">
        <v>0.28000000000000003</v>
      </c>
      <c r="V1137">
        <v>1042.3728000000001</v>
      </c>
      <c r="W1137" t="s">
        <v>1829</v>
      </c>
    </row>
    <row r="1138" spans="1:23" hidden="1">
      <c r="A1138" s="2">
        <v>45628</v>
      </c>
      <c r="B1138" t="s">
        <v>1095</v>
      </c>
      <c r="C1138" t="s">
        <v>1648</v>
      </c>
      <c r="D1138" t="str">
        <f>VLOOKUP(C1138,Product_Cleaned!$A$2:$B$101,2,FALSE)</f>
        <v>Boxing Hand Wraps</v>
      </c>
      <c r="E1138" t="str">
        <f>VLOOKUP(C1138,Product_Cleaned!$A$2:$C$101,3,FALSE)</f>
        <v>Sports</v>
      </c>
      <c r="F1138" t="str">
        <f>VLOOKUP(C1138,Product_Cleaned!$A$2:$E$101,4,FALSE)</f>
        <v>Fitness</v>
      </c>
      <c r="G1138" t="str">
        <f>VLOOKUP('Sales_Fact cleaned'!C1091,Product_Cleaned!$A$2:$E$101,5, FALSE)</f>
        <v>Nolan-Snow</v>
      </c>
      <c r="H1138" t="s">
        <v>1773</v>
      </c>
      <c r="I1138" t="str">
        <f>_xlfn.XLOOKUP(H1138,Store_Raw!$A$2:$A$21,Store_Raw!$B$2:$B$21)</f>
        <v>Gray Ltd</v>
      </c>
      <c r="J1138" t="str">
        <f>_xlfn.XLOOKUP(H1138,Store_Raw!$A$2:$A$21,Store_Raw!$C$2:$C$21)</f>
        <v>North</v>
      </c>
      <c r="K1138" t="str">
        <f>_xlfn.XLOOKUP(H1138,Store_Raw!$A$2:$A$21,Store_Raw!$D$2:$D$21)</f>
        <v>New Michaelchester</v>
      </c>
      <c r="L1138" t="str">
        <f>_xlfn.XLOOKUP(H1138,Store_Raw!$A$2:$A$21,Store_Raw!$E$2:$E$21)</f>
        <v>Outlet</v>
      </c>
      <c r="M1138" t="str">
        <f>VLOOKUP(B1138,Customer_Cleaned!$A$2:$H$501,2,FALSE)</f>
        <v>Heather Valenzuela</v>
      </c>
      <c r="N1138">
        <f>VLOOKUP(B1138,Customer_Cleaned!$A$2:$H$501,3,FALSE)</f>
        <v>31</v>
      </c>
      <c r="O1138" t="str">
        <f>VLOOKUP(B1138,Customer_Cleaned!$A$2:$H$501,4,FALSE)</f>
        <v>Male</v>
      </c>
      <c r="P1138" t="str">
        <f>VLOOKUP(B1138,Customer_Cleaned!$A$2:$H$501,8,FALSE)</f>
        <v>Bronze</v>
      </c>
      <c r="Q1138" t="str">
        <f>_xlfn.XLOOKUP('Sales_Fact cleaned'!B1091,Customer_Cleaned!$A$2:$A$501,Customer_Cleaned!$F$2:$F$501)</f>
        <v>South Dakota</v>
      </c>
      <c r="R1138" t="str">
        <f>_xlfn.XLOOKUP(B1138,Customer_Cleaned!$A$2:$A$501,Customer_Cleaned!$G$2:$G$501)</f>
        <v>USA</v>
      </c>
      <c r="S1138">
        <v>2</v>
      </c>
      <c r="T1138">
        <v>613.23</v>
      </c>
      <c r="U1138">
        <v>0.15</v>
      </c>
      <c r="V1138">
        <v>1042.491</v>
      </c>
      <c r="W1138" t="s">
        <v>1829</v>
      </c>
    </row>
    <row r="1139" spans="1:23" hidden="1">
      <c r="A1139" s="2">
        <v>45628</v>
      </c>
      <c r="B1139" t="s">
        <v>230</v>
      </c>
      <c r="C1139" t="s">
        <v>1716</v>
      </c>
      <c r="D1139" t="str">
        <f>VLOOKUP(C1139,Product_Cleaned!$A$2:$B$101,2,FALSE)</f>
        <v>Wooden Bookshelf</v>
      </c>
      <c r="E1139" t="str">
        <f>VLOOKUP(C1139,Product_Cleaned!$A$2:$C$101,3,FALSE)</f>
        <v>Home</v>
      </c>
      <c r="F1139" t="str">
        <f>VLOOKUP(C1139,Product_Cleaned!$A$2:$E$101,4,FALSE)</f>
        <v>Furniture</v>
      </c>
      <c r="G1139" t="str">
        <f>VLOOKUP('Sales_Fact cleaned'!C499,Product_Cleaned!$A$2:$E$101,5, FALSE)</f>
        <v>Burns-Hansen</v>
      </c>
      <c r="H1139" t="s">
        <v>1804</v>
      </c>
      <c r="I1139" t="str">
        <f>_xlfn.XLOOKUP(H1139,Store_Raw!$A$2:$A$21,Store_Raw!$B$2:$B$21)</f>
        <v>Frederick-Wright</v>
      </c>
      <c r="J1139" t="str">
        <f>_xlfn.XLOOKUP(H1139,Store_Raw!$A$2:$A$21,Store_Raw!$C$2:$C$21)</f>
        <v>West</v>
      </c>
      <c r="K1139" t="str">
        <f>_xlfn.XLOOKUP(H1139,Store_Raw!$A$2:$A$21,Store_Raw!$D$2:$D$21)</f>
        <v>New Jimmymouth</v>
      </c>
      <c r="L1139" t="str">
        <f>_xlfn.XLOOKUP(H1139,Store_Raw!$A$2:$A$21,Store_Raw!$E$2:$E$21)</f>
        <v>Flagship</v>
      </c>
      <c r="M1139" t="str">
        <f>VLOOKUP(B1139,Customer_Cleaned!$A$2:$H$501,2,FALSE)</f>
        <v>James Bean</v>
      </c>
      <c r="N1139">
        <f>VLOOKUP(B1139,Customer_Cleaned!$A$2:$H$501,3,FALSE)</f>
        <v>50</v>
      </c>
      <c r="O1139" t="str">
        <f>VLOOKUP(B1139,Customer_Cleaned!$A$2:$H$501,4,FALSE)</f>
        <v>Male</v>
      </c>
      <c r="P1139" t="str">
        <f>VLOOKUP(B1139,Customer_Cleaned!$A$2:$H$501,8,FALSE)</f>
        <v>Platinum</v>
      </c>
      <c r="Q1139" t="str">
        <f>_xlfn.XLOOKUP('Sales_Fact cleaned'!B499,Customer_Cleaned!$A$2:$A$501,Customer_Cleaned!$F$2:$F$501)</f>
        <v>South Dakota</v>
      </c>
      <c r="R1139" t="str">
        <f>_xlfn.XLOOKUP(B1139,Customer_Cleaned!$A$2:$A$501,Customer_Cleaned!$G$2:$G$501)</f>
        <v>USA</v>
      </c>
      <c r="S1139">
        <v>3</v>
      </c>
      <c r="T1139">
        <v>366.08</v>
      </c>
      <c r="U1139">
        <v>0.05</v>
      </c>
      <c r="V1139">
        <v>1043.328</v>
      </c>
      <c r="W1139" t="s">
        <v>1829</v>
      </c>
    </row>
    <row r="1140" spans="1:23" hidden="1">
      <c r="A1140" s="2">
        <v>45628</v>
      </c>
      <c r="B1140" t="s">
        <v>472</v>
      </c>
      <c r="C1140" t="s">
        <v>1578</v>
      </c>
      <c r="D1140" t="str">
        <f>VLOOKUP(C1140,Product_Cleaned!$A$2:$B$101,2,FALSE)</f>
        <v>4K Home Projector</v>
      </c>
      <c r="E1140" t="str">
        <f>VLOOKUP(C1140,Product_Cleaned!$A$2:$C$101,3,FALSE)</f>
        <v>Electronics</v>
      </c>
      <c r="F1140" t="str">
        <f>VLOOKUP(C1140,Product_Cleaned!$A$2:$E$101,4,FALSE)</f>
        <v>Appliances</v>
      </c>
      <c r="G1140" t="str">
        <f>VLOOKUP('Sales_Fact cleaned'!C1700,Product_Cleaned!$A$2:$E$101,5, FALSE)</f>
        <v>Guerra-Hendrix</v>
      </c>
      <c r="H1140" t="s">
        <v>1810</v>
      </c>
      <c r="I1140" t="str">
        <f>_xlfn.XLOOKUP(H1140,Store_Raw!$A$2:$A$21,Store_Raw!$B$2:$B$21)</f>
        <v>Guerrero-Schmitt</v>
      </c>
      <c r="J1140" t="str">
        <f>_xlfn.XLOOKUP(H1140,Store_Raw!$A$2:$A$21,Store_Raw!$C$2:$C$21)</f>
        <v>East</v>
      </c>
      <c r="K1140" t="str">
        <f>_xlfn.XLOOKUP(H1140,Store_Raw!$A$2:$A$21,Store_Raw!$D$2:$D$21)</f>
        <v>East Stevechester</v>
      </c>
      <c r="L1140" t="str">
        <f>_xlfn.XLOOKUP(H1140,Store_Raw!$A$2:$A$21,Store_Raw!$E$2:$E$21)</f>
        <v>Flagship</v>
      </c>
      <c r="M1140" t="str">
        <f>VLOOKUP(B1140,Customer_Cleaned!$A$2:$H$501,2,FALSE)</f>
        <v>Brian Holder</v>
      </c>
      <c r="N1140">
        <f>VLOOKUP(B1140,Customer_Cleaned!$A$2:$H$501,3,FALSE)</f>
        <v>32</v>
      </c>
      <c r="O1140" t="str">
        <f>VLOOKUP(B1140,Customer_Cleaned!$A$2:$H$501,4,FALSE)</f>
        <v>Male</v>
      </c>
      <c r="P1140" t="str">
        <f>VLOOKUP(B1140,Customer_Cleaned!$A$2:$H$501,8,FALSE)</f>
        <v>Bronze</v>
      </c>
      <c r="Q1140" t="str">
        <f>_xlfn.XLOOKUP('Sales_Fact cleaned'!B1700,Customer_Cleaned!$A$2:$A$501,Customer_Cleaned!$F$2:$F$501)</f>
        <v>Pennsylvania</v>
      </c>
      <c r="R1140" t="str">
        <f>_xlfn.XLOOKUP(B1140,Customer_Cleaned!$A$2:$A$501,Customer_Cleaned!$G$2:$G$501)</f>
        <v>USA</v>
      </c>
      <c r="S1140">
        <v>2</v>
      </c>
      <c r="T1140">
        <v>669.12</v>
      </c>
      <c r="U1140">
        <v>0.22</v>
      </c>
      <c r="V1140">
        <v>1043.8271999999999</v>
      </c>
      <c r="W1140" t="s">
        <v>1826</v>
      </c>
    </row>
    <row r="1141" spans="1:23" hidden="1">
      <c r="A1141" s="2">
        <v>45628</v>
      </c>
      <c r="B1141" t="s">
        <v>1089</v>
      </c>
      <c r="C1141" t="s">
        <v>1694</v>
      </c>
      <c r="D1141" t="str">
        <f>VLOOKUP(C1141,Product_Cleaned!$A$2:$B$101,2,FALSE)</f>
        <v>Shin Guards – Adult</v>
      </c>
      <c r="E1141" t="str">
        <f>VLOOKUP(C1141,Product_Cleaned!$A$2:$C$101,3,FALSE)</f>
        <v>Sports</v>
      </c>
      <c r="F1141" t="str">
        <f>VLOOKUP(C1141,Product_Cleaned!$A$2:$E$101,4,FALSE)</f>
        <v>Team Sports</v>
      </c>
      <c r="G1141" t="str">
        <f>VLOOKUP('Sales_Fact cleaned'!C181,Product_Cleaned!$A$2:$E$101,5, FALSE)</f>
        <v>Fitzpatrick Ltd</v>
      </c>
      <c r="H1141" t="s">
        <v>1779</v>
      </c>
      <c r="I1141" t="str">
        <f>_xlfn.XLOOKUP(H1141,Store_Raw!$A$2:$A$21,Store_Raw!$B$2:$B$21)</f>
        <v>Martinez-Mullins</v>
      </c>
      <c r="J1141" t="str">
        <f>_xlfn.XLOOKUP(H1141,Store_Raw!$A$2:$A$21,Store_Raw!$C$2:$C$21)</f>
        <v>South</v>
      </c>
      <c r="K1141" t="str">
        <f>_xlfn.XLOOKUP(H1141,Store_Raw!$A$2:$A$21,Store_Raw!$D$2:$D$21)</f>
        <v>Williamsfurt</v>
      </c>
      <c r="L1141" t="str">
        <f>_xlfn.XLOOKUP(H1141,Store_Raw!$A$2:$A$21,Store_Raw!$E$2:$E$21)</f>
        <v>Online</v>
      </c>
      <c r="M1141" t="str">
        <f>VLOOKUP(B1141,Customer_Cleaned!$A$2:$H$501,2,FALSE)</f>
        <v>Justin Mason Dds</v>
      </c>
      <c r="N1141">
        <f>VLOOKUP(B1141,Customer_Cleaned!$A$2:$H$501,3,FALSE)</f>
        <v>39</v>
      </c>
      <c r="O1141" t="str">
        <f>VLOOKUP(B1141,Customer_Cleaned!$A$2:$H$501,4,FALSE)</f>
        <v>Female</v>
      </c>
      <c r="P1141" t="str">
        <f>VLOOKUP(B1141,Customer_Cleaned!$A$2:$H$501,8,FALSE)</f>
        <v>Silver</v>
      </c>
      <c r="Q1141" t="str">
        <f>_xlfn.XLOOKUP('Sales_Fact cleaned'!B181,Customer_Cleaned!$A$2:$A$501,Customer_Cleaned!$F$2:$F$501)</f>
        <v>Montana</v>
      </c>
      <c r="R1141" t="str">
        <f>_xlfn.XLOOKUP(B1141,Customer_Cleaned!$A$2:$A$501,Customer_Cleaned!$G$2:$G$501)</f>
        <v>USA</v>
      </c>
      <c r="S1141">
        <v>3</v>
      </c>
      <c r="T1141">
        <v>405.13</v>
      </c>
      <c r="U1141">
        <v>0.14000000000000001</v>
      </c>
      <c r="V1141">
        <v>1045.2354</v>
      </c>
      <c r="W1141" t="s">
        <v>1826</v>
      </c>
    </row>
    <row r="1142" spans="1:23" hidden="1">
      <c r="A1142" s="2">
        <v>45628</v>
      </c>
      <c r="B1142" t="s">
        <v>144</v>
      </c>
      <c r="C1142" t="s">
        <v>1728</v>
      </c>
      <c r="D1142" t="str">
        <f>VLOOKUP(C1142,Product_Cleaned!$A$2:$B$101,2,FALSE)</f>
        <v>Gaming Mouse Pad XL</v>
      </c>
      <c r="E1142" t="str">
        <f>VLOOKUP(C1142,Product_Cleaned!$A$2:$C$101,3,FALSE)</f>
        <v>Electronics</v>
      </c>
      <c r="F1142" t="str">
        <f>VLOOKUP(C1142,Product_Cleaned!$A$2:$E$101,4,FALSE)</f>
        <v>Accessories</v>
      </c>
      <c r="G1142" t="str">
        <f>VLOOKUP('Sales_Fact cleaned'!C572,Product_Cleaned!$A$2:$E$101,5, FALSE)</f>
        <v>Hoffman-Williams</v>
      </c>
      <c r="H1142" t="s">
        <v>1773</v>
      </c>
      <c r="I1142" t="str">
        <f>_xlfn.XLOOKUP(H1142,Store_Raw!$A$2:$A$21,Store_Raw!$B$2:$B$21)</f>
        <v>Gray Ltd</v>
      </c>
      <c r="J1142" t="str">
        <f>_xlfn.XLOOKUP(H1142,Store_Raw!$A$2:$A$21,Store_Raw!$C$2:$C$21)</f>
        <v>North</v>
      </c>
      <c r="K1142" t="str">
        <f>_xlfn.XLOOKUP(H1142,Store_Raw!$A$2:$A$21,Store_Raw!$D$2:$D$21)</f>
        <v>New Michaelchester</v>
      </c>
      <c r="L1142" t="str">
        <f>_xlfn.XLOOKUP(H1142,Store_Raw!$A$2:$A$21,Store_Raw!$E$2:$E$21)</f>
        <v>Outlet</v>
      </c>
      <c r="M1142" t="str">
        <f>VLOOKUP(B1142,Customer_Cleaned!$A$2:$H$501,2,FALSE)</f>
        <v>Thomas Phillips</v>
      </c>
      <c r="N1142">
        <f>VLOOKUP(B1142,Customer_Cleaned!$A$2:$H$501,3,FALSE)</f>
        <v>20</v>
      </c>
      <c r="O1142" t="str">
        <f>VLOOKUP(B1142,Customer_Cleaned!$A$2:$H$501,4,FALSE)</f>
        <v>Female</v>
      </c>
      <c r="P1142" t="str">
        <f>VLOOKUP(B1142,Customer_Cleaned!$A$2:$H$501,8,FALSE)</f>
        <v>Bronze</v>
      </c>
      <c r="Q1142" t="str">
        <f>_xlfn.XLOOKUP('Sales_Fact cleaned'!B572,Customer_Cleaned!$A$2:$A$501,Customer_Cleaned!$F$2:$F$501)</f>
        <v>Tennessee</v>
      </c>
      <c r="R1142" t="str">
        <f>_xlfn.XLOOKUP(B1142,Customer_Cleaned!$A$2:$A$501,Customer_Cleaned!$G$2:$G$501)</f>
        <v>USA</v>
      </c>
      <c r="S1142">
        <v>2</v>
      </c>
      <c r="T1142">
        <v>678.98</v>
      </c>
      <c r="U1142">
        <v>0.23</v>
      </c>
      <c r="V1142">
        <v>1045.6292000000001</v>
      </c>
      <c r="W1142" t="s">
        <v>1829</v>
      </c>
    </row>
    <row r="1143" spans="1:23" hidden="1">
      <c r="A1143" s="2">
        <v>45629</v>
      </c>
      <c r="B1143" t="s">
        <v>1405</v>
      </c>
      <c r="C1143" t="s">
        <v>1551</v>
      </c>
      <c r="D1143" t="str">
        <f>VLOOKUP(C1143,Product_Cleaned!$A$2:$B$101,2,FALSE)</f>
        <v>Men's Running Jacket</v>
      </c>
      <c r="E1143" t="str">
        <f>VLOOKUP(C1143,Product_Cleaned!$A$2:$C$101,3,FALSE)</f>
        <v>Clothing</v>
      </c>
      <c r="F1143" t="str">
        <f>VLOOKUP(C1143,Product_Cleaned!$A$2:$E$101,4,FALSE)</f>
        <v>Outerwear</v>
      </c>
      <c r="G1143" t="str">
        <f>VLOOKUP('Sales_Fact cleaned'!C1303,Product_Cleaned!$A$2:$E$101,5, FALSE)</f>
        <v>Ramirez-Hanson</v>
      </c>
      <c r="H1143" t="s">
        <v>1757</v>
      </c>
      <c r="I1143" t="str">
        <f>_xlfn.XLOOKUP(H1143,Store_Raw!$A$2:$A$21,Store_Raw!$B$2:$B$21)</f>
        <v>Martinez, Adkins and Johnson</v>
      </c>
      <c r="J1143" t="str">
        <f>_xlfn.XLOOKUP(H1143,Store_Raw!$A$2:$A$21,Store_Raw!$C$2:$C$21)</f>
        <v>North</v>
      </c>
      <c r="K1143" t="str">
        <f>_xlfn.XLOOKUP(H1143,Store_Raw!$A$2:$A$21,Store_Raw!$D$2:$D$21)</f>
        <v>Danielmouth</v>
      </c>
      <c r="L1143" t="str">
        <f>_xlfn.XLOOKUP(H1143,Store_Raw!$A$2:$A$21,Store_Raw!$E$2:$E$21)</f>
        <v>Flagship</v>
      </c>
      <c r="M1143" t="str">
        <f>VLOOKUP(B1143,Customer_Cleaned!$A$2:$H$501,2,FALSE)</f>
        <v>Tyler Weber</v>
      </c>
      <c r="N1143">
        <f>VLOOKUP(B1143,Customer_Cleaned!$A$2:$H$501,3,FALSE)</f>
        <v>54</v>
      </c>
      <c r="O1143" t="str">
        <f>VLOOKUP(B1143,Customer_Cleaned!$A$2:$H$501,4,FALSE)</f>
        <v>Male</v>
      </c>
      <c r="P1143" t="str">
        <f>VLOOKUP(B1143,Customer_Cleaned!$A$2:$H$501,8,FALSE)</f>
        <v>Platinum</v>
      </c>
      <c r="Q1143" t="str">
        <f>_xlfn.XLOOKUP('Sales_Fact cleaned'!B1303,Customer_Cleaned!$A$2:$A$501,Customer_Cleaned!$F$2:$F$501)</f>
        <v>Michigan</v>
      </c>
      <c r="R1143" t="str">
        <f>_xlfn.XLOOKUP(B1143,Customer_Cleaned!$A$2:$A$501,Customer_Cleaned!$G$2:$G$501)</f>
        <v>USA</v>
      </c>
      <c r="S1143">
        <v>2</v>
      </c>
      <c r="T1143">
        <v>594.63</v>
      </c>
      <c r="U1143">
        <v>0.12</v>
      </c>
      <c r="V1143">
        <v>1046.5488</v>
      </c>
      <c r="W1143" t="s">
        <v>1829</v>
      </c>
    </row>
    <row r="1144" spans="1:23" hidden="1">
      <c r="A1144" s="2">
        <v>45629</v>
      </c>
      <c r="B1144" t="s">
        <v>1266</v>
      </c>
      <c r="C1144" t="s">
        <v>1688</v>
      </c>
      <c r="D1144" t="str">
        <f>VLOOKUP(C1144,Product_Cleaned!$A$2:$B$101,2,FALSE)</f>
        <v>Kitchen Storage Rack</v>
      </c>
      <c r="E1144" t="str">
        <f>VLOOKUP(C1144,Product_Cleaned!$A$2:$C$101,3,FALSE)</f>
        <v>Home</v>
      </c>
      <c r="F1144" t="str">
        <f>VLOOKUP(C1144,Product_Cleaned!$A$2:$E$101,4,FALSE)</f>
        <v>Storage</v>
      </c>
      <c r="G1144" t="str">
        <f>VLOOKUP('Sales_Fact cleaned'!C1809,Product_Cleaned!$A$2:$E$101,5, FALSE)</f>
        <v>Cook Ltd</v>
      </c>
      <c r="H1144" t="s">
        <v>1801</v>
      </c>
      <c r="I1144" t="str">
        <f>_xlfn.XLOOKUP(H1144,Store_Raw!$A$2:$A$21,Store_Raw!$B$2:$B$21)</f>
        <v>Shelton PLC</v>
      </c>
      <c r="J1144" t="str">
        <f>_xlfn.XLOOKUP(H1144,Store_Raw!$A$2:$A$21,Store_Raw!$C$2:$C$21)</f>
        <v>North</v>
      </c>
      <c r="K1144" t="str">
        <f>_xlfn.XLOOKUP(H1144,Store_Raw!$A$2:$A$21,Store_Raw!$D$2:$D$21)</f>
        <v>East Jenniferstad</v>
      </c>
      <c r="L1144" t="str">
        <f>_xlfn.XLOOKUP(H1144,Store_Raw!$A$2:$A$21,Store_Raw!$E$2:$E$21)</f>
        <v>Flagship</v>
      </c>
      <c r="M1144" t="str">
        <f>VLOOKUP(B1144,Customer_Cleaned!$A$2:$H$501,2,FALSE)</f>
        <v>Joseph Mendoza</v>
      </c>
      <c r="N1144">
        <f>VLOOKUP(B1144,Customer_Cleaned!$A$2:$H$501,3,FALSE)</f>
        <v>33</v>
      </c>
      <c r="O1144" t="str">
        <f>VLOOKUP(B1144,Customer_Cleaned!$A$2:$H$501,4,FALSE)</f>
        <v>Male</v>
      </c>
      <c r="P1144" t="str">
        <f>VLOOKUP(B1144,Customer_Cleaned!$A$2:$H$501,8,FALSE)</f>
        <v>Bronze</v>
      </c>
      <c r="Q1144" t="str">
        <f>_xlfn.XLOOKUP('Sales_Fact cleaned'!B1809,Customer_Cleaned!$A$2:$A$501,Customer_Cleaned!$F$2:$F$501)</f>
        <v>Oregon</v>
      </c>
      <c r="R1144" t="str">
        <f>_xlfn.XLOOKUP(B1144,Customer_Cleaned!$A$2:$A$501,Customer_Cleaned!$G$2:$G$501)</f>
        <v>USA</v>
      </c>
      <c r="S1144">
        <v>3</v>
      </c>
      <c r="T1144">
        <v>360.18</v>
      </c>
      <c r="U1144">
        <v>0.03</v>
      </c>
      <c r="V1144">
        <v>1048.1238000000001</v>
      </c>
      <c r="W1144" t="s">
        <v>1824</v>
      </c>
    </row>
    <row r="1145" spans="1:23" hidden="1">
      <c r="A1145" s="2">
        <v>45629</v>
      </c>
      <c r="B1145" t="s">
        <v>261</v>
      </c>
      <c r="C1145" t="s">
        <v>1714</v>
      </c>
      <c r="D1145" t="str">
        <f>VLOOKUP(C1145,Product_Cleaned!$A$2:$B$101,2,FALSE)</f>
        <v>Hydrating Face Cleanser</v>
      </c>
      <c r="E1145" t="str">
        <f>VLOOKUP(C1145,Product_Cleaned!$A$2:$C$101,3,FALSE)</f>
        <v>Beauty</v>
      </c>
      <c r="F1145" t="str">
        <f>VLOOKUP(C1145,Product_Cleaned!$A$2:$E$101,4,FALSE)</f>
        <v>Skincare</v>
      </c>
      <c r="G1145" t="str">
        <f>VLOOKUP('Sales_Fact cleaned'!C1630,Product_Cleaned!$A$2:$E$101,5, FALSE)</f>
        <v>Baldwin, Garza and Gonzalez</v>
      </c>
      <c r="H1145" t="s">
        <v>1799</v>
      </c>
      <c r="I1145" t="str">
        <f>_xlfn.XLOOKUP(H1145,Store_Raw!$A$2:$A$21,Store_Raw!$B$2:$B$21)</f>
        <v>Mcdonald Inc</v>
      </c>
      <c r="J1145" t="str">
        <f>_xlfn.XLOOKUP(H1145,Store_Raw!$A$2:$A$21,Store_Raw!$C$2:$C$21)</f>
        <v>South</v>
      </c>
      <c r="K1145" t="str">
        <f>_xlfn.XLOOKUP(H1145,Store_Raw!$A$2:$A$21,Store_Raw!$D$2:$D$21)</f>
        <v>Christopherland</v>
      </c>
      <c r="L1145" t="str">
        <f>_xlfn.XLOOKUP(H1145,Store_Raw!$A$2:$A$21,Store_Raw!$E$2:$E$21)</f>
        <v>Outlet</v>
      </c>
      <c r="M1145" t="str">
        <f>VLOOKUP(B1145,Customer_Cleaned!$A$2:$H$501,2,FALSE)</f>
        <v>Andrea Perez</v>
      </c>
      <c r="N1145">
        <f>VLOOKUP(B1145,Customer_Cleaned!$A$2:$H$501,3,FALSE)</f>
        <v>61</v>
      </c>
      <c r="O1145" t="str">
        <f>VLOOKUP(B1145,Customer_Cleaned!$A$2:$H$501,4,FALSE)</f>
        <v>Female</v>
      </c>
      <c r="P1145" t="str">
        <f>VLOOKUP(B1145,Customer_Cleaned!$A$2:$H$501,8,FALSE)</f>
        <v>Platinum</v>
      </c>
      <c r="Q1145" t="str">
        <f>_xlfn.XLOOKUP('Sales_Fact cleaned'!B1630,Customer_Cleaned!$A$2:$A$501,Customer_Cleaned!$F$2:$F$501)</f>
        <v>Minnesota</v>
      </c>
      <c r="R1145" t="str">
        <f>_xlfn.XLOOKUP(B1145,Customer_Cleaned!$A$2:$A$501,Customer_Cleaned!$G$2:$G$501)</f>
        <v>USA</v>
      </c>
      <c r="S1145">
        <v>2</v>
      </c>
      <c r="T1145">
        <v>541.39</v>
      </c>
      <c r="U1145">
        <v>0.03</v>
      </c>
      <c r="V1145">
        <v>1050.2965999999999</v>
      </c>
      <c r="W1145" t="s">
        <v>1826</v>
      </c>
    </row>
    <row r="1146" spans="1:23" hidden="1">
      <c r="A1146" s="2">
        <v>45629</v>
      </c>
      <c r="B1146" t="s">
        <v>1449</v>
      </c>
      <c r="C1146" t="s">
        <v>1666</v>
      </c>
      <c r="D1146" t="str">
        <f>VLOOKUP(C1146,Product_Cleaned!$A$2:$B$101,2,FALSE)</f>
        <v>Men's Hair Styling Gel</v>
      </c>
      <c r="E1146" t="str">
        <f>VLOOKUP(C1146,Product_Cleaned!$A$2:$C$101,3,FALSE)</f>
        <v>Beauty</v>
      </c>
      <c r="F1146" t="str">
        <f>VLOOKUP(C1146,Product_Cleaned!$A$2:$E$101,4,FALSE)</f>
        <v>Haircare</v>
      </c>
      <c r="G1146" t="str">
        <f>VLOOKUP('Sales_Fact cleaned'!C1076,Product_Cleaned!$A$2:$E$101,5, FALSE)</f>
        <v>Lopez LLC</v>
      </c>
      <c r="H1146" t="s">
        <v>1782</v>
      </c>
      <c r="I1146" t="str">
        <f>_xlfn.XLOOKUP(H1146,Store_Raw!$A$2:$A$21,Store_Raw!$B$2:$B$21)</f>
        <v>Bean, Jones and Park</v>
      </c>
      <c r="J1146" t="str">
        <f>_xlfn.XLOOKUP(H1146,Store_Raw!$A$2:$A$21,Store_Raw!$C$2:$C$21)</f>
        <v>West</v>
      </c>
      <c r="K1146" t="str">
        <f>_xlfn.XLOOKUP(H1146,Store_Raw!$A$2:$A$21,Store_Raw!$D$2:$D$21)</f>
        <v>Thompsonborough</v>
      </c>
      <c r="L1146" t="str">
        <f>_xlfn.XLOOKUP(H1146,Store_Raw!$A$2:$A$21,Store_Raw!$E$2:$E$21)</f>
        <v>Online</v>
      </c>
      <c r="M1146" t="str">
        <f>VLOOKUP(B1146,Customer_Cleaned!$A$2:$H$501,2,FALSE)</f>
        <v>Manuel Fisher</v>
      </c>
      <c r="N1146">
        <f>VLOOKUP(B1146,Customer_Cleaned!$A$2:$H$501,3,FALSE)</f>
        <v>21</v>
      </c>
      <c r="O1146" t="str">
        <f>VLOOKUP(B1146,Customer_Cleaned!$A$2:$H$501,4,FALSE)</f>
        <v>Female</v>
      </c>
      <c r="P1146" t="str">
        <f>VLOOKUP(B1146,Customer_Cleaned!$A$2:$H$501,8,FALSE)</f>
        <v>Bronze</v>
      </c>
      <c r="Q1146" t="str">
        <f>_xlfn.XLOOKUP('Sales_Fact cleaned'!B1076,Customer_Cleaned!$A$2:$A$501,Customer_Cleaned!$F$2:$F$501)</f>
        <v>Rhode Island</v>
      </c>
      <c r="R1146" t="str">
        <f>_xlfn.XLOOKUP(B1146,Customer_Cleaned!$A$2:$A$501,Customer_Cleaned!$G$2:$G$501)</f>
        <v>USA</v>
      </c>
      <c r="S1146">
        <v>4</v>
      </c>
      <c r="T1146">
        <v>288.60000000000002</v>
      </c>
      <c r="U1146">
        <v>0.09</v>
      </c>
      <c r="V1146">
        <v>1050.5039999999999</v>
      </c>
      <c r="W1146" t="s">
        <v>1829</v>
      </c>
    </row>
    <row r="1147" spans="1:23" hidden="1">
      <c r="A1147" s="2">
        <v>45630</v>
      </c>
      <c r="B1147" t="s">
        <v>1130</v>
      </c>
      <c r="C1147" t="s">
        <v>1580</v>
      </c>
      <c r="D1147" t="str">
        <f>VLOOKUP(C1147,Product_Cleaned!$A$2:$B$101,2,FALSE)</f>
        <v>Beard Grooming Kit</v>
      </c>
      <c r="E1147" t="str">
        <f>VLOOKUP(C1147,Product_Cleaned!$A$2:$C$101,3,FALSE)</f>
        <v>Beauty</v>
      </c>
      <c r="F1147" t="str">
        <f>VLOOKUP(C1147,Product_Cleaned!$A$2:$E$101,4,FALSE)</f>
        <v>Grooming</v>
      </c>
      <c r="G1147" t="str">
        <f>VLOOKUP('Sales_Fact cleaned'!C532,Product_Cleaned!$A$2:$E$101,5, FALSE)</f>
        <v>Hatfield, Baird and Torres</v>
      </c>
      <c r="H1147" t="s">
        <v>1761</v>
      </c>
      <c r="I1147" t="str">
        <f>_xlfn.XLOOKUP(H1147,Store_Raw!$A$2:$A$21,Store_Raw!$B$2:$B$21)</f>
        <v>Black-Horn</v>
      </c>
      <c r="J1147" t="str">
        <f>_xlfn.XLOOKUP(H1147,Store_Raw!$A$2:$A$21,Store_Raw!$C$2:$C$21)</f>
        <v>South</v>
      </c>
      <c r="K1147" t="str">
        <f>_xlfn.XLOOKUP(H1147,Store_Raw!$A$2:$A$21,Store_Raw!$D$2:$D$21)</f>
        <v>North Nancyview</v>
      </c>
      <c r="L1147" t="str">
        <f>_xlfn.XLOOKUP(H1147,Store_Raw!$A$2:$A$21,Store_Raw!$E$2:$E$21)</f>
        <v>Outlet</v>
      </c>
      <c r="M1147" t="str">
        <f>VLOOKUP(B1147,Customer_Cleaned!$A$2:$H$501,2,FALSE)</f>
        <v>Natalie Johnson</v>
      </c>
      <c r="N1147">
        <f>VLOOKUP(B1147,Customer_Cleaned!$A$2:$H$501,3,FALSE)</f>
        <v>64</v>
      </c>
      <c r="O1147" t="str">
        <f>VLOOKUP(B1147,Customer_Cleaned!$A$2:$H$501,4,FALSE)</f>
        <v>Male</v>
      </c>
      <c r="P1147" t="str">
        <f>VLOOKUP(B1147,Customer_Cleaned!$A$2:$H$501,8,FALSE)</f>
        <v>Platinum</v>
      </c>
      <c r="Q1147" t="str">
        <f>_xlfn.XLOOKUP('Sales_Fact cleaned'!B532,Customer_Cleaned!$A$2:$A$501,Customer_Cleaned!$F$2:$F$501)</f>
        <v>North Dakota</v>
      </c>
      <c r="R1147" t="str">
        <f>_xlfn.XLOOKUP(B1147,Customer_Cleaned!$A$2:$A$501,Customer_Cleaned!$G$2:$G$501)</f>
        <v>USA</v>
      </c>
      <c r="S1147">
        <v>4</v>
      </c>
      <c r="T1147">
        <v>268.3</v>
      </c>
      <c r="U1147">
        <v>0.02</v>
      </c>
      <c r="V1147">
        <v>1051.7360000000001</v>
      </c>
      <c r="W1147" t="s">
        <v>1824</v>
      </c>
    </row>
    <row r="1148" spans="1:23" hidden="1">
      <c r="A1148" s="2">
        <v>45631</v>
      </c>
      <c r="B1148" t="s">
        <v>298</v>
      </c>
      <c r="C1148" t="s">
        <v>1598</v>
      </c>
      <c r="D1148" t="str">
        <f>VLOOKUP(C1148,Product_Cleaned!$A$2:$B$101,2,FALSE)</f>
        <v>Women's Scarf Set</v>
      </c>
      <c r="E1148" t="str">
        <f>VLOOKUP(C1148,Product_Cleaned!$A$2:$C$101,3,FALSE)</f>
        <v>Clothing</v>
      </c>
      <c r="F1148" t="str">
        <f>VLOOKUP(C1148,Product_Cleaned!$A$2:$E$101,4,FALSE)</f>
        <v>Accessories</v>
      </c>
      <c r="G1148" t="str">
        <f>VLOOKUP('Sales_Fact cleaned'!C484,Product_Cleaned!$A$2:$E$101,5, FALSE)</f>
        <v>Sullivan and Sons</v>
      </c>
      <c r="H1148" t="s">
        <v>1761</v>
      </c>
      <c r="I1148" t="str">
        <f>_xlfn.XLOOKUP(H1148,Store_Raw!$A$2:$A$21,Store_Raw!$B$2:$B$21)</f>
        <v>Black-Horn</v>
      </c>
      <c r="J1148" t="str">
        <f>_xlfn.XLOOKUP(H1148,Store_Raw!$A$2:$A$21,Store_Raw!$C$2:$C$21)</f>
        <v>South</v>
      </c>
      <c r="K1148" t="str">
        <f>_xlfn.XLOOKUP(H1148,Store_Raw!$A$2:$A$21,Store_Raw!$D$2:$D$21)</f>
        <v>North Nancyview</v>
      </c>
      <c r="L1148" t="str">
        <f>_xlfn.XLOOKUP(H1148,Store_Raw!$A$2:$A$21,Store_Raw!$E$2:$E$21)</f>
        <v>Outlet</v>
      </c>
      <c r="M1148" t="str">
        <f>VLOOKUP(B1148,Customer_Cleaned!$A$2:$H$501,2,FALSE)</f>
        <v>George Rosario</v>
      </c>
      <c r="N1148">
        <f>VLOOKUP(B1148,Customer_Cleaned!$A$2:$H$501,3,FALSE)</f>
        <v>53</v>
      </c>
      <c r="O1148" t="str">
        <f>VLOOKUP(B1148,Customer_Cleaned!$A$2:$H$501,4,FALSE)</f>
        <v>Male</v>
      </c>
      <c r="P1148" t="str">
        <f>VLOOKUP(B1148,Customer_Cleaned!$A$2:$H$501,8,FALSE)</f>
        <v>Platinum</v>
      </c>
      <c r="Q1148" t="str">
        <f>_xlfn.XLOOKUP('Sales_Fact cleaned'!B484,Customer_Cleaned!$A$2:$A$501,Customer_Cleaned!$F$2:$F$501)</f>
        <v>New Mexico</v>
      </c>
      <c r="R1148" t="str">
        <f>_xlfn.XLOOKUP(B1148,Customer_Cleaned!$A$2:$A$501,Customer_Cleaned!$G$2:$G$501)</f>
        <v>USA</v>
      </c>
      <c r="S1148">
        <v>3</v>
      </c>
      <c r="T1148">
        <v>377.69</v>
      </c>
      <c r="U1148">
        <v>7.0000000000000007E-2</v>
      </c>
      <c r="V1148">
        <v>1053.7551000000001</v>
      </c>
      <c r="W1148" t="s">
        <v>1829</v>
      </c>
    </row>
    <row r="1149" spans="1:23" hidden="1">
      <c r="A1149" s="2">
        <v>45632</v>
      </c>
      <c r="B1149" t="s">
        <v>511</v>
      </c>
      <c r="C1149" t="s">
        <v>1688</v>
      </c>
      <c r="D1149" t="str">
        <f>VLOOKUP(C1149,Product_Cleaned!$A$2:$B$101,2,FALSE)</f>
        <v>Kitchen Storage Rack</v>
      </c>
      <c r="E1149" t="str">
        <f>VLOOKUP(C1149,Product_Cleaned!$A$2:$C$101,3,FALSE)</f>
        <v>Home</v>
      </c>
      <c r="F1149" t="str">
        <f>VLOOKUP(C1149,Product_Cleaned!$A$2:$E$101,4,FALSE)</f>
        <v>Storage</v>
      </c>
      <c r="G1149" t="str">
        <f>VLOOKUP('Sales_Fact cleaned'!C88,Product_Cleaned!$A$2:$E$101,5, FALSE)</f>
        <v>White, Reeves and Woods</v>
      </c>
      <c r="H1149" t="s">
        <v>1782</v>
      </c>
      <c r="I1149" t="str">
        <f>_xlfn.XLOOKUP(H1149,Store_Raw!$A$2:$A$21,Store_Raw!$B$2:$B$21)</f>
        <v>Bean, Jones and Park</v>
      </c>
      <c r="J1149" t="str">
        <f>_xlfn.XLOOKUP(H1149,Store_Raw!$A$2:$A$21,Store_Raw!$C$2:$C$21)</f>
        <v>West</v>
      </c>
      <c r="K1149" t="str">
        <f>_xlfn.XLOOKUP(H1149,Store_Raw!$A$2:$A$21,Store_Raw!$D$2:$D$21)</f>
        <v>Thompsonborough</v>
      </c>
      <c r="L1149" t="str">
        <f>_xlfn.XLOOKUP(H1149,Store_Raw!$A$2:$A$21,Store_Raw!$E$2:$E$21)</f>
        <v>Online</v>
      </c>
      <c r="M1149" t="str">
        <f>VLOOKUP(B1149,Customer_Cleaned!$A$2:$H$501,2,FALSE)</f>
        <v>Patrick Roberts</v>
      </c>
      <c r="N1149">
        <f>VLOOKUP(B1149,Customer_Cleaned!$A$2:$H$501,3,FALSE)</f>
        <v>41</v>
      </c>
      <c r="O1149" t="str">
        <f>VLOOKUP(B1149,Customer_Cleaned!$A$2:$H$501,4,FALSE)</f>
        <v>Female</v>
      </c>
      <c r="P1149" t="str">
        <f>VLOOKUP(B1149,Customer_Cleaned!$A$2:$H$501,8,FALSE)</f>
        <v>Silver</v>
      </c>
      <c r="Q1149" t="str">
        <f>_xlfn.XLOOKUP('Sales_Fact cleaned'!B88,Customer_Cleaned!$A$2:$A$501,Customer_Cleaned!$F$2:$F$501)</f>
        <v>Maine</v>
      </c>
      <c r="R1149" t="str">
        <f>_xlfn.XLOOKUP(B1149,Customer_Cleaned!$A$2:$A$501,Customer_Cleaned!$G$2:$G$501)</f>
        <v>USA</v>
      </c>
      <c r="S1149">
        <v>4</v>
      </c>
      <c r="T1149">
        <v>342.39</v>
      </c>
      <c r="U1149">
        <v>0.23</v>
      </c>
      <c r="V1149">
        <v>1054.5612000000001</v>
      </c>
      <c r="W1149" t="s">
        <v>1829</v>
      </c>
    </row>
    <row r="1150" spans="1:23" hidden="1">
      <c r="A1150" s="2">
        <v>45633</v>
      </c>
      <c r="B1150" t="s">
        <v>321</v>
      </c>
      <c r="C1150" t="s">
        <v>1626</v>
      </c>
      <c r="D1150" t="str">
        <f>VLOOKUP(C1150,Product_Cleaned!$A$2:$B$101,2,FALSE)</f>
        <v>Portable Power Bank</v>
      </c>
      <c r="E1150" t="str">
        <f>VLOOKUP(C1150,Product_Cleaned!$A$2:$C$101,3,FALSE)</f>
        <v>Electronics</v>
      </c>
      <c r="F1150" t="str">
        <f>VLOOKUP(C1150,Product_Cleaned!$A$2:$E$101,4,FALSE)</f>
        <v>Mobile</v>
      </c>
      <c r="G1150" t="str">
        <f>VLOOKUP('Sales_Fact cleaned'!C577,Product_Cleaned!$A$2:$E$101,5, FALSE)</f>
        <v>Stevens, Fernandez and Martin</v>
      </c>
      <c r="H1150" t="s">
        <v>1757</v>
      </c>
      <c r="I1150" t="str">
        <f>_xlfn.XLOOKUP(H1150,Store_Raw!$A$2:$A$21,Store_Raw!$B$2:$B$21)</f>
        <v>Martinez, Adkins and Johnson</v>
      </c>
      <c r="J1150" t="str">
        <f>_xlfn.XLOOKUP(H1150,Store_Raw!$A$2:$A$21,Store_Raw!$C$2:$C$21)</f>
        <v>North</v>
      </c>
      <c r="K1150" t="str">
        <f>_xlfn.XLOOKUP(H1150,Store_Raw!$A$2:$A$21,Store_Raw!$D$2:$D$21)</f>
        <v>Danielmouth</v>
      </c>
      <c r="L1150" t="str">
        <f>_xlfn.XLOOKUP(H1150,Store_Raw!$A$2:$A$21,Store_Raw!$E$2:$E$21)</f>
        <v>Flagship</v>
      </c>
      <c r="M1150" t="str">
        <f>VLOOKUP(B1150,Customer_Cleaned!$A$2:$H$501,2,FALSE)</f>
        <v>Jamie Yoder</v>
      </c>
      <c r="N1150">
        <f>VLOOKUP(B1150,Customer_Cleaned!$A$2:$H$501,3,FALSE)</f>
        <v>43</v>
      </c>
      <c r="O1150" t="str">
        <f>VLOOKUP(B1150,Customer_Cleaned!$A$2:$H$501,4,FALSE)</f>
        <v>Male</v>
      </c>
      <c r="P1150" t="str">
        <f>VLOOKUP(B1150,Customer_Cleaned!$A$2:$H$501,8,FALSE)</f>
        <v>Silver</v>
      </c>
      <c r="Q1150" t="str">
        <f>_xlfn.XLOOKUP('Sales_Fact cleaned'!B577,Customer_Cleaned!$A$2:$A$501,Customer_Cleaned!$F$2:$F$501)</f>
        <v>Iowa</v>
      </c>
      <c r="R1150" t="str">
        <f>_xlfn.XLOOKUP(B1150,Customer_Cleaned!$A$2:$A$501,Customer_Cleaned!$G$2:$G$501)</f>
        <v>USA</v>
      </c>
      <c r="S1150">
        <v>4</v>
      </c>
      <c r="T1150">
        <v>352.72</v>
      </c>
      <c r="U1150">
        <v>0.25</v>
      </c>
      <c r="V1150">
        <v>1058.1600000000001</v>
      </c>
      <c r="W1150" t="s">
        <v>1826</v>
      </c>
    </row>
    <row r="1151" spans="1:23" hidden="1">
      <c r="A1151" s="2">
        <v>45633</v>
      </c>
      <c r="B1151" t="s">
        <v>589</v>
      </c>
      <c r="C1151" t="s">
        <v>1682</v>
      </c>
      <c r="D1151" t="str">
        <f>VLOOKUP(C1151,Product_Cleaned!$A$2:$B$101,2,FALSE)</f>
        <v>Smart LED Light Strip</v>
      </c>
      <c r="E1151" t="str">
        <f>VLOOKUP(C1151,Product_Cleaned!$A$2:$C$101,3,FALSE)</f>
        <v>Electronics</v>
      </c>
      <c r="F1151" t="str">
        <f>VLOOKUP(C1151,Product_Cleaned!$A$2:$E$101,4,FALSE)</f>
        <v>Accessories</v>
      </c>
      <c r="G1151" t="str">
        <f>VLOOKUP('Sales_Fact cleaned'!C918,Product_Cleaned!$A$2:$E$101,5, FALSE)</f>
        <v>Ford, Murphy and Wilson</v>
      </c>
      <c r="H1151" t="s">
        <v>1813</v>
      </c>
      <c r="I1151" t="str">
        <f>_xlfn.XLOOKUP(H1151,Store_Raw!$A$2:$A$21,Store_Raw!$B$2:$B$21)</f>
        <v>Mann-Austin</v>
      </c>
      <c r="J1151" t="str">
        <f>_xlfn.XLOOKUP(H1151,Store_Raw!$A$2:$A$21,Store_Raw!$C$2:$C$21)</f>
        <v>East</v>
      </c>
      <c r="K1151" t="str">
        <f>_xlfn.XLOOKUP(H1151,Store_Raw!$A$2:$A$21,Store_Raw!$D$2:$D$21)</f>
        <v>Vasquezborough</v>
      </c>
      <c r="L1151" t="str">
        <f>_xlfn.XLOOKUP(H1151,Store_Raw!$A$2:$A$21,Store_Raw!$E$2:$E$21)</f>
        <v>Online</v>
      </c>
      <c r="M1151" t="str">
        <f>VLOOKUP(B1151,Customer_Cleaned!$A$2:$H$501,2,FALSE)</f>
        <v>Michelle Myers</v>
      </c>
      <c r="N1151">
        <f>VLOOKUP(B1151,Customer_Cleaned!$A$2:$H$501,3,FALSE)</f>
        <v>33</v>
      </c>
      <c r="O1151" t="str">
        <f>VLOOKUP(B1151,Customer_Cleaned!$A$2:$H$501,4,FALSE)</f>
        <v>Female</v>
      </c>
      <c r="P1151" t="str">
        <f>VLOOKUP(B1151,Customer_Cleaned!$A$2:$H$501,8,FALSE)</f>
        <v>Bronze</v>
      </c>
      <c r="Q1151" t="str">
        <f>_xlfn.XLOOKUP('Sales_Fact cleaned'!B918,Customer_Cleaned!$A$2:$A$501,Customer_Cleaned!$F$2:$F$501)</f>
        <v>Kansas</v>
      </c>
      <c r="R1151" t="str">
        <f>_xlfn.XLOOKUP(B1151,Customer_Cleaned!$A$2:$A$501,Customer_Cleaned!$G$2:$G$501)</f>
        <v>USA</v>
      </c>
      <c r="S1151">
        <v>2</v>
      </c>
      <c r="T1151">
        <v>661.53</v>
      </c>
      <c r="U1151">
        <v>0.2</v>
      </c>
      <c r="V1151">
        <v>1058.4480000000001</v>
      </c>
      <c r="W1151" t="s">
        <v>1826</v>
      </c>
    </row>
    <row r="1152" spans="1:23" hidden="1">
      <c r="A1152" s="2">
        <v>45633</v>
      </c>
      <c r="B1152" t="s">
        <v>1411</v>
      </c>
      <c r="C1152" t="s">
        <v>1598</v>
      </c>
      <c r="D1152" t="str">
        <f>VLOOKUP(C1152,Product_Cleaned!$A$2:$B$101,2,FALSE)</f>
        <v>Women's Scarf Set</v>
      </c>
      <c r="E1152" t="str">
        <f>VLOOKUP(C1152,Product_Cleaned!$A$2:$C$101,3,FALSE)</f>
        <v>Clothing</v>
      </c>
      <c r="F1152" t="str">
        <f>VLOOKUP(C1152,Product_Cleaned!$A$2:$E$101,4,FALSE)</f>
        <v>Accessories</v>
      </c>
      <c r="G1152" t="str">
        <f>VLOOKUP('Sales_Fact cleaned'!C615,Product_Cleaned!$A$2:$E$101,5, FALSE)</f>
        <v>Moon, Mora and Santos</v>
      </c>
      <c r="H1152" t="s">
        <v>1801</v>
      </c>
      <c r="I1152" t="str">
        <f>_xlfn.XLOOKUP(H1152,Store_Raw!$A$2:$A$21,Store_Raw!$B$2:$B$21)</f>
        <v>Shelton PLC</v>
      </c>
      <c r="J1152" t="str">
        <f>_xlfn.XLOOKUP(H1152,Store_Raw!$A$2:$A$21,Store_Raw!$C$2:$C$21)</f>
        <v>North</v>
      </c>
      <c r="K1152" t="str">
        <f>_xlfn.XLOOKUP(H1152,Store_Raw!$A$2:$A$21,Store_Raw!$D$2:$D$21)</f>
        <v>East Jenniferstad</v>
      </c>
      <c r="L1152" t="str">
        <f>_xlfn.XLOOKUP(H1152,Store_Raw!$A$2:$A$21,Store_Raw!$E$2:$E$21)</f>
        <v>Flagship</v>
      </c>
      <c r="M1152" t="str">
        <f>VLOOKUP(B1152,Customer_Cleaned!$A$2:$H$501,2,FALSE)</f>
        <v>Christina Robertson</v>
      </c>
      <c r="N1152">
        <f>VLOOKUP(B1152,Customer_Cleaned!$A$2:$H$501,3,FALSE)</f>
        <v>59</v>
      </c>
      <c r="O1152" t="str">
        <f>VLOOKUP(B1152,Customer_Cleaned!$A$2:$H$501,4,FALSE)</f>
        <v>Male</v>
      </c>
      <c r="P1152" t="str">
        <f>VLOOKUP(B1152,Customer_Cleaned!$A$2:$H$501,8,FALSE)</f>
        <v>Platinum</v>
      </c>
      <c r="Q1152" t="str">
        <f>_xlfn.XLOOKUP('Sales_Fact cleaned'!B615,Customer_Cleaned!$A$2:$A$501,Customer_Cleaned!$F$2:$F$501)</f>
        <v>Arizona</v>
      </c>
      <c r="R1152" t="str">
        <f>_xlfn.XLOOKUP(B1152,Customer_Cleaned!$A$2:$A$501,Customer_Cleaned!$G$2:$G$501)</f>
        <v>USA</v>
      </c>
      <c r="S1152">
        <v>3</v>
      </c>
      <c r="T1152">
        <v>504.97</v>
      </c>
      <c r="U1152">
        <v>0.3</v>
      </c>
      <c r="V1152">
        <v>1060.4369999999999</v>
      </c>
      <c r="W1152" t="s">
        <v>1824</v>
      </c>
    </row>
    <row r="1153" spans="1:23" hidden="1">
      <c r="A1153" s="2">
        <v>45633</v>
      </c>
      <c r="B1153" t="s">
        <v>63</v>
      </c>
      <c r="C1153" t="s">
        <v>1596</v>
      </c>
      <c r="D1153" t="str">
        <f>VLOOKUP(C1153,Product_Cleaned!$A$2:$B$101,2,FALSE)</f>
        <v>Foldable Camping Chair</v>
      </c>
      <c r="E1153" t="str">
        <f>VLOOKUP(C1153,Product_Cleaned!$A$2:$C$101,3,FALSE)</f>
        <v>Sports</v>
      </c>
      <c r="F1153" t="str">
        <f>VLOOKUP(C1153,Product_Cleaned!$A$2:$E$101,4,FALSE)</f>
        <v>Outdoor</v>
      </c>
      <c r="G1153" t="str">
        <f>VLOOKUP('Sales_Fact cleaned'!C1371,Product_Cleaned!$A$2:$E$101,5, FALSE)</f>
        <v>Torres, Spencer and Potter</v>
      </c>
      <c r="H1153" t="s">
        <v>1757</v>
      </c>
      <c r="I1153" t="str">
        <f>_xlfn.XLOOKUP(H1153,Store_Raw!$A$2:$A$21,Store_Raw!$B$2:$B$21)</f>
        <v>Martinez, Adkins and Johnson</v>
      </c>
      <c r="J1153" t="str">
        <f>_xlfn.XLOOKUP(H1153,Store_Raw!$A$2:$A$21,Store_Raw!$C$2:$C$21)</f>
        <v>North</v>
      </c>
      <c r="K1153" t="str">
        <f>_xlfn.XLOOKUP(H1153,Store_Raw!$A$2:$A$21,Store_Raw!$D$2:$D$21)</f>
        <v>Danielmouth</v>
      </c>
      <c r="L1153" t="str">
        <f>_xlfn.XLOOKUP(H1153,Store_Raw!$A$2:$A$21,Store_Raw!$E$2:$E$21)</f>
        <v>Flagship</v>
      </c>
      <c r="M1153" t="str">
        <f>VLOOKUP(B1153,Customer_Cleaned!$A$2:$H$501,2,FALSE)</f>
        <v>Nathan Hernandez</v>
      </c>
      <c r="N1153">
        <f>VLOOKUP(B1153,Customer_Cleaned!$A$2:$H$501,3,FALSE)</f>
        <v>32</v>
      </c>
      <c r="O1153" t="str">
        <f>VLOOKUP(B1153,Customer_Cleaned!$A$2:$H$501,4,FALSE)</f>
        <v>Female</v>
      </c>
      <c r="P1153" t="str">
        <f>VLOOKUP(B1153,Customer_Cleaned!$A$2:$H$501,8,FALSE)</f>
        <v>Bronze</v>
      </c>
      <c r="Q1153" t="str">
        <f>_xlfn.XLOOKUP('Sales_Fact cleaned'!B1371,Customer_Cleaned!$A$2:$A$501,Customer_Cleaned!$F$2:$F$501)</f>
        <v>Wisconsin</v>
      </c>
      <c r="R1153" t="str">
        <f>_xlfn.XLOOKUP(B1153,Customer_Cleaned!$A$2:$A$501,Customer_Cleaned!$G$2:$G$501)</f>
        <v>USA</v>
      </c>
      <c r="S1153">
        <v>2</v>
      </c>
      <c r="T1153">
        <v>679.86</v>
      </c>
      <c r="U1153">
        <v>0.22</v>
      </c>
      <c r="V1153">
        <v>1060.5816</v>
      </c>
      <c r="W1153" t="s">
        <v>1826</v>
      </c>
    </row>
    <row r="1154" spans="1:23" hidden="1">
      <c r="A1154" s="2">
        <v>45633</v>
      </c>
      <c r="B1154" t="s">
        <v>1190</v>
      </c>
      <c r="C1154" t="s">
        <v>1676</v>
      </c>
      <c r="D1154" t="str">
        <f>VLOOKUP(C1154,Product_Cleaned!$A$2:$B$101,2,FALSE)</f>
        <v>Matte Lipstick Set</v>
      </c>
      <c r="E1154" t="str">
        <f>VLOOKUP(C1154,Product_Cleaned!$A$2:$C$101,3,FALSE)</f>
        <v>Beauty</v>
      </c>
      <c r="F1154" t="str">
        <f>VLOOKUP(C1154,Product_Cleaned!$A$2:$E$101,4,FALSE)</f>
        <v>Makeup</v>
      </c>
      <c r="G1154" t="str">
        <f>VLOOKUP('Sales_Fact cleaned'!C1111,Product_Cleaned!$A$2:$E$101,5, FALSE)</f>
        <v>Hogan-Lee</v>
      </c>
      <c r="H1154" t="s">
        <v>1801</v>
      </c>
      <c r="I1154" t="str">
        <f>_xlfn.XLOOKUP(H1154,Store_Raw!$A$2:$A$21,Store_Raw!$B$2:$B$21)</f>
        <v>Shelton PLC</v>
      </c>
      <c r="J1154" t="str">
        <f>_xlfn.XLOOKUP(H1154,Store_Raw!$A$2:$A$21,Store_Raw!$C$2:$C$21)</f>
        <v>North</v>
      </c>
      <c r="K1154" t="str">
        <f>_xlfn.XLOOKUP(H1154,Store_Raw!$A$2:$A$21,Store_Raw!$D$2:$D$21)</f>
        <v>East Jenniferstad</v>
      </c>
      <c r="L1154" t="str">
        <f>_xlfn.XLOOKUP(H1154,Store_Raw!$A$2:$A$21,Store_Raw!$E$2:$E$21)</f>
        <v>Flagship</v>
      </c>
      <c r="M1154" t="str">
        <f>VLOOKUP(B1154,Customer_Cleaned!$A$2:$H$501,2,FALSE)</f>
        <v>Erika Padilla</v>
      </c>
      <c r="N1154">
        <f>VLOOKUP(B1154,Customer_Cleaned!$A$2:$H$501,3,FALSE)</f>
        <v>50</v>
      </c>
      <c r="O1154" t="str">
        <f>VLOOKUP(B1154,Customer_Cleaned!$A$2:$H$501,4,FALSE)</f>
        <v>Male</v>
      </c>
      <c r="P1154" t="str">
        <f>VLOOKUP(B1154,Customer_Cleaned!$A$2:$H$501,8,FALSE)</f>
        <v>Platinum</v>
      </c>
      <c r="Q1154" t="str">
        <f>_xlfn.XLOOKUP('Sales_Fact cleaned'!B1111,Customer_Cleaned!$A$2:$A$501,Customer_Cleaned!$F$2:$F$501)</f>
        <v>Alabama</v>
      </c>
      <c r="R1154" t="str">
        <f>_xlfn.XLOOKUP(B1154,Customer_Cleaned!$A$2:$A$501,Customer_Cleaned!$G$2:$G$501)</f>
        <v>USA</v>
      </c>
      <c r="S1154">
        <v>2</v>
      </c>
      <c r="T1154">
        <v>558.9</v>
      </c>
      <c r="U1154">
        <v>0.05</v>
      </c>
      <c r="V1154">
        <v>1061.9100000000001</v>
      </c>
      <c r="W1154" t="s">
        <v>1824</v>
      </c>
    </row>
    <row r="1155" spans="1:23" hidden="1">
      <c r="A1155" s="2">
        <v>45633</v>
      </c>
      <c r="B1155" t="s">
        <v>1184</v>
      </c>
      <c r="C1155" t="s">
        <v>1584</v>
      </c>
      <c r="D1155" t="str">
        <f>VLOOKUP(C1155,Product_Cleaned!$A$2:$B$101,2,FALSE)</f>
        <v>Women's Denim Jeans</v>
      </c>
      <c r="E1155" t="str">
        <f>VLOOKUP(C1155,Product_Cleaned!$A$2:$C$101,3,FALSE)</f>
        <v>Clothing</v>
      </c>
      <c r="F1155" t="str">
        <f>VLOOKUP(C1155,Product_Cleaned!$A$2:$E$101,4,FALSE)</f>
        <v>Bottoms</v>
      </c>
      <c r="G1155" t="str">
        <f>VLOOKUP('Sales_Fact cleaned'!C1396,Product_Cleaned!$A$2:$E$101,5, FALSE)</f>
        <v>Olsen-Daniels</v>
      </c>
      <c r="H1155" t="s">
        <v>1799</v>
      </c>
      <c r="I1155" t="str">
        <f>_xlfn.XLOOKUP(H1155,Store_Raw!$A$2:$A$21,Store_Raw!$B$2:$B$21)</f>
        <v>Mcdonald Inc</v>
      </c>
      <c r="J1155" t="str">
        <f>_xlfn.XLOOKUP(H1155,Store_Raw!$A$2:$A$21,Store_Raw!$C$2:$C$21)</f>
        <v>South</v>
      </c>
      <c r="K1155" t="str">
        <f>_xlfn.XLOOKUP(H1155,Store_Raw!$A$2:$A$21,Store_Raw!$D$2:$D$21)</f>
        <v>Christopherland</v>
      </c>
      <c r="L1155" t="str">
        <f>_xlfn.XLOOKUP(H1155,Store_Raw!$A$2:$A$21,Store_Raw!$E$2:$E$21)</f>
        <v>Outlet</v>
      </c>
      <c r="M1155" t="str">
        <f>VLOOKUP(B1155,Customer_Cleaned!$A$2:$H$501,2,FALSE)</f>
        <v>Tanya Lopez</v>
      </c>
      <c r="N1155">
        <f>VLOOKUP(B1155,Customer_Cleaned!$A$2:$H$501,3,FALSE)</f>
        <v>34</v>
      </c>
      <c r="O1155" t="str">
        <f>VLOOKUP(B1155,Customer_Cleaned!$A$2:$H$501,4,FALSE)</f>
        <v>Female</v>
      </c>
      <c r="P1155" t="str">
        <f>VLOOKUP(B1155,Customer_Cleaned!$A$2:$H$501,8,FALSE)</f>
        <v>Bronze</v>
      </c>
      <c r="Q1155" t="str">
        <f>_xlfn.XLOOKUP('Sales_Fact cleaned'!B1396,Customer_Cleaned!$A$2:$A$501,Customer_Cleaned!$F$2:$F$501)</f>
        <v>South Dakota</v>
      </c>
      <c r="R1155" t="str">
        <f>_xlfn.XLOOKUP(B1155,Customer_Cleaned!$A$2:$A$501,Customer_Cleaned!$G$2:$G$501)</f>
        <v>USA</v>
      </c>
      <c r="S1155">
        <v>4</v>
      </c>
      <c r="T1155">
        <v>317.11</v>
      </c>
      <c r="U1155">
        <v>0.16</v>
      </c>
      <c r="V1155">
        <v>1065.4896000000001</v>
      </c>
      <c r="W1155" t="s">
        <v>1824</v>
      </c>
    </row>
    <row r="1156" spans="1:23" hidden="1">
      <c r="A1156" s="2">
        <v>45635</v>
      </c>
      <c r="B1156" t="s">
        <v>1431</v>
      </c>
      <c r="C1156" t="s">
        <v>1700</v>
      </c>
      <c r="D1156" t="str">
        <f>VLOOKUP(C1156,Product_Cleaned!$A$2:$B$101,2,FALSE)</f>
        <v>Wireless Mouse</v>
      </c>
      <c r="E1156" t="str">
        <f>VLOOKUP(C1156,Product_Cleaned!$A$2:$C$101,3,FALSE)</f>
        <v>Electronics</v>
      </c>
      <c r="F1156" t="str">
        <f>VLOOKUP(C1156,Product_Cleaned!$A$2:$E$101,4,FALSE)</f>
        <v>Computer</v>
      </c>
      <c r="G1156" t="str">
        <f>VLOOKUP('Sales_Fact cleaned'!C616,Product_Cleaned!$A$2:$E$101,5, FALSE)</f>
        <v>Hoffman Group</v>
      </c>
      <c r="H1156" t="s">
        <v>1799</v>
      </c>
      <c r="I1156" t="str">
        <f>_xlfn.XLOOKUP(H1156,Store_Raw!$A$2:$A$21,Store_Raw!$B$2:$B$21)</f>
        <v>Mcdonald Inc</v>
      </c>
      <c r="J1156" t="str">
        <f>_xlfn.XLOOKUP(H1156,Store_Raw!$A$2:$A$21,Store_Raw!$C$2:$C$21)</f>
        <v>South</v>
      </c>
      <c r="K1156" t="str">
        <f>_xlfn.XLOOKUP(H1156,Store_Raw!$A$2:$A$21,Store_Raw!$D$2:$D$21)</f>
        <v>Christopherland</v>
      </c>
      <c r="L1156" t="str">
        <f>_xlfn.XLOOKUP(H1156,Store_Raw!$A$2:$A$21,Store_Raw!$E$2:$E$21)</f>
        <v>Outlet</v>
      </c>
      <c r="M1156" t="str">
        <f>VLOOKUP(B1156,Customer_Cleaned!$A$2:$H$501,2,FALSE)</f>
        <v>David Pierce</v>
      </c>
      <c r="N1156">
        <f>VLOOKUP(B1156,Customer_Cleaned!$A$2:$H$501,3,FALSE)</f>
        <v>45</v>
      </c>
      <c r="O1156" t="str">
        <f>VLOOKUP(B1156,Customer_Cleaned!$A$2:$H$501,4,FALSE)</f>
        <v>Female</v>
      </c>
      <c r="P1156" t="str">
        <f>VLOOKUP(B1156,Customer_Cleaned!$A$2:$H$501,8,FALSE)</f>
        <v>Silver</v>
      </c>
      <c r="Q1156" t="str">
        <f>_xlfn.XLOOKUP('Sales_Fact cleaned'!B616,Customer_Cleaned!$A$2:$A$501,Customer_Cleaned!$F$2:$F$501)</f>
        <v>Tennessee</v>
      </c>
      <c r="R1156" t="str">
        <f>_xlfn.XLOOKUP(B1156,Customer_Cleaned!$A$2:$A$501,Customer_Cleaned!$G$2:$G$501)</f>
        <v>USA</v>
      </c>
      <c r="S1156">
        <v>2</v>
      </c>
      <c r="T1156">
        <v>720.32</v>
      </c>
      <c r="U1156">
        <v>0.26</v>
      </c>
      <c r="V1156">
        <v>1066.0735999999999</v>
      </c>
      <c r="W1156" t="s">
        <v>1826</v>
      </c>
    </row>
    <row r="1157" spans="1:23" hidden="1">
      <c r="A1157" s="2">
        <v>45635</v>
      </c>
      <c r="B1157" t="s">
        <v>1492</v>
      </c>
      <c r="C1157" t="s">
        <v>1600</v>
      </c>
      <c r="D1157" t="str">
        <f>VLOOKUP(C1157,Product_Cleaned!$A$2:$B$101,2,FALSE)</f>
        <v>Wireless Bluetooth Speaker</v>
      </c>
      <c r="E1157" t="str">
        <f>VLOOKUP(C1157,Product_Cleaned!$A$2:$C$101,3,FALSE)</f>
        <v>Electronics</v>
      </c>
      <c r="F1157" t="str">
        <f>VLOOKUP(C1157,Product_Cleaned!$A$2:$E$101,4,FALSE)</f>
        <v>Audio</v>
      </c>
      <c r="G1157" t="str">
        <f>VLOOKUP('Sales_Fact cleaned'!C286,Product_Cleaned!$A$2:$E$101,5, FALSE)</f>
        <v>Cook Ltd</v>
      </c>
      <c r="H1157" t="s">
        <v>1761</v>
      </c>
      <c r="I1157" t="str">
        <f>_xlfn.XLOOKUP(H1157,Store_Raw!$A$2:$A$21,Store_Raw!$B$2:$B$21)</f>
        <v>Black-Horn</v>
      </c>
      <c r="J1157" t="str">
        <f>_xlfn.XLOOKUP(H1157,Store_Raw!$A$2:$A$21,Store_Raw!$C$2:$C$21)</f>
        <v>South</v>
      </c>
      <c r="K1157" t="str">
        <f>_xlfn.XLOOKUP(H1157,Store_Raw!$A$2:$A$21,Store_Raw!$D$2:$D$21)</f>
        <v>North Nancyview</v>
      </c>
      <c r="L1157" t="str">
        <f>_xlfn.XLOOKUP(H1157,Store_Raw!$A$2:$A$21,Store_Raw!$E$2:$E$21)</f>
        <v>Outlet</v>
      </c>
      <c r="M1157" t="str">
        <f>VLOOKUP(B1157,Customer_Cleaned!$A$2:$H$501,2,FALSE)</f>
        <v>Sara Ingram</v>
      </c>
      <c r="N1157">
        <f>VLOOKUP(B1157,Customer_Cleaned!$A$2:$H$501,3,FALSE)</f>
        <v>46</v>
      </c>
      <c r="O1157" t="str">
        <f>VLOOKUP(B1157,Customer_Cleaned!$A$2:$H$501,4,FALSE)</f>
        <v>Female</v>
      </c>
      <c r="P1157" t="str">
        <f>VLOOKUP(B1157,Customer_Cleaned!$A$2:$H$501,8,FALSE)</f>
        <v>Silver</v>
      </c>
      <c r="Q1157" t="str">
        <f>_xlfn.XLOOKUP('Sales_Fact cleaned'!B286,Customer_Cleaned!$A$2:$A$501,Customer_Cleaned!$F$2:$F$501)</f>
        <v>Nevada</v>
      </c>
      <c r="R1157" t="str">
        <f>_xlfn.XLOOKUP(B1157,Customer_Cleaned!$A$2:$A$501,Customer_Cleaned!$G$2:$G$501)</f>
        <v>USA</v>
      </c>
      <c r="S1157">
        <v>2</v>
      </c>
      <c r="T1157">
        <v>593.47</v>
      </c>
      <c r="U1157">
        <v>0.1</v>
      </c>
      <c r="V1157">
        <v>1068.2460000000001</v>
      </c>
      <c r="W1157" t="s">
        <v>1829</v>
      </c>
    </row>
    <row r="1158" spans="1:23" hidden="1">
      <c r="A1158" s="2">
        <v>45635</v>
      </c>
      <c r="B1158" t="s">
        <v>887</v>
      </c>
      <c r="C1158" t="s">
        <v>1694</v>
      </c>
      <c r="D1158" t="str">
        <f>VLOOKUP(C1158,Product_Cleaned!$A$2:$B$101,2,FALSE)</f>
        <v>Shin Guards – Adult</v>
      </c>
      <c r="E1158" t="str">
        <f>VLOOKUP(C1158,Product_Cleaned!$A$2:$C$101,3,FALSE)</f>
        <v>Sports</v>
      </c>
      <c r="F1158" t="str">
        <f>VLOOKUP(C1158,Product_Cleaned!$A$2:$E$101,4,FALSE)</f>
        <v>Team Sports</v>
      </c>
      <c r="G1158" t="str">
        <f>VLOOKUP('Sales_Fact cleaned'!C1229,Product_Cleaned!$A$2:$E$101,5, FALSE)</f>
        <v>Hamilton Group</v>
      </c>
      <c r="H1158" t="s">
        <v>1792</v>
      </c>
      <c r="I1158" t="str">
        <f>_xlfn.XLOOKUP(H1158,Store_Raw!$A$2:$A$21,Store_Raw!$B$2:$B$21)</f>
        <v>Aguirre-Keller</v>
      </c>
      <c r="J1158" t="str">
        <f>_xlfn.XLOOKUP(H1158,Store_Raw!$A$2:$A$21,Store_Raw!$C$2:$C$21)</f>
        <v>South</v>
      </c>
      <c r="K1158" t="str">
        <f>_xlfn.XLOOKUP(H1158,Store_Raw!$A$2:$A$21,Store_Raw!$D$2:$D$21)</f>
        <v>Lake Michael</v>
      </c>
      <c r="L1158" t="str">
        <f>_xlfn.XLOOKUP(H1158,Store_Raw!$A$2:$A$21,Store_Raw!$E$2:$E$21)</f>
        <v>Online</v>
      </c>
      <c r="M1158" t="str">
        <f>VLOOKUP(B1158,Customer_Cleaned!$A$2:$H$501,2,FALSE)</f>
        <v>Aaron Luna</v>
      </c>
      <c r="N1158">
        <f>VLOOKUP(B1158,Customer_Cleaned!$A$2:$H$501,3,FALSE)</f>
        <v>21</v>
      </c>
      <c r="O1158" t="str">
        <f>VLOOKUP(B1158,Customer_Cleaned!$A$2:$H$501,4,FALSE)</f>
        <v>Female</v>
      </c>
      <c r="P1158" t="str">
        <f>VLOOKUP(B1158,Customer_Cleaned!$A$2:$H$501,8,FALSE)</f>
        <v>Bronze</v>
      </c>
      <c r="Q1158" t="str">
        <f>_xlfn.XLOOKUP('Sales_Fact cleaned'!B1229,Customer_Cleaned!$A$2:$A$501,Customer_Cleaned!$F$2:$F$501)</f>
        <v>Kansas</v>
      </c>
      <c r="R1158" t="str">
        <f>_xlfn.XLOOKUP(B1158,Customer_Cleaned!$A$2:$A$501,Customer_Cleaned!$G$2:$G$501)</f>
        <v>USA</v>
      </c>
      <c r="S1158">
        <v>3</v>
      </c>
      <c r="T1158">
        <v>488.37</v>
      </c>
      <c r="U1158">
        <v>0.27</v>
      </c>
      <c r="V1158">
        <v>1069.5302999999999</v>
      </c>
      <c r="W1158" t="s">
        <v>1826</v>
      </c>
    </row>
    <row r="1159" spans="1:23" hidden="1">
      <c r="A1159" s="2">
        <v>45636</v>
      </c>
      <c r="B1159" t="s">
        <v>523</v>
      </c>
      <c r="C1159" t="s">
        <v>1740</v>
      </c>
      <c r="D1159" t="str">
        <f>VLOOKUP(C1159,Product_Cleaned!$A$2:$B$101,2,FALSE)</f>
        <v>Women's Formal Blazer</v>
      </c>
      <c r="E1159" t="str">
        <f>VLOOKUP(C1159,Product_Cleaned!$A$2:$C$101,3,FALSE)</f>
        <v>Clothing</v>
      </c>
      <c r="F1159" t="str">
        <f>VLOOKUP(C1159,Product_Cleaned!$A$2:$E$101,4,FALSE)</f>
        <v>Outerwear</v>
      </c>
      <c r="G1159" t="str">
        <f>VLOOKUP('Sales_Fact cleaned'!C478,Product_Cleaned!$A$2:$E$101,5, FALSE)</f>
        <v>Khan, Jones and Paul</v>
      </c>
      <c r="H1159" t="s">
        <v>1797</v>
      </c>
      <c r="I1159" t="str">
        <f>_xlfn.XLOOKUP(H1159,Store_Raw!$A$2:$A$21,Store_Raw!$B$2:$B$21)</f>
        <v>Gardner, Humphrey and Contreras</v>
      </c>
      <c r="J1159" t="str">
        <f>_xlfn.XLOOKUP(H1159,Store_Raw!$A$2:$A$21,Store_Raw!$C$2:$C$21)</f>
        <v>East</v>
      </c>
      <c r="K1159" t="str">
        <f>_xlfn.XLOOKUP(H1159,Store_Raw!$A$2:$A$21,Store_Raw!$D$2:$D$21)</f>
        <v>Johnsonville</v>
      </c>
      <c r="L1159" t="str">
        <f>_xlfn.XLOOKUP(H1159,Store_Raw!$A$2:$A$21,Store_Raw!$E$2:$E$21)</f>
        <v>Flagship</v>
      </c>
      <c r="M1159" t="str">
        <f>VLOOKUP(B1159,Customer_Cleaned!$A$2:$H$501,2,FALSE)</f>
        <v>Maria Sanchez</v>
      </c>
      <c r="N1159">
        <f>VLOOKUP(B1159,Customer_Cleaned!$A$2:$H$501,3,FALSE)</f>
        <v>46</v>
      </c>
      <c r="O1159" t="str">
        <f>VLOOKUP(B1159,Customer_Cleaned!$A$2:$H$501,4,FALSE)</f>
        <v>Male</v>
      </c>
      <c r="P1159" t="str">
        <f>VLOOKUP(B1159,Customer_Cleaned!$A$2:$H$501,8,FALSE)</f>
        <v>Silver</v>
      </c>
      <c r="Q1159" t="str">
        <f>_xlfn.XLOOKUP('Sales_Fact cleaned'!B478,Customer_Cleaned!$A$2:$A$501,Customer_Cleaned!$F$2:$F$501)</f>
        <v>Illinois</v>
      </c>
      <c r="R1159" t="str">
        <f>_xlfn.XLOOKUP(B1159,Customer_Cleaned!$A$2:$A$501,Customer_Cleaned!$G$2:$G$501)</f>
        <v>USA</v>
      </c>
      <c r="S1159">
        <v>2</v>
      </c>
      <c r="T1159">
        <v>629.86</v>
      </c>
      <c r="U1159">
        <v>0.15</v>
      </c>
      <c r="V1159">
        <v>1070.7619999999999</v>
      </c>
      <c r="W1159" t="s">
        <v>1829</v>
      </c>
    </row>
    <row r="1160" spans="1:23" hidden="1">
      <c r="A1160" s="2">
        <v>45637</v>
      </c>
      <c r="B1160" t="s">
        <v>1181</v>
      </c>
      <c r="C1160" t="s">
        <v>1656</v>
      </c>
      <c r="D1160" t="str">
        <f>VLOOKUP(C1160,Product_Cleaned!$A$2:$B$101,2,FALSE)</f>
        <v>Sports Stopwatch Pro</v>
      </c>
      <c r="E1160" t="str">
        <f>VLOOKUP(C1160,Product_Cleaned!$A$2:$C$101,3,FALSE)</f>
        <v>Sports</v>
      </c>
      <c r="F1160" t="str">
        <f>VLOOKUP(C1160,Product_Cleaned!$A$2:$E$101,4,FALSE)</f>
        <v>Accessories</v>
      </c>
      <c r="G1160" t="str">
        <f>VLOOKUP('Sales_Fact cleaned'!C1679,Product_Cleaned!$A$2:$E$101,5, FALSE)</f>
        <v>Nolan-Snow</v>
      </c>
      <c r="H1160" t="s">
        <v>1782</v>
      </c>
      <c r="I1160" t="str">
        <f>_xlfn.XLOOKUP(H1160,Store_Raw!$A$2:$A$21,Store_Raw!$B$2:$B$21)</f>
        <v>Bean, Jones and Park</v>
      </c>
      <c r="J1160" t="str">
        <f>_xlfn.XLOOKUP(H1160,Store_Raw!$A$2:$A$21,Store_Raw!$C$2:$C$21)</f>
        <v>West</v>
      </c>
      <c r="K1160" t="str">
        <f>_xlfn.XLOOKUP(H1160,Store_Raw!$A$2:$A$21,Store_Raw!$D$2:$D$21)</f>
        <v>Thompsonborough</v>
      </c>
      <c r="L1160" t="str">
        <f>_xlfn.XLOOKUP(H1160,Store_Raw!$A$2:$A$21,Store_Raw!$E$2:$E$21)</f>
        <v>Online</v>
      </c>
      <c r="M1160" t="str">
        <f>VLOOKUP(B1160,Customer_Cleaned!$A$2:$H$501,2,FALSE)</f>
        <v>Frank Stewart</v>
      </c>
      <c r="N1160">
        <f>VLOOKUP(B1160,Customer_Cleaned!$A$2:$H$501,3,FALSE)</f>
        <v>44</v>
      </c>
      <c r="O1160" t="str">
        <f>VLOOKUP(B1160,Customer_Cleaned!$A$2:$H$501,4,FALSE)</f>
        <v>Female</v>
      </c>
      <c r="P1160" t="str">
        <f>VLOOKUP(B1160,Customer_Cleaned!$A$2:$H$501,8,FALSE)</f>
        <v>Silver</v>
      </c>
      <c r="Q1160" t="str">
        <f>_xlfn.XLOOKUP('Sales_Fact cleaned'!B1679,Customer_Cleaned!$A$2:$A$501,Customer_Cleaned!$F$2:$F$501)</f>
        <v>Tennessee</v>
      </c>
      <c r="R1160" t="str">
        <f>_xlfn.XLOOKUP(B1160,Customer_Cleaned!$A$2:$A$501,Customer_Cleaned!$G$2:$G$501)</f>
        <v>USA</v>
      </c>
      <c r="S1160">
        <v>2</v>
      </c>
      <c r="T1160">
        <v>623.20000000000005</v>
      </c>
      <c r="U1160">
        <v>0.14000000000000001</v>
      </c>
      <c r="V1160">
        <v>1071.904</v>
      </c>
      <c r="W1160" t="s">
        <v>1824</v>
      </c>
    </row>
    <row r="1161" spans="1:23" hidden="1">
      <c r="A1161" s="2">
        <v>45637</v>
      </c>
      <c r="B1161" t="s">
        <v>27</v>
      </c>
      <c r="C1161" t="s">
        <v>1740</v>
      </c>
      <c r="D1161" t="str">
        <f>VLOOKUP(C1161,Product_Cleaned!$A$2:$B$101,2,FALSE)</f>
        <v>Women's Formal Blazer</v>
      </c>
      <c r="E1161" t="str">
        <f>VLOOKUP(C1161,Product_Cleaned!$A$2:$C$101,3,FALSE)</f>
        <v>Clothing</v>
      </c>
      <c r="F1161" t="str">
        <f>VLOOKUP(C1161,Product_Cleaned!$A$2:$E$101,4,FALSE)</f>
        <v>Outerwear</v>
      </c>
      <c r="G1161" t="str">
        <f>VLOOKUP('Sales_Fact cleaned'!C656,Product_Cleaned!$A$2:$E$101,5, FALSE)</f>
        <v>Ramirez-Hanson</v>
      </c>
      <c r="H1161" t="s">
        <v>1769</v>
      </c>
      <c r="I1161" t="str">
        <f>_xlfn.XLOOKUP(H1161,Store_Raw!$A$2:$A$21,Store_Raw!$B$2:$B$21)</f>
        <v>Alexander Group</v>
      </c>
      <c r="J1161" t="str">
        <f>_xlfn.XLOOKUP(H1161,Store_Raw!$A$2:$A$21,Store_Raw!$C$2:$C$21)</f>
        <v>South</v>
      </c>
      <c r="K1161" t="str">
        <f>_xlfn.XLOOKUP(H1161,Store_Raw!$A$2:$A$21,Store_Raw!$D$2:$D$21)</f>
        <v>Port Sharon</v>
      </c>
      <c r="L1161" t="str">
        <f>_xlfn.XLOOKUP(H1161,Store_Raw!$A$2:$A$21,Store_Raw!$E$2:$E$21)</f>
        <v>Online</v>
      </c>
      <c r="M1161" t="str">
        <f>VLOOKUP(B1161,Customer_Cleaned!$A$2:$H$501,2,FALSE)</f>
        <v>Caroline Collins</v>
      </c>
      <c r="N1161">
        <f>VLOOKUP(B1161,Customer_Cleaned!$A$2:$H$501,3,FALSE)</f>
        <v>64</v>
      </c>
      <c r="O1161" t="str">
        <f>VLOOKUP(B1161,Customer_Cleaned!$A$2:$H$501,4,FALSE)</f>
        <v>Female</v>
      </c>
      <c r="P1161" t="str">
        <f>VLOOKUP(B1161,Customer_Cleaned!$A$2:$H$501,8,FALSE)</f>
        <v>Platinum</v>
      </c>
      <c r="Q1161" t="str">
        <f>_xlfn.XLOOKUP('Sales_Fact cleaned'!B656,Customer_Cleaned!$A$2:$A$501,Customer_Cleaned!$F$2:$F$501)</f>
        <v>Connecticut</v>
      </c>
      <c r="R1161" t="str">
        <f>_xlfn.XLOOKUP(B1161,Customer_Cleaned!$A$2:$A$501,Customer_Cleaned!$G$2:$G$501)</f>
        <v>USA</v>
      </c>
      <c r="S1161">
        <v>2</v>
      </c>
      <c r="T1161">
        <v>649.89</v>
      </c>
      <c r="U1161">
        <v>0.17</v>
      </c>
      <c r="V1161">
        <v>1078.8173999999999</v>
      </c>
      <c r="W1161" t="s">
        <v>1826</v>
      </c>
    </row>
    <row r="1162" spans="1:23" hidden="1">
      <c r="A1162" s="2">
        <v>45637</v>
      </c>
      <c r="B1162" t="s">
        <v>984</v>
      </c>
      <c r="C1162" t="s">
        <v>1624</v>
      </c>
      <c r="D1162" t="str">
        <f>VLOOKUP(C1162,Product_Cleaned!$A$2:$B$101,2,FALSE)</f>
        <v>Sports Water Hydration Pack</v>
      </c>
      <c r="E1162" t="str">
        <f>VLOOKUP(C1162,Product_Cleaned!$A$2:$C$101,3,FALSE)</f>
        <v>Sports</v>
      </c>
      <c r="F1162" t="str">
        <f>VLOOKUP(C1162,Product_Cleaned!$A$2:$E$101,4,FALSE)</f>
        <v>Outdoor</v>
      </c>
      <c r="G1162" t="str">
        <f>VLOOKUP('Sales_Fact cleaned'!C1311,Product_Cleaned!$A$2:$E$101,5, FALSE)</f>
        <v>Gibson, Hobbs and Weaver</v>
      </c>
      <c r="H1162" t="s">
        <v>1799</v>
      </c>
      <c r="I1162" t="str">
        <f>_xlfn.XLOOKUP(H1162,Store_Raw!$A$2:$A$21,Store_Raw!$B$2:$B$21)</f>
        <v>Mcdonald Inc</v>
      </c>
      <c r="J1162" t="str">
        <f>_xlfn.XLOOKUP(H1162,Store_Raw!$A$2:$A$21,Store_Raw!$C$2:$C$21)</f>
        <v>South</v>
      </c>
      <c r="K1162" t="str">
        <f>_xlfn.XLOOKUP(H1162,Store_Raw!$A$2:$A$21,Store_Raw!$D$2:$D$21)</f>
        <v>Christopherland</v>
      </c>
      <c r="L1162" t="str">
        <f>_xlfn.XLOOKUP(H1162,Store_Raw!$A$2:$A$21,Store_Raw!$E$2:$E$21)</f>
        <v>Outlet</v>
      </c>
      <c r="M1162" t="str">
        <f>VLOOKUP(B1162,Customer_Cleaned!$A$2:$H$501,2,FALSE)</f>
        <v>Jason Mullins</v>
      </c>
      <c r="N1162">
        <f>VLOOKUP(B1162,Customer_Cleaned!$A$2:$H$501,3,FALSE)</f>
        <v>47</v>
      </c>
      <c r="O1162" t="str">
        <f>VLOOKUP(B1162,Customer_Cleaned!$A$2:$H$501,4,FALSE)</f>
        <v>Female</v>
      </c>
      <c r="P1162" t="str">
        <f>VLOOKUP(B1162,Customer_Cleaned!$A$2:$H$501,8,FALSE)</f>
        <v>Silver</v>
      </c>
      <c r="Q1162" t="str">
        <f>_xlfn.XLOOKUP('Sales_Fact cleaned'!B1311,Customer_Cleaned!$A$2:$A$501,Customer_Cleaned!$F$2:$F$501)</f>
        <v>Tennessee</v>
      </c>
      <c r="R1162" t="str">
        <f>_xlfn.XLOOKUP(B1162,Customer_Cleaned!$A$2:$A$501,Customer_Cleaned!$G$2:$G$501)</f>
        <v>USA</v>
      </c>
      <c r="S1162">
        <v>2</v>
      </c>
      <c r="T1162">
        <v>574.58000000000004</v>
      </c>
      <c r="U1162">
        <v>0.06</v>
      </c>
      <c r="V1162">
        <v>1080.2103999999999</v>
      </c>
      <c r="W1162" t="s">
        <v>1829</v>
      </c>
    </row>
    <row r="1163" spans="1:23" hidden="1">
      <c r="A1163" s="2">
        <v>45637</v>
      </c>
      <c r="B1163" t="s">
        <v>1431</v>
      </c>
      <c r="C1163" t="s">
        <v>1630</v>
      </c>
      <c r="D1163" t="str">
        <f>VLOOKUP(C1163,Product_Cleaned!$A$2:$B$101,2,FALSE)</f>
        <v>Yoga Exercise Mat</v>
      </c>
      <c r="E1163" t="str">
        <f>VLOOKUP(C1163,Product_Cleaned!$A$2:$C$101,3,FALSE)</f>
        <v>Sports</v>
      </c>
      <c r="F1163" t="str">
        <f>VLOOKUP(C1163,Product_Cleaned!$A$2:$E$101,4,FALSE)</f>
        <v>Fitness</v>
      </c>
      <c r="G1163" t="str">
        <f>VLOOKUP('Sales_Fact cleaned'!C1039,Product_Cleaned!$A$2:$E$101,5, FALSE)</f>
        <v>Bruce-Bowen</v>
      </c>
      <c r="H1163" t="s">
        <v>1794</v>
      </c>
      <c r="I1163" t="str">
        <f>_xlfn.XLOOKUP(H1163,Store_Raw!$A$2:$A$21,Store_Raw!$B$2:$B$21)</f>
        <v>Thomas, Bridges and Harris</v>
      </c>
      <c r="J1163" t="str">
        <f>_xlfn.XLOOKUP(H1163,Store_Raw!$A$2:$A$21,Store_Raw!$C$2:$C$21)</f>
        <v>North</v>
      </c>
      <c r="K1163" t="str">
        <f>_xlfn.XLOOKUP(H1163,Store_Raw!$A$2:$A$21,Store_Raw!$D$2:$D$21)</f>
        <v>Sabrinatown</v>
      </c>
      <c r="L1163" t="str">
        <f>_xlfn.XLOOKUP(H1163,Store_Raw!$A$2:$A$21,Store_Raw!$E$2:$E$21)</f>
        <v>Online</v>
      </c>
      <c r="M1163" t="str">
        <f>VLOOKUP(B1163,Customer_Cleaned!$A$2:$H$501,2,FALSE)</f>
        <v>David Pierce</v>
      </c>
      <c r="N1163">
        <f>VLOOKUP(B1163,Customer_Cleaned!$A$2:$H$501,3,FALSE)</f>
        <v>45</v>
      </c>
      <c r="O1163" t="str">
        <f>VLOOKUP(B1163,Customer_Cleaned!$A$2:$H$501,4,FALSE)</f>
        <v>Female</v>
      </c>
      <c r="P1163" t="str">
        <f>VLOOKUP(B1163,Customer_Cleaned!$A$2:$H$501,8,FALSE)</f>
        <v>Silver</v>
      </c>
      <c r="Q1163" t="str">
        <f>_xlfn.XLOOKUP('Sales_Fact cleaned'!B1039,Customer_Cleaned!$A$2:$A$501,Customer_Cleaned!$F$2:$F$501)</f>
        <v>New York</v>
      </c>
      <c r="R1163" t="str">
        <f>_xlfn.XLOOKUP(B1163,Customer_Cleaned!$A$2:$A$501,Customer_Cleaned!$G$2:$G$501)</f>
        <v>USA</v>
      </c>
      <c r="S1163">
        <v>2</v>
      </c>
      <c r="T1163">
        <v>581.19000000000005</v>
      </c>
      <c r="U1163">
        <v>7.0000000000000007E-2</v>
      </c>
      <c r="V1163">
        <v>1081.0134</v>
      </c>
      <c r="W1163" t="s">
        <v>1824</v>
      </c>
    </row>
    <row r="1164" spans="1:23" hidden="1">
      <c r="A1164" s="2">
        <v>45638</v>
      </c>
      <c r="B1164" t="s">
        <v>1175</v>
      </c>
      <c r="C1164" t="s">
        <v>1576</v>
      </c>
      <c r="D1164" t="str">
        <f>VLOOKUP(C1164,Product_Cleaned!$A$2:$B$101,2,FALSE)</f>
        <v>Decorative Wall Mirror</v>
      </c>
      <c r="E1164" t="str">
        <f>VLOOKUP(C1164,Product_Cleaned!$A$2:$C$101,3,FALSE)</f>
        <v>Home</v>
      </c>
      <c r="F1164" t="str">
        <f>VLOOKUP(C1164,Product_Cleaned!$A$2:$E$101,4,FALSE)</f>
        <v>Decor</v>
      </c>
      <c r="G1164" t="str">
        <f>VLOOKUP('Sales_Fact cleaned'!C2001,Product_Cleaned!$A$2:$E$101,5, FALSE)</f>
        <v>Richardson-Carrillo</v>
      </c>
      <c r="H1164" t="s">
        <v>1789</v>
      </c>
      <c r="I1164" t="str">
        <f>_xlfn.XLOOKUP(H1164,Store_Raw!$A$2:$A$21,Store_Raw!$B$2:$B$21)</f>
        <v>Hill, Wagner and Ballard</v>
      </c>
      <c r="J1164" t="str">
        <f>_xlfn.XLOOKUP(H1164,Store_Raw!$A$2:$A$21,Store_Raw!$C$2:$C$21)</f>
        <v>East</v>
      </c>
      <c r="K1164" t="str">
        <f>_xlfn.XLOOKUP(H1164,Store_Raw!$A$2:$A$21,Store_Raw!$D$2:$D$21)</f>
        <v>East Davidville</v>
      </c>
      <c r="L1164" t="str">
        <f>_xlfn.XLOOKUP(H1164,Store_Raw!$A$2:$A$21,Store_Raw!$E$2:$E$21)</f>
        <v>Online</v>
      </c>
      <c r="M1164" t="str">
        <f>VLOOKUP(B1164,Customer_Cleaned!$A$2:$H$501,2,FALSE)</f>
        <v>Michele Burke</v>
      </c>
      <c r="N1164">
        <f>VLOOKUP(B1164,Customer_Cleaned!$A$2:$H$501,3,FALSE)</f>
        <v>30</v>
      </c>
      <c r="O1164" t="str">
        <f>VLOOKUP(B1164,Customer_Cleaned!$A$2:$H$501,4,FALSE)</f>
        <v>Male</v>
      </c>
      <c r="P1164" t="str">
        <f>VLOOKUP(B1164,Customer_Cleaned!$A$2:$H$501,8,FALSE)</f>
        <v>Bronze</v>
      </c>
      <c r="Q1164" t="str">
        <f>_xlfn.XLOOKUP('Sales_Fact cleaned'!B2001,Customer_Cleaned!$A$2:$A$501,Customer_Cleaned!$F$2:$F$501)</f>
        <v>Connecticut</v>
      </c>
      <c r="R1164" t="str">
        <f>_xlfn.XLOOKUP(B1164,Customer_Cleaned!$A$2:$A$501,Customer_Cleaned!$G$2:$G$501)</f>
        <v>USA</v>
      </c>
      <c r="S1164">
        <v>2</v>
      </c>
      <c r="T1164">
        <v>675.65</v>
      </c>
      <c r="U1164">
        <v>0.2</v>
      </c>
      <c r="V1164">
        <v>1081.04</v>
      </c>
      <c r="W1164" t="s">
        <v>1826</v>
      </c>
    </row>
    <row r="1165" spans="1:23" hidden="1">
      <c r="A1165" s="2">
        <v>45638</v>
      </c>
      <c r="B1165" t="s">
        <v>1196</v>
      </c>
      <c r="C1165" t="s">
        <v>1551</v>
      </c>
      <c r="D1165" t="str">
        <f>VLOOKUP(C1165,Product_Cleaned!$A$2:$B$101,2,FALSE)</f>
        <v>Men's Running Jacket</v>
      </c>
      <c r="E1165" t="str">
        <f>VLOOKUP(C1165,Product_Cleaned!$A$2:$C$101,3,FALSE)</f>
        <v>Clothing</v>
      </c>
      <c r="F1165" t="str">
        <f>VLOOKUP(C1165,Product_Cleaned!$A$2:$E$101,4,FALSE)</f>
        <v>Outerwear</v>
      </c>
      <c r="G1165" t="str">
        <f>VLOOKUP('Sales_Fact cleaned'!C792,Product_Cleaned!$A$2:$E$101,5, FALSE)</f>
        <v>Davis PLC</v>
      </c>
      <c r="H1165" t="s">
        <v>1786</v>
      </c>
      <c r="I1165" t="str">
        <f>_xlfn.XLOOKUP(H1165,Store_Raw!$A$2:$A$21,Store_Raw!$B$2:$B$21)</f>
        <v>Moore, Padilla and Butler</v>
      </c>
      <c r="J1165" t="str">
        <f>_xlfn.XLOOKUP(H1165,Store_Raw!$A$2:$A$21,Store_Raw!$C$2:$C$21)</f>
        <v>South</v>
      </c>
      <c r="K1165" t="str">
        <f>_xlfn.XLOOKUP(H1165,Store_Raw!$A$2:$A$21,Store_Raw!$D$2:$D$21)</f>
        <v>East Johnstad</v>
      </c>
      <c r="L1165" t="str">
        <f>_xlfn.XLOOKUP(H1165,Store_Raw!$A$2:$A$21,Store_Raw!$E$2:$E$21)</f>
        <v>Flagship</v>
      </c>
      <c r="M1165" t="str">
        <f>VLOOKUP(B1165,Customer_Cleaned!$A$2:$H$501,2,FALSE)</f>
        <v>Kristine Higgins</v>
      </c>
      <c r="N1165">
        <f>VLOOKUP(B1165,Customer_Cleaned!$A$2:$H$501,3,FALSE)</f>
        <v>27</v>
      </c>
      <c r="O1165" t="str">
        <f>VLOOKUP(B1165,Customer_Cleaned!$A$2:$H$501,4,FALSE)</f>
        <v>Female</v>
      </c>
      <c r="P1165" t="str">
        <f>VLOOKUP(B1165,Customer_Cleaned!$A$2:$H$501,8,FALSE)</f>
        <v>Bronze</v>
      </c>
      <c r="Q1165" t="str">
        <f>_xlfn.XLOOKUP('Sales_Fact cleaned'!B792,Customer_Cleaned!$A$2:$A$501,Customer_Cleaned!$F$2:$F$501)</f>
        <v>Mississippi</v>
      </c>
      <c r="R1165" t="str">
        <f>_xlfn.XLOOKUP(B1165,Customer_Cleaned!$A$2:$A$501,Customer_Cleaned!$G$2:$G$501)</f>
        <v>USA</v>
      </c>
      <c r="S1165">
        <v>3</v>
      </c>
      <c r="T1165">
        <v>462.75</v>
      </c>
      <c r="U1165">
        <v>0.22</v>
      </c>
      <c r="V1165">
        <v>1082.835</v>
      </c>
      <c r="W1165" t="s">
        <v>1824</v>
      </c>
    </row>
    <row r="1166" spans="1:23" hidden="1">
      <c r="A1166" s="2">
        <v>45639</v>
      </c>
      <c r="B1166" t="s">
        <v>911</v>
      </c>
      <c r="C1166" t="s">
        <v>1648</v>
      </c>
      <c r="D1166" t="str">
        <f>VLOOKUP(C1166,Product_Cleaned!$A$2:$B$101,2,FALSE)</f>
        <v>Boxing Hand Wraps</v>
      </c>
      <c r="E1166" t="str">
        <f>VLOOKUP(C1166,Product_Cleaned!$A$2:$C$101,3,FALSE)</f>
        <v>Sports</v>
      </c>
      <c r="F1166" t="str">
        <f>VLOOKUP(C1166,Product_Cleaned!$A$2:$E$101,4,FALSE)</f>
        <v>Fitness</v>
      </c>
      <c r="G1166" t="str">
        <f>VLOOKUP('Sales_Fact cleaned'!C1988,Product_Cleaned!$A$2:$E$101,5, FALSE)</f>
        <v>Stevens, Fernandez and Martin</v>
      </c>
      <c r="H1166" t="s">
        <v>1752</v>
      </c>
      <c r="I1166" t="str">
        <f>_xlfn.XLOOKUP(H1166,Store_Raw!$A$2:$A$21,Store_Raw!$B$2:$B$21)</f>
        <v>Rivera-Warner</v>
      </c>
      <c r="J1166" t="str">
        <f>_xlfn.XLOOKUP(H1166,Store_Raw!$A$2:$A$21,Store_Raw!$C$2:$C$21)</f>
        <v>East</v>
      </c>
      <c r="K1166" t="str">
        <f>_xlfn.XLOOKUP(H1166,Store_Raw!$A$2:$A$21,Store_Raw!$D$2:$D$21)</f>
        <v>Washingtonfurt</v>
      </c>
      <c r="L1166" t="str">
        <f>_xlfn.XLOOKUP(H1166,Store_Raw!$A$2:$A$21,Store_Raw!$E$2:$E$21)</f>
        <v>Flagship</v>
      </c>
      <c r="M1166" t="str">
        <f>VLOOKUP(B1166,Customer_Cleaned!$A$2:$H$501,2,FALSE)</f>
        <v>Cynthia Roberts</v>
      </c>
      <c r="N1166">
        <f>VLOOKUP(B1166,Customer_Cleaned!$A$2:$H$501,3,FALSE)</f>
        <v>22</v>
      </c>
      <c r="O1166" t="str">
        <f>VLOOKUP(B1166,Customer_Cleaned!$A$2:$H$501,4,FALSE)</f>
        <v>Female</v>
      </c>
      <c r="P1166" t="str">
        <f>VLOOKUP(B1166,Customer_Cleaned!$A$2:$H$501,8,FALSE)</f>
        <v>Bronze</v>
      </c>
      <c r="Q1166" t="str">
        <f>_xlfn.XLOOKUP('Sales_Fact cleaned'!B1988,Customer_Cleaned!$A$2:$A$501,Customer_Cleaned!$F$2:$F$501)</f>
        <v>Mississippi</v>
      </c>
      <c r="R1166" t="str">
        <f>_xlfn.XLOOKUP(B1166,Customer_Cleaned!$A$2:$A$501,Customer_Cleaned!$G$2:$G$501)</f>
        <v>USA</v>
      </c>
      <c r="S1166">
        <v>2</v>
      </c>
      <c r="T1166">
        <v>660.81</v>
      </c>
      <c r="U1166">
        <v>0.18</v>
      </c>
      <c r="V1166">
        <v>1083.7284</v>
      </c>
      <c r="W1166" t="s">
        <v>1824</v>
      </c>
    </row>
    <row r="1167" spans="1:23">
      <c r="A1167" s="2">
        <v>45639</v>
      </c>
      <c r="B1167" t="s">
        <v>89</v>
      </c>
      <c r="C1167" t="s">
        <v>1688</v>
      </c>
      <c r="D1167" t="str">
        <f>VLOOKUP(C1167,Product_Cleaned!$A$2:$B$101,2,FALSE)</f>
        <v>Kitchen Storage Rack</v>
      </c>
      <c r="E1167" t="str">
        <f>VLOOKUP(C1167,Product_Cleaned!$A$2:$C$101,3,FALSE)</f>
        <v>Home</v>
      </c>
      <c r="F1167" t="str">
        <f>VLOOKUP(C1167,Product_Cleaned!$A$2:$E$101,4,FALSE)</f>
        <v>Storage</v>
      </c>
      <c r="G1167" t="str">
        <f>VLOOKUP('Sales_Fact cleaned'!C1937,Product_Cleaned!$A$2:$E$101,5, FALSE)</f>
        <v>Gibson, Hobbs and Weaver</v>
      </c>
      <c r="H1167" t="s">
        <v>1810</v>
      </c>
      <c r="I1167" t="str">
        <f>_xlfn.XLOOKUP(H1167,Store_Raw!$A$2:$A$21,Store_Raw!$B$2:$B$21)</f>
        <v>Guerrero-Schmitt</v>
      </c>
      <c r="J1167" t="str">
        <f>_xlfn.XLOOKUP(H1167,Store_Raw!$A$2:$A$21,Store_Raw!$C$2:$C$21)</f>
        <v>East</v>
      </c>
      <c r="K1167" t="str">
        <f>_xlfn.XLOOKUP(H1167,Store_Raw!$A$2:$A$21,Store_Raw!$D$2:$D$21)</f>
        <v>East Stevechester</v>
      </c>
      <c r="L1167" t="str">
        <f>_xlfn.XLOOKUP(H1167,Store_Raw!$A$2:$A$21,Store_Raw!$E$2:$E$21)</f>
        <v>Flagship</v>
      </c>
      <c r="M1167" t="str">
        <f>VLOOKUP(B1167,Customer_Cleaned!$A$2:$H$501,2,FALSE)</f>
        <v>Bridget Allen</v>
      </c>
      <c r="N1167">
        <f>VLOOKUP(B1167,Customer_Cleaned!$A$2:$H$501,3,FALSE)</f>
        <v>59</v>
      </c>
      <c r="O1167" t="str">
        <f>VLOOKUP(B1167,Customer_Cleaned!$A$2:$H$501,4,FALSE)</f>
        <v>Male</v>
      </c>
      <c r="P1167" t="str">
        <f>VLOOKUP(B1167,Customer_Cleaned!$A$2:$H$501,8,FALSE)</f>
        <v>Platinum</v>
      </c>
      <c r="Q1167" t="str">
        <f>_xlfn.XLOOKUP('Sales_Fact cleaned'!B1937,Customer_Cleaned!$A$2:$A$501,Customer_Cleaned!$F$2:$F$501)</f>
        <v>Florida</v>
      </c>
      <c r="R1167" t="str">
        <f>_xlfn.XLOOKUP(B1167,Customer_Cleaned!$A$2:$A$501,Customer_Cleaned!$G$2:$G$501)</f>
        <v>USA</v>
      </c>
      <c r="S1167">
        <v>2</v>
      </c>
      <c r="T1167">
        <v>623.38</v>
      </c>
      <c r="U1167">
        <v>0.13</v>
      </c>
      <c r="V1167">
        <v>1084.6812</v>
      </c>
      <c r="W1167" t="s">
        <v>1826</v>
      </c>
    </row>
    <row r="1168" spans="1:23" hidden="1">
      <c r="A1168" s="2">
        <v>45639</v>
      </c>
      <c r="B1168" t="s">
        <v>711</v>
      </c>
      <c r="C1168" t="s">
        <v>1654</v>
      </c>
      <c r="D1168" t="str">
        <f>VLOOKUP(C1168,Product_Cleaned!$A$2:$B$101,2,FALSE)</f>
        <v>Men's Track Pants</v>
      </c>
      <c r="E1168" t="str">
        <f>VLOOKUP(C1168,Product_Cleaned!$A$2:$C$101,3,FALSE)</f>
        <v>Clothing</v>
      </c>
      <c r="F1168" t="str">
        <f>VLOOKUP(C1168,Product_Cleaned!$A$2:$E$101,4,FALSE)</f>
        <v>Bottoms</v>
      </c>
      <c r="G1168" t="str">
        <f>VLOOKUP('Sales_Fact cleaned'!C782,Product_Cleaned!$A$2:$E$101,5, FALSE)</f>
        <v>Perez-Johnston</v>
      </c>
      <c r="H1168" t="s">
        <v>1782</v>
      </c>
      <c r="I1168" t="str">
        <f>_xlfn.XLOOKUP(H1168,Store_Raw!$A$2:$A$21,Store_Raw!$B$2:$B$21)</f>
        <v>Bean, Jones and Park</v>
      </c>
      <c r="J1168" t="str">
        <f>_xlfn.XLOOKUP(H1168,Store_Raw!$A$2:$A$21,Store_Raw!$C$2:$C$21)</f>
        <v>West</v>
      </c>
      <c r="K1168" t="str">
        <f>_xlfn.XLOOKUP(H1168,Store_Raw!$A$2:$A$21,Store_Raw!$D$2:$D$21)</f>
        <v>Thompsonborough</v>
      </c>
      <c r="L1168" t="str">
        <f>_xlfn.XLOOKUP(H1168,Store_Raw!$A$2:$A$21,Store_Raw!$E$2:$E$21)</f>
        <v>Online</v>
      </c>
      <c r="M1168" t="str">
        <f>VLOOKUP(B1168,Customer_Cleaned!$A$2:$H$501,2,FALSE)</f>
        <v>Jordan Wells</v>
      </c>
      <c r="N1168">
        <f>VLOOKUP(B1168,Customer_Cleaned!$A$2:$H$501,3,FALSE)</f>
        <v>47</v>
      </c>
      <c r="O1168" t="str">
        <f>VLOOKUP(B1168,Customer_Cleaned!$A$2:$H$501,4,FALSE)</f>
        <v>Female</v>
      </c>
      <c r="P1168" t="str">
        <f>VLOOKUP(B1168,Customer_Cleaned!$A$2:$H$501,8,FALSE)</f>
        <v>Silver</v>
      </c>
      <c r="Q1168" t="str">
        <f>_xlfn.XLOOKUP('Sales_Fact cleaned'!B782,Customer_Cleaned!$A$2:$A$501,Customer_Cleaned!$F$2:$F$501)</f>
        <v>Iowa</v>
      </c>
      <c r="R1168" t="str">
        <f>_xlfn.XLOOKUP(B1168,Customer_Cleaned!$A$2:$A$501,Customer_Cleaned!$G$2:$G$501)</f>
        <v>USA</v>
      </c>
      <c r="S1168">
        <v>2</v>
      </c>
      <c r="T1168">
        <v>616.36</v>
      </c>
      <c r="U1168">
        <v>0.12</v>
      </c>
      <c r="V1168">
        <v>1084.7936</v>
      </c>
      <c r="W1168" t="s">
        <v>1826</v>
      </c>
    </row>
    <row r="1169" spans="1:23" hidden="1">
      <c r="A1169" s="2">
        <v>45639</v>
      </c>
      <c r="B1169" t="s">
        <v>866</v>
      </c>
      <c r="C1169" t="s">
        <v>1710</v>
      </c>
      <c r="D1169" t="str">
        <f>VLOOKUP(C1169,Product_Cleaned!$A$2:$B$101,2,FALSE)</f>
        <v>Badminton Racket Set</v>
      </c>
      <c r="E1169" t="str">
        <f>VLOOKUP(C1169,Product_Cleaned!$A$2:$C$101,3,FALSE)</f>
        <v>Sports</v>
      </c>
      <c r="F1169" t="str">
        <f>VLOOKUP(C1169,Product_Cleaned!$A$2:$E$101,4,FALSE)</f>
        <v>Equipment</v>
      </c>
      <c r="G1169" t="str">
        <f>VLOOKUP('Sales_Fact cleaned'!C883,Product_Cleaned!$A$2:$E$101,5, FALSE)</f>
        <v>Reed-Schmidt</v>
      </c>
      <c r="H1169" t="s">
        <v>1776</v>
      </c>
      <c r="I1169" t="str">
        <f>_xlfn.XLOOKUP(H1169,Store_Raw!$A$2:$A$21,Store_Raw!$B$2:$B$21)</f>
        <v>Benson-Elliott</v>
      </c>
      <c r="J1169" t="str">
        <f>_xlfn.XLOOKUP(H1169,Store_Raw!$A$2:$A$21,Store_Raw!$C$2:$C$21)</f>
        <v>East</v>
      </c>
      <c r="K1169" t="str">
        <f>_xlfn.XLOOKUP(H1169,Store_Raw!$A$2:$A$21,Store_Raw!$D$2:$D$21)</f>
        <v>Port Josephberg</v>
      </c>
      <c r="L1169" t="str">
        <f>_xlfn.XLOOKUP(H1169,Store_Raw!$A$2:$A$21,Store_Raw!$E$2:$E$21)</f>
        <v>Online</v>
      </c>
      <c r="M1169" t="str">
        <f>VLOOKUP(B1169,Customer_Cleaned!$A$2:$H$501,2,FALSE)</f>
        <v>Adam Rowland</v>
      </c>
      <c r="N1169">
        <f>VLOOKUP(B1169,Customer_Cleaned!$A$2:$H$501,3,FALSE)</f>
        <v>48</v>
      </c>
      <c r="O1169" t="str">
        <f>VLOOKUP(B1169,Customer_Cleaned!$A$2:$H$501,4,FALSE)</f>
        <v>Female</v>
      </c>
      <c r="P1169" t="str">
        <f>VLOOKUP(B1169,Customer_Cleaned!$A$2:$H$501,8,FALSE)</f>
        <v>Silver</v>
      </c>
      <c r="Q1169" t="str">
        <f>_xlfn.XLOOKUP('Sales_Fact cleaned'!B883,Customer_Cleaned!$A$2:$A$501,Customer_Cleaned!$F$2:$F$501)</f>
        <v>Kentucky</v>
      </c>
      <c r="R1169" t="str">
        <f>_xlfn.XLOOKUP(B1169,Customer_Cleaned!$A$2:$A$501,Customer_Cleaned!$G$2:$G$501)</f>
        <v>USA</v>
      </c>
      <c r="S1169">
        <v>2</v>
      </c>
      <c r="T1169">
        <v>549.33000000000004</v>
      </c>
      <c r="U1169">
        <v>0.01</v>
      </c>
      <c r="V1169">
        <v>1087.6733999999999</v>
      </c>
      <c r="W1169" t="s">
        <v>1824</v>
      </c>
    </row>
    <row r="1170" spans="1:23" hidden="1">
      <c r="A1170" s="2">
        <v>45639</v>
      </c>
      <c r="B1170" t="s">
        <v>8</v>
      </c>
      <c r="C1170" t="s">
        <v>1628</v>
      </c>
      <c r="D1170" t="str">
        <f>VLOOKUP(C1170,Product_Cleaned!$A$2:$B$101,2,FALSE)</f>
        <v>Noise-Canceling Headphones</v>
      </c>
      <c r="E1170" t="str">
        <f>VLOOKUP(C1170,Product_Cleaned!$A$2:$C$101,3,FALSE)</f>
        <v>Electronics</v>
      </c>
      <c r="F1170" t="str">
        <f>VLOOKUP(C1170,Product_Cleaned!$A$2:$E$101,4,FALSE)</f>
        <v>Audio</v>
      </c>
      <c r="G1170" t="str">
        <f>VLOOKUP('Sales_Fact cleaned'!C997,Product_Cleaned!$A$2:$E$101,5, FALSE)</f>
        <v>Hoffman Group</v>
      </c>
      <c r="H1170" t="s">
        <v>1779</v>
      </c>
      <c r="I1170" t="str">
        <f>_xlfn.XLOOKUP(H1170,Store_Raw!$A$2:$A$21,Store_Raw!$B$2:$B$21)</f>
        <v>Martinez-Mullins</v>
      </c>
      <c r="J1170" t="str">
        <f>_xlfn.XLOOKUP(H1170,Store_Raw!$A$2:$A$21,Store_Raw!$C$2:$C$21)</f>
        <v>South</v>
      </c>
      <c r="K1170" t="str">
        <f>_xlfn.XLOOKUP(H1170,Store_Raw!$A$2:$A$21,Store_Raw!$D$2:$D$21)</f>
        <v>Williamsfurt</v>
      </c>
      <c r="L1170" t="str">
        <f>_xlfn.XLOOKUP(H1170,Store_Raw!$A$2:$A$21,Store_Raw!$E$2:$E$21)</f>
        <v>Online</v>
      </c>
      <c r="M1170" t="str">
        <f>VLOOKUP(B1170,Customer_Cleaned!$A$2:$H$501,2,FALSE)</f>
        <v>Sheena Bonilla</v>
      </c>
      <c r="N1170">
        <f>VLOOKUP(B1170,Customer_Cleaned!$A$2:$H$501,3,FALSE)</f>
        <v>55</v>
      </c>
      <c r="O1170" t="str">
        <f>VLOOKUP(B1170,Customer_Cleaned!$A$2:$H$501,4,FALSE)</f>
        <v>Male</v>
      </c>
      <c r="P1170" t="str">
        <f>VLOOKUP(B1170,Customer_Cleaned!$A$2:$H$501,8,FALSE)</f>
        <v>Platinum</v>
      </c>
      <c r="Q1170" t="str">
        <f>_xlfn.XLOOKUP('Sales_Fact cleaned'!B997,Customer_Cleaned!$A$2:$A$501,Customer_Cleaned!$F$2:$F$501)</f>
        <v>Georgia</v>
      </c>
      <c r="R1170" t="str">
        <f>_xlfn.XLOOKUP(B1170,Customer_Cleaned!$A$2:$A$501,Customer_Cleaned!$G$2:$G$501)</f>
        <v>USA</v>
      </c>
      <c r="S1170">
        <v>3</v>
      </c>
      <c r="T1170">
        <v>490.02</v>
      </c>
      <c r="U1170">
        <v>0.26</v>
      </c>
      <c r="V1170">
        <v>1087.8444</v>
      </c>
      <c r="W1170" t="s">
        <v>1829</v>
      </c>
    </row>
    <row r="1171" spans="1:23">
      <c r="A1171" s="2">
        <v>45640</v>
      </c>
      <c r="B1171" t="s">
        <v>1017</v>
      </c>
      <c r="C1171" t="s">
        <v>1610</v>
      </c>
      <c r="D1171" t="str">
        <f>VLOOKUP(C1171,Product_Cleaned!$A$2:$B$101,2,FALSE)</f>
        <v>Basketball</v>
      </c>
      <c r="E1171" t="str">
        <f>VLOOKUP(C1171,Product_Cleaned!$A$2:$C$101,3,FALSE)</f>
        <v>Sports</v>
      </c>
      <c r="F1171" t="str">
        <f>VLOOKUP(C1171,Product_Cleaned!$A$2:$E$101,4,FALSE)</f>
        <v>Team Sports</v>
      </c>
      <c r="G1171" t="str">
        <f>VLOOKUP('Sales_Fact cleaned'!C741,Product_Cleaned!$A$2:$E$101,5, FALSE)</f>
        <v>Weiss-Watson</v>
      </c>
      <c r="H1171" t="s">
        <v>1810</v>
      </c>
      <c r="I1171" t="str">
        <f>_xlfn.XLOOKUP(H1171,Store_Raw!$A$2:$A$21,Store_Raw!$B$2:$B$21)</f>
        <v>Guerrero-Schmitt</v>
      </c>
      <c r="J1171" t="str">
        <f>_xlfn.XLOOKUP(H1171,Store_Raw!$A$2:$A$21,Store_Raw!$C$2:$C$21)</f>
        <v>East</v>
      </c>
      <c r="K1171" t="str">
        <f>_xlfn.XLOOKUP(H1171,Store_Raw!$A$2:$A$21,Store_Raw!$D$2:$D$21)</f>
        <v>East Stevechester</v>
      </c>
      <c r="L1171" t="str">
        <f>_xlfn.XLOOKUP(H1171,Store_Raw!$A$2:$A$21,Store_Raw!$E$2:$E$21)</f>
        <v>Flagship</v>
      </c>
      <c r="M1171" t="str">
        <f>VLOOKUP(B1171,Customer_Cleaned!$A$2:$H$501,2,FALSE)</f>
        <v>Kristy Dunlap</v>
      </c>
      <c r="N1171">
        <f>VLOOKUP(B1171,Customer_Cleaned!$A$2:$H$501,3,FALSE)</f>
        <v>64</v>
      </c>
      <c r="O1171" t="str">
        <f>VLOOKUP(B1171,Customer_Cleaned!$A$2:$H$501,4,FALSE)</f>
        <v>Female</v>
      </c>
      <c r="P1171" t="str">
        <f>VLOOKUP(B1171,Customer_Cleaned!$A$2:$H$501,8,FALSE)</f>
        <v>Platinum</v>
      </c>
      <c r="Q1171" t="str">
        <f>_xlfn.XLOOKUP('Sales_Fact cleaned'!B741,Customer_Cleaned!$A$2:$A$501,Customer_Cleaned!$F$2:$F$501)</f>
        <v>Pennsylvania</v>
      </c>
      <c r="R1171" t="str">
        <f>_xlfn.XLOOKUP(B1171,Customer_Cleaned!$A$2:$A$501,Customer_Cleaned!$G$2:$G$501)</f>
        <v>USA</v>
      </c>
      <c r="S1171">
        <v>2</v>
      </c>
      <c r="T1171">
        <v>671.69</v>
      </c>
      <c r="U1171">
        <v>0.19</v>
      </c>
      <c r="V1171">
        <v>1088.1378</v>
      </c>
      <c r="W1171" t="s">
        <v>1826</v>
      </c>
    </row>
    <row r="1172" spans="1:23">
      <c r="A1172" s="2">
        <v>45640</v>
      </c>
      <c r="B1172" t="s">
        <v>830</v>
      </c>
      <c r="C1172" t="s">
        <v>1730</v>
      </c>
      <c r="D1172" t="str">
        <f>VLOOKUP(C1172,Product_Cleaned!$A$2:$B$101,2,FALSE)</f>
        <v>Women's High Heels</v>
      </c>
      <c r="E1172" t="str">
        <f>VLOOKUP(C1172,Product_Cleaned!$A$2:$C$101,3,FALSE)</f>
        <v>Clothing</v>
      </c>
      <c r="F1172" t="str">
        <f>VLOOKUP(C1172,Product_Cleaned!$A$2:$E$101,4,FALSE)</f>
        <v>Footwear</v>
      </c>
      <c r="G1172" t="str">
        <f>VLOOKUP('Sales_Fact cleaned'!C34,Product_Cleaned!$A$2:$E$101,5, FALSE)</f>
        <v>Ford, Murphy and Wilson</v>
      </c>
      <c r="H1172" t="s">
        <v>1752</v>
      </c>
      <c r="I1172" t="str">
        <f>_xlfn.XLOOKUP(H1172,Store_Raw!$A$2:$A$21,Store_Raw!$B$2:$B$21)</f>
        <v>Rivera-Warner</v>
      </c>
      <c r="J1172" t="str">
        <f>_xlfn.XLOOKUP(H1172,Store_Raw!$A$2:$A$21,Store_Raw!$C$2:$C$21)</f>
        <v>East</v>
      </c>
      <c r="K1172" t="str">
        <f>_xlfn.XLOOKUP(H1172,Store_Raw!$A$2:$A$21,Store_Raw!$D$2:$D$21)</f>
        <v>Washingtonfurt</v>
      </c>
      <c r="L1172" t="str">
        <f>_xlfn.XLOOKUP(H1172,Store_Raw!$A$2:$A$21,Store_Raw!$E$2:$E$21)</f>
        <v>Flagship</v>
      </c>
      <c r="M1172" t="str">
        <f>VLOOKUP(B1172,Customer_Cleaned!$A$2:$H$501,2,FALSE)</f>
        <v>Russell Lamb</v>
      </c>
      <c r="N1172">
        <f>VLOOKUP(B1172,Customer_Cleaned!$A$2:$H$501,3,FALSE)</f>
        <v>63</v>
      </c>
      <c r="O1172" t="str">
        <f>VLOOKUP(B1172,Customer_Cleaned!$A$2:$H$501,4,FALSE)</f>
        <v>Female</v>
      </c>
      <c r="P1172" t="str">
        <f>VLOOKUP(B1172,Customer_Cleaned!$A$2:$H$501,8,FALSE)</f>
        <v>Platinum</v>
      </c>
      <c r="Q1172" t="str">
        <f>_xlfn.XLOOKUP('Sales_Fact cleaned'!B34,Customer_Cleaned!$A$2:$A$501,Customer_Cleaned!$F$2:$F$501)</f>
        <v>Wyoming</v>
      </c>
      <c r="R1172" t="str">
        <f>_xlfn.XLOOKUP(B1172,Customer_Cleaned!$A$2:$A$501,Customer_Cleaned!$G$2:$G$501)</f>
        <v>USA</v>
      </c>
      <c r="S1172">
        <v>4</v>
      </c>
      <c r="T1172">
        <v>289.77</v>
      </c>
      <c r="U1172">
        <v>0.06</v>
      </c>
      <c r="V1172">
        <v>1089.5352</v>
      </c>
      <c r="W1172" t="s">
        <v>1824</v>
      </c>
    </row>
    <row r="1173" spans="1:23" hidden="1">
      <c r="A1173" s="2">
        <v>45641</v>
      </c>
      <c r="B1173" t="s">
        <v>812</v>
      </c>
      <c r="C1173" t="s">
        <v>1600</v>
      </c>
      <c r="D1173" t="str">
        <f>VLOOKUP(C1173,Product_Cleaned!$A$2:$B$101,2,FALSE)</f>
        <v>Wireless Bluetooth Speaker</v>
      </c>
      <c r="E1173" t="str">
        <f>VLOOKUP(C1173,Product_Cleaned!$A$2:$C$101,3,FALSE)</f>
        <v>Electronics</v>
      </c>
      <c r="F1173" t="str">
        <f>VLOOKUP(C1173,Product_Cleaned!$A$2:$E$101,4,FALSE)</f>
        <v>Audio</v>
      </c>
      <c r="G1173" t="str">
        <f>VLOOKUP('Sales_Fact cleaned'!C170,Product_Cleaned!$A$2:$E$101,5, FALSE)</f>
        <v>Gibson, Green and Lopez</v>
      </c>
      <c r="H1173" t="s">
        <v>1752</v>
      </c>
      <c r="I1173" t="str">
        <f>_xlfn.XLOOKUP(H1173,Store_Raw!$A$2:$A$21,Store_Raw!$B$2:$B$21)</f>
        <v>Rivera-Warner</v>
      </c>
      <c r="J1173" t="str">
        <f>_xlfn.XLOOKUP(H1173,Store_Raw!$A$2:$A$21,Store_Raw!$C$2:$C$21)</f>
        <v>East</v>
      </c>
      <c r="K1173" t="str">
        <f>_xlfn.XLOOKUP(H1173,Store_Raw!$A$2:$A$21,Store_Raw!$D$2:$D$21)</f>
        <v>Washingtonfurt</v>
      </c>
      <c r="L1173" t="str">
        <f>_xlfn.XLOOKUP(H1173,Store_Raw!$A$2:$A$21,Store_Raw!$E$2:$E$21)</f>
        <v>Flagship</v>
      </c>
      <c r="M1173" t="str">
        <f>VLOOKUP(B1173,Customer_Cleaned!$A$2:$H$501,2,FALSE)</f>
        <v>Linda Kline</v>
      </c>
      <c r="N1173">
        <f>VLOOKUP(B1173,Customer_Cleaned!$A$2:$H$501,3,FALSE)</f>
        <v>34</v>
      </c>
      <c r="O1173" t="str">
        <f>VLOOKUP(B1173,Customer_Cleaned!$A$2:$H$501,4,FALSE)</f>
        <v>Male</v>
      </c>
      <c r="P1173" t="str">
        <f>VLOOKUP(B1173,Customer_Cleaned!$A$2:$H$501,8,FALSE)</f>
        <v>Bronze</v>
      </c>
      <c r="Q1173" t="str">
        <f>_xlfn.XLOOKUP('Sales_Fact cleaned'!B170,Customer_Cleaned!$A$2:$A$501,Customer_Cleaned!$F$2:$F$501)</f>
        <v>California</v>
      </c>
      <c r="R1173" t="str">
        <f>_xlfn.XLOOKUP(B1173,Customer_Cleaned!$A$2:$A$501,Customer_Cleaned!$G$2:$G$501)</f>
        <v>USA</v>
      </c>
      <c r="S1173">
        <v>2</v>
      </c>
      <c r="T1173">
        <v>614.21</v>
      </c>
      <c r="U1173">
        <v>0.11</v>
      </c>
      <c r="V1173">
        <v>1093.2937999999999</v>
      </c>
      <c r="W1173" t="s">
        <v>1824</v>
      </c>
    </row>
    <row r="1174" spans="1:23" hidden="1">
      <c r="A1174" s="2">
        <v>45641</v>
      </c>
      <c r="B1174" t="s">
        <v>535</v>
      </c>
      <c r="C1174" t="s">
        <v>1718</v>
      </c>
      <c r="D1174" t="str">
        <f>VLOOKUP(C1174,Product_Cleaned!$A$2:$B$101,2,FALSE)</f>
        <v>Women's Beanie Hat</v>
      </c>
      <c r="E1174" t="str">
        <f>VLOOKUP(C1174,Product_Cleaned!$A$2:$C$101,3,FALSE)</f>
        <v>Clothing</v>
      </c>
      <c r="F1174" t="str">
        <f>VLOOKUP(C1174,Product_Cleaned!$A$2:$E$101,4,FALSE)</f>
        <v>Accessories</v>
      </c>
      <c r="G1174" t="str">
        <f>VLOOKUP('Sales_Fact cleaned'!C191,Product_Cleaned!$A$2:$E$101,5, FALSE)</f>
        <v>Jones LLC</v>
      </c>
      <c r="H1174" t="s">
        <v>1797</v>
      </c>
      <c r="I1174" t="str">
        <f>_xlfn.XLOOKUP(H1174,Store_Raw!$A$2:$A$21,Store_Raw!$B$2:$B$21)</f>
        <v>Gardner, Humphrey and Contreras</v>
      </c>
      <c r="J1174" t="str">
        <f>_xlfn.XLOOKUP(H1174,Store_Raw!$A$2:$A$21,Store_Raw!$C$2:$C$21)</f>
        <v>East</v>
      </c>
      <c r="K1174" t="str">
        <f>_xlfn.XLOOKUP(H1174,Store_Raw!$A$2:$A$21,Store_Raw!$D$2:$D$21)</f>
        <v>Johnsonville</v>
      </c>
      <c r="L1174" t="str">
        <f>_xlfn.XLOOKUP(H1174,Store_Raw!$A$2:$A$21,Store_Raw!$E$2:$E$21)</f>
        <v>Flagship</v>
      </c>
      <c r="M1174" t="str">
        <f>VLOOKUP(B1174,Customer_Cleaned!$A$2:$H$501,2,FALSE)</f>
        <v>John Lawson</v>
      </c>
      <c r="N1174">
        <f>VLOOKUP(B1174,Customer_Cleaned!$A$2:$H$501,3,FALSE)</f>
        <v>41</v>
      </c>
      <c r="O1174" t="str">
        <f>VLOOKUP(B1174,Customer_Cleaned!$A$2:$H$501,4,FALSE)</f>
        <v>Female</v>
      </c>
      <c r="P1174" t="str">
        <f>VLOOKUP(B1174,Customer_Cleaned!$A$2:$H$501,8,FALSE)</f>
        <v>Silver</v>
      </c>
      <c r="Q1174" t="str">
        <f>_xlfn.XLOOKUP('Sales_Fact cleaned'!B191,Customer_Cleaned!$A$2:$A$501,Customer_Cleaned!$F$2:$F$501)</f>
        <v>Nebraska</v>
      </c>
      <c r="R1174" t="str">
        <f>_xlfn.XLOOKUP(B1174,Customer_Cleaned!$A$2:$A$501,Customer_Cleaned!$G$2:$G$501)</f>
        <v>USA</v>
      </c>
      <c r="S1174">
        <v>2</v>
      </c>
      <c r="T1174">
        <v>652.29999999999995</v>
      </c>
      <c r="U1174">
        <v>0.16</v>
      </c>
      <c r="V1174">
        <v>1095.864</v>
      </c>
      <c r="W1174" t="s">
        <v>1829</v>
      </c>
    </row>
    <row r="1175" spans="1:23" hidden="1">
      <c r="A1175" s="2">
        <v>45642</v>
      </c>
      <c r="B1175" t="s">
        <v>616</v>
      </c>
      <c r="C1175" t="s">
        <v>1574</v>
      </c>
      <c r="D1175" t="str">
        <f>VLOOKUP(C1175,Product_Cleaned!$A$2:$B$101,2,FALSE)</f>
        <v>USB-C Fast Charger</v>
      </c>
      <c r="E1175" t="str">
        <f>VLOOKUP(C1175,Product_Cleaned!$A$2:$C$101,3,FALSE)</f>
        <v>Electronics</v>
      </c>
      <c r="F1175" t="str">
        <f>VLOOKUP(C1175,Product_Cleaned!$A$2:$E$101,4,FALSE)</f>
        <v>Accessories</v>
      </c>
      <c r="G1175" t="str">
        <f>VLOOKUP('Sales_Fact cleaned'!C1952,Product_Cleaned!$A$2:$E$101,5, FALSE)</f>
        <v>Gibson, Hobbs and Weaver</v>
      </c>
      <c r="H1175" t="s">
        <v>1757</v>
      </c>
      <c r="I1175" t="str">
        <f>_xlfn.XLOOKUP(H1175,Store_Raw!$A$2:$A$21,Store_Raw!$B$2:$B$21)</f>
        <v>Martinez, Adkins and Johnson</v>
      </c>
      <c r="J1175" t="str">
        <f>_xlfn.XLOOKUP(H1175,Store_Raw!$A$2:$A$21,Store_Raw!$C$2:$C$21)</f>
        <v>North</v>
      </c>
      <c r="K1175" t="str">
        <f>_xlfn.XLOOKUP(H1175,Store_Raw!$A$2:$A$21,Store_Raw!$D$2:$D$21)</f>
        <v>Danielmouth</v>
      </c>
      <c r="L1175" t="str">
        <f>_xlfn.XLOOKUP(H1175,Store_Raw!$A$2:$A$21,Store_Raw!$E$2:$E$21)</f>
        <v>Flagship</v>
      </c>
      <c r="M1175" t="str">
        <f>VLOOKUP(B1175,Customer_Cleaned!$A$2:$H$501,2,FALSE)</f>
        <v>Dr. Suzanne Bullock</v>
      </c>
      <c r="N1175">
        <f>VLOOKUP(B1175,Customer_Cleaned!$A$2:$H$501,3,FALSE)</f>
        <v>60</v>
      </c>
      <c r="O1175" t="str">
        <f>VLOOKUP(B1175,Customer_Cleaned!$A$2:$H$501,4,FALSE)</f>
        <v>Female</v>
      </c>
      <c r="P1175" t="str">
        <f>VLOOKUP(B1175,Customer_Cleaned!$A$2:$H$501,8,FALSE)</f>
        <v>Platinum</v>
      </c>
      <c r="Q1175" t="str">
        <f>_xlfn.XLOOKUP('Sales_Fact cleaned'!B1952,Customer_Cleaned!$A$2:$A$501,Customer_Cleaned!$F$2:$F$501)</f>
        <v>Nevada</v>
      </c>
      <c r="R1175" t="str">
        <f>_xlfn.XLOOKUP(B1175,Customer_Cleaned!$A$2:$A$501,Customer_Cleaned!$G$2:$G$501)</f>
        <v>USA</v>
      </c>
      <c r="S1175">
        <v>2</v>
      </c>
      <c r="T1175">
        <v>610.37</v>
      </c>
      <c r="U1175">
        <v>0.1</v>
      </c>
      <c r="V1175">
        <v>1098.6659999999999</v>
      </c>
      <c r="W1175" t="s">
        <v>1826</v>
      </c>
    </row>
    <row r="1176" spans="1:23" hidden="1">
      <c r="A1176" s="2">
        <v>45644</v>
      </c>
      <c r="B1176" t="s">
        <v>1437</v>
      </c>
      <c r="C1176" t="s">
        <v>1572</v>
      </c>
      <c r="D1176" t="str">
        <f>VLOOKUP(C1176,Product_Cleaned!$A$2:$B$101,2,FALSE)</f>
        <v>Hair Strengthening Shampoo</v>
      </c>
      <c r="E1176" t="str">
        <f>VLOOKUP(C1176,Product_Cleaned!$A$2:$C$101,3,FALSE)</f>
        <v>Beauty</v>
      </c>
      <c r="F1176" t="str">
        <f>VLOOKUP(C1176,Product_Cleaned!$A$2:$E$101,4,FALSE)</f>
        <v>Haircare</v>
      </c>
      <c r="G1176" t="str">
        <f>VLOOKUP('Sales_Fact cleaned'!C1225,Product_Cleaned!$A$2:$E$101,5, FALSE)</f>
        <v>Smith-Mills</v>
      </c>
      <c r="H1176" t="s">
        <v>1752</v>
      </c>
      <c r="I1176" t="str">
        <f>_xlfn.XLOOKUP(H1176,Store_Raw!$A$2:$A$21,Store_Raw!$B$2:$B$21)</f>
        <v>Rivera-Warner</v>
      </c>
      <c r="J1176" t="str">
        <f>_xlfn.XLOOKUP(H1176,Store_Raw!$A$2:$A$21,Store_Raw!$C$2:$C$21)</f>
        <v>East</v>
      </c>
      <c r="K1176" t="str">
        <f>_xlfn.XLOOKUP(H1176,Store_Raw!$A$2:$A$21,Store_Raw!$D$2:$D$21)</f>
        <v>Washingtonfurt</v>
      </c>
      <c r="L1176" t="str">
        <f>_xlfn.XLOOKUP(H1176,Store_Raw!$A$2:$A$21,Store_Raw!$E$2:$E$21)</f>
        <v>Flagship</v>
      </c>
      <c r="M1176" t="str">
        <f>VLOOKUP(B1176,Customer_Cleaned!$A$2:$H$501,2,FALSE)</f>
        <v>Cynthia Parrish</v>
      </c>
      <c r="N1176">
        <f>VLOOKUP(B1176,Customer_Cleaned!$A$2:$H$501,3,FALSE)</f>
        <v>18</v>
      </c>
      <c r="O1176" t="str">
        <f>VLOOKUP(B1176,Customer_Cleaned!$A$2:$H$501,4,FALSE)</f>
        <v>Male</v>
      </c>
      <c r="P1176" t="str">
        <f>VLOOKUP(B1176,Customer_Cleaned!$A$2:$H$501,8,FALSE)</f>
        <v>Bronze</v>
      </c>
      <c r="Q1176" t="str">
        <f>_xlfn.XLOOKUP('Sales_Fact cleaned'!B1225,Customer_Cleaned!$A$2:$A$501,Customer_Cleaned!$F$2:$F$501)</f>
        <v>Florida</v>
      </c>
      <c r="R1176" t="str">
        <f>_xlfn.XLOOKUP(B1176,Customer_Cleaned!$A$2:$A$501,Customer_Cleaned!$G$2:$G$501)</f>
        <v>USA</v>
      </c>
      <c r="S1176">
        <v>2</v>
      </c>
      <c r="T1176">
        <v>687.35</v>
      </c>
      <c r="U1176">
        <v>0.2</v>
      </c>
      <c r="V1176">
        <v>1099.76</v>
      </c>
      <c r="W1176" t="s">
        <v>1824</v>
      </c>
    </row>
    <row r="1177" spans="1:23" hidden="1">
      <c r="A1177" s="2">
        <v>45644</v>
      </c>
      <c r="B1177" t="s">
        <v>1337</v>
      </c>
      <c r="C1177" t="s">
        <v>1736</v>
      </c>
      <c r="D1177" t="str">
        <f>VLOOKUP(C1177,Product_Cleaned!$A$2:$B$101,2,FALSE)</f>
        <v>Vitamin E Body Lotion</v>
      </c>
      <c r="E1177" t="str">
        <f>VLOOKUP(C1177,Product_Cleaned!$A$2:$C$101,3,FALSE)</f>
        <v>Beauty</v>
      </c>
      <c r="F1177" t="str">
        <f>VLOOKUP(C1177,Product_Cleaned!$A$2:$E$101,4,FALSE)</f>
        <v>Skincare</v>
      </c>
      <c r="G1177" t="str">
        <f>VLOOKUP('Sales_Fact cleaned'!C138,Product_Cleaned!$A$2:$E$101,5, FALSE)</f>
        <v>Gibson, Green and Lopez</v>
      </c>
      <c r="H1177" t="s">
        <v>1766</v>
      </c>
      <c r="I1177" t="str">
        <f>_xlfn.XLOOKUP(H1177,Store_Raw!$A$2:$A$21,Store_Raw!$B$2:$B$21)</f>
        <v>Johnson-Wright</v>
      </c>
      <c r="J1177" t="str">
        <f>_xlfn.XLOOKUP(H1177,Store_Raw!$A$2:$A$21,Store_Raw!$C$2:$C$21)</f>
        <v>North</v>
      </c>
      <c r="K1177" t="str">
        <f>_xlfn.XLOOKUP(H1177,Store_Raw!$A$2:$A$21,Store_Raw!$D$2:$D$21)</f>
        <v>Hoodberg</v>
      </c>
      <c r="L1177" t="str">
        <f>_xlfn.XLOOKUP(H1177,Store_Raw!$A$2:$A$21,Store_Raw!$E$2:$E$21)</f>
        <v>Outlet</v>
      </c>
      <c r="M1177" t="str">
        <f>VLOOKUP(B1177,Customer_Cleaned!$A$2:$H$501,2,FALSE)</f>
        <v>John Smith</v>
      </c>
      <c r="N1177">
        <f>VLOOKUP(B1177,Customer_Cleaned!$A$2:$H$501,3,FALSE)</f>
        <v>27</v>
      </c>
      <c r="O1177" t="str">
        <f>VLOOKUP(B1177,Customer_Cleaned!$A$2:$H$501,4,FALSE)</f>
        <v>Male</v>
      </c>
      <c r="P1177" t="str">
        <f>VLOOKUP(B1177,Customer_Cleaned!$A$2:$H$501,8,FALSE)</f>
        <v>Bronze</v>
      </c>
      <c r="Q1177" t="str">
        <f>_xlfn.XLOOKUP('Sales_Fact cleaned'!B138,Customer_Cleaned!$A$2:$A$501,Customer_Cleaned!$F$2:$F$501)</f>
        <v>New York</v>
      </c>
      <c r="R1177" t="str">
        <f>_xlfn.XLOOKUP(B1177,Customer_Cleaned!$A$2:$A$501,Customer_Cleaned!$G$2:$G$501)</f>
        <v>USA</v>
      </c>
      <c r="S1177">
        <v>2</v>
      </c>
      <c r="T1177">
        <v>600.73</v>
      </c>
      <c r="U1177">
        <v>0.08</v>
      </c>
      <c r="V1177">
        <v>1105.3432</v>
      </c>
      <c r="W1177" t="s">
        <v>1829</v>
      </c>
    </row>
    <row r="1178" spans="1:23" hidden="1">
      <c r="A1178" s="2">
        <v>45644</v>
      </c>
      <c r="B1178" t="s">
        <v>202</v>
      </c>
      <c r="C1178" t="s">
        <v>1698</v>
      </c>
      <c r="D1178" t="str">
        <f>VLOOKUP(C1178,Product_Cleaned!$A$2:$B$101,2,FALSE)</f>
        <v>Women's Ankle Boots</v>
      </c>
      <c r="E1178" t="str">
        <f>VLOOKUP(C1178,Product_Cleaned!$A$2:$C$101,3,FALSE)</f>
        <v>Clothing</v>
      </c>
      <c r="F1178" t="str">
        <f>VLOOKUP(C1178,Product_Cleaned!$A$2:$E$101,4,FALSE)</f>
        <v>Footwear</v>
      </c>
      <c r="G1178" t="str">
        <f>VLOOKUP('Sales_Fact cleaned'!C1868,Product_Cleaned!$A$2:$E$101,5, FALSE)</f>
        <v>Duran Group</v>
      </c>
      <c r="H1178" t="s">
        <v>1769</v>
      </c>
      <c r="I1178" t="str">
        <f>_xlfn.XLOOKUP(H1178,Store_Raw!$A$2:$A$21,Store_Raw!$B$2:$B$21)</f>
        <v>Alexander Group</v>
      </c>
      <c r="J1178" t="str">
        <f>_xlfn.XLOOKUP(H1178,Store_Raw!$A$2:$A$21,Store_Raw!$C$2:$C$21)</f>
        <v>South</v>
      </c>
      <c r="K1178" t="str">
        <f>_xlfn.XLOOKUP(H1178,Store_Raw!$A$2:$A$21,Store_Raw!$D$2:$D$21)</f>
        <v>Port Sharon</v>
      </c>
      <c r="L1178" t="str">
        <f>_xlfn.XLOOKUP(H1178,Store_Raw!$A$2:$A$21,Store_Raw!$E$2:$E$21)</f>
        <v>Online</v>
      </c>
      <c r="M1178" t="str">
        <f>VLOOKUP(B1178,Customer_Cleaned!$A$2:$H$501,2,FALSE)</f>
        <v>Sharon Brown</v>
      </c>
      <c r="N1178">
        <f>VLOOKUP(B1178,Customer_Cleaned!$A$2:$H$501,3,FALSE)</f>
        <v>37</v>
      </c>
      <c r="O1178" t="str">
        <f>VLOOKUP(B1178,Customer_Cleaned!$A$2:$H$501,4,FALSE)</f>
        <v>Female</v>
      </c>
      <c r="P1178" t="str">
        <f>VLOOKUP(B1178,Customer_Cleaned!$A$2:$H$501,8,FALSE)</f>
        <v>Silver</v>
      </c>
      <c r="Q1178" t="str">
        <f>_xlfn.XLOOKUP('Sales_Fact cleaned'!B1868,Customer_Cleaned!$A$2:$A$501,Customer_Cleaned!$F$2:$F$501)</f>
        <v>New York</v>
      </c>
      <c r="R1178" t="str">
        <f>_xlfn.XLOOKUP(B1178,Customer_Cleaned!$A$2:$A$501,Customer_Cleaned!$G$2:$G$501)</f>
        <v>USA</v>
      </c>
      <c r="S1178">
        <v>2</v>
      </c>
      <c r="T1178">
        <v>709.17</v>
      </c>
      <c r="U1178">
        <v>0.22</v>
      </c>
      <c r="V1178">
        <v>1106.3052</v>
      </c>
      <c r="W1178" t="s">
        <v>1826</v>
      </c>
    </row>
    <row r="1179" spans="1:23" hidden="1">
      <c r="A1179" s="2">
        <v>45644</v>
      </c>
      <c r="B1179" t="s">
        <v>975</v>
      </c>
      <c r="C1179" t="s">
        <v>1640</v>
      </c>
      <c r="D1179" t="str">
        <f>VLOOKUP(C1179,Product_Cleaned!$A$2:$B$101,2,FALSE)</f>
        <v>Men's Winter Jacket</v>
      </c>
      <c r="E1179" t="str">
        <f>VLOOKUP(C1179,Product_Cleaned!$A$2:$C$101,3,FALSE)</f>
        <v>Clothing</v>
      </c>
      <c r="F1179" t="str">
        <f>VLOOKUP(C1179,Product_Cleaned!$A$2:$E$101,4,FALSE)</f>
        <v>Outerwear</v>
      </c>
      <c r="G1179" t="str">
        <f>VLOOKUP('Sales_Fact cleaned'!C1239,Product_Cleaned!$A$2:$E$101,5, FALSE)</f>
        <v>Green, Powell and Palmer</v>
      </c>
      <c r="H1179" t="s">
        <v>1797</v>
      </c>
      <c r="I1179" t="str">
        <f>_xlfn.XLOOKUP(H1179,Store_Raw!$A$2:$A$21,Store_Raw!$B$2:$B$21)</f>
        <v>Gardner, Humphrey and Contreras</v>
      </c>
      <c r="J1179" t="str">
        <f>_xlfn.XLOOKUP(H1179,Store_Raw!$A$2:$A$21,Store_Raw!$C$2:$C$21)</f>
        <v>East</v>
      </c>
      <c r="K1179" t="str">
        <f>_xlfn.XLOOKUP(H1179,Store_Raw!$A$2:$A$21,Store_Raw!$D$2:$D$21)</f>
        <v>Johnsonville</v>
      </c>
      <c r="L1179" t="str">
        <f>_xlfn.XLOOKUP(H1179,Store_Raw!$A$2:$A$21,Store_Raw!$E$2:$E$21)</f>
        <v>Flagship</v>
      </c>
      <c r="M1179" t="str">
        <f>VLOOKUP(B1179,Customer_Cleaned!$A$2:$H$501,2,FALSE)</f>
        <v>Stacy Collins</v>
      </c>
      <c r="N1179">
        <f>VLOOKUP(B1179,Customer_Cleaned!$A$2:$H$501,3,FALSE)</f>
        <v>41</v>
      </c>
      <c r="O1179" t="str">
        <f>VLOOKUP(B1179,Customer_Cleaned!$A$2:$H$501,4,FALSE)</f>
        <v>Female</v>
      </c>
      <c r="P1179" t="str">
        <f>VLOOKUP(B1179,Customer_Cleaned!$A$2:$H$501,8,FALSE)</f>
        <v>Silver</v>
      </c>
      <c r="Q1179" t="str">
        <f>_xlfn.XLOOKUP('Sales_Fact cleaned'!B1239,Customer_Cleaned!$A$2:$A$501,Customer_Cleaned!$F$2:$F$501)</f>
        <v>California</v>
      </c>
      <c r="R1179" t="str">
        <f>_xlfn.XLOOKUP(B1179,Customer_Cleaned!$A$2:$A$501,Customer_Cleaned!$G$2:$G$501)</f>
        <v>USA</v>
      </c>
      <c r="S1179">
        <v>2</v>
      </c>
      <c r="T1179">
        <v>635.80999999999995</v>
      </c>
      <c r="U1179">
        <v>0.13</v>
      </c>
      <c r="V1179">
        <v>1106.3094000000001</v>
      </c>
      <c r="W1179" t="s">
        <v>1826</v>
      </c>
    </row>
    <row r="1180" spans="1:23" hidden="1">
      <c r="A1180" s="2">
        <v>45644</v>
      </c>
      <c r="B1180" t="s">
        <v>314</v>
      </c>
      <c r="C1180" t="s">
        <v>1720</v>
      </c>
      <c r="D1180" t="str">
        <f>VLOOKUP(C1180,Product_Cleaned!$A$2:$B$101,2,FALSE)</f>
        <v>Kitchen Cutting Board</v>
      </c>
      <c r="E1180" t="str">
        <f>VLOOKUP(C1180,Product_Cleaned!$A$2:$C$101,3,FALSE)</f>
        <v>Home</v>
      </c>
      <c r="F1180" t="str">
        <f>VLOOKUP(C1180,Product_Cleaned!$A$2:$E$101,4,FALSE)</f>
        <v>Kitchen</v>
      </c>
      <c r="G1180" t="str">
        <f>VLOOKUP('Sales_Fact cleaned'!C108,Product_Cleaned!$A$2:$E$101,5, FALSE)</f>
        <v>Erickson-Green</v>
      </c>
      <c r="H1180" t="s">
        <v>1807</v>
      </c>
      <c r="I1180" t="str">
        <f>_xlfn.XLOOKUP(H1180,Store_Raw!$A$2:$A$21,Store_Raw!$B$2:$B$21)</f>
        <v>Holloway Ltd</v>
      </c>
      <c r="J1180" t="str">
        <f>_xlfn.XLOOKUP(H1180,Store_Raw!$A$2:$A$21,Store_Raw!$C$2:$C$21)</f>
        <v>North</v>
      </c>
      <c r="K1180" t="str">
        <f>_xlfn.XLOOKUP(H1180,Store_Raw!$A$2:$A$21,Store_Raw!$D$2:$D$21)</f>
        <v>Bensonhaven</v>
      </c>
      <c r="L1180" t="str">
        <f>_xlfn.XLOOKUP(H1180,Store_Raw!$A$2:$A$21,Store_Raw!$E$2:$E$21)</f>
        <v>Flagship</v>
      </c>
      <c r="M1180" t="str">
        <f>VLOOKUP(B1180,Customer_Cleaned!$A$2:$H$501,2,FALSE)</f>
        <v>Melissa Duffy Md</v>
      </c>
      <c r="N1180">
        <f>VLOOKUP(B1180,Customer_Cleaned!$A$2:$H$501,3,FALSE)</f>
        <v>58</v>
      </c>
      <c r="O1180" t="str">
        <f>VLOOKUP(B1180,Customer_Cleaned!$A$2:$H$501,4,FALSE)</f>
        <v>Female</v>
      </c>
      <c r="P1180" t="str">
        <f>VLOOKUP(B1180,Customer_Cleaned!$A$2:$H$501,8,FALSE)</f>
        <v>Platinum</v>
      </c>
      <c r="Q1180" t="str">
        <f>_xlfn.XLOOKUP('Sales_Fact cleaned'!B108,Customer_Cleaned!$A$2:$A$501,Customer_Cleaned!$F$2:$F$501)</f>
        <v>Delaware</v>
      </c>
      <c r="R1180" t="str">
        <f>_xlfn.XLOOKUP(B1180,Customer_Cleaned!$A$2:$A$501,Customer_Cleaned!$G$2:$G$501)</f>
        <v>USA</v>
      </c>
      <c r="S1180">
        <v>4</v>
      </c>
      <c r="T1180">
        <v>338.73</v>
      </c>
      <c r="U1180">
        <v>0.18</v>
      </c>
      <c r="V1180">
        <v>1111.0344</v>
      </c>
      <c r="W1180" t="s">
        <v>1829</v>
      </c>
    </row>
    <row r="1181" spans="1:23" hidden="1">
      <c r="A1181" s="2">
        <v>45644</v>
      </c>
      <c r="B1181" t="s">
        <v>304</v>
      </c>
      <c r="C1181" t="s">
        <v>1650</v>
      </c>
      <c r="D1181" t="str">
        <f>VLOOKUP(C1181,Product_Cleaned!$A$2:$B$101,2,FALSE)</f>
        <v>HDMI Cable – 2m</v>
      </c>
      <c r="E1181" t="str">
        <f>VLOOKUP(C1181,Product_Cleaned!$A$2:$C$101,3,FALSE)</f>
        <v>Electronics</v>
      </c>
      <c r="F1181" t="str">
        <f>VLOOKUP(C1181,Product_Cleaned!$A$2:$E$101,4,FALSE)</f>
        <v>Accessories</v>
      </c>
      <c r="G1181" t="str">
        <f>VLOOKUP('Sales_Fact cleaned'!C827,Product_Cleaned!$A$2:$E$101,5, FALSE)</f>
        <v>Flores, Pineda and Rodriguez</v>
      </c>
      <c r="H1181" t="s">
        <v>1776</v>
      </c>
      <c r="I1181" t="str">
        <f>_xlfn.XLOOKUP(H1181,Store_Raw!$A$2:$A$21,Store_Raw!$B$2:$B$21)</f>
        <v>Benson-Elliott</v>
      </c>
      <c r="J1181" t="str">
        <f>_xlfn.XLOOKUP(H1181,Store_Raw!$A$2:$A$21,Store_Raw!$C$2:$C$21)</f>
        <v>East</v>
      </c>
      <c r="K1181" t="str">
        <f>_xlfn.XLOOKUP(H1181,Store_Raw!$A$2:$A$21,Store_Raw!$D$2:$D$21)</f>
        <v>Port Josephberg</v>
      </c>
      <c r="L1181" t="str">
        <f>_xlfn.XLOOKUP(H1181,Store_Raw!$A$2:$A$21,Store_Raw!$E$2:$E$21)</f>
        <v>Online</v>
      </c>
      <c r="M1181" t="str">
        <f>VLOOKUP(B1181,Customer_Cleaned!$A$2:$H$501,2,FALSE)</f>
        <v>Christy Hoffman</v>
      </c>
      <c r="N1181">
        <f>VLOOKUP(B1181,Customer_Cleaned!$A$2:$H$501,3,FALSE)</f>
        <v>26</v>
      </c>
      <c r="O1181" t="str">
        <f>VLOOKUP(B1181,Customer_Cleaned!$A$2:$H$501,4,FALSE)</f>
        <v>Female</v>
      </c>
      <c r="P1181" t="str">
        <f>VLOOKUP(B1181,Customer_Cleaned!$A$2:$H$501,8,FALSE)</f>
        <v>Bronze</v>
      </c>
      <c r="Q1181" t="str">
        <f>_xlfn.XLOOKUP('Sales_Fact cleaned'!B827,Customer_Cleaned!$A$2:$A$501,Customer_Cleaned!$F$2:$F$501)</f>
        <v>Illinois</v>
      </c>
      <c r="R1181" t="str">
        <f>_xlfn.XLOOKUP(B1181,Customer_Cleaned!$A$2:$A$501,Customer_Cleaned!$G$2:$G$501)</f>
        <v>USA</v>
      </c>
      <c r="S1181">
        <v>2</v>
      </c>
      <c r="T1181">
        <v>573.09</v>
      </c>
      <c r="U1181">
        <v>0.03</v>
      </c>
      <c r="V1181">
        <v>1111.7945999999999</v>
      </c>
      <c r="W1181" t="s">
        <v>1824</v>
      </c>
    </row>
    <row r="1182" spans="1:23" hidden="1">
      <c r="A1182" s="2">
        <v>45645</v>
      </c>
      <c r="B1182" t="s">
        <v>1181</v>
      </c>
      <c r="C1182" t="s">
        <v>1568</v>
      </c>
      <c r="D1182" t="str">
        <f>VLOOKUP(C1182,Product_Cleaned!$A$2:$B$101,2,FALSE)</f>
        <v>Ceramic Kitchen Bowl Set</v>
      </c>
      <c r="E1182" t="str">
        <f>VLOOKUP(C1182,Product_Cleaned!$A$2:$C$101,3,FALSE)</f>
        <v>Home</v>
      </c>
      <c r="F1182" t="str">
        <f>VLOOKUP(C1182,Product_Cleaned!$A$2:$E$101,4,FALSE)</f>
        <v>Kitchen</v>
      </c>
      <c r="G1182" t="str">
        <f>VLOOKUP('Sales_Fact cleaned'!C1313,Product_Cleaned!$A$2:$E$101,5, FALSE)</f>
        <v>Martin LLC</v>
      </c>
      <c r="H1182" t="s">
        <v>1776</v>
      </c>
      <c r="I1182" t="str">
        <f>_xlfn.XLOOKUP(H1182,Store_Raw!$A$2:$A$21,Store_Raw!$B$2:$B$21)</f>
        <v>Benson-Elliott</v>
      </c>
      <c r="J1182" t="str">
        <f>_xlfn.XLOOKUP(H1182,Store_Raw!$A$2:$A$21,Store_Raw!$C$2:$C$21)</f>
        <v>East</v>
      </c>
      <c r="K1182" t="str">
        <f>_xlfn.XLOOKUP(H1182,Store_Raw!$A$2:$A$21,Store_Raw!$D$2:$D$21)</f>
        <v>Port Josephberg</v>
      </c>
      <c r="L1182" t="str">
        <f>_xlfn.XLOOKUP(H1182,Store_Raw!$A$2:$A$21,Store_Raw!$E$2:$E$21)</f>
        <v>Online</v>
      </c>
      <c r="M1182" t="str">
        <f>VLOOKUP(B1182,Customer_Cleaned!$A$2:$H$501,2,FALSE)</f>
        <v>Frank Stewart</v>
      </c>
      <c r="N1182">
        <f>VLOOKUP(B1182,Customer_Cleaned!$A$2:$H$501,3,FALSE)</f>
        <v>44</v>
      </c>
      <c r="O1182" t="str">
        <f>VLOOKUP(B1182,Customer_Cleaned!$A$2:$H$501,4,FALSE)</f>
        <v>Female</v>
      </c>
      <c r="P1182" t="str">
        <f>VLOOKUP(B1182,Customer_Cleaned!$A$2:$H$501,8,FALSE)</f>
        <v>Silver</v>
      </c>
      <c r="Q1182" t="str">
        <f>_xlfn.XLOOKUP('Sales_Fact cleaned'!B1313,Customer_Cleaned!$A$2:$A$501,Customer_Cleaned!$F$2:$F$501)</f>
        <v>Washington</v>
      </c>
      <c r="R1182" t="str">
        <f>_xlfn.XLOOKUP(B1182,Customer_Cleaned!$A$2:$A$501,Customer_Cleaned!$G$2:$G$501)</f>
        <v>USA</v>
      </c>
      <c r="S1182">
        <v>3</v>
      </c>
      <c r="T1182">
        <v>370.93</v>
      </c>
      <c r="U1182">
        <v>0</v>
      </c>
      <c r="V1182">
        <v>1112.79</v>
      </c>
      <c r="W1182" t="s">
        <v>1829</v>
      </c>
    </row>
    <row r="1183" spans="1:23" hidden="1">
      <c r="A1183" s="2">
        <v>45645</v>
      </c>
      <c r="B1183" t="s">
        <v>737</v>
      </c>
      <c r="C1183" t="s">
        <v>1568</v>
      </c>
      <c r="D1183" t="str">
        <f>VLOOKUP(C1183,Product_Cleaned!$A$2:$B$101,2,FALSE)</f>
        <v>Ceramic Kitchen Bowl Set</v>
      </c>
      <c r="E1183" t="str">
        <f>VLOOKUP(C1183,Product_Cleaned!$A$2:$C$101,3,FALSE)</f>
        <v>Home</v>
      </c>
      <c r="F1183" t="str">
        <f>VLOOKUP(C1183,Product_Cleaned!$A$2:$E$101,4,FALSE)</f>
        <v>Kitchen</v>
      </c>
      <c r="G1183" t="str">
        <f>VLOOKUP('Sales_Fact cleaned'!C102,Product_Cleaned!$A$2:$E$101,5, FALSE)</f>
        <v>Shepherd-Gould</v>
      </c>
      <c r="H1183" t="s">
        <v>1801</v>
      </c>
      <c r="I1183" t="str">
        <f>_xlfn.XLOOKUP(H1183,Store_Raw!$A$2:$A$21,Store_Raw!$B$2:$B$21)</f>
        <v>Shelton PLC</v>
      </c>
      <c r="J1183" t="str">
        <f>_xlfn.XLOOKUP(H1183,Store_Raw!$A$2:$A$21,Store_Raw!$C$2:$C$21)</f>
        <v>North</v>
      </c>
      <c r="K1183" t="str">
        <f>_xlfn.XLOOKUP(H1183,Store_Raw!$A$2:$A$21,Store_Raw!$D$2:$D$21)</f>
        <v>East Jenniferstad</v>
      </c>
      <c r="L1183" t="str">
        <f>_xlfn.XLOOKUP(H1183,Store_Raw!$A$2:$A$21,Store_Raw!$E$2:$E$21)</f>
        <v>Flagship</v>
      </c>
      <c r="M1183" t="str">
        <f>VLOOKUP(B1183,Customer_Cleaned!$A$2:$H$501,2,FALSE)</f>
        <v>Tanner Thompson</v>
      </c>
      <c r="N1183">
        <f>VLOOKUP(B1183,Customer_Cleaned!$A$2:$H$501,3,FALSE)</f>
        <v>32</v>
      </c>
      <c r="O1183" t="str">
        <f>VLOOKUP(B1183,Customer_Cleaned!$A$2:$H$501,4,FALSE)</f>
        <v>Female</v>
      </c>
      <c r="P1183" t="str">
        <f>VLOOKUP(B1183,Customer_Cleaned!$A$2:$H$501,8,FALSE)</f>
        <v>Bronze</v>
      </c>
      <c r="Q1183" t="str">
        <f>_xlfn.XLOOKUP('Sales_Fact cleaned'!B102,Customer_Cleaned!$A$2:$A$501,Customer_Cleaned!$F$2:$F$501)</f>
        <v>Massachusetts</v>
      </c>
      <c r="R1183" t="str">
        <f>_xlfn.XLOOKUP(B1183,Customer_Cleaned!$A$2:$A$501,Customer_Cleaned!$G$2:$G$501)</f>
        <v>USA</v>
      </c>
      <c r="S1183">
        <v>4</v>
      </c>
      <c r="T1183">
        <v>316.18</v>
      </c>
      <c r="U1183">
        <v>0.12</v>
      </c>
      <c r="V1183">
        <v>1112.9536000000001</v>
      </c>
      <c r="W1183" t="s">
        <v>1826</v>
      </c>
    </row>
    <row r="1184" spans="1:23" hidden="1">
      <c r="A1184" s="2">
        <v>45646</v>
      </c>
      <c r="B1184" t="s">
        <v>335</v>
      </c>
      <c r="C1184" t="s">
        <v>1612</v>
      </c>
      <c r="D1184" t="str">
        <f>VLOOKUP(C1184,Product_Cleaned!$A$2:$B$101,2,FALSE)</f>
        <v>Vitamin C Face Serum</v>
      </c>
      <c r="E1184" t="str">
        <f>VLOOKUP(C1184,Product_Cleaned!$A$2:$C$101,3,FALSE)</f>
        <v>Beauty</v>
      </c>
      <c r="F1184" t="str">
        <f>VLOOKUP(C1184,Product_Cleaned!$A$2:$E$101,4,FALSE)</f>
        <v>Skincare</v>
      </c>
      <c r="G1184" t="str">
        <f>VLOOKUP('Sales_Fact cleaned'!C1101,Product_Cleaned!$A$2:$E$101,5, FALSE)</f>
        <v>Cummings and Sons</v>
      </c>
      <c r="H1184" t="s">
        <v>1766</v>
      </c>
      <c r="I1184" t="str">
        <f>_xlfn.XLOOKUP(H1184,Store_Raw!$A$2:$A$21,Store_Raw!$B$2:$B$21)</f>
        <v>Johnson-Wright</v>
      </c>
      <c r="J1184" t="str">
        <f>_xlfn.XLOOKUP(H1184,Store_Raw!$A$2:$A$21,Store_Raw!$C$2:$C$21)</f>
        <v>North</v>
      </c>
      <c r="K1184" t="str">
        <f>_xlfn.XLOOKUP(H1184,Store_Raw!$A$2:$A$21,Store_Raw!$D$2:$D$21)</f>
        <v>Hoodberg</v>
      </c>
      <c r="L1184" t="str">
        <f>_xlfn.XLOOKUP(H1184,Store_Raw!$A$2:$A$21,Store_Raw!$E$2:$E$21)</f>
        <v>Outlet</v>
      </c>
      <c r="M1184" t="str">
        <f>VLOOKUP(B1184,Customer_Cleaned!$A$2:$H$501,2,FALSE)</f>
        <v>Christy Vasquez</v>
      </c>
      <c r="N1184">
        <f>VLOOKUP(B1184,Customer_Cleaned!$A$2:$H$501,3,FALSE)</f>
        <v>28</v>
      </c>
      <c r="O1184" t="str">
        <f>VLOOKUP(B1184,Customer_Cleaned!$A$2:$H$501,4,FALSE)</f>
        <v>Female</v>
      </c>
      <c r="P1184" t="str">
        <f>VLOOKUP(B1184,Customer_Cleaned!$A$2:$H$501,8,FALSE)</f>
        <v>Bronze</v>
      </c>
      <c r="Q1184" t="str">
        <f>_xlfn.XLOOKUP('Sales_Fact cleaned'!B1101,Customer_Cleaned!$A$2:$A$501,Customer_Cleaned!$F$2:$F$501)</f>
        <v>Missouri</v>
      </c>
      <c r="R1184" t="str">
        <f>_xlfn.XLOOKUP(B1184,Customer_Cleaned!$A$2:$A$501,Customer_Cleaned!$G$2:$G$501)</f>
        <v>USA</v>
      </c>
      <c r="S1184">
        <v>2</v>
      </c>
      <c r="T1184">
        <v>732.67</v>
      </c>
      <c r="U1184">
        <v>0.24</v>
      </c>
      <c r="V1184">
        <v>1113.6584</v>
      </c>
      <c r="W1184" t="s">
        <v>1824</v>
      </c>
    </row>
    <row r="1185" spans="1:23">
      <c r="A1185" s="2">
        <v>45646</v>
      </c>
      <c r="B1185" t="s">
        <v>48</v>
      </c>
      <c r="C1185" t="s">
        <v>1730</v>
      </c>
      <c r="D1185" t="str">
        <f>VLOOKUP(C1185,Product_Cleaned!$A$2:$B$101,2,FALSE)</f>
        <v>Women's High Heels</v>
      </c>
      <c r="E1185" t="str">
        <f>VLOOKUP(C1185,Product_Cleaned!$A$2:$C$101,3,FALSE)</f>
        <v>Clothing</v>
      </c>
      <c r="F1185" t="str">
        <f>VLOOKUP(C1185,Product_Cleaned!$A$2:$E$101,4,FALSE)</f>
        <v>Footwear</v>
      </c>
      <c r="G1185" t="str">
        <f>VLOOKUP('Sales_Fact cleaned'!C1328,Product_Cleaned!$A$2:$E$101,5, FALSE)</f>
        <v>French Ltd</v>
      </c>
      <c r="H1185" t="s">
        <v>1810</v>
      </c>
      <c r="I1185" t="str">
        <f>_xlfn.XLOOKUP(H1185,Store_Raw!$A$2:$A$21,Store_Raw!$B$2:$B$21)</f>
        <v>Guerrero-Schmitt</v>
      </c>
      <c r="J1185" t="str">
        <f>_xlfn.XLOOKUP(H1185,Store_Raw!$A$2:$A$21,Store_Raw!$C$2:$C$21)</f>
        <v>East</v>
      </c>
      <c r="K1185" t="str">
        <f>_xlfn.XLOOKUP(H1185,Store_Raw!$A$2:$A$21,Store_Raw!$D$2:$D$21)</f>
        <v>East Stevechester</v>
      </c>
      <c r="L1185" t="str">
        <f>_xlfn.XLOOKUP(H1185,Store_Raw!$A$2:$A$21,Store_Raw!$E$2:$E$21)</f>
        <v>Flagship</v>
      </c>
      <c r="M1185" t="str">
        <f>VLOOKUP(B1185,Customer_Cleaned!$A$2:$H$501,2,FALSE)</f>
        <v>Ms. Maria Leach</v>
      </c>
      <c r="N1185">
        <f>VLOOKUP(B1185,Customer_Cleaned!$A$2:$H$501,3,FALSE)</f>
        <v>64</v>
      </c>
      <c r="O1185" t="str">
        <f>VLOOKUP(B1185,Customer_Cleaned!$A$2:$H$501,4,FALSE)</f>
        <v>Male</v>
      </c>
      <c r="P1185" t="str">
        <f>VLOOKUP(B1185,Customer_Cleaned!$A$2:$H$501,8,FALSE)</f>
        <v>Platinum</v>
      </c>
      <c r="Q1185" t="str">
        <f>_xlfn.XLOOKUP('Sales_Fact cleaned'!B1328,Customer_Cleaned!$A$2:$A$501,Customer_Cleaned!$F$2:$F$501)</f>
        <v>Arkansas</v>
      </c>
      <c r="R1185" t="str">
        <f>_xlfn.XLOOKUP(B1185,Customer_Cleaned!$A$2:$A$501,Customer_Cleaned!$G$2:$G$501)</f>
        <v>USA</v>
      </c>
      <c r="S1185">
        <v>3</v>
      </c>
      <c r="T1185">
        <v>482.2</v>
      </c>
      <c r="U1185">
        <v>0.23</v>
      </c>
      <c r="V1185">
        <v>1113.8820000000001</v>
      </c>
      <c r="W1185" t="s">
        <v>1829</v>
      </c>
    </row>
    <row r="1186" spans="1:23" hidden="1">
      <c r="A1186" s="2">
        <v>45646</v>
      </c>
      <c r="B1186" t="s">
        <v>1092</v>
      </c>
      <c r="C1186" t="s">
        <v>1626</v>
      </c>
      <c r="D1186" t="str">
        <f>VLOOKUP(C1186,Product_Cleaned!$A$2:$B$101,2,FALSE)</f>
        <v>Portable Power Bank</v>
      </c>
      <c r="E1186" t="str">
        <f>VLOOKUP(C1186,Product_Cleaned!$A$2:$C$101,3,FALSE)</f>
        <v>Electronics</v>
      </c>
      <c r="F1186" t="str">
        <f>VLOOKUP(C1186,Product_Cleaned!$A$2:$E$101,4,FALSE)</f>
        <v>Mobile</v>
      </c>
      <c r="G1186" t="str">
        <f>VLOOKUP('Sales_Fact cleaned'!C1650,Product_Cleaned!$A$2:$E$101,5, FALSE)</f>
        <v>Hamilton Group</v>
      </c>
      <c r="H1186" t="s">
        <v>1779</v>
      </c>
      <c r="I1186" t="str">
        <f>_xlfn.XLOOKUP(H1186,Store_Raw!$A$2:$A$21,Store_Raw!$B$2:$B$21)</f>
        <v>Martinez-Mullins</v>
      </c>
      <c r="J1186" t="str">
        <f>_xlfn.XLOOKUP(H1186,Store_Raw!$A$2:$A$21,Store_Raw!$C$2:$C$21)</f>
        <v>South</v>
      </c>
      <c r="K1186" t="str">
        <f>_xlfn.XLOOKUP(H1186,Store_Raw!$A$2:$A$21,Store_Raw!$D$2:$D$21)</f>
        <v>Williamsfurt</v>
      </c>
      <c r="L1186" t="str">
        <f>_xlfn.XLOOKUP(H1186,Store_Raw!$A$2:$A$21,Store_Raw!$E$2:$E$21)</f>
        <v>Online</v>
      </c>
      <c r="M1186" t="str">
        <f>VLOOKUP(B1186,Customer_Cleaned!$A$2:$H$501,2,FALSE)</f>
        <v>Sherry Cabrera</v>
      </c>
      <c r="N1186">
        <f>VLOOKUP(B1186,Customer_Cleaned!$A$2:$H$501,3,FALSE)</f>
        <v>55</v>
      </c>
      <c r="O1186" t="str">
        <f>VLOOKUP(B1186,Customer_Cleaned!$A$2:$H$501,4,FALSE)</f>
        <v>Male</v>
      </c>
      <c r="P1186" t="str">
        <f>VLOOKUP(B1186,Customer_Cleaned!$A$2:$H$501,8,FALSE)</f>
        <v>Platinum</v>
      </c>
      <c r="Q1186" t="str">
        <f>_xlfn.XLOOKUP('Sales_Fact cleaned'!B1650,Customer_Cleaned!$A$2:$A$501,Customer_Cleaned!$F$2:$F$501)</f>
        <v>Maine</v>
      </c>
      <c r="R1186" t="str">
        <f>_xlfn.XLOOKUP(B1186,Customer_Cleaned!$A$2:$A$501,Customer_Cleaned!$G$2:$G$501)</f>
        <v>USA</v>
      </c>
      <c r="S1186">
        <v>4</v>
      </c>
      <c r="T1186">
        <v>284.44</v>
      </c>
      <c r="U1186">
        <v>0.02</v>
      </c>
      <c r="V1186">
        <v>1115.0047999999999</v>
      </c>
      <c r="W1186" t="s">
        <v>1824</v>
      </c>
    </row>
    <row r="1187" spans="1:23" hidden="1">
      <c r="A1187" s="2">
        <v>45646</v>
      </c>
      <c r="B1187" t="s">
        <v>335</v>
      </c>
      <c r="C1187" t="s">
        <v>1624</v>
      </c>
      <c r="D1187" t="str">
        <f>VLOOKUP(C1187,Product_Cleaned!$A$2:$B$101,2,FALSE)</f>
        <v>Sports Water Hydration Pack</v>
      </c>
      <c r="E1187" t="str">
        <f>VLOOKUP(C1187,Product_Cleaned!$A$2:$C$101,3,FALSE)</f>
        <v>Sports</v>
      </c>
      <c r="F1187" t="str">
        <f>VLOOKUP(C1187,Product_Cleaned!$A$2:$E$101,4,FALSE)</f>
        <v>Outdoor</v>
      </c>
      <c r="G1187" t="str">
        <f>VLOOKUP('Sales_Fact cleaned'!C1597,Product_Cleaned!$A$2:$E$101,5, FALSE)</f>
        <v>Hopkins Ltd</v>
      </c>
      <c r="H1187" t="s">
        <v>1761</v>
      </c>
      <c r="I1187" t="str">
        <f>_xlfn.XLOOKUP(H1187,Store_Raw!$A$2:$A$21,Store_Raw!$B$2:$B$21)</f>
        <v>Black-Horn</v>
      </c>
      <c r="J1187" t="str">
        <f>_xlfn.XLOOKUP(H1187,Store_Raw!$A$2:$A$21,Store_Raw!$C$2:$C$21)</f>
        <v>South</v>
      </c>
      <c r="K1187" t="str">
        <f>_xlfn.XLOOKUP(H1187,Store_Raw!$A$2:$A$21,Store_Raw!$D$2:$D$21)</f>
        <v>North Nancyview</v>
      </c>
      <c r="L1187" t="str">
        <f>_xlfn.XLOOKUP(H1187,Store_Raw!$A$2:$A$21,Store_Raw!$E$2:$E$21)</f>
        <v>Outlet</v>
      </c>
      <c r="M1187" t="str">
        <f>VLOOKUP(B1187,Customer_Cleaned!$A$2:$H$501,2,FALSE)</f>
        <v>Christy Vasquez</v>
      </c>
      <c r="N1187">
        <f>VLOOKUP(B1187,Customer_Cleaned!$A$2:$H$501,3,FALSE)</f>
        <v>28</v>
      </c>
      <c r="O1187" t="str">
        <f>VLOOKUP(B1187,Customer_Cleaned!$A$2:$H$501,4,FALSE)</f>
        <v>Female</v>
      </c>
      <c r="P1187" t="str">
        <f>VLOOKUP(B1187,Customer_Cleaned!$A$2:$H$501,8,FALSE)</f>
        <v>Bronze</v>
      </c>
      <c r="Q1187" t="str">
        <f>_xlfn.XLOOKUP('Sales_Fact cleaned'!B1597,Customer_Cleaned!$A$2:$A$501,Customer_Cleaned!$F$2:$F$501)</f>
        <v>New York</v>
      </c>
      <c r="R1187" t="str">
        <f>_xlfn.XLOOKUP(B1187,Customer_Cleaned!$A$2:$A$501,Customer_Cleaned!$G$2:$G$501)</f>
        <v>USA</v>
      </c>
      <c r="S1187">
        <v>3</v>
      </c>
      <c r="T1187">
        <v>410.04</v>
      </c>
      <c r="U1187">
        <v>0.09</v>
      </c>
      <c r="V1187">
        <v>1119.4092000000001</v>
      </c>
      <c r="W1187" t="s">
        <v>1829</v>
      </c>
    </row>
    <row r="1188" spans="1:23" hidden="1">
      <c r="A1188" s="2">
        <v>45647</v>
      </c>
      <c r="B1188" t="s">
        <v>937</v>
      </c>
      <c r="C1188" t="s">
        <v>1714</v>
      </c>
      <c r="D1188" t="str">
        <f>VLOOKUP(C1188,Product_Cleaned!$A$2:$B$101,2,FALSE)</f>
        <v>Hydrating Face Cleanser</v>
      </c>
      <c r="E1188" t="str">
        <f>VLOOKUP(C1188,Product_Cleaned!$A$2:$C$101,3,FALSE)</f>
        <v>Beauty</v>
      </c>
      <c r="F1188" t="str">
        <f>VLOOKUP(C1188,Product_Cleaned!$A$2:$E$101,4,FALSE)</f>
        <v>Skincare</v>
      </c>
      <c r="G1188" t="str">
        <f>VLOOKUP('Sales_Fact cleaned'!C1089,Product_Cleaned!$A$2:$E$101,5, FALSE)</f>
        <v>Griffin Ltd</v>
      </c>
      <c r="H1188" t="s">
        <v>1757</v>
      </c>
      <c r="I1188" t="str">
        <f>_xlfn.XLOOKUP(H1188,Store_Raw!$A$2:$A$21,Store_Raw!$B$2:$B$21)</f>
        <v>Martinez, Adkins and Johnson</v>
      </c>
      <c r="J1188" t="str">
        <f>_xlfn.XLOOKUP(H1188,Store_Raw!$A$2:$A$21,Store_Raw!$C$2:$C$21)</f>
        <v>North</v>
      </c>
      <c r="K1188" t="str">
        <f>_xlfn.XLOOKUP(H1188,Store_Raw!$A$2:$A$21,Store_Raw!$D$2:$D$21)</f>
        <v>Danielmouth</v>
      </c>
      <c r="L1188" t="str">
        <f>_xlfn.XLOOKUP(H1188,Store_Raw!$A$2:$A$21,Store_Raw!$E$2:$E$21)</f>
        <v>Flagship</v>
      </c>
      <c r="M1188" t="str">
        <f>VLOOKUP(B1188,Customer_Cleaned!$A$2:$H$501,2,FALSE)</f>
        <v>Jared Moran</v>
      </c>
      <c r="N1188">
        <f>VLOOKUP(B1188,Customer_Cleaned!$A$2:$H$501,3,FALSE)</f>
        <v>28</v>
      </c>
      <c r="O1188" t="str">
        <f>VLOOKUP(B1188,Customer_Cleaned!$A$2:$H$501,4,FALSE)</f>
        <v>Female</v>
      </c>
      <c r="P1188" t="str">
        <f>VLOOKUP(B1188,Customer_Cleaned!$A$2:$H$501,8,FALSE)</f>
        <v>Bronze</v>
      </c>
      <c r="Q1188" t="str">
        <f>_xlfn.XLOOKUP('Sales_Fact cleaned'!B1089,Customer_Cleaned!$A$2:$A$501,Customer_Cleaned!$F$2:$F$501)</f>
        <v>Texas</v>
      </c>
      <c r="R1188" t="str">
        <f>_xlfn.XLOOKUP(B1188,Customer_Cleaned!$A$2:$A$501,Customer_Cleaned!$G$2:$G$501)</f>
        <v>USA</v>
      </c>
      <c r="S1188">
        <v>3</v>
      </c>
      <c r="T1188">
        <v>460.93</v>
      </c>
      <c r="U1188">
        <v>0.19</v>
      </c>
      <c r="V1188">
        <v>1120.0599</v>
      </c>
      <c r="W1188" t="s">
        <v>1824</v>
      </c>
    </row>
    <row r="1189" spans="1:23" hidden="1">
      <c r="A1189" s="2">
        <v>45648</v>
      </c>
      <c r="B1189" t="s">
        <v>264</v>
      </c>
      <c r="C1189" t="s">
        <v>1676</v>
      </c>
      <c r="D1189" t="str">
        <f>VLOOKUP(C1189,Product_Cleaned!$A$2:$B$101,2,FALSE)</f>
        <v>Matte Lipstick Set</v>
      </c>
      <c r="E1189" t="str">
        <f>VLOOKUP(C1189,Product_Cleaned!$A$2:$C$101,3,FALSE)</f>
        <v>Beauty</v>
      </c>
      <c r="F1189" t="str">
        <f>VLOOKUP(C1189,Product_Cleaned!$A$2:$E$101,4,FALSE)</f>
        <v>Makeup</v>
      </c>
      <c r="G1189" t="str">
        <f>VLOOKUP('Sales_Fact cleaned'!C10,Product_Cleaned!$A$2:$E$101,5, FALSE)</f>
        <v>Hernandez Inc</v>
      </c>
      <c r="H1189" t="s">
        <v>1813</v>
      </c>
      <c r="I1189" t="str">
        <f>_xlfn.XLOOKUP(H1189,Store_Raw!$A$2:$A$21,Store_Raw!$B$2:$B$21)</f>
        <v>Mann-Austin</v>
      </c>
      <c r="J1189" t="str">
        <f>_xlfn.XLOOKUP(H1189,Store_Raw!$A$2:$A$21,Store_Raw!$C$2:$C$21)</f>
        <v>East</v>
      </c>
      <c r="K1189" t="str">
        <f>_xlfn.XLOOKUP(H1189,Store_Raw!$A$2:$A$21,Store_Raw!$D$2:$D$21)</f>
        <v>Vasquezborough</v>
      </c>
      <c r="L1189" t="str">
        <f>_xlfn.XLOOKUP(H1189,Store_Raw!$A$2:$A$21,Store_Raw!$E$2:$E$21)</f>
        <v>Online</v>
      </c>
      <c r="M1189" t="str">
        <f>VLOOKUP(B1189,Customer_Cleaned!$A$2:$H$501,2,FALSE)</f>
        <v>Tonya Burch</v>
      </c>
      <c r="N1189">
        <f>VLOOKUP(B1189,Customer_Cleaned!$A$2:$H$501,3,FALSE)</f>
        <v>39</v>
      </c>
      <c r="O1189" t="str">
        <f>VLOOKUP(B1189,Customer_Cleaned!$A$2:$H$501,4,FALSE)</f>
        <v>Female</v>
      </c>
      <c r="P1189" t="str">
        <f>VLOOKUP(B1189,Customer_Cleaned!$A$2:$H$501,8,FALSE)</f>
        <v>Silver</v>
      </c>
      <c r="Q1189" t="str">
        <f>_xlfn.XLOOKUP('Sales_Fact cleaned'!B10,Customer_Cleaned!$A$2:$A$501,Customer_Cleaned!$F$2:$F$501)</f>
        <v>Maine</v>
      </c>
      <c r="R1189" t="str">
        <f>_xlfn.XLOOKUP(B1189,Customer_Cleaned!$A$2:$A$501,Customer_Cleaned!$G$2:$G$501)</f>
        <v>USA</v>
      </c>
      <c r="S1189">
        <v>3</v>
      </c>
      <c r="T1189">
        <v>449.99</v>
      </c>
      <c r="U1189">
        <v>0.17</v>
      </c>
      <c r="V1189">
        <v>1120.4751000000001</v>
      </c>
      <c r="W1189" t="s">
        <v>1829</v>
      </c>
    </row>
    <row r="1190" spans="1:23" hidden="1">
      <c r="A1190" s="2">
        <v>45648</v>
      </c>
      <c r="B1190" t="s">
        <v>696</v>
      </c>
      <c r="C1190" t="s">
        <v>1694</v>
      </c>
      <c r="D1190" t="str">
        <f>VLOOKUP(C1190,Product_Cleaned!$A$2:$B$101,2,FALSE)</f>
        <v>Shin Guards – Adult</v>
      </c>
      <c r="E1190" t="str">
        <f>VLOOKUP(C1190,Product_Cleaned!$A$2:$C$101,3,FALSE)</f>
        <v>Sports</v>
      </c>
      <c r="F1190" t="str">
        <f>VLOOKUP(C1190,Product_Cleaned!$A$2:$E$101,4,FALSE)</f>
        <v>Team Sports</v>
      </c>
      <c r="G1190" t="str">
        <f>VLOOKUP('Sales_Fact cleaned'!C493,Product_Cleaned!$A$2:$E$101,5, FALSE)</f>
        <v>Torres, Spencer and Potter</v>
      </c>
      <c r="H1190" t="s">
        <v>1799</v>
      </c>
      <c r="I1190" t="str">
        <f>_xlfn.XLOOKUP(H1190,Store_Raw!$A$2:$A$21,Store_Raw!$B$2:$B$21)</f>
        <v>Mcdonald Inc</v>
      </c>
      <c r="J1190" t="str">
        <f>_xlfn.XLOOKUP(H1190,Store_Raw!$A$2:$A$21,Store_Raw!$C$2:$C$21)</f>
        <v>South</v>
      </c>
      <c r="K1190" t="str">
        <f>_xlfn.XLOOKUP(H1190,Store_Raw!$A$2:$A$21,Store_Raw!$D$2:$D$21)</f>
        <v>Christopherland</v>
      </c>
      <c r="L1190" t="str">
        <f>_xlfn.XLOOKUP(H1190,Store_Raw!$A$2:$A$21,Store_Raw!$E$2:$E$21)</f>
        <v>Outlet</v>
      </c>
      <c r="M1190" t="str">
        <f>VLOOKUP(B1190,Customer_Cleaned!$A$2:$H$501,2,FALSE)</f>
        <v>Eric Todd</v>
      </c>
      <c r="N1190">
        <f>VLOOKUP(B1190,Customer_Cleaned!$A$2:$H$501,3,FALSE)</f>
        <v>61</v>
      </c>
      <c r="O1190" t="str">
        <f>VLOOKUP(B1190,Customer_Cleaned!$A$2:$H$501,4,FALSE)</f>
        <v>Male</v>
      </c>
      <c r="P1190" t="str">
        <f>VLOOKUP(B1190,Customer_Cleaned!$A$2:$H$501,8,FALSE)</f>
        <v>Platinum</v>
      </c>
      <c r="Q1190" t="str">
        <f>_xlfn.XLOOKUP('Sales_Fact cleaned'!B493,Customer_Cleaned!$A$2:$A$501,Customer_Cleaned!$F$2:$F$501)</f>
        <v>West Virginia</v>
      </c>
      <c r="R1190" t="str">
        <f>_xlfn.XLOOKUP(B1190,Customer_Cleaned!$A$2:$A$501,Customer_Cleaned!$G$2:$G$501)</f>
        <v>USA</v>
      </c>
      <c r="S1190">
        <v>2</v>
      </c>
      <c r="T1190">
        <v>720.15</v>
      </c>
      <c r="U1190">
        <v>0.22</v>
      </c>
      <c r="V1190">
        <v>1123.434</v>
      </c>
      <c r="W1190" t="s">
        <v>1826</v>
      </c>
    </row>
    <row r="1191" spans="1:23" hidden="1">
      <c r="A1191" s="2">
        <v>45648</v>
      </c>
      <c r="B1191" t="s">
        <v>1292</v>
      </c>
      <c r="C1191" t="s">
        <v>1543</v>
      </c>
      <c r="D1191" t="str">
        <f>VLOOKUP(C1191,Product_Cleaned!$A$2:$B$101,2,FALSE)</f>
        <v>Brother Laser Printer</v>
      </c>
      <c r="E1191" t="str">
        <f>VLOOKUP(C1191,Product_Cleaned!$A$2:$C$101,3,FALSE)</f>
        <v>Electronics</v>
      </c>
      <c r="F1191" t="str">
        <f>VLOOKUP(C1191,Product_Cleaned!$A$2:$E$101,4,FALSE)</f>
        <v>Computer</v>
      </c>
      <c r="G1191" t="str">
        <f>VLOOKUP('Sales_Fact cleaned'!C892,Product_Cleaned!$A$2:$E$101,5, FALSE)</f>
        <v>Ford, Murphy and Wilson</v>
      </c>
      <c r="H1191" t="s">
        <v>1801</v>
      </c>
      <c r="I1191" t="str">
        <f>_xlfn.XLOOKUP(H1191,Store_Raw!$A$2:$A$21,Store_Raw!$B$2:$B$21)</f>
        <v>Shelton PLC</v>
      </c>
      <c r="J1191" t="str">
        <f>_xlfn.XLOOKUP(H1191,Store_Raw!$A$2:$A$21,Store_Raw!$C$2:$C$21)</f>
        <v>North</v>
      </c>
      <c r="K1191" t="str">
        <f>_xlfn.XLOOKUP(H1191,Store_Raw!$A$2:$A$21,Store_Raw!$D$2:$D$21)</f>
        <v>East Jenniferstad</v>
      </c>
      <c r="L1191" t="str">
        <f>_xlfn.XLOOKUP(H1191,Store_Raw!$A$2:$A$21,Store_Raw!$E$2:$E$21)</f>
        <v>Flagship</v>
      </c>
      <c r="M1191" t="str">
        <f>VLOOKUP(B1191,Customer_Cleaned!$A$2:$H$501,2,FALSE)</f>
        <v>Jennifer Myers</v>
      </c>
      <c r="N1191">
        <f>VLOOKUP(B1191,Customer_Cleaned!$A$2:$H$501,3,FALSE)</f>
        <v>46</v>
      </c>
      <c r="O1191" t="str">
        <f>VLOOKUP(B1191,Customer_Cleaned!$A$2:$H$501,4,FALSE)</f>
        <v>Male</v>
      </c>
      <c r="P1191" t="str">
        <f>VLOOKUP(B1191,Customer_Cleaned!$A$2:$H$501,8,FALSE)</f>
        <v>Silver</v>
      </c>
      <c r="Q1191" t="str">
        <f>_xlfn.XLOOKUP('Sales_Fact cleaned'!B892,Customer_Cleaned!$A$2:$A$501,Customer_Cleaned!$F$2:$F$501)</f>
        <v>Tennessee</v>
      </c>
      <c r="R1191" t="str">
        <f>_xlfn.XLOOKUP(B1191,Customer_Cleaned!$A$2:$A$501,Customer_Cleaned!$G$2:$G$501)</f>
        <v>USA</v>
      </c>
      <c r="S1191">
        <v>3</v>
      </c>
      <c r="T1191">
        <v>407.39</v>
      </c>
      <c r="U1191">
        <v>0.08</v>
      </c>
      <c r="V1191">
        <v>1124.3964000000001</v>
      </c>
      <c r="W1191" t="s">
        <v>1824</v>
      </c>
    </row>
    <row r="1192" spans="1:23" hidden="1">
      <c r="A1192" s="2">
        <v>45649</v>
      </c>
      <c r="B1192" t="s">
        <v>878</v>
      </c>
      <c r="C1192" t="s">
        <v>1686</v>
      </c>
      <c r="D1192" t="str">
        <f>VLOOKUP(C1192,Product_Cleaned!$A$2:$B$101,2,FALSE)</f>
        <v>Men's Sports Shorts</v>
      </c>
      <c r="E1192" t="str">
        <f>VLOOKUP(C1192,Product_Cleaned!$A$2:$C$101,3,FALSE)</f>
        <v>Clothing</v>
      </c>
      <c r="F1192" t="str">
        <f>VLOOKUP(C1192,Product_Cleaned!$A$2:$E$101,4,FALSE)</f>
        <v>Bottoms</v>
      </c>
      <c r="G1192" t="str">
        <f>VLOOKUP('Sales_Fact cleaned'!C47,Product_Cleaned!$A$2:$E$101,5, FALSE)</f>
        <v>Wolfe, Ross and Hester</v>
      </c>
      <c r="H1192" t="s">
        <v>1752</v>
      </c>
      <c r="I1192" t="str">
        <f>_xlfn.XLOOKUP(H1192,Store_Raw!$A$2:$A$21,Store_Raw!$B$2:$B$21)</f>
        <v>Rivera-Warner</v>
      </c>
      <c r="J1192" t="str">
        <f>_xlfn.XLOOKUP(H1192,Store_Raw!$A$2:$A$21,Store_Raw!$C$2:$C$21)</f>
        <v>East</v>
      </c>
      <c r="K1192" t="str">
        <f>_xlfn.XLOOKUP(H1192,Store_Raw!$A$2:$A$21,Store_Raw!$D$2:$D$21)</f>
        <v>Washingtonfurt</v>
      </c>
      <c r="L1192" t="str">
        <f>_xlfn.XLOOKUP(H1192,Store_Raw!$A$2:$A$21,Store_Raw!$E$2:$E$21)</f>
        <v>Flagship</v>
      </c>
      <c r="M1192" t="str">
        <f>VLOOKUP(B1192,Customer_Cleaned!$A$2:$H$501,2,FALSE)</f>
        <v>Arthur Warren</v>
      </c>
      <c r="N1192">
        <f>VLOOKUP(B1192,Customer_Cleaned!$A$2:$H$501,3,FALSE)</f>
        <v>38</v>
      </c>
      <c r="O1192" t="str">
        <f>VLOOKUP(B1192,Customer_Cleaned!$A$2:$H$501,4,FALSE)</f>
        <v>Male</v>
      </c>
      <c r="P1192" t="str">
        <f>VLOOKUP(B1192,Customer_Cleaned!$A$2:$H$501,8,FALSE)</f>
        <v>Silver</v>
      </c>
      <c r="Q1192" t="str">
        <f>_xlfn.XLOOKUP('Sales_Fact cleaned'!B47,Customer_Cleaned!$A$2:$A$501,Customer_Cleaned!$F$2:$F$501)</f>
        <v>Massachusetts</v>
      </c>
      <c r="R1192" t="str">
        <f>_xlfn.XLOOKUP(B1192,Customer_Cleaned!$A$2:$A$501,Customer_Cleaned!$G$2:$G$501)</f>
        <v>USA</v>
      </c>
      <c r="S1192">
        <v>4</v>
      </c>
      <c r="T1192">
        <v>305.95</v>
      </c>
      <c r="U1192">
        <v>0.08</v>
      </c>
      <c r="V1192">
        <v>1125.896</v>
      </c>
      <c r="W1192" t="s">
        <v>1826</v>
      </c>
    </row>
    <row r="1193" spans="1:23" hidden="1">
      <c r="A1193" s="2">
        <v>45649</v>
      </c>
      <c r="B1193" t="s">
        <v>713</v>
      </c>
      <c r="C1193" t="s">
        <v>1606</v>
      </c>
      <c r="D1193" t="str">
        <f>VLOOKUP(C1193,Product_Cleaned!$A$2:$B$101,2,FALSE)</f>
        <v>Fabric Sofa Throw Blanket</v>
      </c>
      <c r="E1193" t="str">
        <f>VLOOKUP(C1193,Product_Cleaned!$A$2:$C$101,3,FALSE)</f>
        <v>Home</v>
      </c>
      <c r="F1193" t="str">
        <f>VLOOKUP(C1193,Product_Cleaned!$A$2:$E$101,4,FALSE)</f>
        <v>Decor</v>
      </c>
      <c r="G1193" t="str">
        <f>VLOOKUP('Sales_Fact cleaned'!C139,Product_Cleaned!$A$2:$E$101,5, FALSE)</f>
        <v>Ford, Murphy and Wilson</v>
      </c>
      <c r="H1193" t="s">
        <v>1799</v>
      </c>
      <c r="I1193" t="str">
        <f>_xlfn.XLOOKUP(H1193,Store_Raw!$A$2:$A$21,Store_Raw!$B$2:$B$21)</f>
        <v>Mcdonald Inc</v>
      </c>
      <c r="J1193" t="str">
        <f>_xlfn.XLOOKUP(H1193,Store_Raw!$A$2:$A$21,Store_Raw!$C$2:$C$21)</f>
        <v>South</v>
      </c>
      <c r="K1193" t="str">
        <f>_xlfn.XLOOKUP(H1193,Store_Raw!$A$2:$A$21,Store_Raw!$D$2:$D$21)</f>
        <v>Christopherland</v>
      </c>
      <c r="L1193" t="str">
        <f>_xlfn.XLOOKUP(H1193,Store_Raw!$A$2:$A$21,Store_Raw!$E$2:$E$21)</f>
        <v>Outlet</v>
      </c>
      <c r="M1193" t="str">
        <f>VLOOKUP(B1193,Customer_Cleaned!$A$2:$H$501,2,FALSE)</f>
        <v>George Davis</v>
      </c>
      <c r="N1193">
        <f>VLOOKUP(B1193,Customer_Cleaned!$A$2:$H$501,3,FALSE)</f>
        <v>50</v>
      </c>
      <c r="O1193" t="str">
        <f>VLOOKUP(B1193,Customer_Cleaned!$A$2:$H$501,4,FALSE)</f>
        <v>Female</v>
      </c>
      <c r="P1193" t="str">
        <f>VLOOKUP(B1193,Customer_Cleaned!$A$2:$H$501,8,FALSE)</f>
        <v>Platinum</v>
      </c>
      <c r="Q1193" t="str">
        <f>_xlfn.XLOOKUP('Sales_Fact cleaned'!B139,Customer_Cleaned!$A$2:$A$501,Customer_Cleaned!$F$2:$F$501)</f>
        <v>Louisiana</v>
      </c>
      <c r="R1193" t="str">
        <f>_xlfn.XLOOKUP(B1193,Customer_Cleaned!$A$2:$A$501,Customer_Cleaned!$G$2:$G$501)</f>
        <v>usa</v>
      </c>
      <c r="S1193">
        <v>2</v>
      </c>
      <c r="T1193">
        <v>722.45</v>
      </c>
      <c r="U1193">
        <v>0.22</v>
      </c>
      <c r="V1193">
        <v>1127.0219999999999</v>
      </c>
      <c r="W1193" t="s">
        <v>1826</v>
      </c>
    </row>
    <row r="1194" spans="1:23">
      <c r="A1194" s="2">
        <v>45649</v>
      </c>
      <c r="B1194" t="s">
        <v>942</v>
      </c>
      <c r="C1194" t="s">
        <v>1742</v>
      </c>
      <c r="D1194" t="str">
        <f>VLOOKUP(C1194,Product_Cleaned!$A$2:$B$101,2,FALSE)</f>
        <v>Cricket Bat</v>
      </c>
      <c r="E1194" t="str">
        <f>VLOOKUP(C1194,Product_Cleaned!$A$2:$C$101,3,FALSE)</f>
        <v>Sports</v>
      </c>
      <c r="F1194" t="str">
        <f>VLOOKUP(C1194,Product_Cleaned!$A$2:$E$101,4,FALSE)</f>
        <v>Team Sports</v>
      </c>
      <c r="G1194" t="str">
        <f>VLOOKUP('Sales_Fact cleaned'!C856,Product_Cleaned!$A$2:$E$101,5, FALSE)</f>
        <v>Reese-Watson</v>
      </c>
      <c r="H1194" t="s">
        <v>1813</v>
      </c>
      <c r="I1194" t="str">
        <f>_xlfn.XLOOKUP(H1194,Store_Raw!$A$2:$A$21,Store_Raw!$B$2:$B$21)</f>
        <v>Mann-Austin</v>
      </c>
      <c r="J1194" t="str">
        <f>_xlfn.XLOOKUP(H1194,Store_Raw!$A$2:$A$21,Store_Raw!$C$2:$C$21)</f>
        <v>East</v>
      </c>
      <c r="K1194" t="str">
        <f>_xlfn.XLOOKUP(H1194,Store_Raw!$A$2:$A$21,Store_Raw!$D$2:$D$21)</f>
        <v>Vasquezborough</v>
      </c>
      <c r="L1194" t="str">
        <f>_xlfn.XLOOKUP(H1194,Store_Raw!$A$2:$A$21,Store_Raw!$E$2:$E$21)</f>
        <v>Online</v>
      </c>
      <c r="M1194" t="str">
        <f>VLOOKUP(B1194,Customer_Cleaned!$A$2:$H$501,2,FALSE)</f>
        <v>Tracy Stephens</v>
      </c>
      <c r="N1194">
        <f>VLOOKUP(B1194,Customer_Cleaned!$A$2:$H$501,3,FALSE)</f>
        <v>64</v>
      </c>
      <c r="O1194" t="str">
        <f>VLOOKUP(B1194,Customer_Cleaned!$A$2:$H$501,4,FALSE)</f>
        <v>Male</v>
      </c>
      <c r="P1194" t="str">
        <f>VLOOKUP(B1194,Customer_Cleaned!$A$2:$H$501,8,FALSE)</f>
        <v>Platinum</v>
      </c>
      <c r="Q1194" t="str">
        <f>_xlfn.XLOOKUP('Sales_Fact cleaned'!B856,Customer_Cleaned!$A$2:$A$501,Customer_Cleaned!$F$2:$F$501)</f>
        <v>Kentucky</v>
      </c>
      <c r="R1194" t="str">
        <f>_xlfn.XLOOKUP(B1194,Customer_Cleaned!$A$2:$A$501,Customer_Cleaned!$G$2:$G$501)</f>
        <v>USA</v>
      </c>
      <c r="S1194">
        <v>2</v>
      </c>
      <c r="T1194">
        <v>569.36</v>
      </c>
      <c r="U1194">
        <v>0.01</v>
      </c>
      <c r="V1194">
        <f>S1194*T1194*(1-U1194)</f>
        <v>1127.3327999999999</v>
      </c>
      <c r="W1194" t="s">
        <v>1826</v>
      </c>
    </row>
    <row r="1195" spans="1:23" hidden="1">
      <c r="A1195" s="2">
        <v>45650</v>
      </c>
      <c r="B1195" t="s">
        <v>875</v>
      </c>
      <c r="C1195" t="s">
        <v>1660</v>
      </c>
      <c r="D1195" t="str">
        <f>VLOOKUP(C1195,Product_Cleaned!$A$2:$B$101,2,FALSE)</f>
        <v>Premium Blanket Throw</v>
      </c>
      <c r="E1195" t="str">
        <f>VLOOKUP(C1195,Product_Cleaned!$A$2:$C$101,3,FALSE)</f>
        <v>Home</v>
      </c>
      <c r="F1195" t="str">
        <f>VLOOKUP(C1195,Product_Cleaned!$A$2:$E$101,4,FALSE)</f>
        <v>Decor</v>
      </c>
      <c r="G1195" t="str">
        <f>VLOOKUP('Sales_Fact cleaned'!C1660,Product_Cleaned!$A$2:$E$101,5, FALSE)</f>
        <v>Aguilar, Horton and Lewis</v>
      </c>
      <c r="H1195" t="s">
        <v>1786</v>
      </c>
      <c r="I1195" t="str">
        <f>_xlfn.XLOOKUP(H1195,Store_Raw!$A$2:$A$21,Store_Raw!$B$2:$B$21)</f>
        <v>Moore, Padilla and Butler</v>
      </c>
      <c r="J1195" t="str">
        <f>_xlfn.XLOOKUP(H1195,Store_Raw!$A$2:$A$21,Store_Raw!$C$2:$C$21)</f>
        <v>South</v>
      </c>
      <c r="K1195" t="str">
        <f>_xlfn.XLOOKUP(H1195,Store_Raw!$A$2:$A$21,Store_Raw!$D$2:$D$21)</f>
        <v>East Johnstad</v>
      </c>
      <c r="L1195" t="str">
        <f>_xlfn.XLOOKUP(H1195,Store_Raw!$A$2:$A$21,Store_Raw!$E$2:$E$21)</f>
        <v>Flagship</v>
      </c>
      <c r="M1195" t="str">
        <f>VLOOKUP(B1195,Customer_Cleaned!$A$2:$H$501,2,FALSE)</f>
        <v>Shannon Miller</v>
      </c>
      <c r="N1195">
        <f>VLOOKUP(B1195,Customer_Cleaned!$A$2:$H$501,3,FALSE)</f>
        <v>22</v>
      </c>
      <c r="O1195" t="str">
        <f>VLOOKUP(B1195,Customer_Cleaned!$A$2:$H$501,4,FALSE)</f>
        <v>Male</v>
      </c>
      <c r="P1195" t="str">
        <f>VLOOKUP(B1195,Customer_Cleaned!$A$2:$H$501,8,FALSE)</f>
        <v>Bronze</v>
      </c>
      <c r="Q1195" t="str">
        <f>_xlfn.XLOOKUP('Sales_Fact cleaned'!B1660,Customer_Cleaned!$A$2:$A$501,Customer_Cleaned!$F$2:$F$501)</f>
        <v>Connecticut</v>
      </c>
      <c r="R1195" t="str">
        <f>_xlfn.XLOOKUP(B1195,Customer_Cleaned!$A$2:$A$501,Customer_Cleaned!$G$2:$G$501)</f>
        <v>USA</v>
      </c>
      <c r="S1195">
        <v>3</v>
      </c>
      <c r="T1195">
        <v>442.64</v>
      </c>
      <c r="U1195">
        <v>0.15</v>
      </c>
      <c r="V1195">
        <v>1128.732</v>
      </c>
      <c r="W1195" t="s">
        <v>1829</v>
      </c>
    </row>
    <row r="1196" spans="1:23" hidden="1">
      <c r="A1196" s="2">
        <v>45650</v>
      </c>
      <c r="B1196" t="s">
        <v>514</v>
      </c>
      <c r="C1196" t="s">
        <v>1732</v>
      </c>
      <c r="D1196" t="str">
        <f>VLOOKUP(C1196,Product_Cleaned!$A$2:$B$101,2,FALSE)</f>
        <v>Microwave Oven</v>
      </c>
      <c r="E1196" t="str">
        <f>VLOOKUP(C1196,Product_Cleaned!$A$2:$C$101,3,FALSE)</f>
        <v>Home</v>
      </c>
      <c r="F1196" t="str">
        <f>VLOOKUP(C1196,Product_Cleaned!$A$2:$E$101,4,FALSE)</f>
        <v>Appliances</v>
      </c>
      <c r="G1196" t="str">
        <f>VLOOKUP('Sales_Fact cleaned'!C1221,Product_Cleaned!$A$2:$E$101,5, FALSE)</f>
        <v>Shepherd-Gould</v>
      </c>
      <c r="H1196" t="s">
        <v>1757</v>
      </c>
      <c r="I1196" t="str">
        <f>_xlfn.XLOOKUP(H1196,Store_Raw!$A$2:$A$21,Store_Raw!$B$2:$B$21)</f>
        <v>Martinez, Adkins and Johnson</v>
      </c>
      <c r="J1196" t="str">
        <f>_xlfn.XLOOKUP(H1196,Store_Raw!$A$2:$A$21,Store_Raw!$C$2:$C$21)</f>
        <v>North</v>
      </c>
      <c r="K1196" t="str">
        <f>_xlfn.XLOOKUP(H1196,Store_Raw!$A$2:$A$21,Store_Raw!$D$2:$D$21)</f>
        <v>Danielmouth</v>
      </c>
      <c r="L1196" t="str">
        <f>_xlfn.XLOOKUP(H1196,Store_Raw!$A$2:$A$21,Store_Raw!$E$2:$E$21)</f>
        <v>Flagship</v>
      </c>
      <c r="M1196" t="str">
        <f>VLOOKUP(B1196,Customer_Cleaned!$A$2:$H$501,2,FALSE)</f>
        <v>Joseph Faulkner</v>
      </c>
      <c r="N1196">
        <f>VLOOKUP(B1196,Customer_Cleaned!$A$2:$H$501,3,FALSE)</f>
        <v>31</v>
      </c>
      <c r="O1196" t="str">
        <f>VLOOKUP(B1196,Customer_Cleaned!$A$2:$H$501,4,FALSE)</f>
        <v>Male</v>
      </c>
      <c r="P1196" t="str">
        <f>VLOOKUP(B1196,Customer_Cleaned!$A$2:$H$501,8,FALSE)</f>
        <v>Bronze</v>
      </c>
      <c r="Q1196" t="str">
        <f>_xlfn.XLOOKUP('Sales_Fact cleaned'!B1221,Customer_Cleaned!$A$2:$A$501,Customer_Cleaned!$F$2:$F$501)</f>
        <v>Iowa</v>
      </c>
      <c r="R1196" t="str">
        <f>_xlfn.XLOOKUP(B1196,Customer_Cleaned!$A$2:$A$501,Customer_Cleaned!$G$2:$G$501)</f>
        <v>USA</v>
      </c>
      <c r="S1196">
        <v>3</v>
      </c>
      <c r="T1196">
        <v>476.37</v>
      </c>
      <c r="U1196">
        <v>0.21</v>
      </c>
      <c r="V1196">
        <v>1128.9969000000001</v>
      </c>
      <c r="W1196" t="s">
        <v>1829</v>
      </c>
    </row>
    <row r="1197" spans="1:23" hidden="1">
      <c r="A1197" s="2">
        <v>45651</v>
      </c>
      <c r="B1197" t="s">
        <v>1047</v>
      </c>
      <c r="C1197" t="s">
        <v>1730</v>
      </c>
      <c r="D1197" t="str">
        <f>VLOOKUP(C1197,Product_Cleaned!$A$2:$B$101,2,FALSE)</f>
        <v>Women's High Heels</v>
      </c>
      <c r="E1197" t="str">
        <f>VLOOKUP(C1197,Product_Cleaned!$A$2:$C$101,3,FALSE)</f>
        <v>Clothing</v>
      </c>
      <c r="F1197" t="str">
        <f>VLOOKUP(C1197,Product_Cleaned!$A$2:$E$101,4,FALSE)</f>
        <v>Footwear</v>
      </c>
      <c r="G1197" t="str">
        <f>VLOOKUP('Sales_Fact cleaned'!C1444,Product_Cleaned!$A$2:$E$101,5, FALSE)</f>
        <v>Thomas LLC</v>
      </c>
      <c r="H1197" t="s">
        <v>1766</v>
      </c>
      <c r="I1197" t="str">
        <f>_xlfn.XLOOKUP(H1197,Store_Raw!$A$2:$A$21,Store_Raw!$B$2:$B$21)</f>
        <v>Johnson-Wright</v>
      </c>
      <c r="J1197" t="str">
        <f>_xlfn.XLOOKUP(H1197,Store_Raw!$A$2:$A$21,Store_Raw!$C$2:$C$21)</f>
        <v>North</v>
      </c>
      <c r="K1197" t="str">
        <f>_xlfn.XLOOKUP(H1197,Store_Raw!$A$2:$A$21,Store_Raw!$D$2:$D$21)</f>
        <v>Hoodberg</v>
      </c>
      <c r="L1197" t="str">
        <f>_xlfn.XLOOKUP(H1197,Store_Raw!$A$2:$A$21,Store_Raw!$E$2:$E$21)</f>
        <v>Outlet</v>
      </c>
      <c r="M1197" t="str">
        <f>VLOOKUP(B1197,Customer_Cleaned!$A$2:$H$501,2,FALSE)</f>
        <v>Teresa Johnson</v>
      </c>
      <c r="N1197">
        <f>VLOOKUP(B1197,Customer_Cleaned!$A$2:$H$501,3,FALSE)</f>
        <v>64</v>
      </c>
      <c r="O1197" t="str">
        <f>VLOOKUP(B1197,Customer_Cleaned!$A$2:$H$501,4,FALSE)</f>
        <v>Female</v>
      </c>
      <c r="P1197" t="str">
        <f>VLOOKUP(B1197,Customer_Cleaned!$A$2:$H$501,8,FALSE)</f>
        <v>Platinum</v>
      </c>
      <c r="Q1197" t="str">
        <f>_xlfn.XLOOKUP('Sales_Fact cleaned'!B1444,Customer_Cleaned!$A$2:$A$501,Customer_Cleaned!$F$2:$F$501)</f>
        <v>Virginia</v>
      </c>
      <c r="R1197" t="str">
        <f>_xlfn.XLOOKUP(B1197,Customer_Cleaned!$A$2:$A$501,Customer_Cleaned!$G$2:$G$501)</f>
        <v>USA</v>
      </c>
      <c r="S1197">
        <v>2</v>
      </c>
      <c r="T1197">
        <v>727.18</v>
      </c>
      <c r="U1197">
        <v>0.22</v>
      </c>
      <c r="V1197">
        <v>1134.4007999999999</v>
      </c>
      <c r="W1197" t="s">
        <v>1826</v>
      </c>
    </row>
    <row r="1198" spans="1:23" hidden="1">
      <c r="A1198" s="2">
        <v>45651</v>
      </c>
      <c r="B1198" t="s">
        <v>244</v>
      </c>
      <c r="C1198" t="s">
        <v>1704</v>
      </c>
      <c r="D1198" t="str">
        <f>VLOOKUP(C1198,Product_Cleaned!$A$2:$B$101,2,FALSE)</f>
        <v>Essential Oil Diffuser</v>
      </c>
      <c r="E1198" t="str">
        <f>VLOOKUP(C1198,Product_Cleaned!$A$2:$C$101,3,FALSE)</f>
        <v>Home</v>
      </c>
      <c r="F1198" t="str">
        <f>VLOOKUP(C1198,Product_Cleaned!$A$2:$E$101,4,FALSE)</f>
        <v>Decor</v>
      </c>
      <c r="G1198" t="str">
        <f>VLOOKUP('Sales_Fact cleaned'!C135,Product_Cleaned!$A$2:$E$101,5, FALSE)</f>
        <v>Burns-Hansen</v>
      </c>
      <c r="H1198" t="s">
        <v>1766</v>
      </c>
      <c r="I1198" t="str">
        <f>_xlfn.XLOOKUP(H1198,Store_Raw!$A$2:$A$21,Store_Raw!$B$2:$B$21)</f>
        <v>Johnson-Wright</v>
      </c>
      <c r="J1198" t="str">
        <f>_xlfn.XLOOKUP(H1198,Store_Raw!$A$2:$A$21,Store_Raw!$C$2:$C$21)</f>
        <v>North</v>
      </c>
      <c r="K1198" t="str">
        <f>_xlfn.XLOOKUP(H1198,Store_Raw!$A$2:$A$21,Store_Raw!$D$2:$D$21)</f>
        <v>Hoodberg</v>
      </c>
      <c r="L1198" t="str">
        <f>_xlfn.XLOOKUP(H1198,Store_Raw!$A$2:$A$21,Store_Raw!$E$2:$E$21)</f>
        <v>Outlet</v>
      </c>
      <c r="M1198" t="str">
        <f>VLOOKUP(B1198,Customer_Cleaned!$A$2:$H$501,2,FALSE)</f>
        <v>Cody Diaz</v>
      </c>
      <c r="N1198">
        <f>VLOOKUP(B1198,Customer_Cleaned!$A$2:$H$501,3,FALSE)</f>
        <v>27</v>
      </c>
      <c r="O1198" t="str">
        <f>VLOOKUP(B1198,Customer_Cleaned!$A$2:$H$501,4,FALSE)</f>
        <v>Female</v>
      </c>
      <c r="P1198" t="str">
        <f>VLOOKUP(B1198,Customer_Cleaned!$A$2:$H$501,8,FALSE)</f>
        <v>Bronze</v>
      </c>
      <c r="Q1198" t="str">
        <f>_xlfn.XLOOKUP('Sales_Fact cleaned'!B135,Customer_Cleaned!$A$2:$A$501,Customer_Cleaned!$F$2:$F$501)</f>
        <v>Oregon</v>
      </c>
      <c r="R1198" t="str">
        <f>_xlfn.XLOOKUP(B1198,Customer_Cleaned!$A$2:$A$501,Customer_Cleaned!$G$2:$G$501)</f>
        <v>USA</v>
      </c>
      <c r="S1198">
        <v>4</v>
      </c>
      <c r="T1198">
        <v>346.37</v>
      </c>
      <c r="U1198">
        <v>0.18</v>
      </c>
      <c r="V1198">
        <v>1136.0935999999999</v>
      </c>
      <c r="W1198" t="s">
        <v>1826</v>
      </c>
    </row>
    <row r="1199" spans="1:23" hidden="1">
      <c r="A1199" s="2">
        <v>45652</v>
      </c>
      <c r="B1199" t="s">
        <v>660</v>
      </c>
      <c r="C1199" t="s">
        <v>1626</v>
      </c>
      <c r="D1199" t="str">
        <f>VLOOKUP(C1199,Product_Cleaned!$A$2:$B$101,2,FALSE)</f>
        <v>Portable Power Bank</v>
      </c>
      <c r="E1199" t="str">
        <f>VLOOKUP(C1199,Product_Cleaned!$A$2:$C$101,3,FALSE)</f>
        <v>Electronics</v>
      </c>
      <c r="F1199" t="str">
        <f>VLOOKUP(C1199,Product_Cleaned!$A$2:$E$101,4,FALSE)</f>
        <v>Mobile</v>
      </c>
      <c r="G1199" t="str">
        <f>VLOOKUP('Sales_Fact cleaned'!C70,Product_Cleaned!$A$2:$E$101,5, FALSE)</f>
        <v>Carroll, Long and Mendoza</v>
      </c>
      <c r="H1199" t="s">
        <v>1801</v>
      </c>
      <c r="I1199" t="str">
        <f>_xlfn.XLOOKUP(H1199,Store_Raw!$A$2:$A$21,Store_Raw!$B$2:$B$21)</f>
        <v>Shelton PLC</v>
      </c>
      <c r="J1199" t="str">
        <f>_xlfn.XLOOKUP(H1199,Store_Raw!$A$2:$A$21,Store_Raw!$C$2:$C$21)</f>
        <v>North</v>
      </c>
      <c r="K1199" t="str">
        <f>_xlfn.XLOOKUP(H1199,Store_Raw!$A$2:$A$21,Store_Raw!$D$2:$D$21)</f>
        <v>East Jenniferstad</v>
      </c>
      <c r="L1199" t="str">
        <f>_xlfn.XLOOKUP(H1199,Store_Raw!$A$2:$A$21,Store_Raw!$E$2:$E$21)</f>
        <v>Flagship</v>
      </c>
      <c r="M1199" t="str">
        <f>VLOOKUP(B1199,Customer_Cleaned!$A$2:$H$501,2,FALSE)</f>
        <v>Christina Garcia</v>
      </c>
      <c r="N1199">
        <f>VLOOKUP(B1199,Customer_Cleaned!$A$2:$H$501,3,FALSE)</f>
        <v>37</v>
      </c>
      <c r="O1199" t="str">
        <f>VLOOKUP(B1199,Customer_Cleaned!$A$2:$H$501,4,FALSE)</f>
        <v>Female</v>
      </c>
      <c r="P1199" t="str">
        <f>VLOOKUP(B1199,Customer_Cleaned!$A$2:$H$501,8,FALSE)</f>
        <v>Silver</v>
      </c>
      <c r="Q1199" t="str">
        <f>_xlfn.XLOOKUP('Sales_Fact cleaned'!B70,Customer_Cleaned!$A$2:$A$501,Customer_Cleaned!$F$2:$F$501)</f>
        <v>Connecticut</v>
      </c>
      <c r="R1199" t="str">
        <f>_xlfn.XLOOKUP(B1199,Customer_Cleaned!$A$2:$A$501,Customer_Cleaned!$G$2:$G$501)</f>
        <v>USA</v>
      </c>
      <c r="S1199">
        <v>2</v>
      </c>
      <c r="T1199">
        <v>768.08</v>
      </c>
      <c r="U1199">
        <v>0.26</v>
      </c>
      <c r="V1199">
        <v>1136.7583999999999</v>
      </c>
      <c r="W1199" t="s">
        <v>1824</v>
      </c>
    </row>
    <row r="1200" spans="1:23" hidden="1">
      <c r="A1200" s="2">
        <v>45652</v>
      </c>
      <c r="B1200" t="s">
        <v>1160</v>
      </c>
      <c r="C1200" t="s">
        <v>1610</v>
      </c>
      <c r="D1200" t="str">
        <f>VLOOKUP(C1200,Product_Cleaned!$A$2:$B$101,2,FALSE)</f>
        <v>Basketball</v>
      </c>
      <c r="E1200" t="str">
        <f>VLOOKUP(C1200,Product_Cleaned!$A$2:$C$101,3,FALSE)</f>
        <v>Sports</v>
      </c>
      <c r="F1200" t="str">
        <f>VLOOKUP(C1200,Product_Cleaned!$A$2:$E$101,4,FALSE)</f>
        <v>Team Sports</v>
      </c>
      <c r="G1200" t="str">
        <f>VLOOKUP('Sales_Fact cleaned'!C512,Product_Cleaned!$A$2:$E$101,5, FALSE)</f>
        <v>Murray, Gould and Ware</v>
      </c>
      <c r="H1200" t="s">
        <v>1813</v>
      </c>
      <c r="I1200" t="str">
        <f>_xlfn.XLOOKUP(H1200,Store_Raw!$A$2:$A$21,Store_Raw!$B$2:$B$21)</f>
        <v>Mann-Austin</v>
      </c>
      <c r="J1200" t="str">
        <f>_xlfn.XLOOKUP(H1200,Store_Raw!$A$2:$A$21,Store_Raw!$C$2:$C$21)</f>
        <v>East</v>
      </c>
      <c r="K1200" t="str">
        <f>_xlfn.XLOOKUP(H1200,Store_Raw!$A$2:$A$21,Store_Raw!$D$2:$D$21)</f>
        <v>Vasquezborough</v>
      </c>
      <c r="L1200" t="str">
        <f>_xlfn.XLOOKUP(H1200,Store_Raw!$A$2:$A$21,Store_Raw!$E$2:$E$21)</f>
        <v>Online</v>
      </c>
      <c r="M1200" t="str">
        <f>VLOOKUP(B1200,Customer_Cleaned!$A$2:$H$501,2,FALSE)</f>
        <v>Michael Garner</v>
      </c>
      <c r="N1200">
        <f>VLOOKUP(B1200,Customer_Cleaned!$A$2:$H$501,3,FALSE)</f>
        <v>21</v>
      </c>
      <c r="O1200" t="str">
        <f>VLOOKUP(B1200,Customer_Cleaned!$A$2:$H$501,4,FALSE)</f>
        <v>Female</v>
      </c>
      <c r="P1200" t="str">
        <f>VLOOKUP(B1200,Customer_Cleaned!$A$2:$H$501,8,FALSE)</f>
        <v>Bronze</v>
      </c>
      <c r="Q1200" t="str">
        <f>_xlfn.XLOOKUP('Sales_Fact cleaned'!B512,Customer_Cleaned!$A$2:$A$501,Customer_Cleaned!$F$2:$F$501)</f>
        <v>Vermont</v>
      </c>
      <c r="R1200" t="str">
        <f>_xlfn.XLOOKUP(B1200,Customer_Cleaned!$A$2:$A$501,Customer_Cleaned!$G$2:$G$501)</f>
        <v>USA</v>
      </c>
      <c r="S1200">
        <v>4</v>
      </c>
      <c r="T1200">
        <v>327.25</v>
      </c>
      <c r="U1200">
        <v>0.13</v>
      </c>
      <c r="V1200">
        <v>1138.83</v>
      </c>
      <c r="W1200" t="s">
        <v>1824</v>
      </c>
    </row>
    <row r="1201" spans="1:23" hidden="1">
      <c r="A1201" s="2">
        <v>45652</v>
      </c>
      <c r="B1201" t="s">
        <v>899</v>
      </c>
      <c r="C1201" t="s">
        <v>1592</v>
      </c>
      <c r="D1201" t="str">
        <f>VLOOKUP(C1201,Product_Cleaned!$A$2:$B$101,2,FALSE)</f>
        <v>Carbon Fiber Tennis Racket</v>
      </c>
      <c r="E1201" t="str">
        <f>VLOOKUP(C1201,Product_Cleaned!$A$2:$C$101,3,FALSE)</f>
        <v>Sports</v>
      </c>
      <c r="F1201" t="str">
        <f>VLOOKUP(C1201,Product_Cleaned!$A$2:$E$101,4,FALSE)</f>
        <v>Equipment</v>
      </c>
      <c r="G1201" t="str">
        <f>VLOOKUP('Sales_Fact cleaned'!C613,Product_Cleaned!$A$2:$E$101,5, FALSE)</f>
        <v>Collins-Stephenson</v>
      </c>
      <c r="H1201" t="s">
        <v>1804</v>
      </c>
      <c r="I1201" t="str">
        <f>_xlfn.XLOOKUP(H1201,Store_Raw!$A$2:$A$21,Store_Raw!$B$2:$B$21)</f>
        <v>Frederick-Wright</v>
      </c>
      <c r="J1201" t="str">
        <f>_xlfn.XLOOKUP(H1201,Store_Raw!$A$2:$A$21,Store_Raw!$C$2:$C$21)</f>
        <v>West</v>
      </c>
      <c r="K1201" t="str">
        <f>_xlfn.XLOOKUP(H1201,Store_Raw!$A$2:$A$21,Store_Raw!$D$2:$D$21)</f>
        <v>New Jimmymouth</v>
      </c>
      <c r="L1201" t="str">
        <f>_xlfn.XLOOKUP(H1201,Store_Raw!$A$2:$A$21,Store_Raw!$E$2:$E$21)</f>
        <v>Flagship</v>
      </c>
      <c r="M1201" t="str">
        <f>VLOOKUP(B1201,Customer_Cleaned!$A$2:$H$501,2,FALSE)</f>
        <v>Bryan Garcia</v>
      </c>
      <c r="N1201">
        <f>VLOOKUP(B1201,Customer_Cleaned!$A$2:$H$501,3,FALSE)</f>
        <v>54</v>
      </c>
      <c r="O1201" t="str">
        <f>VLOOKUP(B1201,Customer_Cleaned!$A$2:$H$501,4,FALSE)</f>
        <v>Female</v>
      </c>
      <c r="P1201" t="str">
        <f>VLOOKUP(B1201,Customer_Cleaned!$A$2:$H$501,8,FALSE)</f>
        <v>Platinum</v>
      </c>
      <c r="Q1201" t="str">
        <f>_xlfn.XLOOKUP('Sales_Fact cleaned'!B613,Customer_Cleaned!$A$2:$A$501,Customer_Cleaned!$F$2:$F$501)</f>
        <v>Alabama</v>
      </c>
      <c r="R1201" t="str">
        <f>_xlfn.XLOOKUP(B1201,Customer_Cleaned!$A$2:$A$501,Customer_Cleaned!$G$2:$G$501)</f>
        <v>USA</v>
      </c>
      <c r="S1201">
        <v>4</v>
      </c>
      <c r="T1201">
        <v>300.12</v>
      </c>
      <c r="U1201">
        <v>0.05</v>
      </c>
      <c r="V1201">
        <v>1140.4559999999999</v>
      </c>
      <c r="W1201" t="s">
        <v>1826</v>
      </c>
    </row>
    <row r="1202" spans="1:23" hidden="1">
      <c r="A1202" s="2">
        <v>45653</v>
      </c>
      <c r="B1202" t="s">
        <v>770</v>
      </c>
      <c r="C1202" t="s">
        <v>1600</v>
      </c>
      <c r="D1202" t="str">
        <f>VLOOKUP(C1202,Product_Cleaned!$A$2:$B$101,2,FALSE)</f>
        <v>Wireless Bluetooth Speaker</v>
      </c>
      <c r="E1202" t="str">
        <f>VLOOKUP(C1202,Product_Cleaned!$A$2:$C$101,3,FALSE)</f>
        <v>Electronics</v>
      </c>
      <c r="F1202" t="str">
        <f>VLOOKUP(C1202,Product_Cleaned!$A$2:$E$101,4,FALSE)</f>
        <v>Audio</v>
      </c>
      <c r="G1202" t="str">
        <f>VLOOKUP('Sales_Fact cleaned'!C724,Product_Cleaned!$A$2:$E$101,5, FALSE)</f>
        <v>Hogan-Lee</v>
      </c>
      <c r="H1202" t="s">
        <v>1807</v>
      </c>
      <c r="I1202" t="str">
        <f>_xlfn.XLOOKUP(H1202,Store_Raw!$A$2:$A$21,Store_Raw!$B$2:$B$21)</f>
        <v>Holloway Ltd</v>
      </c>
      <c r="J1202" t="str">
        <f>_xlfn.XLOOKUP(H1202,Store_Raw!$A$2:$A$21,Store_Raw!$C$2:$C$21)</f>
        <v>North</v>
      </c>
      <c r="K1202" t="str">
        <f>_xlfn.XLOOKUP(H1202,Store_Raw!$A$2:$A$21,Store_Raw!$D$2:$D$21)</f>
        <v>Bensonhaven</v>
      </c>
      <c r="L1202" t="str">
        <f>_xlfn.XLOOKUP(H1202,Store_Raw!$A$2:$A$21,Store_Raw!$E$2:$E$21)</f>
        <v>Flagship</v>
      </c>
      <c r="M1202" t="str">
        <f>VLOOKUP(B1202,Customer_Cleaned!$A$2:$H$501,2,FALSE)</f>
        <v>William Hull</v>
      </c>
      <c r="N1202">
        <f>VLOOKUP(B1202,Customer_Cleaned!$A$2:$H$501,3,FALSE)</f>
        <v>59</v>
      </c>
      <c r="O1202" t="str">
        <f>VLOOKUP(B1202,Customer_Cleaned!$A$2:$H$501,4,FALSE)</f>
        <v>Female</v>
      </c>
      <c r="P1202" t="str">
        <f>VLOOKUP(B1202,Customer_Cleaned!$A$2:$H$501,8,FALSE)</f>
        <v>Platinum</v>
      </c>
      <c r="Q1202" t="str">
        <f>_xlfn.XLOOKUP('Sales_Fact cleaned'!B724,Customer_Cleaned!$A$2:$A$501,Customer_Cleaned!$F$2:$F$501)</f>
        <v>Indiana</v>
      </c>
      <c r="R1202" t="str">
        <f>_xlfn.XLOOKUP(B1202,Customer_Cleaned!$A$2:$A$501,Customer_Cleaned!$G$2:$G$501)</f>
        <v>USA</v>
      </c>
      <c r="S1202">
        <v>3</v>
      </c>
      <c r="T1202">
        <v>543.92999999999995</v>
      </c>
      <c r="U1202">
        <v>0.3</v>
      </c>
      <c r="V1202">
        <v>1142.2529999999999</v>
      </c>
      <c r="W1202" t="s">
        <v>1829</v>
      </c>
    </row>
    <row r="1203" spans="1:23" hidden="1">
      <c r="A1203" s="2">
        <v>45653</v>
      </c>
      <c r="B1203" t="s">
        <v>329</v>
      </c>
      <c r="C1203" t="s">
        <v>1638</v>
      </c>
      <c r="D1203" t="str">
        <f>VLOOKUP(C1203,Product_Cleaned!$A$2:$B$101,2,FALSE)</f>
        <v>High-Grip Football</v>
      </c>
      <c r="E1203" t="str">
        <f>VLOOKUP(C1203,Product_Cleaned!$A$2:$C$101,3,FALSE)</f>
        <v>Sports</v>
      </c>
      <c r="F1203" t="str">
        <f>VLOOKUP(C1203,Product_Cleaned!$A$2:$E$101,4,FALSE)</f>
        <v>Team Sports</v>
      </c>
      <c r="G1203" t="str">
        <f>VLOOKUP('Sales_Fact cleaned'!C1219,Product_Cleaned!$A$2:$E$101,5, FALSE)</f>
        <v>Reed-Schmidt</v>
      </c>
      <c r="H1203" t="s">
        <v>1782</v>
      </c>
      <c r="I1203" t="str">
        <f>_xlfn.XLOOKUP(H1203,Store_Raw!$A$2:$A$21,Store_Raw!$B$2:$B$21)</f>
        <v>Bean, Jones and Park</v>
      </c>
      <c r="J1203" t="str">
        <f>_xlfn.XLOOKUP(H1203,Store_Raw!$A$2:$A$21,Store_Raw!$C$2:$C$21)</f>
        <v>West</v>
      </c>
      <c r="K1203" t="str">
        <f>_xlfn.XLOOKUP(H1203,Store_Raw!$A$2:$A$21,Store_Raw!$D$2:$D$21)</f>
        <v>Thompsonborough</v>
      </c>
      <c r="L1203" t="str">
        <f>_xlfn.XLOOKUP(H1203,Store_Raw!$A$2:$A$21,Store_Raw!$E$2:$E$21)</f>
        <v>Online</v>
      </c>
      <c r="M1203" t="str">
        <f>VLOOKUP(B1203,Customer_Cleaned!$A$2:$H$501,2,FALSE)</f>
        <v>Donna Gregory</v>
      </c>
      <c r="N1203">
        <f>VLOOKUP(B1203,Customer_Cleaned!$A$2:$H$501,3,FALSE)</f>
        <v>29</v>
      </c>
      <c r="O1203" t="str">
        <f>VLOOKUP(B1203,Customer_Cleaned!$A$2:$H$501,4,FALSE)</f>
        <v>Female</v>
      </c>
      <c r="P1203" t="str">
        <f>VLOOKUP(B1203,Customer_Cleaned!$A$2:$H$501,8,FALSE)</f>
        <v>Bronze</v>
      </c>
      <c r="Q1203" t="str">
        <f>_xlfn.XLOOKUP('Sales_Fact cleaned'!B1219,Customer_Cleaned!$A$2:$A$501,Customer_Cleaned!$F$2:$F$501)</f>
        <v>Michigan</v>
      </c>
      <c r="R1203" t="str">
        <f>_xlfn.XLOOKUP(B1203,Customer_Cleaned!$A$2:$A$501,Customer_Cleaned!$G$2:$G$501)</f>
        <v>USA</v>
      </c>
      <c r="S1203">
        <v>2</v>
      </c>
      <c r="T1203">
        <v>732.37</v>
      </c>
      <c r="U1203">
        <v>0.22</v>
      </c>
      <c r="V1203">
        <v>1142.4972</v>
      </c>
      <c r="W1203" t="s">
        <v>1829</v>
      </c>
    </row>
    <row r="1204" spans="1:23" hidden="1">
      <c r="A1204" s="2">
        <v>45653</v>
      </c>
      <c r="B1204" t="s">
        <v>103</v>
      </c>
      <c r="C1204" t="s">
        <v>1551</v>
      </c>
      <c r="D1204" t="str">
        <f>VLOOKUP(C1204,Product_Cleaned!$A$2:$B$101,2,FALSE)</f>
        <v>Men's Running Jacket</v>
      </c>
      <c r="E1204" t="str">
        <f>VLOOKUP(C1204,Product_Cleaned!$A$2:$C$101,3,FALSE)</f>
        <v>Clothing</v>
      </c>
      <c r="F1204" t="str">
        <f>VLOOKUP(C1204,Product_Cleaned!$A$2:$E$101,4,FALSE)</f>
        <v>Outerwear</v>
      </c>
      <c r="G1204" t="str">
        <f>VLOOKUP('Sales_Fact cleaned'!C332,Product_Cleaned!$A$2:$E$101,5, FALSE)</f>
        <v>Moon, Mora and Santos</v>
      </c>
      <c r="H1204" t="s">
        <v>1776</v>
      </c>
      <c r="I1204" t="str">
        <f>_xlfn.XLOOKUP(H1204,Store_Raw!$A$2:$A$21,Store_Raw!$B$2:$B$21)</f>
        <v>Benson-Elliott</v>
      </c>
      <c r="J1204" t="str">
        <f>_xlfn.XLOOKUP(H1204,Store_Raw!$A$2:$A$21,Store_Raw!$C$2:$C$21)</f>
        <v>East</v>
      </c>
      <c r="K1204" t="str">
        <f>_xlfn.XLOOKUP(H1204,Store_Raw!$A$2:$A$21,Store_Raw!$D$2:$D$21)</f>
        <v>Port Josephberg</v>
      </c>
      <c r="L1204" t="str">
        <f>_xlfn.XLOOKUP(H1204,Store_Raw!$A$2:$A$21,Store_Raw!$E$2:$E$21)</f>
        <v>Online</v>
      </c>
      <c r="M1204" t="str">
        <f>VLOOKUP(B1204,Customer_Cleaned!$A$2:$H$501,2,FALSE)</f>
        <v>Heather Collins</v>
      </c>
      <c r="N1204">
        <f>VLOOKUP(B1204,Customer_Cleaned!$A$2:$H$501,3,FALSE)</f>
        <v>40</v>
      </c>
      <c r="O1204" t="str">
        <f>VLOOKUP(B1204,Customer_Cleaned!$A$2:$H$501,4,FALSE)</f>
        <v>Male</v>
      </c>
      <c r="P1204" t="str">
        <f>VLOOKUP(B1204,Customer_Cleaned!$A$2:$H$501,8,FALSE)</f>
        <v>Silver</v>
      </c>
      <c r="Q1204" t="str">
        <f>_xlfn.XLOOKUP('Sales_Fact cleaned'!B332,Customer_Cleaned!$A$2:$A$501,Customer_Cleaned!$F$2:$F$501)</f>
        <v>Ohio</v>
      </c>
      <c r="R1204" t="str">
        <f>_xlfn.XLOOKUP(B1204,Customer_Cleaned!$A$2:$A$501,Customer_Cleaned!$G$2:$G$501)</f>
        <v>USA</v>
      </c>
      <c r="S1204">
        <v>2</v>
      </c>
      <c r="T1204">
        <v>635.14</v>
      </c>
      <c r="U1204">
        <v>0.1</v>
      </c>
      <c r="V1204">
        <v>1143.252</v>
      </c>
      <c r="W1204" t="s">
        <v>1824</v>
      </c>
    </row>
    <row r="1205" spans="1:23" hidden="1">
      <c r="A1205" s="2">
        <v>45653</v>
      </c>
      <c r="B1205" t="s">
        <v>244</v>
      </c>
      <c r="C1205" t="s">
        <v>1551</v>
      </c>
      <c r="D1205" t="str">
        <f>VLOOKUP(C1205,Product_Cleaned!$A$2:$B$101,2,FALSE)</f>
        <v>Men's Running Jacket</v>
      </c>
      <c r="E1205" t="str">
        <f>VLOOKUP(C1205,Product_Cleaned!$A$2:$C$101,3,FALSE)</f>
        <v>Clothing</v>
      </c>
      <c r="F1205" t="str">
        <f>VLOOKUP(C1205,Product_Cleaned!$A$2:$E$101,4,FALSE)</f>
        <v>Outerwear</v>
      </c>
      <c r="G1205" t="str">
        <f>VLOOKUP('Sales_Fact cleaned'!C525,Product_Cleaned!$A$2:$E$101,5, FALSE)</f>
        <v>Cline-Mccarthy</v>
      </c>
      <c r="H1205" t="s">
        <v>1786</v>
      </c>
      <c r="I1205" t="str">
        <f>_xlfn.XLOOKUP(H1205,Store_Raw!$A$2:$A$21,Store_Raw!$B$2:$B$21)</f>
        <v>Moore, Padilla and Butler</v>
      </c>
      <c r="J1205" t="str">
        <f>_xlfn.XLOOKUP(H1205,Store_Raw!$A$2:$A$21,Store_Raw!$C$2:$C$21)</f>
        <v>South</v>
      </c>
      <c r="K1205" t="str">
        <f>_xlfn.XLOOKUP(H1205,Store_Raw!$A$2:$A$21,Store_Raw!$D$2:$D$21)</f>
        <v>East Johnstad</v>
      </c>
      <c r="L1205" t="str">
        <f>_xlfn.XLOOKUP(H1205,Store_Raw!$A$2:$A$21,Store_Raw!$E$2:$E$21)</f>
        <v>Flagship</v>
      </c>
      <c r="M1205" t="str">
        <f>VLOOKUP(B1205,Customer_Cleaned!$A$2:$H$501,2,FALSE)</f>
        <v>Cody Diaz</v>
      </c>
      <c r="N1205">
        <f>VLOOKUP(B1205,Customer_Cleaned!$A$2:$H$501,3,FALSE)</f>
        <v>27</v>
      </c>
      <c r="O1205" t="str">
        <f>VLOOKUP(B1205,Customer_Cleaned!$A$2:$H$501,4,FALSE)</f>
        <v>Female</v>
      </c>
      <c r="P1205" t="str">
        <f>VLOOKUP(B1205,Customer_Cleaned!$A$2:$H$501,8,FALSE)</f>
        <v>Bronze</v>
      </c>
      <c r="Q1205" t="str">
        <f>_xlfn.XLOOKUP('Sales_Fact cleaned'!B525,Customer_Cleaned!$A$2:$A$501,Customer_Cleaned!$F$2:$F$501)</f>
        <v>Michigan</v>
      </c>
      <c r="R1205" t="str">
        <f>_xlfn.XLOOKUP(B1205,Customer_Cleaned!$A$2:$A$501,Customer_Cleaned!$G$2:$G$501)</f>
        <v>USA</v>
      </c>
      <c r="S1205">
        <v>4</v>
      </c>
      <c r="T1205">
        <v>348.91</v>
      </c>
      <c r="U1205">
        <v>0.18</v>
      </c>
      <c r="V1205">
        <v>1144.4248</v>
      </c>
      <c r="W1205" t="s">
        <v>1826</v>
      </c>
    </row>
    <row r="1206" spans="1:23" hidden="1">
      <c r="A1206" s="2">
        <v>45653</v>
      </c>
      <c r="B1206" t="s">
        <v>1092</v>
      </c>
      <c r="C1206" t="s">
        <v>1596</v>
      </c>
      <c r="D1206" t="str">
        <f>VLOOKUP(C1206,Product_Cleaned!$A$2:$B$101,2,FALSE)</f>
        <v>Foldable Camping Chair</v>
      </c>
      <c r="E1206" t="str">
        <f>VLOOKUP(C1206,Product_Cleaned!$A$2:$C$101,3,FALSE)</f>
        <v>Sports</v>
      </c>
      <c r="F1206" t="str">
        <f>VLOOKUP(C1206,Product_Cleaned!$A$2:$E$101,4,FALSE)</f>
        <v>Outdoor</v>
      </c>
      <c r="G1206" t="str">
        <f>VLOOKUP('Sales_Fact cleaned'!C1693,Product_Cleaned!$A$2:$E$101,5, FALSE)</f>
        <v>Green, Powell and Palmer</v>
      </c>
      <c r="H1206" t="s">
        <v>1801</v>
      </c>
      <c r="I1206" t="str">
        <f>_xlfn.XLOOKUP(H1206,Store_Raw!$A$2:$A$21,Store_Raw!$B$2:$B$21)</f>
        <v>Shelton PLC</v>
      </c>
      <c r="J1206" t="str">
        <f>_xlfn.XLOOKUP(H1206,Store_Raw!$A$2:$A$21,Store_Raw!$C$2:$C$21)</f>
        <v>North</v>
      </c>
      <c r="K1206" t="str">
        <f>_xlfn.XLOOKUP(H1206,Store_Raw!$A$2:$A$21,Store_Raw!$D$2:$D$21)</f>
        <v>East Jenniferstad</v>
      </c>
      <c r="L1206" t="str">
        <f>_xlfn.XLOOKUP(H1206,Store_Raw!$A$2:$A$21,Store_Raw!$E$2:$E$21)</f>
        <v>Flagship</v>
      </c>
      <c r="M1206" t="str">
        <f>VLOOKUP(B1206,Customer_Cleaned!$A$2:$H$501,2,FALSE)</f>
        <v>Sherry Cabrera</v>
      </c>
      <c r="N1206">
        <f>VLOOKUP(B1206,Customer_Cleaned!$A$2:$H$501,3,FALSE)</f>
        <v>55</v>
      </c>
      <c r="O1206" t="str">
        <f>VLOOKUP(B1206,Customer_Cleaned!$A$2:$H$501,4,FALSE)</f>
        <v>Male</v>
      </c>
      <c r="P1206" t="str">
        <f>VLOOKUP(B1206,Customer_Cleaned!$A$2:$H$501,8,FALSE)</f>
        <v>Platinum</v>
      </c>
      <c r="Q1206" t="str">
        <f>_xlfn.XLOOKUP('Sales_Fact cleaned'!B1693,Customer_Cleaned!$A$2:$A$501,Customer_Cleaned!$F$2:$F$501)</f>
        <v>Utah</v>
      </c>
      <c r="R1206" t="str">
        <f>_xlfn.XLOOKUP(B1206,Customer_Cleaned!$A$2:$A$501,Customer_Cleaned!$G$2:$G$501)</f>
        <v>USA</v>
      </c>
      <c r="S1206">
        <v>4</v>
      </c>
      <c r="T1206">
        <v>403.47</v>
      </c>
      <c r="U1206">
        <v>0.28999999999999998</v>
      </c>
      <c r="V1206">
        <v>1145.8548000000001</v>
      </c>
      <c r="W1206" t="s">
        <v>1824</v>
      </c>
    </row>
    <row r="1207" spans="1:23" hidden="1">
      <c r="A1207" s="2">
        <v>45654</v>
      </c>
      <c r="B1207" t="s">
        <v>1425</v>
      </c>
      <c r="C1207" t="s">
        <v>1712</v>
      </c>
      <c r="D1207" t="str">
        <f>VLOOKUP(C1207,Product_Cleaned!$A$2:$B$101,2,FALSE)</f>
        <v>Fitness Resistance Bands</v>
      </c>
      <c r="E1207" t="str">
        <f>VLOOKUP(C1207,Product_Cleaned!$A$2:$C$101,3,FALSE)</f>
        <v>Sports</v>
      </c>
      <c r="F1207" t="str">
        <f>VLOOKUP(C1207,Product_Cleaned!$A$2:$E$101,4,FALSE)</f>
        <v>Fitness</v>
      </c>
      <c r="G1207" t="str">
        <f>VLOOKUP('Sales_Fact cleaned'!C1815,Product_Cleaned!$A$2:$E$101,5, FALSE)</f>
        <v>Phillips and Sons</v>
      </c>
      <c r="H1207" t="s">
        <v>1789</v>
      </c>
      <c r="I1207" t="str">
        <f>_xlfn.XLOOKUP(H1207,Store_Raw!$A$2:$A$21,Store_Raw!$B$2:$B$21)</f>
        <v>Hill, Wagner and Ballard</v>
      </c>
      <c r="J1207" t="str">
        <f>_xlfn.XLOOKUP(H1207,Store_Raw!$A$2:$A$21,Store_Raw!$C$2:$C$21)</f>
        <v>East</v>
      </c>
      <c r="K1207" t="str">
        <f>_xlfn.XLOOKUP(H1207,Store_Raw!$A$2:$A$21,Store_Raw!$D$2:$D$21)</f>
        <v>East Davidville</v>
      </c>
      <c r="L1207" t="str">
        <f>_xlfn.XLOOKUP(H1207,Store_Raw!$A$2:$A$21,Store_Raw!$E$2:$E$21)</f>
        <v>Online</v>
      </c>
      <c r="M1207" t="str">
        <f>VLOOKUP(B1207,Customer_Cleaned!$A$2:$H$501,2,FALSE)</f>
        <v>Beth Martin</v>
      </c>
      <c r="N1207">
        <f>VLOOKUP(B1207,Customer_Cleaned!$A$2:$H$501,3,FALSE)</f>
        <v>34</v>
      </c>
      <c r="O1207" t="str">
        <f>VLOOKUP(B1207,Customer_Cleaned!$A$2:$H$501,4,FALSE)</f>
        <v>Female</v>
      </c>
      <c r="P1207" t="str">
        <f>VLOOKUP(B1207,Customer_Cleaned!$A$2:$H$501,8,FALSE)</f>
        <v>Bronze</v>
      </c>
      <c r="Q1207" t="str">
        <f>_xlfn.XLOOKUP('Sales_Fact cleaned'!B1815,Customer_Cleaned!$A$2:$A$501,Customer_Cleaned!$F$2:$F$501)</f>
        <v>Wisconsin</v>
      </c>
      <c r="R1207" t="str">
        <f>_xlfn.XLOOKUP(B1207,Customer_Cleaned!$A$2:$A$501,Customer_Cleaned!$G$2:$G$501)</f>
        <v>USA</v>
      </c>
      <c r="S1207">
        <v>2</v>
      </c>
      <c r="T1207">
        <v>807.1</v>
      </c>
      <c r="U1207">
        <v>0.28999999999999998</v>
      </c>
      <c r="V1207">
        <v>1146.0820000000001</v>
      </c>
      <c r="W1207" t="s">
        <v>1824</v>
      </c>
    </row>
    <row r="1208" spans="1:23" hidden="1">
      <c r="A1208" s="2">
        <v>45654</v>
      </c>
      <c r="B1208" t="s">
        <v>779</v>
      </c>
      <c r="C1208" t="s">
        <v>1616</v>
      </c>
      <c r="D1208" t="str">
        <f>VLOOKUP(C1208,Product_Cleaned!$A$2:$B$101,2,FALSE)</f>
        <v>Gaming Mechanical Keyboard</v>
      </c>
      <c r="E1208" t="str">
        <f>VLOOKUP(C1208,Product_Cleaned!$A$2:$C$101,3,FALSE)</f>
        <v>Electronics</v>
      </c>
      <c r="F1208" t="str">
        <f>VLOOKUP(C1208,Product_Cleaned!$A$2:$E$101,4,FALSE)</f>
        <v>Computer</v>
      </c>
      <c r="G1208" t="str">
        <f>VLOOKUP('Sales_Fact cleaned'!C620,Product_Cleaned!$A$2:$E$101,5, FALSE)</f>
        <v>Hogan-Lee</v>
      </c>
      <c r="H1208" t="s">
        <v>1804</v>
      </c>
      <c r="I1208" t="str">
        <f>_xlfn.XLOOKUP(H1208,Store_Raw!$A$2:$A$21,Store_Raw!$B$2:$B$21)</f>
        <v>Frederick-Wright</v>
      </c>
      <c r="J1208" t="str">
        <f>_xlfn.XLOOKUP(H1208,Store_Raw!$A$2:$A$21,Store_Raw!$C$2:$C$21)</f>
        <v>West</v>
      </c>
      <c r="K1208" t="str">
        <f>_xlfn.XLOOKUP(H1208,Store_Raw!$A$2:$A$21,Store_Raw!$D$2:$D$21)</f>
        <v>New Jimmymouth</v>
      </c>
      <c r="L1208" t="str">
        <f>_xlfn.XLOOKUP(H1208,Store_Raw!$A$2:$A$21,Store_Raw!$E$2:$E$21)</f>
        <v>Flagship</v>
      </c>
      <c r="M1208" t="str">
        <f>VLOOKUP(B1208,Customer_Cleaned!$A$2:$H$501,2,FALSE)</f>
        <v>Brian Hammond</v>
      </c>
      <c r="N1208">
        <f>VLOOKUP(B1208,Customer_Cleaned!$A$2:$H$501,3,FALSE)</f>
        <v>56</v>
      </c>
      <c r="O1208" t="str">
        <f>VLOOKUP(B1208,Customer_Cleaned!$A$2:$H$501,4,FALSE)</f>
        <v>Female</v>
      </c>
      <c r="P1208" t="str">
        <f>VLOOKUP(B1208,Customer_Cleaned!$A$2:$H$501,8,FALSE)</f>
        <v>Platinum</v>
      </c>
      <c r="Q1208" t="str">
        <f>_xlfn.XLOOKUP('Sales_Fact cleaned'!B620,Customer_Cleaned!$A$2:$A$501,Customer_Cleaned!$F$2:$F$501)</f>
        <v>Louisiana</v>
      </c>
      <c r="R1208" t="str">
        <f>_xlfn.XLOOKUP(B1208,Customer_Cleaned!$A$2:$A$501,Customer_Cleaned!$G$2:$G$501)</f>
        <v>USA</v>
      </c>
      <c r="S1208">
        <v>4</v>
      </c>
      <c r="T1208">
        <v>362.81</v>
      </c>
      <c r="U1208">
        <v>0.21</v>
      </c>
      <c r="V1208">
        <v>1146.4795999999999</v>
      </c>
      <c r="W1208" t="s">
        <v>1826</v>
      </c>
    </row>
    <row r="1209" spans="1:23" hidden="1">
      <c r="A1209" s="2">
        <v>45654</v>
      </c>
      <c r="B1209" t="s">
        <v>381</v>
      </c>
      <c r="C1209" t="s">
        <v>1604</v>
      </c>
      <c r="D1209" t="str">
        <f>VLOOKUP(C1209,Product_Cleaned!$A$2:$B$101,2,FALSE)</f>
        <v>Sports Stopwatch Timer</v>
      </c>
      <c r="E1209" t="str">
        <f>VLOOKUP(C1209,Product_Cleaned!$A$2:$C$101,3,FALSE)</f>
        <v>Sports</v>
      </c>
      <c r="F1209" t="str">
        <f>VLOOKUP(C1209,Product_Cleaned!$A$2:$E$101,4,FALSE)</f>
        <v>Accessories</v>
      </c>
      <c r="G1209" t="str">
        <f>VLOOKUP('Sales_Fact cleaned'!C1348,Product_Cleaned!$A$2:$E$101,5, FALSE)</f>
        <v>Wolfe, Ross and Hester</v>
      </c>
      <c r="H1209" t="s">
        <v>1807</v>
      </c>
      <c r="I1209" t="str">
        <f>_xlfn.XLOOKUP(H1209,Store_Raw!$A$2:$A$21,Store_Raw!$B$2:$B$21)</f>
        <v>Holloway Ltd</v>
      </c>
      <c r="J1209" t="str">
        <f>_xlfn.XLOOKUP(H1209,Store_Raw!$A$2:$A$21,Store_Raw!$C$2:$C$21)</f>
        <v>North</v>
      </c>
      <c r="K1209" t="str">
        <f>_xlfn.XLOOKUP(H1209,Store_Raw!$A$2:$A$21,Store_Raw!$D$2:$D$21)</f>
        <v>Bensonhaven</v>
      </c>
      <c r="L1209" t="str">
        <f>_xlfn.XLOOKUP(H1209,Store_Raw!$A$2:$A$21,Store_Raw!$E$2:$E$21)</f>
        <v>Flagship</v>
      </c>
      <c r="M1209" t="str">
        <f>VLOOKUP(B1209,Customer_Cleaned!$A$2:$H$501,2,FALSE)</f>
        <v>Travis Holland</v>
      </c>
      <c r="N1209">
        <f>VLOOKUP(B1209,Customer_Cleaned!$A$2:$H$501,3,FALSE)</f>
        <v>38</v>
      </c>
      <c r="O1209" t="str">
        <f>VLOOKUP(B1209,Customer_Cleaned!$A$2:$H$501,4,FALSE)</f>
        <v>Male</v>
      </c>
      <c r="P1209" t="str">
        <f>VLOOKUP(B1209,Customer_Cleaned!$A$2:$H$501,8,FALSE)</f>
        <v>Silver</v>
      </c>
      <c r="Q1209" t="str">
        <f>_xlfn.XLOOKUP('Sales_Fact cleaned'!B1348,Customer_Cleaned!$A$2:$A$501,Customer_Cleaned!$F$2:$F$501)</f>
        <v>Oregon</v>
      </c>
      <c r="R1209" t="str">
        <f>_xlfn.XLOOKUP(B1209,Customer_Cleaned!$A$2:$A$501,Customer_Cleaned!$G$2:$G$501)</f>
        <v>USA</v>
      </c>
      <c r="S1209">
        <v>4</v>
      </c>
      <c r="T1209">
        <v>377.18</v>
      </c>
      <c r="U1209">
        <v>0.24</v>
      </c>
      <c r="V1209">
        <v>1146.6271999999999</v>
      </c>
      <c r="W1209" t="s">
        <v>1829</v>
      </c>
    </row>
    <row r="1210" spans="1:23" hidden="1">
      <c r="A1210" s="2">
        <v>45655</v>
      </c>
      <c r="B1210" t="s">
        <v>335</v>
      </c>
      <c r="C1210" t="s">
        <v>1634</v>
      </c>
      <c r="D1210" t="str">
        <f>VLOOKUP(C1210,Product_Cleaned!$A$2:$B$101,2,FALSE)</f>
        <v>USB External Hard Drive</v>
      </c>
      <c r="E1210" t="str">
        <f>VLOOKUP(C1210,Product_Cleaned!$A$2:$C$101,3,FALSE)</f>
        <v>Electronics</v>
      </c>
      <c r="F1210" t="str">
        <f>VLOOKUP(C1210,Product_Cleaned!$A$2:$E$101,4,FALSE)</f>
        <v>Computer</v>
      </c>
      <c r="G1210" t="str">
        <f>VLOOKUP('Sales_Fact cleaned'!C1699,Product_Cleaned!$A$2:$E$101,5, FALSE)</f>
        <v>Khan LLC</v>
      </c>
      <c r="H1210" t="s">
        <v>1769</v>
      </c>
      <c r="I1210" t="str">
        <f>_xlfn.XLOOKUP(H1210,Store_Raw!$A$2:$A$21,Store_Raw!$B$2:$B$21)</f>
        <v>Alexander Group</v>
      </c>
      <c r="J1210" t="str">
        <f>_xlfn.XLOOKUP(H1210,Store_Raw!$A$2:$A$21,Store_Raw!$C$2:$C$21)</f>
        <v>South</v>
      </c>
      <c r="K1210" t="str">
        <f>_xlfn.XLOOKUP(H1210,Store_Raw!$A$2:$A$21,Store_Raw!$D$2:$D$21)</f>
        <v>Port Sharon</v>
      </c>
      <c r="L1210" t="str">
        <f>_xlfn.XLOOKUP(H1210,Store_Raw!$A$2:$A$21,Store_Raw!$E$2:$E$21)</f>
        <v>Online</v>
      </c>
      <c r="M1210" t="str">
        <f>VLOOKUP(B1210,Customer_Cleaned!$A$2:$H$501,2,FALSE)</f>
        <v>Christy Vasquez</v>
      </c>
      <c r="N1210">
        <f>VLOOKUP(B1210,Customer_Cleaned!$A$2:$H$501,3,FALSE)</f>
        <v>28</v>
      </c>
      <c r="O1210" t="str">
        <f>VLOOKUP(B1210,Customer_Cleaned!$A$2:$H$501,4,FALSE)</f>
        <v>Female</v>
      </c>
      <c r="P1210" t="str">
        <f>VLOOKUP(B1210,Customer_Cleaned!$A$2:$H$501,8,FALSE)</f>
        <v>Bronze</v>
      </c>
      <c r="Q1210" t="str">
        <f>_xlfn.XLOOKUP('Sales_Fact cleaned'!B1699,Customer_Cleaned!$A$2:$A$501,Customer_Cleaned!$F$2:$F$501)</f>
        <v>Massachusetts</v>
      </c>
      <c r="R1210" t="str">
        <f>_xlfn.XLOOKUP(B1210,Customer_Cleaned!$A$2:$A$501,Customer_Cleaned!$G$2:$G$501)</f>
        <v>USA</v>
      </c>
      <c r="S1210">
        <v>3</v>
      </c>
      <c r="T1210">
        <v>523.66</v>
      </c>
      <c r="U1210">
        <v>0.27</v>
      </c>
      <c r="V1210">
        <v>1146.8154</v>
      </c>
      <c r="W1210" t="s">
        <v>1824</v>
      </c>
    </row>
    <row r="1211" spans="1:23" hidden="1">
      <c r="A1211" s="2">
        <v>45656</v>
      </c>
      <c r="B1211" t="s">
        <v>1050</v>
      </c>
      <c r="C1211" t="s">
        <v>1690</v>
      </c>
      <c r="D1211" t="str">
        <f>VLOOKUP(C1211,Product_Cleaned!$A$2:$B$101,2,FALSE)</f>
        <v>Hair Repair Oil Treatment</v>
      </c>
      <c r="E1211" t="str">
        <f>VLOOKUP(C1211,Product_Cleaned!$A$2:$C$101,3,FALSE)</f>
        <v>Beauty</v>
      </c>
      <c r="F1211" t="str">
        <f>VLOOKUP(C1211,Product_Cleaned!$A$2:$E$101,4,FALSE)</f>
        <v>Haircare</v>
      </c>
      <c r="G1211" t="str">
        <f>VLOOKUP('Sales_Fact cleaned'!C1543,Product_Cleaned!$A$2:$E$101,5, FALSE)</f>
        <v>French Ltd</v>
      </c>
      <c r="H1211" t="s">
        <v>1786</v>
      </c>
      <c r="I1211" t="str">
        <f>_xlfn.XLOOKUP(H1211,Store_Raw!$A$2:$A$21,Store_Raw!$B$2:$B$21)</f>
        <v>Moore, Padilla and Butler</v>
      </c>
      <c r="J1211" t="str">
        <f>_xlfn.XLOOKUP(H1211,Store_Raw!$A$2:$A$21,Store_Raw!$C$2:$C$21)</f>
        <v>South</v>
      </c>
      <c r="K1211" t="str">
        <f>_xlfn.XLOOKUP(H1211,Store_Raw!$A$2:$A$21,Store_Raw!$D$2:$D$21)</f>
        <v>East Johnstad</v>
      </c>
      <c r="L1211" t="str">
        <f>_xlfn.XLOOKUP(H1211,Store_Raw!$A$2:$A$21,Store_Raw!$E$2:$E$21)</f>
        <v>Flagship</v>
      </c>
      <c r="M1211" t="str">
        <f>VLOOKUP(B1211,Customer_Cleaned!$A$2:$H$501,2,FALSE)</f>
        <v>Mr. Christopher Sims</v>
      </c>
      <c r="N1211">
        <f>VLOOKUP(B1211,Customer_Cleaned!$A$2:$H$501,3,FALSE)</f>
        <v>50</v>
      </c>
      <c r="O1211" t="str">
        <f>VLOOKUP(B1211,Customer_Cleaned!$A$2:$H$501,4,FALSE)</f>
        <v>Female</v>
      </c>
      <c r="P1211" t="str">
        <f>VLOOKUP(B1211,Customer_Cleaned!$A$2:$H$501,8,FALSE)</f>
        <v>Platinum</v>
      </c>
      <c r="Q1211" t="str">
        <f>_xlfn.XLOOKUP('Sales_Fact cleaned'!B1543,Customer_Cleaned!$A$2:$A$501,Customer_Cleaned!$F$2:$F$501)</f>
        <v>Ohio</v>
      </c>
      <c r="R1211" t="str">
        <f>_xlfn.XLOOKUP(B1211,Customer_Cleaned!$A$2:$A$501,Customer_Cleaned!$G$2:$G$501)</f>
        <v>USA</v>
      </c>
      <c r="S1211">
        <v>3</v>
      </c>
      <c r="T1211">
        <v>444.55</v>
      </c>
      <c r="U1211">
        <v>0.14000000000000001</v>
      </c>
      <c r="V1211">
        <v>1146.9390000000001</v>
      </c>
      <c r="W1211" t="s">
        <v>1826</v>
      </c>
    </row>
    <row r="1212" spans="1:23" hidden="1">
      <c r="A1212" s="2">
        <v>45656</v>
      </c>
      <c r="B1212" t="s">
        <v>857</v>
      </c>
      <c r="C1212" t="s">
        <v>1666</v>
      </c>
      <c r="D1212" t="str">
        <f>VLOOKUP(C1212,Product_Cleaned!$A$2:$B$101,2,FALSE)</f>
        <v>Men's Hair Styling Gel</v>
      </c>
      <c r="E1212" t="str">
        <f>VLOOKUP(C1212,Product_Cleaned!$A$2:$C$101,3,FALSE)</f>
        <v>Beauty</v>
      </c>
      <c r="F1212" t="str">
        <f>VLOOKUP(C1212,Product_Cleaned!$A$2:$E$101,4,FALSE)</f>
        <v>Haircare</v>
      </c>
      <c r="G1212" t="str">
        <f>VLOOKUP('Sales_Fact cleaned'!C1979,Product_Cleaned!$A$2:$E$101,5, FALSE)</f>
        <v>Richardson-Carrillo</v>
      </c>
      <c r="H1212" t="s">
        <v>1799</v>
      </c>
      <c r="I1212" t="str">
        <f>_xlfn.XLOOKUP(H1212,Store_Raw!$A$2:$A$21,Store_Raw!$B$2:$B$21)</f>
        <v>Mcdonald Inc</v>
      </c>
      <c r="J1212" t="str">
        <f>_xlfn.XLOOKUP(H1212,Store_Raw!$A$2:$A$21,Store_Raw!$C$2:$C$21)</f>
        <v>South</v>
      </c>
      <c r="K1212" t="str">
        <f>_xlfn.XLOOKUP(H1212,Store_Raw!$A$2:$A$21,Store_Raw!$D$2:$D$21)</f>
        <v>Christopherland</v>
      </c>
      <c r="L1212" t="str">
        <f>_xlfn.XLOOKUP(H1212,Store_Raw!$A$2:$A$21,Store_Raw!$E$2:$E$21)</f>
        <v>Outlet</v>
      </c>
      <c r="M1212" t="str">
        <f>VLOOKUP(B1212,Customer_Cleaned!$A$2:$H$501,2,FALSE)</f>
        <v>Tyrone Olson</v>
      </c>
      <c r="N1212">
        <f>VLOOKUP(B1212,Customer_Cleaned!$A$2:$H$501,3,FALSE)</f>
        <v>45</v>
      </c>
      <c r="O1212" t="str">
        <f>VLOOKUP(B1212,Customer_Cleaned!$A$2:$H$501,4,FALSE)</f>
        <v>Female</v>
      </c>
      <c r="P1212" t="str">
        <f>VLOOKUP(B1212,Customer_Cleaned!$A$2:$H$501,8,FALSE)</f>
        <v>Silver</v>
      </c>
      <c r="Q1212" t="str">
        <f>_xlfn.XLOOKUP('Sales_Fact cleaned'!B1979,Customer_Cleaned!$A$2:$A$501,Customer_Cleaned!$F$2:$F$501)</f>
        <v>Massachusetts</v>
      </c>
      <c r="R1212" t="str">
        <f>_xlfn.XLOOKUP(B1212,Customer_Cleaned!$A$2:$A$501,Customer_Cleaned!$G$2:$G$501)</f>
        <v>USA</v>
      </c>
      <c r="S1212">
        <v>2</v>
      </c>
      <c r="T1212">
        <v>579.52</v>
      </c>
      <c r="U1212">
        <v>0.01</v>
      </c>
      <c r="V1212">
        <v>1147.4495999999999</v>
      </c>
      <c r="W1212" t="s">
        <v>1824</v>
      </c>
    </row>
    <row r="1213" spans="1:23" hidden="1">
      <c r="A1213" s="2">
        <v>45656</v>
      </c>
      <c r="B1213" t="s">
        <v>1154</v>
      </c>
      <c r="C1213" t="s">
        <v>1714</v>
      </c>
      <c r="D1213" t="str">
        <f>VLOOKUP(C1213,Product_Cleaned!$A$2:$B$101,2,FALSE)</f>
        <v>Hydrating Face Cleanser</v>
      </c>
      <c r="E1213" t="str">
        <f>VLOOKUP(C1213,Product_Cleaned!$A$2:$C$101,3,FALSE)</f>
        <v>Beauty</v>
      </c>
      <c r="F1213" t="str">
        <f>VLOOKUP(C1213,Product_Cleaned!$A$2:$E$101,4,FALSE)</f>
        <v>Skincare</v>
      </c>
      <c r="G1213" t="str">
        <f>VLOOKUP('Sales_Fact cleaned'!C267,Product_Cleaned!$A$2:$E$101,5, FALSE)</f>
        <v>Wolfe, Ross and Hester</v>
      </c>
      <c r="H1213" t="s">
        <v>1794</v>
      </c>
      <c r="I1213" t="str">
        <f>_xlfn.XLOOKUP(H1213,Store_Raw!$A$2:$A$21,Store_Raw!$B$2:$B$21)</f>
        <v>Thomas, Bridges and Harris</v>
      </c>
      <c r="J1213" t="str">
        <f>_xlfn.XLOOKUP(H1213,Store_Raw!$A$2:$A$21,Store_Raw!$C$2:$C$21)</f>
        <v>North</v>
      </c>
      <c r="K1213" t="str">
        <f>_xlfn.XLOOKUP(H1213,Store_Raw!$A$2:$A$21,Store_Raw!$D$2:$D$21)</f>
        <v>Sabrinatown</v>
      </c>
      <c r="L1213" t="str">
        <f>_xlfn.XLOOKUP(H1213,Store_Raw!$A$2:$A$21,Store_Raw!$E$2:$E$21)</f>
        <v>Online</v>
      </c>
      <c r="M1213" t="str">
        <f>VLOOKUP(B1213,Customer_Cleaned!$A$2:$H$501,2,FALSE)</f>
        <v>Gregory Allen</v>
      </c>
      <c r="N1213">
        <f>VLOOKUP(B1213,Customer_Cleaned!$A$2:$H$501,3,FALSE)</f>
        <v>20</v>
      </c>
      <c r="O1213" t="str">
        <f>VLOOKUP(B1213,Customer_Cleaned!$A$2:$H$501,4,FALSE)</f>
        <v>Female</v>
      </c>
      <c r="P1213" t="str">
        <f>VLOOKUP(B1213,Customer_Cleaned!$A$2:$H$501,8,FALSE)</f>
        <v>Bronze</v>
      </c>
      <c r="Q1213" t="str">
        <f>_xlfn.XLOOKUP('Sales_Fact cleaned'!B267,Customer_Cleaned!$A$2:$A$501,Customer_Cleaned!$F$2:$F$501)</f>
        <v>Florida</v>
      </c>
      <c r="R1213" t="str">
        <f>_xlfn.XLOOKUP(B1213,Customer_Cleaned!$A$2:$A$501,Customer_Cleaned!$G$2:$G$501)</f>
        <v>USA</v>
      </c>
      <c r="S1213">
        <v>4</v>
      </c>
      <c r="T1213">
        <v>354.65</v>
      </c>
      <c r="U1213">
        <v>0.19</v>
      </c>
      <c r="V1213">
        <v>1149.066</v>
      </c>
      <c r="W1213" t="s">
        <v>1824</v>
      </c>
    </row>
    <row r="1214" spans="1:23" hidden="1">
      <c r="A1214" s="2">
        <v>45656</v>
      </c>
      <c r="B1214" t="s">
        <v>932</v>
      </c>
      <c r="C1214" t="s">
        <v>1632</v>
      </c>
      <c r="D1214" t="str">
        <f>VLOOKUP(C1214,Product_Cleaned!$A$2:$B$101,2,FALSE)</f>
        <v>Smart Home WiFi Camera</v>
      </c>
      <c r="E1214" t="str">
        <f>VLOOKUP(C1214,Product_Cleaned!$A$2:$C$101,3,FALSE)</f>
        <v>Electronics</v>
      </c>
      <c r="F1214" t="str">
        <f>VLOOKUP(C1214,Product_Cleaned!$A$2:$E$101,4,FALSE)</f>
        <v>Accessories</v>
      </c>
      <c r="G1214" t="str">
        <f>VLOOKUP('Sales_Fact cleaned'!C1400,Product_Cleaned!$A$2:$E$101,5, FALSE)</f>
        <v>Baldwin, Garza and Gonzalez</v>
      </c>
      <c r="H1214" t="s">
        <v>1752</v>
      </c>
      <c r="I1214" t="str">
        <f>_xlfn.XLOOKUP(H1214,Store_Raw!$A$2:$A$21,Store_Raw!$B$2:$B$21)</f>
        <v>Rivera-Warner</v>
      </c>
      <c r="J1214" t="str">
        <f>_xlfn.XLOOKUP(H1214,Store_Raw!$A$2:$A$21,Store_Raw!$C$2:$C$21)</f>
        <v>East</v>
      </c>
      <c r="K1214" t="str">
        <f>_xlfn.XLOOKUP(H1214,Store_Raw!$A$2:$A$21,Store_Raw!$D$2:$D$21)</f>
        <v>Washingtonfurt</v>
      </c>
      <c r="L1214" t="str">
        <f>_xlfn.XLOOKUP(H1214,Store_Raw!$A$2:$A$21,Store_Raw!$E$2:$E$21)</f>
        <v>Flagship</v>
      </c>
      <c r="M1214" t="str">
        <f>VLOOKUP(B1214,Customer_Cleaned!$A$2:$H$501,2,FALSE)</f>
        <v>Lisa Chandler</v>
      </c>
      <c r="N1214">
        <f>VLOOKUP(B1214,Customer_Cleaned!$A$2:$H$501,3,FALSE)</f>
        <v>29</v>
      </c>
      <c r="O1214" t="str">
        <f>VLOOKUP(B1214,Customer_Cleaned!$A$2:$H$501,4,FALSE)</f>
        <v>Male</v>
      </c>
      <c r="P1214" t="str">
        <f>VLOOKUP(B1214,Customer_Cleaned!$A$2:$H$501,8,FALSE)</f>
        <v>Bronze</v>
      </c>
      <c r="Q1214" t="str">
        <f>_xlfn.XLOOKUP('Sales_Fact cleaned'!B1400,Customer_Cleaned!$A$2:$A$501,Customer_Cleaned!$F$2:$F$501)</f>
        <v>Mississippi</v>
      </c>
      <c r="R1214" t="str">
        <f>_xlfn.XLOOKUP(B1214,Customer_Cleaned!$A$2:$A$501,Customer_Cleaned!$G$2:$G$501)</f>
        <v>USA</v>
      </c>
      <c r="S1214">
        <v>2</v>
      </c>
      <c r="T1214">
        <v>700.95</v>
      </c>
      <c r="U1214">
        <v>0.18</v>
      </c>
      <c r="V1214">
        <v>1149.558</v>
      </c>
      <c r="W1214" t="s">
        <v>1826</v>
      </c>
    </row>
    <row r="1215" spans="1:23">
      <c r="A1215" s="2">
        <v>45656</v>
      </c>
      <c r="B1215" t="s">
        <v>749</v>
      </c>
      <c r="C1215" t="s">
        <v>1724</v>
      </c>
      <c r="D1215" t="str">
        <f>VLOOKUP(C1215,Product_Cleaned!$A$2:$B$101,2,FALSE)</f>
        <v>Sports Wrist Sweatbands</v>
      </c>
      <c r="E1215" t="str">
        <f>VLOOKUP(C1215,Product_Cleaned!$A$2:$C$101,3,FALSE)</f>
        <v>Sports</v>
      </c>
      <c r="F1215" t="str">
        <f>VLOOKUP(C1215,Product_Cleaned!$A$2:$E$101,4,FALSE)</f>
        <v>Accessories</v>
      </c>
      <c r="G1215" t="str">
        <f>VLOOKUP('Sales_Fact cleaned'!C769,Product_Cleaned!$A$2:$E$101,5, FALSE)</f>
        <v>Khan LLC</v>
      </c>
      <c r="H1215" t="s">
        <v>1752</v>
      </c>
      <c r="I1215" t="str">
        <f>_xlfn.XLOOKUP(H1215,Store_Raw!$A$2:$A$21,Store_Raw!$B$2:$B$21)</f>
        <v>Rivera-Warner</v>
      </c>
      <c r="J1215" t="str">
        <f>_xlfn.XLOOKUP(H1215,Store_Raw!$A$2:$A$21,Store_Raw!$C$2:$C$21)</f>
        <v>East</v>
      </c>
      <c r="K1215" t="str">
        <f>_xlfn.XLOOKUP(H1215,Store_Raw!$A$2:$A$21,Store_Raw!$D$2:$D$21)</f>
        <v>Washingtonfurt</v>
      </c>
      <c r="L1215" t="str">
        <f>_xlfn.XLOOKUP(H1215,Store_Raw!$A$2:$A$21,Store_Raw!$E$2:$E$21)</f>
        <v>Flagship</v>
      </c>
      <c r="M1215" t="str">
        <f>VLOOKUP(B1215,Customer_Cleaned!$A$2:$H$501,2,FALSE)</f>
        <v>Michelle Gonzalez</v>
      </c>
      <c r="N1215">
        <f>VLOOKUP(B1215,Customer_Cleaned!$A$2:$H$501,3,FALSE)</f>
        <v>59</v>
      </c>
      <c r="O1215" t="str">
        <f>VLOOKUP(B1215,Customer_Cleaned!$A$2:$H$501,4,FALSE)</f>
        <v>Male</v>
      </c>
      <c r="P1215" t="str">
        <f>VLOOKUP(B1215,Customer_Cleaned!$A$2:$H$501,8,FALSE)</f>
        <v>Platinum</v>
      </c>
      <c r="Q1215" t="str">
        <f>_xlfn.XLOOKUP('Sales_Fact cleaned'!B769,Customer_Cleaned!$A$2:$A$501,Customer_Cleaned!$F$2:$F$501)</f>
        <v>South Carolina</v>
      </c>
      <c r="R1215" t="str">
        <f>_xlfn.XLOOKUP(B1215,Customer_Cleaned!$A$2:$A$501,Customer_Cleaned!$G$2:$G$501)</f>
        <v>USA</v>
      </c>
      <c r="S1215">
        <v>4</v>
      </c>
      <c r="T1215">
        <v>370.09</v>
      </c>
      <c r="U1215">
        <v>0.22</v>
      </c>
      <c r="V1215">
        <v>1154.6808000000001</v>
      </c>
      <c r="W1215" t="s">
        <v>1829</v>
      </c>
    </row>
    <row r="1216" spans="1:23" hidden="1">
      <c r="A1216" s="2">
        <v>45657</v>
      </c>
      <c r="B1216" t="s">
        <v>1240</v>
      </c>
      <c r="C1216" t="s">
        <v>1698</v>
      </c>
      <c r="D1216" t="str">
        <f>VLOOKUP(C1216,Product_Cleaned!$A$2:$B$101,2,FALSE)</f>
        <v>Women's Ankle Boots</v>
      </c>
      <c r="E1216" t="str">
        <f>VLOOKUP(C1216,Product_Cleaned!$A$2:$C$101,3,FALSE)</f>
        <v>Clothing</v>
      </c>
      <c r="F1216" t="str">
        <f>VLOOKUP(C1216,Product_Cleaned!$A$2:$E$101,4,FALSE)</f>
        <v>Footwear</v>
      </c>
      <c r="G1216" t="str">
        <f>VLOOKUP('Sales_Fact cleaned'!C1057,Product_Cleaned!$A$2:$E$101,5, FALSE)</f>
        <v>Ramirez-Hanson</v>
      </c>
      <c r="H1216" t="s">
        <v>1782</v>
      </c>
      <c r="I1216" t="str">
        <f>_xlfn.XLOOKUP(H1216,Store_Raw!$A$2:$A$21,Store_Raw!$B$2:$B$21)</f>
        <v>Bean, Jones and Park</v>
      </c>
      <c r="J1216" t="str">
        <f>_xlfn.XLOOKUP(H1216,Store_Raw!$A$2:$A$21,Store_Raw!$C$2:$C$21)</f>
        <v>West</v>
      </c>
      <c r="K1216" t="str">
        <f>_xlfn.XLOOKUP(H1216,Store_Raw!$A$2:$A$21,Store_Raw!$D$2:$D$21)</f>
        <v>Thompsonborough</v>
      </c>
      <c r="L1216" t="str">
        <f>_xlfn.XLOOKUP(H1216,Store_Raw!$A$2:$A$21,Store_Raw!$E$2:$E$21)</f>
        <v>Online</v>
      </c>
      <c r="M1216" t="str">
        <f>VLOOKUP(B1216,Customer_Cleaned!$A$2:$H$501,2,FALSE)</f>
        <v>Jennifer Johnson</v>
      </c>
      <c r="N1216">
        <f>VLOOKUP(B1216,Customer_Cleaned!$A$2:$H$501,3,FALSE)</f>
        <v>54</v>
      </c>
      <c r="O1216" t="str">
        <f>VLOOKUP(B1216,Customer_Cleaned!$A$2:$H$501,4,FALSE)</f>
        <v>Male</v>
      </c>
      <c r="P1216" t="str">
        <f>VLOOKUP(B1216,Customer_Cleaned!$A$2:$H$501,8,FALSE)</f>
        <v>Platinum</v>
      </c>
      <c r="Q1216" t="str">
        <f>_xlfn.XLOOKUP('Sales_Fact cleaned'!B1057,Customer_Cleaned!$A$2:$A$501,Customer_Cleaned!$F$2:$F$501)</f>
        <v>Pennsylvania</v>
      </c>
      <c r="R1216" t="str">
        <f>_xlfn.XLOOKUP(B1216,Customer_Cleaned!$A$2:$A$501,Customer_Cleaned!$G$2:$G$501)</f>
        <v>USA</v>
      </c>
      <c r="S1216">
        <v>4</v>
      </c>
      <c r="T1216">
        <v>313.83</v>
      </c>
      <c r="U1216">
        <v>0.08</v>
      </c>
      <c r="V1216">
        <v>1154.8943999999999</v>
      </c>
      <c r="W1216" t="s">
        <v>1826</v>
      </c>
    </row>
    <row r="1217" spans="1:23" hidden="1">
      <c r="A1217" s="2">
        <v>45657</v>
      </c>
      <c r="B1217" t="s">
        <v>1446</v>
      </c>
      <c r="C1217" t="s">
        <v>1670</v>
      </c>
      <c r="D1217" t="str">
        <f>VLOOKUP(C1217,Product_Cleaned!$A$2:$B$101,2,FALSE)</f>
        <v>Tennis Ball 3-Pack</v>
      </c>
      <c r="E1217" t="str">
        <f>VLOOKUP(C1217,Product_Cleaned!$A$2:$C$101,3,FALSE)</f>
        <v>Sports</v>
      </c>
      <c r="F1217" t="str">
        <f>VLOOKUP(C1217,Product_Cleaned!$A$2:$E$101,4,FALSE)</f>
        <v>Equipment</v>
      </c>
      <c r="G1217" t="str">
        <f>VLOOKUP('Sales_Fact cleaned'!C697,Product_Cleaned!$A$2:$E$101,5, FALSE)</f>
        <v>Flores-King</v>
      </c>
      <c r="H1217" t="s">
        <v>1804</v>
      </c>
      <c r="I1217" t="str">
        <f>_xlfn.XLOOKUP(H1217,Store_Raw!$A$2:$A$21,Store_Raw!$B$2:$B$21)</f>
        <v>Frederick-Wright</v>
      </c>
      <c r="J1217" t="str">
        <f>_xlfn.XLOOKUP(H1217,Store_Raw!$A$2:$A$21,Store_Raw!$C$2:$C$21)</f>
        <v>West</v>
      </c>
      <c r="K1217" t="str">
        <f>_xlfn.XLOOKUP(H1217,Store_Raw!$A$2:$A$21,Store_Raw!$D$2:$D$21)</f>
        <v>New Jimmymouth</v>
      </c>
      <c r="L1217" t="str">
        <f>_xlfn.XLOOKUP(H1217,Store_Raw!$A$2:$A$21,Store_Raw!$E$2:$E$21)</f>
        <v>Flagship</v>
      </c>
      <c r="M1217" t="str">
        <f>VLOOKUP(B1217,Customer_Cleaned!$A$2:$H$501,2,FALSE)</f>
        <v>James Foster</v>
      </c>
      <c r="N1217">
        <f>VLOOKUP(B1217,Customer_Cleaned!$A$2:$H$501,3,FALSE)</f>
        <v>19</v>
      </c>
      <c r="O1217" t="str">
        <f>VLOOKUP(B1217,Customer_Cleaned!$A$2:$H$501,4,FALSE)</f>
        <v>Male</v>
      </c>
      <c r="P1217" t="str">
        <f>VLOOKUP(B1217,Customer_Cleaned!$A$2:$H$501,8,FALSE)</f>
        <v>Bronze</v>
      </c>
      <c r="Q1217" t="str">
        <f>_xlfn.XLOOKUP('Sales_Fact cleaned'!B697,Customer_Cleaned!$A$2:$A$501,Customer_Cleaned!$F$2:$F$501)</f>
        <v>Alabama</v>
      </c>
      <c r="R1217" t="str">
        <f>_xlfn.XLOOKUP(B1217,Customer_Cleaned!$A$2:$A$501,Customer_Cleaned!$G$2:$G$501)</f>
        <v>USA</v>
      </c>
      <c r="S1217">
        <v>2</v>
      </c>
      <c r="T1217">
        <v>780.57</v>
      </c>
      <c r="U1217">
        <v>0.26</v>
      </c>
      <c r="V1217">
        <v>1155.2436</v>
      </c>
      <c r="W1217" t="s">
        <v>1826</v>
      </c>
    </row>
    <row r="1218" spans="1:23" hidden="1">
      <c r="A1218" s="2">
        <v>45658</v>
      </c>
      <c r="B1218" t="s">
        <v>592</v>
      </c>
      <c r="C1218" t="s">
        <v>1616</v>
      </c>
      <c r="D1218" t="str">
        <f>VLOOKUP(C1218,Product_Cleaned!$A$2:$B$101,2,FALSE)</f>
        <v>Gaming Mechanical Keyboard</v>
      </c>
      <c r="E1218" t="str">
        <f>VLOOKUP(C1218,Product_Cleaned!$A$2:$C$101,3,FALSE)</f>
        <v>Electronics</v>
      </c>
      <c r="F1218" t="str">
        <f>VLOOKUP(C1218,Product_Cleaned!$A$2:$E$101,4,FALSE)</f>
        <v>Computer</v>
      </c>
      <c r="G1218" t="str">
        <f>VLOOKUP('Sales_Fact cleaned'!C1778,Product_Cleaned!$A$2:$E$101,5, FALSE)</f>
        <v>Soto-Ellis</v>
      </c>
      <c r="H1218" t="s">
        <v>1801</v>
      </c>
      <c r="I1218" t="str">
        <f>_xlfn.XLOOKUP(H1218,Store_Raw!$A$2:$A$21,Store_Raw!$B$2:$B$21)</f>
        <v>Shelton PLC</v>
      </c>
      <c r="J1218" t="str">
        <f>_xlfn.XLOOKUP(H1218,Store_Raw!$A$2:$A$21,Store_Raw!$C$2:$C$21)</f>
        <v>North</v>
      </c>
      <c r="K1218" t="str">
        <f>_xlfn.XLOOKUP(H1218,Store_Raw!$A$2:$A$21,Store_Raw!$D$2:$D$21)</f>
        <v>East Jenniferstad</v>
      </c>
      <c r="L1218" t="str">
        <f>_xlfn.XLOOKUP(H1218,Store_Raw!$A$2:$A$21,Store_Raw!$E$2:$E$21)</f>
        <v>Flagship</v>
      </c>
      <c r="M1218" t="str">
        <f>VLOOKUP(B1218,Customer_Cleaned!$A$2:$H$501,2,FALSE)</f>
        <v>Nicholas Bradshaw</v>
      </c>
      <c r="N1218">
        <f>VLOOKUP(B1218,Customer_Cleaned!$A$2:$H$501,3,FALSE)</f>
        <v>43</v>
      </c>
      <c r="O1218" t="str">
        <f>VLOOKUP(B1218,Customer_Cleaned!$A$2:$H$501,4,FALSE)</f>
        <v>Female</v>
      </c>
      <c r="P1218" t="str">
        <f>VLOOKUP(B1218,Customer_Cleaned!$A$2:$H$501,8,FALSE)</f>
        <v>Silver</v>
      </c>
      <c r="Q1218" t="str">
        <f>_xlfn.XLOOKUP('Sales_Fact cleaned'!B1778,Customer_Cleaned!$A$2:$A$501,Customer_Cleaned!$F$2:$F$501)</f>
        <v>Nevada</v>
      </c>
      <c r="R1218" t="str">
        <f>_xlfn.XLOOKUP(B1218,Customer_Cleaned!$A$2:$A$501,Customer_Cleaned!$G$2:$G$501)</f>
        <v>USA</v>
      </c>
      <c r="S1218">
        <v>2</v>
      </c>
      <c r="T1218">
        <v>696.61</v>
      </c>
      <c r="U1218">
        <v>0.17</v>
      </c>
      <c r="V1218">
        <v>1156.3725999999999</v>
      </c>
      <c r="W1218" t="s">
        <v>1826</v>
      </c>
    </row>
    <row r="1219" spans="1:23">
      <c r="A1219" s="2">
        <v>45659</v>
      </c>
      <c r="B1219" t="s">
        <v>770</v>
      </c>
      <c r="C1219" t="s">
        <v>1600</v>
      </c>
      <c r="D1219" t="str">
        <f>VLOOKUP(C1219,Product_Cleaned!$A$2:$B$101,2,FALSE)</f>
        <v>Wireless Bluetooth Speaker</v>
      </c>
      <c r="E1219" t="str">
        <f>VLOOKUP(C1219,Product_Cleaned!$A$2:$C$101,3,FALSE)</f>
        <v>Electronics</v>
      </c>
      <c r="F1219" t="str">
        <f>VLOOKUP(C1219,Product_Cleaned!$A$2:$E$101,4,FALSE)</f>
        <v>Audio</v>
      </c>
      <c r="G1219" t="str">
        <f>VLOOKUP('Sales_Fact cleaned'!C1195,Product_Cleaned!$A$2:$E$101,5, FALSE)</f>
        <v>Hernandez, Kennedy and Porter</v>
      </c>
      <c r="H1219" t="s">
        <v>1813</v>
      </c>
      <c r="I1219" t="str">
        <f>_xlfn.XLOOKUP(H1219,Store_Raw!$A$2:$A$21,Store_Raw!$B$2:$B$21)</f>
        <v>Mann-Austin</v>
      </c>
      <c r="J1219" t="str">
        <f>_xlfn.XLOOKUP(H1219,Store_Raw!$A$2:$A$21,Store_Raw!$C$2:$C$21)</f>
        <v>East</v>
      </c>
      <c r="K1219" t="str">
        <f>_xlfn.XLOOKUP(H1219,Store_Raw!$A$2:$A$21,Store_Raw!$D$2:$D$21)</f>
        <v>Vasquezborough</v>
      </c>
      <c r="L1219" t="str">
        <f>_xlfn.XLOOKUP(H1219,Store_Raw!$A$2:$A$21,Store_Raw!$E$2:$E$21)</f>
        <v>Online</v>
      </c>
      <c r="M1219" t="str">
        <f>VLOOKUP(B1219,Customer_Cleaned!$A$2:$H$501,2,FALSE)</f>
        <v>William Hull</v>
      </c>
      <c r="N1219">
        <f>VLOOKUP(B1219,Customer_Cleaned!$A$2:$H$501,3,FALSE)</f>
        <v>59</v>
      </c>
      <c r="O1219" t="str">
        <f>VLOOKUP(B1219,Customer_Cleaned!$A$2:$H$501,4,FALSE)</f>
        <v>Female</v>
      </c>
      <c r="P1219" t="str">
        <f>VLOOKUP(B1219,Customer_Cleaned!$A$2:$H$501,8,FALSE)</f>
        <v>Platinum</v>
      </c>
      <c r="Q1219" t="str">
        <f>_xlfn.XLOOKUP('Sales_Fact cleaned'!B1195,Customer_Cleaned!$A$2:$A$501,Customer_Cleaned!$F$2:$F$501)</f>
        <v>Kentucky</v>
      </c>
      <c r="R1219" t="str">
        <f>_xlfn.XLOOKUP(B1219,Customer_Cleaned!$A$2:$A$501,Customer_Cleaned!$G$2:$G$501)</f>
        <v>USA</v>
      </c>
      <c r="S1219">
        <v>2</v>
      </c>
      <c r="T1219">
        <v>800.84</v>
      </c>
      <c r="U1219">
        <v>0.27</v>
      </c>
      <c r="V1219">
        <v>1169.2264</v>
      </c>
      <c r="W1219" t="s">
        <v>1829</v>
      </c>
    </row>
    <row r="1220" spans="1:23" hidden="1">
      <c r="A1220" s="2">
        <v>45659</v>
      </c>
      <c r="B1220" t="s">
        <v>526</v>
      </c>
      <c r="C1220" t="s">
        <v>1656</v>
      </c>
      <c r="D1220" t="str">
        <f>VLOOKUP(C1220,Product_Cleaned!$A$2:$B$101,2,FALSE)</f>
        <v>Sports Stopwatch Pro</v>
      </c>
      <c r="E1220" t="str">
        <f>VLOOKUP(C1220,Product_Cleaned!$A$2:$C$101,3,FALSE)</f>
        <v>Sports</v>
      </c>
      <c r="F1220" t="str">
        <f>VLOOKUP(C1220,Product_Cleaned!$A$2:$E$101,4,FALSE)</f>
        <v>Accessories</v>
      </c>
      <c r="G1220" t="str">
        <f>VLOOKUP('Sales_Fact cleaned'!C1164,Product_Cleaned!$A$2:$E$101,5, FALSE)</f>
        <v>Luna, Anderson and Bowman</v>
      </c>
      <c r="H1220" t="s">
        <v>1773</v>
      </c>
      <c r="I1220" t="str">
        <f>_xlfn.XLOOKUP(H1220,Store_Raw!$A$2:$A$21,Store_Raw!$B$2:$B$21)</f>
        <v>Gray Ltd</v>
      </c>
      <c r="J1220" t="str">
        <f>_xlfn.XLOOKUP(H1220,Store_Raw!$A$2:$A$21,Store_Raw!$C$2:$C$21)</f>
        <v>North</v>
      </c>
      <c r="K1220" t="str">
        <f>_xlfn.XLOOKUP(H1220,Store_Raw!$A$2:$A$21,Store_Raw!$D$2:$D$21)</f>
        <v>New Michaelchester</v>
      </c>
      <c r="L1220" t="str">
        <f>_xlfn.XLOOKUP(H1220,Store_Raw!$A$2:$A$21,Store_Raw!$E$2:$E$21)</f>
        <v>Outlet</v>
      </c>
      <c r="M1220" t="str">
        <f>VLOOKUP(B1220,Customer_Cleaned!$A$2:$H$501,2,FALSE)</f>
        <v>Paul Zamora</v>
      </c>
      <c r="N1220">
        <f>VLOOKUP(B1220,Customer_Cleaned!$A$2:$H$501,3,FALSE)</f>
        <v>59</v>
      </c>
      <c r="O1220" t="str">
        <f>VLOOKUP(B1220,Customer_Cleaned!$A$2:$H$501,4,FALSE)</f>
        <v>Male</v>
      </c>
      <c r="P1220" t="str">
        <f>VLOOKUP(B1220,Customer_Cleaned!$A$2:$H$501,8,FALSE)</f>
        <v>Platinum</v>
      </c>
      <c r="Q1220" t="str">
        <f>_xlfn.XLOOKUP('Sales_Fact cleaned'!B1164,Customer_Cleaned!$A$2:$A$501,Customer_Cleaned!$F$2:$F$501)</f>
        <v>Connecticut</v>
      </c>
      <c r="R1220" t="str">
        <f>_xlfn.XLOOKUP(B1220,Customer_Cleaned!$A$2:$A$501,Customer_Cleaned!$G$2:$G$501)</f>
        <v>USA</v>
      </c>
      <c r="S1220">
        <v>2</v>
      </c>
      <c r="T1220">
        <v>628.83000000000004</v>
      </c>
      <c r="U1220">
        <v>7.0000000000000007E-2</v>
      </c>
      <c r="V1220">
        <v>1169.6238000000001</v>
      </c>
      <c r="W1220" t="s">
        <v>1824</v>
      </c>
    </row>
    <row r="1221" spans="1:23" hidden="1">
      <c r="A1221" s="2">
        <v>45660</v>
      </c>
      <c r="B1221" t="s">
        <v>1098</v>
      </c>
      <c r="C1221" t="s">
        <v>1664</v>
      </c>
      <c r="D1221" t="str">
        <f>VLOOKUP(C1221,Product_Cleaned!$A$2:$B$101,2,FALSE)</f>
        <v>Womens Cotton Scarf</v>
      </c>
      <c r="E1221" t="str">
        <f>VLOOKUP(C1221,Product_Cleaned!$A$2:$C$101,3,FALSE)</f>
        <v>Clothing</v>
      </c>
      <c r="F1221" t="str">
        <f>VLOOKUP(C1221,Product_Cleaned!$A$2:$E$101,4,FALSE)</f>
        <v>Accessories</v>
      </c>
      <c r="G1221" t="str">
        <f>VLOOKUP('Sales_Fact cleaned'!C1155,Product_Cleaned!$A$2:$E$101,5, FALSE)</f>
        <v>Guerra-Hendrix</v>
      </c>
      <c r="H1221" t="s">
        <v>1766</v>
      </c>
      <c r="I1221" t="str">
        <f>_xlfn.XLOOKUP(H1221,Store_Raw!$A$2:$A$21,Store_Raw!$B$2:$B$21)</f>
        <v>Johnson-Wright</v>
      </c>
      <c r="J1221" t="str">
        <f>_xlfn.XLOOKUP(H1221,Store_Raw!$A$2:$A$21,Store_Raw!$C$2:$C$21)</f>
        <v>North</v>
      </c>
      <c r="K1221" t="str">
        <f>_xlfn.XLOOKUP(H1221,Store_Raw!$A$2:$A$21,Store_Raw!$D$2:$D$21)</f>
        <v>Hoodberg</v>
      </c>
      <c r="L1221" t="str">
        <f>_xlfn.XLOOKUP(H1221,Store_Raw!$A$2:$A$21,Store_Raw!$E$2:$E$21)</f>
        <v>Outlet</v>
      </c>
      <c r="M1221" t="str">
        <f>VLOOKUP(B1221,Customer_Cleaned!$A$2:$H$501,2,FALSE)</f>
        <v>Charles Miller</v>
      </c>
      <c r="N1221">
        <f>VLOOKUP(B1221,Customer_Cleaned!$A$2:$H$501,3,FALSE)</f>
        <v>26</v>
      </c>
      <c r="O1221" t="str">
        <f>VLOOKUP(B1221,Customer_Cleaned!$A$2:$H$501,4,FALSE)</f>
        <v>Male</v>
      </c>
      <c r="P1221" t="str">
        <f>VLOOKUP(B1221,Customer_Cleaned!$A$2:$H$501,8,FALSE)</f>
        <v>Bronze</v>
      </c>
      <c r="Q1221" t="str">
        <f>_xlfn.XLOOKUP('Sales_Fact cleaned'!B1155,Customer_Cleaned!$A$2:$A$501,Customer_Cleaned!$F$2:$F$501)</f>
        <v>Iowa</v>
      </c>
      <c r="R1221" t="str">
        <f>_xlfn.XLOOKUP(B1221,Customer_Cleaned!$A$2:$A$501,Customer_Cleaned!$G$2:$G$501)</f>
        <v>USA</v>
      </c>
      <c r="S1221">
        <v>4</v>
      </c>
      <c r="T1221">
        <v>348.58</v>
      </c>
      <c r="U1221">
        <v>0.16</v>
      </c>
      <c r="V1221">
        <v>1171.2288000000001</v>
      </c>
      <c r="W1221" t="s">
        <v>1829</v>
      </c>
    </row>
    <row r="1222" spans="1:23" hidden="1">
      <c r="A1222" s="2">
        <v>45661</v>
      </c>
      <c r="B1222" t="s">
        <v>425</v>
      </c>
      <c r="C1222" t="s">
        <v>1576</v>
      </c>
      <c r="D1222" t="str">
        <f>VLOOKUP(C1222,Product_Cleaned!$A$2:$B$101,2,FALSE)</f>
        <v>Decorative Wall Mirror</v>
      </c>
      <c r="E1222" t="str">
        <f>VLOOKUP(C1222,Product_Cleaned!$A$2:$C$101,3,FALSE)</f>
        <v>Home</v>
      </c>
      <c r="F1222" t="str">
        <f>VLOOKUP(C1222,Product_Cleaned!$A$2:$E$101,4,FALSE)</f>
        <v>Decor</v>
      </c>
      <c r="G1222" t="str">
        <f>VLOOKUP('Sales_Fact cleaned'!C125,Product_Cleaned!$A$2:$E$101,5, FALSE)</f>
        <v>Soto-Ellis</v>
      </c>
      <c r="H1222" t="s">
        <v>1776</v>
      </c>
      <c r="I1222" t="str">
        <f>_xlfn.XLOOKUP(H1222,Store_Raw!$A$2:$A$21,Store_Raw!$B$2:$B$21)</f>
        <v>Benson-Elliott</v>
      </c>
      <c r="J1222" t="str">
        <f>_xlfn.XLOOKUP(H1222,Store_Raw!$A$2:$A$21,Store_Raw!$C$2:$C$21)</f>
        <v>East</v>
      </c>
      <c r="K1222" t="str">
        <f>_xlfn.XLOOKUP(H1222,Store_Raw!$A$2:$A$21,Store_Raw!$D$2:$D$21)</f>
        <v>Port Josephberg</v>
      </c>
      <c r="L1222" t="str">
        <f>_xlfn.XLOOKUP(H1222,Store_Raw!$A$2:$A$21,Store_Raw!$E$2:$E$21)</f>
        <v>Online</v>
      </c>
      <c r="M1222" t="str">
        <f>VLOOKUP(B1222,Customer_Cleaned!$A$2:$H$501,2,FALSE)</f>
        <v>Erin Hopkins</v>
      </c>
      <c r="N1222">
        <f>VLOOKUP(B1222,Customer_Cleaned!$A$2:$H$501,3,FALSE)</f>
        <v>40</v>
      </c>
      <c r="O1222" t="str">
        <f>VLOOKUP(B1222,Customer_Cleaned!$A$2:$H$501,4,FALSE)</f>
        <v>Male</v>
      </c>
      <c r="P1222" t="str">
        <f>VLOOKUP(B1222,Customer_Cleaned!$A$2:$H$501,8,FALSE)</f>
        <v>Silver</v>
      </c>
      <c r="Q1222" t="str">
        <f>_xlfn.XLOOKUP('Sales_Fact cleaned'!B125,Customer_Cleaned!$A$2:$A$501,Customer_Cleaned!$F$2:$F$501)</f>
        <v>Kansas</v>
      </c>
      <c r="R1222" t="str">
        <f>_xlfn.XLOOKUP(B1222,Customer_Cleaned!$A$2:$A$501,Customer_Cleaned!$G$2:$G$501)</f>
        <v>USA</v>
      </c>
      <c r="S1222">
        <v>2</v>
      </c>
      <c r="T1222">
        <v>629.73</v>
      </c>
      <c r="U1222">
        <v>7.0000000000000007E-2</v>
      </c>
      <c r="V1222">
        <v>1171.2978000000001</v>
      </c>
      <c r="W1222" t="s">
        <v>1826</v>
      </c>
    </row>
    <row r="1223" spans="1:23" hidden="1">
      <c r="A1223" s="2">
        <v>45661</v>
      </c>
      <c r="B1223" t="s">
        <v>408</v>
      </c>
      <c r="C1223" t="s">
        <v>1742</v>
      </c>
      <c r="D1223" t="str">
        <f>VLOOKUP(C1223,Product_Cleaned!$A$2:$B$101,2,FALSE)</f>
        <v>Cricket Bat</v>
      </c>
      <c r="E1223" t="str">
        <f>VLOOKUP(C1223,Product_Cleaned!$A$2:$C$101,3,FALSE)</f>
        <v>Sports</v>
      </c>
      <c r="F1223" t="str">
        <f>VLOOKUP(C1223,Product_Cleaned!$A$2:$E$101,4,FALSE)</f>
        <v>Team Sports</v>
      </c>
      <c r="G1223" t="str">
        <f>VLOOKUP('Sales_Fact cleaned'!C1842,Product_Cleaned!$A$2:$E$101,5, FALSE)</f>
        <v>Nolan-Snow</v>
      </c>
      <c r="H1223" t="s">
        <v>1779</v>
      </c>
      <c r="I1223" t="str">
        <f>_xlfn.XLOOKUP(H1223,Store_Raw!$A$2:$A$21,Store_Raw!$B$2:$B$21)</f>
        <v>Martinez-Mullins</v>
      </c>
      <c r="J1223" t="str">
        <f>_xlfn.XLOOKUP(H1223,Store_Raw!$A$2:$A$21,Store_Raw!$C$2:$C$21)</f>
        <v>South</v>
      </c>
      <c r="K1223" t="str">
        <f>_xlfn.XLOOKUP(H1223,Store_Raw!$A$2:$A$21,Store_Raw!$D$2:$D$21)</f>
        <v>Williamsfurt</v>
      </c>
      <c r="L1223" t="str">
        <f>_xlfn.XLOOKUP(H1223,Store_Raw!$A$2:$A$21,Store_Raw!$E$2:$E$21)</f>
        <v>Online</v>
      </c>
      <c r="M1223" t="str">
        <f>VLOOKUP(B1223,Customer_Cleaned!$A$2:$H$501,2,FALSE)</f>
        <v>Colleen Mccarthy</v>
      </c>
      <c r="N1223">
        <f>VLOOKUP(B1223,Customer_Cleaned!$A$2:$H$501,3,FALSE)</f>
        <v>21</v>
      </c>
      <c r="O1223" t="str">
        <f>VLOOKUP(B1223,Customer_Cleaned!$A$2:$H$501,4,FALSE)</f>
        <v>Female</v>
      </c>
      <c r="P1223" t="str">
        <f>VLOOKUP(B1223,Customer_Cleaned!$A$2:$H$501,8,FALSE)</f>
        <v>Bronze</v>
      </c>
      <c r="Q1223" t="str">
        <f>_xlfn.XLOOKUP('Sales_Fact cleaned'!B1842,Customer_Cleaned!$A$2:$A$501,Customer_Cleaned!$F$2:$F$501)</f>
        <v>Minnesota</v>
      </c>
      <c r="R1223" t="str">
        <f>_xlfn.XLOOKUP(B1223,Customer_Cleaned!$A$2:$A$501,Customer_Cleaned!$G$2:$G$501)</f>
        <v>USA</v>
      </c>
      <c r="S1223">
        <v>3</v>
      </c>
      <c r="T1223">
        <v>411.25</v>
      </c>
      <c r="U1223">
        <v>0.05</v>
      </c>
      <c r="V1223">
        <v>1172.0625</v>
      </c>
      <c r="W1223" t="s">
        <v>1829</v>
      </c>
    </row>
    <row r="1224" spans="1:23">
      <c r="A1224" s="2">
        <v>45661</v>
      </c>
      <c r="B1224" t="s">
        <v>48</v>
      </c>
      <c r="C1224" t="s">
        <v>1704</v>
      </c>
      <c r="D1224" t="str">
        <f>VLOOKUP(C1224,Product_Cleaned!$A$2:$B$101,2,FALSE)</f>
        <v>Essential Oil Diffuser</v>
      </c>
      <c r="E1224" t="str">
        <f>VLOOKUP(C1224,Product_Cleaned!$A$2:$C$101,3,FALSE)</f>
        <v>Home</v>
      </c>
      <c r="F1224" t="str">
        <f>VLOOKUP(C1224,Product_Cleaned!$A$2:$E$101,4,FALSE)</f>
        <v>Decor</v>
      </c>
      <c r="G1224" t="str">
        <f>VLOOKUP('Sales_Fact cleaned'!C25,Product_Cleaned!$A$2:$E$101,5, FALSE)</f>
        <v>Gibson, Hobbs and Weaver</v>
      </c>
      <c r="H1224" t="s">
        <v>1797</v>
      </c>
      <c r="I1224" t="str">
        <f>_xlfn.XLOOKUP(H1224,Store_Raw!$A$2:$A$21,Store_Raw!$B$2:$B$21)</f>
        <v>Gardner, Humphrey and Contreras</v>
      </c>
      <c r="J1224" t="str">
        <f>_xlfn.XLOOKUP(H1224,Store_Raw!$A$2:$A$21,Store_Raw!$C$2:$C$21)</f>
        <v>East</v>
      </c>
      <c r="K1224" t="str">
        <f>_xlfn.XLOOKUP(H1224,Store_Raw!$A$2:$A$21,Store_Raw!$D$2:$D$21)</f>
        <v>Johnsonville</v>
      </c>
      <c r="L1224" t="str">
        <f>_xlfn.XLOOKUP(H1224,Store_Raw!$A$2:$A$21,Store_Raw!$E$2:$E$21)</f>
        <v>Flagship</v>
      </c>
      <c r="M1224" t="str">
        <f>VLOOKUP(B1224,Customer_Cleaned!$A$2:$H$501,2,FALSE)</f>
        <v>Ms. Maria Leach</v>
      </c>
      <c r="N1224">
        <f>VLOOKUP(B1224,Customer_Cleaned!$A$2:$H$501,3,FALSE)</f>
        <v>64</v>
      </c>
      <c r="O1224" t="str">
        <f>VLOOKUP(B1224,Customer_Cleaned!$A$2:$H$501,4,FALSE)</f>
        <v>Male</v>
      </c>
      <c r="P1224" t="str">
        <f>VLOOKUP(B1224,Customer_Cleaned!$A$2:$H$501,8,FALSE)</f>
        <v>Platinum</v>
      </c>
      <c r="Q1224" t="str">
        <f>_xlfn.XLOOKUP('Sales_Fact cleaned'!B25,Customer_Cleaned!$A$2:$A$501,Customer_Cleaned!$F$2:$F$501)</f>
        <v>West Virginia</v>
      </c>
      <c r="R1224" t="str">
        <f>_xlfn.XLOOKUP(B1224,Customer_Cleaned!$A$2:$A$501,Customer_Cleaned!$G$2:$G$501)</f>
        <v>USA</v>
      </c>
      <c r="S1224">
        <v>2</v>
      </c>
      <c r="T1224">
        <v>838.22</v>
      </c>
      <c r="U1224">
        <v>0.3</v>
      </c>
      <c r="V1224">
        <v>1173.508</v>
      </c>
      <c r="W1224" t="s">
        <v>1829</v>
      </c>
    </row>
    <row r="1225" spans="1:23" hidden="1">
      <c r="A1225" s="2">
        <v>45661</v>
      </c>
      <c r="B1225" t="s">
        <v>455</v>
      </c>
      <c r="C1225" t="s">
        <v>1620</v>
      </c>
      <c r="D1225" t="str">
        <f>VLOOKUP(C1225,Product_Cleaned!$A$2:$B$101,2,FALSE)</f>
        <v>Women's Summer Dress</v>
      </c>
      <c r="E1225" t="str">
        <f>VLOOKUP(C1225,Product_Cleaned!$A$2:$C$101,3,FALSE)</f>
        <v>Clothing</v>
      </c>
      <c r="F1225" t="str">
        <f>VLOOKUP(C1225,Product_Cleaned!$A$2:$E$101,4,FALSE)</f>
        <v>Tops</v>
      </c>
      <c r="G1225" t="str">
        <f>VLOOKUP('Sales_Fact cleaned'!C1661,Product_Cleaned!$A$2:$E$101,5, FALSE)</f>
        <v>Taylor-Hart</v>
      </c>
      <c r="H1225" t="s">
        <v>1769</v>
      </c>
      <c r="I1225" t="str">
        <f>_xlfn.XLOOKUP(H1225,Store_Raw!$A$2:$A$21,Store_Raw!$B$2:$B$21)</f>
        <v>Alexander Group</v>
      </c>
      <c r="J1225" t="str">
        <f>_xlfn.XLOOKUP(H1225,Store_Raw!$A$2:$A$21,Store_Raw!$C$2:$C$21)</f>
        <v>South</v>
      </c>
      <c r="K1225" t="str">
        <f>_xlfn.XLOOKUP(H1225,Store_Raw!$A$2:$A$21,Store_Raw!$D$2:$D$21)</f>
        <v>Port Sharon</v>
      </c>
      <c r="L1225" t="str">
        <f>_xlfn.XLOOKUP(H1225,Store_Raw!$A$2:$A$21,Store_Raw!$E$2:$E$21)</f>
        <v>Online</v>
      </c>
      <c r="M1225" t="str">
        <f>VLOOKUP(B1225,Customer_Cleaned!$A$2:$H$501,2,FALSE)</f>
        <v>Hayley Pope</v>
      </c>
      <c r="N1225">
        <f>VLOOKUP(B1225,Customer_Cleaned!$A$2:$H$501,3,FALSE)</f>
        <v>62</v>
      </c>
      <c r="O1225" t="str">
        <f>VLOOKUP(B1225,Customer_Cleaned!$A$2:$H$501,4,FALSE)</f>
        <v>Female</v>
      </c>
      <c r="P1225" t="str">
        <f>VLOOKUP(B1225,Customer_Cleaned!$A$2:$H$501,8,FALSE)</f>
        <v>Platinum</v>
      </c>
      <c r="Q1225" t="str">
        <f>_xlfn.XLOOKUP('Sales_Fact cleaned'!B1661,Customer_Cleaned!$A$2:$A$501,Customer_Cleaned!$F$2:$F$501)</f>
        <v>West Virginia</v>
      </c>
      <c r="R1225" t="str">
        <f>_xlfn.XLOOKUP(B1225,Customer_Cleaned!$A$2:$A$501,Customer_Cleaned!$G$2:$G$501)</f>
        <v>USA</v>
      </c>
      <c r="S1225">
        <v>3</v>
      </c>
      <c r="T1225">
        <v>399.42</v>
      </c>
      <c r="U1225">
        <v>0.02</v>
      </c>
      <c r="V1225">
        <v>1174.2947999999999</v>
      </c>
      <c r="W1225" t="s">
        <v>1829</v>
      </c>
    </row>
    <row r="1226" spans="1:23" hidden="1">
      <c r="A1226" s="2">
        <v>45662</v>
      </c>
      <c r="B1226" t="s">
        <v>381</v>
      </c>
      <c r="C1226" t="s">
        <v>1672</v>
      </c>
      <c r="D1226" t="str">
        <f>VLOOKUP(C1226,Product_Cleaned!$A$2:$B$101,2,FALSE)</f>
        <v>Laptop Cooling Pad</v>
      </c>
      <c r="E1226" t="str">
        <f>VLOOKUP(C1226,Product_Cleaned!$A$2:$C$101,3,FALSE)</f>
        <v>Electronics</v>
      </c>
      <c r="F1226" t="str">
        <f>VLOOKUP(C1226,Product_Cleaned!$A$2:$E$101,4,FALSE)</f>
        <v>Computer</v>
      </c>
      <c r="G1226" t="str">
        <f>VLOOKUP('Sales_Fact cleaned'!C1469,Product_Cleaned!$A$2:$E$101,5, FALSE)</f>
        <v>Taylor-Elliott</v>
      </c>
      <c r="H1226" t="s">
        <v>1757</v>
      </c>
      <c r="I1226" t="str">
        <f>_xlfn.XLOOKUP(H1226,Store_Raw!$A$2:$A$21,Store_Raw!$B$2:$B$21)</f>
        <v>Martinez, Adkins and Johnson</v>
      </c>
      <c r="J1226" t="str">
        <f>_xlfn.XLOOKUP(H1226,Store_Raw!$A$2:$A$21,Store_Raw!$C$2:$C$21)</f>
        <v>North</v>
      </c>
      <c r="K1226" t="str">
        <f>_xlfn.XLOOKUP(H1226,Store_Raw!$A$2:$A$21,Store_Raw!$D$2:$D$21)</f>
        <v>Danielmouth</v>
      </c>
      <c r="L1226" t="str">
        <f>_xlfn.XLOOKUP(H1226,Store_Raw!$A$2:$A$21,Store_Raw!$E$2:$E$21)</f>
        <v>Flagship</v>
      </c>
      <c r="M1226" t="str">
        <f>VLOOKUP(B1226,Customer_Cleaned!$A$2:$H$501,2,FALSE)</f>
        <v>Travis Holland</v>
      </c>
      <c r="N1226">
        <f>VLOOKUP(B1226,Customer_Cleaned!$A$2:$H$501,3,FALSE)</f>
        <v>38</v>
      </c>
      <c r="O1226" t="str">
        <f>VLOOKUP(B1226,Customer_Cleaned!$A$2:$H$501,4,FALSE)</f>
        <v>Male</v>
      </c>
      <c r="P1226" t="str">
        <f>VLOOKUP(B1226,Customer_Cleaned!$A$2:$H$501,8,FALSE)</f>
        <v>Silver</v>
      </c>
      <c r="Q1226" t="str">
        <f>_xlfn.XLOOKUP('Sales_Fact cleaned'!B1469,Customer_Cleaned!$A$2:$A$501,Customer_Cleaned!$F$2:$F$501)</f>
        <v>New Jersey</v>
      </c>
      <c r="R1226" t="str">
        <f>_xlfn.XLOOKUP(B1226,Customer_Cleaned!$A$2:$A$501,Customer_Cleaned!$G$2:$G$501)</f>
        <v>USA</v>
      </c>
      <c r="S1226">
        <v>4</v>
      </c>
      <c r="T1226">
        <v>408.07</v>
      </c>
      <c r="U1226">
        <v>0.28000000000000003</v>
      </c>
      <c r="V1226">
        <v>1175.2416000000001</v>
      </c>
      <c r="W1226" t="s">
        <v>1826</v>
      </c>
    </row>
    <row r="1227" spans="1:23" hidden="1">
      <c r="A1227" s="2">
        <v>45662</v>
      </c>
      <c r="B1227" t="s">
        <v>899</v>
      </c>
      <c r="C1227" t="s">
        <v>1660</v>
      </c>
      <c r="D1227" t="str">
        <f>VLOOKUP(C1227,Product_Cleaned!$A$2:$B$101,2,FALSE)</f>
        <v>Premium Blanket Throw</v>
      </c>
      <c r="E1227" t="str">
        <f>VLOOKUP(C1227,Product_Cleaned!$A$2:$C$101,3,FALSE)</f>
        <v>Home</v>
      </c>
      <c r="F1227" t="str">
        <f>VLOOKUP(C1227,Product_Cleaned!$A$2:$E$101,4,FALSE)</f>
        <v>Decor</v>
      </c>
      <c r="G1227" t="str">
        <f>VLOOKUP('Sales_Fact cleaned'!C4,Product_Cleaned!$A$2:$E$101,5, FALSE)</f>
        <v>Sims-Smith</v>
      </c>
      <c r="H1227" t="s">
        <v>1804</v>
      </c>
      <c r="I1227" t="str">
        <f>_xlfn.XLOOKUP(H1227,Store_Raw!$A$2:$A$21,Store_Raw!$B$2:$B$21)</f>
        <v>Frederick-Wright</v>
      </c>
      <c r="J1227" t="str">
        <f>_xlfn.XLOOKUP(H1227,Store_Raw!$A$2:$A$21,Store_Raw!$C$2:$C$21)</f>
        <v>West</v>
      </c>
      <c r="K1227" t="str">
        <f>_xlfn.XLOOKUP(H1227,Store_Raw!$A$2:$A$21,Store_Raw!$D$2:$D$21)</f>
        <v>New Jimmymouth</v>
      </c>
      <c r="L1227" t="str">
        <f>_xlfn.XLOOKUP(H1227,Store_Raw!$A$2:$A$21,Store_Raw!$E$2:$E$21)</f>
        <v>Flagship</v>
      </c>
      <c r="M1227" t="str">
        <f>VLOOKUP(B1227,Customer_Cleaned!$A$2:$H$501,2,FALSE)</f>
        <v>Bryan Garcia</v>
      </c>
      <c r="N1227">
        <f>VLOOKUP(B1227,Customer_Cleaned!$A$2:$H$501,3,FALSE)</f>
        <v>54</v>
      </c>
      <c r="O1227" t="str">
        <f>VLOOKUP(B1227,Customer_Cleaned!$A$2:$H$501,4,FALSE)</f>
        <v>Female</v>
      </c>
      <c r="P1227" t="str">
        <f>VLOOKUP(B1227,Customer_Cleaned!$A$2:$H$501,8,FALSE)</f>
        <v>Platinum</v>
      </c>
      <c r="Q1227" t="str">
        <f>_xlfn.XLOOKUP('Sales_Fact cleaned'!B4,Customer_Cleaned!$A$2:$A$501,Customer_Cleaned!$F$2:$F$501)</f>
        <v>Virginia</v>
      </c>
      <c r="R1227" t="str">
        <f>_xlfn.XLOOKUP(B1227,Customer_Cleaned!$A$2:$A$501,Customer_Cleaned!$G$2:$G$501)</f>
        <v>USA</v>
      </c>
      <c r="S1227">
        <v>2</v>
      </c>
      <c r="T1227">
        <v>805.08</v>
      </c>
      <c r="U1227">
        <v>0.27</v>
      </c>
      <c r="V1227">
        <v>1175.4168</v>
      </c>
      <c r="W1227" t="s">
        <v>1826</v>
      </c>
    </row>
    <row r="1228" spans="1:23" hidden="1">
      <c r="A1228" s="2">
        <v>45663</v>
      </c>
      <c r="B1228" t="s">
        <v>160</v>
      </c>
      <c r="C1228" t="s">
        <v>1718</v>
      </c>
      <c r="D1228" t="str">
        <f>VLOOKUP(C1228,Product_Cleaned!$A$2:$B$101,2,FALSE)</f>
        <v>Women's Beanie Hat</v>
      </c>
      <c r="E1228" t="str">
        <f>VLOOKUP(C1228,Product_Cleaned!$A$2:$C$101,3,FALSE)</f>
        <v>Clothing</v>
      </c>
      <c r="F1228" t="str">
        <f>VLOOKUP(C1228,Product_Cleaned!$A$2:$E$101,4,FALSE)</f>
        <v>Accessories</v>
      </c>
      <c r="G1228" t="str">
        <f>VLOOKUP('Sales_Fact cleaned'!C1911,Product_Cleaned!$A$2:$E$101,5, FALSE)</f>
        <v>Gardner-Montes</v>
      </c>
      <c r="H1228" t="s">
        <v>1776</v>
      </c>
      <c r="I1228" t="str">
        <f>_xlfn.XLOOKUP(H1228,Store_Raw!$A$2:$A$21,Store_Raw!$B$2:$B$21)</f>
        <v>Benson-Elliott</v>
      </c>
      <c r="J1228" t="str">
        <f>_xlfn.XLOOKUP(H1228,Store_Raw!$A$2:$A$21,Store_Raw!$C$2:$C$21)</f>
        <v>East</v>
      </c>
      <c r="K1228" t="str">
        <f>_xlfn.XLOOKUP(H1228,Store_Raw!$A$2:$A$21,Store_Raw!$D$2:$D$21)</f>
        <v>Port Josephberg</v>
      </c>
      <c r="L1228" t="str">
        <f>_xlfn.XLOOKUP(H1228,Store_Raw!$A$2:$A$21,Store_Raw!$E$2:$E$21)</f>
        <v>Online</v>
      </c>
      <c r="M1228" t="str">
        <f>VLOOKUP(B1228,Customer_Cleaned!$A$2:$H$501,2,FALSE)</f>
        <v>James Gibbs</v>
      </c>
      <c r="N1228">
        <f>VLOOKUP(B1228,Customer_Cleaned!$A$2:$H$501,3,FALSE)</f>
        <v>21</v>
      </c>
      <c r="O1228" t="str">
        <f>VLOOKUP(B1228,Customer_Cleaned!$A$2:$H$501,4,FALSE)</f>
        <v>Male</v>
      </c>
      <c r="P1228" t="str">
        <f>VLOOKUP(B1228,Customer_Cleaned!$A$2:$H$501,8,FALSE)</f>
        <v>Bronze</v>
      </c>
      <c r="Q1228" t="str">
        <f>_xlfn.XLOOKUP('Sales_Fact cleaned'!B1911,Customer_Cleaned!$A$2:$A$501,Customer_Cleaned!$F$2:$F$501)</f>
        <v>Florida</v>
      </c>
      <c r="R1228" t="str">
        <f>_xlfn.XLOOKUP(B1228,Customer_Cleaned!$A$2:$A$501,Customer_Cleaned!$G$2:$G$501)</f>
        <v>USA</v>
      </c>
      <c r="S1228">
        <v>3</v>
      </c>
      <c r="T1228">
        <v>522.78</v>
      </c>
      <c r="U1228">
        <v>0.25</v>
      </c>
      <c r="V1228">
        <v>1176.2550000000001</v>
      </c>
      <c r="W1228" t="s">
        <v>1824</v>
      </c>
    </row>
    <row r="1229" spans="1:23" hidden="1">
      <c r="A1229" s="2">
        <v>45663</v>
      </c>
      <c r="B1229" t="s">
        <v>1310</v>
      </c>
      <c r="C1229" t="s">
        <v>1568</v>
      </c>
      <c r="D1229" t="str">
        <f>VLOOKUP(C1229,Product_Cleaned!$A$2:$B$101,2,FALSE)</f>
        <v>Ceramic Kitchen Bowl Set</v>
      </c>
      <c r="E1229" t="str">
        <f>VLOOKUP(C1229,Product_Cleaned!$A$2:$C$101,3,FALSE)</f>
        <v>Home</v>
      </c>
      <c r="F1229" t="str">
        <f>VLOOKUP(C1229,Product_Cleaned!$A$2:$E$101,4,FALSE)</f>
        <v>Kitchen</v>
      </c>
      <c r="G1229" t="str">
        <f>VLOOKUP('Sales_Fact cleaned'!C447,Product_Cleaned!$A$2:$E$101,5, FALSE)</f>
        <v>Gibson, Green and Lopez</v>
      </c>
      <c r="H1229" t="s">
        <v>1804</v>
      </c>
      <c r="I1229" t="str">
        <f>_xlfn.XLOOKUP(H1229,Store_Raw!$A$2:$A$21,Store_Raw!$B$2:$B$21)</f>
        <v>Frederick-Wright</v>
      </c>
      <c r="J1229" t="str">
        <f>_xlfn.XLOOKUP(H1229,Store_Raw!$A$2:$A$21,Store_Raw!$C$2:$C$21)</f>
        <v>West</v>
      </c>
      <c r="K1229" t="str">
        <f>_xlfn.XLOOKUP(H1229,Store_Raw!$A$2:$A$21,Store_Raw!$D$2:$D$21)</f>
        <v>New Jimmymouth</v>
      </c>
      <c r="L1229" t="str">
        <f>_xlfn.XLOOKUP(H1229,Store_Raw!$A$2:$A$21,Store_Raw!$E$2:$E$21)</f>
        <v>Flagship</v>
      </c>
      <c r="M1229" t="str">
        <f>VLOOKUP(B1229,Customer_Cleaned!$A$2:$H$501,2,FALSE)</f>
        <v>Brittany Edwards Dds</v>
      </c>
      <c r="N1229">
        <f>VLOOKUP(B1229,Customer_Cleaned!$A$2:$H$501,3,FALSE)</f>
        <v>42</v>
      </c>
      <c r="O1229" t="str">
        <f>VLOOKUP(B1229,Customer_Cleaned!$A$2:$H$501,4,FALSE)</f>
        <v>Female</v>
      </c>
      <c r="P1229" t="str">
        <f>VLOOKUP(B1229,Customer_Cleaned!$A$2:$H$501,8,FALSE)</f>
        <v>Silver</v>
      </c>
      <c r="Q1229" t="str">
        <f>_xlfn.XLOOKUP('Sales_Fact cleaned'!B447,Customer_Cleaned!$A$2:$A$501,Customer_Cleaned!$F$2:$F$501)</f>
        <v>Indiana</v>
      </c>
      <c r="R1229" t="str">
        <f>_xlfn.XLOOKUP(B1229,Customer_Cleaned!$A$2:$A$501,Customer_Cleaned!$G$2:$G$501)</f>
        <v>USA</v>
      </c>
      <c r="S1229">
        <v>2</v>
      </c>
      <c r="T1229">
        <v>700.27</v>
      </c>
      <c r="U1229">
        <v>0.16</v>
      </c>
      <c r="V1229">
        <v>1176.4536000000001</v>
      </c>
      <c r="W1229" t="s">
        <v>1829</v>
      </c>
    </row>
    <row r="1230" spans="1:23" hidden="1">
      <c r="A1230" s="2">
        <v>45664</v>
      </c>
      <c r="B1230" t="s">
        <v>114</v>
      </c>
      <c r="C1230" t="s">
        <v>1586</v>
      </c>
      <c r="D1230" t="str">
        <f>VLOOKUP(C1230,Product_Cleaned!$A$2:$B$101,2,FALSE)</f>
        <v>Knee Support Brace</v>
      </c>
      <c r="E1230" t="str">
        <f>VLOOKUP(C1230,Product_Cleaned!$A$2:$C$101,3,FALSE)</f>
        <v>Sports</v>
      </c>
      <c r="F1230" t="str">
        <f>VLOOKUP(C1230,Product_Cleaned!$A$2:$E$101,4,FALSE)</f>
        <v>Equipment</v>
      </c>
      <c r="G1230" t="str">
        <f>VLOOKUP('Sales_Fact cleaned'!C1244,Product_Cleaned!$A$2:$E$101,5, FALSE)</f>
        <v>Jones LLC</v>
      </c>
      <c r="H1230" t="s">
        <v>1776</v>
      </c>
      <c r="I1230" t="str">
        <f>_xlfn.XLOOKUP(H1230,Store_Raw!$A$2:$A$21,Store_Raw!$B$2:$B$21)</f>
        <v>Benson-Elliott</v>
      </c>
      <c r="J1230" t="str">
        <f>_xlfn.XLOOKUP(H1230,Store_Raw!$A$2:$A$21,Store_Raw!$C$2:$C$21)</f>
        <v>East</v>
      </c>
      <c r="K1230" t="str">
        <f>_xlfn.XLOOKUP(H1230,Store_Raw!$A$2:$A$21,Store_Raw!$D$2:$D$21)</f>
        <v>Port Josephberg</v>
      </c>
      <c r="L1230" t="str">
        <f>_xlfn.XLOOKUP(H1230,Store_Raw!$A$2:$A$21,Store_Raw!$E$2:$E$21)</f>
        <v>Online</v>
      </c>
      <c r="M1230" t="str">
        <f>VLOOKUP(B1230,Customer_Cleaned!$A$2:$H$501,2,FALSE)</f>
        <v>Leslie Johnson</v>
      </c>
      <c r="N1230">
        <f>VLOOKUP(B1230,Customer_Cleaned!$A$2:$H$501,3,FALSE)</f>
        <v>31</v>
      </c>
      <c r="O1230" t="str">
        <f>VLOOKUP(B1230,Customer_Cleaned!$A$2:$H$501,4,FALSE)</f>
        <v>Male</v>
      </c>
      <c r="P1230" t="str">
        <f>VLOOKUP(B1230,Customer_Cleaned!$A$2:$H$501,8,FALSE)</f>
        <v>Bronze</v>
      </c>
      <c r="Q1230" t="str">
        <f>_xlfn.XLOOKUP('Sales_Fact cleaned'!B1244,Customer_Cleaned!$A$2:$A$501,Customer_Cleaned!$F$2:$F$501)</f>
        <v>Washington</v>
      </c>
      <c r="R1230" t="str">
        <f>_xlfn.XLOOKUP(B1230,Customer_Cleaned!$A$2:$A$501,Customer_Cleaned!$G$2:$G$501)</f>
        <v>USA</v>
      </c>
      <c r="S1230">
        <v>2</v>
      </c>
      <c r="T1230">
        <v>764.25</v>
      </c>
      <c r="U1230">
        <v>0.23</v>
      </c>
      <c r="V1230">
        <v>1176.9449999999999</v>
      </c>
      <c r="W1230" t="s">
        <v>1829</v>
      </c>
    </row>
    <row r="1231" spans="1:23" hidden="1">
      <c r="A1231" s="2">
        <v>45664</v>
      </c>
      <c r="B1231" t="s">
        <v>378</v>
      </c>
      <c r="C1231" t="s">
        <v>1664</v>
      </c>
      <c r="D1231" t="str">
        <f>VLOOKUP(C1231,Product_Cleaned!$A$2:$B$101,2,FALSE)</f>
        <v>Womens Cotton Scarf</v>
      </c>
      <c r="E1231" t="str">
        <f>VLOOKUP(C1231,Product_Cleaned!$A$2:$C$101,3,FALSE)</f>
        <v>Clothing</v>
      </c>
      <c r="F1231" t="str">
        <f>VLOOKUP(C1231,Product_Cleaned!$A$2:$E$101,4,FALSE)</f>
        <v>Accessories</v>
      </c>
      <c r="G1231" t="str">
        <f>VLOOKUP('Sales_Fact cleaned'!C100,Product_Cleaned!$A$2:$E$101,5, FALSE)</f>
        <v>Lucero LLC</v>
      </c>
      <c r="H1231" t="s">
        <v>1807</v>
      </c>
      <c r="I1231" t="str">
        <f>_xlfn.XLOOKUP(H1231,Store_Raw!$A$2:$A$21,Store_Raw!$B$2:$B$21)</f>
        <v>Holloway Ltd</v>
      </c>
      <c r="J1231" t="str">
        <f>_xlfn.XLOOKUP(H1231,Store_Raw!$A$2:$A$21,Store_Raw!$C$2:$C$21)</f>
        <v>North</v>
      </c>
      <c r="K1231" t="str">
        <f>_xlfn.XLOOKUP(H1231,Store_Raw!$A$2:$A$21,Store_Raw!$D$2:$D$21)</f>
        <v>Bensonhaven</v>
      </c>
      <c r="L1231" t="str">
        <f>_xlfn.XLOOKUP(H1231,Store_Raw!$A$2:$A$21,Store_Raw!$E$2:$E$21)</f>
        <v>Flagship</v>
      </c>
      <c r="M1231" t="str">
        <f>VLOOKUP(B1231,Customer_Cleaned!$A$2:$H$501,2,FALSE)</f>
        <v>Erica Carney</v>
      </c>
      <c r="N1231">
        <f>VLOOKUP(B1231,Customer_Cleaned!$A$2:$H$501,3,FALSE)</f>
        <v>62</v>
      </c>
      <c r="O1231" t="str">
        <f>VLOOKUP(B1231,Customer_Cleaned!$A$2:$H$501,4,FALSE)</f>
        <v>Female</v>
      </c>
      <c r="P1231" t="str">
        <f>VLOOKUP(B1231,Customer_Cleaned!$A$2:$H$501,8,FALSE)</f>
        <v>Platinum</v>
      </c>
      <c r="Q1231" t="str">
        <f>_xlfn.XLOOKUP('Sales_Fact cleaned'!B100,Customer_Cleaned!$A$2:$A$501,Customer_Cleaned!$F$2:$F$501)</f>
        <v>Louisiana</v>
      </c>
      <c r="R1231" t="str">
        <f>_xlfn.XLOOKUP(B1231,Customer_Cleaned!$A$2:$A$501,Customer_Cleaned!$G$2:$G$501)</f>
        <v>USA</v>
      </c>
      <c r="S1231">
        <v>4</v>
      </c>
      <c r="T1231">
        <v>377.26</v>
      </c>
      <c r="U1231">
        <v>0.22</v>
      </c>
      <c r="V1231">
        <v>1177.0512000000001</v>
      </c>
      <c r="W1231" t="s">
        <v>1829</v>
      </c>
    </row>
    <row r="1232" spans="1:23" hidden="1">
      <c r="A1232" s="2">
        <v>45664</v>
      </c>
      <c r="B1232" t="s">
        <v>1059</v>
      </c>
      <c r="C1232" t="s">
        <v>1580</v>
      </c>
      <c r="D1232" t="str">
        <f>VLOOKUP(C1232,Product_Cleaned!$A$2:$B$101,2,FALSE)</f>
        <v>Beard Grooming Kit</v>
      </c>
      <c r="E1232" t="str">
        <f>VLOOKUP(C1232,Product_Cleaned!$A$2:$C$101,3,FALSE)</f>
        <v>Beauty</v>
      </c>
      <c r="F1232" t="str">
        <f>VLOOKUP(C1232,Product_Cleaned!$A$2:$E$101,4,FALSE)</f>
        <v>Grooming</v>
      </c>
      <c r="G1232" t="str">
        <f>VLOOKUP('Sales_Fact cleaned'!C1395,Product_Cleaned!$A$2:$E$101,5, FALSE)</f>
        <v>Hatfield, Baird and Torres</v>
      </c>
      <c r="H1232" t="s">
        <v>1789</v>
      </c>
      <c r="I1232" t="str">
        <f>_xlfn.XLOOKUP(H1232,Store_Raw!$A$2:$A$21,Store_Raw!$B$2:$B$21)</f>
        <v>Hill, Wagner and Ballard</v>
      </c>
      <c r="J1232" t="str">
        <f>_xlfn.XLOOKUP(H1232,Store_Raw!$A$2:$A$21,Store_Raw!$C$2:$C$21)</f>
        <v>East</v>
      </c>
      <c r="K1232" t="str">
        <f>_xlfn.XLOOKUP(H1232,Store_Raw!$A$2:$A$21,Store_Raw!$D$2:$D$21)</f>
        <v>East Davidville</v>
      </c>
      <c r="L1232" t="str">
        <f>_xlfn.XLOOKUP(H1232,Store_Raw!$A$2:$A$21,Store_Raw!$E$2:$E$21)</f>
        <v>Online</v>
      </c>
      <c r="M1232" t="str">
        <f>VLOOKUP(B1232,Customer_Cleaned!$A$2:$H$501,2,FALSE)</f>
        <v>Carol Lewis</v>
      </c>
      <c r="N1232">
        <f>VLOOKUP(B1232,Customer_Cleaned!$A$2:$H$501,3,FALSE)</f>
        <v>40</v>
      </c>
      <c r="O1232" t="str">
        <f>VLOOKUP(B1232,Customer_Cleaned!$A$2:$H$501,4,FALSE)</f>
        <v>Female</v>
      </c>
      <c r="P1232" t="str">
        <f>VLOOKUP(B1232,Customer_Cleaned!$A$2:$H$501,8,FALSE)</f>
        <v>Silver</v>
      </c>
      <c r="Q1232" t="str">
        <f>_xlfn.XLOOKUP('Sales_Fact cleaned'!B1395,Customer_Cleaned!$A$2:$A$501,Customer_Cleaned!$F$2:$F$501)</f>
        <v>Connecticut</v>
      </c>
      <c r="R1232" t="str">
        <f>_xlfn.XLOOKUP(B1232,Customer_Cleaned!$A$2:$A$501,Customer_Cleaned!$G$2:$G$501)</f>
        <v>USA</v>
      </c>
      <c r="S1232">
        <v>2</v>
      </c>
      <c r="T1232">
        <v>693.61</v>
      </c>
      <c r="U1232">
        <v>0.15</v>
      </c>
      <c r="V1232">
        <v>1179.1369999999999</v>
      </c>
      <c r="W1232" t="s">
        <v>1829</v>
      </c>
    </row>
    <row r="1233" spans="1:23">
      <c r="A1233" s="2">
        <v>45664</v>
      </c>
      <c r="B1233" t="s">
        <v>175</v>
      </c>
      <c r="C1233" t="s">
        <v>1598</v>
      </c>
      <c r="D1233" t="str">
        <f>VLOOKUP(C1233,Product_Cleaned!$A$2:$B$101,2,FALSE)</f>
        <v>Women's Scarf Set</v>
      </c>
      <c r="E1233" t="str">
        <f>VLOOKUP(C1233,Product_Cleaned!$A$2:$C$101,3,FALSE)</f>
        <v>Clothing</v>
      </c>
      <c r="F1233" t="str">
        <f>VLOOKUP(C1233,Product_Cleaned!$A$2:$E$101,4,FALSE)</f>
        <v>Accessories</v>
      </c>
      <c r="G1233" t="str">
        <f>VLOOKUP('Sales_Fact cleaned'!C1316,Product_Cleaned!$A$2:$E$101,5, FALSE)</f>
        <v>Smith-Charles</v>
      </c>
      <c r="H1233" t="s">
        <v>1752</v>
      </c>
      <c r="I1233" t="str">
        <f>_xlfn.XLOOKUP(H1233,Store_Raw!$A$2:$A$21,Store_Raw!$B$2:$B$21)</f>
        <v>Rivera-Warner</v>
      </c>
      <c r="J1233" t="str">
        <f>_xlfn.XLOOKUP(H1233,Store_Raw!$A$2:$A$21,Store_Raw!$C$2:$C$21)</f>
        <v>East</v>
      </c>
      <c r="K1233" t="str">
        <f>_xlfn.XLOOKUP(H1233,Store_Raw!$A$2:$A$21,Store_Raw!$D$2:$D$21)</f>
        <v>Washingtonfurt</v>
      </c>
      <c r="L1233" t="str">
        <f>_xlfn.XLOOKUP(H1233,Store_Raw!$A$2:$A$21,Store_Raw!$E$2:$E$21)</f>
        <v>Flagship</v>
      </c>
      <c r="M1233" t="str">
        <f>VLOOKUP(B1233,Customer_Cleaned!$A$2:$H$501,2,FALSE)</f>
        <v>Jordan Jackson Dds</v>
      </c>
      <c r="N1233">
        <f>VLOOKUP(B1233,Customer_Cleaned!$A$2:$H$501,3,FALSE)</f>
        <v>54</v>
      </c>
      <c r="O1233" t="str">
        <f>VLOOKUP(B1233,Customer_Cleaned!$A$2:$H$501,4,FALSE)</f>
        <v>Male</v>
      </c>
      <c r="P1233" t="str">
        <f>VLOOKUP(B1233,Customer_Cleaned!$A$2:$H$501,8,FALSE)</f>
        <v>Platinum</v>
      </c>
      <c r="Q1233" t="str">
        <f>_xlfn.XLOOKUP('Sales_Fact cleaned'!B1316,Customer_Cleaned!$A$2:$A$501,Customer_Cleaned!$F$2:$F$501)</f>
        <v>North Carolina</v>
      </c>
      <c r="R1233" t="str">
        <f>_xlfn.XLOOKUP(B1233,Customer_Cleaned!$A$2:$A$501,Customer_Cleaned!$G$2:$G$501)</f>
        <v>USA</v>
      </c>
      <c r="S1233">
        <v>2</v>
      </c>
      <c r="T1233">
        <v>596.84</v>
      </c>
      <c r="U1233">
        <v>0.01</v>
      </c>
      <c r="V1233">
        <v>1181.7431999999999</v>
      </c>
      <c r="W1233" t="s">
        <v>1826</v>
      </c>
    </row>
    <row r="1234" spans="1:23" hidden="1">
      <c r="A1234" s="2">
        <v>45664</v>
      </c>
      <c r="B1234" t="s">
        <v>737</v>
      </c>
      <c r="C1234" t="s">
        <v>1652</v>
      </c>
      <c r="D1234" t="str">
        <f>VLOOKUP(C1234,Product_Cleaned!$A$2:$B$101,2,FALSE)</f>
        <v>Rugby Ball</v>
      </c>
      <c r="E1234" t="str">
        <f>VLOOKUP(C1234,Product_Cleaned!$A$2:$C$101,3,FALSE)</f>
        <v>Sports</v>
      </c>
      <c r="F1234" t="str">
        <f>VLOOKUP(C1234,Product_Cleaned!$A$2:$E$101,4,FALSE)</f>
        <v>Team Sports</v>
      </c>
      <c r="G1234" t="str">
        <f>VLOOKUP('Sales_Fact cleaned'!C1599,Product_Cleaned!$A$2:$E$101,5, FALSE)</f>
        <v>Soto-Ellis</v>
      </c>
      <c r="H1234" t="s">
        <v>1786</v>
      </c>
      <c r="I1234" t="str">
        <f>_xlfn.XLOOKUP(H1234,Store_Raw!$A$2:$A$21,Store_Raw!$B$2:$B$21)</f>
        <v>Moore, Padilla and Butler</v>
      </c>
      <c r="J1234" t="str">
        <f>_xlfn.XLOOKUP(H1234,Store_Raw!$A$2:$A$21,Store_Raw!$C$2:$C$21)</f>
        <v>South</v>
      </c>
      <c r="K1234" t="str">
        <f>_xlfn.XLOOKUP(H1234,Store_Raw!$A$2:$A$21,Store_Raw!$D$2:$D$21)</f>
        <v>East Johnstad</v>
      </c>
      <c r="L1234" t="str">
        <f>_xlfn.XLOOKUP(H1234,Store_Raw!$A$2:$A$21,Store_Raw!$E$2:$E$21)</f>
        <v>Flagship</v>
      </c>
      <c r="M1234" t="str">
        <f>VLOOKUP(B1234,Customer_Cleaned!$A$2:$H$501,2,FALSE)</f>
        <v>Tanner Thompson</v>
      </c>
      <c r="N1234">
        <f>VLOOKUP(B1234,Customer_Cleaned!$A$2:$H$501,3,FALSE)</f>
        <v>32</v>
      </c>
      <c r="O1234" t="str">
        <f>VLOOKUP(B1234,Customer_Cleaned!$A$2:$H$501,4,FALSE)</f>
        <v>Female</v>
      </c>
      <c r="P1234" t="str">
        <f>VLOOKUP(B1234,Customer_Cleaned!$A$2:$H$501,8,FALSE)</f>
        <v>Bronze</v>
      </c>
      <c r="Q1234" t="str">
        <f>_xlfn.XLOOKUP('Sales_Fact cleaned'!B1599,Customer_Cleaned!$A$2:$A$501,Customer_Cleaned!$F$2:$F$501)</f>
        <v>Iowa</v>
      </c>
      <c r="R1234" t="str">
        <f>_xlfn.XLOOKUP(B1234,Customer_Cleaned!$A$2:$A$501,Customer_Cleaned!$G$2:$G$501)</f>
        <v>USA</v>
      </c>
      <c r="S1234">
        <v>2</v>
      </c>
      <c r="T1234">
        <v>810.17</v>
      </c>
      <c r="U1234">
        <v>0.27</v>
      </c>
      <c r="V1234">
        <v>1182.8481999999999</v>
      </c>
      <c r="W1234" t="s">
        <v>1826</v>
      </c>
    </row>
    <row r="1235" spans="1:23" hidden="1">
      <c r="A1235" s="2">
        <v>45665</v>
      </c>
      <c r="B1235" t="s">
        <v>1466</v>
      </c>
      <c r="C1235" t="s">
        <v>1602</v>
      </c>
      <c r="D1235" t="str">
        <f>VLOOKUP(C1235,Product_Cleaned!$A$2:$B$101,2,FALSE)</f>
        <v>Decorative Floor Vase</v>
      </c>
      <c r="E1235" t="str">
        <f>VLOOKUP(C1235,Product_Cleaned!$A$2:$C$101,3,FALSE)</f>
        <v>Home</v>
      </c>
      <c r="F1235" t="str">
        <f>VLOOKUP(C1235,Product_Cleaned!$A$2:$E$101,4,FALSE)</f>
        <v>Decor</v>
      </c>
      <c r="G1235" t="str">
        <f>VLOOKUP('Sales_Fact cleaned'!C367,Product_Cleaned!$A$2:$E$101,5, FALSE)</f>
        <v>Sharp, Taylor and Rodriguez</v>
      </c>
      <c r="H1235" t="s">
        <v>1769</v>
      </c>
      <c r="I1235" t="str">
        <f>_xlfn.XLOOKUP(H1235,Store_Raw!$A$2:$A$21,Store_Raw!$B$2:$B$21)</f>
        <v>Alexander Group</v>
      </c>
      <c r="J1235" t="str">
        <f>_xlfn.XLOOKUP(H1235,Store_Raw!$A$2:$A$21,Store_Raw!$C$2:$C$21)</f>
        <v>South</v>
      </c>
      <c r="K1235" t="str">
        <f>_xlfn.XLOOKUP(H1235,Store_Raw!$A$2:$A$21,Store_Raw!$D$2:$D$21)</f>
        <v>Port Sharon</v>
      </c>
      <c r="L1235" t="str">
        <f>_xlfn.XLOOKUP(H1235,Store_Raw!$A$2:$A$21,Store_Raw!$E$2:$E$21)</f>
        <v>Online</v>
      </c>
      <c r="M1235" t="str">
        <f>VLOOKUP(B1235,Customer_Cleaned!$A$2:$H$501,2,FALSE)</f>
        <v>Elizabeth Foster</v>
      </c>
      <c r="N1235">
        <f>VLOOKUP(B1235,Customer_Cleaned!$A$2:$H$501,3,FALSE)</f>
        <v>33</v>
      </c>
      <c r="O1235" t="str">
        <f>VLOOKUP(B1235,Customer_Cleaned!$A$2:$H$501,4,FALSE)</f>
        <v>Female</v>
      </c>
      <c r="P1235" t="str">
        <f>VLOOKUP(B1235,Customer_Cleaned!$A$2:$H$501,8,FALSE)</f>
        <v>Bronze</v>
      </c>
      <c r="Q1235" t="str">
        <f>_xlfn.XLOOKUP('Sales_Fact cleaned'!B367,Customer_Cleaned!$A$2:$A$501,Customer_Cleaned!$F$2:$F$501)</f>
        <v>New Mexico</v>
      </c>
      <c r="R1235" t="str">
        <f>_xlfn.XLOOKUP(B1235,Customer_Cleaned!$A$2:$A$501,Customer_Cleaned!$G$2:$G$501)</f>
        <v>USA</v>
      </c>
      <c r="S1235">
        <v>2</v>
      </c>
      <c r="T1235">
        <v>846.35</v>
      </c>
      <c r="U1235">
        <v>0.3</v>
      </c>
      <c r="V1235">
        <v>1184.8900000000001</v>
      </c>
      <c r="W1235" t="s">
        <v>1829</v>
      </c>
    </row>
    <row r="1236" spans="1:23" hidden="1">
      <c r="A1236" s="2">
        <v>45665</v>
      </c>
      <c r="B1236" t="s">
        <v>396</v>
      </c>
      <c r="C1236" t="s">
        <v>1714</v>
      </c>
      <c r="D1236" t="str">
        <f>VLOOKUP(C1236,Product_Cleaned!$A$2:$B$101,2,FALSE)</f>
        <v>Hydrating Face Cleanser</v>
      </c>
      <c r="E1236" t="str">
        <f>VLOOKUP(C1236,Product_Cleaned!$A$2:$C$101,3,FALSE)</f>
        <v>Beauty</v>
      </c>
      <c r="F1236" t="str">
        <f>VLOOKUP(C1236,Product_Cleaned!$A$2:$E$101,4,FALSE)</f>
        <v>Skincare</v>
      </c>
      <c r="G1236" t="str">
        <f>VLOOKUP('Sales_Fact cleaned'!C312,Product_Cleaned!$A$2:$E$101,5, FALSE)</f>
        <v>Torres, Spencer and Potter</v>
      </c>
      <c r="H1236" t="s">
        <v>1786</v>
      </c>
      <c r="I1236" t="str">
        <f>_xlfn.XLOOKUP(H1236,Store_Raw!$A$2:$A$21,Store_Raw!$B$2:$B$21)</f>
        <v>Moore, Padilla and Butler</v>
      </c>
      <c r="J1236" t="str">
        <f>_xlfn.XLOOKUP(H1236,Store_Raw!$A$2:$A$21,Store_Raw!$C$2:$C$21)</f>
        <v>South</v>
      </c>
      <c r="K1236" t="str">
        <f>_xlfn.XLOOKUP(H1236,Store_Raw!$A$2:$A$21,Store_Raw!$D$2:$D$21)</f>
        <v>East Johnstad</v>
      </c>
      <c r="L1236" t="str">
        <f>_xlfn.XLOOKUP(H1236,Store_Raw!$A$2:$A$21,Store_Raw!$E$2:$E$21)</f>
        <v>Flagship</v>
      </c>
      <c r="M1236" t="str">
        <f>VLOOKUP(B1236,Customer_Cleaned!$A$2:$H$501,2,FALSE)</f>
        <v>Edward Hall</v>
      </c>
      <c r="N1236">
        <f>VLOOKUP(B1236,Customer_Cleaned!$A$2:$H$501,3,FALSE)</f>
        <v>51</v>
      </c>
      <c r="O1236" t="str">
        <f>VLOOKUP(B1236,Customer_Cleaned!$A$2:$H$501,4,FALSE)</f>
        <v>Male</v>
      </c>
      <c r="P1236" t="str">
        <f>VLOOKUP(B1236,Customer_Cleaned!$A$2:$H$501,8,FALSE)</f>
        <v>Platinum</v>
      </c>
      <c r="Q1236" t="str">
        <f>_xlfn.XLOOKUP('Sales_Fact cleaned'!B312,Customer_Cleaned!$A$2:$A$501,Customer_Cleaned!$F$2:$F$501)</f>
        <v>Louisiana</v>
      </c>
      <c r="R1236" t="str">
        <f>_xlfn.XLOOKUP(B1236,Customer_Cleaned!$A$2:$A$501,Customer_Cleaned!$G$2:$G$501)</f>
        <v>USA</v>
      </c>
      <c r="S1236">
        <v>3</v>
      </c>
      <c r="T1236">
        <v>470.42</v>
      </c>
      <c r="U1236">
        <v>0.16</v>
      </c>
      <c r="V1236">
        <v>1185.4584</v>
      </c>
      <c r="W1236" t="s">
        <v>1829</v>
      </c>
    </row>
    <row r="1237" spans="1:23" hidden="1">
      <c r="A1237" s="2">
        <v>45666</v>
      </c>
      <c r="B1237" t="s">
        <v>1513</v>
      </c>
      <c r="C1237" t="s">
        <v>1640</v>
      </c>
      <c r="D1237" t="str">
        <f>VLOOKUP(C1237,Product_Cleaned!$A$2:$B$101,2,FALSE)</f>
        <v>Men's Winter Jacket</v>
      </c>
      <c r="E1237" t="str">
        <f>VLOOKUP(C1237,Product_Cleaned!$A$2:$C$101,3,FALSE)</f>
        <v>Clothing</v>
      </c>
      <c r="F1237" t="str">
        <f>VLOOKUP(C1237,Product_Cleaned!$A$2:$E$101,4,FALSE)</f>
        <v>Outerwear</v>
      </c>
      <c r="G1237" t="str">
        <f>VLOOKUP('Sales_Fact cleaned'!C911,Product_Cleaned!$A$2:$E$101,5, FALSE)</f>
        <v>Ford, Murphy and Wilson</v>
      </c>
      <c r="H1237" t="s">
        <v>1804</v>
      </c>
      <c r="I1237" t="str">
        <f>_xlfn.XLOOKUP(H1237,Store_Raw!$A$2:$A$21,Store_Raw!$B$2:$B$21)</f>
        <v>Frederick-Wright</v>
      </c>
      <c r="J1237" t="str">
        <f>_xlfn.XLOOKUP(H1237,Store_Raw!$A$2:$A$21,Store_Raw!$C$2:$C$21)</f>
        <v>West</v>
      </c>
      <c r="K1237" t="str">
        <f>_xlfn.XLOOKUP(H1237,Store_Raw!$A$2:$A$21,Store_Raw!$D$2:$D$21)</f>
        <v>New Jimmymouth</v>
      </c>
      <c r="L1237" t="str">
        <f>_xlfn.XLOOKUP(H1237,Store_Raw!$A$2:$A$21,Store_Raw!$E$2:$E$21)</f>
        <v>Flagship</v>
      </c>
      <c r="M1237" t="str">
        <f>VLOOKUP(B1237,Customer_Cleaned!$A$2:$H$501,2,FALSE)</f>
        <v>Darrell Miller</v>
      </c>
      <c r="N1237">
        <f>VLOOKUP(B1237,Customer_Cleaned!$A$2:$H$501,3,FALSE)</f>
        <v>59</v>
      </c>
      <c r="O1237" t="str">
        <f>VLOOKUP(B1237,Customer_Cleaned!$A$2:$H$501,4,FALSE)</f>
        <v>Female</v>
      </c>
      <c r="P1237" t="str">
        <f>VLOOKUP(B1237,Customer_Cleaned!$A$2:$H$501,8,FALSE)</f>
        <v>Platinum</v>
      </c>
      <c r="Q1237" t="str">
        <f>_xlfn.XLOOKUP('Sales_Fact cleaned'!B911,Customer_Cleaned!$A$2:$A$501,Customer_Cleaned!$F$2:$F$501)</f>
        <v>Virginia</v>
      </c>
      <c r="R1237" t="str">
        <f>_xlfn.XLOOKUP(B1237,Customer_Cleaned!$A$2:$A$501,Customer_Cleaned!$G$2:$G$501)</f>
        <v>USA</v>
      </c>
      <c r="S1237">
        <v>2</v>
      </c>
      <c r="T1237">
        <v>780.9</v>
      </c>
      <c r="U1237">
        <v>0.24</v>
      </c>
      <c r="V1237">
        <v>1186.9680000000001</v>
      </c>
      <c r="W1237" t="s">
        <v>1826</v>
      </c>
    </row>
    <row r="1238" spans="1:23" hidden="1">
      <c r="A1238" s="2">
        <v>45666</v>
      </c>
      <c r="B1238" t="s">
        <v>85</v>
      </c>
      <c r="C1238" t="s">
        <v>1746</v>
      </c>
      <c r="D1238" t="str">
        <f>VLOOKUP(C1238,Product_Cleaned!$A$2:$B$101,2,FALSE)</f>
        <v>Stainless Steel Cookware Set</v>
      </c>
      <c r="E1238" t="str">
        <f>VLOOKUP(C1238,Product_Cleaned!$A$2:$C$101,3,FALSE)</f>
        <v>Home</v>
      </c>
      <c r="F1238" t="str">
        <f>VLOOKUP(C1238,Product_Cleaned!$A$2:$E$101,4,FALSE)</f>
        <v>Kitchen</v>
      </c>
      <c r="G1238" t="str">
        <f>VLOOKUP('Sales_Fact cleaned'!C341,Product_Cleaned!$A$2:$E$101,5, FALSE)</f>
        <v>Kelly, Smith and Perez</v>
      </c>
      <c r="H1238" t="s">
        <v>1757</v>
      </c>
      <c r="I1238" t="str">
        <f>_xlfn.XLOOKUP(H1238,Store_Raw!$A$2:$A$21,Store_Raw!$B$2:$B$21)</f>
        <v>Martinez, Adkins and Johnson</v>
      </c>
      <c r="J1238" t="str">
        <f>_xlfn.XLOOKUP(H1238,Store_Raw!$A$2:$A$21,Store_Raw!$C$2:$C$21)</f>
        <v>North</v>
      </c>
      <c r="K1238" t="str">
        <f>_xlfn.XLOOKUP(H1238,Store_Raw!$A$2:$A$21,Store_Raw!$D$2:$D$21)</f>
        <v>Danielmouth</v>
      </c>
      <c r="L1238" t="str">
        <f>_xlfn.XLOOKUP(H1238,Store_Raw!$A$2:$A$21,Store_Raw!$E$2:$E$21)</f>
        <v>Flagship</v>
      </c>
      <c r="M1238" t="str">
        <f>VLOOKUP(B1238,Customer_Cleaned!$A$2:$H$501,2,FALSE)</f>
        <v>Michael Torres</v>
      </c>
      <c r="N1238">
        <f>VLOOKUP(B1238,Customer_Cleaned!$A$2:$H$501,3,FALSE)</f>
        <v>46</v>
      </c>
      <c r="O1238" t="str">
        <f>VLOOKUP(B1238,Customer_Cleaned!$A$2:$H$501,4,FALSE)</f>
        <v>Female</v>
      </c>
      <c r="P1238" t="str">
        <f>VLOOKUP(B1238,Customer_Cleaned!$A$2:$H$501,8,FALSE)</f>
        <v>Silver</v>
      </c>
      <c r="Q1238" t="str">
        <f>_xlfn.XLOOKUP('Sales_Fact cleaned'!B341,Customer_Cleaned!$A$2:$A$501,Customer_Cleaned!$F$2:$F$501)</f>
        <v>Arizona</v>
      </c>
      <c r="R1238" t="str">
        <f>_xlfn.XLOOKUP(B1238,Customer_Cleaned!$A$2:$A$501,Customer_Cleaned!$G$2:$G$501)</f>
        <v>USA</v>
      </c>
      <c r="S1238">
        <v>2</v>
      </c>
      <c r="T1238">
        <v>698.34</v>
      </c>
      <c r="U1238">
        <v>0.15</v>
      </c>
      <c r="V1238">
        <v>1187.1780000000001</v>
      </c>
      <c r="W1238" t="s">
        <v>1824</v>
      </c>
    </row>
    <row r="1239" spans="1:23" hidden="1">
      <c r="A1239" s="2">
        <v>45666</v>
      </c>
      <c r="B1239" t="s">
        <v>708</v>
      </c>
      <c r="C1239" t="s">
        <v>1732</v>
      </c>
      <c r="D1239" t="str">
        <f>VLOOKUP(C1239,Product_Cleaned!$A$2:$B$101,2,FALSE)</f>
        <v>Microwave Oven</v>
      </c>
      <c r="E1239" t="str">
        <f>VLOOKUP(C1239,Product_Cleaned!$A$2:$C$101,3,FALSE)</f>
        <v>Home</v>
      </c>
      <c r="F1239" t="str">
        <f>VLOOKUP(C1239,Product_Cleaned!$A$2:$E$101,4,FALSE)</f>
        <v>Appliances</v>
      </c>
      <c r="G1239" t="str">
        <f>VLOOKUP('Sales_Fact cleaned'!C1974,Product_Cleaned!$A$2:$E$101,5, FALSE)</f>
        <v>Ford, Murphy and Wilson</v>
      </c>
      <c r="H1239" t="s">
        <v>1810</v>
      </c>
      <c r="I1239" t="str">
        <f>_xlfn.XLOOKUP(H1239,Store_Raw!$A$2:$A$21,Store_Raw!$B$2:$B$21)</f>
        <v>Guerrero-Schmitt</v>
      </c>
      <c r="J1239" t="str">
        <f>_xlfn.XLOOKUP(H1239,Store_Raw!$A$2:$A$21,Store_Raw!$C$2:$C$21)</f>
        <v>East</v>
      </c>
      <c r="K1239" t="str">
        <f>_xlfn.XLOOKUP(H1239,Store_Raw!$A$2:$A$21,Store_Raw!$D$2:$D$21)</f>
        <v>East Stevechester</v>
      </c>
      <c r="L1239" t="str">
        <f>_xlfn.XLOOKUP(H1239,Store_Raw!$A$2:$A$21,Store_Raw!$E$2:$E$21)</f>
        <v>Flagship</v>
      </c>
      <c r="M1239" t="str">
        <f>VLOOKUP(B1239,Customer_Cleaned!$A$2:$H$501,2,FALSE)</f>
        <v>Julia Jackson</v>
      </c>
      <c r="N1239">
        <f>VLOOKUP(B1239,Customer_Cleaned!$A$2:$H$501,3,FALSE)</f>
        <v>46</v>
      </c>
      <c r="O1239" t="str">
        <f>VLOOKUP(B1239,Customer_Cleaned!$A$2:$H$501,4,FALSE)</f>
        <v>Male</v>
      </c>
      <c r="P1239" t="str">
        <f>VLOOKUP(B1239,Customer_Cleaned!$A$2:$H$501,8,FALSE)</f>
        <v>Silver</v>
      </c>
      <c r="Q1239" t="str">
        <f>_xlfn.XLOOKUP('Sales_Fact cleaned'!B1974,Customer_Cleaned!$A$2:$A$501,Customer_Cleaned!$F$2:$F$501)</f>
        <v>Texas</v>
      </c>
      <c r="R1239" t="str">
        <f>_xlfn.XLOOKUP(B1239,Customer_Cleaned!$A$2:$A$501,Customer_Cleaned!$G$2:$G$501)</f>
        <v>USA</v>
      </c>
      <c r="S1239">
        <v>2</v>
      </c>
      <c r="T1239">
        <v>682.7</v>
      </c>
      <c r="U1239">
        <v>0.13</v>
      </c>
      <c r="V1239">
        <v>1187.8979999999999</v>
      </c>
      <c r="W1239" t="s">
        <v>1826</v>
      </c>
    </row>
    <row r="1240" spans="1:23" hidden="1">
      <c r="A1240" s="2">
        <v>45667</v>
      </c>
      <c r="B1240" t="s">
        <v>637</v>
      </c>
      <c r="C1240" t="s">
        <v>1722</v>
      </c>
      <c r="D1240" t="str">
        <f>VLOOKUP(C1240,Product_Cleaned!$A$2:$B$101,2,FALSE)</f>
        <v>LED Bedside Lamp</v>
      </c>
      <c r="E1240" t="str">
        <f>VLOOKUP(C1240,Product_Cleaned!$A$2:$C$101,3,FALSE)</f>
        <v>Home</v>
      </c>
      <c r="F1240" t="str">
        <f>VLOOKUP(C1240,Product_Cleaned!$A$2:$E$101,4,FALSE)</f>
        <v>Lighting</v>
      </c>
      <c r="G1240" t="str">
        <f>VLOOKUP('Sales_Fact cleaned'!C1604,Product_Cleaned!$A$2:$E$101,5, FALSE)</f>
        <v>Campbell Ltd</v>
      </c>
      <c r="H1240" t="s">
        <v>1794</v>
      </c>
      <c r="I1240" t="str">
        <f>_xlfn.XLOOKUP(H1240,Store_Raw!$A$2:$A$21,Store_Raw!$B$2:$B$21)</f>
        <v>Thomas, Bridges and Harris</v>
      </c>
      <c r="J1240" t="str">
        <f>_xlfn.XLOOKUP(H1240,Store_Raw!$A$2:$A$21,Store_Raw!$C$2:$C$21)</f>
        <v>North</v>
      </c>
      <c r="K1240" t="str">
        <f>_xlfn.XLOOKUP(H1240,Store_Raw!$A$2:$A$21,Store_Raw!$D$2:$D$21)</f>
        <v>Sabrinatown</v>
      </c>
      <c r="L1240" t="str">
        <f>_xlfn.XLOOKUP(H1240,Store_Raw!$A$2:$A$21,Store_Raw!$E$2:$E$21)</f>
        <v>Online</v>
      </c>
      <c r="M1240" t="str">
        <f>VLOOKUP(B1240,Customer_Cleaned!$A$2:$H$501,2,FALSE)</f>
        <v>Ashley Ferguson</v>
      </c>
      <c r="N1240">
        <f>VLOOKUP(B1240,Customer_Cleaned!$A$2:$H$501,3,FALSE)</f>
        <v>46</v>
      </c>
      <c r="O1240" t="str">
        <f>VLOOKUP(B1240,Customer_Cleaned!$A$2:$H$501,4,FALSE)</f>
        <v>Male</v>
      </c>
      <c r="P1240" t="str">
        <f>VLOOKUP(B1240,Customer_Cleaned!$A$2:$H$501,8,FALSE)</f>
        <v>Silver</v>
      </c>
      <c r="Q1240" t="str">
        <f>_xlfn.XLOOKUP('Sales_Fact cleaned'!B1604,Customer_Cleaned!$A$2:$A$501,Customer_Cleaned!$F$2:$F$501)</f>
        <v>Minnesota</v>
      </c>
      <c r="R1240" t="str">
        <f>_xlfn.XLOOKUP(B1240,Customer_Cleaned!$A$2:$A$501,Customer_Cleaned!$G$2:$G$501)</f>
        <v>USA</v>
      </c>
      <c r="S1240">
        <v>2</v>
      </c>
      <c r="T1240">
        <v>816.22</v>
      </c>
      <c r="U1240">
        <v>0.27</v>
      </c>
      <c r="V1240">
        <v>1191.6812</v>
      </c>
      <c r="W1240" t="s">
        <v>1826</v>
      </c>
    </row>
    <row r="1241" spans="1:23" hidden="1">
      <c r="A1241" s="2">
        <v>45667</v>
      </c>
      <c r="B1241" t="s">
        <v>1118</v>
      </c>
      <c r="C1241" t="s">
        <v>1582</v>
      </c>
      <c r="D1241" t="str">
        <f>VLOOKUP(C1241,Product_Cleaned!$A$2:$B$101,2,FALSE)</f>
        <v>Soccer Training Cone Set</v>
      </c>
      <c r="E1241" t="str">
        <f>VLOOKUP(C1241,Product_Cleaned!$A$2:$C$101,3,FALSE)</f>
        <v>Sports</v>
      </c>
      <c r="F1241" t="str">
        <f>VLOOKUP(C1241,Product_Cleaned!$A$2:$E$101,4,FALSE)</f>
        <v>Accessories</v>
      </c>
      <c r="G1241" t="str">
        <f>VLOOKUP('Sales_Fact cleaned'!C49,Product_Cleaned!$A$2:$E$101,5, FALSE)</f>
        <v>Wilson Group</v>
      </c>
      <c r="H1241" t="s">
        <v>1757</v>
      </c>
      <c r="I1241" t="str">
        <f>_xlfn.XLOOKUP(H1241,Store_Raw!$A$2:$A$21,Store_Raw!$B$2:$B$21)</f>
        <v>Martinez, Adkins and Johnson</v>
      </c>
      <c r="J1241" t="str">
        <f>_xlfn.XLOOKUP(H1241,Store_Raw!$A$2:$A$21,Store_Raw!$C$2:$C$21)</f>
        <v>North</v>
      </c>
      <c r="K1241" t="str">
        <f>_xlfn.XLOOKUP(H1241,Store_Raw!$A$2:$A$21,Store_Raw!$D$2:$D$21)</f>
        <v>Danielmouth</v>
      </c>
      <c r="L1241" t="str">
        <f>_xlfn.XLOOKUP(H1241,Store_Raw!$A$2:$A$21,Store_Raw!$E$2:$E$21)</f>
        <v>Flagship</v>
      </c>
      <c r="M1241" t="str">
        <f>VLOOKUP(B1241,Customer_Cleaned!$A$2:$H$501,2,FALSE)</f>
        <v>Manuel Castillo</v>
      </c>
      <c r="N1241">
        <f>VLOOKUP(B1241,Customer_Cleaned!$A$2:$H$501,3,FALSE)</f>
        <v>41</v>
      </c>
      <c r="O1241" t="str">
        <f>VLOOKUP(B1241,Customer_Cleaned!$A$2:$H$501,4,FALSE)</f>
        <v>Male</v>
      </c>
      <c r="P1241" t="str">
        <f>VLOOKUP(B1241,Customer_Cleaned!$A$2:$H$501,8,FALSE)</f>
        <v>Silver</v>
      </c>
      <c r="Q1241" t="str">
        <f>_xlfn.XLOOKUP('Sales_Fact cleaned'!B49,Customer_Cleaned!$A$2:$A$501,Customer_Cleaned!$F$2:$F$501)</f>
        <v>North Carolina</v>
      </c>
      <c r="R1241" t="str">
        <f>_xlfn.XLOOKUP(B1241,Customer_Cleaned!$A$2:$A$501,Customer_Cleaned!$G$2:$G$501)</f>
        <v>USA</v>
      </c>
      <c r="S1241">
        <v>3</v>
      </c>
      <c r="T1241">
        <v>401.42</v>
      </c>
      <c r="U1241">
        <v>0.01</v>
      </c>
      <c r="V1241">
        <v>1192.2174</v>
      </c>
      <c r="W1241" t="s">
        <v>1824</v>
      </c>
    </row>
    <row r="1242" spans="1:23" hidden="1">
      <c r="A1242" s="2">
        <v>45667</v>
      </c>
      <c r="B1242" t="s">
        <v>1487</v>
      </c>
      <c r="C1242" t="s">
        <v>1565</v>
      </c>
      <c r="D1242" t="str">
        <f>VLOOKUP(C1242,Product_Cleaned!$A$2:$B$101,2,FALSE)</f>
        <v>Adjustable Dumbbell Set</v>
      </c>
      <c r="E1242" t="str">
        <f>VLOOKUP(C1242,Product_Cleaned!$A$2:$C$101,3,FALSE)</f>
        <v>Sports</v>
      </c>
      <c r="F1242" t="str">
        <f>VLOOKUP(C1242,Product_Cleaned!$A$2:$E$101,4,FALSE)</f>
        <v>Fitness</v>
      </c>
      <c r="G1242" t="str">
        <f>VLOOKUP('Sales_Fact cleaned'!C247,Product_Cleaned!$A$2:$E$101,5, FALSE)</f>
        <v>Taylor-Elliott</v>
      </c>
      <c r="H1242" t="s">
        <v>1801</v>
      </c>
      <c r="I1242" t="str">
        <f>_xlfn.XLOOKUP(H1242,Store_Raw!$A$2:$A$21,Store_Raw!$B$2:$B$21)</f>
        <v>Shelton PLC</v>
      </c>
      <c r="J1242" t="str">
        <f>_xlfn.XLOOKUP(H1242,Store_Raw!$A$2:$A$21,Store_Raw!$C$2:$C$21)</f>
        <v>North</v>
      </c>
      <c r="K1242" t="str">
        <f>_xlfn.XLOOKUP(H1242,Store_Raw!$A$2:$A$21,Store_Raw!$D$2:$D$21)</f>
        <v>East Jenniferstad</v>
      </c>
      <c r="L1242" t="str">
        <f>_xlfn.XLOOKUP(H1242,Store_Raw!$A$2:$A$21,Store_Raw!$E$2:$E$21)</f>
        <v>Flagship</v>
      </c>
      <c r="M1242" t="str">
        <f>VLOOKUP(B1242,Customer_Cleaned!$A$2:$H$501,2,FALSE)</f>
        <v>Sarah Smith</v>
      </c>
      <c r="N1242">
        <f>VLOOKUP(B1242,Customer_Cleaned!$A$2:$H$501,3,FALSE)</f>
        <v>48</v>
      </c>
      <c r="O1242" t="str">
        <f>VLOOKUP(B1242,Customer_Cleaned!$A$2:$H$501,4,FALSE)</f>
        <v>Male</v>
      </c>
      <c r="P1242" t="str">
        <f>VLOOKUP(B1242,Customer_Cleaned!$A$2:$H$501,8,FALSE)</f>
        <v>Silver</v>
      </c>
      <c r="Q1242" t="str">
        <f>_xlfn.XLOOKUP('Sales_Fact cleaned'!B247,Customer_Cleaned!$A$2:$A$501,Customer_Cleaned!$F$2:$F$501)</f>
        <v>New York</v>
      </c>
      <c r="R1242" t="str">
        <f>_xlfn.XLOOKUP(B1242,Customer_Cleaned!$A$2:$A$501,Customer_Cleaned!$G$2:$G$501)</f>
        <v>USA</v>
      </c>
      <c r="S1242">
        <v>4</v>
      </c>
      <c r="T1242">
        <v>355.14</v>
      </c>
      <c r="U1242">
        <v>0.16</v>
      </c>
      <c r="V1242">
        <v>1193.2704000000001</v>
      </c>
      <c r="W1242" t="s">
        <v>1824</v>
      </c>
    </row>
    <row r="1243" spans="1:23" hidden="1">
      <c r="A1243" s="2">
        <v>45667</v>
      </c>
      <c r="B1243" t="s">
        <v>681</v>
      </c>
      <c r="C1243" t="s">
        <v>1632</v>
      </c>
      <c r="D1243" t="str">
        <f>VLOOKUP(C1243,Product_Cleaned!$A$2:$B$101,2,FALSE)</f>
        <v>Smart Home WiFi Camera</v>
      </c>
      <c r="E1243" t="str">
        <f>VLOOKUP(C1243,Product_Cleaned!$A$2:$C$101,3,FALSE)</f>
        <v>Electronics</v>
      </c>
      <c r="F1243" t="str">
        <f>VLOOKUP(C1243,Product_Cleaned!$A$2:$E$101,4,FALSE)</f>
        <v>Accessories</v>
      </c>
      <c r="G1243" t="str">
        <f>VLOOKUP('Sales_Fact cleaned'!C1361,Product_Cleaned!$A$2:$E$101,5, FALSE)</f>
        <v>Nolan-Snow</v>
      </c>
      <c r="H1243" t="s">
        <v>1779</v>
      </c>
      <c r="I1243" t="str">
        <f>_xlfn.XLOOKUP(H1243,Store_Raw!$A$2:$A$21,Store_Raw!$B$2:$B$21)</f>
        <v>Martinez-Mullins</v>
      </c>
      <c r="J1243" t="str">
        <f>_xlfn.XLOOKUP(H1243,Store_Raw!$A$2:$A$21,Store_Raw!$C$2:$C$21)</f>
        <v>South</v>
      </c>
      <c r="K1243" t="str">
        <f>_xlfn.XLOOKUP(H1243,Store_Raw!$A$2:$A$21,Store_Raw!$D$2:$D$21)</f>
        <v>Williamsfurt</v>
      </c>
      <c r="L1243" t="str">
        <f>_xlfn.XLOOKUP(H1243,Store_Raw!$A$2:$A$21,Store_Raw!$E$2:$E$21)</f>
        <v>Online</v>
      </c>
      <c r="M1243" t="str">
        <f>VLOOKUP(B1243,Customer_Cleaned!$A$2:$H$501,2,FALSE)</f>
        <v>Joan Johnson</v>
      </c>
      <c r="N1243">
        <f>VLOOKUP(B1243,Customer_Cleaned!$A$2:$H$501,3,FALSE)</f>
        <v>50</v>
      </c>
      <c r="O1243" t="str">
        <f>VLOOKUP(B1243,Customer_Cleaned!$A$2:$H$501,4,FALSE)</f>
        <v>Female</v>
      </c>
      <c r="P1243" t="str">
        <f>VLOOKUP(B1243,Customer_Cleaned!$A$2:$H$501,8,FALSE)</f>
        <v>Platinum</v>
      </c>
      <c r="Q1243" t="str">
        <f>_xlfn.XLOOKUP('Sales_Fact cleaned'!B1361,Customer_Cleaned!$A$2:$A$501,Customer_Cleaned!$F$2:$F$501)</f>
        <v>Pennsylvania</v>
      </c>
      <c r="R1243" t="str">
        <f>_xlfn.XLOOKUP(B1243,Customer_Cleaned!$A$2:$A$501,Customer_Cleaned!$G$2:$G$501)</f>
        <v>USA</v>
      </c>
      <c r="S1243">
        <v>3</v>
      </c>
      <c r="T1243">
        <v>553.12</v>
      </c>
      <c r="U1243">
        <v>0.28000000000000003</v>
      </c>
      <c r="V1243">
        <v>1194.7392</v>
      </c>
      <c r="W1243" t="s">
        <v>1824</v>
      </c>
    </row>
    <row r="1244" spans="1:23" hidden="1">
      <c r="A1244" s="2">
        <v>45668</v>
      </c>
      <c r="B1244" t="s">
        <v>71</v>
      </c>
      <c r="C1244" t="s">
        <v>1618</v>
      </c>
      <c r="D1244" t="str">
        <f>VLOOKUP(C1244,Product_Cleaned!$A$2:$B$101,2,FALSE)</f>
        <v>Bedroom Table Lamp</v>
      </c>
      <c r="E1244" t="str">
        <f>VLOOKUP(C1244,Product_Cleaned!$A$2:$C$101,3,FALSE)</f>
        <v>Home</v>
      </c>
      <c r="F1244" t="str">
        <f>VLOOKUP(C1244,Product_Cleaned!$A$2:$E$101,4,FALSE)</f>
        <v>Lighting</v>
      </c>
      <c r="G1244" t="str">
        <f>VLOOKUP('Sales_Fact cleaned'!C949,Product_Cleaned!$A$2:$E$101,5, FALSE)</f>
        <v>Bruce-Bowen</v>
      </c>
      <c r="H1244" t="s">
        <v>1776</v>
      </c>
      <c r="I1244" t="str">
        <f>_xlfn.XLOOKUP(H1244,Store_Raw!$A$2:$A$21,Store_Raw!$B$2:$B$21)</f>
        <v>Benson-Elliott</v>
      </c>
      <c r="J1244" t="str">
        <f>_xlfn.XLOOKUP(H1244,Store_Raw!$A$2:$A$21,Store_Raw!$C$2:$C$21)</f>
        <v>East</v>
      </c>
      <c r="K1244" t="str">
        <f>_xlfn.XLOOKUP(H1244,Store_Raw!$A$2:$A$21,Store_Raw!$D$2:$D$21)</f>
        <v>Port Josephberg</v>
      </c>
      <c r="L1244" t="str">
        <f>_xlfn.XLOOKUP(H1244,Store_Raw!$A$2:$A$21,Store_Raw!$E$2:$E$21)</f>
        <v>Online</v>
      </c>
      <c r="M1244" t="str">
        <f>VLOOKUP(B1244,Customer_Cleaned!$A$2:$H$501,2,FALSE)</f>
        <v>Laura Alvarez</v>
      </c>
      <c r="N1244">
        <f>VLOOKUP(B1244,Customer_Cleaned!$A$2:$H$501,3,FALSE)</f>
        <v>49</v>
      </c>
      <c r="O1244" t="str">
        <f>VLOOKUP(B1244,Customer_Cleaned!$A$2:$H$501,4,FALSE)</f>
        <v>Female</v>
      </c>
      <c r="P1244" t="str">
        <f>VLOOKUP(B1244,Customer_Cleaned!$A$2:$H$501,8,FALSE)</f>
        <v>Silver</v>
      </c>
      <c r="Q1244" t="str">
        <f>_xlfn.XLOOKUP('Sales_Fact cleaned'!B949,Customer_Cleaned!$A$2:$A$501,Customer_Cleaned!$F$2:$F$501)</f>
        <v>Delaware</v>
      </c>
      <c r="R1244" t="str">
        <f>_xlfn.XLOOKUP(B1244,Customer_Cleaned!$A$2:$A$501,Customer_Cleaned!$G$2:$G$501)</f>
        <v>USA</v>
      </c>
      <c r="S1244">
        <v>4</v>
      </c>
      <c r="T1244">
        <v>328.27</v>
      </c>
      <c r="U1244">
        <v>0.09</v>
      </c>
      <c r="V1244">
        <v>1194.9028000000001</v>
      </c>
      <c r="W1244" t="s">
        <v>1826</v>
      </c>
    </row>
    <row r="1245" spans="1:23" hidden="1">
      <c r="A1245" s="2">
        <v>45668</v>
      </c>
      <c r="B1245" t="s">
        <v>251</v>
      </c>
      <c r="C1245" t="s">
        <v>1652</v>
      </c>
      <c r="D1245" t="str">
        <f>VLOOKUP(C1245,Product_Cleaned!$A$2:$B$101,2,FALSE)</f>
        <v>Rugby Ball</v>
      </c>
      <c r="E1245" t="str">
        <f>VLOOKUP(C1245,Product_Cleaned!$A$2:$C$101,3,FALSE)</f>
        <v>Sports</v>
      </c>
      <c r="F1245" t="str">
        <f>VLOOKUP(C1245,Product_Cleaned!$A$2:$E$101,4,FALSE)</f>
        <v>Team Sports</v>
      </c>
      <c r="G1245" t="str">
        <f>VLOOKUP('Sales_Fact cleaned'!C595,Product_Cleaned!$A$2:$E$101,5, FALSE)</f>
        <v>Ramirez-Hanson</v>
      </c>
      <c r="H1245" t="s">
        <v>1773</v>
      </c>
      <c r="I1245" t="str">
        <f>_xlfn.XLOOKUP(H1245,Store_Raw!$A$2:$A$21,Store_Raw!$B$2:$B$21)</f>
        <v>Gray Ltd</v>
      </c>
      <c r="J1245" t="str">
        <f>_xlfn.XLOOKUP(H1245,Store_Raw!$A$2:$A$21,Store_Raw!$C$2:$C$21)</f>
        <v>North</v>
      </c>
      <c r="K1245" t="str">
        <f>_xlfn.XLOOKUP(H1245,Store_Raw!$A$2:$A$21,Store_Raw!$D$2:$D$21)</f>
        <v>New Michaelchester</v>
      </c>
      <c r="L1245" t="str">
        <f>_xlfn.XLOOKUP(H1245,Store_Raw!$A$2:$A$21,Store_Raw!$E$2:$E$21)</f>
        <v>Outlet</v>
      </c>
      <c r="M1245" t="str">
        <f>VLOOKUP(B1245,Customer_Cleaned!$A$2:$H$501,2,FALSE)</f>
        <v>Mr. Mark Beasley</v>
      </c>
      <c r="N1245">
        <f>VLOOKUP(B1245,Customer_Cleaned!$A$2:$H$501,3,FALSE)</f>
        <v>24</v>
      </c>
      <c r="O1245" t="str">
        <f>VLOOKUP(B1245,Customer_Cleaned!$A$2:$H$501,4,FALSE)</f>
        <v>Female</v>
      </c>
      <c r="P1245" t="str">
        <f>VLOOKUP(B1245,Customer_Cleaned!$A$2:$H$501,8,FALSE)</f>
        <v>Bronze</v>
      </c>
      <c r="Q1245" t="str">
        <f>_xlfn.XLOOKUP('Sales_Fact cleaned'!B595,Customer_Cleaned!$A$2:$A$501,Customer_Cleaned!$F$2:$F$501)</f>
        <v>North Dakota</v>
      </c>
      <c r="R1245" t="str">
        <f>_xlfn.XLOOKUP(B1245,Customer_Cleaned!$A$2:$A$501,Customer_Cleaned!$G$2:$G$501)</f>
        <v>USA</v>
      </c>
      <c r="S1245">
        <v>4</v>
      </c>
      <c r="T1245">
        <v>355.64</v>
      </c>
      <c r="U1245">
        <v>0.16</v>
      </c>
      <c r="V1245">
        <v>1194.9503999999999</v>
      </c>
      <c r="W1245" t="s">
        <v>1826</v>
      </c>
    </row>
    <row r="1246" spans="1:23">
      <c r="A1246" s="2">
        <v>45669</v>
      </c>
      <c r="B1246" t="s">
        <v>1400</v>
      </c>
      <c r="C1246" t="s">
        <v>1710</v>
      </c>
      <c r="D1246" t="str">
        <f>VLOOKUP(C1246,Product_Cleaned!$A$2:$B$101,2,FALSE)</f>
        <v>Badminton Racket Set</v>
      </c>
      <c r="E1246" t="str">
        <f>VLOOKUP(C1246,Product_Cleaned!$A$2:$C$101,3,FALSE)</f>
        <v>Sports</v>
      </c>
      <c r="F1246" t="str">
        <f>VLOOKUP(C1246,Product_Cleaned!$A$2:$E$101,4,FALSE)</f>
        <v>Equipment</v>
      </c>
      <c r="G1246" t="str">
        <f>VLOOKUP('Sales_Fact cleaned'!C473,Product_Cleaned!$A$2:$E$101,5, FALSE)</f>
        <v>Burns-Hansen</v>
      </c>
      <c r="H1246" t="s">
        <v>1810</v>
      </c>
      <c r="I1246" t="str">
        <f>_xlfn.XLOOKUP(H1246,Store_Raw!$A$2:$A$21,Store_Raw!$B$2:$B$21)</f>
        <v>Guerrero-Schmitt</v>
      </c>
      <c r="J1246" t="str">
        <f>_xlfn.XLOOKUP(H1246,Store_Raw!$A$2:$A$21,Store_Raw!$C$2:$C$21)</f>
        <v>East</v>
      </c>
      <c r="K1246" t="str">
        <f>_xlfn.XLOOKUP(H1246,Store_Raw!$A$2:$A$21,Store_Raw!$D$2:$D$21)</f>
        <v>East Stevechester</v>
      </c>
      <c r="L1246" t="str">
        <f>_xlfn.XLOOKUP(H1246,Store_Raw!$A$2:$A$21,Store_Raw!$E$2:$E$21)</f>
        <v>Flagship</v>
      </c>
      <c r="M1246" t="str">
        <f>VLOOKUP(B1246,Customer_Cleaned!$A$2:$H$501,2,FALSE)</f>
        <v>April Phillips</v>
      </c>
      <c r="N1246">
        <f>VLOOKUP(B1246,Customer_Cleaned!$A$2:$H$501,3,FALSE)</f>
        <v>62</v>
      </c>
      <c r="O1246" t="str">
        <f>VLOOKUP(B1246,Customer_Cleaned!$A$2:$H$501,4,FALSE)</f>
        <v>Female</v>
      </c>
      <c r="P1246" t="str">
        <f>VLOOKUP(B1246,Customer_Cleaned!$A$2:$H$501,8,FALSE)</f>
        <v>Platinum</v>
      </c>
      <c r="Q1246" t="str">
        <f>_xlfn.XLOOKUP('Sales_Fact cleaned'!B473,Customer_Cleaned!$A$2:$A$501,Customer_Cleaned!$F$2:$F$501)</f>
        <v>California</v>
      </c>
      <c r="R1246" t="str">
        <f>_xlfn.XLOOKUP(B1246,Customer_Cleaned!$A$2:$A$501,Customer_Cleaned!$G$2:$G$501)</f>
        <v>USA</v>
      </c>
      <c r="S1246">
        <v>2</v>
      </c>
      <c r="T1246">
        <v>830.94</v>
      </c>
      <c r="U1246">
        <v>0.28000000000000003</v>
      </c>
      <c r="V1246">
        <v>1196.5536</v>
      </c>
      <c r="W1246" t="s">
        <v>1829</v>
      </c>
    </row>
    <row r="1247" spans="1:23" hidden="1">
      <c r="A1247" s="2">
        <v>45669</v>
      </c>
      <c r="B1247" t="s">
        <v>36</v>
      </c>
      <c r="C1247" t="s">
        <v>1626</v>
      </c>
      <c r="D1247" t="str">
        <f>VLOOKUP(C1247,Product_Cleaned!$A$2:$B$101,2,FALSE)</f>
        <v>Portable Power Bank</v>
      </c>
      <c r="E1247" t="str">
        <f>VLOOKUP(C1247,Product_Cleaned!$A$2:$C$101,3,FALSE)</f>
        <v>Electronics</v>
      </c>
      <c r="F1247" t="str">
        <f>VLOOKUP(C1247,Product_Cleaned!$A$2:$E$101,4,FALSE)</f>
        <v>Mobile</v>
      </c>
      <c r="G1247" t="str">
        <f>VLOOKUP('Sales_Fact cleaned'!C862,Product_Cleaned!$A$2:$E$101,5, FALSE)</f>
        <v>Hill PLC</v>
      </c>
      <c r="H1247" t="s">
        <v>1810</v>
      </c>
      <c r="I1247" t="str">
        <f>_xlfn.XLOOKUP(H1247,Store_Raw!$A$2:$A$21,Store_Raw!$B$2:$B$21)</f>
        <v>Guerrero-Schmitt</v>
      </c>
      <c r="J1247" t="str">
        <f>_xlfn.XLOOKUP(H1247,Store_Raw!$A$2:$A$21,Store_Raw!$C$2:$C$21)</f>
        <v>East</v>
      </c>
      <c r="K1247" t="str">
        <f>_xlfn.XLOOKUP(H1247,Store_Raw!$A$2:$A$21,Store_Raw!$D$2:$D$21)</f>
        <v>East Stevechester</v>
      </c>
      <c r="L1247" t="str">
        <f>_xlfn.XLOOKUP(H1247,Store_Raw!$A$2:$A$21,Store_Raw!$E$2:$E$21)</f>
        <v>Flagship</v>
      </c>
      <c r="M1247" t="str">
        <f>VLOOKUP(B1247,Customer_Cleaned!$A$2:$H$501,2,FALSE)</f>
        <v>Amber Jackson</v>
      </c>
      <c r="N1247">
        <f>VLOOKUP(B1247,Customer_Cleaned!$A$2:$H$501,3,FALSE)</f>
        <v>29</v>
      </c>
      <c r="O1247" t="str">
        <f>VLOOKUP(B1247,Customer_Cleaned!$A$2:$H$501,4,FALSE)</f>
        <v>Female</v>
      </c>
      <c r="P1247" t="str">
        <f>VLOOKUP(B1247,Customer_Cleaned!$A$2:$H$501,8,FALSE)</f>
        <v>Bronze</v>
      </c>
      <c r="Q1247" t="str">
        <f>_xlfn.XLOOKUP('Sales_Fact cleaned'!B862,Customer_Cleaned!$A$2:$A$501,Customer_Cleaned!$F$2:$F$501)</f>
        <v>Connecticut</v>
      </c>
      <c r="R1247" t="str">
        <f>_xlfn.XLOOKUP(B1247,Customer_Cleaned!$A$2:$A$501,Customer_Cleaned!$G$2:$G$501)</f>
        <v>USA</v>
      </c>
      <c r="S1247">
        <v>2</v>
      </c>
      <c r="T1247">
        <v>673.02</v>
      </c>
      <c r="U1247">
        <v>0.11</v>
      </c>
      <c r="V1247">
        <v>1197.9756</v>
      </c>
      <c r="W1247" t="s">
        <v>1824</v>
      </c>
    </row>
    <row r="1248" spans="1:23">
      <c r="A1248" s="2">
        <v>45670</v>
      </c>
      <c r="B1248" t="s">
        <v>275</v>
      </c>
      <c r="C1248" t="s">
        <v>1580</v>
      </c>
      <c r="D1248" t="str">
        <f>VLOOKUP(C1248,Product_Cleaned!$A$2:$B$101,2,FALSE)</f>
        <v>Beard Grooming Kit</v>
      </c>
      <c r="E1248" t="str">
        <f>VLOOKUP(C1248,Product_Cleaned!$A$2:$C$101,3,FALSE)</f>
        <v>Beauty</v>
      </c>
      <c r="F1248" t="str">
        <f>VLOOKUP(C1248,Product_Cleaned!$A$2:$E$101,4,FALSE)</f>
        <v>Grooming</v>
      </c>
      <c r="G1248" t="str">
        <f>VLOOKUP('Sales_Fact cleaned'!C1480,Product_Cleaned!$A$2:$E$101,5, FALSE)</f>
        <v>Phillips and Sons</v>
      </c>
      <c r="H1248" t="s">
        <v>1810</v>
      </c>
      <c r="I1248" t="str">
        <f>_xlfn.XLOOKUP(H1248,Store_Raw!$A$2:$A$21,Store_Raw!$B$2:$B$21)</f>
        <v>Guerrero-Schmitt</v>
      </c>
      <c r="J1248" t="str">
        <f>_xlfn.XLOOKUP(H1248,Store_Raw!$A$2:$A$21,Store_Raw!$C$2:$C$21)</f>
        <v>East</v>
      </c>
      <c r="K1248" t="str">
        <f>_xlfn.XLOOKUP(H1248,Store_Raw!$A$2:$A$21,Store_Raw!$D$2:$D$21)</f>
        <v>East Stevechester</v>
      </c>
      <c r="L1248" t="str">
        <f>_xlfn.XLOOKUP(H1248,Store_Raw!$A$2:$A$21,Store_Raw!$E$2:$E$21)</f>
        <v>Flagship</v>
      </c>
      <c r="M1248" t="str">
        <f>VLOOKUP(B1248,Customer_Cleaned!$A$2:$H$501,2,FALSE)</f>
        <v>Rhonda Morales</v>
      </c>
      <c r="N1248">
        <f>VLOOKUP(B1248,Customer_Cleaned!$A$2:$H$501,3,FALSE)</f>
        <v>61</v>
      </c>
      <c r="O1248" t="str">
        <f>VLOOKUP(B1248,Customer_Cleaned!$A$2:$H$501,4,FALSE)</f>
        <v>Female</v>
      </c>
      <c r="P1248" t="str">
        <f>VLOOKUP(B1248,Customer_Cleaned!$A$2:$H$501,8,FALSE)</f>
        <v>Platinum</v>
      </c>
      <c r="Q1248" t="str">
        <f>_xlfn.XLOOKUP('Sales_Fact cleaned'!B1480,Customer_Cleaned!$A$2:$A$501,Customer_Cleaned!$F$2:$F$501)</f>
        <v>New Jersey</v>
      </c>
      <c r="R1248" t="str">
        <f>_xlfn.XLOOKUP(B1248,Customer_Cleaned!$A$2:$A$501,Customer_Cleaned!$G$2:$G$501)</f>
        <v>USA</v>
      </c>
      <c r="S1248">
        <v>3</v>
      </c>
      <c r="T1248">
        <v>434.55</v>
      </c>
      <c r="U1248">
        <v>0.08</v>
      </c>
      <c r="V1248">
        <v>1199.3579999999999</v>
      </c>
      <c r="W1248" t="s">
        <v>1826</v>
      </c>
    </row>
    <row r="1249" spans="1:23" hidden="1">
      <c r="A1249" s="2">
        <v>45670</v>
      </c>
      <c r="B1249" t="s">
        <v>419</v>
      </c>
      <c r="C1249" t="s">
        <v>1614</v>
      </c>
      <c r="D1249" t="str">
        <f>VLOOKUP(C1249,Product_Cleaned!$A$2:$B$101,2,FALSE)</f>
        <v>Modern Wall Clock</v>
      </c>
      <c r="E1249" t="str">
        <f>VLOOKUP(C1249,Product_Cleaned!$A$2:$C$101,3,FALSE)</f>
        <v>Home</v>
      </c>
      <c r="F1249" t="str">
        <f>VLOOKUP(C1249,Product_Cleaned!$A$2:$E$101,4,FALSE)</f>
        <v>Decor</v>
      </c>
      <c r="G1249" t="str">
        <f>VLOOKUP('Sales_Fact cleaned'!C1325,Product_Cleaned!$A$2:$E$101,5, FALSE)</f>
        <v>Hoffman-Williams</v>
      </c>
      <c r="H1249" t="s">
        <v>1801</v>
      </c>
      <c r="I1249" t="str">
        <f>_xlfn.XLOOKUP(H1249,Store_Raw!$A$2:$A$21,Store_Raw!$B$2:$B$21)</f>
        <v>Shelton PLC</v>
      </c>
      <c r="J1249" t="str">
        <f>_xlfn.XLOOKUP(H1249,Store_Raw!$A$2:$A$21,Store_Raw!$C$2:$C$21)</f>
        <v>North</v>
      </c>
      <c r="K1249" t="str">
        <f>_xlfn.XLOOKUP(H1249,Store_Raw!$A$2:$A$21,Store_Raw!$D$2:$D$21)</f>
        <v>East Jenniferstad</v>
      </c>
      <c r="L1249" t="str">
        <f>_xlfn.XLOOKUP(H1249,Store_Raw!$A$2:$A$21,Store_Raw!$E$2:$E$21)</f>
        <v>Flagship</v>
      </c>
      <c r="M1249" t="str">
        <f>VLOOKUP(B1249,Customer_Cleaned!$A$2:$H$501,2,FALSE)</f>
        <v>Joel Robinson</v>
      </c>
      <c r="N1249">
        <f>VLOOKUP(B1249,Customer_Cleaned!$A$2:$H$501,3,FALSE)</f>
        <v>62</v>
      </c>
      <c r="O1249" t="str">
        <f>VLOOKUP(B1249,Customer_Cleaned!$A$2:$H$501,4,FALSE)</f>
        <v>Male</v>
      </c>
      <c r="P1249" t="str">
        <f>VLOOKUP(B1249,Customer_Cleaned!$A$2:$H$501,8,FALSE)</f>
        <v>Platinum</v>
      </c>
      <c r="Q1249" t="str">
        <f>_xlfn.XLOOKUP('Sales_Fact cleaned'!B1325,Customer_Cleaned!$A$2:$A$501,Customer_Cleaned!$F$2:$F$501)</f>
        <v>Kansas</v>
      </c>
      <c r="R1249" t="str">
        <f>_xlfn.XLOOKUP(B1249,Customer_Cleaned!$A$2:$A$501,Customer_Cleaned!$G$2:$G$501)</f>
        <v>USA</v>
      </c>
      <c r="S1249">
        <v>2</v>
      </c>
      <c r="T1249">
        <v>667.17</v>
      </c>
      <c r="U1249">
        <v>0.1</v>
      </c>
      <c r="V1249">
        <v>1200.9059999999999</v>
      </c>
      <c r="W1249" t="s">
        <v>1824</v>
      </c>
    </row>
    <row r="1250" spans="1:23">
      <c r="A1250" s="2">
        <v>45671</v>
      </c>
      <c r="B1250" t="s">
        <v>124</v>
      </c>
      <c r="C1250" t="s">
        <v>1610</v>
      </c>
      <c r="D1250" t="str">
        <f>VLOOKUP(C1250,Product_Cleaned!$A$2:$B$101,2,FALSE)</f>
        <v>Basketball</v>
      </c>
      <c r="E1250" t="str">
        <f>VLOOKUP(C1250,Product_Cleaned!$A$2:$C$101,3,FALSE)</f>
        <v>Sports</v>
      </c>
      <c r="F1250" t="str">
        <f>VLOOKUP(C1250,Product_Cleaned!$A$2:$E$101,4,FALSE)</f>
        <v>Team Sports</v>
      </c>
      <c r="G1250" t="str">
        <f>VLOOKUP('Sales_Fact cleaned'!C1542,Product_Cleaned!$A$2:$E$101,5, FALSE)</f>
        <v>Cox Inc</v>
      </c>
      <c r="H1250" t="s">
        <v>1789</v>
      </c>
      <c r="I1250" t="str">
        <f>_xlfn.XLOOKUP(H1250,Store_Raw!$A$2:$A$21,Store_Raw!$B$2:$B$21)</f>
        <v>Hill, Wagner and Ballard</v>
      </c>
      <c r="J1250" t="str">
        <f>_xlfn.XLOOKUP(H1250,Store_Raw!$A$2:$A$21,Store_Raw!$C$2:$C$21)</f>
        <v>East</v>
      </c>
      <c r="K1250" t="str">
        <f>_xlfn.XLOOKUP(H1250,Store_Raw!$A$2:$A$21,Store_Raw!$D$2:$D$21)</f>
        <v>East Davidville</v>
      </c>
      <c r="L1250" t="str">
        <f>_xlfn.XLOOKUP(H1250,Store_Raw!$A$2:$A$21,Store_Raw!$E$2:$E$21)</f>
        <v>Online</v>
      </c>
      <c r="M1250" t="str">
        <f>VLOOKUP(B1250,Customer_Cleaned!$A$2:$H$501,2,FALSE)</f>
        <v>Jessica Acevedo</v>
      </c>
      <c r="N1250">
        <f>VLOOKUP(B1250,Customer_Cleaned!$A$2:$H$501,3,FALSE)</f>
        <v>64</v>
      </c>
      <c r="O1250" t="str">
        <f>VLOOKUP(B1250,Customer_Cleaned!$A$2:$H$501,4,FALSE)</f>
        <v>Female</v>
      </c>
      <c r="P1250" t="str">
        <f>VLOOKUP(B1250,Customer_Cleaned!$A$2:$H$501,8,FALSE)</f>
        <v>Platinum</v>
      </c>
      <c r="Q1250" t="str">
        <f>_xlfn.XLOOKUP('Sales_Fact cleaned'!B1542,Customer_Cleaned!$A$2:$A$501,Customer_Cleaned!$F$2:$F$501)</f>
        <v>Wisconsin</v>
      </c>
      <c r="R1250" t="str">
        <f>_xlfn.XLOOKUP(B1250,Customer_Cleaned!$A$2:$A$501,Customer_Cleaned!$G$2:$G$501)</f>
        <v>USA</v>
      </c>
      <c r="S1250">
        <v>2</v>
      </c>
      <c r="T1250">
        <v>613.47</v>
      </c>
      <c r="U1250">
        <v>0.02</v>
      </c>
      <c r="V1250">
        <v>1202.4012</v>
      </c>
      <c r="W1250" t="s">
        <v>1829</v>
      </c>
    </row>
    <row r="1251" spans="1:23" hidden="1">
      <c r="A1251" s="2">
        <v>45671</v>
      </c>
      <c r="B1251" t="s">
        <v>36</v>
      </c>
      <c r="C1251" t="s">
        <v>1734</v>
      </c>
      <c r="D1251" t="str">
        <f>VLOOKUP(C1251,Product_Cleaned!$A$2:$B$101,2,FALSE)</f>
        <v>USB-C Laptop Charger</v>
      </c>
      <c r="E1251" t="str">
        <f>VLOOKUP(C1251,Product_Cleaned!$A$2:$C$101,3,FALSE)</f>
        <v>Electronics</v>
      </c>
      <c r="F1251" t="str">
        <f>VLOOKUP(C1251,Product_Cleaned!$A$2:$E$101,4,FALSE)</f>
        <v>Computer</v>
      </c>
      <c r="G1251" t="str">
        <f>VLOOKUP('Sales_Fact cleaned'!C1238,Product_Cleaned!$A$2:$E$101,5, FALSE)</f>
        <v>Campbell Ltd</v>
      </c>
      <c r="H1251" t="s">
        <v>1769</v>
      </c>
      <c r="I1251" t="str">
        <f>_xlfn.XLOOKUP(H1251,Store_Raw!$A$2:$A$21,Store_Raw!$B$2:$B$21)</f>
        <v>Alexander Group</v>
      </c>
      <c r="J1251" t="str">
        <f>_xlfn.XLOOKUP(H1251,Store_Raw!$A$2:$A$21,Store_Raw!$C$2:$C$21)</f>
        <v>South</v>
      </c>
      <c r="K1251" t="str">
        <f>_xlfn.XLOOKUP(H1251,Store_Raw!$A$2:$A$21,Store_Raw!$D$2:$D$21)</f>
        <v>Port Sharon</v>
      </c>
      <c r="L1251" t="str">
        <f>_xlfn.XLOOKUP(H1251,Store_Raw!$A$2:$A$21,Store_Raw!$E$2:$E$21)</f>
        <v>Online</v>
      </c>
      <c r="M1251" t="str">
        <f>VLOOKUP(B1251,Customer_Cleaned!$A$2:$H$501,2,FALSE)</f>
        <v>Amber Jackson</v>
      </c>
      <c r="N1251">
        <f>VLOOKUP(B1251,Customer_Cleaned!$A$2:$H$501,3,FALSE)</f>
        <v>29</v>
      </c>
      <c r="O1251" t="str">
        <f>VLOOKUP(B1251,Customer_Cleaned!$A$2:$H$501,4,FALSE)</f>
        <v>Female</v>
      </c>
      <c r="P1251" t="str">
        <f>VLOOKUP(B1251,Customer_Cleaned!$A$2:$H$501,8,FALSE)</f>
        <v>Bronze</v>
      </c>
      <c r="Q1251" t="str">
        <f>_xlfn.XLOOKUP('Sales_Fact cleaned'!B1238,Customer_Cleaned!$A$2:$A$501,Customer_Cleaned!$F$2:$F$501)</f>
        <v>New Jersey</v>
      </c>
      <c r="R1251" t="str">
        <f>_xlfn.XLOOKUP(B1251,Customer_Cleaned!$A$2:$A$501,Customer_Cleaned!$G$2:$G$501)</f>
        <v>USA</v>
      </c>
      <c r="S1251">
        <v>2</v>
      </c>
      <c r="T1251">
        <v>772.24</v>
      </c>
      <c r="U1251">
        <v>0.22</v>
      </c>
      <c r="V1251">
        <v>1204.6944000000001</v>
      </c>
      <c r="W1251" t="s">
        <v>1824</v>
      </c>
    </row>
    <row r="1252" spans="1:23" hidden="1">
      <c r="A1252" s="2">
        <v>45672</v>
      </c>
      <c r="B1252" t="s">
        <v>716</v>
      </c>
      <c r="C1252" t="s">
        <v>1684</v>
      </c>
      <c r="D1252" t="str">
        <f>VLOOKUP(C1252,Product_Cleaned!$A$2:$B$101,2,FALSE)</f>
        <v>Wooden Nightstand</v>
      </c>
      <c r="E1252" t="str">
        <f>VLOOKUP(C1252,Product_Cleaned!$A$2:$C$101,3,FALSE)</f>
        <v>Home</v>
      </c>
      <c r="F1252" t="str">
        <f>VLOOKUP(C1252,Product_Cleaned!$A$2:$E$101,4,FALSE)</f>
        <v>Furniture</v>
      </c>
      <c r="G1252" t="str">
        <f>VLOOKUP('Sales_Fact cleaned'!C945,Product_Cleaned!$A$2:$E$101,5, FALSE)</f>
        <v>Dawson-Perkins</v>
      </c>
      <c r="H1252" t="s">
        <v>1789</v>
      </c>
      <c r="I1252" t="str">
        <f>_xlfn.XLOOKUP(H1252,Store_Raw!$A$2:$A$21,Store_Raw!$B$2:$B$21)</f>
        <v>Hill, Wagner and Ballard</v>
      </c>
      <c r="J1252" t="str">
        <f>_xlfn.XLOOKUP(H1252,Store_Raw!$A$2:$A$21,Store_Raw!$C$2:$C$21)</f>
        <v>East</v>
      </c>
      <c r="K1252" t="str">
        <f>_xlfn.XLOOKUP(H1252,Store_Raw!$A$2:$A$21,Store_Raw!$D$2:$D$21)</f>
        <v>East Davidville</v>
      </c>
      <c r="L1252" t="str">
        <f>_xlfn.XLOOKUP(H1252,Store_Raw!$A$2:$A$21,Store_Raw!$E$2:$E$21)</f>
        <v>Online</v>
      </c>
      <c r="M1252" t="str">
        <f>VLOOKUP(B1252,Customer_Cleaned!$A$2:$H$501,2,FALSE)</f>
        <v>Lisa Young</v>
      </c>
      <c r="N1252">
        <f>VLOOKUP(B1252,Customer_Cleaned!$A$2:$H$501,3,FALSE)</f>
        <v>38</v>
      </c>
      <c r="O1252" t="str">
        <f>VLOOKUP(B1252,Customer_Cleaned!$A$2:$H$501,4,FALSE)</f>
        <v>Male</v>
      </c>
      <c r="P1252" t="str">
        <f>VLOOKUP(B1252,Customer_Cleaned!$A$2:$H$501,8,FALSE)</f>
        <v>Silver</v>
      </c>
      <c r="Q1252" t="str">
        <f>_xlfn.XLOOKUP('Sales_Fact cleaned'!B945,Customer_Cleaned!$A$2:$A$501,Customer_Cleaned!$F$2:$F$501)</f>
        <v>Pennsylvania</v>
      </c>
      <c r="R1252" t="str">
        <f>_xlfn.XLOOKUP(B1252,Customer_Cleaned!$A$2:$A$501,Customer_Cleaned!$G$2:$G$501)</f>
        <v>USA</v>
      </c>
      <c r="S1252">
        <v>2</v>
      </c>
      <c r="T1252">
        <v>692.72</v>
      </c>
      <c r="U1252">
        <v>0.13</v>
      </c>
      <c r="V1252">
        <v>1205.3327999999999</v>
      </c>
      <c r="W1252" t="s">
        <v>1824</v>
      </c>
    </row>
    <row r="1253" spans="1:23" hidden="1">
      <c r="A1253" s="2">
        <v>45672</v>
      </c>
      <c r="B1253" t="s">
        <v>975</v>
      </c>
      <c r="C1253" t="s">
        <v>1670</v>
      </c>
      <c r="D1253" t="str">
        <f>VLOOKUP(C1253,Product_Cleaned!$A$2:$B$101,2,FALSE)</f>
        <v>Tennis Ball 3-Pack</v>
      </c>
      <c r="E1253" t="str">
        <f>VLOOKUP(C1253,Product_Cleaned!$A$2:$C$101,3,FALSE)</f>
        <v>Sports</v>
      </c>
      <c r="F1253" t="str">
        <f>VLOOKUP(C1253,Product_Cleaned!$A$2:$E$101,4,FALSE)</f>
        <v>Equipment</v>
      </c>
      <c r="G1253" t="str">
        <f>VLOOKUP('Sales_Fact cleaned'!C1296,Product_Cleaned!$A$2:$E$101,5, FALSE)</f>
        <v>Hoffman Group</v>
      </c>
      <c r="H1253" t="s">
        <v>1773</v>
      </c>
      <c r="I1253" t="str">
        <f>_xlfn.XLOOKUP(H1253,Store_Raw!$A$2:$A$21,Store_Raw!$B$2:$B$21)</f>
        <v>Gray Ltd</v>
      </c>
      <c r="J1253" t="str">
        <f>_xlfn.XLOOKUP(H1253,Store_Raw!$A$2:$A$21,Store_Raw!$C$2:$C$21)</f>
        <v>North</v>
      </c>
      <c r="K1253" t="str">
        <f>_xlfn.XLOOKUP(H1253,Store_Raw!$A$2:$A$21,Store_Raw!$D$2:$D$21)</f>
        <v>New Michaelchester</v>
      </c>
      <c r="L1253" t="str">
        <f>_xlfn.XLOOKUP(H1253,Store_Raw!$A$2:$A$21,Store_Raw!$E$2:$E$21)</f>
        <v>Outlet</v>
      </c>
      <c r="M1253" t="str">
        <f>VLOOKUP(B1253,Customer_Cleaned!$A$2:$H$501,2,FALSE)</f>
        <v>Stacy Collins</v>
      </c>
      <c r="N1253">
        <f>VLOOKUP(B1253,Customer_Cleaned!$A$2:$H$501,3,FALSE)</f>
        <v>41</v>
      </c>
      <c r="O1253" t="str">
        <f>VLOOKUP(B1253,Customer_Cleaned!$A$2:$H$501,4,FALSE)</f>
        <v>Female</v>
      </c>
      <c r="P1253" t="str">
        <f>VLOOKUP(B1253,Customer_Cleaned!$A$2:$H$501,8,FALSE)</f>
        <v>Silver</v>
      </c>
      <c r="Q1253" t="str">
        <f>_xlfn.XLOOKUP('Sales_Fact cleaned'!B1296,Customer_Cleaned!$A$2:$A$501,Customer_Cleaned!$F$2:$F$501)</f>
        <v>Georgia</v>
      </c>
      <c r="R1253" t="str">
        <f>_xlfn.XLOOKUP(B1253,Customer_Cleaned!$A$2:$A$501,Customer_Cleaned!$G$2:$G$501)</f>
        <v>USA</v>
      </c>
      <c r="S1253">
        <v>4</v>
      </c>
      <c r="T1253">
        <v>372.42</v>
      </c>
      <c r="U1253">
        <v>0.19</v>
      </c>
      <c r="V1253">
        <v>1206.6407999999999</v>
      </c>
      <c r="W1253" t="s">
        <v>1826</v>
      </c>
    </row>
    <row r="1254" spans="1:23" hidden="1">
      <c r="A1254" s="2">
        <v>45672</v>
      </c>
      <c r="B1254" t="s">
        <v>1527</v>
      </c>
      <c r="C1254" t="s">
        <v>1560</v>
      </c>
      <c r="D1254" t="str">
        <f>VLOOKUP(C1254,Product_Cleaned!$A$2:$B$101,2,FALSE)</f>
        <v>LED Table Lamp</v>
      </c>
      <c r="E1254" t="str">
        <f>VLOOKUP(C1254,Product_Cleaned!$A$2:$C$101,3,FALSE)</f>
        <v>Home</v>
      </c>
      <c r="F1254" t="str">
        <f>VLOOKUP(C1254,Product_Cleaned!$A$2:$E$101,4,FALSE)</f>
        <v>Lighting</v>
      </c>
      <c r="G1254" t="str">
        <f>VLOOKUP('Sales_Fact cleaned'!C1437,Product_Cleaned!$A$2:$E$101,5, FALSE)</f>
        <v>Gonzales-Davis</v>
      </c>
      <c r="H1254" t="s">
        <v>1779</v>
      </c>
      <c r="I1254" t="str">
        <f>_xlfn.XLOOKUP(H1254,Store_Raw!$A$2:$A$21,Store_Raw!$B$2:$B$21)</f>
        <v>Martinez-Mullins</v>
      </c>
      <c r="J1254" t="str">
        <f>_xlfn.XLOOKUP(H1254,Store_Raw!$A$2:$A$21,Store_Raw!$C$2:$C$21)</f>
        <v>South</v>
      </c>
      <c r="K1254" t="str">
        <f>_xlfn.XLOOKUP(H1254,Store_Raw!$A$2:$A$21,Store_Raw!$D$2:$D$21)</f>
        <v>Williamsfurt</v>
      </c>
      <c r="L1254" t="str">
        <f>_xlfn.XLOOKUP(H1254,Store_Raw!$A$2:$A$21,Store_Raw!$E$2:$E$21)</f>
        <v>Online</v>
      </c>
      <c r="M1254" t="str">
        <f>VLOOKUP(B1254,Customer_Cleaned!$A$2:$H$501,2,FALSE)</f>
        <v>Sarah Marsh</v>
      </c>
      <c r="N1254">
        <f>VLOOKUP(B1254,Customer_Cleaned!$A$2:$H$501,3,FALSE)</f>
        <v>47</v>
      </c>
      <c r="O1254" t="str">
        <f>VLOOKUP(B1254,Customer_Cleaned!$A$2:$H$501,4,FALSE)</f>
        <v>Female</v>
      </c>
      <c r="P1254" t="str">
        <f>VLOOKUP(B1254,Customer_Cleaned!$A$2:$H$501,8,FALSE)</f>
        <v>Silver</v>
      </c>
      <c r="Q1254" t="str">
        <f>_xlfn.XLOOKUP('Sales_Fact cleaned'!B1437,Customer_Cleaned!$A$2:$A$501,Customer_Cleaned!$F$2:$F$501)</f>
        <v>Connecticut</v>
      </c>
      <c r="R1254" t="str">
        <f>_xlfn.XLOOKUP(B1254,Customer_Cleaned!$A$2:$A$501,Customer_Cleaned!$G$2:$G$501)</f>
        <v>USA</v>
      </c>
      <c r="S1254">
        <v>2</v>
      </c>
      <c r="T1254">
        <v>784.26</v>
      </c>
      <c r="U1254">
        <v>0.23</v>
      </c>
      <c r="V1254">
        <v>1207.7603999999999</v>
      </c>
      <c r="W1254" t="s">
        <v>1829</v>
      </c>
    </row>
    <row r="1255" spans="1:23" hidden="1">
      <c r="A1255" s="2">
        <v>45673</v>
      </c>
      <c r="B1255" t="s">
        <v>1516</v>
      </c>
      <c r="C1255" t="s">
        <v>1592</v>
      </c>
      <c r="D1255" t="str">
        <f>VLOOKUP(C1255,Product_Cleaned!$A$2:$B$101,2,FALSE)</f>
        <v>Carbon Fiber Tennis Racket</v>
      </c>
      <c r="E1255" t="str">
        <f>VLOOKUP(C1255,Product_Cleaned!$A$2:$C$101,3,FALSE)</f>
        <v>Sports</v>
      </c>
      <c r="F1255" t="str">
        <f>VLOOKUP(C1255,Product_Cleaned!$A$2:$E$101,4,FALSE)</f>
        <v>Equipment</v>
      </c>
      <c r="G1255" t="str">
        <f>VLOOKUP('Sales_Fact cleaned'!C1209,Product_Cleaned!$A$2:$E$101,5, FALSE)</f>
        <v>Burns-Hansen</v>
      </c>
      <c r="H1255" t="s">
        <v>1776</v>
      </c>
      <c r="I1255" t="str">
        <f>_xlfn.XLOOKUP(H1255,Store_Raw!$A$2:$A$21,Store_Raw!$B$2:$B$21)</f>
        <v>Benson-Elliott</v>
      </c>
      <c r="J1255" t="str">
        <f>_xlfn.XLOOKUP(H1255,Store_Raw!$A$2:$A$21,Store_Raw!$C$2:$C$21)</f>
        <v>East</v>
      </c>
      <c r="K1255" t="str">
        <f>_xlfn.XLOOKUP(H1255,Store_Raw!$A$2:$A$21,Store_Raw!$D$2:$D$21)</f>
        <v>Port Josephberg</v>
      </c>
      <c r="L1255" t="str">
        <f>_xlfn.XLOOKUP(H1255,Store_Raw!$A$2:$A$21,Store_Raw!$E$2:$E$21)</f>
        <v>Online</v>
      </c>
      <c r="M1255" t="str">
        <f>VLOOKUP(B1255,Customer_Cleaned!$A$2:$H$501,2,FALSE)</f>
        <v>Amanda Powell</v>
      </c>
      <c r="N1255">
        <f>VLOOKUP(B1255,Customer_Cleaned!$A$2:$H$501,3,FALSE)</f>
        <v>28</v>
      </c>
      <c r="O1255" t="str">
        <f>VLOOKUP(B1255,Customer_Cleaned!$A$2:$H$501,4,FALSE)</f>
        <v>Male</v>
      </c>
      <c r="P1255" t="str">
        <f>VLOOKUP(B1255,Customer_Cleaned!$A$2:$H$501,8,FALSE)</f>
        <v>Bronze</v>
      </c>
      <c r="Q1255" t="str">
        <f>_xlfn.XLOOKUP('Sales_Fact cleaned'!B1209,Customer_Cleaned!$A$2:$A$501,Customer_Cleaned!$F$2:$F$501)</f>
        <v>New Hampshire</v>
      </c>
      <c r="R1255" t="str">
        <f>_xlfn.XLOOKUP(B1255,Customer_Cleaned!$A$2:$A$501,Customer_Cleaned!$G$2:$G$501)</f>
        <v>USA</v>
      </c>
      <c r="S1255">
        <v>2</v>
      </c>
      <c r="T1255">
        <v>616.42999999999995</v>
      </c>
      <c r="U1255">
        <v>0.02</v>
      </c>
      <c r="V1255">
        <v>1208.2028</v>
      </c>
      <c r="W1255" t="s">
        <v>1829</v>
      </c>
    </row>
    <row r="1256" spans="1:23" hidden="1">
      <c r="A1256" s="2">
        <v>45673</v>
      </c>
      <c r="B1256" t="s">
        <v>1440</v>
      </c>
      <c r="C1256" t="s">
        <v>1692</v>
      </c>
      <c r="D1256" t="str">
        <f>VLOOKUP(C1256,Product_Cleaned!$A$2:$B$101,2,FALSE)</f>
        <v>Professional Jump Rope</v>
      </c>
      <c r="E1256" t="str">
        <f>VLOOKUP(C1256,Product_Cleaned!$A$2:$C$101,3,FALSE)</f>
        <v>Sports</v>
      </c>
      <c r="F1256" t="str">
        <f>VLOOKUP(C1256,Product_Cleaned!$A$2:$E$101,4,FALSE)</f>
        <v>Fitness</v>
      </c>
      <c r="G1256" t="str">
        <f>VLOOKUP('Sales_Fact cleaned'!C289,Product_Cleaned!$A$2:$E$101,5, FALSE)</f>
        <v>Gibson, Green and Lopez</v>
      </c>
      <c r="H1256" t="s">
        <v>1807</v>
      </c>
      <c r="I1256" t="str">
        <f>_xlfn.XLOOKUP(H1256,Store_Raw!$A$2:$A$21,Store_Raw!$B$2:$B$21)</f>
        <v>Holloway Ltd</v>
      </c>
      <c r="J1256" t="str">
        <f>_xlfn.XLOOKUP(H1256,Store_Raw!$A$2:$A$21,Store_Raw!$C$2:$C$21)</f>
        <v>North</v>
      </c>
      <c r="K1256" t="str">
        <f>_xlfn.XLOOKUP(H1256,Store_Raw!$A$2:$A$21,Store_Raw!$D$2:$D$21)</f>
        <v>Bensonhaven</v>
      </c>
      <c r="L1256" t="str">
        <f>_xlfn.XLOOKUP(H1256,Store_Raw!$A$2:$A$21,Store_Raw!$E$2:$E$21)</f>
        <v>Flagship</v>
      </c>
      <c r="M1256" t="str">
        <f>VLOOKUP(B1256,Customer_Cleaned!$A$2:$H$501,2,FALSE)</f>
        <v>Michael Foley</v>
      </c>
      <c r="N1256">
        <f>VLOOKUP(B1256,Customer_Cleaned!$A$2:$H$501,3,FALSE)</f>
        <v>63</v>
      </c>
      <c r="O1256" t="str">
        <f>VLOOKUP(B1256,Customer_Cleaned!$A$2:$H$501,4,FALSE)</f>
        <v>Female</v>
      </c>
      <c r="P1256" t="str">
        <f>VLOOKUP(B1256,Customer_Cleaned!$A$2:$H$501,8,FALSE)</f>
        <v>Platinum</v>
      </c>
      <c r="Q1256" t="str">
        <f>_xlfn.XLOOKUP('Sales_Fact cleaned'!B289,Customer_Cleaned!$A$2:$A$501,Customer_Cleaned!$F$2:$F$501)</f>
        <v>Iowa</v>
      </c>
      <c r="R1256" t="str">
        <f>_xlfn.XLOOKUP(B1256,Customer_Cleaned!$A$2:$A$501,Customer_Cleaned!$G$2:$G$501)</f>
        <v>USA</v>
      </c>
      <c r="S1256">
        <v>2</v>
      </c>
      <c r="T1256">
        <v>736.75</v>
      </c>
      <c r="U1256">
        <v>0.18</v>
      </c>
      <c r="V1256">
        <v>1208.27</v>
      </c>
      <c r="W1256" t="s">
        <v>1826</v>
      </c>
    </row>
    <row r="1257" spans="1:23" hidden="1">
      <c r="A1257" s="2">
        <v>45673</v>
      </c>
      <c r="B1257" t="s">
        <v>1044</v>
      </c>
      <c r="C1257" t="s">
        <v>1642</v>
      </c>
      <c r="D1257" t="str">
        <f>VLOOKUP(C1257,Product_Cleaned!$A$2:$B$101,2,FALSE)</f>
        <v>Makeup Brush Set</v>
      </c>
      <c r="E1257" t="str">
        <f>VLOOKUP(C1257,Product_Cleaned!$A$2:$C$101,3,FALSE)</f>
        <v>Beauty</v>
      </c>
      <c r="F1257" t="str">
        <f>VLOOKUP(C1257,Product_Cleaned!$A$2:$E$101,4,FALSE)</f>
        <v>Makeup</v>
      </c>
      <c r="G1257" t="str">
        <f>VLOOKUP('Sales_Fact cleaned'!C1052,Product_Cleaned!$A$2:$E$101,5, FALSE)</f>
        <v>Hopkins Ltd</v>
      </c>
      <c r="H1257" t="s">
        <v>1761</v>
      </c>
      <c r="I1257" t="str">
        <f>_xlfn.XLOOKUP(H1257,Store_Raw!$A$2:$A$21,Store_Raw!$B$2:$B$21)</f>
        <v>Black-Horn</v>
      </c>
      <c r="J1257" t="str">
        <f>_xlfn.XLOOKUP(H1257,Store_Raw!$A$2:$A$21,Store_Raw!$C$2:$C$21)</f>
        <v>South</v>
      </c>
      <c r="K1257" t="str">
        <f>_xlfn.XLOOKUP(H1257,Store_Raw!$A$2:$A$21,Store_Raw!$D$2:$D$21)</f>
        <v>North Nancyview</v>
      </c>
      <c r="L1257" t="str">
        <f>_xlfn.XLOOKUP(H1257,Store_Raw!$A$2:$A$21,Store_Raw!$E$2:$E$21)</f>
        <v>Outlet</v>
      </c>
      <c r="M1257" t="str">
        <f>VLOOKUP(B1257,Customer_Cleaned!$A$2:$H$501,2,FALSE)</f>
        <v>Dr. Lindsay Hanna</v>
      </c>
      <c r="N1257">
        <f>VLOOKUP(B1257,Customer_Cleaned!$A$2:$H$501,3,FALSE)</f>
        <v>34</v>
      </c>
      <c r="O1257" t="str">
        <f>VLOOKUP(B1257,Customer_Cleaned!$A$2:$H$501,4,FALSE)</f>
        <v>Female</v>
      </c>
      <c r="P1257" t="str">
        <f>VLOOKUP(B1257,Customer_Cleaned!$A$2:$H$501,8,FALSE)</f>
        <v>Bronze</v>
      </c>
      <c r="Q1257" t="str">
        <f>_xlfn.XLOOKUP('Sales_Fact cleaned'!B1052,Customer_Cleaned!$A$2:$A$501,Customer_Cleaned!$F$2:$F$501)</f>
        <v>Maryland</v>
      </c>
      <c r="R1257" t="str">
        <f>_xlfn.XLOOKUP(B1257,Customer_Cleaned!$A$2:$A$501,Customer_Cleaned!$G$2:$G$501)</f>
        <v>USA</v>
      </c>
      <c r="S1257">
        <v>3</v>
      </c>
      <c r="T1257">
        <v>469.33</v>
      </c>
      <c r="U1257">
        <v>0.14000000000000001</v>
      </c>
      <c r="V1257">
        <v>1210.8714</v>
      </c>
      <c r="W1257" t="s">
        <v>1824</v>
      </c>
    </row>
    <row r="1258" spans="1:23" hidden="1">
      <c r="A1258" s="2">
        <v>45674</v>
      </c>
      <c r="B1258" t="s">
        <v>1056</v>
      </c>
      <c r="C1258" t="s">
        <v>1570</v>
      </c>
      <c r="D1258" t="str">
        <f>VLOOKUP(C1258,Product_Cleaned!$A$2:$B$101,2,FALSE)</f>
        <v>HD Smart TV Stick</v>
      </c>
      <c r="E1258" t="str">
        <f>VLOOKUP(C1258,Product_Cleaned!$A$2:$C$101,3,FALSE)</f>
        <v>Electronics</v>
      </c>
      <c r="F1258" t="str">
        <f>VLOOKUP(C1258,Product_Cleaned!$A$2:$E$101,4,FALSE)</f>
        <v>Accessories</v>
      </c>
      <c r="G1258" t="str">
        <f>VLOOKUP('Sales_Fact cleaned'!C442,Product_Cleaned!$A$2:$E$101,5, FALSE)</f>
        <v>Smith-King</v>
      </c>
      <c r="H1258" t="s">
        <v>1801</v>
      </c>
      <c r="I1258" t="str">
        <f>_xlfn.XLOOKUP(H1258,Store_Raw!$A$2:$A$21,Store_Raw!$B$2:$B$21)</f>
        <v>Shelton PLC</v>
      </c>
      <c r="J1258" t="str">
        <f>_xlfn.XLOOKUP(H1258,Store_Raw!$A$2:$A$21,Store_Raw!$C$2:$C$21)</f>
        <v>North</v>
      </c>
      <c r="K1258" t="str">
        <f>_xlfn.XLOOKUP(H1258,Store_Raw!$A$2:$A$21,Store_Raw!$D$2:$D$21)</f>
        <v>East Jenniferstad</v>
      </c>
      <c r="L1258" t="str">
        <f>_xlfn.XLOOKUP(H1258,Store_Raw!$A$2:$A$21,Store_Raw!$E$2:$E$21)</f>
        <v>Flagship</v>
      </c>
      <c r="M1258" t="str">
        <f>VLOOKUP(B1258,Customer_Cleaned!$A$2:$H$501,2,FALSE)</f>
        <v>John Jones</v>
      </c>
      <c r="N1258">
        <f>VLOOKUP(B1258,Customer_Cleaned!$A$2:$H$501,3,FALSE)</f>
        <v>58</v>
      </c>
      <c r="O1258" t="str">
        <f>VLOOKUP(B1258,Customer_Cleaned!$A$2:$H$501,4,FALSE)</f>
        <v>Female</v>
      </c>
      <c r="P1258" t="str">
        <f>VLOOKUP(B1258,Customer_Cleaned!$A$2:$H$501,8,FALSE)</f>
        <v>Platinum</v>
      </c>
      <c r="Q1258" t="str">
        <f>_xlfn.XLOOKUP('Sales_Fact cleaned'!B442,Customer_Cleaned!$A$2:$A$501,Customer_Cleaned!$F$2:$F$501)</f>
        <v>Connecticut</v>
      </c>
      <c r="R1258" t="str">
        <f>_xlfn.XLOOKUP(B1258,Customer_Cleaned!$A$2:$A$501,Customer_Cleaned!$G$2:$G$501)</f>
        <v>USA</v>
      </c>
      <c r="S1258">
        <v>4</v>
      </c>
      <c r="T1258">
        <v>369.22</v>
      </c>
      <c r="U1258">
        <v>0.18</v>
      </c>
      <c r="V1258">
        <v>1211.0416</v>
      </c>
      <c r="W1258" t="s">
        <v>1826</v>
      </c>
    </row>
    <row r="1259" spans="1:23" hidden="1">
      <c r="A1259" s="2">
        <v>45674</v>
      </c>
      <c r="B1259" t="s">
        <v>711</v>
      </c>
      <c r="C1259" t="s">
        <v>1620</v>
      </c>
      <c r="D1259" t="str">
        <f>VLOOKUP(C1259,Product_Cleaned!$A$2:$B$101,2,FALSE)</f>
        <v>Women's Summer Dress</v>
      </c>
      <c r="E1259" t="str">
        <f>VLOOKUP(C1259,Product_Cleaned!$A$2:$C$101,3,FALSE)</f>
        <v>Clothing</v>
      </c>
      <c r="F1259" t="str">
        <f>VLOOKUP(C1259,Product_Cleaned!$A$2:$E$101,4,FALSE)</f>
        <v>Tops</v>
      </c>
      <c r="G1259" t="str">
        <f>VLOOKUP('Sales_Fact cleaned'!C520,Product_Cleaned!$A$2:$E$101,5, FALSE)</f>
        <v>Gibson, Hobbs and Weaver</v>
      </c>
      <c r="H1259" t="s">
        <v>1807</v>
      </c>
      <c r="I1259" t="str">
        <f>_xlfn.XLOOKUP(H1259,Store_Raw!$A$2:$A$21,Store_Raw!$B$2:$B$21)</f>
        <v>Holloway Ltd</v>
      </c>
      <c r="J1259" t="str">
        <f>_xlfn.XLOOKUP(H1259,Store_Raw!$A$2:$A$21,Store_Raw!$C$2:$C$21)</f>
        <v>North</v>
      </c>
      <c r="K1259" t="str">
        <f>_xlfn.XLOOKUP(H1259,Store_Raw!$A$2:$A$21,Store_Raw!$D$2:$D$21)</f>
        <v>Bensonhaven</v>
      </c>
      <c r="L1259" t="str">
        <f>_xlfn.XLOOKUP(H1259,Store_Raw!$A$2:$A$21,Store_Raw!$E$2:$E$21)</f>
        <v>Flagship</v>
      </c>
      <c r="M1259" t="str">
        <f>VLOOKUP(B1259,Customer_Cleaned!$A$2:$H$501,2,FALSE)</f>
        <v>Jordan Wells</v>
      </c>
      <c r="N1259">
        <f>VLOOKUP(B1259,Customer_Cleaned!$A$2:$H$501,3,FALSE)</f>
        <v>47</v>
      </c>
      <c r="O1259" t="str">
        <f>VLOOKUP(B1259,Customer_Cleaned!$A$2:$H$501,4,FALSE)</f>
        <v>Female</v>
      </c>
      <c r="P1259" t="str">
        <f>VLOOKUP(B1259,Customer_Cleaned!$A$2:$H$501,8,FALSE)</f>
        <v>Silver</v>
      </c>
      <c r="Q1259" t="str">
        <f>_xlfn.XLOOKUP('Sales_Fact cleaned'!B520,Customer_Cleaned!$A$2:$A$501,Customer_Cleaned!$F$2:$F$501)</f>
        <v>Michigan</v>
      </c>
      <c r="R1259" t="str">
        <f>_xlfn.XLOOKUP(B1259,Customer_Cleaned!$A$2:$A$501,Customer_Cleaned!$G$2:$G$501)</f>
        <v>USA</v>
      </c>
      <c r="S1259">
        <v>2</v>
      </c>
      <c r="T1259">
        <v>637.55999999999995</v>
      </c>
      <c r="U1259">
        <v>0.05</v>
      </c>
      <c r="V1259">
        <v>1211.364</v>
      </c>
      <c r="W1259" t="s">
        <v>1824</v>
      </c>
    </row>
    <row r="1260" spans="1:23" hidden="1">
      <c r="A1260" s="2">
        <v>45675</v>
      </c>
      <c r="B1260" t="s">
        <v>1095</v>
      </c>
      <c r="C1260" t="s">
        <v>1582</v>
      </c>
      <c r="D1260" t="str">
        <f>VLOOKUP(C1260,Product_Cleaned!$A$2:$B$101,2,FALSE)</f>
        <v>Soccer Training Cone Set</v>
      </c>
      <c r="E1260" t="str">
        <f>VLOOKUP(C1260,Product_Cleaned!$A$2:$C$101,3,FALSE)</f>
        <v>Sports</v>
      </c>
      <c r="F1260" t="str">
        <f>VLOOKUP(C1260,Product_Cleaned!$A$2:$E$101,4,FALSE)</f>
        <v>Accessories</v>
      </c>
      <c r="G1260" t="str">
        <f>VLOOKUP('Sales_Fact cleaned'!C740,Product_Cleaned!$A$2:$E$101,5, FALSE)</f>
        <v>Davis PLC</v>
      </c>
      <c r="H1260" t="s">
        <v>1773</v>
      </c>
      <c r="I1260" t="str">
        <f>_xlfn.XLOOKUP(H1260,Store_Raw!$A$2:$A$21,Store_Raw!$B$2:$B$21)</f>
        <v>Gray Ltd</v>
      </c>
      <c r="J1260" t="str">
        <f>_xlfn.XLOOKUP(H1260,Store_Raw!$A$2:$A$21,Store_Raw!$C$2:$C$21)</f>
        <v>North</v>
      </c>
      <c r="K1260" t="str">
        <f>_xlfn.XLOOKUP(H1260,Store_Raw!$A$2:$A$21,Store_Raw!$D$2:$D$21)</f>
        <v>New Michaelchester</v>
      </c>
      <c r="L1260" t="str">
        <f>_xlfn.XLOOKUP(H1260,Store_Raw!$A$2:$A$21,Store_Raw!$E$2:$E$21)</f>
        <v>Outlet</v>
      </c>
      <c r="M1260" t="str">
        <f>VLOOKUP(B1260,Customer_Cleaned!$A$2:$H$501,2,FALSE)</f>
        <v>Heather Valenzuela</v>
      </c>
      <c r="N1260">
        <f>VLOOKUP(B1260,Customer_Cleaned!$A$2:$H$501,3,FALSE)</f>
        <v>31</v>
      </c>
      <c r="O1260" t="str">
        <f>VLOOKUP(B1260,Customer_Cleaned!$A$2:$H$501,4,FALSE)</f>
        <v>Male</v>
      </c>
      <c r="P1260" t="str">
        <f>VLOOKUP(B1260,Customer_Cleaned!$A$2:$H$501,8,FALSE)</f>
        <v>Bronze</v>
      </c>
      <c r="Q1260" t="str">
        <f>_xlfn.XLOOKUP('Sales_Fact cleaned'!B740,Customer_Cleaned!$A$2:$A$501,Customer_Cleaned!$F$2:$F$501)</f>
        <v>New Jersey</v>
      </c>
      <c r="R1260" t="str">
        <f>_xlfn.XLOOKUP(B1260,Customer_Cleaned!$A$2:$A$501,Customer_Cleaned!$G$2:$G$501)</f>
        <v>USA</v>
      </c>
      <c r="S1260">
        <v>4</v>
      </c>
      <c r="T1260">
        <v>322.58</v>
      </c>
      <c r="U1260">
        <v>0.06</v>
      </c>
      <c r="V1260">
        <v>1212.9007999999999</v>
      </c>
      <c r="W1260" t="s">
        <v>1829</v>
      </c>
    </row>
    <row r="1261" spans="1:23" hidden="1">
      <c r="A1261" s="2">
        <v>45676</v>
      </c>
      <c r="B1261" t="s">
        <v>188</v>
      </c>
      <c r="C1261" t="s">
        <v>1644</v>
      </c>
      <c r="D1261" t="str">
        <f>VLOOKUP(C1261,Product_Cleaned!$A$2:$B$101,2,FALSE)</f>
        <v>Car Dashboard Phone Holder</v>
      </c>
      <c r="E1261" t="str">
        <f>VLOOKUP(C1261,Product_Cleaned!$A$2:$C$101,3,FALSE)</f>
        <v>Electronics</v>
      </c>
      <c r="F1261" t="str">
        <f>VLOOKUP(C1261,Product_Cleaned!$A$2:$E$101,4,FALSE)</f>
        <v>Accessories</v>
      </c>
      <c r="G1261" t="str">
        <f>VLOOKUP('Sales_Fact cleaned'!C1261,Product_Cleaned!$A$2:$E$101,5, FALSE)</f>
        <v>Byrd, Stewart and Valdez</v>
      </c>
      <c r="H1261" t="s">
        <v>1797</v>
      </c>
      <c r="I1261" t="str">
        <f>_xlfn.XLOOKUP(H1261,Store_Raw!$A$2:$A$21,Store_Raw!$B$2:$B$21)</f>
        <v>Gardner, Humphrey and Contreras</v>
      </c>
      <c r="J1261" t="str">
        <f>_xlfn.XLOOKUP(H1261,Store_Raw!$A$2:$A$21,Store_Raw!$C$2:$C$21)</f>
        <v>East</v>
      </c>
      <c r="K1261" t="str">
        <f>_xlfn.XLOOKUP(H1261,Store_Raw!$A$2:$A$21,Store_Raw!$D$2:$D$21)</f>
        <v>Johnsonville</v>
      </c>
      <c r="L1261" t="str">
        <f>_xlfn.XLOOKUP(H1261,Store_Raw!$A$2:$A$21,Store_Raw!$E$2:$E$21)</f>
        <v>Flagship</v>
      </c>
      <c r="M1261" t="str">
        <f>VLOOKUP(B1261,Customer_Cleaned!$A$2:$H$501,2,FALSE)</f>
        <v>Timothy Weaver</v>
      </c>
      <c r="N1261">
        <f>VLOOKUP(B1261,Customer_Cleaned!$A$2:$H$501,3,FALSE)</f>
        <v>45</v>
      </c>
      <c r="O1261" t="str">
        <f>VLOOKUP(B1261,Customer_Cleaned!$A$2:$H$501,4,FALSE)</f>
        <v>Female</v>
      </c>
      <c r="P1261" t="str">
        <f>VLOOKUP(B1261,Customer_Cleaned!$A$2:$H$501,8,FALSE)</f>
        <v>Silver</v>
      </c>
      <c r="Q1261" t="str">
        <f>_xlfn.XLOOKUP('Sales_Fact cleaned'!B1261,Customer_Cleaned!$A$2:$A$501,Customer_Cleaned!$F$2:$F$501)</f>
        <v>Ohio</v>
      </c>
      <c r="R1261" t="str">
        <f>_xlfn.XLOOKUP(B1261,Customer_Cleaned!$A$2:$A$501,Customer_Cleaned!$G$2:$G$501)</f>
        <v>USA</v>
      </c>
      <c r="S1261">
        <v>3</v>
      </c>
      <c r="T1261">
        <v>449.88</v>
      </c>
      <c r="U1261">
        <v>0.1</v>
      </c>
      <c r="V1261">
        <v>1214.6759999999999</v>
      </c>
      <c r="W1261" t="s">
        <v>1826</v>
      </c>
    </row>
    <row r="1262" spans="1:23" hidden="1">
      <c r="A1262" s="2">
        <v>45676</v>
      </c>
      <c r="B1262" t="s">
        <v>1178</v>
      </c>
      <c r="C1262" t="s">
        <v>1732</v>
      </c>
      <c r="D1262" t="str">
        <f>VLOOKUP(C1262,Product_Cleaned!$A$2:$B$101,2,FALSE)</f>
        <v>Microwave Oven</v>
      </c>
      <c r="E1262" t="str">
        <f>VLOOKUP(C1262,Product_Cleaned!$A$2:$C$101,3,FALSE)</f>
        <v>Home</v>
      </c>
      <c r="F1262" t="str">
        <f>VLOOKUP(C1262,Product_Cleaned!$A$2:$E$101,4,FALSE)</f>
        <v>Appliances</v>
      </c>
      <c r="G1262" t="str">
        <f>VLOOKUP('Sales_Fact cleaned'!C1173,Product_Cleaned!$A$2:$E$101,5, FALSE)</f>
        <v>Reed-Schmidt</v>
      </c>
      <c r="H1262" t="s">
        <v>1757</v>
      </c>
      <c r="I1262" t="str">
        <f>_xlfn.XLOOKUP(H1262,Store_Raw!$A$2:$A$21,Store_Raw!$B$2:$B$21)</f>
        <v>Martinez, Adkins and Johnson</v>
      </c>
      <c r="J1262" t="str">
        <f>_xlfn.XLOOKUP(H1262,Store_Raw!$A$2:$A$21,Store_Raw!$C$2:$C$21)</f>
        <v>North</v>
      </c>
      <c r="K1262" t="str">
        <f>_xlfn.XLOOKUP(H1262,Store_Raw!$A$2:$A$21,Store_Raw!$D$2:$D$21)</f>
        <v>Danielmouth</v>
      </c>
      <c r="L1262" t="str">
        <f>_xlfn.XLOOKUP(H1262,Store_Raw!$A$2:$A$21,Store_Raw!$E$2:$E$21)</f>
        <v>Flagship</v>
      </c>
      <c r="M1262" t="str">
        <f>VLOOKUP(B1262,Customer_Cleaned!$A$2:$H$501,2,FALSE)</f>
        <v>Charles Conley</v>
      </c>
      <c r="N1262">
        <f>VLOOKUP(B1262,Customer_Cleaned!$A$2:$H$501,3,FALSE)</f>
        <v>39</v>
      </c>
      <c r="O1262" t="str">
        <f>VLOOKUP(B1262,Customer_Cleaned!$A$2:$H$501,4,FALSE)</f>
        <v>Female</v>
      </c>
      <c r="P1262" t="str">
        <f>VLOOKUP(B1262,Customer_Cleaned!$A$2:$H$501,8,FALSE)</f>
        <v>Silver</v>
      </c>
      <c r="Q1262" t="str">
        <f>_xlfn.XLOOKUP('Sales_Fact cleaned'!B1173,Customer_Cleaned!$A$2:$A$501,Customer_Cleaned!$F$2:$F$501)</f>
        <v>Alaska</v>
      </c>
      <c r="R1262" t="str">
        <f>_xlfn.XLOOKUP(B1262,Customer_Cleaned!$A$2:$A$501,Customer_Cleaned!$G$2:$G$501)</f>
        <v>USA</v>
      </c>
      <c r="S1262">
        <v>2</v>
      </c>
      <c r="T1262">
        <v>707.65</v>
      </c>
      <c r="U1262">
        <v>0.14000000000000001</v>
      </c>
      <c r="V1262">
        <v>1217.1579999999999</v>
      </c>
      <c r="W1262" t="s">
        <v>1824</v>
      </c>
    </row>
    <row r="1263" spans="1:23" hidden="1">
      <c r="A1263" s="2">
        <v>45676</v>
      </c>
      <c r="B1263" t="s">
        <v>878</v>
      </c>
      <c r="C1263" t="s">
        <v>1602</v>
      </c>
      <c r="D1263" t="str">
        <f>VLOOKUP(C1263,Product_Cleaned!$A$2:$B$101,2,FALSE)</f>
        <v>Decorative Floor Vase</v>
      </c>
      <c r="E1263" t="str">
        <f>VLOOKUP(C1263,Product_Cleaned!$A$2:$C$101,3,FALSE)</f>
        <v>Home</v>
      </c>
      <c r="F1263" t="str">
        <f>VLOOKUP(C1263,Product_Cleaned!$A$2:$E$101,4,FALSE)</f>
        <v>Decor</v>
      </c>
      <c r="G1263" t="str">
        <f>VLOOKUP('Sales_Fact cleaned'!C391,Product_Cleaned!$A$2:$E$101,5, FALSE)</f>
        <v>Hamilton Group</v>
      </c>
      <c r="H1263" t="s">
        <v>1786</v>
      </c>
      <c r="I1263" t="str">
        <f>_xlfn.XLOOKUP(H1263,Store_Raw!$A$2:$A$21,Store_Raw!$B$2:$B$21)</f>
        <v>Moore, Padilla and Butler</v>
      </c>
      <c r="J1263" t="str">
        <f>_xlfn.XLOOKUP(H1263,Store_Raw!$A$2:$A$21,Store_Raw!$C$2:$C$21)</f>
        <v>South</v>
      </c>
      <c r="K1263" t="str">
        <f>_xlfn.XLOOKUP(H1263,Store_Raw!$A$2:$A$21,Store_Raw!$D$2:$D$21)</f>
        <v>East Johnstad</v>
      </c>
      <c r="L1263" t="str">
        <f>_xlfn.XLOOKUP(H1263,Store_Raw!$A$2:$A$21,Store_Raw!$E$2:$E$21)</f>
        <v>Flagship</v>
      </c>
      <c r="M1263" t="str">
        <f>VLOOKUP(B1263,Customer_Cleaned!$A$2:$H$501,2,FALSE)</f>
        <v>Arthur Warren</v>
      </c>
      <c r="N1263">
        <f>VLOOKUP(B1263,Customer_Cleaned!$A$2:$H$501,3,FALSE)</f>
        <v>38</v>
      </c>
      <c r="O1263" t="str">
        <f>VLOOKUP(B1263,Customer_Cleaned!$A$2:$H$501,4,FALSE)</f>
        <v>Male</v>
      </c>
      <c r="P1263" t="str">
        <f>VLOOKUP(B1263,Customer_Cleaned!$A$2:$H$501,8,FALSE)</f>
        <v>Silver</v>
      </c>
      <c r="Q1263" t="str">
        <f>_xlfn.XLOOKUP('Sales_Fact cleaned'!B391,Customer_Cleaned!$A$2:$A$501,Customer_Cleaned!$F$2:$F$501)</f>
        <v>Arkansas</v>
      </c>
      <c r="R1263" t="str">
        <f>_xlfn.XLOOKUP(B1263,Customer_Cleaned!$A$2:$A$501,Customer_Cleaned!$G$2:$G$501)</f>
        <v>USA</v>
      </c>
      <c r="S1263">
        <v>2</v>
      </c>
      <c r="T1263">
        <v>717.21</v>
      </c>
      <c r="U1263">
        <v>0.15</v>
      </c>
      <c r="V1263">
        <v>1219.2570000000001</v>
      </c>
      <c r="W1263" t="s">
        <v>1824</v>
      </c>
    </row>
    <row r="1264" spans="1:23">
      <c r="A1264" s="2">
        <v>45677</v>
      </c>
      <c r="B1264" t="s">
        <v>1400</v>
      </c>
      <c r="C1264" t="s">
        <v>1572</v>
      </c>
      <c r="D1264" t="str">
        <f>VLOOKUP(C1264,Product_Cleaned!$A$2:$B$101,2,FALSE)</f>
        <v>Hair Strengthening Shampoo</v>
      </c>
      <c r="E1264" t="str">
        <f>VLOOKUP(C1264,Product_Cleaned!$A$2:$C$101,3,FALSE)</f>
        <v>Beauty</v>
      </c>
      <c r="F1264" t="str">
        <f>VLOOKUP(C1264,Product_Cleaned!$A$2:$E$101,4,FALSE)</f>
        <v>Haircare</v>
      </c>
      <c r="G1264" t="str">
        <f>VLOOKUP('Sales_Fact cleaned'!C1119,Product_Cleaned!$A$2:$E$101,5, FALSE)</f>
        <v>Hogan-Lee</v>
      </c>
      <c r="H1264" t="s">
        <v>1776</v>
      </c>
      <c r="I1264" t="str">
        <f>_xlfn.XLOOKUP(H1264,Store_Raw!$A$2:$A$21,Store_Raw!$B$2:$B$21)</f>
        <v>Benson-Elliott</v>
      </c>
      <c r="J1264" t="str">
        <f>_xlfn.XLOOKUP(H1264,Store_Raw!$A$2:$A$21,Store_Raw!$C$2:$C$21)</f>
        <v>East</v>
      </c>
      <c r="K1264" t="str">
        <f>_xlfn.XLOOKUP(H1264,Store_Raw!$A$2:$A$21,Store_Raw!$D$2:$D$21)</f>
        <v>Port Josephberg</v>
      </c>
      <c r="L1264" t="str">
        <f>_xlfn.XLOOKUP(H1264,Store_Raw!$A$2:$A$21,Store_Raw!$E$2:$E$21)</f>
        <v>Online</v>
      </c>
      <c r="M1264" t="str">
        <f>VLOOKUP(B1264,Customer_Cleaned!$A$2:$H$501,2,FALSE)</f>
        <v>April Phillips</v>
      </c>
      <c r="N1264">
        <f>VLOOKUP(B1264,Customer_Cleaned!$A$2:$H$501,3,FALSE)</f>
        <v>62</v>
      </c>
      <c r="O1264" t="str">
        <f>VLOOKUP(B1264,Customer_Cleaned!$A$2:$H$501,4,FALSE)</f>
        <v>Female</v>
      </c>
      <c r="P1264" t="str">
        <f>VLOOKUP(B1264,Customer_Cleaned!$A$2:$H$501,8,FALSE)</f>
        <v>Platinum</v>
      </c>
      <c r="Q1264" t="str">
        <f>_xlfn.XLOOKUP('Sales_Fact cleaned'!B1119,Customer_Cleaned!$A$2:$A$501,Customer_Cleaned!$F$2:$F$501)</f>
        <v>Montana</v>
      </c>
      <c r="R1264" t="str">
        <f>_xlfn.XLOOKUP(B1264,Customer_Cleaned!$A$2:$A$501,Customer_Cleaned!$G$2:$G$501)</f>
        <v>USA</v>
      </c>
      <c r="S1264">
        <v>2</v>
      </c>
      <c r="T1264">
        <v>717.31</v>
      </c>
      <c r="U1264">
        <v>0.15</v>
      </c>
      <c r="V1264">
        <v>1219.4269999999999</v>
      </c>
      <c r="W1264" t="s">
        <v>1826</v>
      </c>
    </row>
    <row r="1265" spans="1:23" hidden="1">
      <c r="A1265" s="2">
        <v>45677</v>
      </c>
      <c r="B1265" t="s">
        <v>1017</v>
      </c>
      <c r="C1265" t="s">
        <v>1565</v>
      </c>
      <c r="D1265" t="str">
        <f>VLOOKUP(C1265,Product_Cleaned!$A$2:$B$101,2,FALSE)</f>
        <v>Adjustable Dumbbell Set</v>
      </c>
      <c r="E1265" t="str">
        <f>VLOOKUP(C1265,Product_Cleaned!$A$2:$C$101,3,FALSE)</f>
        <v>Sports</v>
      </c>
      <c r="F1265" t="str">
        <f>VLOOKUP(C1265,Product_Cleaned!$A$2:$E$101,4,FALSE)</f>
        <v>Fitness</v>
      </c>
      <c r="G1265" t="str">
        <f>VLOOKUP('Sales_Fact cleaned'!C1293,Product_Cleaned!$A$2:$E$101,5, FALSE)</f>
        <v>Zhang Inc</v>
      </c>
      <c r="H1265" t="s">
        <v>1773</v>
      </c>
      <c r="I1265" t="str">
        <f>_xlfn.XLOOKUP(H1265,Store_Raw!$A$2:$A$21,Store_Raw!$B$2:$B$21)</f>
        <v>Gray Ltd</v>
      </c>
      <c r="J1265" t="str">
        <f>_xlfn.XLOOKUP(H1265,Store_Raw!$A$2:$A$21,Store_Raw!$C$2:$C$21)</f>
        <v>North</v>
      </c>
      <c r="K1265" t="str">
        <f>_xlfn.XLOOKUP(H1265,Store_Raw!$A$2:$A$21,Store_Raw!$D$2:$D$21)</f>
        <v>New Michaelchester</v>
      </c>
      <c r="L1265" t="str">
        <f>_xlfn.XLOOKUP(H1265,Store_Raw!$A$2:$A$21,Store_Raw!$E$2:$E$21)</f>
        <v>Outlet</v>
      </c>
      <c r="M1265" t="str">
        <f>VLOOKUP(B1265,Customer_Cleaned!$A$2:$H$501,2,FALSE)</f>
        <v>Kristy Dunlap</v>
      </c>
      <c r="N1265">
        <f>VLOOKUP(B1265,Customer_Cleaned!$A$2:$H$501,3,FALSE)</f>
        <v>64</v>
      </c>
      <c r="O1265" t="str">
        <f>VLOOKUP(B1265,Customer_Cleaned!$A$2:$H$501,4,FALSE)</f>
        <v>Female</v>
      </c>
      <c r="P1265" t="str">
        <f>VLOOKUP(B1265,Customer_Cleaned!$A$2:$H$501,8,FALSE)</f>
        <v>Platinum</v>
      </c>
      <c r="Q1265" t="str">
        <f>_xlfn.XLOOKUP('Sales_Fact cleaned'!B1293,Customer_Cleaned!$A$2:$A$501,Customer_Cleaned!$F$2:$F$501)</f>
        <v>North Carolina</v>
      </c>
      <c r="R1265" t="str">
        <f>_xlfn.XLOOKUP(B1265,Customer_Cleaned!$A$2:$A$501,Customer_Cleaned!$G$2:$G$501)</f>
        <v>USA</v>
      </c>
      <c r="S1265">
        <v>2</v>
      </c>
      <c r="T1265">
        <v>753.1</v>
      </c>
      <c r="U1265">
        <v>0.19</v>
      </c>
      <c r="V1265">
        <v>1220.0219999999999</v>
      </c>
      <c r="W1265" t="s">
        <v>1829</v>
      </c>
    </row>
    <row r="1266" spans="1:23" hidden="1">
      <c r="A1266" s="2">
        <v>45677</v>
      </c>
      <c r="B1266" t="s">
        <v>646</v>
      </c>
      <c r="C1266" t="s">
        <v>1622</v>
      </c>
      <c r="D1266" t="str">
        <f>VLOOKUP(C1266,Product_Cleaned!$A$2:$B$101,2,FALSE)</f>
        <v>Men's Casual Sneakers</v>
      </c>
      <c r="E1266" t="str">
        <f>VLOOKUP(C1266,Product_Cleaned!$A$2:$C$101,3,FALSE)</f>
        <v>Clothing</v>
      </c>
      <c r="F1266" t="str">
        <f>VLOOKUP(C1266,Product_Cleaned!$A$2:$E$101,4,FALSE)</f>
        <v>Footwear</v>
      </c>
      <c r="G1266" t="str">
        <f>VLOOKUP('Sales_Fact cleaned'!C1041,Product_Cleaned!$A$2:$E$101,5, FALSE)</f>
        <v>Smith-King</v>
      </c>
      <c r="H1266" t="s">
        <v>1752</v>
      </c>
      <c r="I1266" t="str">
        <f>_xlfn.XLOOKUP(H1266,Store_Raw!$A$2:$A$21,Store_Raw!$B$2:$B$21)</f>
        <v>Rivera-Warner</v>
      </c>
      <c r="J1266" t="str">
        <f>_xlfn.XLOOKUP(H1266,Store_Raw!$A$2:$A$21,Store_Raw!$C$2:$C$21)</f>
        <v>East</v>
      </c>
      <c r="K1266" t="str">
        <f>_xlfn.XLOOKUP(H1266,Store_Raw!$A$2:$A$21,Store_Raw!$D$2:$D$21)</f>
        <v>Washingtonfurt</v>
      </c>
      <c r="L1266" t="str">
        <f>_xlfn.XLOOKUP(H1266,Store_Raw!$A$2:$A$21,Store_Raw!$E$2:$E$21)</f>
        <v>Flagship</v>
      </c>
      <c r="M1266" t="str">
        <f>VLOOKUP(B1266,Customer_Cleaned!$A$2:$H$501,2,FALSE)</f>
        <v>Andrea Jacobs</v>
      </c>
      <c r="N1266">
        <f>VLOOKUP(B1266,Customer_Cleaned!$A$2:$H$501,3,FALSE)</f>
        <v>45</v>
      </c>
      <c r="O1266" t="str">
        <f>VLOOKUP(B1266,Customer_Cleaned!$A$2:$H$501,4,FALSE)</f>
        <v>Female</v>
      </c>
      <c r="P1266" t="str">
        <f>VLOOKUP(B1266,Customer_Cleaned!$A$2:$H$501,8,FALSE)</f>
        <v>Silver</v>
      </c>
      <c r="Q1266" t="str">
        <f>_xlfn.XLOOKUP('Sales_Fact cleaned'!B1041,Customer_Cleaned!$A$2:$A$501,Customer_Cleaned!$F$2:$F$501)</f>
        <v>Montana</v>
      </c>
      <c r="R1266" t="str">
        <f>_xlfn.XLOOKUP(B1266,Customer_Cleaned!$A$2:$A$501,Customer_Cleaned!$G$2:$G$501)</f>
        <v>USA</v>
      </c>
      <c r="S1266">
        <v>3</v>
      </c>
      <c r="T1266">
        <v>416.01</v>
      </c>
      <c r="U1266">
        <v>0.02</v>
      </c>
      <c r="V1266">
        <v>1223.0694000000001</v>
      </c>
      <c r="W1266" t="s">
        <v>1824</v>
      </c>
    </row>
    <row r="1267" spans="1:23" hidden="1">
      <c r="A1267" s="2">
        <v>45677</v>
      </c>
      <c r="B1267" t="s">
        <v>815</v>
      </c>
      <c r="C1267" t="s">
        <v>1662</v>
      </c>
      <c r="D1267" t="str">
        <f>VLOOKUP(C1267,Product_Cleaned!$A$2:$B$101,2,FALSE)</f>
        <v>Foam Roller</v>
      </c>
      <c r="E1267" t="str">
        <f>VLOOKUP(C1267,Product_Cleaned!$A$2:$C$101,3,FALSE)</f>
        <v>Sports</v>
      </c>
      <c r="F1267" t="str">
        <f>VLOOKUP(C1267,Product_Cleaned!$A$2:$E$101,4,FALSE)</f>
        <v>Fitness</v>
      </c>
      <c r="G1267" t="str">
        <f>VLOOKUP('Sales_Fact cleaned'!C1796,Product_Cleaned!$A$2:$E$101,5, FALSE)</f>
        <v>Phillips and Sons</v>
      </c>
      <c r="H1267" t="s">
        <v>1797</v>
      </c>
      <c r="I1267" t="str">
        <f>_xlfn.XLOOKUP(H1267,Store_Raw!$A$2:$A$21,Store_Raw!$B$2:$B$21)</f>
        <v>Gardner, Humphrey and Contreras</v>
      </c>
      <c r="J1267" t="str">
        <f>_xlfn.XLOOKUP(H1267,Store_Raw!$A$2:$A$21,Store_Raw!$C$2:$C$21)</f>
        <v>East</v>
      </c>
      <c r="K1267" t="str">
        <f>_xlfn.XLOOKUP(H1267,Store_Raw!$A$2:$A$21,Store_Raw!$D$2:$D$21)</f>
        <v>Johnsonville</v>
      </c>
      <c r="L1267" t="str">
        <f>_xlfn.XLOOKUP(H1267,Store_Raw!$A$2:$A$21,Store_Raw!$E$2:$E$21)</f>
        <v>Flagship</v>
      </c>
      <c r="M1267" t="str">
        <f>VLOOKUP(B1267,Customer_Cleaned!$A$2:$H$501,2,FALSE)</f>
        <v>Damon Perez</v>
      </c>
      <c r="N1267">
        <f>VLOOKUP(B1267,Customer_Cleaned!$A$2:$H$501,3,FALSE)</f>
        <v>21</v>
      </c>
      <c r="O1267" t="str">
        <f>VLOOKUP(B1267,Customer_Cleaned!$A$2:$H$501,4,FALSE)</f>
        <v>Male</v>
      </c>
      <c r="P1267" t="str">
        <f>VLOOKUP(B1267,Customer_Cleaned!$A$2:$H$501,8,FALSE)</f>
        <v>Bronze</v>
      </c>
      <c r="Q1267" t="str">
        <f>_xlfn.XLOOKUP('Sales_Fact cleaned'!B1796,Customer_Cleaned!$A$2:$A$501,Customer_Cleaned!$F$2:$F$501)</f>
        <v>Oklahoma</v>
      </c>
      <c r="R1267" t="str">
        <f>_xlfn.XLOOKUP(B1267,Customer_Cleaned!$A$2:$A$501,Customer_Cleaned!$G$2:$G$501)</f>
        <v>USA</v>
      </c>
      <c r="S1267">
        <v>2</v>
      </c>
      <c r="T1267">
        <v>714.21</v>
      </c>
      <c r="U1267">
        <v>0.14000000000000001</v>
      </c>
      <c r="V1267">
        <v>1228.4412</v>
      </c>
      <c r="W1267" t="s">
        <v>1829</v>
      </c>
    </row>
    <row r="1268" spans="1:23" hidden="1">
      <c r="A1268" s="2">
        <v>45677</v>
      </c>
      <c r="B1268" t="s">
        <v>441</v>
      </c>
      <c r="C1268" t="s">
        <v>1634</v>
      </c>
      <c r="D1268" t="str">
        <f>VLOOKUP(C1268,Product_Cleaned!$A$2:$B$101,2,FALSE)</f>
        <v>USB External Hard Drive</v>
      </c>
      <c r="E1268" t="str">
        <f>VLOOKUP(C1268,Product_Cleaned!$A$2:$C$101,3,FALSE)</f>
        <v>Electronics</v>
      </c>
      <c r="F1268" t="str">
        <f>VLOOKUP(C1268,Product_Cleaned!$A$2:$E$101,4,FALSE)</f>
        <v>Computer</v>
      </c>
      <c r="G1268" t="str">
        <f>VLOOKUP('Sales_Fact cleaned'!C751,Product_Cleaned!$A$2:$E$101,5, FALSE)</f>
        <v>Lucero LLC</v>
      </c>
      <c r="H1268" t="s">
        <v>1782</v>
      </c>
      <c r="I1268" t="str">
        <f>_xlfn.XLOOKUP(H1268,Store_Raw!$A$2:$A$21,Store_Raw!$B$2:$B$21)</f>
        <v>Bean, Jones and Park</v>
      </c>
      <c r="J1268" t="str">
        <f>_xlfn.XLOOKUP(H1268,Store_Raw!$A$2:$A$21,Store_Raw!$C$2:$C$21)</f>
        <v>West</v>
      </c>
      <c r="K1268" t="str">
        <f>_xlfn.XLOOKUP(H1268,Store_Raw!$A$2:$A$21,Store_Raw!$D$2:$D$21)</f>
        <v>Thompsonborough</v>
      </c>
      <c r="L1268" t="str">
        <f>_xlfn.XLOOKUP(H1268,Store_Raw!$A$2:$A$21,Store_Raw!$E$2:$E$21)</f>
        <v>Online</v>
      </c>
      <c r="M1268" t="str">
        <f>VLOOKUP(B1268,Customer_Cleaned!$A$2:$H$501,2,FALSE)</f>
        <v>Susan Mcdonald</v>
      </c>
      <c r="N1268">
        <f>VLOOKUP(B1268,Customer_Cleaned!$A$2:$H$501,3,FALSE)</f>
        <v>45</v>
      </c>
      <c r="O1268" t="str">
        <f>VLOOKUP(B1268,Customer_Cleaned!$A$2:$H$501,4,FALSE)</f>
        <v>Male</v>
      </c>
      <c r="P1268" t="str">
        <f>VLOOKUP(B1268,Customer_Cleaned!$A$2:$H$501,8,FALSE)</f>
        <v>Silver</v>
      </c>
      <c r="Q1268" t="str">
        <f>_xlfn.XLOOKUP('Sales_Fact cleaned'!B751,Customer_Cleaned!$A$2:$A$501,Customer_Cleaned!$F$2:$F$501)</f>
        <v>West Virginia</v>
      </c>
      <c r="R1268" t="str">
        <f>_xlfn.XLOOKUP(B1268,Customer_Cleaned!$A$2:$A$501,Customer_Cleaned!$G$2:$G$501)</f>
        <v>USA</v>
      </c>
      <c r="S1268">
        <v>3</v>
      </c>
      <c r="T1268">
        <v>518.35</v>
      </c>
      <c r="U1268">
        <v>0.21</v>
      </c>
      <c r="V1268">
        <v>1228.4894999999999</v>
      </c>
      <c r="W1268" t="s">
        <v>1826</v>
      </c>
    </row>
    <row r="1269" spans="1:23" hidden="1">
      <c r="A1269" s="2">
        <v>45678</v>
      </c>
      <c r="B1269" t="s">
        <v>767</v>
      </c>
      <c r="C1269" t="s">
        <v>1720</v>
      </c>
      <c r="D1269" t="str">
        <f>VLOOKUP(C1269,Product_Cleaned!$A$2:$B$101,2,FALSE)</f>
        <v>Kitchen Cutting Board</v>
      </c>
      <c r="E1269" t="str">
        <f>VLOOKUP(C1269,Product_Cleaned!$A$2:$C$101,3,FALSE)</f>
        <v>Home</v>
      </c>
      <c r="F1269" t="str">
        <f>VLOOKUP(C1269,Product_Cleaned!$A$2:$E$101,4,FALSE)</f>
        <v>Kitchen</v>
      </c>
      <c r="G1269" t="str">
        <f>VLOOKUP('Sales_Fact cleaned'!C491,Product_Cleaned!$A$2:$E$101,5, FALSE)</f>
        <v>Hill PLC</v>
      </c>
      <c r="H1269" t="s">
        <v>1766</v>
      </c>
      <c r="I1269" t="str">
        <f>_xlfn.XLOOKUP(H1269,Store_Raw!$A$2:$A$21,Store_Raw!$B$2:$B$21)</f>
        <v>Johnson-Wright</v>
      </c>
      <c r="J1269" t="str">
        <f>_xlfn.XLOOKUP(H1269,Store_Raw!$A$2:$A$21,Store_Raw!$C$2:$C$21)</f>
        <v>North</v>
      </c>
      <c r="K1269" t="str">
        <f>_xlfn.XLOOKUP(H1269,Store_Raw!$A$2:$A$21,Store_Raw!$D$2:$D$21)</f>
        <v>Hoodberg</v>
      </c>
      <c r="L1269" t="str">
        <f>_xlfn.XLOOKUP(H1269,Store_Raw!$A$2:$A$21,Store_Raw!$E$2:$E$21)</f>
        <v>Outlet</v>
      </c>
      <c r="M1269" t="str">
        <f>VLOOKUP(B1269,Customer_Cleaned!$A$2:$H$501,2,FALSE)</f>
        <v>Maria Hill</v>
      </c>
      <c r="N1269">
        <f>VLOOKUP(B1269,Customer_Cleaned!$A$2:$H$501,3,FALSE)</f>
        <v>58</v>
      </c>
      <c r="O1269" t="str">
        <f>VLOOKUP(B1269,Customer_Cleaned!$A$2:$H$501,4,FALSE)</f>
        <v>Female</v>
      </c>
      <c r="P1269" t="str">
        <f>VLOOKUP(B1269,Customer_Cleaned!$A$2:$H$501,8,FALSE)</f>
        <v>Platinum</v>
      </c>
      <c r="Q1269" t="str">
        <f>_xlfn.XLOOKUP('Sales_Fact cleaned'!B491,Customer_Cleaned!$A$2:$A$501,Customer_Cleaned!$F$2:$F$501)</f>
        <v>Mississippi</v>
      </c>
      <c r="R1269" t="str">
        <f>_xlfn.XLOOKUP(B1269,Customer_Cleaned!$A$2:$A$501,Customer_Cleaned!$G$2:$G$501)</f>
        <v>USA</v>
      </c>
      <c r="S1269">
        <v>3</v>
      </c>
      <c r="T1269">
        <v>413.74</v>
      </c>
      <c r="U1269">
        <v>0.01</v>
      </c>
      <c r="V1269">
        <v>1228.8078</v>
      </c>
      <c r="W1269" t="s">
        <v>1826</v>
      </c>
    </row>
    <row r="1270" spans="1:23" hidden="1">
      <c r="A1270" s="2">
        <v>45679</v>
      </c>
      <c r="B1270" t="s">
        <v>332</v>
      </c>
      <c r="C1270" t="s">
        <v>1704</v>
      </c>
      <c r="D1270" t="str">
        <f>VLOOKUP(C1270,Product_Cleaned!$A$2:$B$101,2,FALSE)</f>
        <v>Essential Oil Diffuser</v>
      </c>
      <c r="E1270" t="str">
        <f>VLOOKUP(C1270,Product_Cleaned!$A$2:$C$101,3,FALSE)</f>
        <v>Home</v>
      </c>
      <c r="F1270" t="str">
        <f>VLOOKUP(C1270,Product_Cleaned!$A$2:$E$101,4,FALSE)</f>
        <v>Decor</v>
      </c>
      <c r="G1270" t="str">
        <f>VLOOKUP('Sales_Fact cleaned'!C1404,Product_Cleaned!$A$2:$E$101,5, FALSE)</f>
        <v>Lopez LLC</v>
      </c>
      <c r="H1270" t="s">
        <v>1766</v>
      </c>
      <c r="I1270" t="str">
        <f>_xlfn.XLOOKUP(H1270,Store_Raw!$A$2:$A$21,Store_Raw!$B$2:$B$21)</f>
        <v>Johnson-Wright</v>
      </c>
      <c r="J1270" t="str">
        <f>_xlfn.XLOOKUP(H1270,Store_Raw!$A$2:$A$21,Store_Raw!$C$2:$C$21)</f>
        <v>North</v>
      </c>
      <c r="K1270" t="str">
        <f>_xlfn.XLOOKUP(H1270,Store_Raw!$A$2:$A$21,Store_Raw!$D$2:$D$21)</f>
        <v>Hoodberg</v>
      </c>
      <c r="L1270" t="str">
        <f>_xlfn.XLOOKUP(H1270,Store_Raw!$A$2:$A$21,Store_Raw!$E$2:$E$21)</f>
        <v>Outlet</v>
      </c>
      <c r="M1270" t="str">
        <f>VLOOKUP(B1270,Customer_Cleaned!$A$2:$H$501,2,FALSE)</f>
        <v>Robert Jackson</v>
      </c>
      <c r="N1270">
        <f>VLOOKUP(B1270,Customer_Cleaned!$A$2:$H$501,3,FALSE)</f>
        <v>44</v>
      </c>
      <c r="O1270" t="str">
        <f>VLOOKUP(B1270,Customer_Cleaned!$A$2:$H$501,4,FALSE)</f>
        <v>Female</v>
      </c>
      <c r="P1270" t="str">
        <f>VLOOKUP(B1270,Customer_Cleaned!$A$2:$H$501,8,FALSE)</f>
        <v>Silver</v>
      </c>
      <c r="Q1270" t="str">
        <f>_xlfn.XLOOKUP('Sales_Fact cleaned'!B1404,Customer_Cleaned!$A$2:$A$501,Customer_Cleaned!$F$2:$F$501)</f>
        <v>Connecticut</v>
      </c>
      <c r="R1270" t="str">
        <f>_xlfn.XLOOKUP(B1270,Customer_Cleaned!$A$2:$A$501,Customer_Cleaned!$G$2:$G$501)</f>
        <v>USA</v>
      </c>
      <c r="S1270">
        <v>3</v>
      </c>
      <c r="T1270">
        <v>461.03</v>
      </c>
      <c r="U1270">
        <v>0.11</v>
      </c>
      <c r="V1270">
        <v>1230.9501</v>
      </c>
      <c r="W1270" t="s">
        <v>1829</v>
      </c>
    </row>
    <row r="1271" spans="1:23" hidden="1">
      <c r="A1271" s="2">
        <v>45679</v>
      </c>
      <c r="B1271" t="s">
        <v>134</v>
      </c>
      <c r="C1271" t="s">
        <v>1590</v>
      </c>
      <c r="D1271" t="str">
        <f>VLOOKUP(C1271,Product_Cleaned!$A$2:$B$101,2,FALSE)</f>
        <v>Multi-Purpose Storage Box</v>
      </c>
      <c r="E1271" t="str">
        <f>VLOOKUP(C1271,Product_Cleaned!$A$2:$C$101,3,FALSE)</f>
        <v>Home</v>
      </c>
      <c r="F1271" t="str">
        <f>VLOOKUP(C1271,Product_Cleaned!$A$2:$E$101,4,FALSE)</f>
        <v>Storage</v>
      </c>
      <c r="G1271" t="str">
        <f>VLOOKUP('Sales_Fact cleaned'!C1430,Product_Cleaned!$A$2:$E$101,5, FALSE)</f>
        <v>Cummings and Sons</v>
      </c>
      <c r="H1271" t="s">
        <v>1794</v>
      </c>
      <c r="I1271" t="str">
        <f>_xlfn.XLOOKUP(H1271,Store_Raw!$A$2:$A$21,Store_Raw!$B$2:$B$21)</f>
        <v>Thomas, Bridges and Harris</v>
      </c>
      <c r="J1271" t="str">
        <f>_xlfn.XLOOKUP(H1271,Store_Raw!$A$2:$A$21,Store_Raw!$C$2:$C$21)</f>
        <v>North</v>
      </c>
      <c r="K1271" t="str">
        <f>_xlfn.XLOOKUP(H1271,Store_Raw!$A$2:$A$21,Store_Raw!$D$2:$D$21)</f>
        <v>Sabrinatown</v>
      </c>
      <c r="L1271" t="str">
        <f>_xlfn.XLOOKUP(H1271,Store_Raw!$A$2:$A$21,Store_Raw!$E$2:$E$21)</f>
        <v>Online</v>
      </c>
      <c r="M1271" t="str">
        <f>VLOOKUP(B1271,Customer_Cleaned!$A$2:$H$501,2,FALSE)</f>
        <v>Robert Jones Dds</v>
      </c>
      <c r="N1271">
        <f>VLOOKUP(B1271,Customer_Cleaned!$A$2:$H$501,3,FALSE)</f>
        <v>25</v>
      </c>
      <c r="O1271" t="str">
        <f>VLOOKUP(B1271,Customer_Cleaned!$A$2:$H$501,4,FALSE)</f>
        <v>Male</v>
      </c>
      <c r="P1271" t="str">
        <f>VLOOKUP(B1271,Customer_Cleaned!$A$2:$H$501,8,FALSE)</f>
        <v>Bronze</v>
      </c>
      <c r="Q1271" t="str">
        <f>_xlfn.XLOOKUP('Sales_Fact cleaned'!B1430,Customer_Cleaned!$A$2:$A$501,Customer_Cleaned!$F$2:$F$501)</f>
        <v>Illinois</v>
      </c>
      <c r="R1271" t="str">
        <f>_xlfn.XLOOKUP(B1271,Customer_Cleaned!$A$2:$A$501,Customer_Cleaned!$G$2:$G$501)</f>
        <v>USA</v>
      </c>
      <c r="S1271">
        <v>3</v>
      </c>
      <c r="T1271">
        <v>587.12</v>
      </c>
      <c r="U1271">
        <v>0.3</v>
      </c>
      <c r="V1271">
        <v>1232.952</v>
      </c>
      <c r="W1271" t="s">
        <v>1829</v>
      </c>
    </row>
    <row r="1272" spans="1:23" hidden="1">
      <c r="A1272" s="2">
        <v>45679</v>
      </c>
      <c r="B1272" t="s">
        <v>1023</v>
      </c>
      <c r="C1272" t="s">
        <v>1656</v>
      </c>
      <c r="D1272" t="str">
        <f>VLOOKUP(C1272,Product_Cleaned!$A$2:$B$101,2,FALSE)</f>
        <v>Sports Stopwatch Pro</v>
      </c>
      <c r="E1272" t="str">
        <f>VLOOKUP(C1272,Product_Cleaned!$A$2:$C$101,3,FALSE)</f>
        <v>Sports</v>
      </c>
      <c r="F1272" t="str">
        <f>VLOOKUP(C1272,Product_Cleaned!$A$2:$E$101,4,FALSE)</f>
        <v>Accessories</v>
      </c>
      <c r="G1272" t="str">
        <f>VLOOKUP('Sales_Fact cleaned'!C725,Product_Cleaned!$A$2:$E$101,5, FALSE)</f>
        <v>Wolfe, Ross and Hester</v>
      </c>
      <c r="H1272" t="s">
        <v>1766</v>
      </c>
      <c r="I1272" t="str">
        <f>_xlfn.XLOOKUP(H1272,Store_Raw!$A$2:$A$21,Store_Raw!$B$2:$B$21)</f>
        <v>Johnson-Wright</v>
      </c>
      <c r="J1272" t="str">
        <f>_xlfn.XLOOKUP(H1272,Store_Raw!$A$2:$A$21,Store_Raw!$C$2:$C$21)</f>
        <v>North</v>
      </c>
      <c r="K1272" t="str">
        <f>_xlfn.XLOOKUP(H1272,Store_Raw!$A$2:$A$21,Store_Raw!$D$2:$D$21)</f>
        <v>Hoodberg</v>
      </c>
      <c r="L1272" t="str">
        <f>_xlfn.XLOOKUP(H1272,Store_Raw!$A$2:$A$21,Store_Raw!$E$2:$E$21)</f>
        <v>Outlet</v>
      </c>
      <c r="M1272" t="str">
        <f>VLOOKUP(B1272,Customer_Cleaned!$A$2:$H$501,2,FALSE)</f>
        <v>Andrew Smith</v>
      </c>
      <c r="N1272">
        <f>VLOOKUP(B1272,Customer_Cleaned!$A$2:$H$501,3,FALSE)</f>
        <v>60</v>
      </c>
      <c r="O1272" t="str">
        <f>VLOOKUP(B1272,Customer_Cleaned!$A$2:$H$501,4,FALSE)</f>
        <v>Male</v>
      </c>
      <c r="P1272" t="str">
        <f>VLOOKUP(B1272,Customer_Cleaned!$A$2:$H$501,8,FALSE)</f>
        <v>Platinum</v>
      </c>
      <c r="Q1272" t="str">
        <f>_xlfn.XLOOKUP('Sales_Fact cleaned'!B725,Customer_Cleaned!$A$2:$A$501,Customer_Cleaned!$F$2:$F$501)</f>
        <v>Wyoming</v>
      </c>
      <c r="R1272" t="str">
        <f>_xlfn.XLOOKUP(B1272,Customer_Cleaned!$A$2:$A$501,Customer_Cleaned!$G$2:$G$501)</f>
        <v>USA</v>
      </c>
      <c r="S1272">
        <v>3</v>
      </c>
      <c r="T1272">
        <v>541.99</v>
      </c>
      <c r="U1272">
        <v>0.24</v>
      </c>
      <c r="V1272">
        <v>1235.7372</v>
      </c>
      <c r="W1272" t="s">
        <v>1829</v>
      </c>
    </row>
    <row r="1273" spans="1:23" hidden="1">
      <c r="A1273" s="2">
        <v>45679</v>
      </c>
      <c r="B1273" t="s">
        <v>508</v>
      </c>
      <c r="C1273" t="s">
        <v>1694</v>
      </c>
      <c r="D1273" t="str">
        <f>VLOOKUP(C1273,Product_Cleaned!$A$2:$B$101,2,FALSE)</f>
        <v>Shin Guards – Adult</v>
      </c>
      <c r="E1273" t="str">
        <f>VLOOKUP(C1273,Product_Cleaned!$A$2:$C$101,3,FALSE)</f>
        <v>Sports</v>
      </c>
      <c r="F1273" t="str">
        <f>VLOOKUP(C1273,Product_Cleaned!$A$2:$E$101,4,FALSE)</f>
        <v>Team Sports</v>
      </c>
      <c r="G1273" t="str">
        <f>VLOOKUP('Sales_Fact cleaned'!C292,Product_Cleaned!$A$2:$E$101,5, FALSE)</f>
        <v>Gibson, Hobbs and Weaver</v>
      </c>
      <c r="H1273" t="s">
        <v>1773</v>
      </c>
      <c r="I1273" t="str">
        <f>_xlfn.XLOOKUP(H1273,Store_Raw!$A$2:$A$21,Store_Raw!$B$2:$B$21)</f>
        <v>Gray Ltd</v>
      </c>
      <c r="J1273" t="str">
        <f>_xlfn.XLOOKUP(H1273,Store_Raw!$A$2:$A$21,Store_Raw!$C$2:$C$21)</f>
        <v>North</v>
      </c>
      <c r="K1273" t="str">
        <f>_xlfn.XLOOKUP(H1273,Store_Raw!$A$2:$A$21,Store_Raw!$D$2:$D$21)</f>
        <v>New Michaelchester</v>
      </c>
      <c r="L1273" t="str">
        <f>_xlfn.XLOOKUP(H1273,Store_Raw!$A$2:$A$21,Store_Raw!$E$2:$E$21)</f>
        <v>Outlet</v>
      </c>
      <c r="M1273" t="str">
        <f>VLOOKUP(B1273,Customer_Cleaned!$A$2:$H$501,2,FALSE)</f>
        <v>Michael Davies</v>
      </c>
      <c r="N1273">
        <f>VLOOKUP(B1273,Customer_Cleaned!$A$2:$H$501,3,FALSE)</f>
        <v>25</v>
      </c>
      <c r="O1273" t="str">
        <f>VLOOKUP(B1273,Customer_Cleaned!$A$2:$H$501,4,FALSE)</f>
        <v>Female</v>
      </c>
      <c r="P1273" t="str">
        <f>VLOOKUP(B1273,Customer_Cleaned!$A$2:$H$501,8,FALSE)</f>
        <v>Bronze</v>
      </c>
      <c r="Q1273" t="str">
        <f>_xlfn.XLOOKUP('Sales_Fact cleaned'!B292,Customer_Cleaned!$A$2:$A$501,Customer_Cleaned!$F$2:$F$501)</f>
        <v>New York</v>
      </c>
      <c r="R1273" t="str">
        <f>_xlfn.XLOOKUP(B1273,Customer_Cleaned!$A$2:$A$501,Customer_Cleaned!$G$2:$G$501)</f>
        <v>USA</v>
      </c>
      <c r="S1273">
        <v>2</v>
      </c>
      <c r="T1273">
        <v>644</v>
      </c>
      <c r="U1273">
        <v>0.04</v>
      </c>
      <c r="V1273">
        <v>1236.48</v>
      </c>
      <c r="W1273" t="s">
        <v>1824</v>
      </c>
    </row>
    <row r="1274" spans="1:23" hidden="1">
      <c r="A1274" s="2">
        <v>45679</v>
      </c>
      <c r="B1274" t="s">
        <v>743</v>
      </c>
      <c r="C1274" t="s">
        <v>1610</v>
      </c>
      <c r="D1274" t="str">
        <f>VLOOKUP(C1274,Product_Cleaned!$A$2:$B$101,2,FALSE)</f>
        <v>Basketball</v>
      </c>
      <c r="E1274" t="str">
        <f>VLOOKUP(C1274,Product_Cleaned!$A$2:$C$101,3,FALSE)</f>
        <v>Sports</v>
      </c>
      <c r="F1274" t="str">
        <f>VLOOKUP(C1274,Product_Cleaned!$A$2:$E$101,4,FALSE)</f>
        <v>Team Sports</v>
      </c>
      <c r="G1274" t="str">
        <f>VLOOKUP('Sales_Fact cleaned'!C173,Product_Cleaned!$A$2:$E$101,5, FALSE)</f>
        <v>Cook Ltd</v>
      </c>
      <c r="H1274" t="s">
        <v>1807</v>
      </c>
      <c r="I1274" t="str">
        <f>_xlfn.XLOOKUP(H1274,Store_Raw!$A$2:$A$21,Store_Raw!$B$2:$B$21)</f>
        <v>Holloway Ltd</v>
      </c>
      <c r="J1274" t="str">
        <f>_xlfn.XLOOKUP(H1274,Store_Raw!$A$2:$A$21,Store_Raw!$C$2:$C$21)</f>
        <v>North</v>
      </c>
      <c r="K1274" t="str">
        <f>_xlfn.XLOOKUP(H1274,Store_Raw!$A$2:$A$21,Store_Raw!$D$2:$D$21)</f>
        <v>Bensonhaven</v>
      </c>
      <c r="L1274" t="str">
        <f>_xlfn.XLOOKUP(H1274,Store_Raw!$A$2:$A$21,Store_Raw!$E$2:$E$21)</f>
        <v>Flagship</v>
      </c>
      <c r="M1274" t="str">
        <f>VLOOKUP(B1274,Customer_Cleaned!$A$2:$H$501,2,FALSE)</f>
        <v>Timothy Juarez</v>
      </c>
      <c r="N1274">
        <f>VLOOKUP(B1274,Customer_Cleaned!$A$2:$H$501,3,FALSE)</f>
        <v>22</v>
      </c>
      <c r="O1274" t="str">
        <f>VLOOKUP(B1274,Customer_Cleaned!$A$2:$H$501,4,FALSE)</f>
        <v>Female</v>
      </c>
      <c r="P1274" t="str">
        <f>VLOOKUP(B1274,Customer_Cleaned!$A$2:$H$501,8,FALSE)</f>
        <v>Bronze</v>
      </c>
      <c r="Q1274" t="str">
        <f>_xlfn.XLOOKUP('Sales_Fact cleaned'!B173,Customer_Cleaned!$A$2:$A$501,Customer_Cleaned!$F$2:$F$501)</f>
        <v>Rhode Island</v>
      </c>
      <c r="R1274" t="str">
        <f>_xlfn.XLOOKUP(B1274,Customer_Cleaned!$A$2:$A$501,Customer_Cleaned!$G$2:$G$501)</f>
        <v>USA</v>
      </c>
      <c r="S1274">
        <v>2</v>
      </c>
      <c r="T1274">
        <v>872.93</v>
      </c>
      <c r="U1274">
        <v>0.28999999999999998</v>
      </c>
      <c r="V1274">
        <v>1239.5606</v>
      </c>
      <c r="W1274" t="s">
        <v>1826</v>
      </c>
    </row>
    <row r="1275" spans="1:23" hidden="1">
      <c r="A1275" s="2">
        <v>45681</v>
      </c>
      <c r="B1275" t="s">
        <v>134</v>
      </c>
      <c r="C1275" t="s">
        <v>1580</v>
      </c>
      <c r="D1275" t="str">
        <f>VLOOKUP(C1275,Product_Cleaned!$A$2:$B$101,2,FALSE)</f>
        <v>Beard Grooming Kit</v>
      </c>
      <c r="E1275" t="str">
        <f>VLOOKUP(C1275,Product_Cleaned!$A$2:$C$101,3,FALSE)</f>
        <v>Beauty</v>
      </c>
      <c r="F1275" t="str">
        <f>VLOOKUP(C1275,Product_Cleaned!$A$2:$E$101,4,FALSE)</f>
        <v>Grooming</v>
      </c>
      <c r="G1275" t="str">
        <f>VLOOKUP('Sales_Fact cleaned'!C1330,Product_Cleaned!$A$2:$E$101,5, FALSE)</f>
        <v>Baldwin, Garza and Gonzalez</v>
      </c>
      <c r="H1275" t="s">
        <v>1782</v>
      </c>
      <c r="I1275" t="str">
        <f>_xlfn.XLOOKUP(H1275,Store_Raw!$A$2:$A$21,Store_Raw!$B$2:$B$21)</f>
        <v>Bean, Jones and Park</v>
      </c>
      <c r="J1275" t="str">
        <f>_xlfn.XLOOKUP(H1275,Store_Raw!$A$2:$A$21,Store_Raw!$C$2:$C$21)</f>
        <v>West</v>
      </c>
      <c r="K1275" t="str">
        <f>_xlfn.XLOOKUP(H1275,Store_Raw!$A$2:$A$21,Store_Raw!$D$2:$D$21)</f>
        <v>Thompsonborough</v>
      </c>
      <c r="L1275" t="str">
        <f>_xlfn.XLOOKUP(H1275,Store_Raw!$A$2:$A$21,Store_Raw!$E$2:$E$21)</f>
        <v>Online</v>
      </c>
      <c r="M1275" t="str">
        <f>VLOOKUP(B1275,Customer_Cleaned!$A$2:$H$501,2,FALSE)</f>
        <v>Robert Jones Dds</v>
      </c>
      <c r="N1275">
        <f>VLOOKUP(B1275,Customer_Cleaned!$A$2:$H$501,3,FALSE)</f>
        <v>25</v>
      </c>
      <c r="O1275" t="str">
        <f>VLOOKUP(B1275,Customer_Cleaned!$A$2:$H$501,4,FALSE)</f>
        <v>Male</v>
      </c>
      <c r="P1275" t="str">
        <f>VLOOKUP(B1275,Customer_Cleaned!$A$2:$H$501,8,FALSE)</f>
        <v>Bronze</v>
      </c>
      <c r="Q1275" t="str">
        <f>_xlfn.XLOOKUP('Sales_Fact cleaned'!B1330,Customer_Cleaned!$A$2:$A$501,Customer_Cleaned!$F$2:$F$501)</f>
        <v>Wisconsin</v>
      </c>
      <c r="R1275" t="str">
        <f>_xlfn.XLOOKUP(B1275,Customer_Cleaned!$A$2:$A$501,Customer_Cleaned!$G$2:$G$501)</f>
        <v>USA</v>
      </c>
      <c r="S1275">
        <v>3</v>
      </c>
      <c r="T1275">
        <v>459.57</v>
      </c>
      <c r="U1275">
        <v>0.1</v>
      </c>
      <c r="V1275">
        <v>1240.8389999999999</v>
      </c>
      <c r="W1275" t="s">
        <v>1829</v>
      </c>
    </row>
    <row r="1276" spans="1:23" hidden="1">
      <c r="A1276" s="2">
        <v>45681</v>
      </c>
      <c r="B1276" t="s">
        <v>1080</v>
      </c>
      <c r="C1276" t="s">
        <v>1726</v>
      </c>
      <c r="D1276" t="str">
        <f>VLOOKUP(C1276,Product_Cleaned!$A$2:$B$101,2,FALSE)</f>
        <v>Face Foundation Kit</v>
      </c>
      <c r="E1276" t="str">
        <f>VLOOKUP(C1276,Product_Cleaned!$A$2:$C$101,3,FALSE)</f>
        <v>Beauty</v>
      </c>
      <c r="F1276" t="str">
        <f>VLOOKUP(C1276,Product_Cleaned!$A$2:$E$101,4,FALSE)</f>
        <v>Makeup</v>
      </c>
      <c r="G1276" t="str">
        <f>VLOOKUP('Sales_Fact cleaned'!C146,Product_Cleaned!$A$2:$E$101,5, FALSE)</f>
        <v>Sharp, Taylor and Rodriguez</v>
      </c>
      <c r="H1276" t="s">
        <v>1789</v>
      </c>
      <c r="I1276" t="str">
        <f>_xlfn.XLOOKUP(H1276,Store_Raw!$A$2:$A$21,Store_Raw!$B$2:$B$21)</f>
        <v>Hill, Wagner and Ballard</v>
      </c>
      <c r="J1276" t="str">
        <f>_xlfn.XLOOKUP(H1276,Store_Raw!$A$2:$A$21,Store_Raw!$C$2:$C$21)</f>
        <v>East</v>
      </c>
      <c r="K1276" t="str">
        <f>_xlfn.XLOOKUP(H1276,Store_Raw!$A$2:$A$21,Store_Raw!$D$2:$D$21)</f>
        <v>East Davidville</v>
      </c>
      <c r="L1276" t="str">
        <f>_xlfn.XLOOKUP(H1276,Store_Raw!$A$2:$A$21,Store_Raw!$E$2:$E$21)</f>
        <v>Online</v>
      </c>
      <c r="M1276" t="str">
        <f>VLOOKUP(B1276,Customer_Cleaned!$A$2:$H$501,2,FALSE)</f>
        <v>Evelyn Brown</v>
      </c>
      <c r="N1276">
        <f>VLOOKUP(B1276,Customer_Cleaned!$A$2:$H$501,3,FALSE)</f>
        <v>39</v>
      </c>
      <c r="O1276" t="str">
        <f>VLOOKUP(B1276,Customer_Cleaned!$A$2:$H$501,4,FALSE)</f>
        <v>Male</v>
      </c>
      <c r="P1276" t="str">
        <f>VLOOKUP(B1276,Customer_Cleaned!$A$2:$H$501,8,FALSE)</f>
        <v>Silver</v>
      </c>
      <c r="Q1276" t="str">
        <f>_xlfn.XLOOKUP('Sales_Fact cleaned'!B146,Customer_Cleaned!$A$2:$A$501,Customer_Cleaned!$F$2:$F$501)</f>
        <v>Michigan</v>
      </c>
      <c r="R1276" t="str">
        <f>_xlfn.XLOOKUP(B1276,Customer_Cleaned!$A$2:$A$501,Customer_Cleaned!$G$2:$G$501)</f>
        <v>USA</v>
      </c>
      <c r="S1276">
        <v>2</v>
      </c>
      <c r="T1276">
        <v>827.92</v>
      </c>
      <c r="U1276">
        <v>0.25</v>
      </c>
      <c r="V1276">
        <v>1241.8800000000001</v>
      </c>
      <c r="W1276" t="s">
        <v>1824</v>
      </c>
    </row>
    <row r="1277" spans="1:23" hidden="1">
      <c r="A1277" s="2">
        <v>45681</v>
      </c>
      <c r="B1277" t="s">
        <v>559</v>
      </c>
      <c r="C1277" t="s">
        <v>1692</v>
      </c>
      <c r="D1277" t="str">
        <f>VLOOKUP(C1277,Product_Cleaned!$A$2:$B$101,2,FALSE)</f>
        <v>Professional Jump Rope</v>
      </c>
      <c r="E1277" t="str">
        <f>VLOOKUP(C1277,Product_Cleaned!$A$2:$C$101,3,FALSE)</f>
        <v>Sports</v>
      </c>
      <c r="F1277" t="str">
        <f>VLOOKUP(C1277,Product_Cleaned!$A$2:$E$101,4,FALSE)</f>
        <v>Fitness</v>
      </c>
      <c r="G1277" t="str">
        <f>VLOOKUP('Sales_Fact cleaned'!C1862,Product_Cleaned!$A$2:$E$101,5, FALSE)</f>
        <v>Murray, Gould and Ware</v>
      </c>
      <c r="H1277" t="s">
        <v>1757</v>
      </c>
      <c r="I1277" t="str">
        <f>_xlfn.XLOOKUP(H1277,Store_Raw!$A$2:$A$21,Store_Raw!$B$2:$B$21)</f>
        <v>Martinez, Adkins and Johnson</v>
      </c>
      <c r="J1277" t="str">
        <f>_xlfn.XLOOKUP(H1277,Store_Raw!$A$2:$A$21,Store_Raw!$C$2:$C$21)</f>
        <v>North</v>
      </c>
      <c r="K1277" t="str">
        <f>_xlfn.XLOOKUP(H1277,Store_Raw!$A$2:$A$21,Store_Raw!$D$2:$D$21)</f>
        <v>Danielmouth</v>
      </c>
      <c r="L1277" t="str">
        <f>_xlfn.XLOOKUP(H1277,Store_Raw!$A$2:$A$21,Store_Raw!$E$2:$E$21)</f>
        <v>Flagship</v>
      </c>
      <c r="M1277" t="str">
        <f>VLOOKUP(B1277,Customer_Cleaned!$A$2:$H$501,2,FALSE)</f>
        <v>Daniel Contreras</v>
      </c>
      <c r="N1277">
        <f>VLOOKUP(B1277,Customer_Cleaned!$A$2:$H$501,3,FALSE)</f>
        <v>36</v>
      </c>
      <c r="O1277" t="str">
        <f>VLOOKUP(B1277,Customer_Cleaned!$A$2:$H$501,4,FALSE)</f>
        <v>Female</v>
      </c>
      <c r="P1277" t="str">
        <f>VLOOKUP(B1277,Customer_Cleaned!$A$2:$H$501,8,FALSE)</f>
        <v>Silver</v>
      </c>
      <c r="Q1277" t="str">
        <f>_xlfn.XLOOKUP('Sales_Fact cleaned'!B1862,Customer_Cleaned!$A$2:$A$501,Customer_Cleaned!$F$2:$F$501)</f>
        <v>Alaska</v>
      </c>
      <c r="R1277" t="str">
        <f>_xlfn.XLOOKUP(B1277,Customer_Cleaned!$A$2:$A$501,Customer_Cleaned!$G$2:$G$501)</f>
        <v>USA</v>
      </c>
      <c r="S1277">
        <v>2</v>
      </c>
      <c r="T1277">
        <v>668.3</v>
      </c>
      <c r="U1277">
        <v>7.0000000000000007E-2</v>
      </c>
      <c r="V1277">
        <v>1243.038</v>
      </c>
      <c r="W1277" t="s">
        <v>1829</v>
      </c>
    </row>
    <row r="1278" spans="1:23" hidden="1">
      <c r="A1278" s="2">
        <v>45681</v>
      </c>
      <c r="B1278" t="s">
        <v>181</v>
      </c>
      <c r="C1278" t="s">
        <v>1700</v>
      </c>
      <c r="D1278" t="str">
        <f>VLOOKUP(C1278,Product_Cleaned!$A$2:$B$101,2,FALSE)</f>
        <v>Wireless Mouse</v>
      </c>
      <c r="E1278" t="str">
        <f>VLOOKUP(C1278,Product_Cleaned!$A$2:$C$101,3,FALSE)</f>
        <v>Electronics</v>
      </c>
      <c r="F1278" t="str">
        <f>VLOOKUP(C1278,Product_Cleaned!$A$2:$E$101,4,FALSE)</f>
        <v>Computer</v>
      </c>
      <c r="G1278" t="str">
        <f>VLOOKUP('Sales_Fact cleaned'!C440,Product_Cleaned!$A$2:$E$101,5, FALSE)</f>
        <v>Montgomery, Benton and Miller</v>
      </c>
      <c r="H1278" t="s">
        <v>1804</v>
      </c>
      <c r="I1278" t="str">
        <f>_xlfn.XLOOKUP(H1278,Store_Raw!$A$2:$A$21,Store_Raw!$B$2:$B$21)</f>
        <v>Frederick-Wright</v>
      </c>
      <c r="J1278" t="str">
        <f>_xlfn.XLOOKUP(H1278,Store_Raw!$A$2:$A$21,Store_Raw!$C$2:$C$21)</f>
        <v>West</v>
      </c>
      <c r="K1278" t="str">
        <f>_xlfn.XLOOKUP(H1278,Store_Raw!$A$2:$A$21,Store_Raw!$D$2:$D$21)</f>
        <v>New Jimmymouth</v>
      </c>
      <c r="L1278" t="str">
        <f>_xlfn.XLOOKUP(H1278,Store_Raw!$A$2:$A$21,Store_Raw!$E$2:$E$21)</f>
        <v>Flagship</v>
      </c>
      <c r="M1278" t="str">
        <f>VLOOKUP(B1278,Customer_Cleaned!$A$2:$H$501,2,FALSE)</f>
        <v>Gina Knight</v>
      </c>
      <c r="N1278">
        <f>VLOOKUP(B1278,Customer_Cleaned!$A$2:$H$501,3,FALSE)</f>
        <v>54</v>
      </c>
      <c r="O1278" t="str">
        <f>VLOOKUP(B1278,Customer_Cleaned!$A$2:$H$501,4,FALSE)</f>
        <v>Female</v>
      </c>
      <c r="P1278" t="str">
        <f>VLOOKUP(B1278,Customer_Cleaned!$A$2:$H$501,8,FALSE)</f>
        <v>Platinum</v>
      </c>
      <c r="Q1278" t="str">
        <f>_xlfn.XLOOKUP('Sales_Fact cleaned'!B440,Customer_Cleaned!$A$2:$A$501,Customer_Cleaned!$F$2:$F$501)</f>
        <v>Nevada</v>
      </c>
      <c r="R1278" t="str">
        <f>_xlfn.XLOOKUP(B1278,Customer_Cleaned!$A$2:$A$501,Customer_Cleaned!$G$2:$G$501)</f>
        <v>USA</v>
      </c>
      <c r="S1278">
        <v>2</v>
      </c>
      <c r="T1278">
        <v>675.61</v>
      </c>
      <c r="U1278">
        <v>0.08</v>
      </c>
      <c r="V1278">
        <v>1243.1224</v>
      </c>
      <c r="W1278" t="s">
        <v>1824</v>
      </c>
    </row>
    <row r="1279" spans="1:23" hidden="1">
      <c r="A1279" s="2">
        <v>45682</v>
      </c>
      <c r="B1279" t="s">
        <v>1157</v>
      </c>
      <c r="C1279" t="s">
        <v>1555</v>
      </c>
      <c r="D1279" t="str">
        <f>VLOOKUP(C1279,Product_Cleaned!$A$2:$B$101,2,FALSE)</f>
        <v>Men's Leather Belt</v>
      </c>
      <c r="E1279" t="str">
        <f>VLOOKUP(C1279,Product_Cleaned!$A$2:$C$101,3,FALSE)</f>
        <v>Clothing</v>
      </c>
      <c r="F1279" t="str">
        <f>VLOOKUP(C1279,Product_Cleaned!$A$2:$E$101,4,FALSE)</f>
        <v>Accessories</v>
      </c>
      <c r="G1279" t="str">
        <f>VLOOKUP('Sales_Fact cleaned'!C311,Product_Cleaned!$A$2:$E$101,5, FALSE)</f>
        <v>Campbell Ltd</v>
      </c>
      <c r="H1279" t="s">
        <v>1773</v>
      </c>
      <c r="I1279" t="str">
        <f>_xlfn.XLOOKUP(H1279,Store_Raw!$A$2:$A$21,Store_Raw!$B$2:$B$21)</f>
        <v>Gray Ltd</v>
      </c>
      <c r="J1279" t="str">
        <f>_xlfn.XLOOKUP(H1279,Store_Raw!$A$2:$A$21,Store_Raw!$C$2:$C$21)</f>
        <v>North</v>
      </c>
      <c r="K1279" t="str">
        <f>_xlfn.XLOOKUP(H1279,Store_Raw!$A$2:$A$21,Store_Raw!$D$2:$D$21)</f>
        <v>New Michaelchester</v>
      </c>
      <c r="L1279" t="str">
        <f>_xlfn.XLOOKUP(H1279,Store_Raw!$A$2:$A$21,Store_Raw!$E$2:$E$21)</f>
        <v>Outlet</v>
      </c>
      <c r="M1279" t="str">
        <f>VLOOKUP(B1279,Customer_Cleaned!$A$2:$H$501,2,FALSE)</f>
        <v>James Holloway Jr.</v>
      </c>
      <c r="N1279">
        <f>VLOOKUP(B1279,Customer_Cleaned!$A$2:$H$501,3,FALSE)</f>
        <v>45</v>
      </c>
      <c r="O1279" t="str">
        <f>VLOOKUP(B1279,Customer_Cleaned!$A$2:$H$501,4,FALSE)</f>
        <v>Male</v>
      </c>
      <c r="P1279" t="str">
        <f>VLOOKUP(B1279,Customer_Cleaned!$A$2:$H$501,8,FALSE)</f>
        <v>Silver</v>
      </c>
      <c r="Q1279" t="str">
        <f>_xlfn.XLOOKUP('Sales_Fact cleaned'!B311,Customer_Cleaned!$A$2:$A$501,Customer_Cleaned!$F$2:$F$501)</f>
        <v>Missouri</v>
      </c>
      <c r="R1279" t="str">
        <f>_xlfn.XLOOKUP(B1279,Customer_Cleaned!$A$2:$A$501,Customer_Cleaned!$G$2:$G$501)</f>
        <v>USA</v>
      </c>
      <c r="S1279">
        <v>2</v>
      </c>
      <c r="T1279">
        <v>788.05</v>
      </c>
      <c r="U1279">
        <v>0.21</v>
      </c>
      <c r="V1279">
        <v>1245.1189999999999</v>
      </c>
      <c r="W1279" t="s">
        <v>1826</v>
      </c>
    </row>
    <row r="1280" spans="1:23" hidden="1">
      <c r="A1280" s="2">
        <v>45683</v>
      </c>
      <c r="B1280" t="s">
        <v>842</v>
      </c>
      <c r="C1280" t="s">
        <v>1592</v>
      </c>
      <c r="D1280" t="str">
        <f>VLOOKUP(C1280,Product_Cleaned!$A$2:$B$101,2,FALSE)</f>
        <v>Carbon Fiber Tennis Racket</v>
      </c>
      <c r="E1280" t="str">
        <f>VLOOKUP(C1280,Product_Cleaned!$A$2:$C$101,3,FALSE)</f>
        <v>Sports</v>
      </c>
      <c r="F1280" t="str">
        <f>VLOOKUP(C1280,Product_Cleaned!$A$2:$E$101,4,FALSE)</f>
        <v>Equipment</v>
      </c>
      <c r="G1280" t="str">
        <f>VLOOKUP('Sales_Fact cleaned'!C948,Product_Cleaned!$A$2:$E$101,5, FALSE)</f>
        <v>Sharp, Taylor and Rodriguez</v>
      </c>
      <c r="H1280" t="s">
        <v>1789</v>
      </c>
      <c r="I1280" t="str">
        <f>_xlfn.XLOOKUP(H1280,Store_Raw!$A$2:$A$21,Store_Raw!$B$2:$B$21)</f>
        <v>Hill, Wagner and Ballard</v>
      </c>
      <c r="J1280" t="str">
        <f>_xlfn.XLOOKUP(H1280,Store_Raw!$A$2:$A$21,Store_Raw!$C$2:$C$21)</f>
        <v>East</v>
      </c>
      <c r="K1280" t="str">
        <f>_xlfn.XLOOKUP(H1280,Store_Raw!$A$2:$A$21,Store_Raw!$D$2:$D$21)</f>
        <v>East Davidville</v>
      </c>
      <c r="L1280" t="str">
        <f>_xlfn.XLOOKUP(H1280,Store_Raw!$A$2:$A$21,Store_Raw!$E$2:$E$21)</f>
        <v>Online</v>
      </c>
      <c r="M1280" t="str">
        <f>VLOOKUP(B1280,Customer_Cleaned!$A$2:$H$501,2,FALSE)</f>
        <v>Matthew Payne</v>
      </c>
      <c r="N1280">
        <f>VLOOKUP(B1280,Customer_Cleaned!$A$2:$H$501,3,FALSE)</f>
        <v>25</v>
      </c>
      <c r="O1280" t="str">
        <f>VLOOKUP(B1280,Customer_Cleaned!$A$2:$H$501,4,FALSE)</f>
        <v>Male</v>
      </c>
      <c r="P1280" t="str">
        <f>VLOOKUP(B1280,Customer_Cleaned!$A$2:$H$501,8,FALSE)</f>
        <v>Bronze</v>
      </c>
      <c r="Q1280" t="str">
        <f>_xlfn.XLOOKUP('Sales_Fact cleaned'!B948,Customer_Cleaned!$A$2:$A$501,Customer_Cleaned!$F$2:$F$501)</f>
        <v>Georgia</v>
      </c>
      <c r="R1280" t="str">
        <f>_xlfn.XLOOKUP(B1280,Customer_Cleaned!$A$2:$A$501,Customer_Cleaned!$G$2:$G$501)</f>
        <v>USA</v>
      </c>
      <c r="S1280">
        <v>3</v>
      </c>
      <c r="T1280">
        <v>432.4</v>
      </c>
      <c r="U1280">
        <v>0.04</v>
      </c>
      <c r="V1280">
        <v>1245.3119999999999</v>
      </c>
      <c r="W1280" t="s">
        <v>1826</v>
      </c>
    </row>
    <row r="1281" spans="1:23" hidden="1">
      <c r="A1281" s="2">
        <v>45684</v>
      </c>
      <c r="B1281" t="s">
        <v>1220</v>
      </c>
      <c r="C1281" t="s">
        <v>1606</v>
      </c>
      <c r="D1281" t="str">
        <f>VLOOKUP(C1281,Product_Cleaned!$A$2:$B$101,2,FALSE)</f>
        <v>Fabric Sofa Throw Blanket</v>
      </c>
      <c r="E1281" t="str">
        <f>VLOOKUP(C1281,Product_Cleaned!$A$2:$C$101,3,FALSE)</f>
        <v>Home</v>
      </c>
      <c r="F1281" t="str">
        <f>VLOOKUP(C1281,Product_Cleaned!$A$2:$E$101,4,FALSE)</f>
        <v>Decor</v>
      </c>
      <c r="G1281" t="str">
        <f>VLOOKUP('Sales_Fact cleaned'!C1343,Product_Cleaned!$A$2:$E$101,5, FALSE)</f>
        <v>Kelly, Smith and Perez</v>
      </c>
      <c r="H1281" t="s">
        <v>1813</v>
      </c>
      <c r="I1281" t="str">
        <f>_xlfn.XLOOKUP(H1281,Store_Raw!$A$2:$A$21,Store_Raw!$B$2:$B$21)</f>
        <v>Mann-Austin</v>
      </c>
      <c r="J1281" t="str">
        <f>_xlfn.XLOOKUP(H1281,Store_Raw!$A$2:$A$21,Store_Raw!$C$2:$C$21)</f>
        <v>East</v>
      </c>
      <c r="K1281" t="str">
        <f>_xlfn.XLOOKUP(H1281,Store_Raw!$A$2:$A$21,Store_Raw!$D$2:$D$21)</f>
        <v>Vasquezborough</v>
      </c>
      <c r="L1281" t="str">
        <f>_xlfn.XLOOKUP(H1281,Store_Raw!$A$2:$A$21,Store_Raw!$E$2:$E$21)</f>
        <v>Online</v>
      </c>
      <c r="M1281" t="str">
        <f>VLOOKUP(B1281,Customer_Cleaned!$A$2:$H$501,2,FALSE)</f>
        <v>Heidi Tyler</v>
      </c>
      <c r="N1281">
        <f>VLOOKUP(B1281,Customer_Cleaned!$A$2:$H$501,3,FALSE)</f>
        <v>40</v>
      </c>
      <c r="O1281" t="str">
        <f>VLOOKUP(B1281,Customer_Cleaned!$A$2:$H$501,4,FALSE)</f>
        <v>Female</v>
      </c>
      <c r="P1281" t="str">
        <f>VLOOKUP(B1281,Customer_Cleaned!$A$2:$H$501,8,FALSE)</f>
        <v>Silver</v>
      </c>
      <c r="Q1281" t="str">
        <f>_xlfn.XLOOKUP('Sales_Fact cleaned'!B1343,Customer_Cleaned!$A$2:$A$501,Customer_Cleaned!$F$2:$F$501)</f>
        <v>New Hampshire</v>
      </c>
      <c r="R1281" t="str">
        <f>_xlfn.XLOOKUP(B1281,Customer_Cleaned!$A$2:$A$501,Customer_Cleaned!$G$2:$G$501)</f>
        <v>USA</v>
      </c>
      <c r="S1281">
        <v>4</v>
      </c>
      <c r="T1281">
        <v>349.84</v>
      </c>
      <c r="U1281">
        <v>0.11</v>
      </c>
      <c r="V1281">
        <v>1245.4304</v>
      </c>
      <c r="W1281" t="s">
        <v>1829</v>
      </c>
    </row>
    <row r="1282" spans="1:23" hidden="1">
      <c r="A1282" s="2">
        <v>45685</v>
      </c>
      <c r="B1282" t="s">
        <v>147</v>
      </c>
      <c r="C1282" t="s">
        <v>1704</v>
      </c>
      <c r="D1282" t="str">
        <f>VLOOKUP(C1282,Product_Cleaned!$A$2:$B$101,2,FALSE)</f>
        <v>Essential Oil Diffuser</v>
      </c>
      <c r="E1282" t="str">
        <f>VLOOKUP(C1282,Product_Cleaned!$A$2:$C$101,3,FALSE)</f>
        <v>Home</v>
      </c>
      <c r="F1282" t="str">
        <f>VLOOKUP(C1282,Product_Cleaned!$A$2:$E$101,4,FALSE)</f>
        <v>Decor</v>
      </c>
      <c r="G1282" t="str">
        <f>VLOOKUP('Sales_Fact cleaned'!C645,Product_Cleaned!$A$2:$E$101,5, FALSE)</f>
        <v>May-Reese</v>
      </c>
      <c r="H1282" t="s">
        <v>1801</v>
      </c>
      <c r="I1282" t="str">
        <f>_xlfn.XLOOKUP(H1282,Store_Raw!$A$2:$A$21,Store_Raw!$B$2:$B$21)</f>
        <v>Shelton PLC</v>
      </c>
      <c r="J1282" t="str">
        <f>_xlfn.XLOOKUP(H1282,Store_Raw!$A$2:$A$21,Store_Raw!$C$2:$C$21)</f>
        <v>North</v>
      </c>
      <c r="K1282" t="str">
        <f>_xlfn.XLOOKUP(H1282,Store_Raw!$A$2:$A$21,Store_Raw!$D$2:$D$21)</f>
        <v>East Jenniferstad</v>
      </c>
      <c r="L1282" t="str">
        <f>_xlfn.XLOOKUP(H1282,Store_Raw!$A$2:$A$21,Store_Raw!$E$2:$E$21)</f>
        <v>Flagship</v>
      </c>
      <c r="M1282" t="str">
        <f>VLOOKUP(B1282,Customer_Cleaned!$A$2:$H$501,2,FALSE)</f>
        <v>Christopher Carter</v>
      </c>
      <c r="N1282">
        <f>VLOOKUP(B1282,Customer_Cleaned!$A$2:$H$501,3,FALSE)</f>
        <v>27</v>
      </c>
      <c r="O1282" t="str">
        <f>VLOOKUP(B1282,Customer_Cleaned!$A$2:$H$501,4,FALSE)</f>
        <v>Female</v>
      </c>
      <c r="P1282" t="str">
        <f>VLOOKUP(B1282,Customer_Cleaned!$A$2:$H$501,8,FALSE)</f>
        <v>Bronze</v>
      </c>
      <c r="Q1282" t="str">
        <f>_xlfn.XLOOKUP('Sales_Fact cleaned'!B645,Customer_Cleaned!$A$2:$A$501,Customer_Cleaned!$F$2:$F$501)</f>
        <v>Nevada</v>
      </c>
      <c r="R1282" t="str">
        <f>_xlfn.XLOOKUP(B1282,Customer_Cleaned!$A$2:$A$501,Customer_Cleaned!$G$2:$G$501)</f>
        <v>USA</v>
      </c>
      <c r="S1282">
        <v>3</v>
      </c>
      <c r="T1282">
        <v>442.36</v>
      </c>
      <c r="U1282">
        <v>0.06</v>
      </c>
      <c r="V1282">
        <v>1247.4552000000001</v>
      </c>
      <c r="W1282" t="s">
        <v>1824</v>
      </c>
    </row>
    <row r="1283" spans="1:23" hidden="1">
      <c r="A1283" s="2">
        <v>45686</v>
      </c>
      <c r="B1283" t="s">
        <v>966</v>
      </c>
      <c r="C1283" t="s">
        <v>1714</v>
      </c>
      <c r="D1283" t="str">
        <f>VLOOKUP(C1283,Product_Cleaned!$A$2:$B$101,2,FALSE)</f>
        <v>Hydrating Face Cleanser</v>
      </c>
      <c r="E1283" t="str">
        <f>VLOOKUP(C1283,Product_Cleaned!$A$2:$C$101,3,FALSE)</f>
        <v>Beauty</v>
      </c>
      <c r="F1283" t="str">
        <f>VLOOKUP(C1283,Product_Cleaned!$A$2:$E$101,4,FALSE)</f>
        <v>Skincare</v>
      </c>
      <c r="G1283" t="str">
        <f>VLOOKUP('Sales_Fact cleaned'!C706,Product_Cleaned!$A$2:$E$101,5, FALSE)</f>
        <v>Anderson-Riley</v>
      </c>
      <c r="H1283" t="s">
        <v>1773</v>
      </c>
      <c r="I1283" t="str">
        <f>_xlfn.XLOOKUP(H1283,Store_Raw!$A$2:$A$21,Store_Raw!$B$2:$B$21)</f>
        <v>Gray Ltd</v>
      </c>
      <c r="J1283" t="str">
        <f>_xlfn.XLOOKUP(H1283,Store_Raw!$A$2:$A$21,Store_Raw!$C$2:$C$21)</f>
        <v>North</v>
      </c>
      <c r="K1283" t="str">
        <f>_xlfn.XLOOKUP(H1283,Store_Raw!$A$2:$A$21,Store_Raw!$D$2:$D$21)</f>
        <v>New Michaelchester</v>
      </c>
      <c r="L1283" t="str">
        <f>_xlfn.XLOOKUP(H1283,Store_Raw!$A$2:$A$21,Store_Raw!$E$2:$E$21)</f>
        <v>Outlet</v>
      </c>
      <c r="M1283" t="str">
        <f>VLOOKUP(B1283,Customer_Cleaned!$A$2:$H$501,2,FALSE)</f>
        <v>Angela Robinson</v>
      </c>
      <c r="N1283">
        <f>VLOOKUP(B1283,Customer_Cleaned!$A$2:$H$501,3,FALSE)</f>
        <v>44</v>
      </c>
      <c r="O1283" t="str">
        <f>VLOOKUP(B1283,Customer_Cleaned!$A$2:$H$501,4,FALSE)</f>
        <v>Male</v>
      </c>
      <c r="P1283" t="str">
        <f>VLOOKUP(B1283,Customer_Cleaned!$A$2:$H$501,8,FALSE)</f>
        <v>Silver</v>
      </c>
      <c r="Q1283" t="str">
        <f>_xlfn.XLOOKUP('Sales_Fact cleaned'!B706,Customer_Cleaned!$A$2:$A$501,Customer_Cleaned!$F$2:$F$501)</f>
        <v>North Carolina</v>
      </c>
      <c r="R1283" t="str">
        <f>_xlfn.XLOOKUP(B1283,Customer_Cleaned!$A$2:$A$501,Customer_Cleaned!$G$2:$G$501)</f>
        <v>USA</v>
      </c>
      <c r="S1283">
        <v>2</v>
      </c>
      <c r="T1283">
        <v>879.93</v>
      </c>
      <c r="U1283">
        <v>0.28999999999999998</v>
      </c>
      <c r="V1283">
        <v>1249.5006000000001</v>
      </c>
      <c r="W1283" t="s">
        <v>1826</v>
      </c>
    </row>
    <row r="1284" spans="1:23" hidden="1">
      <c r="A1284" s="2">
        <v>45686</v>
      </c>
      <c r="B1284" t="s">
        <v>616</v>
      </c>
      <c r="C1284" t="s">
        <v>1746</v>
      </c>
      <c r="D1284" t="str">
        <f>VLOOKUP(C1284,Product_Cleaned!$A$2:$B$101,2,FALSE)</f>
        <v>Stainless Steel Cookware Set</v>
      </c>
      <c r="E1284" t="str">
        <f>VLOOKUP(C1284,Product_Cleaned!$A$2:$C$101,3,FALSE)</f>
        <v>Home</v>
      </c>
      <c r="F1284" t="str">
        <f>VLOOKUP(C1284,Product_Cleaned!$A$2:$E$101,4,FALSE)</f>
        <v>Kitchen</v>
      </c>
      <c r="G1284" t="str">
        <f>VLOOKUP('Sales_Fact cleaned'!C1560,Product_Cleaned!$A$2:$E$101,5, FALSE)</f>
        <v>Sharp, Taylor and Rodriguez</v>
      </c>
      <c r="H1284" t="s">
        <v>1773</v>
      </c>
      <c r="I1284" t="str">
        <f>_xlfn.XLOOKUP(H1284,Store_Raw!$A$2:$A$21,Store_Raw!$B$2:$B$21)</f>
        <v>Gray Ltd</v>
      </c>
      <c r="J1284" t="str">
        <f>_xlfn.XLOOKUP(H1284,Store_Raw!$A$2:$A$21,Store_Raw!$C$2:$C$21)</f>
        <v>North</v>
      </c>
      <c r="K1284" t="str">
        <f>_xlfn.XLOOKUP(H1284,Store_Raw!$A$2:$A$21,Store_Raw!$D$2:$D$21)</f>
        <v>New Michaelchester</v>
      </c>
      <c r="L1284" t="str">
        <f>_xlfn.XLOOKUP(H1284,Store_Raw!$A$2:$A$21,Store_Raw!$E$2:$E$21)</f>
        <v>Outlet</v>
      </c>
      <c r="M1284" t="str">
        <f>VLOOKUP(B1284,Customer_Cleaned!$A$2:$H$501,2,FALSE)</f>
        <v>Dr. Suzanne Bullock</v>
      </c>
      <c r="N1284">
        <f>VLOOKUP(B1284,Customer_Cleaned!$A$2:$H$501,3,FALSE)</f>
        <v>60</v>
      </c>
      <c r="O1284" t="str">
        <f>VLOOKUP(B1284,Customer_Cleaned!$A$2:$H$501,4,FALSE)</f>
        <v>Female</v>
      </c>
      <c r="P1284" t="str">
        <f>VLOOKUP(B1284,Customer_Cleaned!$A$2:$H$501,8,FALSE)</f>
        <v>Platinum</v>
      </c>
      <c r="Q1284" t="str">
        <f>_xlfn.XLOOKUP('Sales_Fact cleaned'!B1560,Customer_Cleaned!$A$2:$A$501,Customer_Cleaned!$F$2:$F$501)</f>
        <v>Tennessee</v>
      </c>
      <c r="R1284" t="str">
        <f>_xlfn.XLOOKUP(B1284,Customer_Cleaned!$A$2:$A$501,Customer_Cleaned!$G$2:$G$501)</f>
        <v>USA</v>
      </c>
      <c r="S1284">
        <f ca="1">TEXT(S1284,0)</f>
        <v>0</v>
      </c>
      <c r="T1284">
        <v>448.25</v>
      </c>
      <c r="U1284">
        <v>7.0000000000000007E-2</v>
      </c>
      <c r="V1284">
        <v>1250.6175000000001</v>
      </c>
      <c r="W1284" t="s">
        <v>1829</v>
      </c>
    </row>
    <row r="1285" spans="1:23" hidden="1">
      <c r="A1285" s="2">
        <v>45686</v>
      </c>
      <c r="B1285" t="s">
        <v>565</v>
      </c>
      <c r="C1285" t="s">
        <v>1624</v>
      </c>
      <c r="D1285" t="str">
        <f>VLOOKUP(C1285,Product_Cleaned!$A$2:$B$101,2,FALSE)</f>
        <v>Sports Water Hydration Pack</v>
      </c>
      <c r="E1285" t="str">
        <f>VLOOKUP(C1285,Product_Cleaned!$A$2:$C$101,3,FALSE)</f>
        <v>Sports</v>
      </c>
      <c r="F1285" t="str">
        <f>VLOOKUP(C1285,Product_Cleaned!$A$2:$E$101,4,FALSE)</f>
        <v>Outdoor</v>
      </c>
      <c r="G1285" t="str">
        <f>VLOOKUP('Sales_Fact cleaned'!C1859,Product_Cleaned!$A$2:$E$101,5, FALSE)</f>
        <v>Thomas LLC</v>
      </c>
      <c r="H1285" t="s">
        <v>1807</v>
      </c>
      <c r="I1285" t="str">
        <f>_xlfn.XLOOKUP(H1285,Store_Raw!$A$2:$A$21,Store_Raw!$B$2:$B$21)</f>
        <v>Holloway Ltd</v>
      </c>
      <c r="J1285" t="str">
        <f>_xlfn.XLOOKUP(H1285,Store_Raw!$A$2:$A$21,Store_Raw!$C$2:$C$21)</f>
        <v>North</v>
      </c>
      <c r="K1285" t="str">
        <f>_xlfn.XLOOKUP(H1285,Store_Raw!$A$2:$A$21,Store_Raw!$D$2:$D$21)</f>
        <v>Bensonhaven</v>
      </c>
      <c r="L1285" t="str">
        <f>_xlfn.XLOOKUP(H1285,Store_Raw!$A$2:$A$21,Store_Raw!$E$2:$E$21)</f>
        <v>Flagship</v>
      </c>
      <c r="M1285" t="str">
        <f>VLOOKUP(B1285,Customer_Cleaned!$A$2:$H$501,2,FALSE)</f>
        <v>Christopher Garcia Dds</v>
      </c>
      <c r="N1285">
        <f>VLOOKUP(B1285,Customer_Cleaned!$A$2:$H$501,3,FALSE)</f>
        <v>18</v>
      </c>
      <c r="O1285" t="str">
        <f>VLOOKUP(B1285,Customer_Cleaned!$A$2:$H$501,4,FALSE)</f>
        <v>Male</v>
      </c>
      <c r="P1285" t="str">
        <f>VLOOKUP(B1285,Customer_Cleaned!$A$2:$H$501,8,FALSE)</f>
        <v>Bronze</v>
      </c>
      <c r="Q1285" t="str">
        <f>_xlfn.XLOOKUP('Sales_Fact cleaned'!B1859,Customer_Cleaned!$A$2:$A$501,Customer_Cleaned!$F$2:$F$501)</f>
        <v>Arkansas</v>
      </c>
      <c r="R1285" t="str">
        <f>_xlfn.XLOOKUP(B1285,Customer_Cleaned!$A$2:$A$501,Customer_Cleaned!$G$2:$G$501)</f>
        <v>USA</v>
      </c>
      <c r="S1285">
        <v>3</v>
      </c>
      <c r="T1285">
        <v>453.19</v>
      </c>
      <c r="U1285">
        <v>0.08</v>
      </c>
      <c r="V1285">
        <v>1250.8044</v>
      </c>
      <c r="W1285" t="s">
        <v>1829</v>
      </c>
    </row>
    <row r="1286" spans="1:23" hidden="1">
      <c r="A1286" s="2">
        <v>45687</v>
      </c>
      <c r="B1286" t="s">
        <v>1089</v>
      </c>
      <c r="C1286" t="s">
        <v>1580</v>
      </c>
      <c r="D1286" t="str">
        <f>VLOOKUP(C1286,Product_Cleaned!$A$2:$B$101,2,FALSE)</f>
        <v>Beard Grooming Kit</v>
      </c>
      <c r="E1286" t="str">
        <f>VLOOKUP(C1286,Product_Cleaned!$A$2:$C$101,3,FALSE)</f>
        <v>Beauty</v>
      </c>
      <c r="F1286" t="str">
        <f>VLOOKUP(C1286,Product_Cleaned!$A$2:$E$101,4,FALSE)</f>
        <v>Grooming</v>
      </c>
      <c r="G1286" t="str">
        <f>VLOOKUP('Sales_Fact cleaned'!C324,Product_Cleaned!$A$2:$E$101,5, FALSE)</f>
        <v>Reese-Watson</v>
      </c>
      <c r="H1286" t="s">
        <v>1804</v>
      </c>
      <c r="I1286" t="str">
        <f>_xlfn.XLOOKUP(H1286,Store_Raw!$A$2:$A$21,Store_Raw!$B$2:$B$21)</f>
        <v>Frederick-Wright</v>
      </c>
      <c r="J1286" t="str">
        <f>_xlfn.XLOOKUP(H1286,Store_Raw!$A$2:$A$21,Store_Raw!$C$2:$C$21)</f>
        <v>West</v>
      </c>
      <c r="K1286" t="str">
        <f>_xlfn.XLOOKUP(H1286,Store_Raw!$A$2:$A$21,Store_Raw!$D$2:$D$21)</f>
        <v>New Jimmymouth</v>
      </c>
      <c r="L1286" t="str">
        <f>_xlfn.XLOOKUP(H1286,Store_Raw!$A$2:$A$21,Store_Raw!$E$2:$E$21)</f>
        <v>Flagship</v>
      </c>
      <c r="M1286" t="str">
        <f>VLOOKUP(B1286,Customer_Cleaned!$A$2:$H$501,2,FALSE)</f>
        <v>Justin Mason Dds</v>
      </c>
      <c r="N1286">
        <f>VLOOKUP(B1286,Customer_Cleaned!$A$2:$H$501,3,FALSE)</f>
        <v>39</v>
      </c>
      <c r="O1286" t="str">
        <f>VLOOKUP(B1286,Customer_Cleaned!$A$2:$H$501,4,FALSE)</f>
        <v>Female</v>
      </c>
      <c r="P1286" t="str">
        <f>VLOOKUP(B1286,Customer_Cleaned!$A$2:$H$501,8,FALSE)</f>
        <v>Silver</v>
      </c>
      <c r="Q1286" t="str">
        <f>_xlfn.XLOOKUP('Sales_Fact cleaned'!B324,Customer_Cleaned!$A$2:$A$501,Customer_Cleaned!$F$2:$F$501)</f>
        <v>Oklahoma</v>
      </c>
      <c r="R1286" t="str">
        <f>_xlfn.XLOOKUP(B1286,Customer_Cleaned!$A$2:$A$501,Customer_Cleaned!$G$2:$G$501)</f>
        <v>USA</v>
      </c>
      <c r="S1286">
        <v>2</v>
      </c>
      <c r="T1286">
        <v>753.92</v>
      </c>
      <c r="U1286">
        <v>0.17</v>
      </c>
      <c r="V1286">
        <v>1251.5072</v>
      </c>
      <c r="W1286" t="s">
        <v>1829</v>
      </c>
    </row>
    <row r="1287" spans="1:23" hidden="1">
      <c r="A1287" s="2">
        <v>45687</v>
      </c>
      <c r="B1287" t="s">
        <v>130</v>
      </c>
      <c r="C1287" t="s">
        <v>1668</v>
      </c>
      <c r="D1287" t="str">
        <f>VLOOKUP(C1287,Product_Cleaned!$A$2:$B$101,2,FALSE)</f>
        <v>Luxury Perfume Spray</v>
      </c>
      <c r="E1287" t="str">
        <f>VLOOKUP(C1287,Product_Cleaned!$A$2:$C$101,3,FALSE)</f>
        <v>Beauty</v>
      </c>
      <c r="F1287" t="str">
        <f>VLOOKUP(C1287,Product_Cleaned!$A$2:$E$101,4,FALSE)</f>
        <v>Fragrance</v>
      </c>
      <c r="G1287" t="str">
        <f>VLOOKUP('Sales_Fact cleaned'!C1345,Product_Cleaned!$A$2:$E$101,5, FALSE)</f>
        <v>Sims Inc</v>
      </c>
      <c r="H1287" t="s">
        <v>1786</v>
      </c>
      <c r="I1287" t="str">
        <f>_xlfn.XLOOKUP(H1287,Store_Raw!$A$2:$A$21,Store_Raw!$B$2:$B$21)</f>
        <v>Moore, Padilla and Butler</v>
      </c>
      <c r="J1287" t="str">
        <f>_xlfn.XLOOKUP(H1287,Store_Raw!$A$2:$A$21,Store_Raw!$C$2:$C$21)</f>
        <v>South</v>
      </c>
      <c r="K1287" t="str">
        <f>_xlfn.XLOOKUP(H1287,Store_Raw!$A$2:$A$21,Store_Raw!$D$2:$D$21)</f>
        <v>East Johnstad</v>
      </c>
      <c r="L1287" t="str">
        <f>_xlfn.XLOOKUP(H1287,Store_Raw!$A$2:$A$21,Store_Raw!$E$2:$E$21)</f>
        <v>Flagship</v>
      </c>
      <c r="M1287" t="str">
        <f>VLOOKUP(B1287,Customer_Cleaned!$A$2:$H$501,2,FALSE)</f>
        <v>Mike Jennings</v>
      </c>
      <c r="N1287">
        <f>VLOOKUP(B1287,Customer_Cleaned!$A$2:$H$501,3,FALSE)</f>
        <v>48</v>
      </c>
      <c r="O1287" t="str">
        <f>VLOOKUP(B1287,Customer_Cleaned!$A$2:$H$501,4,FALSE)</f>
        <v>Female</v>
      </c>
      <c r="P1287" t="str">
        <f>VLOOKUP(B1287,Customer_Cleaned!$A$2:$H$501,8,FALSE)</f>
        <v>Silver</v>
      </c>
      <c r="Q1287" t="str">
        <f>_xlfn.XLOOKUP('Sales_Fact cleaned'!B1345,Customer_Cleaned!$A$2:$A$501,Customer_Cleaned!$F$2:$F$501)</f>
        <v>Florida</v>
      </c>
      <c r="R1287" t="str">
        <f>_xlfn.XLOOKUP(B1287,Customer_Cleaned!$A$2:$A$501,Customer_Cleaned!$G$2:$G$501)</f>
        <v>USA</v>
      </c>
      <c r="S1287">
        <v>2</v>
      </c>
      <c r="T1287">
        <v>666.49</v>
      </c>
      <c r="U1287">
        <v>0.06</v>
      </c>
      <c r="V1287">
        <v>1253.0011999999999</v>
      </c>
      <c r="W1287" t="s">
        <v>1826</v>
      </c>
    </row>
    <row r="1288" spans="1:23" hidden="1">
      <c r="A1288" s="2">
        <v>45687</v>
      </c>
      <c r="B1288" t="s">
        <v>911</v>
      </c>
      <c r="C1288" t="s">
        <v>1686</v>
      </c>
      <c r="D1288" t="str">
        <f>VLOOKUP(C1288,Product_Cleaned!$A$2:$B$101,2,FALSE)</f>
        <v>Men's Sports Shorts</v>
      </c>
      <c r="E1288" t="str">
        <f>VLOOKUP(C1288,Product_Cleaned!$A$2:$C$101,3,FALSE)</f>
        <v>Clothing</v>
      </c>
      <c r="F1288" t="str">
        <f>VLOOKUP(C1288,Product_Cleaned!$A$2:$E$101,4,FALSE)</f>
        <v>Bottoms</v>
      </c>
      <c r="G1288" t="str">
        <f>VLOOKUP('Sales_Fact cleaned'!C1822,Product_Cleaned!$A$2:$E$101,5, FALSE)</f>
        <v>Rice LLC</v>
      </c>
      <c r="H1288" t="s">
        <v>1813</v>
      </c>
      <c r="I1288" t="str">
        <f>_xlfn.XLOOKUP(H1288,Store_Raw!$A$2:$A$21,Store_Raw!$B$2:$B$21)</f>
        <v>Mann-Austin</v>
      </c>
      <c r="J1288" t="str">
        <f>_xlfn.XLOOKUP(H1288,Store_Raw!$A$2:$A$21,Store_Raw!$C$2:$C$21)</f>
        <v>East</v>
      </c>
      <c r="K1288" t="str">
        <f>_xlfn.XLOOKUP(H1288,Store_Raw!$A$2:$A$21,Store_Raw!$D$2:$D$21)</f>
        <v>Vasquezborough</v>
      </c>
      <c r="L1288" t="str">
        <f>_xlfn.XLOOKUP(H1288,Store_Raw!$A$2:$A$21,Store_Raw!$E$2:$E$21)</f>
        <v>Online</v>
      </c>
      <c r="M1288" t="str">
        <f>VLOOKUP(B1288,Customer_Cleaned!$A$2:$H$501,2,FALSE)</f>
        <v>Cynthia Roberts</v>
      </c>
      <c r="N1288">
        <f>VLOOKUP(B1288,Customer_Cleaned!$A$2:$H$501,3,FALSE)</f>
        <v>22</v>
      </c>
      <c r="O1288" t="str">
        <f>VLOOKUP(B1288,Customer_Cleaned!$A$2:$H$501,4,FALSE)</f>
        <v>Female</v>
      </c>
      <c r="P1288" t="str">
        <f>VLOOKUP(B1288,Customer_Cleaned!$A$2:$H$501,8,FALSE)</f>
        <v>Bronze</v>
      </c>
      <c r="Q1288" t="str">
        <f>_xlfn.XLOOKUP('Sales_Fact cleaned'!B1822,Customer_Cleaned!$A$2:$A$501,Customer_Cleaned!$F$2:$F$501)</f>
        <v>West Virginia</v>
      </c>
      <c r="R1288" t="str">
        <f>_xlfn.XLOOKUP(B1288,Customer_Cleaned!$A$2:$A$501,Customer_Cleaned!$G$2:$G$501)</f>
        <v>USA</v>
      </c>
      <c r="S1288">
        <v>4</v>
      </c>
      <c r="T1288">
        <v>373.49</v>
      </c>
      <c r="U1288">
        <v>0.16</v>
      </c>
      <c r="V1288">
        <v>1254.9264000000001</v>
      </c>
      <c r="W1288" t="s">
        <v>1826</v>
      </c>
    </row>
    <row r="1289" spans="1:23" hidden="1">
      <c r="A1289" s="2">
        <v>45687</v>
      </c>
      <c r="B1289" t="s">
        <v>794</v>
      </c>
      <c r="C1289" t="s">
        <v>1626</v>
      </c>
      <c r="D1289" t="str">
        <f>VLOOKUP(C1289,Product_Cleaned!$A$2:$B$101,2,FALSE)</f>
        <v>Portable Power Bank</v>
      </c>
      <c r="E1289" t="str">
        <f>VLOOKUP(C1289,Product_Cleaned!$A$2:$C$101,3,FALSE)</f>
        <v>Electronics</v>
      </c>
      <c r="F1289" t="str">
        <f>VLOOKUP(C1289,Product_Cleaned!$A$2:$E$101,4,FALSE)</f>
        <v>Mobile</v>
      </c>
      <c r="G1289" t="str">
        <f>VLOOKUP('Sales_Fact cleaned'!C1565,Product_Cleaned!$A$2:$E$101,5, FALSE)</f>
        <v>French Ltd</v>
      </c>
      <c r="H1289" t="s">
        <v>1810</v>
      </c>
      <c r="I1289" t="str">
        <f>_xlfn.XLOOKUP(H1289,Store_Raw!$A$2:$A$21,Store_Raw!$B$2:$B$21)</f>
        <v>Guerrero-Schmitt</v>
      </c>
      <c r="J1289" t="str">
        <f>_xlfn.XLOOKUP(H1289,Store_Raw!$A$2:$A$21,Store_Raw!$C$2:$C$21)</f>
        <v>East</v>
      </c>
      <c r="K1289" t="str">
        <f>_xlfn.XLOOKUP(H1289,Store_Raw!$A$2:$A$21,Store_Raw!$D$2:$D$21)</f>
        <v>East Stevechester</v>
      </c>
      <c r="L1289" t="str">
        <f>_xlfn.XLOOKUP(H1289,Store_Raw!$A$2:$A$21,Store_Raw!$E$2:$E$21)</f>
        <v>Flagship</v>
      </c>
      <c r="M1289" t="str">
        <f>VLOOKUP(B1289,Customer_Cleaned!$A$2:$H$501,2,FALSE)</f>
        <v>Nicholas Webb</v>
      </c>
      <c r="N1289">
        <f>VLOOKUP(B1289,Customer_Cleaned!$A$2:$H$501,3,FALSE)</f>
        <v>19</v>
      </c>
      <c r="O1289" t="str">
        <f>VLOOKUP(B1289,Customer_Cleaned!$A$2:$H$501,4,FALSE)</f>
        <v>Male</v>
      </c>
      <c r="P1289" t="str">
        <f>VLOOKUP(B1289,Customer_Cleaned!$A$2:$H$501,8,FALSE)</f>
        <v>Bronze</v>
      </c>
      <c r="Q1289" t="str">
        <f>_xlfn.XLOOKUP('Sales_Fact cleaned'!B1565,Customer_Cleaned!$A$2:$A$501,Customer_Cleaned!$F$2:$F$501)</f>
        <v>Florida</v>
      </c>
      <c r="R1289" t="str">
        <f>_xlfn.XLOOKUP(B1289,Customer_Cleaned!$A$2:$A$501,Customer_Cleaned!$G$2:$G$501)</f>
        <v>USA</v>
      </c>
      <c r="S1289">
        <v>3</v>
      </c>
      <c r="T1289">
        <v>529.89</v>
      </c>
      <c r="U1289">
        <v>0.21</v>
      </c>
      <c r="V1289">
        <v>1255.8393000000001</v>
      </c>
      <c r="W1289" t="s">
        <v>1824</v>
      </c>
    </row>
    <row r="1290" spans="1:23" hidden="1">
      <c r="A1290" s="2">
        <v>45688</v>
      </c>
      <c r="B1290" t="s">
        <v>40</v>
      </c>
      <c r="C1290" t="s">
        <v>1656</v>
      </c>
      <c r="D1290" t="str">
        <f>VLOOKUP(C1290,Product_Cleaned!$A$2:$B$101,2,FALSE)</f>
        <v>Sports Stopwatch Pro</v>
      </c>
      <c r="E1290" t="str">
        <f>VLOOKUP(C1290,Product_Cleaned!$A$2:$C$101,3,FALSE)</f>
        <v>Sports</v>
      </c>
      <c r="F1290" t="str">
        <f>VLOOKUP(C1290,Product_Cleaned!$A$2:$E$101,4,FALSE)</f>
        <v>Accessories</v>
      </c>
      <c r="G1290" t="str">
        <f>VLOOKUP('Sales_Fact cleaned'!C1962,Product_Cleaned!$A$2:$E$101,5, FALSE)</f>
        <v>French Ltd</v>
      </c>
      <c r="H1290" t="s">
        <v>1807</v>
      </c>
      <c r="I1290" t="str">
        <f>_xlfn.XLOOKUP(H1290,Store_Raw!$A$2:$A$21,Store_Raw!$B$2:$B$21)</f>
        <v>Holloway Ltd</v>
      </c>
      <c r="J1290" t="str">
        <f>_xlfn.XLOOKUP(H1290,Store_Raw!$A$2:$A$21,Store_Raw!$C$2:$C$21)</f>
        <v>North</v>
      </c>
      <c r="K1290" t="str">
        <f>_xlfn.XLOOKUP(H1290,Store_Raw!$A$2:$A$21,Store_Raw!$D$2:$D$21)</f>
        <v>Bensonhaven</v>
      </c>
      <c r="L1290" t="str">
        <f>_xlfn.XLOOKUP(H1290,Store_Raw!$A$2:$A$21,Store_Raw!$E$2:$E$21)</f>
        <v>Flagship</v>
      </c>
      <c r="M1290" t="str">
        <f>VLOOKUP(B1290,Customer_Cleaned!$A$2:$H$501,2,FALSE)</f>
        <v>Daniel Boyd</v>
      </c>
      <c r="N1290">
        <f>VLOOKUP(B1290,Customer_Cleaned!$A$2:$H$501,3,FALSE)</f>
        <v>29</v>
      </c>
      <c r="O1290" t="str">
        <f>VLOOKUP(B1290,Customer_Cleaned!$A$2:$H$501,4,FALSE)</f>
        <v>Female</v>
      </c>
      <c r="P1290" t="str">
        <f>VLOOKUP(B1290,Customer_Cleaned!$A$2:$H$501,8,FALSE)</f>
        <v>Bronze</v>
      </c>
      <c r="Q1290" t="str">
        <f>_xlfn.XLOOKUP('Sales_Fact cleaned'!B1962,Customer_Cleaned!$A$2:$A$501,Customer_Cleaned!$F$2:$F$501)</f>
        <v>Louisiana</v>
      </c>
      <c r="R1290" t="str">
        <f>_xlfn.XLOOKUP(B1290,Customer_Cleaned!$A$2:$A$501,Customer_Cleaned!$G$2:$G$501)</f>
        <v>USA</v>
      </c>
      <c r="S1290">
        <v>2</v>
      </c>
      <c r="T1290">
        <v>700.91</v>
      </c>
      <c r="U1290">
        <v>0.1</v>
      </c>
      <c r="V1290">
        <v>1261.6379999999999</v>
      </c>
      <c r="W1290" t="s">
        <v>1829</v>
      </c>
    </row>
    <row r="1291" spans="1:23" hidden="1">
      <c r="A1291" s="2">
        <v>45688</v>
      </c>
      <c r="B1291" t="s">
        <v>752</v>
      </c>
      <c r="C1291" t="s">
        <v>1582</v>
      </c>
      <c r="D1291" t="str">
        <f>VLOOKUP(C1291,Product_Cleaned!$A$2:$B$101,2,FALSE)</f>
        <v>Soccer Training Cone Set</v>
      </c>
      <c r="E1291" t="str">
        <f>VLOOKUP(C1291,Product_Cleaned!$A$2:$C$101,3,FALSE)</f>
        <v>Sports</v>
      </c>
      <c r="F1291" t="str">
        <f>VLOOKUP(C1291,Product_Cleaned!$A$2:$E$101,4,FALSE)</f>
        <v>Accessories</v>
      </c>
      <c r="G1291" t="str">
        <f>VLOOKUP('Sales_Fact cleaned'!C1137,Product_Cleaned!$A$2:$E$101,5, FALSE)</f>
        <v>Carroll, Long and Mendoza</v>
      </c>
      <c r="H1291" t="s">
        <v>1799</v>
      </c>
      <c r="I1291" t="str">
        <f>_xlfn.XLOOKUP(H1291,Store_Raw!$A$2:$A$21,Store_Raw!$B$2:$B$21)</f>
        <v>Mcdonald Inc</v>
      </c>
      <c r="J1291" t="str">
        <f>_xlfn.XLOOKUP(H1291,Store_Raw!$A$2:$A$21,Store_Raw!$C$2:$C$21)</f>
        <v>South</v>
      </c>
      <c r="K1291" t="str">
        <f>_xlfn.XLOOKUP(H1291,Store_Raw!$A$2:$A$21,Store_Raw!$D$2:$D$21)</f>
        <v>Christopherland</v>
      </c>
      <c r="L1291" t="str">
        <f>_xlfn.XLOOKUP(H1291,Store_Raw!$A$2:$A$21,Store_Raw!$E$2:$E$21)</f>
        <v>Outlet</v>
      </c>
      <c r="M1291" t="str">
        <f>VLOOKUP(B1291,Customer_Cleaned!$A$2:$H$501,2,FALSE)</f>
        <v>Nathaniel Hill</v>
      </c>
      <c r="N1291">
        <f>VLOOKUP(B1291,Customer_Cleaned!$A$2:$H$501,3,FALSE)</f>
        <v>43</v>
      </c>
      <c r="O1291" t="str">
        <f>VLOOKUP(B1291,Customer_Cleaned!$A$2:$H$501,4,FALSE)</f>
        <v>Female</v>
      </c>
      <c r="P1291" t="str">
        <f>VLOOKUP(B1291,Customer_Cleaned!$A$2:$H$501,8,FALSE)</f>
        <v>Silver</v>
      </c>
      <c r="Q1291" t="str">
        <f>_xlfn.XLOOKUP('Sales_Fact cleaned'!B1137,Customer_Cleaned!$A$2:$A$501,Customer_Cleaned!$F$2:$F$501)</f>
        <v>Pennsylvania</v>
      </c>
      <c r="R1291" t="str">
        <f>_xlfn.XLOOKUP(B1291,Customer_Cleaned!$A$2:$A$501,Customer_Cleaned!$G$2:$G$501)</f>
        <v>USA</v>
      </c>
      <c r="S1291">
        <v>4</v>
      </c>
      <c r="T1291">
        <v>329.06</v>
      </c>
      <c r="U1291">
        <v>0.04</v>
      </c>
      <c r="V1291">
        <v>1263.5904</v>
      </c>
      <c r="W1291" t="s">
        <v>1826</v>
      </c>
    </row>
    <row r="1292" spans="1:23" hidden="1">
      <c r="A1292" s="2">
        <v>45688</v>
      </c>
      <c r="B1292" t="s">
        <v>461</v>
      </c>
      <c r="C1292" t="s">
        <v>1654</v>
      </c>
      <c r="D1292" t="str">
        <f>VLOOKUP(C1292,Product_Cleaned!$A$2:$B$101,2,FALSE)</f>
        <v>Men's Track Pants</v>
      </c>
      <c r="E1292" t="str">
        <f>VLOOKUP(C1292,Product_Cleaned!$A$2:$C$101,3,FALSE)</f>
        <v>Clothing</v>
      </c>
      <c r="F1292" t="str">
        <f>VLOOKUP(C1292,Product_Cleaned!$A$2:$E$101,4,FALSE)</f>
        <v>Bottoms</v>
      </c>
      <c r="G1292" t="str">
        <f>VLOOKUP('Sales_Fact cleaned'!C1857,Product_Cleaned!$A$2:$E$101,5, FALSE)</f>
        <v>Pineda Ltd</v>
      </c>
      <c r="H1292" t="s">
        <v>1779</v>
      </c>
      <c r="I1292" t="str">
        <f>_xlfn.XLOOKUP(H1292,Store_Raw!$A$2:$A$21,Store_Raw!$B$2:$B$21)</f>
        <v>Martinez-Mullins</v>
      </c>
      <c r="J1292" t="str">
        <f>_xlfn.XLOOKUP(H1292,Store_Raw!$A$2:$A$21,Store_Raw!$C$2:$C$21)</f>
        <v>South</v>
      </c>
      <c r="K1292" t="str">
        <f>_xlfn.XLOOKUP(H1292,Store_Raw!$A$2:$A$21,Store_Raw!$D$2:$D$21)</f>
        <v>Williamsfurt</v>
      </c>
      <c r="L1292" t="str">
        <f>_xlfn.XLOOKUP(H1292,Store_Raw!$A$2:$A$21,Store_Raw!$E$2:$E$21)</f>
        <v>Online</v>
      </c>
      <c r="M1292" t="str">
        <f>VLOOKUP(B1292,Customer_Cleaned!$A$2:$H$501,2,FALSE)</f>
        <v>Matthew Hanna</v>
      </c>
      <c r="N1292">
        <f>VLOOKUP(B1292,Customer_Cleaned!$A$2:$H$501,3,FALSE)</f>
        <v>33</v>
      </c>
      <c r="O1292" t="str">
        <f>VLOOKUP(B1292,Customer_Cleaned!$A$2:$H$501,4,FALSE)</f>
        <v>Female</v>
      </c>
      <c r="P1292" t="str">
        <f>VLOOKUP(B1292,Customer_Cleaned!$A$2:$H$501,8,FALSE)</f>
        <v>Bronze</v>
      </c>
      <c r="Q1292" t="str">
        <f>_xlfn.XLOOKUP('Sales_Fact cleaned'!B1857,Customer_Cleaned!$A$2:$A$501,Customer_Cleaned!$F$2:$F$501)</f>
        <v>Connecticut</v>
      </c>
      <c r="R1292" t="str">
        <f>_xlfn.XLOOKUP(B1292,Customer_Cleaned!$A$2:$A$501,Customer_Cleaned!$G$2:$G$501)</f>
        <v>USA</v>
      </c>
      <c r="S1292">
        <v>2</v>
      </c>
      <c r="T1292">
        <v>842.89</v>
      </c>
      <c r="U1292">
        <v>0.25</v>
      </c>
      <c r="V1292">
        <v>1264.335</v>
      </c>
      <c r="W1292" t="s">
        <v>1826</v>
      </c>
    </row>
    <row r="1293" spans="1:23" hidden="1">
      <c r="A1293" s="2">
        <v>45688</v>
      </c>
      <c r="B1293" t="s">
        <v>1059</v>
      </c>
      <c r="C1293" t="s">
        <v>1676</v>
      </c>
      <c r="D1293" t="str">
        <f>VLOOKUP(C1293,Product_Cleaned!$A$2:$B$101,2,FALSE)</f>
        <v>Matte Lipstick Set</v>
      </c>
      <c r="E1293" t="str">
        <f>VLOOKUP(C1293,Product_Cleaned!$A$2:$C$101,3,FALSE)</f>
        <v>Beauty</v>
      </c>
      <c r="F1293" t="str">
        <f>VLOOKUP(C1293,Product_Cleaned!$A$2:$E$101,4,FALSE)</f>
        <v>Makeup</v>
      </c>
      <c r="G1293" t="str">
        <f>VLOOKUP('Sales_Fact cleaned'!C76,Product_Cleaned!$A$2:$E$101,5, FALSE)</f>
        <v>Luna, Anderson and Bowman</v>
      </c>
      <c r="H1293" t="s">
        <v>1799</v>
      </c>
      <c r="I1293" t="str">
        <f>_xlfn.XLOOKUP(H1293,Store_Raw!$A$2:$A$21,Store_Raw!$B$2:$B$21)</f>
        <v>Mcdonald Inc</v>
      </c>
      <c r="J1293" t="str">
        <f>_xlfn.XLOOKUP(H1293,Store_Raw!$A$2:$A$21,Store_Raw!$C$2:$C$21)</f>
        <v>South</v>
      </c>
      <c r="K1293" t="str">
        <f>_xlfn.XLOOKUP(H1293,Store_Raw!$A$2:$A$21,Store_Raw!$D$2:$D$21)</f>
        <v>Christopherland</v>
      </c>
      <c r="L1293" t="str">
        <f>_xlfn.XLOOKUP(H1293,Store_Raw!$A$2:$A$21,Store_Raw!$E$2:$E$21)</f>
        <v>Outlet</v>
      </c>
      <c r="M1293" t="str">
        <f>VLOOKUP(B1293,Customer_Cleaned!$A$2:$H$501,2,FALSE)</f>
        <v>Carol Lewis</v>
      </c>
      <c r="N1293">
        <f>VLOOKUP(B1293,Customer_Cleaned!$A$2:$H$501,3,FALSE)</f>
        <v>40</v>
      </c>
      <c r="O1293" t="str">
        <f>VLOOKUP(B1293,Customer_Cleaned!$A$2:$H$501,4,FALSE)</f>
        <v>Female</v>
      </c>
      <c r="P1293" t="str">
        <f>VLOOKUP(B1293,Customer_Cleaned!$A$2:$H$501,8,FALSE)</f>
        <v>Silver</v>
      </c>
      <c r="Q1293" t="str">
        <f>_xlfn.XLOOKUP('Sales_Fact cleaned'!B76,Customer_Cleaned!$A$2:$A$501,Customer_Cleaned!$F$2:$F$501)</f>
        <v>Iowa</v>
      </c>
      <c r="R1293" t="str">
        <f>_xlfn.XLOOKUP(B1293,Customer_Cleaned!$A$2:$A$501,Customer_Cleaned!$G$2:$G$501)</f>
        <v>USA</v>
      </c>
      <c r="S1293">
        <v>2</v>
      </c>
      <c r="T1293">
        <v>891.8</v>
      </c>
      <c r="U1293">
        <v>0.28999999999999998</v>
      </c>
      <c r="V1293">
        <v>1266.356</v>
      </c>
      <c r="W1293" t="s">
        <v>1826</v>
      </c>
    </row>
    <row r="1294" spans="1:23" hidden="1">
      <c r="A1294" s="2">
        <v>45689</v>
      </c>
      <c r="B1294" t="s">
        <v>214</v>
      </c>
      <c r="C1294" t="s">
        <v>1624</v>
      </c>
      <c r="D1294" t="str">
        <f>VLOOKUP(C1294,Product_Cleaned!$A$2:$B$101,2,FALSE)</f>
        <v>Sports Water Hydration Pack</v>
      </c>
      <c r="E1294" t="str">
        <f>VLOOKUP(C1294,Product_Cleaned!$A$2:$C$101,3,FALSE)</f>
        <v>Sports</v>
      </c>
      <c r="F1294" t="str">
        <f>VLOOKUP(C1294,Product_Cleaned!$A$2:$E$101,4,FALSE)</f>
        <v>Outdoor</v>
      </c>
      <c r="G1294" t="str">
        <f>VLOOKUP('Sales_Fact cleaned'!C1672,Product_Cleaned!$A$2:$E$101,5, FALSE)</f>
        <v>Soto-Ellis</v>
      </c>
      <c r="H1294" t="s">
        <v>1799</v>
      </c>
      <c r="I1294" t="str">
        <f>_xlfn.XLOOKUP(H1294,Store_Raw!$A$2:$A$21,Store_Raw!$B$2:$B$21)</f>
        <v>Mcdonald Inc</v>
      </c>
      <c r="J1294" t="str">
        <f>_xlfn.XLOOKUP(H1294,Store_Raw!$A$2:$A$21,Store_Raw!$C$2:$C$21)</f>
        <v>South</v>
      </c>
      <c r="K1294" t="str">
        <f>_xlfn.XLOOKUP(H1294,Store_Raw!$A$2:$A$21,Store_Raw!$D$2:$D$21)</f>
        <v>Christopherland</v>
      </c>
      <c r="L1294" t="str">
        <f>_xlfn.XLOOKUP(H1294,Store_Raw!$A$2:$A$21,Store_Raw!$E$2:$E$21)</f>
        <v>Outlet</v>
      </c>
      <c r="M1294" t="str">
        <f>VLOOKUP(B1294,Customer_Cleaned!$A$2:$H$501,2,FALSE)</f>
        <v>Jay Patel</v>
      </c>
      <c r="N1294">
        <f>VLOOKUP(B1294,Customer_Cleaned!$A$2:$H$501,3,FALSE)</f>
        <v>43</v>
      </c>
      <c r="O1294" t="str">
        <f>VLOOKUP(B1294,Customer_Cleaned!$A$2:$H$501,4,FALSE)</f>
        <v>Female</v>
      </c>
      <c r="P1294" t="str">
        <f>VLOOKUP(B1294,Customer_Cleaned!$A$2:$H$501,8,FALSE)</f>
        <v>Silver</v>
      </c>
      <c r="Q1294" t="str">
        <f>_xlfn.XLOOKUP('Sales_Fact cleaned'!B1672,Customer_Cleaned!$A$2:$A$501,Customer_Cleaned!$F$2:$F$501)</f>
        <v>Virginia</v>
      </c>
      <c r="R1294" t="str">
        <f>_xlfn.XLOOKUP(B1294,Customer_Cleaned!$A$2:$A$501,Customer_Cleaned!$G$2:$G$501)</f>
        <v>USA</v>
      </c>
      <c r="S1294">
        <v>2</v>
      </c>
      <c r="T1294">
        <v>833.64</v>
      </c>
      <c r="U1294">
        <v>0.24</v>
      </c>
      <c r="V1294">
        <v>1267.1328000000001</v>
      </c>
      <c r="W1294" t="s">
        <v>1824</v>
      </c>
    </row>
    <row r="1295" spans="1:23" hidden="1">
      <c r="A1295" s="2">
        <v>45689</v>
      </c>
      <c r="B1295" t="s">
        <v>951</v>
      </c>
      <c r="C1295" t="s">
        <v>1714</v>
      </c>
      <c r="D1295" t="str">
        <f>VLOOKUP(C1295,Product_Cleaned!$A$2:$B$101,2,FALSE)</f>
        <v>Hydrating Face Cleanser</v>
      </c>
      <c r="E1295" t="str">
        <f>VLOOKUP(C1295,Product_Cleaned!$A$2:$C$101,3,FALSE)</f>
        <v>Beauty</v>
      </c>
      <c r="F1295" t="str">
        <f>VLOOKUP(C1295,Product_Cleaned!$A$2:$E$101,4,FALSE)</f>
        <v>Skincare</v>
      </c>
      <c r="G1295" t="str">
        <f>VLOOKUP('Sales_Fact cleaned'!C1807,Product_Cleaned!$A$2:$E$101,5, FALSE)</f>
        <v>Pineda Ltd</v>
      </c>
      <c r="H1295" t="s">
        <v>1794</v>
      </c>
      <c r="I1295" t="str">
        <f>_xlfn.XLOOKUP(H1295,Store_Raw!$A$2:$A$21,Store_Raw!$B$2:$B$21)</f>
        <v>Thomas, Bridges and Harris</v>
      </c>
      <c r="J1295" t="str">
        <f>_xlfn.XLOOKUP(H1295,Store_Raw!$A$2:$A$21,Store_Raw!$C$2:$C$21)</f>
        <v>North</v>
      </c>
      <c r="K1295" t="str">
        <f>_xlfn.XLOOKUP(H1295,Store_Raw!$A$2:$A$21,Store_Raw!$D$2:$D$21)</f>
        <v>Sabrinatown</v>
      </c>
      <c r="L1295" t="str">
        <f>_xlfn.XLOOKUP(H1295,Store_Raw!$A$2:$A$21,Store_Raw!$E$2:$E$21)</f>
        <v>Online</v>
      </c>
      <c r="M1295" t="str">
        <f>VLOOKUP(B1295,Customer_Cleaned!$A$2:$H$501,2,FALSE)</f>
        <v>Ryan Kane</v>
      </c>
      <c r="N1295">
        <f>VLOOKUP(B1295,Customer_Cleaned!$A$2:$H$501,3,FALSE)</f>
        <v>50</v>
      </c>
      <c r="O1295" t="str">
        <f>VLOOKUP(B1295,Customer_Cleaned!$A$2:$H$501,4,FALSE)</f>
        <v>Male</v>
      </c>
      <c r="P1295" t="str">
        <f>VLOOKUP(B1295,Customer_Cleaned!$A$2:$H$501,8,FALSE)</f>
        <v>Platinum</v>
      </c>
      <c r="Q1295" t="str">
        <f>_xlfn.XLOOKUP('Sales_Fact cleaned'!B1807,Customer_Cleaned!$A$2:$A$501,Customer_Cleaned!$F$2:$F$501)</f>
        <v>Missouri</v>
      </c>
      <c r="R1295" t="str">
        <f>_xlfn.XLOOKUP(B1295,Customer_Cleaned!$A$2:$A$501,Customer_Cleaned!$G$2:$G$501)</f>
        <v>USA</v>
      </c>
      <c r="S1295">
        <v>3</v>
      </c>
      <c r="T1295">
        <v>435.61</v>
      </c>
      <c r="U1295">
        <v>0.03</v>
      </c>
      <c r="V1295">
        <v>1267.6251</v>
      </c>
      <c r="W1295" t="s">
        <v>1824</v>
      </c>
    </row>
    <row r="1296" spans="1:23" hidden="1">
      <c r="A1296" s="2">
        <v>45689</v>
      </c>
      <c r="B1296" t="s">
        <v>684</v>
      </c>
      <c r="C1296" t="s">
        <v>1606</v>
      </c>
      <c r="D1296" t="str">
        <f>VLOOKUP(C1296,Product_Cleaned!$A$2:$B$101,2,FALSE)</f>
        <v>Fabric Sofa Throw Blanket</v>
      </c>
      <c r="E1296" t="str">
        <f>VLOOKUP(C1296,Product_Cleaned!$A$2:$C$101,3,FALSE)</f>
        <v>Home</v>
      </c>
      <c r="F1296" t="str">
        <f>VLOOKUP(C1296,Product_Cleaned!$A$2:$E$101,4,FALSE)</f>
        <v>Decor</v>
      </c>
      <c r="G1296" t="str">
        <f>VLOOKUP('Sales_Fact cleaned'!C1977,Product_Cleaned!$A$2:$E$101,5, FALSE)</f>
        <v>Reed-Schmidt</v>
      </c>
      <c r="H1296" t="s">
        <v>1769</v>
      </c>
      <c r="I1296" t="str">
        <f>_xlfn.XLOOKUP(H1296,Store_Raw!$A$2:$A$21,Store_Raw!$B$2:$B$21)</f>
        <v>Alexander Group</v>
      </c>
      <c r="J1296" t="str">
        <f>_xlfn.XLOOKUP(H1296,Store_Raw!$A$2:$A$21,Store_Raw!$C$2:$C$21)</f>
        <v>South</v>
      </c>
      <c r="K1296" t="str">
        <f>_xlfn.XLOOKUP(H1296,Store_Raw!$A$2:$A$21,Store_Raw!$D$2:$D$21)</f>
        <v>Port Sharon</v>
      </c>
      <c r="L1296" t="str">
        <f>_xlfn.XLOOKUP(H1296,Store_Raw!$A$2:$A$21,Store_Raw!$E$2:$E$21)</f>
        <v>Online</v>
      </c>
      <c r="M1296" t="str">
        <f>VLOOKUP(B1296,Customer_Cleaned!$A$2:$H$501,2,FALSE)</f>
        <v>Antonio Jones</v>
      </c>
      <c r="N1296">
        <f>VLOOKUP(B1296,Customer_Cleaned!$A$2:$H$501,3,FALSE)</f>
        <v>48</v>
      </c>
      <c r="O1296" t="str">
        <f>VLOOKUP(B1296,Customer_Cleaned!$A$2:$H$501,4,FALSE)</f>
        <v>Male</v>
      </c>
      <c r="P1296" t="str">
        <f>VLOOKUP(B1296,Customer_Cleaned!$A$2:$H$501,8,FALSE)</f>
        <v>Silver</v>
      </c>
      <c r="Q1296" t="str">
        <f>_xlfn.XLOOKUP('Sales_Fact cleaned'!B1977,Customer_Cleaned!$A$2:$A$501,Customer_Cleaned!$F$2:$F$501)</f>
        <v>North Dakota</v>
      </c>
      <c r="R1296" t="str">
        <f>_xlfn.XLOOKUP(B1296,Customer_Cleaned!$A$2:$A$501,Customer_Cleaned!$G$2:$G$501)</f>
        <v>USA</v>
      </c>
      <c r="S1296">
        <v>2</v>
      </c>
      <c r="T1296">
        <v>823.36</v>
      </c>
      <c r="U1296">
        <v>0.23</v>
      </c>
      <c r="V1296">
        <v>1267.9744000000001</v>
      </c>
      <c r="W1296" t="s">
        <v>1824</v>
      </c>
    </row>
    <row r="1297" spans="1:23" hidden="1">
      <c r="A1297" s="2">
        <v>45689</v>
      </c>
      <c r="B1297" t="s">
        <v>1157</v>
      </c>
      <c r="C1297" t="s">
        <v>1704</v>
      </c>
      <c r="D1297" t="str">
        <f>VLOOKUP(C1297,Product_Cleaned!$A$2:$B$101,2,FALSE)</f>
        <v>Essential Oil Diffuser</v>
      </c>
      <c r="E1297" t="str">
        <f>VLOOKUP(C1297,Product_Cleaned!$A$2:$C$101,3,FALSE)</f>
        <v>Home</v>
      </c>
      <c r="F1297" t="str">
        <f>VLOOKUP(C1297,Product_Cleaned!$A$2:$E$101,4,FALSE)</f>
        <v>Decor</v>
      </c>
      <c r="G1297" t="str">
        <f>VLOOKUP('Sales_Fact cleaned'!C903,Product_Cleaned!$A$2:$E$101,5, FALSE)</f>
        <v>Montgomery, Benton and Miller</v>
      </c>
      <c r="H1297" t="s">
        <v>1813</v>
      </c>
      <c r="I1297" t="str">
        <f>_xlfn.XLOOKUP(H1297,Store_Raw!$A$2:$A$21,Store_Raw!$B$2:$B$21)</f>
        <v>Mann-Austin</v>
      </c>
      <c r="J1297" t="str">
        <f>_xlfn.XLOOKUP(H1297,Store_Raw!$A$2:$A$21,Store_Raw!$C$2:$C$21)</f>
        <v>East</v>
      </c>
      <c r="K1297" t="str">
        <f>_xlfn.XLOOKUP(H1297,Store_Raw!$A$2:$A$21,Store_Raw!$D$2:$D$21)</f>
        <v>Vasquezborough</v>
      </c>
      <c r="L1297" t="str">
        <f>_xlfn.XLOOKUP(H1297,Store_Raw!$A$2:$A$21,Store_Raw!$E$2:$E$21)</f>
        <v>Online</v>
      </c>
      <c r="M1297" t="str">
        <f>VLOOKUP(B1297,Customer_Cleaned!$A$2:$H$501,2,FALSE)</f>
        <v>James Holloway Jr.</v>
      </c>
      <c r="N1297">
        <f>VLOOKUP(B1297,Customer_Cleaned!$A$2:$H$501,3,FALSE)</f>
        <v>45</v>
      </c>
      <c r="O1297" t="str">
        <f>VLOOKUP(B1297,Customer_Cleaned!$A$2:$H$501,4,FALSE)</f>
        <v>Male</v>
      </c>
      <c r="P1297" t="str">
        <f>VLOOKUP(B1297,Customer_Cleaned!$A$2:$H$501,8,FALSE)</f>
        <v>Silver</v>
      </c>
      <c r="Q1297" t="str">
        <f>_xlfn.XLOOKUP('Sales_Fact cleaned'!B903,Customer_Cleaned!$A$2:$A$501,Customer_Cleaned!$F$2:$F$501)</f>
        <v>Florida</v>
      </c>
      <c r="R1297" t="str">
        <f>_xlfn.XLOOKUP(B1297,Customer_Cleaned!$A$2:$A$501,Customer_Cleaned!$G$2:$G$501)</f>
        <v>USA</v>
      </c>
      <c r="S1297">
        <v>2</v>
      </c>
      <c r="T1297">
        <v>705.97</v>
      </c>
      <c r="U1297">
        <v>0.1</v>
      </c>
      <c r="V1297">
        <v>1270.7460000000001</v>
      </c>
      <c r="W1297" t="s">
        <v>1826</v>
      </c>
    </row>
    <row r="1298" spans="1:23" hidden="1">
      <c r="A1298" s="2">
        <v>45690</v>
      </c>
      <c r="B1298" t="s">
        <v>247</v>
      </c>
      <c r="C1298" t="s">
        <v>1598</v>
      </c>
      <c r="D1298" t="str">
        <f>VLOOKUP(C1298,Product_Cleaned!$A$2:$B$101,2,FALSE)</f>
        <v>Women's Scarf Set</v>
      </c>
      <c r="E1298" t="str">
        <f>VLOOKUP(C1298,Product_Cleaned!$A$2:$C$101,3,FALSE)</f>
        <v>Clothing</v>
      </c>
      <c r="F1298" t="str">
        <f>VLOOKUP(C1298,Product_Cleaned!$A$2:$E$101,4,FALSE)</f>
        <v>Accessories</v>
      </c>
      <c r="G1298" t="str">
        <f>VLOOKUP('Sales_Fact cleaned'!C229,Product_Cleaned!$A$2:$E$101,5, FALSE)</f>
        <v>Gonzales-Davis</v>
      </c>
      <c r="H1298" t="s">
        <v>1801</v>
      </c>
      <c r="I1298" t="str">
        <f>_xlfn.XLOOKUP(H1298,Store_Raw!$A$2:$A$21,Store_Raw!$B$2:$B$21)</f>
        <v>Shelton PLC</v>
      </c>
      <c r="J1298" t="str">
        <f>_xlfn.XLOOKUP(H1298,Store_Raw!$A$2:$A$21,Store_Raw!$C$2:$C$21)</f>
        <v>North</v>
      </c>
      <c r="K1298" t="str">
        <f>_xlfn.XLOOKUP(H1298,Store_Raw!$A$2:$A$21,Store_Raw!$D$2:$D$21)</f>
        <v>East Jenniferstad</v>
      </c>
      <c r="L1298" t="str">
        <f>_xlfn.XLOOKUP(H1298,Store_Raw!$A$2:$A$21,Store_Raw!$E$2:$E$21)</f>
        <v>Flagship</v>
      </c>
      <c r="M1298" t="str">
        <f>VLOOKUP(B1298,Customer_Cleaned!$A$2:$H$501,2,FALSE)</f>
        <v>Amber Mcclain</v>
      </c>
      <c r="N1298">
        <f>VLOOKUP(B1298,Customer_Cleaned!$A$2:$H$501,3,FALSE)</f>
        <v>58</v>
      </c>
      <c r="O1298" t="str">
        <f>VLOOKUP(B1298,Customer_Cleaned!$A$2:$H$501,4,FALSE)</f>
        <v>Male</v>
      </c>
      <c r="P1298" t="str">
        <f>VLOOKUP(B1298,Customer_Cleaned!$A$2:$H$501,8,FALSE)</f>
        <v>Platinum</v>
      </c>
      <c r="Q1298" t="str">
        <f>_xlfn.XLOOKUP('Sales_Fact cleaned'!B229,Customer_Cleaned!$A$2:$A$501,Customer_Cleaned!$F$2:$F$501)</f>
        <v>Washington</v>
      </c>
      <c r="R1298" t="str">
        <f>_xlfn.XLOOKUP(B1298,Customer_Cleaned!$A$2:$A$501,Customer_Cleaned!$G$2:$G$501)</f>
        <v>USA</v>
      </c>
      <c r="S1298">
        <v>2</v>
      </c>
      <c r="T1298">
        <v>795.37</v>
      </c>
      <c r="U1298">
        <v>0.2</v>
      </c>
      <c r="V1298">
        <v>1272.5920000000001</v>
      </c>
      <c r="W1298" t="s">
        <v>1826</v>
      </c>
    </row>
    <row r="1299" spans="1:23" hidden="1">
      <c r="A1299" s="2">
        <v>45690</v>
      </c>
      <c r="B1299" t="s">
        <v>211</v>
      </c>
      <c r="C1299" t="s">
        <v>1724</v>
      </c>
      <c r="D1299" t="str">
        <f>VLOOKUP(C1299,Product_Cleaned!$A$2:$B$101,2,FALSE)</f>
        <v>Sports Wrist Sweatbands</v>
      </c>
      <c r="E1299" t="str">
        <f>VLOOKUP(C1299,Product_Cleaned!$A$2:$C$101,3,FALSE)</f>
        <v>Sports</v>
      </c>
      <c r="F1299" t="str">
        <f>VLOOKUP(C1299,Product_Cleaned!$A$2:$E$101,4,FALSE)</f>
        <v>Accessories</v>
      </c>
      <c r="G1299" t="str">
        <f>VLOOKUP('Sales_Fact cleaned'!C954,Product_Cleaned!$A$2:$E$101,5, FALSE)</f>
        <v>Erickson-Green</v>
      </c>
      <c r="H1299" t="s">
        <v>1761</v>
      </c>
      <c r="I1299" t="str">
        <f>_xlfn.XLOOKUP(H1299,Store_Raw!$A$2:$A$21,Store_Raw!$B$2:$B$21)</f>
        <v>Black-Horn</v>
      </c>
      <c r="J1299" t="str">
        <f>_xlfn.XLOOKUP(H1299,Store_Raw!$A$2:$A$21,Store_Raw!$C$2:$C$21)</f>
        <v>South</v>
      </c>
      <c r="K1299" t="str">
        <f>_xlfn.XLOOKUP(H1299,Store_Raw!$A$2:$A$21,Store_Raw!$D$2:$D$21)</f>
        <v>North Nancyview</v>
      </c>
      <c r="L1299" t="str">
        <f>_xlfn.XLOOKUP(H1299,Store_Raw!$A$2:$A$21,Store_Raw!$E$2:$E$21)</f>
        <v>Outlet</v>
      </c>
      <c r="M1299" t="str">
        <f>VLOOKUP(B1299,Customer_Cleaned!$A$2:$H$501,2,FALSE)</f>
        <v>Christopher Sutton</v>
      </c>
      <c r="N1299">
        <f>VLOOKUP(B1299,Customer_Cleaned!$A$2:$H$501,3,FALSE)</f>
        <v>49</v>
      </c>
      <c r="O1299" t="str">
        <f>VLOOKUP(B1299,Customer_Cleaned!$A$2:$H$501,4,FALSE)</f>
        <v>Female</v>
      </c>
      <c r="P1299" t="str">
        <f>VLOOKUP(B1299,Customer_Cleaned!$A$2:$H$501,8,FALSE)</f>
        <v>Silver</v>
      </c>
      <c r="Q1299" t="str">
        <f>_xlfn.XLOOKUP('Sales_Fact cleaned'!B954,Customer_Cleaned!$A$2:$A$501,Customer_Cleaned!$F$2:$F$501)</f>
        <v>New Jersey</v>
      </c>
      <c r="R1299" t="str">
        <f>_xlfn.XLOOKUP(B1299,Customer_Cleaned!$A$2:$A$501,Customer_Cleaned!$G$2:$G$501)</f>
        <v>USA</v>
      </c>
      <c r="S1299">
        <v>2</v>
      </c>
      <c r="T1299">
        <v>898.45</v>
      </c>
      <c r="U1299">
        <v>0.28999999999999998</v>
      </c>
      <c r="V1299">
        <v>1275.799</v>
      </c>
      <c r="W1299" t="s">
        <v>1829</v>
      </c>
    </row>
    <row r="1300" spans="1:23" hidden="1">
      <c r="A1300" s="2">
        <v>45691</v>
      </c>
      <c r="B1300" t="s">
        <v>1166</v>
      </c>
      <c r="C1300" t="s">
        <v>1712</v>
      </c>
      <c r="D1300" t="str">
        <f>VLOOKUP(C1300,Product_Cleaned!$A$2:$B$101,2,FALSE)</f>
        <v>Fitness Resistance Bands</v>
      </c>
      <c r="E1300" t="str">
        <f>VLOOKUP(C1300,Product_Cleaned!$A$2:$C$101,3,FALSE)</f>
        <v>Sports</v>
      </c>
      <c r="F1300" t="str">
        <f>VLOOKUP(C1300,Product_Cleaned!$A$2:$E$101,4,FALSE)</f>
        <v>Fitness</v>
      </c>
      <c r="G1300" t="str">
        <f>VLOOKUP('Sales_Fact cleaned'!C1723,Product_Cleaned!$A$2:$E$101,5, FALSE)</f>
        <v>Flores, Pineda and Rodriguez</v>
      </c>
      <c r="H1300" t="s">
        <v>1776</v>
      </c>
      <c r="I1300" t="str">
        <f>_xlfn.XLOOKUP(H1300,Store_Raw!$A$2:$A$21,Store_Raw!$B$2:$B$21)</f>
        <v>Benson-Elliott</v>
      </c>
      <c r="J1300" t="str">
        <f>_xlfn.XLOOKUP(H1300,Store_Raw!$A$2:$A$21,Store_Raw!$C$2:$C$21)</f>
        <v>East</v>
      </c>
      <c r="K1300" t="str">
        <f>_xlfn.XLOOKUP(H1300,Store_Raw!$A$2:$A$21,Store_Raw!$D$2:$D$21)</f>
        <v>Port Josephberg</v>
      </c>
      <c r="L1300" t="str">
        <f>_xlfn.XLOOKUP(H1300,Store_Raw!$A$2:$A$21,Store_Raw!$E$2:$E$21)</f>
        <v>Online</v>
      </c>
      <c r="M1300" t="str">
        <f>VLOOKUP(B1300,Customer_Cleaned!$A$2:$H$501,2,FALSE)</f>
        <v>James Orozco</v>
      </c>
      <c r="N1300">
        <f>VLOOKUP(B1300,Customer_Cleaned!$A$2:$H$501,3,FALSE)</f>
        <v>37</v>
      </c>
      <c r="O1300" t="str">
        <f>VLOOKUP(B1300,Customer_Cleaned!$A$2:$H$501,4,FALSE)</f>
        <v>Female</v>
      </c>
      <c r="P1300" t="str">
        <f>VLOOKUP(B1300,Customer_Cleaned!$A$2:$H$501,8,FALSE)</f>
        <v>Silver</v>
      </c>
      <c r="Q1300" t="str">
        <f>_xlfn.XLOOKUP('Sales_Fact cleaned'!B1723,Customer_Cleaned!$A$2:$A$501,Customer_Cleaned!$F$2:$F$501)</f>
        <v>Alaska</v>
      </c>
      <c r="R1300" t="str">
        <f>_xlfn.XLOOKUP(B1300,Customer_Cleaned!$A$2:$A$501,Customer_Cleaned!$G$2:$G$501)</f>
        <v>USA</v>
      </c>
      <c r="S1300">
        <v>4</v>
      </c>
      <c r="T1300">
        <v>389.22</v>
      </c>
      <c r="U1300">
        <v>0.18</v>
      </c>
      <c r="V1300">
        <v>1276.6415999999999</v>
      </c>
      <c r="W1300" t="s">
        <v>1829</v>
      </c>
    </row>
    <row r="1301" spans="1:23" hidden="1">
      <c r="A1301" s="2">
        <v>45691</v>
      </c>
      <c r="B1301" t="s">
        <v>914</v>
      </c>
      <c r="C1301" t="s">
        <v>1718</v>
      </c>
      <c r="D1301" t="str">
        <f>VLOOKUP(C1301,Product_Cleaned!$A$2:$B$101,2,FALSE)</f>
        <v>Women's Beanie Hat</v>
      </c>
      <c r="E1301" t="str">
        <f>VLOOKUP(C1301,Product_Cleaned!$A$2:$C$101,3,FALSE)</f>
        <v>Clothing</v>
      </c>
      <c r="F1301" t="str">
        <f>VLOOKUP(C1301,Product_Cleaned!$A$2:$E$101,4,FALSE)</f>
        <v>Accessories</v>
      </c>
      <c r="G1301" t="str">
        <f>VLOOKUP('Sales_Fact cleaned'!C777,Product_Cleaned!$A$2:$E$101,5, FALSE)</f>
        <v>Montgomery, Benton and Miller</v>
      </c>
      <c r="H1301" t="s">
        <v>1773</v>
      </c>
      <c r="I1301" t="str">
        <f>_xlfn.XLOOKUP(H1301,Store_Raw!$A$2:$A$21,Store_Raw!$B$2:$B$21)</f>
        <v>Gray Ltd</v>
      </c>
      <c r="J1301" t="str">
        <f>_xlfn.XLOOKUP(H1301,Store_Raw!$A$2:$A$21,Store_Raw!$C$2:$C$21)</f>
        <v>North</v>
      </c>
      <c r="K1301" t="str">
        <f>_xlfn.XLOOKUP(H1301,Store_Raw!$A$2:$A$21,Store_Raw!$D$2:$D$21)</f>
        <v>New Michaelchester</v>
      </c>
      <c r="L1301" t="str">
        <f>_xlfn.XLOOKUP(H1301,Store_Raw!$A$2:$A$21,Store_Raw!$E$2:$E$21)</f>
        <v>Outlet</v>
      </c>
      <c r="M1301" t="str">
        <f>VLOOKUP(B1301,Customer_Cleaned!$A$2:$H$501,2,FALSE)</f>
        <v>Misty Ferguson</v>
      </c>
      <c r="N1301">
        <f>VLOOKUP(B1301,Customer_Cleaned!$A$2:$H$501,3,FALSE)</f>
        <v>58</v>
      </c>
      <c r="O1301" t="str">
        <f>VLOOKUP(B1301,Customer_Cleaned!$A$2:$H$501,4,FALSE)</f>
        <v>Male</v>
      </c>
      <c r="P1301" t="str">
        <f>VLOOKUP(B1301,Customer_Cleaned!$A$2:$H$501,8,FALSE)</f>
        <v>Platinum</v>
      </c>
      <c r="Q1301" t="str">
        <f>_xlfn.XLOOKUP('Sales_Fact cleaned'!B777,Customer_Cleaned!$A$2:$A$501,Customer_Cleaned!$F$2:$F$501)</f>
        <v>North Carolina</v>
      </c>
      <c r="R1301" t="str">
        <f>_xlfn.XLOOKUP(B1301,Customer_Cleaned!$A$2:$A$501,Customer_Cleaned!$G$2:$G$501)</f>
        <v>USA</v>
      </c>
      <c r="S1301">
        <v>2</v>
      </c>
      <c r="T1301">
        <v>701.49</v>
      </c>
      <c r="U1301">
        <v>0.09</v>
      </c>
      <c r="V1301">
        <v>1276.7118</v>
      </c>
      <c r="W1301" t="s">
        <v>1826</v>
      </c>
    </row>
    <row r="1302" spans="1:23" hidden="1">
      <c r="A1302" s="2">
        <v>45691</v>
      </c>
      <c r="B1302" t="s">
        <v>1249</v>
      </c>
      <c r="C1302" t="s">
        <v>1616</v>
      </c>
      <c r="D1302" t="str">
        <f>VLOOKUP(C1302,Product_Cleaned!$A$2:$B$101,2,FALSE)</f>
        <v>Gaming Mechanical Keyboard</v>
      </c>
      <c r="E1302" t="str">
        <f>VLOOKUP(C1302,Product_Cleaned!$A$2:$C$101,3,FALSE)</f>
        <v>Electronics</v>
      </c>
      <c r="F1302" t="str">
        <f>VLOOKUP(C1302,Product_Cleaned!$A$2:$E$101,4,FALSE)</f>
        <v>Computer</v>
      </c>
      <c r="G1302" t="str">
        <f>VLOOKUP('Sales_Fact cleaned'!C1850,Product_Cleaned!$A$2:$E$101,5, FALSE)</f>
        <v>Cline-Mccarthy</v>
      </c>
      <c r="H1302" t="s">
        <v>1804</v>
      </c>
      <c r="I1302" t="str">
        <f>_xlfn.XLOOKUP(H1302,Store_Raw!$A$2:$A$21,Store_Raw!$B$2:$B$21)</f>
        <v>Frederick-Wright</v>
      </c>
      <c r="J1302" t="str">
        <f>_xlfn.XLOOKUP(H1302,Store_Raw!$A$2:$A$21,Store_Raw!$C$2:$C$21)</f>
        <v>West</v>
      </c>
      <c r="K1302" t="str">
        <f>_xlfn.XLOOKUP(H1302,Store_Raw!$A$2:$A$21,Store_Raw!$D$2:$D$21)</f>
        <v>New Jimmymouth</v>
      </c>
      <c r="L1302" t="str">
        <f>_xlfn.XLOOKUP(H1302,Store_Raw!$A$2:$A$21,Store_Raw!$E$2:$E$21)</f>
        <v>Flagship</v>
      </c>
      <c r="M1302" t="str">
        <f>VLOOKUP(B1302,Customer_Cleaned!$A$2:$H$501,2,FALSE)</f>
        <v>Terry Moses</v>
      </c>
      <c r="N1302">
        <f>VLOOKUP(B1302,Customer_Cleaned!$A$2:$H$501,3,FALSE)</f>
        <v>51</v>
      </c>
      <c r="O1302" t="str">
        <f>VLOOKUP(B1302,Customer_Cleaned!$A$2:$H$501,4,FALSE)</f>
        <v>Female</v>
      </c>
      <c r="P1302" t="str">
        <f>VLOOKUP(B1302,Customer_Cleaned!$A$2:$H$501,8,FALSE)</f>
        <v>Platinum</v>
      </c>
      <c r="Q1302" t="str">
        <f>_xlfn.XLOOKUP('Sales_Fact cleaned'!B1850,Customer_Cleaned!$A$2:$A$501,Customer_Cleaned!$F$2:$F$501)</f>
        <v>Mississippi</v>
      </c>
      <c r="R1302" t="str">
        <f>_xlfn.XLOOKUP(B1302,Customer_Cleaned!$A$2:$A$501,Customer_Cleaned!$G$2:$G$501)</f>
        <v>USA</v>
      </c>
      <c r="S1302">
        <v>4</v>
      </c>
      <c r="T1302">
        <v>450.12</v>
      </c>
      <c r="U1302">
        <v>0.28999999999999998</v>
      </c>
      <c r="V1302">
        <v>1278.3407999999999</v>
      </c>
      <c r="W1302" t="s">
        <v>1826</v>
      </c>
    </row>
    <row r="1303" spans="1:23" hidden="1">
      <c r="A1303" s="2">
        <v>45691</v>
      </c>
      <c r="B1303" t="s">
        <v>461</v>
      </c>
      <c r="C1303" t="s">
        <v>1706</v>
      </c>
      <c r="D1303" t="str">
        <f>VLOOKUP(C1303,Product_Cleaned!$A$2:$B$101,2,FALSE)</f>
        <v>Decorative Lamp Shade</v>
      </c>
      <c r="E1303" t="str">
        <f>VLOOKUP(C1303,Product_Cleaned!$A$2:$C$101,3,FALSE)</f>
        <v>Home</v>
      </c>
      <c r="F1303" t="str">
        <f>VLOOKUP(C1303,Product_Cleaned!$A$2:$E$101,4,FALSE)</f>
        <v>Lighting</v>
      </c>
      <c r="G1303" t="str">
        <f>VLOOKUP('Sales_Fact cleaned'!C1100,Product_Cleaned!$A$2:$E$101,5, FALSE)</f>
        <v>Guerra-Hendrix</v>
      </c>
      <c r="H1303" t="s">
        <v>1761</v>
      </c>
      <c r="I1303" t="str">
        <f>_xlfn.XLOOKUP(H1303,Store_Raw!$A$2:$A$21,Store_Raw!$B$2:$B$21)</f>
        <v>Black-Horn</v>
      </c>
      <c r="J1303" t="str">
        <f>_xlfn.XLOOKUP(H1303,Store_Raw!$A$2:$A$21,Store_Raw!$C$2:$C$21)</f>
        <v>South</v>
      </c>
      <c r="K1303" t="str">
        <f>_xlfn.XLOOKUP(H1303,Store_Raw!$A$2:$A$21,Store_Raw!$D$2:$D$21)</f>
        <v>North Nancyview</v>
      </c>
      <c r="L1303" t="str">
        <f>_xlfn.XLOOKUP(H1303,Store_Raw!$A$2:$A$21,Store_Raw!$E$2:$E$21)</f>
        <v>Outlet</v>
      </c>
      <c r="M1303" t="str">
        <f>VLOOKUP(B1303,Customer_Cleaned!$A$2:$H$501,2,FALSE)</f>
        <v>Matthew Hanna</v>
      </c>
      <c r="N1303">
        <f>VLOOKUP(B1303,Customer_Cleaned!$A$2:$H$501,3,FALSE)</f>
        <v>33</v>
      </c>
      <c r="O1303" t="str">
        <f>VLOOKUP(B1303,Customer_Cleaned!$A$2:$H$501,4,FALSE)</f>
        <v>Female</v>
      </c>
      <c r="P1303" t="str">
        <f>VLOOKUP(B1303,Customer_Cleaned!$A$2:$H$501,8,FALSE)</f>
        <v>Bronze</v>
      </c>
      <c r="Q1303" t="str">
        <f>_xlfn.XLOOKUP('Sales_Fact cleaned'!B1100,Customer_Cleaned!$A$2:$A$501,Customer_Cleaned!$F$2:$F$501)</f>
        <v>Hawaii</v>
      </c>
      <c r="R1303" t="str">
        <f>_xlfn.XLOOKUP(B1303,Customer_Cleaned!$A$2:$A$501,Customer_Cleaned!$G$2:$G$501)</f>
        <v>USA</v>
      </c>
      <c r="S1303">
        <v>3</v>
      </c>
      <c r="T1303">
        <v>448.55</v>
      </c>
      <c r="U1303">
        <v>0.05</v>
      </c>
      <c r="V1303">
        <v>1278.3675000000001</v>
      </c>
      <c r="W1303" t="s">
        <v>1824</v>
      </c>
    </row>
    <row r="1304" spans="1:23" hidden="1">
      <c r="A1304" s="2">
        <v>45692</v>
      </c>
      <c r="B1304" t="s">
        <v>1118</v>
      </c>
      <c r="C1304" t="s">
        <v>1666</v>
      </c>
      <c r="D1304" t="str">
        <f>VLOOKUP(C1304,Product_Cleaned!$A$2:$B$101,2,FALSE)</f>
        <v>Men's Hair Styling Gel</v>
      </c>
      <c r="E1304" t="str">
        <f>VLOOKUP(C1304,Product_Cleaned!$A$2:$C$101,3,FALSE)</f>
        <v>Beauty</v>
      </c>
      <c r="F1304" t="str">
        <f>VLOOKUP(C1304,Product_Cleaned!$A$2:$E$101,4,FALSE)</f>
        <v>Haircare</v>
      </c>
      <c r="G1304" t="str">
        <f>VLOOKUP('Sales_Fact cleaned'!C223,Product_Cleaned!$A$2:$E$101,5, FALSE)</f>
        <v>Cline-Mccarthy</v>
      </c>
      <c r="H1304" t="s">
        <v>1792</v>
      </c>
      <c r="I1304" t="str">
        <f>_xlfn.XLOOKUP(H1304,Store_Raw!$A$2:$A$21,Store_Raw!$B$2:$B$21)</f>
        <v>Aguirre-Keller</v>
      </c>
      <c r="J1304" t="str">
        <f>_xlfn.XLOOKUP(H1304,Store_Raw!$A$2:$A$21,Store_Raw!$C$2:$C$21)</f>
        <v>South</v>
      </c>
      <c r="K1304" t="str">
        <f>_xlfn.XLOOKUP(H1304,Store_Raw!$A$2:$A$21,Store_Raw!$D$2:$D$21)</f>
        <v>Lake Michael</v>
      </c>
      <c r="L1304" t="str">
        <f>_xlfn.XLOOKUP(H1304,Store_Raw!$A$2:$A$21,Store_Raw!$E$2:$E$21)</f>
        <v>Online</v>
      </c>
      <c r="M1304" t="str">
        <f>VLOOKUP(B1304,Customer_Cleaned!$A$2:$H$501,2,FALSE)</f>
        <v>Manuel Castillo</v>
      </c>
      <c r="N1304">
        <f>VLOOKUP(B1304,Customer_Cleaned!$A$2:$H$501,3,FALSE)</f>
        <v>41</v>
      </c>
      <c r="O1304" t="str">
        <f>VLOOKUP(B1304,Customer_Cleaned!$A$2:$H$501,4,FALSE)</f>
        <v>Male</v>
      </c>
      <c r="P1304" t="str">
        <f>VLOOKUP(B1304,Customer_Cleaned!$A$2:$H$501,8,FALSE)</f>
        <v>Silver</v>
      </c>
      <c r="Q1304" t="str">
        <f>_xlfn.XLOOKUP('Sales_Fact cleaned'!B223,Customer_Cleaned!$A$2:$A$501,Customer_Cleaned!$F$2:$F$501)</f>
        <v>New Jersey</v>
      </c>
      <c r="R1304" t="str">
        <f>_xlfn.XLOOKUP(B1304,Customer_Cleaned!$A$2:$A$501,Customer_Cleaned!$G$2:$G$501)</f>
        <v>USA</v>
      </c>
      <c r="S1304">
        <v>2</v>
      </c>
      <c r="T1304">
        <v>687.36</v>
      </c>
      <c r="U1304">
        <v>7.0000000000000007E-2</v>
      </c>
      <c r="V1304">
        <v>1278.4896000000001</v>
      </c>
      <c r="W1304" t="s">
        <v>1826</v>
      </c>
    </row>
    <row r="1305" spans="1:23" hidden="1">
      <c r="A1305" s="2">
        <v>45693</v>
      </c>
      <c r="B1305" t="s">
        <v>372</v>
      </c>
      <c r="C1305" t="s">
        <v>1660</v>
      </c>
      <c r="D1305" t="str">
        <f>VLOOKUP(C1305,Product_Cleaned!$A$2:$B$101,2,FALSE)</f>
        <v>Premium Blanket Throw</v>
      </c>
      <c r="E1305" t="str">
        <f>VLOOKUP(C1305,Product_Cleaned!$A$2:$C$101,3,FALSE)</f>
        <v>Home</v>
      </c>
      <c r="F1305" t="str">
        <f>VLOOKUP(C1305,Product_Cleaned!$A$2:$E$101,4,FALSE)</f>
        <v>Decor</v>
      </c>
      <c r="G1305" t="str">
        <f>VLOOKUP('Sales_Fact cleaned'!C481,Product_Cleaned!$A$2:$E$101,5, FALSE)</f>
        <v>Terry-Moore</v>
      </c>
      <c r="H1305" t="s">
        <v>1786</v>
      </c>
      <c r="I1305" t="str">
        <f>_xlfn.XLOOKUP(H1305,Store_Raw!$A$2:$A$21,Store_Raw!$B$2:$B$21)</f>
        <v>Moore, Padilla and Butler</v>
      </c>
      <c r="J1305" t="str">
        <f>_xlfn.XLOOKUP(H1305,Store_Raw!$A$2:$A$21,Store_Raw!$C$2:$C$21)</f>
        <v>South</v>
      </c>
      <c r="K1305" t="str">
        <f>_xlfn.XLOOKUP(H1305,Store_Raw!$A$2:$A$21,Store_Raw!$D$2:$D$21)</f>
        <v>East Johnstad</v>
      </c>
      <c r="L1305" t="str">
        <f>_xlfn.XLOOKUP(H1305,Store_Raw!$A$2:$A$21,Store_Raw!$E$2:$E$21)</f>
        <v>Flagship</v>
      </c>
      <c r="M1305" t="str">
        <f>VLOOKUP(B1305,Customer_Cleaned!$A$2:$H$501,2,FALSE)</f>
        <v>Lance Baker</v>
      </c>
      <c r="N1305">
        <f>VLOOKUP(B1305,Customer_Cleaned!$A$2:$H$501,3,FALSE)</f>
        <v>50</v>
      </c>
      <c r="O1305" t="str">
        <f>VLOOKUP(B1305,Customer_Cleaned!$A$2:$H$501,4,FALSE)</f>
        <v>Female</v>
      </c>
      <c r="P1305" t="str">
        <f>VLOOKUP(B1305,Customer_Cleaned!$A$2:$H$501,8,FALSE)</f>
        <v>Platinum</v>
      </c>
      <c r="Q1305" t="str">
        <f>_xlfn.XLOOKUP('Sales_Fact cleaned'!B481,Customer_Cleaned!$A$2:$A$501,Customer_Cleaned!$F$2:$F$501)</f>
        <v>Minnesota</v>
      </c>
      <c r="R1305" t="str">
        <f>_xlfn.XLOOKUP(B1305,Customer_Cleaned!$A$2:$A$501,Customer_Cleaned!$G$2:$G$501)</f>
        <v>USA</v>
      </c>
      <c r="S1305">
        <v>3</v>
      </c>
      <c r="T1305">
        <v>600.58000000000004</v>
      </c>
      <c r="U1305">
        <v>0.28999999999999998</v>
      </c>
      <c r="V1305">
        <v>1279.2354</v>
      </c>
      <c r="W1305" t="s">
        <v>1829</v>
      </c>
    </row>
    <row r="1306" spans="1:23" hidden="1">
      <c r="A1306" s="2">
        <v>45693</v>
      </c>
      <c r="B1306" t="s">
        <v>1208</v>
      </c>
      <c r="C1306" t="s">
        <v>1600</v>
      </c>
      <c r="D1306" t="str">
        <f>VLOOKUP(C1306,Product_Cleaned!$A$2:$B$101,2,FALSE)</f>
        <v>Wireless Bluetooth Speaker</v>
      </c>
      <c r="E1306" t="str">
        <f>VLOOKUP(C1306,Product_Cleaned!$A$2:$C$101,3,FALSE)</f>
        <v>Electronics</v>
      </c>
      <c r="F1306" t="str">
        <f>VLOOKUP(C1306,Product_Cleaned!$A$2:$E$101,4,FALSE)</f>
        <v>Audio</v>
      </c>
      <c r="G1306" t="str">
        <f>VLOOKUP('Sales_Fact cleaned'!C207,Product_Cleaned!$A$2:$E$101,5, FALSE)</f>
        <v>May-Reese</v>
      </c>
      <c r="H1306" t="s">
        <v>1782</v>
      </c>
      <c r="I1306" t="str">
        <f>_xlfn.XLOOKUP(H1306,Store_Raw!$A$2:$A$21,Store_Raw!$B$2:$B$21)</f>
        <v>Bean, Jones and Park</v>
      </c>
      <c r="J1306" t="str">
        <f>_xlfn.XLOOKUP(H1306,Store_Raw!$A$2:$A$21,Store_Raw!$C$2:$C$21)</f>
        <v>West</v>
      </c>
      <c r="K1306" t="str">
        <f>_xlfn.XLOOKUP(H1306,Store_Raw!$A$2:$A$21,Store_Raw!$D$2:$D$21)</f>
        <v>Thompsonborough</v>
      </c>
      <c r="L1306" t="str">
        <f>_xlfn.XLOOKUP(H1306,Store_Raw!$A$2:$A$21,Store_Raw!$E$2:$E$21)</f>
        <v>Online</v>
      </c>
      <c r="M1306" t="str">
        <f>VLOOKUP(B1306,Customer_Cleaned!$A$2:$H$501,2,FALSE)</f>
        <v>Timothy Gardner</v>
      </c>
      <c r="N1306">
        <f>VLOOKUP(B1306,Customer_Cleaned!$A$2:$H$501,3,FALSE)</f>
        <v>28</v>
      </c>
      <c r="O1306" t="str">
        <f>VLOOKUP(B1306,Customer_Cleaned!$A$2:$H$501,4,FALSE)</f>
        <v>Female</v>
      </c>
      <c r="P1306" t="str">
        <f>VLOOKUP(B1306,Customer_Cleaned!$A$2:$H$501,8,FALSE)</f>
        <v>Bronze</v>
      </c>
      <c r="Q1306" t="str">
        <f>_xlfn.XLOOKUP('Sales_Fact cleaned'!B207,Customer_Cleaned!$A$2:$A$501,Customer_Cleaned!$F$2:$F$501)</f>
        <v>Connecticut</v>
      </c>
      <c r="R1306" t="str">
        <f>_xlfn.XLOOKUP(B1306,Customer_Cleaned!$A$2:$A$501,Customer_Cleaned!$G$2:$G$501)</f>
        <v>USA</v>
      </c>
      <c r="S1306">
        <v>2</v>
      </c>
      <c r="T1306">
        <v>853.41</v>
      </c>
      <c r="U1306">
        <v>0.25</v>
      </c>
      <c r="V1306">
        <v>1280.115</v>
      </c>
      <c r="W1306" t="s">
        <v>1829</v>
      </c>
    </row>
    <row r="1307" spans="1:23" hidden="1">
      <c r="A1307" s="2">
        <v>45693</v>
      </c>
      <c r="B1307" t="s">
        <v>1229</v>
      </c>
      <c r="C1307" t="s">
        <v>1596</v>
      </c>
      <c r="D1307" t="str">
        <f>VLOOKUP(C1307,Product_Cleaned!$A$2:$B$101,2,FALSE)</f>
        <v>Foldable Camping Chair</v>
      </c>
      <c r="E1307" t="str">
        <f>VLOOKUP(C1307,Product_Cleaned!$A$2:$C$101,3,FALSE)</f>
        <v>Sports</v>
      </c>
      <c r="F1307" t="str">
        <f>VLOOKUP(C1307,Product_Cleaned!$A$2:$E$101,4,FALSE)</f>
        <v>Outdoor</v>
      </c>
      <c r="G1307" t="str">
        <f>VLOOKUP('Sales_Fact cleaned'!C443,Product_Cleaned!$A$2:$E$101,5, FALSE)</f>
        <v>Cox Inc</v>
      </c>
      <c r="H1307" t="s">
        <v>1776</v>
      </c>
      <c r="I1307" t="str">
        <f>_xlfn.XLOOKUP(H1307,Store_Raw!$A$2:$A$21,Store_Raw!$B$2:$B$21)</f>
        <v>Benson-Elliott</v>
      </c>
      <c r="J1307" t="str">
        <f>_xlfn.XLOOKUP(H1307,Store_Raw!$A$2:$A$21,Store_Raw!$C$2:$C$21)</f>
        <v>East</v>
      </c>
      <c r="K1307" t="str">
        <f>_xlfn.XLOOKUP(H1307,Store_Raw!$A$2:$A$21,Store_Raw!$D$2:$D$21)</f>
        <v>Port Josephberg</v>
      </c>
      <c r="L1307" t="str">
        <f>_xlfn.XLOOKUP(H1307,Store_Raw!$A$2:$A$21,Store_Raw!$E$2:$E$21)</f>
        <v>Online</v>
      </c>
      <c r="M1307" t="str">
        <f>VLOOKUP(B1307,Customer_Cleaned!$A$2:$H$501,2,FALSE)</f>
        <v>Alejandro Evans</v>
      </c>
      <c r="N1307">
        <f>VLOOKUP(B1307,Customer_Cleaned!$A$2:$H$501,3,FALSE)</f>
        <v>43</v>
      </c>
      <c r="O1307" t="str">
        <f>VLOOKUP(B1307,Customer_Cleaned!$A$2:$H$501,4,FALSE)</f>
        <v>Female</v>
      </c>
      <c r="P1307" t="str">
        <f>VLOOKUP(B1307,Customer_Cleaned!$A$2:$H$501,8,FALSE)</f>
        <v>Silver</v>
      </c>
      <c r="Q1307" t="str">
        <f>_xlfn.XLOOKUP('Sales_Fact cleaned'!B443,Customer_Cleaned!$A$2:$A$501,Customer_Cleaned!$F$2:$F$501)</f>
        <v>Virginia</v>
      </c>
      <c r="R1307" t="str">
        <f>_xlfn.XLOOKUP(B1307,Customer_Cleaned!$A$2:$A$501,Customer_Cleaned!$G$2:$G$501)</f>
        <v>USA</v>
      </c>
      <c r="S1307">
        <v>3</v>
      </c>
      <c r="T1307">
        <v>480.11</v>
      </c>
      <c r="U1307">
        <v>0.11</v>
      </c>
      <c r="V1307">
        <v>1281.8937000000001</v>
      </c>
      <c r="W1307" t="s">
        <v>1826</v>
      </c>
    </row>
    <row r="1308" spans="1:23" hidden="1">
      <c r="A1308" s="2">
        <v>45693</v>
      </c>
      <c r="B1308" t="s">
        <v>347</v>
      </c>
      <c r="C1308" t="s">
        <v>1610</v>
      </c>
      <c r="D1308" t="str">
        <f>VLOOKUP(C1308,Product_Cleaned!$A$2:$B$101,2,FALSE)</f>
        <v>Basketball</v>
      </c>
      <c r="E1308" t="str">
        <f>VLOOKUP(C1308,Product_Cleaned!$A$2:$C$101,3,FALSE)</f>
        <v>Sports</v>
      </c>
      <c r="F1308" t="str">
        <f>VLOOKUP(C1308,Product_Cleaned!$A$2:$E$101,4,FALSE)</f>
        <v>Team Sports</v>
      </c>
      <c r="G1308" t="str">
        <f>VLOOKUP('Sales_Fact cleaned'!C1655,Product_Cleaned!$A$2:$E$101,5, FALSE)</f>
        <v>Smith-King</v>
      </c>
      <c r="H1308" t="s">
        <v>1786</v>
      </c>
      <c r="I1308" t="str">
        <f>_xlfn.XLOOKUP(H1308,Store_Raw!$A$2:$A$21,Store_Raw!$B$2:$B$21)</f>
        <v>Moore, Padilla and Butler</v>
      </c>
      <c r="J1308" t="str">
        <f>_xlfn.XLOOKUP(H1308,Store_Raw!$A$2:$A$21,Store_Raw!$C$2:$C$21)</f>
        <v>South</v>
      </c>
      <c r="K1308" t="str">
        <f>_xlfn.XLOOKUP(H1308,Store_Raw!$A$2:$A$21,Store_Raw!$D$2:$D$21)</f>
        <v>East Johnstad</v>
      </c>
      <c r="L1308" t="str">
        <f>_xlfn.XLOOKUP(H1308,Store_Raw!$A$2:$A$21,Store_Raw!$E$2:$E$21)</f>
        <v>Flagship</v>
      </c>
      <c r="M1308" t="str">
        <f>VLOOKUP(B1308,Customer_Cleaned!$A$2:$H$501,2,FALSE)</f>
        <v>David Cobb</v>
      </c>
      <c r="N1308">
        <f>VLOOKUP(B1308,Customer_Cleaned!$A$2:$H$501,3,FALSE)</f>
        <v>36</v>
      </c>
      <c r="O1308" t="str">
        <f>VLOOKUP(B1308,Customer_Cleaned!$A$2:$H$501,4,FALSE)</f>
        <v>Male</v>
      </c>
      <c r="P1308" t="str">
        <f>VLOOKUP(B1308,Customer_Cleaned!$A$2:$H$501,8,FALSE)</f>
        <v>Silver</v>
      </c>
      <c r="Q1308" t="str">
        <f>_xlfn.XLOOKUP('Sales_Fact cleaned'!B1655,Customer_Cleaned!$A$2:$A$501,Customer_Cleaned!$F$2:$F$501)</f>
        <v>West Virginia</v>
      </c>
      <c r="R1308" t="str">
        <f>_xlfn.XLOOKUP(B1308,Customer_Cleaned!$A$2:$A$501,Customer_Cleaned!$G$2:$G$501)</f>
        <v>USA</v>
      </c>
      <c r="S1308">
        <v>2</v>
      </c>
      <c r="T1308">
        <v>916.49</v>
      </c>
      <c r="U1308">
        <v>0.3</v>
      </c>
      <c r="V1308">
        <v>1283.086</v>
      </c>
      <c r="W1308" t="s">
        <v>1826</v>
      </c>
    </row>
    <row r="1309" spans="1:23">
      <c r="A1309" s="2">
        <v>45693</v>
      </c>
      <c r="B1309" t="s">
        <v>785</v>
      </c>
      <c r="C1309" t="s">
        <v>1736</v>
      </c>
      <c r="D1309" t="str">
        <f>VLOOKUP(C1309,Product_Cleaned!$A$2:$B$101,2,FALSE)</f>
        <v>Vitamin E Body Lotion</v>
      </c>
      <c r="E1309" t="str">
        <f>VLOOKUP(C1309,Product_Cleaned!$A$2:$C$101,3,FALSE)</f>
        <v>Beauty</v>
      </c>
      <c r="F1309" t="str">
        <f>VLOOKUP(C1309,Product_Cleaned!$A$2:$E$101,4,FALSE)</f>
        <v>Skincare</v>
      </c>
      <c r="G1309" t="str">
        <f>VLOOKUP('Sales_Fact cleaned'!C1628,Product_Cleaned!$A$2:$E$101,5, FALSE)</f>
        <v>Hernandez Inc</v>
      </c>
      <c r="H1309" t="s">
        <v>1797</v>
      </c>
      <c r="I1309" t="str">
        <f>_xlfn.XLOOKUP(H1309,Store_Raw!$A$2:$A$21,Store_Raw!$B$2:$B$21)</f>
        <v>Gardner, Humphrey and Contreras</v>
      </c>
      <c r="J1309" t="str">
        <f>_xlfn.XLOOKUP(H1309,Store_Raw!$A$2:$A$21,Store_Raw!$C$2:$C$21)</f>
        <v>East</v>
      </c>
      <c r="K1309" t="str">
        <f>_xlfn.XLOOKUP(H1309,Store_Raw!$A$2:$A$21,Store_Raw!$D$2:$D$21)</f>
        <v>Johnsonville</v>
      </c>
      <c r="L1309" t="str">
        <f>_xlfn.XLOOKUP(H1309,Store_Raw!$A$2:$A$21,Store_Raw!$E$2:$E$21)</f>
        <v>Flagship</v>
      </c>
      <c r="M1309" t="str">
        <f>VLOOKUP(B1309,Customer_Cleaned!$A$2:$H$501,2,FALSE)</f>
        <v>Laura Soto</v>
      </c>
      <c r="N1309">
        <f>VLOOKUP(B1309,Customer_Cleaned!$A$2:$H$501,3,FALSE)</f>
        <v>57</v>
      </c>
      <c r="O1309" t="str">
        <f>VLOOKUP(B1309,Customer_Cleaned!$A$2:$H$501,4,FALSE)</f>
        <v>Female</v>
      </c>
      <c r="P1309" t="str">
        <f>VLOOKUP(B1309,Customer_Cleaned!$A$2:$H$501,8,FALSE)</f>
        <v>Platinum</v>
      </c>
      <c r="Q1309" t="str">
        <f>_xlfn.XLOOKUP('Sales_Fact cleaned'!B1628,Customer_Cleaned!$A$2:$A$501,Customer_Cleaned!$F$2:$F$501)</f>
        <v>Wisconsin</v>
      </c>
      <c r="R1309" t="str">
        <f>_xlfn.XLOOKUP(B1309,Customer_Cleaned!$A$2:$A$501,Customer_Cleaned!$G$2:$G$501)</f>
        <v>USA</v>
      </c>
      <c r="S1309">
        <v>2</v>
      </c>
      <c r="T1309">
        <v>822.59</v>
      </c>
      <c r="U1309">
        <v>0.22</v>
      </c>
      <c r="V1309">
        <v>1283.2403999999999</v>
      </c>
      <c r="W1309" t="s">
        <v>1826</v>
      </c>
    </row>
    <row r="1310" spans="1:23" hidden="1">
      <c r="A1310" s="2">
        <v>45694</v>
      </c>
      <c r="B1310" t="s">
        <v>1301</v>
      </c>
      <c r="C1310" t="s">
        <v>1606</v>
      </c>
      <c r="D1310" t="str">
        <f>VLOOKUP(C1310,Product_Cleaned!$A$2:$B$101,2,FALSE)</f>
        <v>Fabric Sofa Throw Blanket</v>
      </c>
      <c r="E1310" t="str">
        <f>VLOOKUP(C1310,Product_Cleaned!$A$2:$C$101,3,FALSE)</f>
        <v>Home</v>
      </c>
      <c r="F1310" t="str">
        <f>VLOOKUP(C1310,Product_Cleaned!$A$2:$E$101,4,FALSE)</f>
        <v>Decor</v>
      </c>
      <c r="G1310" t="str">
        <f>VLOOKUP('Sales_Fact cleaned'!C1751,Product_Cleaned!$A$2:$E$101,5, FALSE)</f>
        <v>Sims-Smith</v>
      </c>
      <c r="H1310" t="s">
        <v>1782</v>
      </c>
      <c r="I1310" t="str">
        <f>_xlfn.XLOOKUP(H1310,Store_Raw!$A$2:$A$21,Store_Raw!$B$2:$B$21)</f>
        <v>Bean, Jones and Park</v>
      </c>
      <c r="J1310" t="str">
        <f>_xlfn.XLOOKUP(H1310,Store_Raw!$A$2:$A$21,Store_Raw!$C$2:$C$21)</f>
        <v>West</v>
      </c>
      <c r="K1310" t="str">
        <f>_xlfn.XLOOKUP(H1310,Store_Raw!$A$2:$A$21,Store_Raw!$D$2:$D$21)</f>
        <v>Thompsonborough</v>
      </c>
      <c r="L1310" t="str">
        <f>_xlfn.XLOOKUP(H1310,Store_Raw!$A$2:$A$21,Store_Raw!$E$2:$E$21)</f>
        <v>Online</v>
      </c>
      <c r="M1310" t="str">
        <f>VLOOKUP(B1310,Customer_Cleaned!$A$2:$H$501,2,FALSE)</f>
        <v>Monica Miller</v>
      </c>
      <c r="N1310">
        <f>VLOOKUP(B1310,Customer_Cleaned!$A$2:$H$501,3,FALSE)</f>
        <v>33</v>
      </c>
      <c r="O1310" t="str">
        <f>VLOOKUP(B1310,Customer_Cleaned!$A$2:$H$501,4,FALSE)</f>
        <v>Male</v>
      </c>
      <c r="P1310" t="str">
        <f>VLOOKUP(B1310,Customer_Cleaned!$A$2:$H$501,8,FALSE)</f>
        <v>Bronze</v>
      </c>
      <c r="Q1310" t="str">
        <f>_xlfn.XLOOKUP('Sales_Fact cleaned'!B1751,Customer_Cleaned!$A$2:$A$501,Customer_Cleaned!$F$2:$F$501)</f>
        <v>North Carolina</v>
      </c>
      <c r="R1310" t="str">
        <f>_xlfn.XLOOKUP(B1310,Customer_Cleaned!$A$2:$A$501,Customer_Cleaned!$G$2:$G$501)</f>
        <v>USA</v>
      </c>
      <c r="S1310">
        <v>2</v>
      </c>
      <c r="T1310">
        <v>756.8</v>
      </c>
      <c r="U1310">
        <v>0.15</v>
      </c>
      <c r="V1310">
        <v>1286.56</v>
      </c>
      <c r="W1310" t="s">
        <v>1829</v>
      </c>
    </row>
    <row r="1311" spans="1:23" hidden="1">
      <c r="A1311" s="2">
        <v>45694</v>
      </c>
      <c r="B1311" t="s">
        <v>353</v>
      </c>
      <c r="C1311" t="s">
        <v>1570</v>
      </c>
      <c r="D1311" t="str">
        <f>VLOOKUP(C1311,Product_Cleaned!$A$2:$B$101,2,FALSE)</f>
        <v>HD Smart TV Stick</v>
      </c>
      <c r="E1311" t="str">
        <f>VLOOKUP(C1311,Product_Cleaned!$A$2:$C$101,3,FALSE)</f>
        <v>Electronics</v>
      </c>
      <c r="F1311" t="str">
        <f>VLOOKUP(C1311,Product_Cleaned!$A$2:$E$101,4,FALSE)</f>
        <v>Accessories</v>
      </c>
      <c r="G1311" t="str">
        <f>VLOOKUP('Sales_Fact cleaned'!C517,Product_Cleaned!$A$2:$E$101,5, FALSE)</f>
        <v>Sims-Smith</v>
      </c>
      <c r="H1311" t="s">
        <v>1773</v>
      </c>
      <c r="I1311" t="str">
        <f>_xlfn.XLOOKUP(H1311,Store_Raw!$A$2:$A$21,Store_Raw!$B$2:$B$21)</f>
        <v>Gray Ltd</v>
      </c>
      <c r="J1311" t="str">
        <f>_xlfn.XLOOKUP(H1311,Store_Raw!$A$2:$A$21,Store_Raw!$C$2:$C$21)</f>
        <v>North</v>
      </c>
      <c r="K1311" t="str">
        <f>_xlfn.XLOOKUP(H1311,Store_Raw!$A$2:$A$21,Store_Raw!$D$2:$D$21)</f>
        <v>New Michaelchester</v>
      </c>
      <c r="L1311" t="str">
        <f>_xlfn.XLOOKUP(H1311,Store_Raw!$A$2:$A$21,Store_Raw!$E$2:$E$21)</f>
        <v>Outlet</v>
      </c>
      <c r="M1311" t="str">
        <f>VLOOKUP(B1311,Customer_Cleaned!$A$2:$H$501,2,FALSE)</f>
        <v>Sheila Wilson</v>
      </c>
      <c r="N1311">
        <f>VLOOKUP(B1311,Customer_Cleaned!$A$2:$H$501,3,FALSE)</f>
        <v>35</v>
      </c>
      <c r="O1311" t="str">
        <f>VLOOKUP(B1311,Customer_Cleaned!$A$2:$H$501,4,FALSE)</f>
        <v>Male</v>
      </c>
      <c r="P1311" t="str">
        <f>VLOOKUP(B1311,Customer_Cleaned!$A$2:$H$501,8,FALSE)</f>
        <v>Silver</v>
      </c>
      <c r="Q1311" t="str">
        <f>_xlfn.XLOOKUP('Sales_Fact cleaned'!B517,Customer_Cleaned!$A$2:$A$501,Customer_Cleaned!$F$2:$F$501)</f>
        <v>New Jersey</v>
      </c>
      <c r="R1311" t="str">
        <f>_xlfn.XLOOKUP(B1311,Customer_Cleaned!$A$2:$A$501,Customer_Cleaned!$G$2:$G$501)</f>
        <v>USA</v>
      </c>
      <c r="S1311">
        <v>3</v>
      </c>
      <c r="T1311">
        <v>596</v>
      </c>
      <c r="U1311">
        <v>0.28000000000000003</v>
      </c>
      <c r="V1311">
        <v>1287.3599999999999</v>
      </c>
      <c r="W1311" t="s">
        <v>1824</v>
      </c>
    </row>
    <row r="1312" spans="1:23" hidden="1">
      <c r="A1312" s="2">
        <v>45695</v>
      </c>
      <c r="B1312" t="s">
        <v>1377</v>
      </c>
      <c r="C1312" t="s">
        <v>1584</v>
      </c>
      <c r="D1312" t="str">
        <f>VLOOKUP(C1312,Product_Cleaned!$A$2:$B$101,2,FALSE)</f>
        <v>Women's Denim Jeans</v>
      </c>
      <c r="E1312" t="str">
        <f>VLOOKUP(C1312,Product_Cleaned!$A$2:$C$101,3,FALSE)</f>
        <v>Clothing</v>
      </c>
      <c r="F1312" t="str">
        <f>VLOOKUP(C1312,Product_Cleaned!$A$2:$E$101,4,FALSE)</f>
        <v>Bottoms</v>
      </c>
      <c r="G1312" t="str">
        <f>VLOOKUP('Sales_Fact cleaned'!C955,Product_Cleaned!$A$2:$E$101,5, FALSE)</f>
        <v>Reed-Schmidt</v>
      </c>
      <c r="H1312" t="s">
        <v>1782</v>
      </c>
      <c r="I1312" t="str">
        <f>_xlfn.XLOOKUP(H1312,Store_Raw!$A$2:$A$21,Store_Raw!$B$2:$B$21)</f>
        <v>Bean, Jones and Park</v>
      </c>
      <c r="J1312" t="str">
        <f>_xlfn.XLOOKUP(H1312,Store_Raw!$A$2:$A$21,Store_Raw!$C$2:$C$21)</f>
        <v>West</v>
      </c>
      <c r="K1312" t="str">
        <f>_xlfn.XLOOKUP(H1312,Store_Raw!$A$2:$A$21,Store_Raw!$D$2:$D$21)</f>
        <v>Thompsonborough</v>
      </c>
      <c r="L1312" t="str">
        <f>_xlfn.XLOOKUP(H1312,Store_Raw!$A$2:$A$21,Store_Raw!$E$2:$E$21)</f>
        <v>Online</v>
      </c>
      <c r="M1312" t="str">
        <f>VLOOKUP(B1312,Customer_Cleaned!$A$2:$H$501,2,FALSE)</f>
        <v>Gene Lee</v>
      </c>
      <c r="N1312">
        <f>VLOOKUP(B1312,Customer_Cleaned!$A$2:$H$501,3,FALSE)</f>
        <v>41</v>
      </c>
      <c r="O1312" t="str">
        <f>VLOOKUP(B1312,Customer_Cleaned!$A$2:$H$501,4,FALSE)</f>
        <v>Female</v>
      </c>
      <c r="P1312" t="str">
        <f>VLOOKUP(B1312,Customer_Cleaned!$A$2:$H$501,8,FALSE)</f>
        <v>Silver</v>
      </c>
      <c r="Q1312" t="str">
        <f>_xlfn.XLOOKUP('Sales_Fact cleaned'!B955,Customer_Cleaned!$A$2:$A$501,Customer_Cleaned!$F$2:$F$501)</f>
        <v>Nebraska</v>
      </c>
      <c r="R1312" t="str">
        <f>_xlfn.XLOOKUP(B1312,Customer_Cleaned!$A$2:$A$501,Customer_Cleaned!$G$2:$G$501)</f>
        <v>USA</v>
      </c>
      <c r="S1312">
        <v>3</v>
      </c>
      <c r="T1312">
        <v>550.26</v>
      </c>
      <c r="U1312">
        <v>0.22</v>
      </c>
      <c r="V1312">
        <v>1287.6084000000001</v>
      </c>
      <c r="W1312" t="s">
        <v>1829</v>
      </c>
    </row>
    <row r="1313" spans="1:23">
      <c r="A1313" s="2">
        <v>45695</v>
      </c>
      <c r="B1313" t="s">
        <v>990</v>
      </c>
      <c r="C1313" t="s">
        <v>1734</v>
      </c>
      <c r="D1313" t="str">
        <f>VLOOKUP(C1313,Product_Cleaned!$A$2:$B$101,2,FALSE)</f>
        <v>USB-C Laptop Charger</v>
      </c>
      <c r="E1313" t="str">
        <f>VLOOKUP(C1313,Product_Cleaned!$A$2:$C$101,3,FALSE)</f>
        <v>Electronics</v>
      </c>
      <c r="F1313" t="str">
        <f>VLOOKUP(C1313,Product_Cleaned!$A$2:$E$101,4,FALSE)</f>
        <v>Computer</v>
      </c>
      <c r="G1313" t="str">
        <f>VLOOKUP('Sales_Fact cleaned'!C1524,Product_Cleaned!$A$2:$E$101,5, FALSE)</f>
        <v>Murray, Gould and Ware</v>
      </c>
      <c r="H1313" t="s">
        <v>1789</v>
      </c>
      <c r="I1313" t="str">
        <f>_xlfn.XLOOKUP(H1313,Store_Raw!$A$2:$A$21,Store_Raw!$B$2:$B$21)</f>
        <v>Hill, Wagner and Ballard</v>
      </c>
      <c r="J1313" t="str">
        <f>_xlfn.XLOOKUP(H1313,Store_Raw!$A$2:$A$21,Store_Raw!$C$2:$C$21)</f>
        <v>East</v>
      </c>
      <c r="K1313" t="str">
        <f>_xlfn.XLOOKUP(H1313,Store_Raw!$A$2:$A$21,Store_Raw!$D$2:$D$21)</f>
        <v>East Davidville</v>
      </c>
      <c r="L1313" t="str">
        <f>_xlfn.XLOOKUP(H1313,Store_Raw!$A$2:$A$21,Store_Raw!$E$2:$E$21)</f>
        <v>Online</v>
      </c>
      <c r="M1313" t="str">
        <f>VLOOKUP(B1313,Customer_Cleaned!$A$2:$H$501,2,FALSE)</f>
        <v>Elizabeth Johnson</v>
      </c>
      <c r="N1313">
        <f>VLOOKUP(B1313,Customer_Cleaned!$A$2:$H$501,3,FALSE)</f>
        <v>53</v>
      </c>
      <c r="O1313" t="str">
        <f>VLOOKUP(B1313,Customer_Cleaned!$A$2:$H$501,4,FALSE)</f>
        <v>Female</v>
      </c>
      <c r="P1313" t="str">
        <f>VLOOKUP(B1313,Customer_Cleaned!$A$2:$H$501,8,FALSE)</f>
        <v>Platinum</v>
      </c>
      <c r="Q1313" t="str">
        <f>_xlfn.XLOOKUP('Sales_Fact cleaned'!B1524,Customer_Cleaned!$A$2:$A$501,Customer_Cleaned!$F$2:$F$501)</f>
        <v>Georgia</v>
      </c>
      <c r="R1313" t="str">
        <f>_xlfn.XLOOKUP(B1313,Customer_Cleaned!$A$2:$A$501,Customer_Cleaned!$G$2:$G$501)</f>
        <v>USA</v>
      </c>
      <c r="S1313">
        <v>4</v>
      </c>
      <c r="T1313">
        <v>370.5</v>
      </c>
      <c r="U1313">
        <v>0.13</v>
      </c>
      <c r="V1313">
        <v>1289.3399999999999</v>
      </c>
      <c r="W1313" t="s">
        <v>1824</v>
      </c>
    </row>
    <row r="1314" spans="1:23" hidden="1">
      <c r="A1314" s="2">
        <v>45695</v>
      </c>
      <c r="B1314" t="s">
        <v>568</v>
      </c>
      <c r="C1314" t="s">
        <v>1736</v>
      </c>
      <c r="D1314" t="str">
        <f>VLOOKUP(C1314,Product_Cleaned!$A$2:$B$101,2,FALSE)</f>
        <v>Vitamin E Body Lotion</v>
      </c>
      <c r="E1314" t="str">
        <f>VLOOKUP(C1314,Product_Cleaned!$A$2:$C$101,3,FALSE)</f>
        <v>Beauty</v>
      </c>
      <c r="F1314" t="str">
        <f>VLOOKUP(C1314,Product_Cleaned!$A$2:$E$101,4,FALSE)</f>
        <v>Skincare</v>
      </c>
      <c r="G1314" t="str">
        <f>VLOOKUP('Sales_Fact cleaned'!C1232,Product_Cleaned!$A$2:$E$101,5, FALSE)</f>
        <v>Erickson-Green</v>
      </c>
      <c r="H1314" t="s">
        <v>1776</v>
      </c>
      <c r="I1314" t="str">
        <f>_xlfn.XLOOKUP(H1314,Store_Raw!$A$2:$A$21,Store_Raw!$B$2:$B$21)</f>
        <v>Benson-Elliott</v>
      </c>
      <c r="J1314" t="str">
        <f>_xlfn.XLOOKUP(H1314,Store_Raw!$A$2:$A$21,Store_Raw!$C$2:$C$21)</f>
        <v>East</v>
      </c>
      <c r="K1314" t="str">
        <f>_xlfn.XLOOKUP(H1314,Store_Raw!$A$2:$A$21,Store_Raw!$D$2:$D$21)</f>
        <v>Port Josephberg</v>
      </c>
      <c r="L1314" t="str">
        <f>_xlfn.XLOOKUP(H1314,Store_Raw!$A$2:$A$21,Store_Raw!$E$2:$E$21)</f>
        <v>Online</v>
      </c>
      <c r="M1314" t="str">
        <f>VLOOKUP(B1314,Customer_Cleaned!$A$2:$H$501,2,FALSE)</f>
        <v>Amy Wilson</v>
      </c>
      <c r="N1314">
        <f>VLOOKUP(B1314,Customer_Cleaned!$A$2:$H$501,3,FALSE)</f>
        <v>44</v>
      </c>
      <c r="O1314" t="str">
        <f>VLOOKUP(B1314,Customer_Cleaned!$A$2:$H$501,4,FALSE)</f>
        <v>Female</v>
      </c>
      <c r="P1314" t="str">
        <f>VLOOKUP(B1314,Customer_Cleaned!$A$2:$H$501,8,FALSE)</f>
        <v>Silver</v>
      </c>
      <c r="Q1314" t="str">
        <f>_xlfn.XLOOKUP('Sales_Fact cleaned'!B1232,Customer_Cleaned!$A$2:$A$501,Customer_Cleaned!$F$2:$F$501)</f>
        <v>North Carolina</v>
      </c>
      <c r="R1314" t="str">
        <f>_xlfn.XLOOKUP(B1314,Customer_Cleaned!$A$2:$A$501,Customer_Cleaned!$G$2:$G$501)</f>
        <v>USA</v>
      </c>
      <c r="S1314">
        <v>2</v>
      </c>
      <c r="T1314">
        <v>859.74</v>
      </c>
      <c r="U1314">
        <v>0.25</v>
      </c>
      <c r="V1314">
        <v>1289.6099999999999</v>
      </c>
      <c r="W1314" t="s">
        <v>1829</v>
      </c>
    </row>
    <row r="1315" spans="1:23" hidden="1">
      <c r="A1315" s="2">
        <v>45695</v>
      </c>
      <c r="B1315" t="s">
        <v>1160</v>
      </c>
      <c r="C1315" t="s">
        <v>1549</v>
      </c>
      <c r="D1315" t="str">
        <f>VLOOKUP(C1315,Product_Cleaned!$A$2:$B$101,2,FALSE)</f>
        <v>Women's Casual Hoodie</v>
      </c>
      <c r="E1315" t="str">
        <f>VLOOKUP(C1315,Product_Cleaned!$A$2:$C$101,3,FALSE)</f>
        <v>Clothing</v>
      </c>
      <c r="F1315" t="str">
        <f>VLOOKUP(C1315,Product_Cleaned!$A$2:$E$101,4,FALSE)</f>
        <v>Outerwear</v>
      </c>
      <c r="G1315" t="str">
        <f>VLOOKUP('Sales_Fact cleaned'!C1476,Product_Cleaned!$A$2:$E$101,5, FALSE)</f>
        <v>Dawson-Perkins</v>
      </c>
      <c r="H1315" t="s">
        <v>1782</v>
      </c>
      <c r="I1315" t="str">
        <f>_xlfn.XLOOKUP(H1315,Store_Raw!$A$2:$A$21,Store_Raw!$B$2:$B$21)</f>
        <v>Bean, Jones and Park</v>
      </c>
      <c r="J1315" t="str">
        <f>_xlfn.XLOOKUP(H1315,Store_Raw!$A$2:$A$21,Store_Raw!$C$2:$C$21)</f>
        <v>West</v>
      </c>
      <c r="K1315" t="str">
        <f>_xlfn.XLOOKUP(H1315,Store_Raw!$A$2:$A$21,Store_Raw!$D$2:$D$21)</f>
        <v>Thompsonborough</v>
      </c>
      <c r="L1315" t="str">
        <f>_xlfn.XLOOKUP(H1315,Store_Raw!$A$2:$A$21,Store_Raw!$E$2:$E$21)</f>
        <v>Online</v>
      </c>
      <c r="M1315" t="str">
        <f>VLOOKUP(B1315,Customer_Cleaned!$A$2:$H$501,2,FALSE)</f>
        <v>Michael Garner</v>
      </c>
      <c r="N1315">
        <f>VLOOKUP(B1315,Customer_Cleaned!$A$2:$H$501,3,FALSE)</f>
        <v>21</v>
      </c>
      <c r="O1315" t="str">
        <f>VLOOKUP(B1315,Customer_Cleaned!$A$2:$H$501,4,FALSE)</f>
        <v>Female</v>
      </c>
      <c r="P1315" t="str">
        <f>VLOOKUP(B1315,Customer_Cleaned!$A$2:$H$501,8,FALSE)</f>
        <v>Bronze</v>
      </c>
      <c r="Q1315" t="str">
        <f>_xlfn.XLOOKUP('Sales_Fact cleaned'!B1476,Customer_Cleaned!$A$2:$A$501,Customer_Cleaned!$F$2:$F$501)</f>
        <v>Nebraska</v>
      </c>
      <c r="R1315" t="str">
        <f>_xlfn.XLOOKUP(B1315,Customer_Cleaned!$A$2:$A$501,Customer_Cleaned!$G$2:$G$501)</f>
        <v>USA</v>
      </c>
      <c r="S1315">
        <v>3</v>
      </c>
      <c r="T1315">
        <v>591.9</v>
      </c>
      <c r="U1315">
        <v>0.27</v>
      </c>
      <c r="V1315">
        <v>1296.261</v>
      </c>
      <c r="W1315" t="s">
        <v>1829</v>
      </c>
    </row>
    <row r="1316" spans="1:23">
      <c r="A1316" s="2">
        <v>45695</v>
      </c>
      <c r="B1316" t="s">
        <v>1295</v>
      </c>
      <c r="C1316" t="s">
        <v>1730</v>
      </c>
      <c r="D1316" t="str">
        <f>VLOOKUP(C1316,Product_Cleaned!$A$2:$B$101,2,FALSE)</f>
        <v>Women's High Heels</v>
      </c>
      <c r="E1316" t="str">
        <f>VLOOKUP(C1316,Product_Cleaned!$A$2:$C$101,3,FALSE)</f>
        <v>Clothing</v>
      </c>
      <c r="F1316" t="str">
        <f>VLOOKUP(C1316,Product_Cleaned!$A$2:$E$101,4,FALSE)</f>
        <v>Footwear</v>
      </c>
      <c r="G1316" t="str">
        <f>VLOOKUP('Sales_Fact cleaned'!C1681,Product_Cleaned!$A$2:$E$101,5, FALSE)</f>
        <v>Taylor-Hart</v>
      </c>
      <c r="H1316" t="s">
        <v>1813</v>
      </c>
      <c r="I1316" t="str">
        <f>_xlfn.XLOOKUP(H1316,Store_Raw!$A$2:$A$21,Store_Raw!$B$2:$B$21)</f>
        <v>Mann-Austin</v>
      </c>
      <c r="J1316" t="str">
        <f>_xlfn.XLOOKUP(H1316,Store_Raw!$A$2:$A$21,Store_Raw!$C$2:$C$21)</f>
        <v>East</v>
      </c>
      <c r="K1316" t="str">
        <f>_xlfn.XLOOKUP(H1316,Store_Raw!$A$2:$A$21,Store_Raw!$D$2:$D$21)</f>
        <v>Vasquezborough</v>
      </c>
      <c r="L1316" t="str">
        <f>_xlfn.XLOOKUP(H1316,Store_Raw!$A$2:$A$21,Store_Raw!$E$2:$E$21)</f>
        <v>Online</v>
      </c>
      <c r="M1316" t="str">
        <f>VLOOKUP(B1316,Customer_Cleaned!$A$2:$H$501,2,FALSE)</f>
        <v>Karen King</v>
      </c>
      <c r="N1316">
        <f>VLOOKUP(B1316,Customer_Cleaned!$A$2:$H$501,3,FALSE)</f>
        <v>64</v>
      </c>
      <c r="O1316" t="str">
        <f>VLOOKUP(B1316,Customer_Cleaned!$A$2:$H$501,4,FALSE)</f>
        <v>Female</v>
      </c>
      <c r="P1316" t="str">
        <f>VLOOKUP(B1316,Customer_Cleaned!$A$2:$H$501,8,FALSE)</f>
        <v>Platinum</v>
      </c>
      <c r="Q1316" t="str">
        <f>_xlfn.XLOOKUP('Sales_Fact cleaned'!B1681,Customer_Cleaned!$A$2:$A$501,Customer_Cleaned!$F$2:$F$501)</f>
        <v>Oregon</v>
      </c>
      <c r="R1316" t="str">
        <f>_xlfn.XLOOKUP(B1316,Customer_Cleaned!$A$2:$A$501,Customer_Cleaned!$G$2:$G$501)</f>
        <v>USA</v>
      </c>
      <c r="S1316">
        <v>2</v>
      </c>
      <c r="T1316">
        <v>782.11</v>
      </c>
      <c r="U1316">
        <v>0.17</v>
      </c>
      <c r="V1316">
        <v>1298.3026</v>
      </c>
      <c r="W1316" t="s">
        <v>1826</v>
      </c>
    </row>
    <row r="1317" spans="1:23">
      <c r="A1317" s="2">
        <v>45696</v>
      </c>
      <c r="B1317" t="s">
        <v>999</v>
      </c>
      <c r="C1317" t="s">
        <v>1710</v>
      </c>
      <c r="D1317" t="str">
        <f>VLOOKUP(C1317,Product_Cleaned!$A$2:$B$101,2,FALSE)</f>
        <v>Badminton Racket Set</v>
      </c>
      <c r="E1317" t="str">
        <f>VLOOKUP(C1317,Product_Cleaned!$A$2:$C$101,3,FALSE)</f>
        <v>Sports</v>
      </c>
      <c r="F1317" t="str">
        <f>VLOOKUP(C1317,Product_Cleaned!$A$2:$E$101,4,FALSE)</f>
        <v>Equipment</v>
      </c>
      <c r="G1317" t="str">
        <f>VLOOKUP('Sales_Fact cleaned'!C184,Product_Cleaned!$A$2:$E$101,5, FALSE)</f>
        <v>French Ltd</v>
      </c>
      <c r="H1317" t="s">
        <v>1752</v>
      </c>
      <c r="I1317" t="str">
        <f>_xlfn.XLOOKUP(H1317,Store_Raw!$A$2:$A$21,Store_Raw!$B$2:$B$21)</f>
        <v>Rivera-Warner</v>
      </c>
      <c r="J1317" t="str">
        <f>_xlfn.XLOOKUP(H1317,Store_Raw!$A$2:$A$21,Store_Raw!$C$2:$C$21)</f>
        <v>East</v>
      </c>
      <c r="K1317" t="str">
        <f>_xlfn.XLOOKUP(H1317,Store_Raw!$A$2:$A$21,Store_Raw!$D$2:$D$21)</f>
        <v>Washingtonfurt</v>
      </c>
      <c r="L1317" t="str">
        <f>_xlfn.XLOOKUP(H1317,Store_Raw!$A$2:$A$21,Store_Raw!$E$2:$E$21)</f>
        <v>Flagship</v>
      </c>
      <c r="M1317" t="str">
        <f>VLOOKUP(B1317,Customer_Cleaned!$A$2:$H$501,2,FALSE)</f>
        <v>Tiffany Williams</v>
      </c>
      <c r="N1317">
        <f>VLOOKUP(B1317,Customer_Cleaned!$A$2:$H$501,3,FALSE)</f>
        <v>64</v>
      </c>
      <c r="O1317" t="str">
        <f>VLOOKUP(B1317,Customer_Cleaned!$A$2:$H$501,4,FALSE)</f>
        <v>Female</v>
      </c>
      <c r="P1317" t="str">
        <f>VLOOKUP(B1317,Customer_Cleaned!$A$2:$H$501,8,FALSE)</f>
        <v>Platinum</v>
      </c>
      <c r="Q1317" t="str">
        <f>_xlfn.XLOOKUP('Sales_Fact cleaned'!B184,Customer_Cleaned!$A$2:$A$501,Customer_Cleaned!$F$2:$F$501)</f>
        <v>South Carolina</v>
      </c>
      <c r="R1317" t="str">
        <f>_xlfn.XLOOKUP(B1317,Customer_Cleaned!$A$2:$A$501,Customer_Cleaned!$G$2:$G$501)</f>
        <v>USA</v>
      </c>
      <c r="S1317">
        <v>2</v>
      </c>
      <c r="T1317">
        <v>773.75</v>
      </c>
      <c r="U1317">
        <v>0.16</v>
      </c>
      <c r="V1317">
        <v>1299.9000000000001</v>
      </c>
      <c r="W1317" t="s">
        <v>1824</v>
      </c>
    </row>
    <row r="1318" spans="1:23" hidden="1">
      <c r="A1318" s="2">
        <v>45697</v>
      </c>
      <c r="B1318" t="s">
        <v>1328</v>
      </c>
      <c r="C1318" t="s">
        <v>1674</v>
      </c>
      <c r="D1318" t="str">
        <f>VLOOKUP(C1318,Product_Cleaned!$A$2:$B$101,2,FALSE)</f>
        <v>Organic Sunscreen Lotion</v>
      </c>
      <c r="E1318" t="str">
        <f>VLOOKUP(C1318,Product_Cleaned!$A$2:$C$101,3,FALSE)</f>
        <v>Beauty</v>
      </c>
      <c r="F1318" t="str">
        <f>VLOOKUP(C1318,Product_Cleaned!$A$2:$E$101,4,FALSE)</f>
        <v>Skincare</v>
      </c>
      <c r="G1318" t="str">
        <f>VLOOKUP('Sales_Fact cleaned'!C393,Product_Cleaned!$A$2:$E$101,5, FALSE)</f>
        <v>Hill PLC</v>
      </c>
      <c r="H1318" t="s">
        <v>1766</v>
      </c>
      <c r="I1318" t="str">
        <f>_xlfn.XLOOKUP(H1318,Store_Raw!$A$2:$A$21,Store_Raw!$B$2:$B$21)</f>
        <v>Johnson-Wright</v>
      </c>
      <c r="J1318" t="str">
        <f>_xlfn.XLOOKUP(H1318,Store_Raw!$A$2:$A$21,Store_Raw!$C$2:$C$21)</f>
        <v>North</v>
      </c>
      <c r="K1318" t="str">
        <f>_xlfn.XLOOKUP(H1318,Store_Raw!$A$2:$A$21,Store_Raw!$D$2:$D$21)</f>
        <v>Hoodberg</v>
      </c>
      <c r="L1318" t="str">
        <f>_xlfn.XLOOKUP(H1318,Store_Raw!$A$2:$A$21,Store_Raw!$E$2:$E$21)</f>
        <v>Outlet</v>
      </c>
      <c r="M1318" t="str">
        <f>VLOOKUP(B1318,Customer_Cleaned!$A$2:$H$501,2,FALSE)</f>
        <v>Samuel Mullins</v>
      </c>
      <c r="N1318">
        <f>VLOOKUP(B1318,Customer_Cleaned!$A$2:$H$501,3,FALSE)</f>
        <v>27</v>
      </c>
      <c r="O1318" t="str">
        <f>VLOOKUP(B1318,Customer_Cleaned!$A$2:$H$501,4,FALSE)</f>
        <v>Female</v>
      </c>
      <c r="P1318" t="str">
        <f>VLOOKUP(B1318,Customer_Cleaned!$A$2:$H$501,8,FALSE)</f>
        <v>Bronze</v>
      </c>
      <c r="Q1318" t="str">
        <f>_xlfn.XLOOKUP('Sales_Fact cleaned'!B393,Customer_Cleaned!$A$2:$A$501,Customer_Cleaned!$F$2:$F$501)</f>
        <v>Hawaii</v>
      </c>
      <c r="R1318" t="str">
        <f>_xlfn.XLOOKUP(B1318,Customer_Cleaned!$A$2:$A$501,Customer_Cleaned!$G$2:$G$501)</f>
        <v>USA</v>
      </c>
      <c r="S1318">
        <v>3</v>
      </c>
      <c r="T1318">
        <v>476.78</v>
      </c>
      <c r="U1318">
        <v>0.09</v>
      </c>
      <c r="V1318">
        <v>1301.6094000000001</v>
      </c>
      <c r="W1318" t="s">
        <v>1829</v>
      </c>
    </row>
    <row r="1319" spans="1:23" hidden="1">
      <c r="A1319" s="2">
        <v>45697</v>
      </c>
      <c r="B1319" t="s">
        <v>758</v>
      </c>
      <c r="C1319" t="s">
        <v>1596</v>
      </c>
      <c r="D1319" t="str">
        <f>VLOOKUP(C1319,Product_Cleaned!$A$2:$B$101,2,FALSE)</f>
        <v>Foldable Camping Chair</v>
      </c>
      <c r="E1319" t="str">
        <f>VLOOKUP(C1319,Product_Cleaned!$A$2:$C$101,3,FALSE)</f>
        <v>Sports</v>
      </c>
      <c r="F1319" t="str">
        <f>VLOOKUP(C1319,Product_Cleaned!$A$2:$E$101,4,FALSE)</f>
        <v>Outdoor</v>
      </c>
      <c r="G1319" t="str">
        <f>VLOOKUP('Sales_Fact cleaned'!C1383,Product_Cleaned!$A$2:$E$101,5, FALSE)</f>
        <v>Sims-Smith</v>
      </c>
      <c r="H1319" t="s">
        <v>1776</v>
      </c>
      <c r="I1319" t="str">
        <f>_xlfn.XLOOKUP(H1319,Store_Raw!$A$2:$A$21,Store_Raw!$B$2:$B$21)</f>
        <v>Benson-Elliott</v>
      </c>
      <c r="J1319" t="str">
        <f>_xlfn.XLOOKUP(H1319,Store_Raw!$A$2:$A$21,Store_Raw!$C$2:$C$21)</f>
        <v>East</v>
      </c>
      <c r="K1319" t="str">
        <f>_xlfn.XLOOKUP(H1319,Store_Raw!$A$2:$A$21,Store_Raw!$D$2:$D$21)</f>
        <v>Port Josephberg</v>
      </c>
      <c r="L1319" t="str">
        <f>_xlfn.XLOOKUP(H1319,Store_Raw!$A$2:$A$21,Store_Raw!$E$2:$E$21)</f>
        <v>Online</v>
      </c>
      <c r="M1319" t="str">
        <f>VLOOKUP(B1319,Customer_Cleaned!$A$2:$H$501,2,FALSE)</f>
        <v>Joshua Wilson</v>
      </c>
      <c r="N1319">
        <f>VLOOKUP(B1319,Customer_Cleaned!$A$2:$H$501,3,FALSE)</f>
        <v>42</v>
      </c>
      <c r="O1319" t="str">
        <f>VLOOKUP(B1319,Customer_Cleaned!$A$2:$H$501,4,FALSE)</f>
        <v>Female</v>
      </c>
      <c r="P1319" t="str">
        <f>VLOOKUP(B1319,Customer_Cleaned!$A$2:$H$501,8,FALSE)</f>
        <v>Silver</v>
      </c>
      <c r="Q1319" t="str">
        <f>_xlfn.XLOOKUP('Sales_Fact cleaned'!B1383,Customer_Cleaned!$A$2:$A$501,Customer_Cleaned!$F$2:$F$501)</f>
        <v>South Dakota</v>
      </c>
      <c r="R1319" t="str">
        <f>_xlfn.XLOOKUP(B1319,Customer_Cleaned!$A$2:$A$501,Customer_Cleaned!$G$2:$G$501)</f>
        <v>USA</v>
      </c>
      <c r="S1319">
        <v>3</v>
      </c>
      <c r="T1319">
        <v>447.38</v>
      </c>
      <c r="U1319">
        <v>0.03</v>
      </c>
      <c r="V1319">
        <v>1301.8758</v>
      </c>
      <c r="W1319" t="s">
        <v>1829</v>
      </c>
    </row>
    <row r="1320" spans="1:23" hidden="1">
      <c r="A1320" s="2">
        <v>45698</v>
      </c>
      <c r="B1320" t="s">
        <v>541</v>
      </c>
      <c r="C1320" t="s">
        <v>1746</v>
      </c>
      <c r="D1320" t="str">
        <f>VLOOKUP(C1320,Product_Cleaned!$A$2:$B$101,2,FALSE)</f>
        <v>Stainless Steel Cookware Set</v>
      </c>
      <c r="E1320" t="str">
        <f>VLOOKUP(C1320,Product_Cleaned!$A$2:$C$101,3,FALSE)</f>
        <v>Home</v>
      </c>
      <c r="F1320" t="str">
        <f>VLOOKUP(C1320,Product_Cleaned!$A$2:$E$101,4,FALSE)</f>
        <v>Kitchen</v>
      </c>
      <c r="G1320" t="str">
        <f>VLOOKUP('Sales_Fact cleaned'!C214,Product_Cleaned!$A$2:$E$101,5, FALSE)</f>
        <v>Gardner-Montes</v>
      </c>
      <c r="H1320" t="s">
        <v>1807</v>
      </c>
      <c r="I1320" t="str">
        <f>_xlfn.XLOOKUP(H1320,Store_Raw!$A$2:$A$21,Store_Raw!$B$2:$B$21)</f>
        <v>Holloway Ltd</v>
      </c>
      <c r="J1320" t="str">
        <f>_xlfn.XLOOKUP(H1320,Store_Raw!$A$2:$A$21,Store_Raw!$C$2:$C$21)</f>
        <v>North</v>
      </c>
      <c r="K1320" t="str">
        <f>_xlfn.XLOOKUP(H1320,Store_Raw!$A$2:$A$21,Store_Raw!$D$2:$D$21)</f>
        <v>Bensonhaven</v>
      </c>
      <c r="L1320" t="str">
        <f>_xlfn.XLOOKUP(H1320,Store_Raw!$A$2:$A$21,Store_Raw!$E$2:$E$21)</f>
        <v>Flagship</v>
      </c>
      <c r="M1320" t="str">
        <f>VLOOKUP(B1320,Customer_Cleaned!$A$2:$H$501,2,FALSE)</f>
        <v>Mariah Brown</v>
      </c>
      <c r="N1320">
        <f>VLOOKUP(B1320,Customer_Cleaned!$A$2:$H$501,3,FALSE)</f>
        <v>37</v>
      </c>
      <c r="O1320" t="str">
        <f>VLOOKUP(B1320,Customer_Cleaned!$A$2:$H$501,4,FALSE)</f>
        <v>Male</v>
      </c>
      <c r="P1320" t="str">
        <f>VLOOKUP(B1320,Customer_Cleaned!$A$2:$H$501,8,FALSE)</f>
        <v>Silver</v>
      </c>
      <c r="Q1320" t="str">
        <f>_xlfn.XLOOKUP('Sales_Fact cleaned'!B214,Customer_Cleaned!$A$2:$A$501,Customer_Cleaned!$F$2:$F$501)</f>
        <v>West Virginia</v>
      </c>
      <c r="R1320" t="str">
        <f>_xlfn.XLOOKUP(B1320,Customer_Cleaned!$A$2:$A$501,Customer_Cleaned!$G$2:$G$501)</f>
        <v>USA</v>
      </c>
      <c r="S1320">
        <v>2</v>
      </c>
      <c r="T1320">
        <v>856.57</v>
      </c>
      <c r="U1320">
        <v>0.24</v>
      </c>
      <c r="V1320">
        <v>1301.9864</v>
      </c>
      <c r="W1320" t="s">
        <v>1829</v>
      </c>
    </row>
    <row r="1321" spans="1:23" hidden="1">
      <c r="A1321" s="2">
        <v>45699</v>
      </c>
      <c r="B1321" t="s">
        <v>1292</v>
      </c>
      <c r="C1321" t="s">
        <v>1557</v>
      </c>
      <c r="D1321" t="str">
        <f>VLOOKUP(C1321,Product_Cleaned!$A$2:$B$101,2,FALSE)</f>
        <v>Herbal Face Moisturizer</v>
      </c>
      <c r="E1321" t="str">
        <f>VLOOKUP(C1321,Product_Cleaned!$A$2:$C$101,3,FALSE)</f>
        <v>Beauty</v>
      </c>
      <c r="F1321" t="str">
        <f>VLOOKUP(C1321,Product_Cleaned!$A$2:$E$101,4,FALSE)</f>
        <v>Skincare</v>
      </c>
      <c r="G1321" t="str">
        <f>VLOOKUP('Sales_Fact cleaned'!C1580,Product_Cleaned!$A$2:$E$101,5, FALSE)</f>
        <v>Gardner-Montes</v>
      </c>
      <c r="H1321" t="s">
        <v>1789</v>
      </c>
      <c r="I1321" t="str">
        <f>_xlfn.XLOOKUP(H1321,Store_Raw!$A$2:$A$21,Store_Raw!$B$2:$B$21)</f>
        <v>Hill, Wagner and Ballard</v>
      </c>
      <c r="J1321" t="str">
        <f>_xlfn.XLOOKUP(H1321,Store_Raw!$A$2:$A$21,Store_Raw!$C$2:$C$21)</f>
        <v>East</v>
      </c>
      <c r="K1321" t="str">
        <f>_xlfn.XLOOKUP(H1321,Store_Raw!$A$2:$A$21,Store_Raw!$D$2:$D$21)</f>
        <v>East Davidville</v>
      </c>
      <c r="L1321" t="str">
        <f>_xlfn.XLOOKUP(H1321,Store_Raw!$A$2:$A$21,Store_Raw!$E$2:$E$21)</f>
        <v>Online</v>
      </c>
      <c r="M1321" t="str">
        <f>VLOOKUP(B1321,Customer_Cleaned!$A$2:$H$501,2,FALSE)</f>
        <v>Jennifer Myers</v>
      </c>
      <c r="N1321">
        <f>VLOOKUP(B1321,Customer_Cleaned!$A$2:$H$501,3,FALSE)</f>
        <v>46</v>
      </c>
      <c r="O1321" t="str">
        <f>VLOOKUP(B1321,Customer_Cleaned!$A$2:$H$501,4,FALSE)</f>
        <v>Male</v>
      </c>
      <c r="P1321" t="str">
        <f>VLOOKUP(B1321,Customer_Cleaned!$A$2:$H$501,8,FALSE)</f>
        <v>Silver</v>
      </c>
      <c r="Q1321" t="str">
        <f>_xlfn.XLOOKUP('Sales_Fact cleaned'!B1580,Customer_Cleaned!$A$2:$A$501,Customer_Cleaned!$F$2:$F$501)</f>
        <v>Minnesota</v>
      </c>
      <c r="R1321" t="str">
        <f>_xlfn.XLOOKUP(B1321,Customer_Cleaned!$A$2:$A$501,Customer_Cleaned!$G$2:$G$501)</f>
        <v>USA</v>
      </c>
      <c r="S1321">
        <v>4</v>
      </c>
      <c r="T1321">
        <v>458.58</v>
      </c>
      <c r="U1321">
        <v>0.28999999999999998</v>
      </c>
      <c r="V1321">
        <v>1302.3671999999999</v>
      </c>
      <c r="W1321" t="s">
        <v>1824</v>
      </c>
    </row>
    <row r="1322" spans="1:23" hidden="1">
      <c r="A1322" s="2">
        <v>45699</v>
      </c>
      <c r="B1322" t="s">
        <v>1223</v>
      </c>
      <c r="C1322" t="s">
        <v>1602</v>
      </c>
      <c r="D1322" t="str">
        <f>VLOOKUP(C1322,Product_Cleaned!$A$2:$B$101,2,FALSE)</f>
        <v>Decorative Floor Vase</v>
      </c>
      <c r="E1322" t="str">
        <f>VLOOKUP(C1322,Product_Cleaned!$A$2:$C$101,3,FALSE)</f>
        <v>Home</v>
      </c>
      <c r="F1322" t="str">
        <f>VLOOKUP(C1322,Product_Cleaned!$A$2:$E$101,4,FALSE)</f>
        <v>Decor</v>
      </c>
      <c r="G1322" t="str">
        <f>VLOOKUP('Sales_Fact cleaned'!C1282,Product_Cleaned!$A$2:$E$101,5, FALSE)</f>
        <v>Hernandez Inc</v>
      </c>
      <c r="H1322" t="s">
        <v>1766</v>
      </c>
      <c r="I1322" t="str">
        <f>_xlfn.XLOOKUP(H1322,Store_Raw!$A$2:$A$21,Store_Raw!$B$2:$B$21)</f>
        <v>Johnson-Wright</v>
      </c>
      <c r="J1322" t="str">
        <f>_xlfn.XLOOKUP(H1322,Store_Raw!$A$2:$A$21,Store_Raw!$C$2:$C$21)</f>
        <v>North</v>
      </c>
      <c r="K1322" t="str">
        <f>_xlfn.XLOOKUP(H1322,Store_Raw!$A$2:$A$21,Store_Raw!$D$2:$D$21)</f>
        <v>Hoodberg</v>
      </c>
      <c r="L1322" t="str">
        <f>_xlfn.XLOOKUP(H1322,Store_Raw!$A$2:$A$21,Store_Raw!$E$2:$E$21)</f>
        <v>Outlet</v>
      </c>
      <c r="M1322" t="str">
        <f>VLOOKUP(B1322,Customer_Cleaned!$A$2:$H$501,2,FALSE)</f>
        <v>Jacqueline Payne</v>
      </c>
      <c r="N1322">
        <f>VLOOKUP(B1322,Customer_Cleaned!$A$2:$H$501,3,FALSE)</f>
        <v>46</v>
      </c>
      <c r="O1322" t="str">
        <f>VLOOKUP(B1322,Customer_Cleaned!$A$2:$H$501,4,FALSE)</f>
        <v>Male</v>
      </c>
      <c r="P1322" t="str">
        <f>VLOOKUP(B1322,Customer_Cleaned!$A$2:$H$501,8,FALSE)</f>
        <v>Silver</v>
      </c>
      <c r="Q1322" t="str">
        <f>_xlfn.XLOOKUP('Sales_Fact cleaned'!B1282,Customer_Cleaned!$A$2:$A$501,Customer_Cleaned!$F$2:$F$501)</f>
        <v>South Dakota</v>
      </c>
      <c r="R1322" t="str">
        <f>_xlfn.XLOOKUP(B1322,Customer_Cleaned!$A$2:$A$501,Customer_Cleaned!$G$2:$G$501)</f>
        <v>USA</v>
      </c>
      <c r="S1322">
        <v>3</v>
      </c>
      <c r="T1322">
        <v>523.45000000000005</v>
      </c>
      <c r="U1322">
        <v>0.17</v>
      </c>
      <c r="V1322">
        <v>1303.3905</v>
      </c>
      <c r="W1322" t="s">
        <v>1826</v>
      </c>
    </row>
    <row r="1323" spans="1:23" hidden="1">
      <c r="A1323" s="2">
        <v>45700</v>
      </c>
      <c r="B1323" t="s">
        <v>654</v>
      </c>
      <c r="C1323" t="s">
        <v>1576</v>
      </c>
      <c r="D1323" t="str">
        <f>VLOOKUP(C1323,Product_Cleaned!$A$2:$B$101,2,FALSE)</f>
        <v>Decorative Wall Mirror</v>
      </c>
      <c r="E1323" t="str">
        <f>VLOOKUP(C1323,Product_Cleaned!$A$2:$C$101,3,FALSE)</f>
        <v>Home</v>
      </c>
      <c r="F1323" t="str">
        <f>VLOOKUP(C1323,Product_Cleaned!$A$2:$E$101,4,FALSE)</f>
        <v>Decor</v>
      </c>
      <c r="G1323" t="str">
        <f>VLOOKUP('Sales_Fact cleaned'!C1556,Product_Cleaned!$A$2:$E$101,5, FALSE)</f>
        <v>Lucero LLC</v>
      </c>
      <c r="H1323" t="s">
        <v>1752</v>
      </c>
      <c r="I1323" t="str">
        <f>_xlfn.XLOOKUP(H1323,Store_Raw!$A$2:$A$21,Store_Raw!$B$2:$B$21)</f>
        <v>Rivera-Warner</v>
      </c>
      <c r="J1323" t="str">
        <f>_xlfn.XLOOKUP(H1323,Store_Raw!$A$2:$A$21,Store_Raw!$C$2:$C$21)</f>
        <v>East</v>
      </c>
      <c r="K1323" t="str">
        <f>_xlfn.XLOOKUP(H1323,Store_Raw!$A$2:$A$21,Store_Raw!$D$2:$D$21)</f>
        <v>Washingtonfurt</v>
      </c>
      <c r="L1323" t="str">
        <f>_xlfn.XLOOKUP(H1323,Store_Raw!$A$2:$A$21,Store_Raw!$E$2:$E$21)</f>
        <v>Flagship</v>
      </c>
      <c r="M1323" t="str">
        <f>VLOOKUP(B1323,Customer_Cleaned!$A$2:$H$501,2,FALSE)</f>
        <v>Anna Perez</v>
      </c>
      <c r="N1323">
        <f>VLOOKUP(B1323,Customer_Cleaned!$A$2:$H$501,3,FALSE)</f>
        <v>30</v>
      </c>
      <c r="O1323" t="str">
        <f>VLOOKUP(B1323,Customer_Cleaned!$A$2:$H$501,4,FALSE)</f>
        <v>Male</v>
      </c>
      <c r="P1323" t="str">
        <f>VLOOKUP(B1323,Customer_Cleaned!$A$2:$H$501,8,FALSE)</f>
        <v>Bronze</v>
      </c>
      <c r="Q1323" t="str">
        <f>_xlfn.XLOOKUP('Sales_Fact cleaned'!B1556,Customer_Cleaned!$A$2:$A$501,Customer_Cleaned!$F$2:$F$501)</f>
        <v>Indiana</v>
      </c>
      <c r="R1323" t="str">
        <f>_xlfn.XLOOKUP(B1323,Customer_Cleaned!$A$2:$A$501,Customer_Cleaned!$G$2:$G$501)</f>
        <v>USA</v>
      </c>
      <c r="S1323">
        <v>4</v>
      </c>
      <c r="T1323">
        <v>452.67</v>
      </c>
      <c r="U1323">
        <v>0.28000000000000003</v>
      </c>
      <c r="V1323">
        <v>1303.6895999999999</v>
      </c>
      <c r="W1323" t="s">
        <v>1824</v>
      </c>
    </row>
    <row r="1324" spans="1:23" hidden="1">
      <c r="A1324" s="2">
        <v>45700</v>
      </c>
      <c r="B1324" t="s">
        <v>625</v>
      </c>
      <c r="C1324" t="s">
        <v>1602</v>
      </c>
      <c r="D1324" t="str">
        <f>VLOOKUP(C1324,Product_Cleaned!$A$2:$B$101,2,FALSE)</f>
        <v>Decorative Floor Vase</v>
      </c>
      <c r="E1324" t="str">
        <f>VLOOKUP(C1324,Product_Cleaned!$A$2:$C$101,3,FALSE)</f>
        <v>Home</v>
      </c>
      <c r="F1324" t="str">
        <f>VLOOKUP(C1324,Product_Cleaned!$A$2:$E$101,4,FALSE)</f>
        <v>Decor</v>
      </c>
      <c r="G1324" t="str">
        <f>VLOOKUP('Sales_Fact cleaned'!C1629,Product_Cleaned!$A$2:$E$101,5, FALSE)</f>
        <v>Hatfield, Baird and Torres</v>
      </c>
      <c r="H1324" t="s">
        <v>1766</v>
      </c>
      <c r="I1324" t="str">
        <f>_xlfn.XLOOKUP(H1324,Store_Raw!$A$2:$A$21,Store_Raw!$B$2:$B$21)</f>
        <v>Johnson-Wright</v>
      </c>
      <c r="J1324" t="str">
        <f>_xlfn.XLOOKUP(H1324,Store_Raw!$A$2:$A$21,Store_Raw!$C$2:$C$21)</f>
        <v>North</v>
      </c>
      <c r="K1324" t="str">
        <f>_xlfn.XLOOKUP(H1324,Store_Raw!$A$2:$A$21,Store_Raw!$D$2:$D$21)</f>
        <v>Hoodberg</v>
      </c>
      <c r="L1324" t="str">
        <f>_xlfn.XLOOKUP(H1324,Store_Raw!$A$2:$A$21,Store_Raw!$E$2:$E$21)</f>
        <v>Outlet</v>
      </c>
      <c r="M1324" t="str">
        <f>VLOOKUP(B1324,Customer_Cleaned!$A$2:$H$501,2,FALSE)</f>
        <v>Christopher Stewart</v>
      </c>
      <c r="N1324">
        <f>VLOOKUP(B1324,Customer_Cleaned!$A$2:$H$501,3,FALSE)</f>
        <v>21</v>
      </c>
      <c r="O1324" t="str">
        <f>VLOOKUP(B1324,Customer_Cleaned!$A$2:$H$501,4,FALSE)</f>
        <v>Male</v>
      </c>
      <c r="P1324" t="str">
        <f>VLOOKUP(B1324,Customer_Cleaned!$A$2:$H$501,8,FALSE)</f>
        <v>Bronze</v>
      </c>
      <c r="Q1324" t="str">
        <f>_xlfn.XLOOKUP('Sales_Fact cleaned'!B1629,Customer_Cleaned!$A$2:$A$501,Customer_Cleaned!$F$2:$F$501)</f>
        <v>North Dakota</v>
      </c>
      <c r="R1324" t="str">
        <f>_xlfn.XLOOKUP(B1324,Customer_Cleaned!$A$2:$A$501,Customer_Cleaned!$G$2:$G$501)</f>
        <v>USA</v>
      </c>
      <c r="S1324">
        <v>3</v>
      </c>
      <c r="T1324">
        <v>530.16999999999996</v>
      </c>
      <c r="U1324">
        <v>0.18</v>
      </c>
      <c r="V1324">
        <v>1304.2182</v>
      </c>
      <c r="W1324" t="s">
        <v>1824</v>
      </c>
    </row>
    <row r="1325" spans="1:23" hidden="1">
      <c r="A1325" s="2">
        <v>45700</v>
      </c>
      <c r="B1325" t="s">
        <v>1238</v>
      </c>
      <c r="C1325" t="s">
        <v>1736</v>
      </c>
      <c r="D1325" t="str">
        <f>VLOOKUP(C1325,Product_Cleaned!$A$2:$B$101,2,FALSE)</f>
        <v>Vitamin E Body Lotion</v>
      </c>
      <c r="E1325" t="str">
        <f>VLOOKUP(C1325,Product_Cleaned!$A$2:$C$101,3,FALSE)</f>
        <v>Beauty</v>
      </c>
      <c r="F1325" t="str">
        <f>VLOOKUP(C1325,Product_Cleaned!$A$2:$E$101,4,FALSE)</f>
        <v>Skincare</v>
      </c>
      <c r="G1325" t="str">
        <f>VLOOKUP('Sales_Fact cleaned'!C375,Product_Cleaned!$A$2:$E$101,5, FALSE)</f>
        <v>Smith-Mills</v>
      </c>
      <c r="H1325" t="s">
        <v>1786</v>
      </c>
      <c r="I1325" t="str">
        <f>_xlfn.XLOOKUP(H1325,Store_Raw!$A$2:$A$21,Store_Raw!$B$2:$B$21)</f>
        <v>Moore, Padilla and Butler</v>
      </c>
      <c r="J1325" t="str">
        <f>_xlfn.XLOOKUP(H1325,Store_Raw!$A$2:$A$21,Store_Raw!$C$2:$C$21)</f>
        <v>South</v>
      </c>
      <c r="K1325" t="str">
        <f>_xlfn.XLOOKUP(H1325,Store_Raw!$A$2:$A$21,Store_Raw!$D$2:$D$21)</f>
        <v>East Johnstad</v>
      </c>
      <c r="L1325" t="str">
        <f>_xlfn.XLOOKUP(H1325,Store_Raw!$A$2:$A$21,Store_Raw!$E$2:$E$21)</f>
        <v>Flagship</v>
      </c>
      <c r="M1325" t="str">
        <f>VLOOKUP(B1325,Customer_Cleaned!$A$2:$H$501,2,FALSE)</f>
        <v>Charles Norman Phd</v>
      </c>
      <c r="N1325">
        <f>VLOOKUP(B1325,Customer_Cleaned!$A$2:$H$501,3,FALSE)</f>
        <v>62</v>
      </c>
      <c r="O1325" t="str">
        <f>VLOOKUP(B1325,Customer_Cleaned!$A$2:$H$501,4,FALSE)</f>
        <v>Female</v>
      </c>
      <c r="P1325" t="str">
        <f>VLOOKUP(B1325,Customer_Cleaned!$A$2:$H$501,8,FALSE)</f>
        <v>Platinum</v>
      </c>
      <c r="Q1325" t="str">
        <f>_xlfn.XLOOKUP('Sales_Fact cleaned'!B375,Customer_Cleaned!$A$2:$A$501,Customer_Cleaned!$F$2:$F$501)</f>
        <v>Washington</v>
      </c>
      <c r="R1325" t="str">
        <f>_xlfn.XLOOKUP(B1325,Customer_Cleaned!$A$2:$A$501,Customer_Cleaned!$G$2:$G$501)</f>
        <v>USA</v>
      </c>
      <c r="S1325">
        <v>2</v>
      </c>
      <c r="T1325">
        <v>724.97</v>
      </c>
      <c r="U1325">
        <v>0.1</v>
      </c>
      <c r="V1325">
        <v>1304.9459999999999</v>
      </c>
      <c r="W1325" t="s">
        <v>1826</v>
      </c>
    </row>
    <row r="1326" spans="1:23" hidden="1">
      <c r="A1326" s="2">
        <v>45701</v>
      </c>
      <c r="B1326" t="s">
        <v>550</v>
      </c>
      <c r="C1326" t="s">
        <v>1704</v>
      </c>
      <c r="D1326" t="str">
        <f>VLOOKUP(C1326,Product_Cleaned!$A$2:$B$101,2,FALSE)</f>
        <v>Essential Oil Diffuser</v>
      </c>
      <c r="E1326" t="str">
        <f>VLOOKUP(C1326,Product_Cleaned!$A$2:$C$101,3,FALSE)</f>
        <v>Home</v>
      </c>
      <c r="F1326" t="str">
        <f>VLOOKUP(C1326,Product_Cleaned!$A$2:$E$101,4,FALSE)</f>
        <v>Decor</v>
      </c>
      <c r="G1326" t="str">
        <f>VLOOKUP('Sales_Fact cleaned'!C436,Product_Cleaned!$A$2:$E$101,5, FALSE)</f>
        <v>Martin LLC</v>
      </c>
      <c r="H1326" t="s">
        <v>1757</v>
      </c>
      <c r="I1326" t="str">
        <f>_xlfn.XLOOKUP(H1326,Store_Raw!$A$2:$A$21,Store_Raw!$B$2:$B$21)</f>
        <v>Martinez, Adkins and Johnson</v>
      </c>
      <c r="J1326" t="str">
        <f>_xlfn.XLOOKUP(H1326,Store_Raw!$A$2:$A$21,Store_Raw!$C$2:$C$21)</f>
        <v>North</v>
      </c>
      <c r="K1326" t="str">
        <f>_xlfn.XLOOKUP(H1326,Store_Raw!$A$2:$A$21,Store_Raw!$D$2:$D$21)</f>
        <v>Danielmouth</v>
      </c>
      <c r="L1326" t="str">
        <f>_xlfn.XLOOKUP(H1326,Store_Raw!$A$2:$A$21,Store_Raw!$E$2:$E$21)</f>
        <v>Flagship</v>
      </c>
      <c r="M1326" t="str">
        <f>VLOOKUP(B1326,Customer_Cleaned!$A$2:$H$501,2,FALSE)</f>
        <v>Jason Wheeler</v>
      </c>
      <c r="N1326">
        <f>VLOOKUP(B1326,Customer_Cleaned!$A$2:$H$501,3,FALSE)</f>
        <v>47</v>
      </c>
      <c r="O1326" t="str">
        <f>VLOOKUP(B1326,Customer_Cleaned!$A$2:$H$501,4,FALSE)</f>
        <v>Female</v>
      </c>
      <c r="P1326" t="str">
        <f>VLOOKUP(B1326,Customer_Cleaned!$A$2:$H$501,8,FALSE)</f>
        <v>Silver</v>
      </c>
      <c r="Q1326" t="str">
        <f>_xlfn.XLOOKUP('Sales_Fact cleaned'!B436,Customer_Cleaned!$A$2:$A$501,Customer_Cleaned!$F$2:$F$501)</f>
        <v>New Jersey</v>
      </c>
      <c r="R1326" t="str">
        <f>_xlfn.XLOOKUP(B1326,Customer_Cleaned!$A$2:$A$501,Customer_Cleaned!$G$2:$G$501)</f>
        <v>USA</v>
      </c>
      <c r="S1326">
        <v>3</v>
      </c>
      <c r="T1326">
        <v>468.25</v>
      </c>
      <c r="U1326">
        <v>7.0000000000000007E-2</v>
      </c>
      <c r="V1326">
        <v>1306.4175</v>
      </c>
      <c r="W1326" t="s">
        <v>1824</v>
      </c>
    </row>
    <row r="1327" spans="1:23" hidden="1">
      <c r="A1327" s="2">
        <v>45701</v>
      </c>
      <c r="B1327" t="s">
        <v>103</v>
      </c>
      <c r="C1327" t="s">
        <v>1576</v>
      </c>
      <c r="D1327" t="str">
        <f>VLOOKUP(C1327,Product_Cleaned!$A$2:$B$101,2,FALSE)</f>
        <v>Decorative Wall Mirror</v>
      </c>
      <c r="E1327" t="str">
        <f>VLOOKUP(C1327,Product_Cleaned!$A$2:$C$101,3,FALSE)</f>
        <v>Home</v>
      </c>
      <c r="F1327" t="str">
        <f>VLOOKUP(C1327,Product_Cleaned!$A$2:$E$101,4,FALSE)</f>
        <v>Decor</v>
      </c>
      <c r="G1327" t="str">
        <f>VLOOKUP('Sales_Fact cleaned'!C574,Product_Cleaned!$A$2:$E$101,5, FALSE)</f>
        <v>Flores-King</v>
      </c>
      <c r="H1327" t="s">
        <v>1757</v>
      </c>
      <c r="I1327" t="str">
        <f>_xlfn.XLOOKUP(H1327,Store_Raw!$A$2:$A$21,Store_Raw!$B$2:$B$21)</f>
        <v>Martinez, Adkins and Johnson</v>
      </c>
      <c r="J1327" t="str">
        <f>_xlfn.XLOOKUP(H1327,Store_Raw!$A$2:$A$21,Store_Raw!$C$2:$C$21)</f>
        <v>North</v>
      </c>
      <c r="K1327" t="str">
        <f>_xlfn.XLOOKUP(H1327,Store_Raw!$A$2:$A$21,Store_Raw!$D$2:$D$21)</f>
        <v>Danielmouth</v>
      </c>
      <c r="L1327" t="str">
        <f>_xlfn.XLOOKUP(H1327,Store_Raw!$A$2:$A$21,Store_Raw!$E$2:$E$21)</f>
        <v>Flagship</v>
      </c>
      <c r="M1327" t="str">
        <f>VLOOKUP(B1327,Customer_Cleaned!$A$2:$H$501,2,FALSE)</f>
        <v>Heather Collins</v>
      </c>
      <c r="N1327">
        <f>VLOOKUP(B1327,Customer_Cleaned!$A$2:$H$501,3,FALSE)</f>
        <v>40</v>
      </c>
      <c r="O1327" t="str">
        <f>VLOOKUP(B1327,Customer_Cleaned!$A$2:$H$501,4,FALSE)</f>
        <v>Male</v>
      </c>
      <c r="P1327" t="str">
        <f>VLOOKUP(B1327,Customer_Cleaned!$A$2:$H$501,8,FALSE)</f>
        <v>Silver</v>
      </c>
      <c r="Q1327" t="str">
        <f>_xlfn.XLOOKUP('Sales_Fact cleaned'!B574,Customer_Cleaned!$A$2:$A$501,Customer_Cleaned!$F$2:$F$501)</f>
        <v>Ohio</v>
      </c>
      <c r="R1327" t="str">
        <f>_xlfn.XLOOKUP(B1327,Customer_Cleaned!$A$2:$A$501,Customer_Cleaned!$G$2:$G$501)</f>
        <v>USA</v>
      </c>
      <c r="S1327">
        <v>2</v>
      </c>
      <c r="T1327">
        <v>660.27</v>
      </c>
      <c r="U1327">
        <v>0.01</v>
      </c>
      <c r="V1327">
        <v>1307.3345999999999</v>
      </c>
      <c r="W1327" t="s">
        <v>1826</v>
      </c>
    </row>
    <row r="1328" spans="1:23" hidden="1">
      <c r="A1328" s="2">
        <v>45701</v>
      </c>
      <c r="B1328" t="s">
        <v>1127</v>
      </c>
      <c r="C1328" t="s">
        <v>1694</v>
      </c>
      <c r="D1328" t="str">
        <f>VLOOKUP(C1328,Product_Cleaned!$A$2:$B$101,2,FALSE)</f>
        <v>Shin Guards – Adult</v>
      </c>
      <c r="E1328" t="str">
        <f>VLOOKUP(C1328,Product_Cleaned!$A$2:$C$101,3,FALSE)</f>
        <v>Sports</v>
      </c>
      <c r="F1328" t="str">
        <f>VLOOKUP(C1328,Product_Cleaned!$A$2:$E$101,4,FALSE)</f>
        <v>Team Sports</v>
      </c>
      <c r="G1328" t="str">
        <f>VLOOKUP('Sales_Fact cleaned'!C1765,Product_Cleaned!$A$2:$E$101,5, FALSE)</f>
        <v>Hoffman-Williams</v>
      </c>
      <c r="H1328" t="s">
        <v>1761</v>
      </c>
      <c r="I1328" t="str">
        <f>_xlfn.XLOOKUP(H1328,Store_Raw!$A$2:$A$21,Store_Raw!$B$2:$B$21)</f>
        <v>Black-Horn</v>
      </c>
      <c r="J1328" t="str">
        <f>_xlfn.XLOOKUP(H1328,Store_Raw!$A$2:$A$21,Store_Raw!$C$2:$C$21)</f>
        <v>South</v>
      </c>
      <c r="K1328" t="str">
        <f>_xlfn.XLOOKUP(H1328,Store_Raw!$A$2:$A$21,Store_Raw!$D$2:$D$21)</f>
        <v>North Nancyview</v>
      </c>
      <c r="L1328" t="str">
        <f>_xlfn.XLOOKUP(H1328,Store_Raw!$A$2:$A$21,Store_Raw!$E$2:$E$21)</f>
        <v>Outlet</v>
      </c>
      <c r="M1328" t="str">
        <f>VLOOKUP(B1328,Customer_Cleaned!$A$2:$H$501,2,FALSE)</f>
        <v>Denise Tate</v>
      </c>
      <c r="N1328">
        <f>VLOOKUP(B1328,Customer_Cleaned!$A$2:$H$501,3,FALSE)</f>
        <v>34</v>
      </c>
      <c r="O1328" t="str">
        <f>VLOOKUP(B1328,Customer_Cleaned!$A$2:$H$501,4,FALSE)</f>
        <v>Male</v>
      </c>
      <c r="P1328" t="str">
        <f>VLOOKUP(B1328,Customer_Cleaned!$A$2:$H$501,8,FALSE)</f>
        <v>Bronze</v>
      </c>
      <c r="Q1328" t="str">
        <f>_xlfn.XLOOKUP('Sales_Fact cleaned'!B1765,Customer_Cleaned!$A$2:$A$501,Customer_Cleaned!$F$2:$F$501)</f>
        <v>South Dakota</v>
      </c>
      <c r="R1328" t="str">
        <f>_xlfn.XLOOKUP(B1328,Customer_Cleaned!$A$2:$A$501,Customer_Cleaned!$G$2:$G$501)</f>
        <v>USA</v>
      </c>
      <c r="S1328">
        <v>2</v>
      </c>
      <c r="T1328">
        <v>934</v>
      </c>
      <c r="U1328">
        <v>0.3</v>
      </c>
      <c r="V1328">
        <v>1307.5999999999999</v>
      </c>
      <c r="W1328" t="s">
        <v>1829</v>
      </c>
    </row>
    <row r="1329" spans="1:23" hidden="1">
      <c r="A1329" s="2">
        <v>45702</v>
      </c>
      <c r="B1329" t="s">
        <v>559</v>
      </c>
      <c r="C1329" t="s">
        <v>1632</v>
      </c>
      <c r="D1329" t="str">
        <f>VLOOKUP(C1329,Product_Cleaned!$A$2:$B$101,2,FALSE)</f>
        <v>Smart Home WiFi Camera</v>
      </c>
      <c r="E1329" t="str">
        <f>VLOOKUP(C1329,Product_Cleaned!$A$2:$C$101,3,FALSE)</f>
        <v>Electronics</v>
      </c>
      <c r="F1329" t="str">
        <f>VLOOKUP(C1329,Product_Cleaned!$A$2:$E$101,4,FALSE)</f>
        <v>Accessories</v>
      </c>
      <c r="G1329" t="str">
        <f>VLOOKUP('Sales_Fact cleaned'!C1698,Product_Cleaned!$A$2:$E$101,5, FALSE)</f>
        <v>White, Reeves and Woods</v>
      </c>
      <c r="H1329" t="s">
        <v>1794</v>
      </c>
      <c r="I1329" t="str">
        <f>_xlfn.XLOOKUP(H1329,Store_Raw!$A$2:$A$21,Store_Raw!$B$2:$B$21)</f>
        <v>Thomas, Bridges and Harris</v>
      </c>
      <c r="J1329" t="str">
        <f>_xlfn.XLOOKUP(H1329,Store_Raw!$A$2:$A$21,Store_Raw!$C$2:$C$21)</f>
        <v>North</v>
      </c>
      <c r="K1329" t="str">
        <f>_xlfn.XLOOKUP(H1329,Store_Raw!$A$2:$A$21,Store_Raw!$D$2:$D$21)</f>
        <v>Sabrinatown</v>
      </c>
      <c r="L1329" t="str">
        <f>_xlfn.XLOOKUP(H1329,Store_Raw!$A$2:$A$21,Store_Raw!$E$2:$E$21)</f>
        <v>Online</v>
      </c>
      <c r="M1329" t="str">
        <f>VLOOKUP(B1329,Customer_Cleaned!$A$2:$H$501,2,FALSE)</f>
        <v>Daniel Contreras</v>
      </c>
      <c r="N1329">
        <f>VLOOKUP(B1329,Customer_Cleaned!$A$2:$H$501,3,FALSE)</f>
        <v>36</v>
      </c>
      <c r="O1329" t="str">
        <f>VLOOKUP(B1329,Customer_Cleaned!$A$2:$H$501,4,FALSE)</f>
        <v>Female</v>
      </c>
      <c r="P1329" t="str">
        <f>VLOOKUP(B1329,Customer_Cleaned!$A$2:$H$501,8,FALSE)</f>
        <v>Silver</v>
      </c>
      <c r="Q1329" t="str">
        <f>_xlfn.XLOOKUP('Sales_Fact cleaned'!B1698,Customer_Cleaned!$A$2:$A$501,Customer_Cleaned!$F$2:$F$501)</f>
        <v>Maine</v>
      </c>
      <c r="R1329" t="str">
        <f>_xlfn.XLOOKUP(B1329,Customer_Cleaned!$A$2:$A$501,Customer_Cleaned!$G$2:$G$501)</f>
        <v>USA</v>
      </c>
      <c r="S1329">
        <v>3</v>
      </c>
      <c r="T1329">
        <v>605.83000000000004</v>
      </c>
      <c r="U1329">
        <v>0.28000000000000003</v>
      </c>
      <c r="V1329">
        <v>1308.5927999999999</v>
      </c>
      <c r="W1329" t="s">
        <v>1829</v>
      </c>
    </row>
    <row r="1330" spans="1:23" hidden="1">
      <c r="A1330" s="2">
        <v>45702</v>
      </c>
      <c r="B1330" t="s">
        <v>499</v>
      </c>
      <c r="C1330" t="s">
        <v>1555</v>
      </c>
      <c r="D1330" t="str">
        <f>VLOOKUP(C1330,Product_Cleaned!$A$2:$B$101,2,FALSE)</f>
        <v>Men's Leather Belt</v>
      </c>
      <c r="E1330" t="str">
        <f>VLOOKUP(C1330,Product_Cleaned!$A$2:$C$101,3,FALSE)</f>
        <v>Clothing</v>
      </c>
      <c r="F1330" t="str">
        <f>VLOOKUP(C1330,Product_Cleaned!$A$2:$E$101,4,FALSE)</f>
        <v>Accessories</v>
      </c>
      <c r="G1330" t="str">
        <f>VLOOKUP('Sales_Fact cleaned'!C145,Product_Cleaned!$A$2:$E$101,5, FALSE)</f>
        <v>Weiss-Watson</v>
      </c>
      <c r="H1330" t="s">
        <v>1773</v>
      </c>
      <c r="I1330" t="str">
        <f>_xlfn.XLOOKUP(H1330,Store_Raw!$A$2:$A$21,Store_Raw!$B$2:$B$21)</f>
        <v>Gray Ltd</v>
      </c>
      <c r="J1330" t="str">
        <f>_xlfn.XLOOKUP(H1330,Store_Raw!$A$2:$A$21,Store_Raw!$C$2:$C$21)</f>
        <v>North</v>
      </c>
      <c r="K1330" t="str">
        <f>_xlfn.XLOOKUP(H1330,Store_Raw!$A$2:$A$21,Store_Raw!$D$2:$D$21)</f>
        <v>New Michaelchester</v>
      </c>
      <c r="L1330" t="str">
        <f>_xlfn.XLOOKUP(H1330,Store_Raw!$A$2:$A$21,Store_Raw!$E$2:$E$21)</f>
        <v>Outlet</v>
      </c>
      <c r="M1330" t="str">
        <f>VLOOKUP(B1330,Customer_Cleaned!$A$2:$H$501,2,FALSE)</f>
        <v>Theresa Campbell</v>
      </c>
      <c r="N1330">
        <f>VLOOKUP(B1330,Customer_Cleaned!$A$2:$H$501,3,FALSE)</f>
        <v>42</v>
      </c>
      <c r="O1330" t="str">
        <f>VLOOKUP(B1330,Customer_Cleaned!$A$2:$H$501,4,FALSE)</f>
        <v>Female</v>
      </c>
      <c r="P1330" t="str">
        <f>VLOOKUP(B1330,Customer_Cleaned!$A$2:$H$501,8,FALSE)</f>
        <v>Silver</v>
      </c>
      <c r="Q1330" t="str">
        <f>_xlfn.XLOOKUP('Sales_Fact cleaned'!B145,Customer_Cleaned!$A$2:$A$501,Customer_Cleaned!$F$2:$F$501)</f>
        <v>West Virginia</v>
      </c>
      <c r="R1330" t="str">
        <f>_xlfn.XLOOKUP(B1330,Customer_Cleaned!$A$2:$A$501,Customer_Cleaned!$G$2:$G$501)</f>
        <v>USA</v>
      </c>
      <c r="S1330">
        <v>3</v>
      </c>
      <c r="T1330">
        <v>589.83000000000004</v>
      </c>
      <c r="U1330">
        <v>0.26</v>
      </c>
      <c r="V1330">
        <v>1309.4226000000001</v>
      </c>
      <c r="W1330" t="s">
        <v>1829</v>
      </c>
    </row>
    <row r="1331" spans="1:23" hidden="1">
      <c r="A1331" s="2">
        <v>45702</v>
      </c>
      <c r="B1331" t="s">
        <v>23</v>
      </c>
      <c r="C1331" t="s">
        <v>1742</v>
      </c>
      <c r="D1331" t="str">
        <f>VLOOKUP(C1331,Product_Cleaned!$A$2:$B$101,2,FALSE)</f>
        <v>Cricket Bat</v>
      </c>
      <c r="E1331" t="str">
        <f>VLOOKUP(C1331,Product_Cleaned!$A$2:$C$101,3,FALSE)</f>
        <v>Sports</v>
      </c>
      <c r="F1331" t="str">
        <f>VLOOKUP(C1331,Product_Cleaned!$A$2:$E$101,4,FALSE)</f>
        <v>Team Sports</v>
      </c>
      <c r="G1331" t="str">
        <f>VLOOKUP('Sales_Fact cleaned'!C328,Product_Cleaned!$A$2:$E$101,5, FALSE)</f>
        <v>Thomas LLC</v>
      </c>
      <c r="H1331" t="s">
        <v>1766</v>
      </c>
      <c r="I1331" t="str">
        <f>_xlfn.XLOOKUP(H1331,Store_Raw!$A$2:$A$21,Store_Raw!$B$2:$B$21)</f>
        <v>Johnson-Wright</v>
      </c>
      <c r="J1331" t="str">
        <f>_xlfn.XLOOKUP(H1331,Store_Raw!$A$2:$A$21,Store_Raw!$C$2:$C$21)</f>
        <v>North</v>
      </c>
      <c r="K1331" t="str">
        <f>_xlfn.XLOOKUP(H1331,Store_Raw!$A$2:$A$21,Store_Raw!$D$2:$D$21)</f>
        <v>Hoodberg</v>
      </c>
      <c r="L1331" t="str">
        <f>_xlfn.XLOOKUP(H1331,Store_Raw!$A$2:$A$21,Store_Raw!$E$2:$E$21)</f>
        <v>Outlet</v>
      </c>
      <c r="M1331" t="str">
        <f>VLOOKUP(B1331,Customer_Cleaned!$A$2:$H$501,2,FALSE)</f>
        <v>Jeremy Harris</v>
      </c>
      <c r="N1331">
        <f>VLOOKUP(B1331,Customer_Cleaned!$A$2:$H$501,3,FALSE)</f>
        <v>59</v>
      </c>
      <c r="O1331" t="str">
        <f>VLOOKUP(B1331,Customer_Cleaned!$A$2:$H$501,4,FALSE)</f>
        <v>Female</v>
      </c>
      <c r="P1331" t="str">
        <f>VLOOKUP(B1331,Customer_Cleaned!$A$2:$H$501,8,FALSE)</f>
        <v>Platinum</v>
      </c>
      <c r="Q1331" t="str">
        <f>_xlfn.XLOOKUP('Sales_Fact cleaned'!B328,Customer_Cleaned!$A$2:$A$501,Customer_Cleaned!$F$2:$F$501)</f>
        <v>Florida</v>
      </c>
      <c r="R1331" t="str">
        <f>_xlfn.XLOOKUP(B1331,Customer_Cleaned!$A$2:$A$501,Customer_Cleaned!$G$2:$G$501)</f>
        <v>USA</v>
      </c>
      <c r="S1331">
        <v>4</v>
      </c>
      <c r="T1331">
        <v>360.28</v>
      </c>
      <c r="U1331">
        <v>0.09</v>
      </c>
      <c r="V1331">
        <v>1311.4192</v>
      </c>
      <c r="W1331" t="s">
        <v>1824</v>
      </c>
    </row>
    <row r="1332" spans="1:23" hidden="1">
      <c r="A1332" s="2">
        <v>45702</v>
      </c>
      <c r="B1332" t="s">
        <v>127</v>
      </c>
      <c r="C1332" t="s">
        <v>1682</v>
      </c>
      <c r="D1332" t="str">
        <f>VLOOKUP(C1332,Product_Cleaned!$A$2:$B$101,2,FALSE)</f>
        <v>Smart LED Light Strip</v>
      </c>
      <c r="E1332" t="str">
        <f>VLOOKUP(C1332,Product_Cleaned!$A$2:$C$101,3,FALSE)</f>
        <v>Electronics</v>
      </c>
      <c r="F1332" t="str">
        <f>VLOOKUP(C1332,Product_Cleaned!$A$2:$E$101,4,FALSE)</f>
        <v>Accessories</v>
      </c>
      <c r="G1332" t="str">
        <f>VLOOKUP('Sales_Fact cleaned'!C1593,Product_Cleaned!$A$2:$E$101,5, FALSE)</f>
        <v>Torres, Spencer and Potter</v>
      </c>
      <c r="H1332" t="s">
        <v>1792</v>
      </c>
      <c r="I1332" t="str">
        <f>_xlfn.XLOOKUP(H1332,Store_Raw!$A$2:$A$21,Store_Raw!$B$2:$B$21)</f>
        <v>Aguirre-Keller</v>
      </c>
      <c r="J1332" t="str">
        <f>_xlfn.XLOOKUP(H1332,Store_Raw!$A$2:$A$21,Store_Raw!$C$2:$C$21)</f>
        <v>South</v>
      </c>
      <c r="K1332" t="str">
        <f>_xlfn.XLOOKUP(H1332,Store_Raw!$A$2:$A$21,Store_Raw!$D$2:$D$21)</f>
        <v>Lake Michael</v>
      </c>
      <c r="L1332" t="str">
        <f>_xlfn.XLOOKUP(H1332,Store_Raw!$A$2:$A$21,Store_Raw!$E$2:$E$21)</f>
        <v>Online</v>
      </c>
      <c r="M1332" t="str">
        <f>VLOOKUP(B1332,Customer_Cleaned!$A$2:$H$501,2,FALSE)</f>
        <v>Sarah Vance</v>
      </c>
      <c r="N1332">
        <f>VLOOKUP(B1332,Customer_Cleaned!$A$2:$H$501,3,FALSE)</f>
        <v>41</v>
      </c>
      <c r="O1332" t="str">
        <f>VLOOKUP(B1332,Customer_Cleaned!$A$2:$H$501,4,FALSE)</f>
        <v>Male</v>
      </c>
      <c r="P1332" t="str">
        <f>VLOOKUP(B1332,Customer_Cleaned!$A$2:$H$501,8,FALSE)</f>
        <v>Silver</v>
      </c>
      <c r="Q1332" t="str">
        <f>_xlfn.XLOOKUP('Sales_Fact cleaned'!B1593,Customer_Cleaned!$A$2:$A$501,Customer_Cleaned!$F$2:$F$501)</f>
        <v>Kansas</v>
      </c>
      <c r="R1332" t="str">
        <f>_xlfn.XLOOKUP(B1332,Customer_Cleaned!$A$2:$A$501,Customer_Cleaned!$G$2:$G$501)</f>
        <v>USA</v>
      </c>
      <c r="S1332">
        <v>2</v>
      </c>
      <c r="T1332">
        <v>924.73</v>
      </c>
      <c r="U1332">
        <v>0.28999999999999998</v>
      </c>
      <c r="V1332">
        <v>1313.1166000000001</v>
      </c>
      <c r="W1332" t="s">
        <v>1826</v>
      </c>
    </row>
    <row r="1333" spans="1:23">
      <c r="A1333" s="2">
        <v>45702</v>
      </c>
      <c r="B1333" t="s">
        <v>356</v>
      </c>
      <c r="C1333" t="s">
        <v>1736</v>
      </c>
      <c r="D1333" t="str">
        <f>VLOOKUP(C1333,Product_Cleaned!$A$2:$B$101,2,FALSE)</f>
        <v>Vitamin E Body Lotion</v>
      </c>
      <c r="E1333" t="str">
        <f>VLOOKUP(C1333,Product_Cleaned!$A$2:$C$101,3,FALSE)</f>
        <v>Beauty</v>
      </c>
      <c r="F1333" t="str">
        <f>VLOOKUP(C1333,Product_Cleaned!$A$2:$E$101,4,FALSE)</f>
        <v>Skincare</v>
      </c>
      <c r="G1333" t="str">
        <f>VLOOKUP('Sales_Fact cleaned'!C1730,Product_Cleaned!$A$2:$E$101,5, FALSE)</f>
        <v>Bautista, Green and Hale</v>
      </c>
      <c r="H1333" t="s">
        <v>1752</v>
      </c>
      <c r="I1333" t="str">
        <f>_xlfn.XLOOKUP(H1333,Store_Raw!$A$2:$A$21,Store_Raw!$B$2:$B$21)</f>
        <v>Rivera-Warner</v>
      </c>
      <c r="J1333" t="str">
        <f>_xlfn.XLOOKUP(H1333,Store_Raw!$A$2:$A$21,Store_Raw!$C$2:$C$21)</f>
        <v>East</v>
      </c>
      <c r="K1333" t="str">
        <f>_xlfn.XLOOKUP(H1333,Store_Raw!$A$2:$A$21,Store_Raw!$D$2:$D$21)</f>
        <v>Washingtonfurt</v>
      </c>
      <c r="L1333" t="str">
        <f>_xlfn.XLOOKUP(H1333,Store_Raw!$A$2:$A$21,Store_Raw!$E$2:$E$21)</f>
        <v>Flagship</v>
      </c>
      <c r="M1333" t="str">
        <f>VLOOKUP(B1333,Customer_Cleaned!$A$2:$H$501,2,FALSE)</f>
        <v>Diane Watson</v>
      </c>
      <c r="N1333">
        <f>VLOOKUP(B1333,Customer_Cleaned!$A$2:$H$501,3,FALSE)</f>
        <v>53</v>
      </c>
      <c r="O1333" t="str">
        <f>VLOOKUP(B1333,Customer_Cleaned!$A$2:$H$501,4,FALSE)</f>
        <v>Female</v>
      </c>
      <c r="P1333" t="str">
        <f>VLOOKUP(B1333,Customer_Cleaned!$A$2:$H$501,8,FALSE)</f>
        <v>Platinum</v>
      </c>
      <c r="Q1333" t="str">
        <f>_xlfn.XLOOKUP('Sales_Fact cleaned'!B1730,Customer_Cleaned!$A$2:$A$501,Customer_Cleaned!$F$2:$F$501)</f>
        <v>South Dakota</v>
      </c>
      <c r="R1333" t="str">
        <f>_xlfn.XLOOKUP(B1333,Customer_Cleaned!$A$2:$A$501,Customer_Cleaned!$G$2:$G$501)</f>
        <v>USA</v>
      </c>
      <c r="S1333">
        <v>2</v>
      </c>
      <c r="T1333">
        <v>698.94</v>
      </c>
      <c r="U1333">
        <v>0.06</v>
      </c>
      <c r="V1333">
        <v>1314.0072</v>
      </c>
      <c r="W1333" t="s">
        <v>1824</v>
      </c>
    </row>
    <row r="1334" spans="1:23" hidden="1">
      <c r="A1334" s="2">
        <v>45704</v>
      </c>
      <c r="B1334" t="s">
        <v>1023</v>
      </c>
      <c r="C1334" t="s">
        <v>1712</v>
      </c>
      <c r="D1334" t="str">
        <f>VLOOKUP(C1334,Product_Cleaned!$A$2:$B$101,2,FALSE)</f>
        <v>Fitness Resistance Bands</v>
      </c>
      <c r="E1334" t="str">
        <f>VLOOKUP(C1334,Product_Cleaned!$A$2:$C$101,3,FALSE)</f>
        <v>Sports</v>
      </c>
      <c r="F1334" t="str">
        <f>VLOOKUP(C1334,Product_Cleaned!$A$2:$E$101,4,FALSE)</f>
        <v>Fitness</v>
      </c>
      <c r="G1334" t="str">
        <f>VLOOKUP('Sales_Fact cleaned'!C1991,Product_Cleaned!$A$2:$E$101,5, FALSE)</f>
        <v>Larson Ltd</v>
      </c>
      <c r="H1334" t="s">
        <v>1766</v>
      </c>
      <c r="I1334" t="str">
        <f>_xlfn.XLOOKUP(H1334,Store_Raw!$A$2:$A$21,Store_Raw!$B$2:$B$21)</f>
        <v>Johnson-Wright</v>
      </c>
      <c r="J1334" t="str">
        <f>_xlfn.XLOOKUP(H1334,Store_Raw!$A$2:$A$21,Store_Raw!$C$2:$C$21)</f>
        <v>North</v>
      </c>
      <c r="K1334" t="str">
        <f>_xlfn.XLOOKUP(H1334,Store_Raw!$A$2:$A$21,Store_Raw!$D$2:$D$21)</f>
        <v>Hoodberg</v>
      </c>
      <c r="L1334" t="str">
        <f>_xlfn.XLOOKUP(H1334,Store_Raw!$A$2:$A$21,Store_Raw!$E$2:$E$21)</f>
        <v>Outlet</v>
      </c>
      <c r="M1334" t="str">
        <f>VLOOKUP(B1334,Customer_Cleaned!$A$2:$H$501,2,FALSE)</f>
        <v>Andrew Smith</v>
      </c>
      <c r="N1334">
        <f>VLOOKUP(B1334,Customer_Cleaned!$A$2:$H$501,3,FALSE)</f>
        <v>60</v>
      </c>
      <c r="O1334" t="str">
        <f>VLOOKUP(B1334,Customer_Cleaned!$A$2:$H$501,4,FALSE)</f>
        <v>Male</v>
      </c>
      <c r="P1334" t="str">
        <f>VLOOKUP(B1334,Customer_Cleaned!$A$2:$H$501,8,FALSE)</f>
        <v>Platinum</v>
      </c>
      <c r="Q1334" t="str">
        <f>_xlfn.XLOOKUP('Sales_Fact cleaned'!B1991,Customer_Cleaned!$A$2:$A$501,Customer_Cleaned!$F$2:$F$501)</f>
        <v>Minnesota</v>
      </c>
      <c r="R1334" t="str">
        <f>_xlfn.XLOOKUP(B1334,Customer_Cleaned!$A$2:$A$501,Customer_Cleaned!$G$2:$G$501)</f>
        <v>USA</v>
      </c>
      <c r="S1334">
        <v>3</v>
      </c>
      <c r="T1334">
        <v>447.69</v>
      </c>
      <c r="U1334">
        <v>0.02</v>
      </c>
      <c r="V1334">
        <v>1316.2085999999999</v>
      </c>
      <c r="W1334" t="s">
        <v>1829</v>
      </c>
    </row>
    <row r="1335" spans="1:23" hidden="1">
      <c r="A1335" s="2">
        <v>45704</v>
      </c>
      <c r="B1335" t="s">
        <v>1107</v>
      </c>
      <c r="C1335" t="s">
        <v>1638</v>
      </c>
      <c r="D1335" t="str">
        <f>VLOOKUP(C1335,Product_Cleaned!$A$2:$B$101,2,FALSE)</f>
        <v>High-Grip Football</v>
      </c>
      <c r="E1335" t="str">
        <f>VLOOKUP(C1335,Product_Cleaned!$A$2:$C$101,3,FALSE)</f>
        <v>Sports</v>
      </c>
      <c r="F1335" t="str">
        <f>VLOOKUP(C1335,Product_Cleaned!$A$2:$E$101,4,FALSE)</f>
        <v>Team Sports</v>
      </c>
      <c r="G1335" t="str">
        <f>VLOOKUP('Sales_Fact cleaned'!C1417,Product_Cleaned!$A$2:$E$101,5, FALSE)</f>
        <v>White, Reeves and Woods</v>
      </c>
      <c r="H1335" t="s">
        <v>1769</v>
      </c>
      <c r="I1335" t="str">
        <f>_xlfn.XLOOKUP(H1335,Store_Raw!$A$2:$A$21,Store_Raw!$B$2:$B$21)</f>
        <v>Alexander Group</v>
      </c>
      <c r="J1335" t="str">
        <f>_xlfn.XLOOKUP(H1335,Store_Raw!$A$2:$A$21,Store_Raw!$C$2:$C$21)</f>
        <v>South</v>
      </c>
      <c r="K1335" t="str">
        <f>_xlfn.XLOOKUP(H1335,Store_Raw!$A$2:$A$21,Store_Raw!$D$2:$D$21)</f>
        <v>Port Sharon</v>
      </c>
      <c r="L1335" t="str">
        <f>_xlfn.XLOOKUP(H1335,Store_Raw!$A$2:$A$21,Store_Raw!$E$2:$E$21)</f>
        <v>Online</v>
      </c>
      <c r="M1335" t="str">
        <f>VLOOKUP(B1335,Customer_Cleaned!$A$2:$H$501,2,FALSE)</f>
        <v>Laura Green</v>
      </c>
      <c r="N1335">
        <f>VLOOKUP(B1335,Customer_Cleaned!$A$2:$H$501,3,FALSE)</f>
        <v>56</v>
      </c>
      <c r="O1335" t="str">
        <f>VLOOKUP(B1335,Customer_Cleaned!$A$2:$H$501,4,FALSE)</f>
        <v>Female</v>
      </c>
      <c r="P1335" t="str">
        <f>VLOOKUP(B1335,Customer_Cleaned!$A$2:$H$501,8,FALSE)</f>
        <v>Platinum</v>
      </c>
      <c r="Q1335" t="str">
        <f>_xlfn.XLOOKUP('Sales_Fact cleaned'!B1417,Customer_Cleaned!$A$2:$A$501,Customer_Cleaned!$F$2:$F$501)</f>
        <v>Tennessee</v>
      </c>
      <c r="R1335" t="str">
        <f>_xlfn.XLOOKUP(B1335,Customer_Cleaned!$A$2:$A$501,Customer_Cleaned!$G$2:$G$501)</f>
        <v>USA</v>
      </c>
      <c r="S1335">
        <v>2</v>
      </c>
      <c r="T1335">
        <v>825.04</v>
      </c>
      <c r="U1335">
        <v>0.2</v>
      </c>
      <c r="V1335">
        <v>1320.0640000000001</v>
      </c>
      <c r="W1335" t="s">
        <v>1824</v>
      </c>
    </row>
    <row r="1336" spans="1:23" hidden="1">
      <c r="A1336" s="2">
        <v>45704</v>
      </c>
      <c r="B1336" t="s">
        <v>147</v>
      </c>
      <c r="C1336" t="s">
        <v>1557</v>
      </c>
      <c r="D1336" t="str">
        <f>VLOOKUP(C1336,Product_Cleaned!$A$2:$B$101,2,FALSE)</f>
        <v>Herbal Face Moisturizer</v>
      </c>
      <c r="E1336" t="str">
        <f>VLOOKUP(C1336,Product_Cleaned!$A$2:$C$101,3,FALSE)</f>
        <v>Beauty</v>
      </c>
      <c r="F1336" t="str">
        <f>VLOOKUP(C1336,Product_Cleaned!$A$2:$E$101,4,FALSE)</f>
        <v>Skincare</v>
      </c>
      <c r="G1336" t="str">
        <f>VLOOKUP('Sales_Fact cleaned'!C1012,Product_Cleaned!$A$2:$E$101,5, FALSE)</f>
        <v>Hamilton, Woods and Walker</v>
      </c>
      <c r="H1336" t="s">
        <v>1804</v>
      </c>
      <c r="I1336" t="str">
        <f>_xlfn.XLOOKUP(H1336,Store_Raw!$A$2:$A$21,Store_Raw!$B$2:$B$21)</f>
        <v>Frederick-Wright</v>
      </c>
      <c r="J1336" t="str">
        <f>_xlfn.XLOOKUP(H1336,Store_Raw!$A$2:$A$21,Store_Raw!$C$2:$C$21)</f>
        <v>West</v>
      </c>
      <c r="K1336" t="str">
        <f>_xlfn.XLOOKUP(H1336,Store_Raw!$A$2:$A$21,Store_Raw!$D$2:$D$21)</f>
        <v>New Jimmymouth</v>
      </c>
      <c r="L1336" t="str">
        <f>_xlfn.XLOOKUP(H1336,Store_Raw!$A$2:$A$21,Store_Raw!$E$2:$E$21)</f>
        <v>Flagship</v>
      </c>
      <c r="M1336" t="str">
        <f>VLOOKUP(B1336,Customer_Cleaned!$A$2:$H$501,2,FALSE)</f>
        <v>Christopher Carter</v>
      </c>
      <c r="N1336">
        <f>VLOOKUP(B1336,Customer_Cleaned!$A$2:$H$501,3,FALSE)</f>
        <v>27</v>
      </c>
      <c r="O1336" t="str">
        <f>VLOOKUP(B1336,Customer_Cleaned!$A$2:$H$501,4,FALSE)</f>
        <v>Female</v>
      </c>
      <c r="P1336" t="str">
        <f>VLOOKUP(B1336,Customer_Cleaned!$A$2:$H$501,8,FALSE)</f>
        <v>Bronze</v>
      </c>
      <c r="Q1336" t="str">
        <f>_xlfn.XLOOKUP('Sales_Fact cleaned'!B1012,Customer_Cleaned!$A$2:$A$501,Customer_Cleaned!$F$2:$F$501)</f>
        <v>Utah</v>
      </c>
      <c r="R1336" t="str">
        <f>_xlfn.XLOOKUP(B1336,Customer_Cleaned!$A$2:$A$501,Customer_Cleaned!$G$2:$G$501)</f>
        <v>USA</v>
      </c>
      <c r="S1336">
        <v>2</v>
      </c>
      <c r="T1336">
        <v>733.87</v>
      </c>
      <c r="U1336">
        <v>0.1</v>
      </c>
      <c r="V1336">
        <v>1320.9659999999999</v>
      </c>
      <c r="W1336" t="s">
        <v>1824</v>
      </c>
    </row>
    <row r="1337" spans="1:23" hidden="1">
      <c r="A1337" s="2">
        <v>45705</v>
      </c>
      <c r="B1337" t="s">
        <v>568</v>
      </c>
      <c r="C1337" t="s">
        <v>1646</v>
      </c>
      <c r="D1337" t="str">
        <f>VLOOKUP(C1337,Product_Cleaned!$A$2:$B$101,2,FALSE)</f>
        <v>Men's Roll-On Perfume</v>
      </c>
      <c r="E1337" t="str">
        <f>VLOOKUP(C1337,Product_Cleaned!$A$2:$C$101,3,FALSE)</f>
        <v>Beauty</v>
      </c>
      <c r="F1337" t="str">
        <f>VLOOKUP(C1337,Product_Cleaned!$A$2:$E$101,4,FALSE)</f>
        <v>Fragrance</v>
      </c>
      <c r="G1337" t="str">
        <f>VLOOKUP('Sales_Fact cleaned'!C359,Product_Cleaned!$A$2:$E$101,5, FALSE)</f>
        <v>Robinson Inc</v>
      </c>
      <c r="H1337" t="s">
        <v>1807</v>
      </c>
      <c r="I1337" t="str">
        <f>_xlfn.XLOOKUP(H1337,Store_Raw!$A$2:$A$21,Store_Raw!$B$2:$B$21)</f>
        <v>Holloway Ltd</v>
      </c>
      <c r="J1337" t="str">
        <f>_xlfn.XLOOKUP(H1337,Store_Raw!$A$2:$A$21,Store_Raw!$C$2:$C$21)</f>
        <v>North</v>
      </c>
      <c r="K1337" t="str">
        <f>_xlfn.XLOOKUP(H1337,Store_Raw!$A$2:$A$21,Store_Raw!$D$2:$D$21)</f>
        <v>Bensonhaven</v>
      </c>
      <c r="L1337" t="str">
        <f>_xlfn.XLOOKUP(H1337,Store_Raw!$A$2:$A$21,Store_Raw!$E$2:$E$21)</f>
        <v>Flagship</v>
      </c>
      <c r="M1337" t="str">
        <f>VLOOKUP(B1337,Customer_Cleaned!$A$2:$H$501,2,FALSE)</f>
        <v>Amy Wilson</v>
      </c>
      <c r="N1337">
        <f>VLOOKUP(B1337,Customer_Cleaned!$A$2:$H$501,3,FALSE)</f>
        <v>44</v>
      </c>
      <c r="O1337" t="str">
        <f>VLOOKUP(B1337,Customer_Cleaned!$A$2:$H$501,4,FALSE)</f>
        <v>Female</v>
      </c>
      <c r="P1337" t="str">
        <f>VLOOKUP(B1337,Customer_Cleaned!$A$2:$H$501,8,FALSE)</f>
        <v>Silver</v>
      </c>
      <c r="Q1337" t="str">
        <f>_xlfn.XLOOKUP('Sales_Fact cleaned'!B359,Customer_Cleaned!$A$2:$A$501,Customer_Cleaned!$F$2:$F$501)</f>
        <v>Iowa</v>
      </c>
      <c r="R1337" t="str">
        <f>_xlfn.XLOOKUP(B1337,Customer_Cleaned!$A$2:$A$501,Customer_Cleaned!$G$2:$G$501)</f>
        <v>USA</v>
      </c>
      <c r="S1337">
        <v>2</v>
      </c>
      <c r="T1337">
        <v>869.43</v>
      </c>
      <c r="U1337">
        <v>0.24</v>
      </c>
      <c r="V1337">
        <v>1321.5336</v>
      </c>
      <c r="W1337" t="s">
        <v>1824</v>
      </c>
    </row>
    <row r="1338" spans="1:23" hidden="1">
      <c r="A1338" s="2">
        <v>45705</v>
      </c>
      <c r="B1338" t="s">
        <v>227</v>
      </c>
      <c r="C1338" t="s">
        <v>1650</v>
      </c>
      <c r="D1338" t="str">
        <f>VLOOKUP(C1338,Product_Cleaned!$A$2:$B$101,2,FALSE)</f>
        <v>HDMI Cable – 2m</v>
      </c>
      <c r="E1338" t="str">
        <f>VLOOKUP(C1338,Product_Cleaned!$A$2:$C$101,3,FALSE)</f>
        <v>Electronics</v>
      </c>
      <c r="F1338" t="str">
        <f>VLOOKUP(C1338,Product_Cleaned!$A$2:$E$101,4,FALSE)</f>
        <v>Accessories</v>
      </c>
      <c r="G1338" t="str">
        <f>VLOOKUP('Sales_Fact cleaned'!C1928,Product_Cleaned!$A$2:$E$101,5, FALSE)</f>
        <v>Smith-Charles</v>
      </c>
      <c r="H1338" t="s">
        <v>1782</v>
      </c>
      <c r="I1338" t="str">
        <f>_xlfn.XLOOKUP(H1338,Store_Raw!$A$2:$A$21,Store_Raw!$B$2:$B$21)</f>
        <v>Bean, Jones and Park</v>
      </c>
      <c r="J1338" t="str">
        <f>_xlfn.XLOOKUP(H1338,Store_Raw!$A$2:$A$21,Store_Raw!$C$2:$C$21)</f>
        <v>West</v>
      </c>
      <c r="K1338" t="str">
        <f>_xlfn.XLOOKUP(H1338,Store_Raw!$A$2:$A$21,Store_Raw!$D$2:$D$21)</f>
        <v>Thompsonborough</v>
      </c>
      <c r="L1338" t="str">
        <f>_xlfn.XLOOKUP(H1338,Store_Raw!$A$2:$A$21,Store_Raw!$E$2:$E$21)</f>
        <v>Online</v>
      </c>
      <c r="M1338" t="str">
        <f>VLOOKUP(B1338,Customer_Cleaned!$A$2:$H$501,2,FALSE)</f>
        <v>Kristin Stein</v>
      </c>
      <c r="N1338">
        <f>VLOOKUP(B1338,Customer_Cleaned!$A$2:$H$501,3,FALSE)</f>
        <v>23</v>
      </c>
      <c r="O1338" t="str">
        <f>VLOOKUP(B1338,Customer_Cleaned!$A$2:$H$501,4,FALSE)</f>
        <v>Male</v>
      </c>
      <c r="P1338" t="str">
        <f>VLOOKUP(B1338,Customer_Cleaned!$A$2:$H$501,8,FALSE)</f>
        <v>Bronze</v>
      </c>
      <c r="Q1338" t="str">
        <f>_xlfn.XLOOKUP('Sales_Fact cleaned'!B1928,Customer_Cleaned!$A$2:$A$501,Customer_Cleaned!$F$2:$F$501)</f>
        <v>Nebraska</v>
      </c>
      <c r="R1338" t="str">
        <f>_xlfn.XLOOKUP(B1338,Customer_Cleaned!$A$2:$A$501,Customer_Cleaned!$G$2:$G$501)</f>
        <v>USA</v>
      </c>
      <c r="S1338">
        <v>3</v>
      </c>
      <c r="T1338">
        <v>564.94000000000005</v>
      </c>
      <c r="U1338">
        <v>0.22</v>
      </c>
      <c r="V1338">
        <v>1321.9595999999999</v>
      </c>
      <c r="W1338" t="s">
        <v>1824</v>
      </c>
    </row>
    <row r="1339" spans="1:23" hidden="1">
      <c r="A1339" s="2">
        <v>45705</v>
      </c>
      <c r="B1339" t="s">
        <v>1089</v>
      </c>
      <c r="C1339" t="s">
        <v>1624</v>
      </c>
      <c r="D1339" t="str">
        <f>VLOOKUP(C1339,Product_Cleaned!$A$2:$B$101,2,FALSE)</f>
        <v>Sports Water Hydration Pack</v>
      </c>
      <c r="E1339" t="str">
        <f>VLOOKUP(C1339,Product_Cleaned!$A$2:$C$101,3,FALSE)</f>
        <v>Sports</v>
      </c>
      <c r="F1339" t="str">
        <f>VLOOKUP(C1339,Product_Cleaned!$A$2:$E$101,4,FALSE)</f>
        <v>Outdoor</v>
      </c>
      <c r="G1339" t="str">
        <f>VLOOKUP('Sales_Fact cleaned'!C1151,Product_Cleaned!$A$2:$E$101,5, FALSE)</f>
        <v>Flores-Davis</v>
      </c>
      <c r="H1339" t="s">
        <v>1807</v>
      </c>
      <c r="I1339" t="str">
        <f>_xlfn.XLOOKUP(H1339,Store_Raw!$A$2:$A$21,Store_Raw!$B$2:$B$21)</f>
        <v>Holloway Ltd</v>
      </c>
      <c r="J1339" t="str">
        <f>_xlfn.XLOOKUP(H1339,Store_Raw!$A$2:$A$21,Store_Raw!$C$2:$C$21)</f>
        <v>North</v>
      </c>
      <c r="K1339" t="str">
        <f>_xlfn.XLOOKUP(H1339,Store_Raw!$A$2:$A$21,Store_Raw!$D$2:$D$21)</f>
        <v>Bensonhaven</v>
      </c>
      <c r="L1339" t="str">
        <f>_xlfn.XLOOKUP(H1339,Store_Raw!$A$2:$A$21,Store_Raw!$E$2:$E$21)</f>
        <v>Flagship</v>
      </c>
      <c r="M1339" t="str">
        <f>VLOOKUP(B1339,Customer_Cleaned!$A$2:$H$501,2,FALSE)</f>
        <v>Justin Mason Dds</v>
      </c>
      <c r="N1339">
        <f>VLOOKUP(B1339,Customer_Cleaned!$A$2:$H$501,3,FALSE)</f>
        <v>39</v>
      </c>
      <c r="O1339" t="str">
        <f>VLOOKUP(B1339,Customer_Cleaned!$A$2:$H$501,4,FALSE)</f>
        <v>Female</v>
      </c>
      <c r="P1339" t="str">
        <f>VLOOKUP(B1339,Customer_Cleaned!$A$2:$H$501,8,FALSE)</f>
        <v>Silver</v>
      </c>
      <c r="Q1339" t="str">
        <f>_xlfn.XLOOKUP('Sales_Fact cleaned'!B1151,Customer_Cleaned!$A$2:$A$501,Customer_Cleaned!$F$2:$F$501)</f>
        <v>South Carolina</v>
      </c>
      <c r="R1339" t="str">
        <f>_xlfn.XLOOKUP(B1339,Customer_Cleaned!$A$2:$A$501,Customer_Cleaned!$G$2:$G$501)</f>
        <v>USA</v>
      </c>
      <c r="S1339">
        <v>2</v>
      </c>
      <c r="T1339">
        <v>839.24</v>
      </c>
      <c r="U1339">
        <v>0.21</v>
      </c>
      <c r="V1339">
        <v>1325.9992</v>
      </c>
      <c r="W1339" t="s">
        <v>1829</v>
      </c>
    </row>
    <row r="1340" spans="1:23" hidden="1">
      <c r="A1340" s="2">
        <v>45706</v>
      </c>
      <c r="B1340" t="s">
        <v>625</v>
      </c>
      <c r="C1340" t="s">
        <v>1666</v>
      </c>
      <c r="D1340" t="str">
        <f>VLOOKUP(C1340,Product_Cleaned!$A$2:$B$101,2,FALSE)</f>
        <v>Men's Hair Styling Gel</v>
      </c>
      <c r="E1340" t="str">
        <f>VLOOKUP(C1340,Product_Cleaned!$A$2:$C$101,3,FALSE)</f>
        <v>Beauty</v>
      </c>
      <c r="F1340" t="str">
        <f>VLOOKUP(C1340,Product_Cleaned!$A$2:$E$101,4,FALSE)</f>
        <v>Haircare</v>
      </c>
      <c r="G1340" t="str">
        <f>VLOOKUP('Sales_Fact cleaned'!C660,Product_Cleaned!$A$2:$E$101,5, FALSE)</f>
        <v>Dawson-Perkins</v>
      </c>
      <c r="H1340" t="s">
        <v>1761</v>
      </c>
      <c r="I1340" t="str">
        <f>_xlfn.XLOOKUP(H1340,Store_Raw!$A$2:$A$21,Store_Raw!$B$2:$B$21)</f>
        <v>Black-Horn</v>
      </c>
      <c r="J1340" t="str">
        <f>_xlfn.XLOOKUP(H1340,Store_Raw!$A$2:$A$21,Store_Raw!$C$2:$C$21)</f>
        <v>South</v>
      </c>
      <c r="K1340" t="str">
        <f>_xlfn.XLOOKUP(H1340,Store_Raw!$A$2:$A$21,Store_Raw!$D$2:$D$21)</f>
        <v>North Nancyview</v>
      </c>
      <c r="L1340" t="str">
        <f>_xlfn.XLOOKUP(H1340,Store_Raw!$A$2:$A$21,Store_Raw!$E$2:$E$21)</f>
        <v>Outlet</v>
      </c>
      <c r="M1340" t="str">
        <f>VLOOKUP(B1340,Customer_Cleaned!$A$2:$H$501,2,FALSE)</f>
        <v>Christopher Stewart</v>
      </c>
      <c r="N1340">
        <f>VLOOKUP(B1340,Customer_Cleaned!$A$2:$H$501,3,FALSE)</f>
        <v>21</v>
      </c>
      <c r="O1340" t="str">
        <f>VLOOKUP(B1340,Customer_Cleaned!$A$2:$H$501,4,FALSE)</f>
        <v>Male</v>
      </c>
      <c r="P1340" t="str">
        <f>VLOOKUP(B1340,Customer_Cleaned!$A$2:$H$501,8,FALSE)</f>
        <v>Bronze</v>
      </c>
      <c r="Q1340" t="str">
        <f>_xlfn.XLOOKUP('Sales_Fact cleaned'!B660,Customer_Cleaned!$A$2:$A$501,Customer_Cleaned!$F$2:$F$501)</f>
        <v>South Dakota</v>
      </c>
      <c r="R1340" t="str">
        <f>_xlfn.XLOOKUP(B1340,Customer_Cleaned!$A$2:$A$501,Customer_Cleaned!$G$2:$G$501)</f>
        <v>USA</v>
      </c>
      <c r="S1340">
        <v>2</v>
      </c>
      <c r="T1340">
        <v>909.51</v>
      </c>
      <c r="U1340">
        <v>0.27</v>
      </c>
      <c r="V1340">
        <v>1327.8846000000001</v>
      </c>
      <c r="W1340" t="s">
        <v>1824</v>
      </c>
    </row>
    <row r="1341" spans="1:23" hidden="1">
      <c r="A1341" s="2">
        <v>45706</v>
      </c>
      <c r="B1341" t="s">
        <v>172</v>
      </c>
      <c r="C1341" t="s">
        <v>1546</v>
      </c>
      <c r="D1341" t="str">
        <f>VLOOKUP(C1341,Product_Cleaned!$A$2:$B$101,2,FALSE)</f>
        <v>Men's Graphic T-Shirt</v>
      </c>
      <c r="E1341" t="str">
        <f>VLOOKUP(C1341,Product_Cleaned!$A$2:$C$101,3,FALSE)</f>
        <v>Clothing</v>
      </c>
      <c r="F1341" t="str">
        <f>VLOOKUP(C1341,Product_Cleaned!$A$2:$E$101,4,FALSE)</f>
        <v>Tops</v>
      </c>
      <c r="G1341" t="str">
        <f>VLOOKUP('Sales_Fact cleaned'!C1461,Product_Cleaned!$A$2:$E$101,5, FALSE)</f>
        <v>Fitzpatrick Ltd</v>
      </c>
      <c r="H1341" t="s">
        <v>1786</v>
      </c>
      <c r="I1341" t="str">
        <f>_xlfn.XLOOKUP(H1341,Store_Raw!$A$2:$A$21,Store_Raw!$B$2:$B$21)</f>
        <v>Moore, Padilla and Butler</v>
      </c>
      <c r="J1341" t="str">
        <f>_xlfn.XLOOKUP(H1341,Store_Raw!$A$2:$A$21,Store_Raw!$C$2:$C$21)</f>
        <v>South</v>
      </c>
      <c r="K1341" t="str">
        <f>_xlfn.XLOOKUP(H1341,Store_Raw!$A$2:$A$21,Store_Raw!$D$2:$D$21)</f>
        <v>East Johnstad</v>
      </c>
      <c r="L1341" t="str">
        <f>_xlfn.XLOOKUP(H1341,Store_Raw!$A$2:$A$21,Store_Raw!$E$2:$E$21)</f>
        <v>Flagship</v>
      </c>
      <c r="M1341" t="str">
        <f>VLOOKUP(B1341,Customer_Cleaned!$A$2:$H$501,2,FALSE)</f>
        <v>Denise Williams</v>
      </c>
      <c r="N1341">
        <f>VLOOKUP(B1341,Customer_Cleaned!$A$2:$H$501,3,FALSE)</f>
        <v>34</v>
      </c>
      <c r="O1341" t="str">
        <f>VLOOKUP(B1341,Customer_Cleaned!$A$2:$H$501,4,FALSE)</f>
        <v>Male</v>
      </c>
      <c r="P1341" t="str">
        <f>VLOOKUP(B1341,Customer_Cleaned!$A$2:$H$501,8,FALSE)</f>
        <v>Bronze</v>
      </c>
      <c r="Q1341" t="str">
        <f>_xlfn.XLOOKUP('Sales_Fact cleaned'!B1461,Customer_Cleaned!$A$2:$A$501,Customer_Cleaned!$F$2:$F$501)</f>
        <v>Minnesota</v>
      </c>
      <c r="R1341" t="str">
        <f>_xlfn.XLOOKUP(B1341,Customer_Cleaned!$A$2:$A$501,Customer_Cleaned!$G$2:$G$501)</f>
        <v>USA</v>
      </c>
      <c r="S1341">
        <v>3</v>
      </c>
      <c r="T1341">
        <v>546.96</v>
      </c>
      <c r="U1341">
        <v>0.19</v>
      </c>
      <c r="V1341">
        <v>1329.1128000000001</v>
      </c>
      <c r="W1341" t="s">
        <v>1824</v>
      </c>
    </row>
    <row r="1342" spans="1:23" hidden="1">
      <c r="A1342" s="2">
        <v>45706</v>
      </c>
      <c r="B1342" t="s">
        <v>360</v>
      </c>
      <c r="C1342" t="s">
        <v>1726</v>
      </c>
      <c r="D1342" t="str">
        <f>VLOOKUP(C1342,Product_Cleaned!$A$2:$B$101,2,FALSE)</f>
        <v>Face Foundation Kit</v>
      </c>
      <c r="E1342" t="str">
        <f>VLOOKUP(C1342,Product_Cleaned!$A$2:$C$101,3,FALSE)</f>
        <v>Beauty</v>
      </c>
      <c r="F1342" t="str">
        <f>VLOOKUP(C1342,Product_Cleaned!$A$2:$E$101,4,FALSE)</f>
        <v>Makeup</v>
      </c>
      <c r="G1342" t="str">
        <f>VLOOKUP('Sales_Fact cleaned'!C1423,Product_Cleaned!$A$2:$E$101,5, FALSE)</f>
        <v>Olsen-Daniels</v>
      </c>
      <c r="H1342" t="s">
        <v>1794</v>
      </c>
      <c r="I1342" t="str">
        <f>_xlfn.XLOOKUP(H1342,Store_Raw!$A$2:$A$21,Store_Raw!$B$2:$B$21)</f>
        <v>Thomas, Bridges and Harris</v>
      </c>
      <c r="J1342" t="str">
        <f>_xlfn.XLOOKUP(H1342,Store_Raw!$A$2:$A$21,Store_Raw!$C$2:$C$21)</f>
        <v>North</v>
      </c>
      <c r="K1342" t="str">
        <f>_xlfn.XLOOKUP(H1342,Store_Raw!$A$2:$A$21,Store_Raw!$D$2:$D$21)</f>
        <v>Sabrinatown</v>
      </c>
      <c r="L1342" t="str">
        <f>_xlfn.XLOOKUP(H1342,Store_Raw!$A$2:$A$21,Store_Raw!$E$2:$E$21)</f>
        <v>Online</v>
      </c>
      <c r="M1342" t="str">
        <f>VLOOKUP(B1342,Customer_Cleaned!$A$2:$H$501,2,FALSE)</f>
        <v>Colleen Maynard</v>
      </c>
      <c r="N1342">
        <f>VLOOKUP(B1342,Customer_Cleaned!$A$2:$H$501,3,FALSE)</f>
        <v>29</v>
      </c>
      <c r="O1342" t="str">
        <f>VLOOKUP(B1342,Customer_Cleaned!$A$2:$H$501,4,FALSE)</f>
        <v>Male</v>
      </c>
      <c r="P1342" t="str">
        <f>VLOOKUP(B1342,Customer_Cleaned!$A$2:$H$501,8,FALSE)</f>
        <v>Bronze</v>
      </c>
      <c r="Q1342" t="str">
        <f>_xlfn.XLOOKUP('Sales_Fact cleaned'!B1423,Customer_Cleaned!$A$2:$A$501,Customer_Cleaned!$F$2:$F$501)</f>
        <v>West Virginia</v>
      </c>
      <c r="R1342" t="str">
        <f>_xlfn.XLOOKUP(B1342,Customer_Cleaned!$A$2:$A$501,Customer_Cleaned!$G$2:$G$501)</f>
        <v>USA</v>
      </c>
      <c r="S1342">
        <v>4</v>
      </c>
      <c r="T1342">
        <v>461.83</v>
      </c>
      <c r="U1342">
        <v>0.28000000000000003</v>
      </c>
      <c r="V1342">
        <v>1330.0704000000001</v>
      </c>
      <c r="W1342" t="s">
        <v>1826</v>
      </c>
    </row>
    <row r="1343" spans="1:23" hidden="1">
      <c r="A1343" s="2">
        <v>45706</v>
      </c>
      <c r="B1343" t="s">
        <v>1449</v>
      </c>
      <c r="C1343" t="s">
        <v>1640</v>
      </c>
      <c r="D1343" t="str">
        <f>VLOOKUP(C1343,Product_Cleaned!$A$2:$B$101,2,FALSE)</f>
        <v>Men's Winter Jacket</v>
      </c>
      <c r="E1343" t="str">
        <f>VLOOKUP(C1343,Product_Cleaned!$A$2:$C$101,3,FALSE)</f>
        <v>Clothing</v>
      </c>
      <c r="F1343" t="str">
        <f>VLOOKUP(C1343,Product_Cleaned!$A$2:$E$101,4,FALSE)</f>
        <v>Outerwear</v>
      </c>
      <c r="G1343" t="str">
        <f>VLOOKUP('Sales_Fact cleaned'!C1625,Product_Cleaned!$A$2:$E$101,5, FALSE)</f>
        <v>Zhang Inc</v>
      </c>
      <c r="H1343" t="s">
        <v>1797</v>
      </c>
      <c r="I1343" t="str">
        <f>_xlfn.XLOOKUP(H1343,Store_Raw!$A$2:$A$21,Store_Raw!$B$2:$B$21)</f>
        <v>Gardner, Humphrey and Contreras</v>
      </c>
      <c r="J1343" t="str">
        <f>_xlfn.XLOOKUP(H1343,Store_Raw!$A$2:$A$21,Store_Raw!$C$2:$C$21)</f>
        <v>East</v>
      </c>
      <c r="K1343" t="str">
        <f>_xlfn.XLOOKUP(H1343,Store_Raw!$A$2:$A$21,Store_Raw!$D$2:$D$21)</f>
        <v>Johnsonville</v>
      </c>
      <c r="L1343" t="str">
        <f>_xlfn.XLOOKUP(H1343,Store_Raw!$A$2:$A$21,Store_Raw!$E$2:$E$21)</f>
        <v>Flagship</v>
      </c>
      <c r="M1343" t="str">
        <f>VLOOKUP(B1343,Customer_Cleaned!$A$2:$H$501,2,FALSE)</f>
        <v>Manuel Fisher</v>
      </c>
      <c r="N1343">
        <f>VLOOKUP(B1343,Customer_Cleaned!$A$2:$H$501,3,FALSE)</f>
        <v>21</v>
      </c>
      <c r="O1343" t="str">
        <f>VLOOKUP(B1343,Customer_Cleaned!$A$2:$H$501,4,FALSE)</f>
        <v>Female</v>
      </c>
      <c r="P1343" t="str">
        <f>VLOOKUP(B1343,Customer_Cleaned!$A$2:$H$501,8,FALSE)</f>
        <v>Bronze</v>
      </c>
      <c r="Q1343" t="str">
        <f>_xlfn.XLOOKUP('Sales_Fact cleaned'!B1625,Customer_Cleaned!$A$2:$A$501,Customer_Cleaned!$F$2:$F$501)</f>
        <v>Connecticut</v>
      </c>
      <c r="R1343" t="str">
        <f>_xlfn.XLOOKUP(B1343,Customer_Cleaned!$A$2:$A$501,Customer_Cleaned!$G$2:$G$501)</f>
        <v>USA</v>
      </c>
      <c r="S1343">
        <v>4</v>
      </c>
      <c r="T1343">
        <v>354.12</v>
      </c>
      <c r="U1343">
        <v>0.06</v>
      </c>
      <c r="V1343">
        <v>1331.4911999999999</v>
      </c>
      <c r="W1343" t="s">
        <v>1824</v>
      </c>
    </row>
    <row r="1344" spans="1:23" hidden="1">
      <c r="A1344" s="2">
        <v>45706</v>
      </c>
      <c r="B1344" t="s">
        <v>538</v>
      </c>
      <c r="C1344" t="s">
        <v>1742</v>
      </c>
      <c r="D1344" t="str">
        <f>VLOOKUP(C1344,Product_Cleaned!$A$2:$B$101,2,FALSE)</f>
        <v>Cricket Bat</v>
      </c>
      <c r="E1344" t="str">
        <f>VLOOKUP(C1344,Product_Cleaned!$A$2:$C$101,3,FALSE)</f>
        <v>Sports</v>
      </c>
      <c r="F1344" t="str">
        <f>VLOOKUP(C1344,Product_Cleaned!$A$2:$E$101,4,FALSE)</f>
        <v>Team Sports</v>
      </c>
      <c r="G1344" t="str">
        <f>VLOOKUP('Sales_Fact cleaned'!C1290,Product_Cleaned!$A$2:$E$101,5, FALSE)</f>
        <v>Thompson-French</v>
      </c>
      <c r="H1344" t="s">
        <v>1813</v>
      </c>
      <c r="I1344" t="str">
        <f>_xlfn.XLOOKUP(H1344,Store_Raw!$A$2:$A$21,Store_Raw!$B$2:$B$21)</f>
        <v>Mann-Austin</v>
      </c>
      <c r="J1344" t="str">
        <f>_xlfn.XLOOKUP(H1344,Store_Raw!$A$2:$A$21,Store_Raw!$C$2:$C$21)</f>
        <v>East</v>
      </c>
      <c r="K1344" t="str">
        <f>_xlfn.XLOOKUP(H1344,Store_Raw!$A$2:$A$21,Store_Raw!$D$2:$D$21)</f>
        <v>Vasquezborough</v>
      </c>
      <c r="L1344" t="str">
        <f>_xlfn.XLOOKUP(H1344,Store_Raw!$A$2:$A$21,Store_Raw!$E$2:$E$21)</f>
        <v>Online</v>
      </c>
      <c r="M1344" t="str">
        <f>VLOOKUP(B1344,Customer_Cleaned!$A$2:$H$501,2,FALSE)</f>
        <v>Cynthia Morris</v>
      </c>
      <c r="N1344">
        <f>VLOOKUP(B1344,Customer_Cleaned!$A$2:$H$501,3,FALSE)</f>
        <v>18</v>
      </c>
      <c r="O1344" t="str">
        <f>VLOOKUP(B1344,Customer_Cleaned!$A$2:$H$501,4,FALSE)</f>
        <v>Female</v>
      </c>
      <c r="P1344" t="str">
        <f>VLOOKUP(B1344,Customer_Cleaned!$A$2:$H$501,8,FALSE)</f>
        <v>Bronze</v>
      </c>
      <c r="Q1344" t="str">
        <f>_xlfn.XLOOKUP('Sales_Fact cleaned'!B1290,Customer_Cleaned!$A$2:$A$501,Customer_Cleaned!$F$2:$F$501)</f>
        <v>West Virginia</v>
      </c>
      <c r="R1344" t="str">
        <f>_xlfn.XLOOKUP(B1344,Customer_Cleaned!$A$2:$A$501,Customer_Cleaned!$G$2:$G$501)</f>
        <v>USA</v>
      </c>
      <c r="S1344">
        <v>2</v>
      </c>
      <c r="T1344">
        <v>739.95</v>
      </c>
      <c r="U1344">
        <v>0.1</v>
      </c>
      <c r="V1344">
        <v>1331.91</v>
      </c>
      <c r="W1344" t="s">
        <v>1829</v>
      </c>
    </row>
    <row r="1345" spans="1:23" hidden="1">
      <c r="A1345" s="2">
        <v>45708</v>
      </c>
      <c r="B1345" t="s">
        <v>247</v>
      </c>
      <c r="C1345" t="s">
        <v>1549</v>
      </c>
      <c r="D1345" t="str">
        <f>VLOOKUP(C1345,Product_Cleaned!$A$2:$B$101,2,FALSE)</f>
        <v>Women's Casual Hoodie</v>
      </c>
      <c r="E1345" t="str">
        <f>VLOOKUP(C1345,Product_Cleaned!$A$2:$C$101,3,FALSE)</f>
        <v>Clothing</v>
      </c>
      <c r="F1345" t="str">
        <f>VLOOKUP(C1345,Product_Cleaned!$A$2:$E$101,4,FALSE)</f>
        <v>Outerwear</v>
      </c>
      <c r="G1345" t="str">
        <f>VLOOKUP('Sales_Fact cleaned'!C354,Product_Cleaned!$A$2:$E$101,5, FALSE)</f>
        <v>Murray, Gould and Ware</v>
      </c>
      <c r="H1345" t="s">
        <v>1769</v>
      </c>
      <c r="I1345" t="str">
        <f>_xlfn.XLOOKUP(H1345,Store_Raw!$A$2:$A$21,Store_Raw!$B$2:$B$21)</f>
        <v>Alexander Group</v>
      </c>
      <c r="J1345" t="str">
        <f>_xlfn.XLOOKUP(H1345,Store_Raw!$A$2:$A$21,Store_Raw!$C$2:$C$21)</f>
        <v>South</v>
      </c>
      <c r="K1345" t="str">
        <f>_xlfn.XLOOKUP(H1345,Store_Raw!$A$2:$A$21,Store_Raw!$D$2:$D$21)</f>
        <v>Port Sharon</v>
      </c>
      <c r="L1345" t="str">
        <f>_xlfn.XLOOKUP(H1345,Store_Raw!$A$2:$A$21,Store_Raw!$E$2:$E$21)</f>
        <v>Online</v>
      </c>
      <c r="M1345" t="str">
        <f>VLOOKUP(B1345,Customer_Cleaned!$A$2:$H$501,2,FALSE)</f>
        <v>Amber Mcclain</v>
      </c>
      <c r="N1345">
        <f>VLOOKUP(B1345,Customer_Cleaned!$A$2:$H$501,3,FALSE)</f>
        <v>58</v>
      </c>
      <c r="O1345" t="str">
        <f>VLOOKUP(B1345,Customer_Cleaned!$A$2:$H$501,4,FALSE)</f>
        <v>Male</v>
      </c>
      <c r="P1345" t="str">
        <f>VLOOKUP(B1345,Customer_Cleaned!$A$2:$H$501,8,FALSE)</f>
        <v>Platinum</v>
      </c>
      <c r="Q1345" t="str">
        <f>_xlfn.XLOOKUP('Sales_Fact cleaned'!B354,Customer_Cleaned!$A$2:$A$501,Customer_Cleaned!$F$2:$F$501)</f>
        <v>North Carolina</v>
      </c>
      <c r="R1345" t="str">
        <f>_xlfn.XLOOKUP(B1345,Customer_Cleaned!$A$2:$A$501,Customer_Cleaned!$G$2:$G$501)</f>
        <v>USA</v>
      </c>
      <c r="S1345">
        <v>2</v>
      </c>
      <c r="T1345">
        <v>803.3</v>
      </c>
      <c r="U1345">
        <v>0.17</v>
      </c>
      <c r="V1345">
        <v>1333.4780000000001</v>
      </c>
      <c r="W1345" t="s">
        <v>1824</v>
      </c>
    </row>
    <row r="1346" spans="1:23" hidden="1">
      <c r="A1346" s="2">
        <v>45709</v>
      </c>
      <c r="B1346" t="s">
        <v>75</v>
      </c>
      <c r="C1346" t="s">
        <v>1660</v>
      </c>
      <c r="D1346" t="str">
        <f>VLOOKUP(C1346,Product_Cleaned!$A$2:$B$101,2,FALSE)</f>
        <v>Premium Blanket Throw</v>
      </c>
      <c r="E1346" t="str">
        <f>VLOOKUP(C1346,Product_Cleaned!$A$2:$C$101,3,FALSE)</f>
        <v>Home</v>
      </c>
      <c r="F1346" t="str">
        <f>VLOOKUP(C1346,Product_Cleaned!$A$2:$E$101,4,FALSE)</f>
        <v>Decor</v>
      </c>
      <c r="G1346" t="str">
        <f>VLOOKUP('Sales_Fact cleaned'!C1746,Product_Cleaned!$A$2:$E$101,5, FALSE)</f>
        <v>Allison Ltd</v>
      </c>
      <c r="H1346" t="s">
        <v>1769</v>
      </c>
      <c r="I1346" t="str">
        <f>_xlfn.XLOOKUP(H1346,Store_Raw!$A$2:$A$21,Store_Raw!$B$2:$B$21)</f>
        <v>Alexander Group</v>
      </c>
      <c r="J1346" t="str">
        <f>_xlfn.XLOOKUP(H1346,Store_Raw!$A$2:$A$21,Store_Raw!$C$2:$C$21)</f>
        <v>South</v>
      </c>
      <c r="K1346" t="str">
        <f>_xlfn.XLOOKUP(H1346,Store_Raw!$A$2:$A$21,Store_Raw!$D$2:$D$21)</f>
        <v>Port Sharon</v>
      </c>
      <c r="L1346" t="str">
        <f>_xlfn.XLOOKUP(H1346,Store_Raw!$A$2:$A$21,Store_Raw!$E$2:$E$21)</f>
        <v>Online</v>
      </c>
      <c r="M1346" t="str">
        <f>VLOOKUP(B1346,Customer_Cleaned!$A$2:$H$501,2,FALSE)</f>
        <v>John Scott</v>
      </c>
      <c r="N1346">
        <f>VLOOKUP(B1346,Customer_Cleaned!$A$2:$H$501,3,FALSE)</f>
        <v>24</v>
      </c>
      <c r="O1346" t="str">
        <f>VLOOKUP(B1346,Customer_Cleaned!$A$2:$H$501,4,FALSE)</f>
        <v>Female</v>
      </c>
      <c r="P1346" t="str">
        <f>VLOOKUP(B1346,Customer_Cleaned!$A$2:$H$501,8,FALSE)</f>
        <v>Bronze</v>
      </c>
      <c r="Q1346" t="str">
        <f>_xlfn.XLOOKUP('Sales_Fact cleaned'!B1746,Customer_Cleaned!$A$2:$A$501,Customer_Cleaned!$F$2:$F$501)</f>
        <v>West Virginia</v>
      </c>
      <c r="R1346" t="str">
        <f>_xlfn.XLOOKUP(B1346,Customer_Cleaned!$A$2:$A$501,Customer_Cleaned!$G$2:$G$501)</f>
        <v>USA</v>
      </c>
      <c r="S1346">
        <v>2</v>
      </c>
      <c r="T1346">
        <v>785.31</v>
      </c>
      <c r="U1346">
        <v>0.15</v>
      </c>
      <c r="V1346">
        <v>1335.027</v>
      </c>
      <c r="W1346" t="s">
        <v>1826</v>
      </c>
    </row>
    <row r="1347" spans="1:23" hidden="1">
      <c r="A1347" s="2">
        <v>45709</v>
      </c>
      <c r="B1347" t="s">
        <v>1074</v>
      </c>
      <c r="C1347" t="s">
        <v>1710</v>
      </c>
      <c r="D1347" t="str">
        <f>VLOOKUP(C1347,Product_Cleaned!$A$2:$B$101,2,FALSE)</f>
        <v>Badminton Racket Set</v>
      </c>
      <c r="E1347" t="str">
        <f>VLOOKUP(C1347,Product_Cleaned!$A$2:$C$101,3,FALSE)</f>
        <v>Sports</v>
      </c>
      <c r="F1347" t="str">
        <f>VLOOKUP(C1347,Product_Cleaned!$A$2:$E$101,4,FALSE)</f>
        <v>Equipment</v>
      </c>
      <c r="G1347" t="str">
        <f>VLOOKUP('Sales_Fact cleaned'!C29,Product_Cleaned!$A$2:$E$101,5, FALSE)</f>
        <v>Robinson-Brown</v>
      </c>
      <c r="H1347" t="s">
        <v>1789</v>
      </c>
      <c r="I1347" t="str">
        <f>_xlfn.XLOOKUP(H1347,Store_Raw!$A$2:$A$21,Store_Raw!$B$2:$B$21)</f>
        <v>Hill, Wagner and Ballard</v>
      </c>
      <c r="J1347" t="str">
        <f>_xlfn.XLOOKUP(H1347,Store_Raw!$A$2:$A$21,Store_Raw!$C$2:$C$21)</f>
        <v>East</v>
      </c>
      <c r="K1347" t="str">
        <f>_xlfn.XLOOKUP(H1347,Store_Raw!$A$2:$A$21,Store_Raw!$D$2:$D$21)</f>
        <v>East Davidville</v>
      </c>
      <c r="L1347" t="str">
        <f>_xlfn.XLOOKUP(H1347,Store_Raw!$A$2:$A$21,Store_Raw!$E$2:$E$21)</f>
        <v>Online</v>
      </c>
      <c r="M1347" t="str">
        <f>VLOOKUP(B1347,Customer_Cleaned!$A$2:$H$501,2,FALSE)</f>
        <v>Michelle Cunningham</v>
      </c>
      <c r="N1347">
        <f>VLOOKUP(B1347,Customer_Cleaned!$A$2:$H$501,3,FALSE)</f>
        <v>30</v>
      </c>
      <c r="O1347" t="str">
        <f>VLOOKUP(B1347,Customer_Cleaned!$A$2:$H$501,4,FALSE)</f>
        <v>Female</v>
      </c>
      <c r="P1347" t="str">
        <f>VLOOKUP(B1347,Customer_Cleaned!$A$2:$H$501,8,FALSE)</f>
        <v>Bronze</v>
      </c>
      <c r="Q1347" t="str">
        <f>_xlfn.XLOOKUP('Sales_Fact cleaned'!B29,Customer_Cleaned!$A$2:$A$501,Customer_Cleaned!$F$2:$F$501)</f>
        <v>Iowa</v>
      </c>
      <c r="R1347" t="str">
        <f>_xlfn.XLOOKUP(B1347,Customer_Cleaned!$A$2:$A$501,Customer_Cleaned!$G$2:$G$501)</f>
        <v>USA</v>
      </c>
      <c r="S1347">
        <v>2</v>
      </c>
      <c r="T1347">
        <v>870.13</v>
      </c>
      <c r="U1347">
        <v>0.23</v>
      </c>
      <c r="V1347">
        <v>1340.0001999999999</v>
      </c>
      <c r="W1347" t="s">
        <v>1829</v>
      </c>
    </row>
    <row r="1348" spans="1:23" hidden="1">
      <c r="A1348" s="2">
        <v>45709</v>
      </c>
      <c r="B1348" t="s">
        <v>100</v>
      </c>
      <c r="C1348" t="s">
        <v>1684</v>
      </c>
      <c r="D1348" t="str">
        <f>VLOOKUP(C1348,Product_Cleaned!$A$2:$B$101,2,FALSE)</f>
        <v>Wooden Nightstand</v>
      </c>
      <c r="E1348" t="str">
        <f>VLOOKUP(C1348,Product_Cleaned!$A$2:$C$101,3,FALSE)</f>
        <v>Home</v>
      </c>
      <c r="F1348" t="str">
        <f>VLOOKUP(C1348,Product_Cleaned!$A$2:$E$101,4,FALSE)</f>
        <v>Furniture</v>
      </c>
      <c r="G1348" t="str">
        <f>VLOOKUP('Sales_Fact cleaned'!C1077,Product_Cleaned!$A$2:$E$101,5, FALSE)</f>
        <v>Carroll, Long and Mendoza</v>
      </c>
      <c r="H1348" t="s">
        <v>1766</v>
      </c>
      <c r="I1348" t="str">
        <f>_xlfn.XLOOKUP(H1348,Store_Raw!$A$2:$A$21,Store_Raw!$B$2:$B$21)</f>
        <v>Johnson-Wright</v>
      </c>
      <c r="J1348" t="str">
        <f>_xlfn.XLOOKUP(H1348,Store_Raw!$A$2:$A$21,Store_Raw!$C$2:$C$21)</f>
        <v>North</v>
      </c>
      <c r="K1348" t="str">
        <f>_xlfn.XLOOKUP(H1348,Store_Raw!$A$2:$A$21,Store_Raw!$D$2:$D$21)</f>
        <v>Hoodberg</v>
      </c>
      <c r="L1348" t="str">
        <f>_xlfn.XLOOKUP(H1348,Store_Raw!$A$2:$A$21,Store_Raw!$E$2:$E$21)</f>
        <v>Outlet</v>
      </c>
      <c r="M1348" t="str">
        <f>VLOOKUP(B1348,Customer_Cleaned!$A$2:$H$501,2,FALSE)</f>
        <v>Jonathan Steele</v>
      </c>
      <c r="N1348">
        <f>VLOOKUP(B1348,Customer_Cleaned!$A$2:$H$501,3,FALSE)</f>
        <v>52</v>
      </c>
      <c r="O1348" t="str">
        <f>VLOOKUP(B1348,Customer_Cleaned!$A$2:$H$501,4,FALSE)</f>
        <v>Female</v>
      </c>
      <c r="P1348" t="str">
        <f>VLOOKUP(B1348,Customer_Cleaned!$A$2:$H$501,8,FALSE)</f>
        <v>Platinum</v>
      </c>
      <c r="Q1348" t="str">
        <f>_xlfn.XLOOKUP('Sales_Fact cleaned'!B1077,Customer_Cleaned!$A$2:$A$501,Customer_Cleaned!$F$2:$F$501)</f>
        <v>Illinois</v>
      </c>
      <c r="R1348" t="str">
        <f>_xlfn.XLOOKUP(B1348,Customer_Cleaned!$A$2:$A$501,Customer_Cleaned!$G$2:$G$501)</f>
        <v>USA</v>
      </c>
      <c r="S1348">
        <v>2</v>
      </c>
      <c r="T1348">
        <v>894.58</v>
      </c>
      <c r="U1348">
        <v>0.25</v>
      </c>
      <c r="V1348">
        <v>1341.87</v>
      </c>
      <c r="W1348" t="s">
        <v>1826</v>
      </c>
    </row>
    <row r="1349" spans="1:23" hidden="1">
      <c r="A1349" s="2">
        <v>45709</v>
      </c>
      <c r="B1349" t="s">
        <v>592</v>
      </c>
      <c r="C1349" t="s">
        <v>1596</v>
      </c>
      <c r="D1349" t="str">
        <f>VLOOKUP(C1349,Product_Cleaned!$A$2:$B$101,2,FALSE)</f>
        <v>Foldable Camping Chair</v>
      </c>
      <c r="E1349" t="str">
        <f>VLOOKUP(C1349,Product_Cleaned!$A$2:$C$101,3,FALSE)</f>
        <v>Sports</v>
      </c>
      <c r="F1349" t="str">
        <f>VLOOKUP(C1349,Product_Cleaned!$A$2:$E$101,4,FALSE)</f>
        <v>Outdoor</v>
      </c>
      <c r="G1349" t="str">
        <f>VLOOKUP('Sales_Fact cleaned'!C405,Product_Cleaned!$A$2:$E$101,5, FALSE)</f>
        <v>Bautista, Green and Hale</v>
      </c>
      <c r="H1349" t="s">
        <v>1794</v>
      </c>
      <c r="I1349" t="str">
        <f>_xlfn.XLOOKUP(H1349,Store_Raw!$A$2:$A$21,Store_Raw!$B$2:$B$21)</f>
        <v>Thomas, Bridges and Harris</v>
      </c>
      <c r="J1349" t="str">
        <f>_xlfn.XLOOKUP(H1349,Store_Raw!$A$2:$A$21,Store_Raw!$C$2:$C$21)</f>
        <v>North</v>
      </c>
      <c r="K1349" t="str">
        <f>_xlfn.XLOOKUP(H1349,Store_Raw!$A$2:$A$21,Store_Raw!$D$2:$D$21)</f>
        <v>Sabrinatown</v>
      </c>
      <c r="L1349" t="str">
        <f>_xlfn.XLOOKUP(H1349,Store_Raw!$A$2:$A$21,Store_Raw!$E$2:$E$21)</f>
        <v>Online</v>
      </c>
      <c r="M1349" t="str">
        <f>VLOOKUP(B1349,Customer_Cleaned!$A$2:$H$501,2,FALSE)</f>
        <v>Nicholas Bradshaw</v>
      </c>
      <c r="N1349">
        <f>VLOOKUP(B1349,Customer_Cleaned!$A$2:$H$501,3,FALSE)</f>
        <v>43</v>
      </c>
      <c r="O1349" t="str">
        <f>VLOOKUP(B1349,Customer_Cleaned!$A$2:$H$501,4,FALSE)</f>
        <v>Female</v>
      </c>
      <c r="P1349" t="str">
        <f>VLOOKUP(B1349,Customer_Cleaned!$A$2:$H$501,8,FALSE)</f>
        <v>Silver</v>
      </c>
      <c r="Q1349" t="str">
        <f>_xlfn.XLOOKUP('Sales_Fact cleaned'!B405,Customer_Cleaned!$A$2:$A$501,Customer_Cleaned!$F$2:$F$501)</f>
        <v>Minnesota</v>
      </c>
      <c r="R1349" t="str">
        <f>_xlfn.XLOOKUP(B1349,Customer_Cleaned!$A$2:$A$501,Customer_Cleaned!$G$2:$G$501)</f>
        <v>USA</v>
      </c>
      <c r="S1349">
        <v>2</v>
      </c>
      <c r="T1349">
        <v>722.06</v>
      </c>
      <c r="U1349">
        <v>7.0000000000000007E-2</v>
      </c>
      <c r="V1349">
        <v>1343.0316</v>
      </c>
      <c r="W1349" t="s">
        <v>1824</v>
      </c>
    </row>
    <row r="1350" spans="1:23" hidden="1">
      <c r="A1350" s="2">
        <v>45709</v>
      </c>
      <c r="B1350" t="s">
        <v>1431</v>
      </c>
      <c r="C1350" t="s">
        <v>1614</v>
      </c>
      <c r="D1350" t="str">
        <f>VLOOKUP(C1350,Product_Cleaned!$A$2:$B$101,2,FALSE)</f>
        <v>Modern Wall Clock</v>
      </c>
      <c r="E1350" t="str">
        <f>VLOOKUP(C1350,Product_Cleaned!$A$2:$C$101,3,FALSE)</f>
        <v>Home</v>
      </c>
      <c r="F1350" t="str">
        <f>VLOOKUP(C1350,Product_Cleaned!$A$2:$E$101,4,FALSE)</f>
        <v>Decor</v>
      </c>
      <c r="G1350" t="str">
        <f>VLOOKUP('Sales_Fact cleaned'!C1800,Product_Cleaned!$A$2:$E$101,5, FALSE)</f>
        <v>Soto-Ellis</v>
      </c>
      <c r="H1350" t="s">
        <v>1752</v>
      </c>
      <c r="I1350" t="str">
        <f>_xlfn.XLOOKUP(H1350,Store_Raw!$A$2:$A$21,Store_Raw!$B$2:$B$21)</f>
        <v>Rivera-Warner</v>
      </c>
      <c r="J1350" t="str">
        <f>_xlfn.XLOOKUP(H1350,Store_Raw!$A$2:$A$21,Store_Raw!$C$2:$C$21)</f>
        <v>East</v>
      </c>
      <c r="K1350" t="str">
        <f>_xlfn.XLOOKUP(H1350,Store_Raw!$A$2:$A$21,Store_Raw!$D$2:$D$21)</f>
        <v>Washingtonfurt</v>
      </c>
      <c r="L1350" t="str">
        <f>_xlfn.XLOOKUP(H1350,Store_Raw!$A$2:$A$21,Store_Raw!$E$2:$E$21)</f>
        <v>Flagship</v>
      </c>
      <c r="M1350" t="str">
        <f>VLOOKUP(B1350,Customer_Cleaned!$A$2:$H$501,2,FALSE)</f>
        <v>David Pierce</v>
      </c>
      <c r="N1350">
        <f>VLOOKUP(B1350,Customer_Cleaned!$A$2:$H$501,3,FALSE)</f>
        <v>45</v>
      </c>
      <c r="O1350" t="str">
        <f>VLOOKUP(B1350,Customer_Cleaned!$A$2:$H$501,4,FALSE)</f>
        <v>Female</v>
      </c>
      <c r="P1350" t="str">
        <f>VLOOKUP(B1350,Customer_Cleaned!$A$2:$H$501,8,FALSE)</f>
        <v>Silver</v>
      </c>
      <c r="Q1350" t="str">
        <f>_xlfn.XLOOKUP('Sales_Fact cleaned'!B1800,Customer_Cleaned!$A$2:$A$501,Customer_Cleaned!$F$2:$F$501)</f>
        <v>Utah</v>
      </c>
      <c r="R1350" t="str">
        <f>_xlfn.XLOOKUP(B1350,Customer_Cleaned!$A$2:$A$501,Customer_Cleaned!$G$2:$G$501)</f>
        <v>USA</v>
      </c>
      <c r="S1350">
        <v>2</v>
      </c>
      <c r="T1350">
        <v>873.17</v>
      </c>
      <c r="U1350">
        <v>0.23</v>
      </c>
      <c r="V1350">
        <v>1344.6818000000001</v>
      </c>
      <c r="W1350" t="s">
        <v>1824</v>
      </c>
    </row>
    <row r="1351" spans="1:23">
      <c r="A1351" s="2">
        <v>45709</v>
      </c>
      <c r="B1351" t="s">
        <v>487</v>
      </c>
      <c r="C1351" t="s">
        <v>1565</v>
      </c>
      <c r="D1351" t="str">
        <f>VLOOKUP(C1351,Product_Cleaned!$A$2:$B$101,2,FALSE)</f>
        <v>Adjustable Dumbbell Set</v>
      </c>
      <c r="E1351" t="str">
        <f>VLOOKUP(C1351,Product_Cleaned!$A$2:$C$101,3,FALSE)</f>
        <v>Sports</v>
      </c>
      <c r="F1351" t="str">
        <f>VLOOKUP(C1351,Product_Cleaned!$A$2:$E$101,4,FALSE)</f>
        <v>Fitness</v>
      </c>
      <c r="G1351" t="str">
        <f>VLOOKUP('Sales_Fact cleaned'!C776,Product_Cleaned!$A$2:$E$101,5, FALSE)</f>
        <v>Flores-King</v>
      </c>
      <c r="H1351" t="s">
        <v>1789</v>
      </c>
      <c r="I1351" t="str">
        <f>_xlfn.XLOOKUP(H1351,Store_Raw!$A$2:$A$21,Store_Raw!$B$2:$B$21)</f>
        <v>Hill, Wagner and Ballard</v>
      </c>
      <c r="J1351" t="str">
        <f>_xlfn.XLOOKUP(H1351,Store_Raw!$A$2:$A$21,Store_Raw!$C$2:$C$21)</f>
        <v>East</v>
      </c>
      <c r="K1351" t="str">
        <f>_xlfn.XLOOKUP(H1351,Store_Raw!$A$2:$A$21,Store_Raw!$D$2:$D$21)</f>
        <v>East Davidville</v>
      </c>
      <c r="L1351" t="str">
        <f>_xlfn.XLOOKUP(H1351,Store_Raw!$A$2:$A$21,Store_Raw!$E$2:$E$21)</f>
        <v>Online</v>
      </c>
      <c r="M1351" t="str">
        <f>VLOOKUP(B1351,Customer_Cleaned!$A$2:$H$501,2,FALSE)</f>
        <v>Justin Cross</v>
      </c>
      <c r="N1351">
        <f>VLOOKUP(B1351,Customer_Cleaned!$A$2:$H$501,3,FALSE)</f>
        <v>62</v>
      </c>
      <c r="O1351" t="str">
        <f>VLOOKUP(B1351,Customer_Cleaned!$A$2:$H$501,4,FALSE)</f>
        <v>Female</v>
      </c>
      <c r="P1351" t="str">
        <f>VLOOKUP(B1351,Customer_Cleaned!$A$2:$H$501,8,FALSE)</f>
        <v>Platinum</v>
      </c>
      <c r="Q1351" t="str">
        <f>_xlfn.XLOOKUP('Sales_Fact cleaned'!B776,Customer_Cleaned!$A$2:$A$501,Customer_Cleaned!$F$2:$F$501)</f>
        <v>Illinois</v>
      </c>
      <c r="R1351" t="str">
        <f>_xlfn.XLOOKUP(B1351,Customer_Cleaned!$A$2:$A$501,Customer_Cleaned!$G$2:$G$501)</f>
        <v>USA</v>
      </c>
      <c r="S1351">
        <v>4</v>
      </c>
      <c r="T1351">
        <v>386.41</v>
      </c>
      <c r="U1351">
        <v>0.13</v>
      </c>
      <c r="V1351">
        <v>1344.7067999999999</v>
      </c>
      <c r="W1351" t="s">
        <v>1826</v>
      </c>
    </row>
    <row r="1352" spans="1:23" hidden="1">
      <c r="A1352" s="2">
        <v>45710</v>
      </c>
      <c r="B1352" t="s">
        <v>535</v>
      </c>
      <c r="C1352" t="s">
        <v>1664</v>
      </c>
      <c r="D1352" t="str">
        <f>VLOOKUP(C1352,Product_Cleaned!$A$2:$B$101,2,FALSE)</f>
        <v>Womens Cotton Scarf</v>
      </c>
      <c r="E1352" t="str">
        <f>VLOOKUP(C1352,Product_Cleaned!$A$2:$C$101,3,FALSE)</f>
        <v>Clothing</v>
      </c>
      <c r="F1352" t="str">
        <f>VLOOKUP(C1352,Product_Cleaned!$A$2:$E$101,4,FALSE)</f>
        <v>Accessories</v>
      </c>
      <c r="G1352" t="str">
        <f>VLOOKUP('Sales_Fact cleaned'!C1671,Product_Cleaned!$A$2:$E$101,5, FALSE)</f>
        <v>May-Reese</v>
      </c>
      <c r="H1352" t="s">
        <v>1807</v>
      </c>
      <c r="I1352" t="str">
        <f>_xlfn.XLOOKUP(H1352,Store_Raw!$A$2:$A$21,Store_Raw!$B$2:$B$21)</f>
        <v>Holloway Ltd</v>
      </c>
      <c r="J1352" t="str">
        <f>_xlfn.XLOOKUP(H1352,Store_Raw!$A$2:$A$21,Store_Raw!$C$2:$C$21)</f>
        <v>North</v>
      </c>
      <c r="K1352" t="str">
        <f>_xlfn.XLOOKUP(H1352,Store_Raw!$A$2:$A$21,Store_Raw!$D$2:$D$21)</f>
        <v>Bensonhaven</v>
      </c>
      <c r="L1352" t="str">
        <f>_xlfn.XLOOKUP(H1352,Store_Raw!$A$2:$A$21,Store_Raw!$E$2:$E$21)</f>
        <v>Flagship</v>
      </c>
      <c r="M1352" t="str">
        <f>VLOOKUP(B1352,Customer_Cleaned!$A$2:$H$501,2,FALSE)</f>
        <v>John Lawson</v>
      </c>
      <c r="N1352">
        <f>VLOOKUP(B1352,Customer_Cleaned!$A$2:$H$501,3,FALSE)</f>
        <v>41</v>
      </c>
      <c r="O1352" t="str">
        <f>VLOOKUP(B1352,Customer_Cleaned!$A$2:$H$501,4,FALSE)</f>
        <v>Female</v>
      </c>
      <c r="P1352" t="str">
        <f>VLOOKUP(B1352,Customer_Cleaned!$A$2:$H$501,8,FALSE)</f>
        <v>Silver</v>
      </c>
      <c r="Q1352" t="str">
        <f>_xlfn.XLOOKUP('Sales_Fact cleaned'!B1671,Customer_Cleaned!$A$2:$A$501,Customer_Cleaned!$F$2:$F$501)</f>
        <v>Maine</v>
      </c>
      <c r="R1352" t="str">
        <f>_xlfn.XLOOKUP(B1352,Customer_Cleaned!$A$2:$A$501,Customer_Cleaned!$G$2:$G$501)</f>
        <v>USA</v>
      </c>
      <c r="S1352">
        <v>3</v>
      </c>
      <c r="T1352">
        <v>622.98</v>
      </c>
      <c r="U1352">
        <v>0.28000000000000003</v>
      </c>
      <c r="V1352">
        <v>1345.6368</v>
      </c>
      <c r="W1352" t="s">
        <v>1824</v>
      </c>
    </row>
    <row r="1353" spans="1:23" hidden="1">
      <c r="A1353" s="2">
        <v>45710</v>
      </c>
      <c r="B1353" t="s">
        <v>732</v>
      </c>
      <c r="C1353" t="s">
        <v>1746</v>
      </c>
      <c r="D1353" t="str">
        <f>VLOOKUP(C1353,Product_Cleaned!$A$2:$B$101,2,FALSE)</f>
        <v>Stainless Steel Cookware Set</v>
      </c>
      <c r="E1353" t="str">
        <f>VLOOKUP(C1353,Product_Cleaned!$A$2:$C$101,3,FALSE)</f>
        <v>Home</v>
      </c>
      <c r="F1353" t="str">
        <f>VLOOKUP(C1353,Product_Cleaned!$A$2:$E$101,4,FALSE)</f>
        <v>Kitchen</v>
      </c>
      <c r="G1353" t="str">
        <f>VLOOKUP('Sales_Fact cleaned'!C431,Product_Cleaned!$A$2:$E$101,5, FALSE)</f>
        <v>Cox Inc</v>
      </c>
      <c r="H1353" t="s">
        <v>1782</v>
      </c>
      <c r="I1353" t="str">
        <f>_xlfn.XLOOKUP(H1353,Store_Raw!$A$2:$A$21,Store_Raw!$B$2:$B$21)</f>
        <v>Bean, Jones and Park</v>
      </c>
      <c r="J1353" t="str">
        <f>_xlfn.XLOOKUP(H1353,Store_Raw!$A$2:$A$21,Store_Raw!$C$2:$C$21)</f>
        <v>West</v>
      </c>
      <c r="K1353" t="str">
        <f>_xlfn.XLOOKUP(H1353,Store_Raw!$A$2:$A$21,Store_Raw!$D$2:$D$21)</f>
        <v>Thompsonborough</v>
      </c>
      <c r="L1353" t="str">
        <f>_xlfn.XLOOKUP(H1353,Store_Raw!$A$2:$A$21,Store_Raw!$E$2:$E$21)</f>
        <v>Online</v>
      </c>
      <c r="M1353" t="str">
        <f>VLOOKUP(B1353,Customer_Cleaned!$A$2:$H$501,2,FALSE)</f>
        <v>Gregory Pham</v>
      </c>
      <c r="N1353">
        <f>VLOOKUP(B1353,Customer_Cleaned!$A$2:$H$501,3,FALSE)</f>
        <v>63</v>
      </c>
      <c r="O1353" t="str">
        <f>VLOOKUP(B1353,Customer_Cleaned!$A$2:$H$501,4,FALSE)</f>
        <v>Female</v>
      </c>
      <c r="P1353" t="str">
        <f>VLOOKUP(B1353,Customer_Cleaned!$A$2:$H$501,8,FALSE)</f>
        <v>Platinum</v>
      </c>
      <c r="Q1353" t="str">
        <f>_xlfn.XLOOKUP('Sales_Fact cleaned'!B431,Customer_Cleaned!$A$2:$A$501,Customer_Cleaned!$F$2:$F$501)</f>
        <v>Iowa</v>
      </c>
      <c r="R1353" t="str">
        <f>_xlfn.XLOOKUP(B1353,Customer_Cleaned!$A$2:$A$501,Customer_Cleaned!$G$2:$G$501)</f>
        <v>USA</v>
      </c>
      <c r="S1353">
        <v>3</v>
      </c>
      <c r="T1353">
        <v>561.44000000000005</v>
      </c>
      <c r="U1353">
        <v>0.2</v>
      </c>
      <c r="V1353">
        <v>1347.4559999999999</v>
      </c>
      <c r="W1353" t="s">
        <v>1826</v>
      </c>
    </row>
    <row r="1354" spans="1:23" hidden="1">
      <c r="A1354" s="2">
        <v>45710</v>
      </c>
      <c r="B1354" t="s">
        <v>711</v>
      </c>
      <c r="C1354" t="s">
        <v>1736</v>
      </c>
      <c r="D1354" t="str">
        <f>VLOOKUP(C1354,Product_Cleaned!$A$2:$B$101,2,FALSE)</f>
        <v>Vitamin E Body Lotion</v>
      </c>
      <c r="E1354" t="str">
        <f>VLOOKUP(C1354,Product_Cleaned!$A$2:$C$101,3,FALSE)</f>
        <v>Beauty</v>
      </c>
      <c r="F1354" t="str">
        <f>VLOOKUP(C1354,Product_Cleaned!$A$2:$E$101,4,FALSE)</f>
        <v>Skincare</v>
      </c>
      <c r="G1354" t="str">
        <f>VLOOKUP('Sales_Fact cleaned'!C48,Product_Cleaned!$A$2:$E$101,5, FALSE)</f>
        <v>Robinson-Brown</v>
      </c>
      <c r="H1354" t="s">
        <v>1789</v>
      </c>
      <c r="I1354" t="str">
        <f>_xlfn.XLOOKUP(H1354,Store_Raw!$A$2:$A$21,Store_Raw!$B$2:$B$21)</f>
        <v>Hill, Wagner and Ballard</v>
      </c>
      <c r="J1354" t="str">
        <f>_xlfn.XLOOKUP(H1354,Store_Raw!$A$2:$A$21,Store_Raw!$C$2:$C$21)</f>
        <v>East</v>
      </c>
      <c r="K1354" t="str">
        <f>_xlfn.XLOOKUP(H1354,Store_Raw!$A$2:$A$21,Store_Raw!$D$2:$D$21)</f>
        <v>East Davidville</v>
      </c>
      <c r="L1354" t="str">
        <f>_xlfn.XLOOKUP(H1354,Store_Raw!$A$2:$A$21,Store_Raw!$E$2:$E$21)</f>
        <v>Online</v>
      </c>
      <c r="M1354" t="str">
        <f>VLOOKUP(B1354,Customer_Cleaned!$A$2:$H$501,2,FALSE)</f>
        <v>Jordan Wells</v>
      </c>
      <c r="N1354">
        <f>VLOOKUP(B1354,Customer_Cleaned!$A$2:$H$501,3,FALSE)</f>
        <v>47</v>
      </c>
      <c r="O1354" t="str">
        <f>VLOOKUP(B1354,Customer_Cleaned!$A$2:$H$501,4,FALSE)</f>
        <v>Female</v>
      </c>
      <c r="P1354" t="str">
        <f>VLOOKUP(B1354,Customer_Cleaned!$A$2:$H$501,8,FALSE)</f>
        <v>Silver</v>
      </c>
      <c r="Q1354" t="str">
        <f>_xlfn.XLOOKUP('Sales_Fact cleaned'!B48,Customer_Cleaned!$A$2:$A$501,Customer_Cleaned!$F$2:$F$501)</f>
        <v>Washington</v>
      </c>
      <c r="R1354" t="str">
        <f>_xlfn.XLOOKUP(B1354,Customer_Cleaned!$A$2:$A$501,Customer_Cleaned!$G$2:$G$501)</f>
        <v>USA</v>
      </c>
      <c r="S1354">
        <v>2</v>
      </c>
      <c r="T1354">
        <v>886.67</v>
      </c>
      <c r="U1354">
        <v>0.24</v>
      </c>
      <c r="V1354">
        <v>1347.7384</v>
      </c>
      <c r="W1354" t="s">
        <v>1824</v>
      </c>
    </row>
    <row r="1355" spans="1:23" hidden="1">
      <c r="A1355" s="2">
        <v>45710</v>
      </c>
      <c r="B1355" t="s">
        <v>271</v>
      </c>
      <c r="C1355" t="s">
        <v>1714</v>
      </c>
      <c r="D1355" t="str">
        <f>VLOOKUP(C1355,Product_Cleaned!$A$2:$B$101,2,FALSE)</f>
        <v>Hydrating Face Cleanser</v>
      </c>
      <c r="E1355" t="str">
        <f>VLOOKUP(C1355,Product_Cleaned!$A$2:$C$101,3,FALSE)</f>
        <v>Beauty</v>
      </c>
      <c r="F1355" t="str">
        <f>VLOOKUP(C1355,Product_Cleaned!$A$2:$E$101,4,FALSE)</f>
        <v>Skincare</v>
      </c>
      <c r="G1355" t="str">
        <f>VLOOKUP('Sales_Fact cleaned'!C906,Product_Cleaned!$A$2:$E$101,5, FALSE)</f>
        <v>Allison Ltd</v>
      </c>
      <c r="H1355" t="s">
        <v>1769</v>
      </c>
      <c r="I1355" t="str">
        <f>_xlfn.XLOOKUP(H1355,Store_Raw!$A$2:$A$21,Store_Raw!$B$2:$B$21)</f>
        <v>Alexander Group</v>
      </c>
      <c r="J1355" t="str">
        <f>_xlfn.XLOOKUP(H1355,Store_Raw!$A$2:$A$21,Store_Raw!$C$2:$C$21)</f>
        <v>South</v>
      </c>
      <c r="K1355" t="str">
        <f>_xlfn.XLOOKUP(H1355,Store_Raw!$A$2:$A$21,Store_Raw!$D$2:$D$21)</f>
        <v>Port Sharon</v>
      </c>
      <c r="L1355" t="str">
        <f>_xlfn.XLOOKUP(H1355,Store_Raw!$A$2:$A$21,Store_Raw!$E$2:$E$21)</f>
        <v>Online</v>
      </c>
      <c r="M1355" t="str">
        <f>VLOOKUP(B1355,Customer_Cleaned!$A$2:$H$501,2,FALSE)</f>
        <v>John Mayer</v>
      </c>
      <c r="N1355">
        <f>VLOOKUP(B1355,Customer_Cleaned!$A$2:$H$501,3,FALSE)</f>
        <v>58</v>
      </c>
      <c r="O1355" t="str">
        <f>VLOOKUP(B1355,Customer_Cleaned!$A$2:$H$501,4,FALSE)</f>
        <v>Male</v>
      </c>
      <c r="P1355" t="str">
        <f>VLOOKUP(B1355,Customer_Cleaned!$A$2:$H$501,8,FALSE)</f>
        <v>Platinum</v>
      </c>
      <c r="Q1355" t="str">
        <f>_xlfn.XLOOKUP('Sales_Fact cleaned'!B906,Customer_Cleaned!$A$2:$A$501,Customer_Cleaned!$F$2:$F$501)</f>
        <v>Georgia</v>
      </c>
      <c r="R1355" t="str">
        <f>_xlfn.XLOOKUP(B1355,Customer_Cleaned!$A$2:$A$501,Customer_Cleaned!$G$2:$G$501)</f>
        <v>USA</v>
      </c>
      <c r="S1355">
        <v>2</v>
      </c>
      <c r="T1355">
        <v>898.81</v>
      </c>
      <c r="U1355">
        <v>0.25</v>
      </c>
      <c r="V1355">
        <v>1348.2149999999999</v>
      </c>
      <c r="W1355" t="s">
        <v>1824</v>
      </c>
    </row>
    <row r="1356" spans="1:23" hidden="1">
      <c r="A1356" s="2">
        <v>45711</v>
      </c>
      <c r="B1356" t="s">
        <v>1325</v>
      </c>
      <c r="C1356" t="s">
        <v>1654</v>
      </c>
      <c r="D1356" t="str">
        <f>VLOOKUP(C1356,Product_Cleaned!$A$2:$B$101,2,FALSE)</f>
        <v>Men's Track Pants</v>
      </c>
      <c r="E1356" t="str">
        <f>VLOOKUP(C1356,Product_Cleaned!$A$2:$C$101,3,FALSE)</f>
        <v>Clothing</v>
      </c>
      <c r="F1356" t="str">
        <f>VLOOKUP(C1356,Product_Cleaned!$A$2:$E$101,4,FALSE)</f>
        <v>Bottoms</v>
      </c>
      <c r="G1356" t="str">
        <f>VLOOKUP('Sales_Fact cleaned'!C896,Product_Cleaned!$A$2:$E$101,5, FALSE)</f>
        <v>Terry-Moore</v>
      </c>
      <c r="H1356" t="s">
        <v>1773</v>
      </c>
      <c r="I1356" t="str">
        <f>_xlfn.XLOOKUP(H1356,Store_Raw!$A$2:$A$21,Store_Raw!$B$2:$B$21)</f>
        <v>Gray Ltd</v>
      </c>
      <c r="J1356" t="str">
        <f>_xlfn.XLOOKUP(H1356,Store_Raw!$A$2:$A$21,Store_Raw!$C$2:$C$21)</f>
        <v>North</v>
      </c>
      <c r="K1356" t="str">
        <f>_xlfn.XLOOKUP(H1356,Store_Raw!$A$2:$A$21,Store_Raw!$D$2:$D$21)</f>
        <v>New Michaelchester</v>
      </c>
      <c r="L1356" t="str">
        <f>_xlfn.XLOOKUP(H1356,Store_Raw!$A$2:$A$21,Store_Raw!$E$2:$E$21)</f>
        <v>Outlet</v>
      </c>
      <c r="M1356" t="str">
        <f>VLOOKUP(B1356,Customer_Cleaned!$A$2:$H$501,2,FALSE)</f>
        <v>Jose Stewart</v>
      </c>
      <c r="N1356">
        <f>VLOOKUP(B1356,Customer_Cleaned!$A$2:$H$501,3,FALSE)</f>
        <v>18</v>
      </c>
      <c r="O1356" t="str">
        <f>VLOOKUP(B1356,Customer_Cleaned!$A$2:$H$501,4,FALSE)</f>
        <v>Female</v>
      </c>
      <c r="P1356" t="str">
        <f>VLOOKUP(B1356,Customer_Cleaned!$A$2:$H$501,8,FALSE)</f>
        <v>Bronze</v>
      </c>
      <c r="Q1356" t="str">
        <f>_xlfn.XLOOKUP('Sales_Fact cleaned'!B896,Customer_Cleaned!$A$2:$A$501,Customer_Cleaned!$F$2:$F$501)</f>
        <v>Oklahoma</v>
      </c>
      <c r="R1356" t="str">
        <f>_xlfn.XLOOKUP(B1356,Customer_Cleaned!$A$2:$A$501,Customer_Cleaned!$G$2:$G$501)</f>
        <v>USA</v>
      </c>
      <c r="S1356">
        <v>3</v>
      </c>
      <c r="T1356">
        <v>576.52</v>
      </c>
      <c r="U1356">
        <v>0.22</v>
      </c>
      <c r="V1356">
        <v>1349.0568000000001</v>
      </c>
      <c r="W1356" t="s">
        <v>1824</v>
      </c>
    </row>
    <row r="1357" spans="1:23" hidden="1">
      <c r="A1357" s="2">
        <v>45711</v>
      </c>
      <c r="B1357" t="s">
        <v>1065</v>
      </c>
      <c r="C1357" t="s">
        <v>1565</v>
      </c>
      <c r="D1357" t="str">
        <f>VLOOKUP(C1357,Product_Cleaned!$A$2:$B$101,2,FALSE)</f>
        <v>Adjustable Dumbbell Set</v>
      </c>
      <c r="E1357" t="str">
        <f>VLOOKUP(C1357,Product_Cleaned!$A$2:$C$101,3,FALSE)</f>
        <v>Sports</v>
      </c>
      <c r="F1357" t="str">
        <f>VLOOKUP(C1357,Product_Cleaned!$A$2:$E$101,4,FALSE)</f>
        <v>Fitness</v>
      </c>
      <c r="G1357" t="str">
        <f>VLOOKUP('Sales_Fact cleaned'!C1631,Product_Cleaned!$A$2:$E$101,5, FALSE)</f>
        <v>Moon, Mora and Santos</v>
      </c>
      <c r="H1357" t="s">
        <v>1761</v>
      </c>
      <c r="I1357" t="str">
        <f>_xlfn.XLOOKUP(H1357,Store_Raw!$A$2:$A$21,Store_Raw!$B$2:$B$21)</f>
        <v>Black-Horn</v>
      </c>
      <c r="J1357" t="str">
        <f>_xlfn.XLOOKUP(H1357,Store_Raw!$A$2:$A$21,Store_Raw!$C$2:$C$21)</f>
        <v>South</v>
      </c>
      <c r="K1357" t="str">
        <f>_xlfn.XLOOKUP(H1357,Store_Raw!$A$2:$A$21,Store_Raw!$D$2:$D$21)</f>
        <v>North Nancyview</v>
      </c>
      <c r="L1357" t="str">
        <f>_xlfn.XLOOKUP(H1357,Store_Raw!$A$2:$A$21,Store_Raw!$E$2:$E$21)</f>
        <v>Outlet</v>
      </c>
      <c r="M1357" t="str">
        <f>VLOOKUP(B1357,Customer_Cleaned!$A$2:$H$501,2,FALSE)</f>
        <v>Mrs. Susan Buckley</v>
      </c>
      <c r="N1357">
        <f>VLOOKUP(B1357,Customer_Cleaned!$A$2:$H$501,3,FALSE)</f>
        <v>52</v>
      </c>
      <c r="O1357" t="str">
        <f>VLOOKUP(B1357,Customer_Cleaned!$A$2:$H$501,4,FALSE)</f>
        <v>Female</v>
      </c>
      <c r="P1357" t="str">
        <f>VLOOKUP(B1357,Customer_Cleaned!$A$2:$H$501,8,FALSE)</f>
        <v>Platinum</v>
      </c>
      <c r="Q1357" t="str">
        <f>_xlfn.XLOOKUP('Sales_Fact cleaned'!B1631,Customer_Cleaned!$A$2:$A$501,Customer_Cleaned!$F$2:$F$501)</f>
        <v>Rhode Island</v>
      </c>
      <c r="R1357" t="str">
        <f>_xlfn.XLOOKUP(B1357,Customer_Cleaned!$A$2:$A$501,Customer_Cleaned!$G$2:$G$501)</f>
        <v>USA</v>
      </c>
      <c r="S1357">
        <v>2</v>
      </c>
      <c r="T1357">
        <v>823.03</v>
      </c>
      <c r="U1357">
        <v>0.18</v>
      </c>
      <c r="V1357">
        <v>1349.7692</v>
      </c>
      <c r="W1357" t="s">
        <v>1824</v>
      </c>
    </row>
    <row r="1358" spans="1:23" hidden="1">
      <c r="A1358" s="2">
        <v>45711</v>
      </c>
      <c r="B1358" t="s">
        <v>619</v>
      </c>
      <c r="C1358" t="s">
        <v>1690</v>
      </c>
      <c r="D1358" t="str">
        <f>VLOOKUP(C1358,Product_Cleaned!$A$2:$B$101,2,FALSE)</f>
        <v>Hair Repair Oil Treatment</v>
      </c>
      <c r="E1358" t="str">
        <f>VLOOKUP(C1358,Product_Cleaned!$A$2:$C$101,3,FALSE)</f>
        <v>Beauty</v>
      </c>
      <c r="F1358" t="str">
        <f>VLOOKUP(C1358,Product_Cleaned!$A$2:$E$101,4,FALSE)</f>
        <v>Haircare</v>
      </c>
      <c r="G1358" t="str">
        <f>VLOOKUP('Sales_Fact cleaned'!C612,Product_Cleaned!$A$2:$E$101,5, FALSE)</f>
        <v>Hopkins Ltd</v>
      </c>
      <c r="H1358" t="s">
        <v>1789</v>
      </c>
      <c r="I1358" t="str">
        <f>_xlfn.XLOOKUP(H1358,Store_Raw!$A$2:$A$21,Store_Raw!$B$2:$B$21)</f>
        <v>Hill, Wagner and Ballard</v>
      </c>
      <c r="J1358" t="str">
        <f>_xlfn.XLOOKUP(H1358,Store_Raw!$A$2:$A$21,Store_Raw!$C$2:$C$21)</f>
        <v>East</v>
      </c>
      <c r="K1358" t="str">
        <f>_xlfn.XLOOKUP(H1358,Store_Raw!$A$2:$A$21,Store_Raw!$D$2:$D$21)</f>
        <v>East Davidville</v>
      </c>
      <c r="L1358" t="str">
        <f>_xlfn.XLOOKUP(H1358,Store_Raw!$A$2:$A$21,Store_Raw!$E$2:$E$21)</f>
        <v>Online</v>
      </c>
      <c r="M1358" t="str">
        <f>VLOOKUP(B1358,Customer_Cleaned!$A$2:$H$501,2,FALSE)</f>
        <v>Kimberly Brooks</v>
      </c>
      <c r="N1358">
        <f>VLOOKUP(B1358,Customer_Cleaned!$A$2:$H$501,3,FALSE)</f>
        <v>42</v>
      </c>
      <c r="O1358" t="str">
        <f>VLOOKUP(B1358,Customer_Cleaned!$A$2:$H$501,4,FALSE)</f>
        <v>Male</v>
      </c>
      <c r="P1358" t="str">
        <f>VLOOKUP(B1358,Customer_Cleaned!$A$2:$H$501,8,FALSE)</f>
        <v>Silver</v>
      </c>
      <c r="Q1358" t="str">
        <f>_xlfn.XLOOKUP('Sales_Fact cleaned'!B612,Customer_Cleaned!$A$2:$A$501,Customer_Cleaned!$F$2:$F$501)</f>
        <v>Alabama</v>
      </c>
      <c r="R1358" t="str">
        <f>_xlfn.XLOOKUP(B1358,Customer_Cleaned!$A$2:$A$501,Customer_Cleaned!$G$2:$G$501)</f>
        <v>USA</v>
      </c>
      <c r="S1358">
        <v>2</v>
      </c>
      <c r="T1358">
        <v>913.08</v>
      </c>
      <c r="U1358">
        <v>0.26</v>
      </c>
      <c r="V1358">
        <v>1351.3584000000001</v>
      </c>
      <c r="W1358" t="s">
        <v>1829</v>
      </c>
    </row>
    <row r="1359" spans="1:23" hidden="1">
      <c r="A1359" s="2">
        <v>45711</v>
      </c>
      <c r="B1359" t="s">
        <v>730</v>
      </c>
      <c r="C1359" t="s">
        <v>1646</v>
      </c>
      <c r="D1359" t="str">
        <f>VLOOKUP(C1359,Product_Cleaned!$A$2:$B$101,2,FALSE)</f>
        <v>Men's Roll-On Perfume</v>
      </c>
      <c r="E1359" t="str">
        <f>VLOOKUP(C1359,Product_Cleaned!$A$2:$C$101,3,FALSE)</f>
        <v>Beauty</v>
      </c>
      <c r="F1359" t="str">
        <f>VLOOKUP(C1359,Product_Cleaned!$A$2:$E$101,4,FALSE)</f>
        <v>Fragrance</v>
      </c>
      <c r="G1359" t="str">
        <f>VLOOKUP('Sales_Fact cleaned'!C1263,Product_Cleaned!$A$2:$E$101,5, FALSE)</f>
        <v>Khan, Jones and Paul</v>
      </c>
      <c r="H1359" t="s">
        <v>1782</v>
      </c>
      <c r="I1359" t="str">
        <f>_xlfn.XLOOKUP(H1359,Store_Raw!$A$2:$A$21,Store_Raw!$B$2:$B$21)</f>
        <v>Bean, Jones and Park</v>
      </c>
      <c r="J1359" t="str">
        <f>_xlfn.XLOOKUP(H1359,Store_Raw!$A$2:$A$21,Store_Raw!$C$2:$C$21)</f>
        <v>West</v>
      </c>
      <c r="K1359" t="str">
        <f>_xlfn.XLOOKUP(H1359,Store_Raw!$A$2:$A$21,Store_Raw!$D$2:$D$21)</f>
        <v>Thompsonborough</v>
      </c>
      <c r="L1359" t="str">
        <f>_xlfn.XLOOKUP(H1359,Store_Raw!$A$2:$A$21,Store_Raw!$E$2:$E$21)</f>
        <v>Online</v>
      </c>
      <c r="M1359" t="str">
        <f>VLOOKUP(B1359,Customer_Cleaned!$A$2:$H$501,2,FALSE)</f>
        <v>Alexis Castaneda</v>
      </c>
      <c r="N1359">
        <f>VLOOKUP(B1359,Customer_Cleaned!$A$2:$H$501,3,FALSE)</f>
        <v>54</v>
      </c>
      <c r="O1359" t="str">
        <f>VLOOKUP(B1359,Customer_Cleaned!$A$2:$H$501,4,FALSE)</f>
        <v>Male</v>
      </c>
      <c r="P1359" t="str">
        <f>VLOOKUP(B1359,Customer_Cleaned!$A$2:$H$501,8,FALSE)</f>
        <v>Platinum</v>
      </c>
      <c r="Q1359" t="str">
        <f>_xlfn.XLOOKUP('Sales_Fact cleaned'!B1263,Customer_Cleaned!$A$2:$A$501,Customer_Cleaned!$F$2:$F$501)</f>
        <v>Nevada</v>
      </c>
      <c r="R1359" t="str">
        <f>_xlfn.XLOOKUP(B1359,Customer_Cleaned!$A$2:$A$501,Customer_Cleaned!$G$2:$G$501)</f>
        <v>USA</v>
      </c>
      <c r="S1359">
        <v>3</v>
      </c>
      <c r="T1359">
        <v>512.15</v>
      </c>
      <c r="U1359">
        <v>0.12</v>
      </c>
      <c r="V1359">
        <v>1352.076</v>
      </c>
      <c r="W1359" t="s">
        <v>1829</v>
      </c>
    </row>
    <row r="1360" spans="1:23">
      <c r="A1360" s="2">
        <v>45712</v>
      </c>
      <c r="B1360" t="s">
        <v>185</v>
      </c>
      <c r="C1360" t="s">
        <v>1684</v>
      </c>
      <c r="D1360" t="str">
        <f>VLOOKUP(C1360,Product_Cleaned!$A$2:$B$101,2,FALSE)</f>
        <v>Wooden Nightstand</v>
      </c>
      <c r="E1360" t="str">
        <f>VLOOKUP(C1360,Product_Cleaned!$A$2:$C$101,3,FALSE)</f>
        <v>Home</v>
      </c>
      <c r="F1360" t="str">
        <f>VLOOKUP(C1360,Product_Cleaned!$A$2:$E$101,4,FALSE)</f>
        <v>Furniture</v>
      </c>
      <c r="G1360" t="str">
        <f>VLOOKUP('Sales_Fact cleaned'!C1920,Product_Cleaned!$A$2:$E$101,5, FALSE)</f>
        <v>Cox Inc</v>
      </c>
      <c r="H1360" t="s">
        <v>1797</v>
      </c>
      <c r="I1360" t="str">
        <f>_xlfn.XLOOKUP(H1360,Store_Raw!$A$2:$A$21,Store_Raw!$B$2:$B$21)</f>
        <v>Gardner, Humphrey and Contreras</v>
      </c>
      <c r="J1360" t="str">
        <f>_xlfn.XLOOKUP(H1360,Store_Raw!$A$2:$A$21,Store_Raw!$C$2:$C$21)</f>
        <v>East</v>
      </c>
      <c r="K1360" t="str">
        <f>_xlfn.XLOOKUP(H1360,Store_Raw!$A$2:$A$21,Store_Raw!$D$2:$D$21)</f>
        <v>Johnsonville</v>
      </c>
      <c r="L1360" t="str">
        <f>_xlfn.XLOOKUP(H1360,Store_Raw!$A$2:$A$21,Store_Raw!$E$2:$E$21)</f>
        <v>Flagship</v>
      </c>
      <c r="M1360" t="str">
        <f>VLOOKUP(B1360,Customer_Cleaned!$A$2:$H$501,2,FALSE)</f>
        <v>April Mullins</v>
      </c>
      <c r="N1360">
        <f>VLOOKUP(B1360,Customer_Cleaned!$A$2:$H$501,3,FALSE)</f>
        <v>54</v>
      </c>
      <c r="O1360" t="str">
        <f>VLOOKUP(B1360,Customer_Cleaned!$A$2:$H$501,4,FALSE)</f>
        <v>Male</v>
      </c>
      <c r="P1360" t="str">
        <f>VLOOKUP(B1360,Customer_Cleaned!$A$2:$H$501,8,FALSE)</f>
        <v>Platinum</v>
      </c>
      <c r="Q1360" t="str">
        <f>_xlfn.XLOOKUP('Sales_Fact cleaned'!B1920,Customer_Cleaned!$A$2:$A$501,Customer_Cleaned!$F$2:$F$501)</f>
        <v>Oregon</v>
      </c>
      <c r="R1360" t="str">
        <f>_xlfn.XLOOKUP(B1360,Customer_Cleaned!$A$2:$A$501,Customer_Cleaned!$G$2:$G$501)</f>
        <v>USA</v>
      </c>
      <c r="S1360">
        <v>4</v>
      </c>
      <c r="T1360">
        <v>463.16</v>
      </c>
      <c r="U1360">
        <v>0.27</v>
      </c>
      <c r="V1360">
        <v>1352.4272000000001</v>
      </c>
      <c r="W1360" t="s">
        <v>1824</v>
      </c>
    </row>
    <row r="1361" spans="1:23" hidden="1">
      <c r="A1361" s="2">
        <v>45713</v>
      </c>
      <c r="B1361" t="s">
        <v>307</v>
      </c>
      <c r="C1361" t="s">
        <v>1610</v>
      </c>
      <c r="D1361" t="str">
        <f>VLOOKUP(C1361,Product_Cleaned!$A$2:$B$101,2,FALSE)</f>
        <v>Basketball</v>
      </c>
      <c r="E1361" t="str">
        <f>VLOOKUP(C1361,Product_Cleaned!$A$2:$C$101,3,FALSE)</f>
        <v>Sports</v>
      </c>
      <c r="F1361" t="str">
        <f>VLOOKUP(C1361,Product_Cleaned!$A$2:$E$101,4,FALSE)</f>
        <v>Team Sports</v>
      </c>
      <c r="G1361" t="str">
        <f>VLOOKUP('Sales_Fact cleaned'!C1872,Product_Cleaned!$A$2:$E$101,5, FALSE)</f>
        <v>Luna, Anderson and Bowman</v>
      </c>
      <c r="H1361" t="s">
        <v>1813</v>
      </c>
      <c r="I1361" t="str">
        <f>_xlfn.XLOOKUP(H1361,Store_Raw!$A$2:$A$21,Store_Raw!$B$2:$B$21)</f>
        <v>Mann-Austin</v>
      </c>
      <c r="J1361" t="str">
        <f>_xlfn.XLOOKUP(H1361,Store_Raw!$A$2:$A$21,Store_Raw!$C$2:$C$21)</f>
        <v>East</v>
      </c>
      <c r="K1361" t="str">
        <f>_xlfn.XLOOKUP(H1361,Store_Raw!$A$2:$A$21,Store_Raw!$D$2:$D$21)</f>
        <v>Vasquezborough</v>
      </c>
      <c r="L1361" t="str">
        <f>_xlfn.XLOOKUP(H1361,Store_Raw!$A$2:$A$21,Store_Raw!$E$2:$E$21)</f>
        <v>Online</v>
      </c>
      <c r="M1361" t="str">
        <f>VLOOKUP(B1361,Customer_Cleaned!$A$2:$H$501,2,FALSE)</f>
        <v>Richard Delgado</v>
      </c>
      <c r="N1361">
        <f>VLOOKUP(B1361,Customer_Cleaned!$A$2:$H$501,3,FALSE)</f>
        <v>36</v>
      </c>
      <c r="O1361" t="str">
        <f>VLOOKUP(B1361,Customer_Cleaned!$A$2:$H$501,4,FALSE)</f>
        <v>Male</v>
      </c>
      <c r="P1361" t="str">
        <f>VLOOKUP(B1361,Customer_Cleaned!$A$2:$H$501,8,FALSE)</f>
        <v>Silver</v>
      </c>
      <c r="Q1361" t="str">
        <f>_xlfn.XLOOKUP('Sales_Fact cleaned'!B1872,Customer_Cleaned!$A$2:$A$501,Customer_Cleaned!$F$2:$F$501)</f>
        <v>Connecticut</v>
      </c>
      <c r="R1361" t="str">
        <f>_xlfn.XLOOKUP(B1361,Customer_Cleaned!$A$2:$A$501,Customer_Cleaned!$G$2:$G$501)</f>
        <v>USA</v>
      </c>
      <c r="S1361">
        <v>3</v>
      </c>
      <c r="T1361">
        <v>455.82</v>
      </c>
      <c r="U1361">
        <v>0.01</v>
      </c>
      <c r="V1361">
        <v>1353.7854</v>
      </c>
      <c r="W1361" t="s">
        <v>1829</v>
      </c>
    </row>
    <row r="1362" spans="1:23" hidden="1">
      <c r="A1362" s="2">
        <v>45713</v>
      </c>
      <c r="B1362" t="s">
        <v>556</v>
      </c>
      <c r="C1362" t="s">
        <v>1551</v>
      </c>
      <c r="D1362" t="str">
        <f>VLOOKUP(C1362,Product_Cleaned!$A$2:$B$101,2,FALSE)</f>
        <v>Men's Running Jacket</v>
      </c>
      <c r="E1362" t="str">
        <f>VLOOKUP(C1362,Product_Cleaned!$A$2:$C$101,3,FALSE)</f>
        <v>Clothing</v>
      </c>
      <c r="F1362" t="str">
        <f>VLOOKUP(C1362,Product_Cleaned!$A$2:$E$101,4,FALSE)</f>
        <v>Outerwear</v>
      </c>
      <c r="G1362" t="str">
        <f>VLOOKUP('Sales_Fact cleaned'!C1180,Product_Cleaned!$A$2:$E$101,5, FALSE)</f>
        <v>Taylor, Dodson and Johnston</v>
      </c>
      <c r="H1362" t="s">
        <v>1752</v>
      </c>
      <c r="I1362" t="str">
        <f>_xlfn.XLOOKUP(H1362,Store_Raw!$A$2:$A$21,Store_Raw!$B$2:$B$21)</f>
        <v>Rivera-Warner</v>
      </c>
      <c r="J1362" t="str">
        <f>_xlfn.XLOOKUP(H1362,Store_Raw!$A$2:$A$21,Store_Raw!$C$2:$C$21)</f>
        <v>East</v>
      </c>
      <c r="K1362" t="str">
        <f>_xlfn.XLOOKUP(H1362,Store_Raw!$A$2:$A$21,Store_Raw!$D$2:$D$21)</f>
        <v>Washingtonfurt</v>
      </c>
      <c r="L1362" t="str">
        <f>_xlfn.XLOOKUP(H1362,Store_Raw!$A$2:$A$21,Store_Raw!$E$2:$E$21)</f>
        <v>Flagship</v>
      </c>
      <c r="M1362" t="str">
        <f>VLOOKUP(B1362,Customer_Cleaned!$A$2:$H$501,2,FALSE)</f>
        <v>Antonio Wade</v>
      </c>
      <c r="N1362">
        <f>VLOOKUP(B1362,Customer_Cleaned!$A$2:$H$501,3,FALSE)</f>
        <v>36</v>
      </c>
      <c r="O1362" t="str">
        <f>VLOOKUP(B1362,Customer_Cleaned!$A$2:$H$501,4,FALSE)</f>
        <v>Female</v>
      </c>
      <c r="P1362" t="str">
        <f>VLOOKUP(B1362,Customer_Cleaned!$A$2:$H$501,8,FALSE)</f>
        <v>Silver</v>
      </c>
      <c r="Q1362" t="str">
        <f>_xlfn.XLOOKUP('Sales_Fact cleaned'!B1180,Customer_Cleaned!$A$2:$A$501,Customer_Cleaned!$F$2:$F$501)</f>
        <v>South Carolina</v>
      </c>
      <c r="R1362" t="str">
        <f>_xlfn.XLOOKUP(B1362,Customer_Cleaned!$A$2:$A$501,Customer_Cleaned!$G$2:$G$501)</f>
        <v>USA</v>
      </c>
      <c r="S1362">
        <v>3</v>
      </c>
      <c r="T1362">
        <v>476.1</v>
      </c>
      <c r="U1362">
        <v>0.05</v>
      </c>
      <c r="V1362">
        <v>1356.885</v>
      </c>
      <c r="W1362" t="s">
        <v>1829</v>
      </c>
    </row>
    <row r="1363" spans="1:23" hidden="1">
      <c r="A1363" s="2">
        <v>45713</v>
      </c>
      <c r="B1363" t="s">
        <v>523</v>
      </c>
      <c r="C1363" t="s">
        <v>1646</v>
      </c>
      <c r="D1363" t="str">
        <f>VLOOKUP(C1363,Product_Cleaned!$A$2:$B$101,2,FALSE)</f>
        <v>Men's Roll-On Perfume</v>
      </c>
      <c r="E1363" t="str">
        <f>VLOOKUP(C1363,Product_Cleaned!$A$2:$C$101,3,FALSE)</f>
        <v>Beauty</v>
      </c>
      <c r="F1363" t="str">
        <f>VLOOKUP(C1363,Product_Cleaned!$A$2:$E$101,4,FALSE)</f>
        <v>Fragrance</v>
      </c>
      <c r="G1363" t="str">
        <f>VLOOKUP('Sales_Fact cleaned'!C1149,Product_Cleaned!$A$2:$E$101,5, FALSE)</f>
        <v>Duran Group</v>
      </c>
      <c r="H1363" t="s">
        <v>1779</v>
      </c>
      <c r="I1363" t="str">
        <f>_xlfn.XLOOKUP(H1363,Store_Raw!$A$2:$A$21,Store_Raw!$B$2:$B$21)</f>
        <v>Martinez-Mullins</v>
      </c>
      <c r="J1363" t="str">
        <f>_xlfn.XLOOKUP(H1363,Store_Raw!$A$2:$A$21,Store_Raw!$C$2:$C$21)</f>
        <v>South</v>
      </c>
      <c r="K1363" t="str">
        <f>_xlfn.XLOOKUP(H1363,Store_Raw!$A$2:$A$21,Store_Raw!$D$2:$D$21)</f>
        <v>Williamsfurt</v>
      </c>
      <c r="L1363" t="str">
        <f>_xlfn.XLOOKUP(H1363,Store_Raw!$A$2:$A$21,Store_Raw!$E$2:$E$21)</f>
        <v>Online</v>
      </c>
      <c r="M1363" t="str">
        <f>VLOOKUP(B1363,Customer_Cleaned!$A$2:$H$501,2,FALSE)</f>
        <v>Maria Sanchez</v>
      </c>
      <c r="N1363">
        <f>VLOOKUP(B1363,Customer_Cleaned!$A$2:$H$501,3,FALSE)</f>
        <v>46</v>
      </c>
      <c r="O1363" t="str">
        <f>VLOOKUP(B1363,Customer_Cleaned!$A$2:$H$501,4,FALSE)</f>
        <v>Male</v>
      </c>
      <c r="P1363" t="str">
        <f>VLOOKUP(B1363,Customer_Cleaned!$A$2:$H$501,8,FALSE)</f>
        <v>Silver</v>
      </c>
      <c r="Q1363" t="str">
        <f>_xlfn.XLOOKUP('Sales_Fact cleaned'!B1149,Customer_Cleaned!$A$2:$A$501,Customer_Cleaned!$F$2:$F$501)</f>
        <v>Missouri</v>
      </c>
      <c r="R1363" t="str">
        <f>_xlfn.XLOOKUP(B1363,Customer_Cleaned!$A$2:$A$501,Customer_Cleaned!$G$2:$G$501)</f>
        <v>USA</v>
      </c>
      <c r="S1363">
        <v>2</v>
      </c>
      <c r="T1363">
        <v>955.66</v>
      </c>
      <c r="U1363">
        <v>0.28999999999999998</v>
      </c>
      <c r="V1363">
        <v>1357.0372</v>
      </c>
      <c r="W1363" t="s">
        <v>1826</v>
      </c>
    </row>
    <row r="1364" spans="1:23" hidden="1">
      <c r="A1364" s="2">
        <v>45714</v>
      </c>
      <c r="B1364" t="s">
        <v>1374</v>
      </c>
      <c r="C1364" t="s">
        <v>1656</v>
      </c>
      <c r="D1364" t="str">
        <f>VLOOKUP(C1364,Product_Cleaned!$A$2:$B$101,2,FALSE)</f>
        <v>Sports Stopwatch Pro</v>
      </c>
      <c r="E1364" t="str">
        <f>VLOOKUP(C1364,Product_Cleaned!$A$2:$C$101,3,FALSE)</f>
        <v>Sports</v>
      </c>
      <c r="F1364" t="str">
        <f>VLOOKUP(C1364,Product_Cleaned!$A$2:$E$101,4,FALSE)</f>
        <v>Accessories</v>
      </c>
      <c r="G1364" t="str">
        <f>VLOOKUP('Sales_Fact cleaned'!C1577,Product_Cleaned!$A$2:$E$101,5, FALSE)</f>
        <v>Wolfe, Ross and Hester</v>
      </c>
      <c r="H1364" t="s">
        <v>1766</v>
      </c>
      <c r="I1364" t="str">
        <f>_xlfn.XLOOKUP(H1364,Store_Raw!$A$2:$A$21,Store_Raw!$B$2:$B$21)</f>
        <v>Johnson-Wright</v>
      </c>
      <c r="J1364" t="str">
        <f>_xlfn.XLOOKUP(H1364,Store_Raw!$A$2:$A$21,Store_Raw!$C$2:$C$21)</f>
        <v>North</v>
      </c>
      <c r="K1364" t="str">
        <f>_xlfn.XLOOKUP(H1364,Store_Raw!$A$2:$A$21,Store_Raw!$D$2:$D$21)</f>
        <v>Hoodberg</v>
      </c>
      <c r="L1364" t="str">
        <f>_xlfn.XLOOKUP(H1364,Store_Raw!$A$2:$A$21,Store_Raw!$E$2:$E$21)</f>
        <v>Outlet</v>
      </c>
      <c r="M1364" t="str">
        <f>VLOOKUP(B1364,Customer_Cleaned!$A$2:$H$501,2,FALSE)</f>
        <v>Cheryl Carr</v>
      </c>
      <c r="N1364">
        <f>VLOOKUP(B1364,Customer_Cleaned!$A$2:$H$501,3,FALSE)</f>
        <v>19</v>
      </c>
      <c r="O1364" t="str">
        <f>VLOOKUP(B1364,Customer_Cleaned!$A$2:$H$501,4,FALSE)</f>
        <v>Male</v>
      </c>
      <c r="P1364" t="str">
        <f>VLOOKUP(B1364,Customer_Cleaned!$A$2:$H$501,8,FALSE)</f>
        <v>Bronze</v>
      </c>
      <c r="Q1364" t="str">
        <f>_xlfn.XLOOKUP('Sales_Fact cleaned'!B1577,Customer_Cleaned!$A$2:$A$501,Customer_Cleaned!$F$2:$F$501)</f>
        <v>Indiana</v>
      </c>
      <c r="R1364" t="str">
        <f>_xlfn.XLOOKUP(B1364,Customer_Cleaned!$A$2:$A$501,Customer_Cleaned!$G$2:$G$501)</f>
        <v>USA</v>
      </c>
      <c r="S1364">
        <v>3</v>
      </c>
      <c r="T1364">
        <v>477.05</v>
      </c>
      <c r="U1364">
        <v>0.05</v>
      </c>
      <c r="V1364">
        <v>1359.5925</v>
      </c>
      <c r="W1364" t="s">
        <v>1826</v>
      </c>
    </row>
    <row r="1365" spans="1:23" hidden="1">
      <c r="A1365" s="2">
        <v>45715</v>
      </c>
      <c r="B1365" t="s">
        <v>1202</v>
      </c>
      <c r="C1365" t="s">
        <v>1624</v>
      </c>
      <c r="D1365" t="str">
        <f>VLOOKUP(C1365,Product_Cleaned!$A$2:$B$101,2,FALSE)</f>
        <v>Sports Water Hydration Pack</v>
      </c>
      <c r="E1365" t="str">
        <f>VLOOKUP(C1365,Product_Cleaned!$A$2:$C$101,3,FALSE)</f>
        <v>Sports</v>
      </c>
      <c r="F1365" t="str">
        <f>VLOOKUP(C1365,Product_Cleaned!$A$2:$E$101,4,FALSE)</f>
        <v>Outdoor</v>
      </c>
      <c r="G1365" t="str">
        <f>VLOOKUP('Sales_Fact cleaned'!C1246,Product_Cleaned!$A$2:$E$101,5, FALSE)</f>
        <v>Robinson-Brown</v>
      </c>
      <c r="H1365" t="s">
        <v>1807</v>
      </c>
      <c r="I1365" t="str">
        <f>_xlfn.XLOOKUP(H1365,Store_Raw!$A$2:$A$21,Store_Raw!$B$2:$B$21)</f>
        <v>Holloway Ltd</v>
      </c>
      <c r="J1365" t="str">
        <f>_xlfn.XLOOKUP(H1365,Store_Raw!$A$2:$A$21,Store_Raw!$C$2:$C$21)</f>
        <v>North</v>
      </c>
      <c r="K1365" t="str">
        <f>_xlfn.XLOOKUP(H1365,Store_Raw!$A$2:$A$21,Store_Raw!$D$2:$D$21)</f>
        <v>Bensonhaven</v>
      </c>
      <c r="L1365" t="str">
        <f>_xlfn.XLOOKUP(H1365,Store_Raw!$A$2:$A$21,Store_Raw!$E$2:$E$21)</f>
        <v>Flagship</v>
      </c>
      <c r="M1365" t="str">
        <f>VLOOKUP(B1365,Customer_Cleaned!$A$2:$H$501,2,FALSE)</f>
        <v>Tammy Brennan</v>
      </c>
      <c r="N1365">
        <f>VLOOKUP(B1365,Customer_Cleaned!$A$2:$H$501,3,FALSE)</f>
        <v>60</v>
      </c>
      <c r="O1365" t="str">
        <f>VLOOKUP(B1365,Customer_Cleaned!$A$2:$H$501,4,FALSE)</f>
        <v>Male</v>
      </c>
      <c r="P1365" t="str">
        <f>VLOOKUP(B1365,Customer_Cleaned!$A$2:$H$501,8,FALSE)</f>
        <v>Platinum</v>
      </c>
      <c r="Q1365" t="str">
        <f>_xlfn.XLOOKUP('Sales_Fact cleaned'!B1246,Customer_Cleaned!$A$2:$A$501,Customer_Cleaned!$F$2:$F$501)</f>
        <v>Hawaii</v>
      </c>
      <c r="R1365" t="str">
        <f>_xlfn.XLOOKUP(B1365,Customer_Cleaned!$A$2:$A$501,Customer_Cleaned!$G$2:$G$501)</f>
        <v>USA</v>
      </c>
      <c r="S1365">
        <v>4</v>
      </c>
      <c r="T1365">
        <v>347.82</v>
      </c>
      <c r="U1365">
        <v>0.02</v>
      </c>
      <c r="V1365">
        <v>1363.4544000000001</v>
      </c>
      <c r="W1365" t="s">
        <v>1826</v>
      </c>
    </row>
    <row r="1366" spans="1:23" hidden="1">
      <c r="A1366" s="2">
        <v>45715</v>
      </c>
      <c r="B1366" t="s">
        <v>1029</v>
      </c>
      <c r="C1366" t="s">
        <v>1578</v>
      </c>
      <c r="D1366" t="str">
        <f>VLOOKUP(C1366,Product_Cleaned!$A$2:$B$101,2,FALSE)</f>
        <v>4K Home Projector</v>
      </c>
      <c r="E1366" t="str">
        <f>VLOOKUP(C1366,Product_Cleaned!$A$2:$C$101,3,FALSE)</f>
        <v>Electronics</v>
      </c>
      <c r="F1366" t="str">
        <f>VLOOKUP(C1366,Product_Cleaned!$A$2:$E$101,4,FALSE)</f>
        <v>Appliances</v>
      </c>
      <c r="G1366" t="str">
        <f>VLOOKUP('Sales_Fact cleaned'!C1705,Product_Cleaned!$A$2:$E$101,5, FALSE)</f>
        <v>Harrell LLC</v>
      </c>
      <c r="H1366" t="s">
        <v>1804</v>
      </c>
      <c r="I1366" t="str">
        <f>_xlfn.XLOOKUP(H1366,Store_Raw!$A$2:$A$21,Store_Raw!$B$2:$B$21)</f>
        <v>Frederick-Wright</v>
      </c>
      <c r="J1366" t="str">
        <f>_xlfn.XLOOKUP(H1366,Store_Raw!$A$2:$A$21,Store_Raw!$C$2:$C$21)</f>
        <v>West</v>
      </c>
      <c r="K1366" t="str">
        <f>_xlfn.XLOOKUP(H1366,Store_Raw!$A$2:$A$21,Store_Raw!$D$2:$D$21)</f>
        <v>New Jimmymouth</v>
      </c>
      <c r="L1366" t="str">
        <f>_xlfn.XLOOKUP(H1366,Store_Raw!$A$2:$A$21,Store_Raw!$E$2:$E$21)</f>
        <v>Flagship</v>
      </c>
      <c r="M1366" t="str">
        <f>VLOOKUP(B1366,Customer_Cleaned!$A$2:$H$501,2,FALSE)</f>
        <v>Reginald Willis</v>
      </c>
      <c r="N1366">
        <f>VLOOKUP(B1366,Customer_Cleaned!$A$2:$H$501,3,FALSE)</f>
        <v>62</v>
      </c>
      <c r="O1366" t="str">
        <f>VLOOKUP(B1366,Customer_Cleaned!$A$2:$H$501,4,FALSE)</f>
        <v>Female</v>
      </c>
      <c r="P1366" t="str">
        <f>VLOOKUP(B1366,Customer_Cleaned!$A$2:$H$501,8,FALSE)</f>
        <v>Platinum</v>
      </c>
      <c r="Q1366" t="str">
        <f>_xlfn.XLOOKUP('Sales_Fact cleaned'!B1705,Customer_Cleaned!$A$2:$A$501,Customer_Cleaned!$F$2:$F$501)</f>
        <v>Virginia</v>
      </c>
      <c r="R1366" t="str">
        <f>_xlfn.XLOOKUP(B1366,Customer_Cleaned!$A$2:$A$501,Customer_Cleaned!$G$2:$G$501)</f>
        <v>USA</v>
      </c>
      <c r="S1366">
        <v>4</v>
      </c>
      <c r="T1366">
        <v>370.63</v>
      </c>
      <c r="U1366">
        <v>0.08</v>
      </c>
      <c r="V1366">
        <v>1363.9184</v>
      </c>
      <c r="W1366" t="s">
        <v>1824</v>
      </c>
    </row>
    <row r="1367" spans="1:23" hidden="1">
      <c r="A1367" s="2">
        <v>45716</v>
      </c>
      <c r="B1367" t="s">
        <v>1139</v>
      </c>
      <c r="C1367" t="s">
        <v>1678</v>
      </c>
      <c r="D1367" t="str">
        <f>VLOOKUP(C1367,Product_Cleaned!$A$2:$B$101,2,FALSE)</f>
        <v>Adjustable Dumbbells 20kg</v>
      </c>
      <c r="E1367" t="str">
        <f>VLOOKUP(C1367,Product_Cleaned!$A$2:$C$101,3,FALSE)</f>
        <v>Sports</v>
      </c>
      <c r="F1367" t="str">
        <f>VLOOKUP(C1367,Product_Cleaned!$A$2:$E$101,4,FALSE)</f>
        <v>Fitness</v>
      </c>
      <c r="G1367" t="str">
        <f>VLOOKUP('Sales_Fact cleaned'!C730,Product_Cleaned!$A$2:$E$101,5, FALSE)</f>
        <v>Smith-Mills</v>
      </c>
      <c r="H1367" t="s">
        <v>1792</v>
      </c>
      <c r="I1367" t="str">
        <f>_xlfn.XLOOKUP(H1367,Store_Raw!$A$2:$A$21,Store_Raw!$B$2:$B$21)</f>
        <v>Aguirre-Keller</v>
      </c>
      <c r="J1367" t="str">
        <f>_xlfn.XLOOKUP(H1367,Store_Raw!$A$2:$A$21,Store_Raw!$C$2:$C$21)</f>
        <v>South</v>
      </c>
      <c r="K1367" t="str">
        <f>_xlfn.XLOOKUP(H1367,Store_Raw!$A$2:$A$21,Store_Raw!$D$2:$D$21)</f>
        <v>Lake Michael</v>
      </c>
      <c r="L1367" t="str">
        <f>_xlfn.XLOOKUP(H1367,Store_Raw!$A$2:$A$21,Store_Raw!$E$2:$E$21)</f>
        <v>Online</v>
      </c>
      <c r="M1367" t="str">
        <f>VLOOKUP(B1367,Customer_Cleaned!$A$2:$H$501,2,FALSE)</f>
        <v>Chloe Aguilar</v>
      </c>
      <c r="N1367">
        <f>VLOOKUP(B1367,Customer_Cleaned!$A$2:$H$501,3,FALSE)</f>
        <v>58</v>
      </c>
      <c r="O1367" t="str">
        <f>VLOOKUP(B1367,Customer_Cleaned!$A$2:$H$501,4,FALSE)</f>
        <v>Male</v>
      </c>
      <c r="P1367" t="str">
        <f>VLOOKUP(B1367,Customer_Cleaned!$A$2:$H$501,8,FALSE)</f>
        <v>Platinum</v>
      </c>
      <c r="Q1367" t="str">
        <f>_xlfn.XLOOKUP('Sales_Fact cleaned'!B730,Customer_Cleaned!$A$2:$A$501,Customer_Cleaned!$F$2:$F$501)</f>
        <v>Oregon</v>
      </c>
      <c r="R1367" t="str">
        <f>_xlfn.XLOOKUP(B1367,Customer_Cleaned!$A$2:$A$501,Customer_Cleaned!$G$2:$G$501)</f>
        <v>USA</v>
      </c>
      <c r="S1367">
        <v>2</v>
      </c>
      <c r="T1367">
        <v>703.95</v>
      </c>
      <c r="U1367">
        <v>0.03</v>
      </c>
      <c r="V1367">
        <v>1365.663</v>
      </c>
      <c r="W1367" t="s">
        <v>1826</v>
      </c>
    </row>
    <row r="1368" spans="1:23" hidden="1">
      <c r="A1368" s="2">
        <v>45716</v>
      </c>
      <c r="B1368" t="s">
        <v>1355</v>
      </c>
      <c r="C1368" t="s">
        <v>1682</v>
      </c>
      <c r="D1368" t="str">
        <f>VLOOKUP(C1368,Product_Cleaned!$A$2:$B$101,2,FALSE)</f>
        <v>Smart LED Light Strip</v>
      </c>
      <c r="E1368" t="str">
        <f>VLOOKUP(C1368,Product_Cleaned!$A$2:$C$101,3,FALSE)</f>
        <v>Electronics</v>
      </c>
      <c r="F1368" t="str">
        <f>VLOOKUP(C1368,Product_Cleaned!$A$2:$E$101,4,FALSE)</f>
        <v>Accessories</v>
      </c>
      <c r="G1368" t="str">
        <f>VLOOKUP('Sales_Fact cleaned'!C1553,Product_Cleaned!$A$2:$E$101,5, FALSE)</f>
        <v>Butler Group</v>
      </c>
      <c r="H1368" t="s">
        <v>1789</v>
      </c>
      <c r="I1368" t="str">
        <f>_xlfn.XLOOKUP(H1368,Store_Raw!$A$2:$A$21,Store_Raw!$B$2:$B$21)</f>
        <v>Hill, Wagner and Ballard</v>
      </c>
      <c r="J1368" t="str">
        <f>_xlfn.XLOOKUP(H1368,Store_Raw!$A$2:$A$21,Store_Raw!$C$2:$C$21)</f>
        <v>East</v>
      </c>
      <c r="K1368" t="str">
        <f>_xlfn.XLOOKUP(H1368,Store_Raw!$A$2:$A$21,Store_Raw!$D$2:$D$21)</f>
        <v>East Davidville</v>
      </c>
      <c r="L1368" t="str">
        <f>_xlfn.XLOOKUP(H1368,Store_Raw!$A$2:$A$21,Store_Raw!$E$2:$E$21)</f>
        <v>Online</v>
      </c>
      <c r="M1368" t="str">
        <f>VLOOKUP(B1368,Customer_Cleaned!$A$2:$H$501,2,FALSE)</f>
        <v>Melinda Rivera</v>
      </c>
      <c r="N1368">
        <f>VLOOKUP(B1368,Customer_Cleaned!$A$2:$H$501,3,FALSE)</f>
        <v>47</v>
      </c>
      <c r="O1368" t="str">
        <f>VLOOKUP(B1368,Customer_Cleaned!$A$2:$H$501,4,FALSE)</f>
        <v>Female</v>
      </c>
      <c r="P1368" t="str">
        <f>VLOOKUP(B1368,Customer_Cleaned!$A$2:$H$501,8,FALSE)</f>
        <v>Silver</v>
      </c>
      <c r="Q1368" t="str">
        <f>_xlfn.XLOOKUP('Sales_Fact cleaned'!B1553,Customer_Cleaned!$A$2:$A$501,Customer_Cleaned!$F$2:$F$501)</f>
        <v>Missouri</v>
      </c>
      <c r="R1368" t="str">
        <f>_xlfn.XLOOKUP(B1368,Customer_Cleaned!$A$2:$A$501,Customer_Cleaned!$G$2:$G$501)</f>
        <v>USA</v>
      </c>
      <c r="S1368">
        <v>4</v>
      </c>
      <c r="T1368">
        <v>359.71</v>
      </c>
      <c r="U1368">
        <v>0.05</v>
      </c>
      <c r="V1368">
        <v>1366.8979999999999</v>
      </c>
      <c r="W1368" t="s">
        <v>1824</v>
      </c>
    </row>
    <row r="1369" spans="1:23" hidden="1">
      <c r="A1369" s="2">
        <v>45716</v>
      </c>
      <c r="B1369" t="s">
        <v>535</v>
      </c>
      <c r="C1369" t="s">
        <v>1592</v>
      </c>
      <c r="D1369" t="str">
        <f>VLOOKUP(C1369,Product_Cleaned!$A$2:$B$101,2,FALSE)</f>
        <v>Carbon Fiber Tennis Racket</v>
      </c>
      <c r="E1369" t="str">
        <f>VLOOKUP(C1369,Product_Cleaned!$A$2:$C$101,3,FALSE)</f>
        <v>Sports</v>
      </c>
      <c r="F1369" t="str">
        <f>VLOOKUP(C1369,Product_Cleaned!$A$2:$E$101,4,FALSE)</f>
        <v>Equipment</v>
      </c>
      <c r="G1369" t="str">
        <f>VLOOKUP('Sales_Fact cleaned'!C689,Product_Cleaned!$A$2:$E$101,5, FALSE)</f>
        <v>Jones LLC</v>
      </c>
      <c r="H1369" t="s">
        <v>1799</v>
      </c>
      <c r="I1369" t="str">
        <f>_xlfn.XLOOKUP(H1369,Store_Raw!$A$2:$A$21,Store_Raw!$B$2:$B$21)</f>
        <v>Mcdonald Inc</v>
      </c>
      <c r="J1369" t="str">
        <f>_xlfn.XLOOKUP(H1369,Store_Raw!$A$2:$A$21,Store_Raw!$C$2:$C$21)</f>
        <v>South</v>
      </c>
      <c r="K1369" t="str">
        <f>_xlfn.XLOOKUP(H1369,Store_Raw!$A$2:$A$21,Store_Raw!$D$2:$D$21)</f>
        <v>Christopherland</v>
      </c>
      <c r="L1369" t="str">
        <f>_xlfn.XLOOKUP(H1369,Store_Raw!$A$2:$A$21,Store_Raw!$E$2:$E$21)</f>
        <v>Outlet</v>
      </c>
      <c r="M1369" t="str">
        <f>VLOOKUP(B1369,Customer_Cleaned!$A$2:$H$501,2,FALSE)</f>
        <v>John Lawson</v>
      </c>
      <c r="N1369">
        <f>VLOOKUP(B1369,Customer_Cleaned!$A$2:$H$501,3,FALSE)</f>
        <v>41</v>
      </c>
      <c r="O1369" t="str">
        <f>VLOOKUP(B1369,Customer_Cleaned!$A$2:$H$501,4,FALSE)</f>
        <v>Female</v>
      </c>
      <c r="P1369" t="str">
        <f>VLOOKUP(B1369,Customer_Cleaned!$A$2:$H$501,8,FALSE)</f>
        <v>Silver</v>
      </c>
      <c r="Q1369" t="str">
        <f>_xlfn.XLOOKUP('Sales_Fact cleaned'!B689,Customer_Cleaned!$A$2:$A$501,Customer_Cleaned!$F$2:$F$501)</f>
        <v>Oregon</v>
      </c>
      <c r="R1369" t="str">
        <f>_xlfn.XLOOKUP(B1369,Customer_Cleaned!$A$2:$A$501,Customer_Cleaned!$G$2:$G$501)</f>
        <v>USA</v>
      </c>
      <c r="S1369">
        <v>2</v>
      </c>
      <c r="T1369">
        <v>833.62</v>
      </c>
      <c r="U1369">
        <v>0.18</v>
      </c>
      <c r="V1369">
        <v>1367.1368</v>
      </c>
      <c r="W1369" t="s">
        <v>1826</v>
      </c>
    </row>
    <row r="1370" spans="1:23">
      <c r="A1370" s="2">
        <v>45716</v>
      </c>
      <c r="B1370" t="s">
        <v>356</v>
      </c>
      <c r="C1370" t="s">
        <v>1574</v>
      </c>
      <c r="D1370" t="str">
        <f>VLOOKUP(C1370,Product_Cleaned!$A$2:$B$101,2,FALSE)</f>
        <v>USB-C Fast Charger</v>
      </c>
      <c r="E1370" t="str">
        <f>VLOOKUP(C1370,Product_Cleaned!$A$2:$C$101,3,FALSE)</f>
        <v>Electronics</v>
      </c>
      <c r="F1370" t="str">
        <f>VLOOKUP(C1370,Product_Cleaned!$A$2:$E$101,4,FALSE)</f>
        <v>Accessories</v>
      </c>
      <c r="G1370" t="str">
        <f>VLOOKUP('Sales_Fact cleaned'!C193,Product_Cleaned!$A$2:$E$101,5, FALSE)</f>
        <v>Taylor-Hart</v>
      </c>
      <c r="H1370" t="s">
        <v>1813</v>
      </c>
      <c r="I1370" t="str">
        <f>_xlfn.XLOOKUP(H1370,Store_Raw!$A$2:$A$21,Store_Raw!$B$2:$B$21)</f>
        <v>Mann-Austin</v>
      </c>
      <c r="J1370" t="str">
        <f>_xlfn.XLOOKUP(H1370,Store_Raw!$A$2:$A$21,Store_Raw!$C$2:$C$21)</f>
        <v>East</v>
      </c>
      <c r="K1370" t="str">
        <f>_xlfn.XLOOKUP(H1370,Store_Raw!$A$2:$A$21,Store_Raw!$D$2:$D$21)</f>
        <v>Vasquezborough</v>
      </c>
      <c r="L1370" t="str">
        <f>_xlfn.XLOOKUP(H1370,Store_Raw!$A$2:$A$21,Store_Raw!$E$2:$E$21)</f>
        <v>Online</v>
      </c>
      <c r="M1370" t="str">
        <f>VLOOKUP(B1370,Customer_Cleaned!$A$2:$H$501,2,FALSE)</f>
        <v>Diane Watson</v>
      </c>
      <c r="N1370">
        <f>VLOOKUP(B1370,Customer_Cleaned!$A$2:$H$501,3,FALSE)</f>
        <v>53</v>
      </c>
      <c r="O1370" t="str">
        <f>VLOOKUP(B1370,Customer_Cleaned!$A$2:$H$501,4,FALSE)</f>
        <v>Female</v>
      </c>
      <c r="P1370" t="str">
        <f>VLOOKUP(B1370,Customer_Cleaned!$A$2:$H$501,8,FALSE)</f>
        <v>Platinum</v>
      </c>
      <c r="Q1370" t="str">
        <f>_xlfn.XLOOKUP('Sales_Fact cleaned'!B193,Customer_Cleaned!$A$2:$A$501,Customer_Cleaned!$F$2:$F$501)</f>
        <v>Michigan</v>
      </c>
      <c r="R1370" t="str">
        <f>_xlfn.XLOOKUP(B1370,Customer_Cleaned!$A$2:$A$501,Customer_Cleaned!$G$2:$G$501)</f>
        <v>USA</v>
      </c>
      <c r="S1370">
        <v>2</v>
      </c>
      <c r="T1370">
        <v>889.04</v>
      </c>
      <c r="U1370">
        <v>0.23</v>
      </c>
      <c r="V1370">
        <v>1369.1215999999999</v>
      </c>
      <c r="W1370" t="s">
        <v>1824</v>
      </c>
    </row>
    <row r="1371" spans="1:23" hidden="1">
      <c r="A1371" s="2">
        <v>45717</v>
      </c>
      <c r="B1371" t="s">
        <v>1023</v>
      </c>
      <c r="C1371" t="s">
        <v>1680</v>
      </c>
      <c r="D1371" t="str">
        <f>VLOOKUP(C1371,Product_Cleaned!$A$2:$B$101,2,FALSE)</f>
        <v>Women's Hair Dryer Brush</v>
      </c>
      <c r="E1371" t="str">
        <f>VLOOKUP(C1371,Product_Cleaned!$A$2:$C$101,3,FALSE)</f>
        <v>Beauty</v>
      </c>
      <c r="F1371" t="str">
        <f>VLOOKUP(C1371,Product_Cleaned!$A$2:$E$101,4,FALSE)</f>
        <v>Haircare</v>
      </c>
      <c r="G1371" t="str">
        <f>VLOOKUP('Sales_Fact cleaned'!C1685,Product_Cleaned!$A$2:$E$101,5, FALSE)</f>
        <v>Taylor-Hart</v>
      </c>
      <c r="H1371" t="s">
        <v>1773</v>
      </c>
      <c r="I1371" t="str">
        <f>_xlfn.XLOOKUP(H1371,Store_Raw!$A$2:$A$21,Store_Raw!$B$2:$B$21)</f>
        <v>Gray Ltd</v>
      </c>
      <c r="J1371" t="str">
        <f>_xlfn.XLOOKUP(H1371,Store_Raw!$A$2:$A$21,Store_Raw!$C$2:$C$21)</f>
        <v>North</v>
      </c>
      <c r="K1371" t="str">
        <f>_xlfn.XLOOKUP(H1371,Store_Raw!$A$2:$A$21,Store_Raw!$D$2:$D$21)</f>
        <v>New Michaelchester</v>
      </c>
      <c r="L1371" t="str">
        <f>_xlfn.XLOOKUP(H1371,Store_Raw!$A$2:$A$21,Store_Raw!$E$2:$E$21)</f>
        <v>Outlet</v>
      </c>
      <c r="M1371" t="str">
        <f>VLOOKUP(B1371,Customer_Cleaned!$A$2:$H$501,2,FALSE)</f>
        <v>Andrew Smith</v>
      </c>
      <c r="N1371">
        <f>VLOOKUP(B1371,Customer_Cleaned!$A$2:$H$501,3,FALSE)</f>
        <v>60</v>
      </c>
      <c r="O1371" t="str">
        <f>VLOOKUP(B1371,Customer_Cleaned!$A$2:$H$501,4,FALSE)</f>
        <v>Male</v>
      </c>
      <c r="P1371" t="str">
        <f>VLOOKUP(B1371,Customer_Cleaned!$A$2:$H$501,8,FALSE)</f>
        <v>Platinum</v>
      </c>
      <c r="Q1371" t="str">
        <f>_xlfn.XLOOKUP('Sales_Fact cleaned'!B1685,Customer_Cleaned!$A$2:$A$501,Customer_Cleaned!$F$2:$F$501)</f>
        <v>Georgia</v>
      </c>
      <c r="R1371" t="str">
        <f>_xlfn.XLOOKUP(B1371,Customer_Cleaned!$A$2:$A$501,Customer_Cleaned!$G$2:$G$501)</f>
        <v>USA</v>
      </c>
      <c r="S1371">
        <v>2</v>
      </c>
      <c r="T1371">
        <v>769.48</v>
      </c>
      <c r="U1371">
        <v>0.11</v>
      </c>
      <c r="V1371">
        <v>1369.6744000000001</v>
      </c>
      <c r="W1371" t="s">
        <v>1829</v>
      </c>
    </row>
    <row r="1372" spans="1:23" hidden="1">
      <c r="A1372" s="2">
        <v>45717</v>
      </c>
      <c r="B1372" t="s">
        <v>987</v>
      </c>
      <c r="C1372" t="s">
        <v>1716</v>
      </c>
      <c r="D1372" t="str">
        <f>VLOOKUP(C1372,Product_Cleaned!$A$2:$B$101,2,FALSE)</f>
        <v>Wooden Bookshelf</v>
      </c>
      <c r="E1372" t="str">
        <f>VLOOKUP(C1372,Product_Cleaned!$A$2:$C$101,3,FALSE)</f>
        <v>Home</v>
      </c>
      <c r="F1372" t="str">
        <f>VLOOKUP(C1372,Product_Cleaned!$A$2:$E$101,4,FALSE)</f>
        <v>Furniture</v>
      </c>
      <c r="G1372" t="str">
        <f>VLOOKUP('Sales_Fact cleaned'!C864,Product_Cleaned!$A$2:$E$101,5, FALSE)</f>
        <v>Hoffman-Williams</v>
      </c>
      <c r="H1372" t="s">
        <v>1779</v>
      </c>
      <c r="I1372" t="str">
        <f>_xlfn.XLOOKUP(H1372,Store_Raw!$A$2:$A$21,Store_Raw!$B$2:$B$21)</f>
        <v>Martinez-Mullins</v>
      </c>
      <c r="J1372" t="str">
        <f>_xlfn.XLOOKUP(H1372,Store_Raw!$A$2:$A$21,Store_Raw!$C$2:$C$21)</f>
        <v>South</v>
      </c>
      <c r="K1372" t="str">
        <f>_xlfn.XLOOKUP(H1372,Store_Raw!$A$2:$A$21,Store_Raw!$D$2:$D$21)</f>
        <v>Williamsfurt</v>
      </c>
      <c r="L1372" t="str">
        <f>_xlfn.XLOOKUP(H1372,Store_Raw!$A$2:$A$21,Store_Raw!$E$2:$E$21)</f>
        <v>Online</v>
      </c>
      <c r="M1372" t="str">
        <f>VLOOKUP(B1372,Customer_Cleaned!$A$2:$H$501,2,FALSE)</f>
        <v>Elizabeth Jones</v>
      </c>
      <c r="N1372">
        <f>VLOOKUP(B1372,Customer_Cleaned!$A$2:$H$501,3,FALSE)</f>
        <v>62</v>
      </c>
      <c r="O1372" t="str">
        <f>VLOOKUP(B1372,Customer_Cleaned!$A$2:$H$501,4,FALSE)</f>
        <v>Male</v>
      </c>
      <c r="P1372" t="str">
        <f>VLOOKUP(B1372,Customer_Cleaned!$A$2:$H$501,8,FALSE)</f>
        <v>Platinum</v>
      </c>
      <c r="Q1372" t="str">
        <f>_xlfn.XLOOKUP('Sales_Fact cleaned'!B864,Customer_Cleaned!$A$2:$A$501,Customer_Cleaned!$F$2:$F$501)</f>
        <v>California</v>
      </c>
      <c r="R1372" t="str">
        <f>_xlfn.XLOOKUP(B1372,Customer_Cleaned!$A$2:$A$501,Customer_Cleaned!$G$2:$G$501)</f>
        <v>USA</v>
      </c>
      <c r="S1372">
        <v>4</v>
      </c>
      <c r="T1372">
        <v>450.83</v>
      </c>
      <c r="U1372">
        <v>0.24</v>
      </c>
      <c r="V1372">
        <v>1370.5232000000001</v>
      </c>
      <c r="W1372" t="s">
        <v>1826</v>
      </c>
    </row>
    <row r="1373" spans="1:23" hidden="1">
      <c r="A1373" s="2">
        <v>45717</v>
      </c>
      <c r="B1373" t="s">
        <v>1101</v>
      </c>
      <c r="C1373" t="s">
        <v>1576</v>
      </c>
      <c r="D1373" t="str">
        <f>VLOOKUP(C1373,Product_Cleaned!$A$2:$B$101,2,FALSE)</f>
        <v>Decorative Wall Mirror</v>
      </c>
      <c r="E1373" t="str">
        <f>VLOOKUP(C1373,Product_Cleaned!$A$2:$C$101,3,FALSE)</f>
        <v>Home</v>
      </c>
      <c r="F1373" t="str">
        <f>VLOOKUP(C1373,Product_Cleaned!$A$2:$E$101,4,FALSE)</f>
        <v>Decor</v>
      </c>
      <c r="G1373" t="str">
        <f>VLOOKUP('Sales_Fact cleaned'!C736,Product_Cleaned!$A$2:$E$101,5, FALSE)</f>
        <v>Hoffman-Williams</v>
      </c>
      <c r="H1373" t="s">
        <v>1752</v>
      </c>
      <c r="I1373" t="str">
        <f>_xlfn.XLOOKUP(H1373,Store_Raw!$A$2:$A$21,Store_Raw!$B$2:$B$21)</f>
        <v>Rivera-Warner</v>
      </c>
      <c r="J1373" t="str">
        <f>_xlfn.XLOOKUP(H1373,Store_Raw!$A$2:$A$21,Store_Raw!$C$2:$C$21)</f>
        <v>East</v>
      </c>
      <c r="K1373" t="str">
        <f>_xlfn.XLOOKUP(H1373,Store_Raw!$A$2:$A$21,Store_Raw!$D$2:$D$21)</f>
        <v>Washingtonfurt</v>
      </c>
      <c r="L1373" t="str">
        <f>_xlfn.XLOOKUP(H1373,Store_Raw!$A$2:$A$21,Store_Raw!$E$2:$E$21)</f>
        <v>Flagship</v>
      </c>
      <c r="M1373" t="str">
        <f>VLOOKUP(B1373,Customer_Cleaned!$A$2:$H$501,2,FALSE)</f>
        <v>Jeffrey Mccarthy</v>
      </c>
      <c r="N1373">
        <f>VLOOKUP(B1373,Customer_Cleaned!$A$2:$H$501,3,FALSE)</f>
        <v>25</v>
      </c>
      <c r="O1373" t="str">
        <f>VLOOKUP(B1373,Customer_Cleaned!$A$2:$H$501,4,FALSE)</f>
        <v>Female</v>
      </c>
      <c r="P1373" t="str">
        <f>VLOOKUP(B1373,Customer_Cleaned!$A$2:$H$501,8,FALSE)</f>
        <v>Bronze</v>
      </c>
      <c r="Q1373" t="str">
        <f>_xlfn.XLOOKUP('Sales_Fact cleaned'!B736,Customer_Cleaned!$A$2:$A$501,Customer_Cleaned!$F$2:$F$501)</f>
        <v>Montana</v>
      </c>
      <c r="R1373" t="str">
        <f>_xlfn.XLOOKUP(B1373,Customer_Cleaned!$A$2:$A$501,Customer_Cleaned!$G$2:$G$501)</f>
        <v>USA</v>
      </c>
      <c r="S1373">
        <v>2</v>
      </c>
      <c r="T1373">
        <v>779.29</v>
      </c>
      <c r="U1373">
        <v>0.12</v>
      </c>
      <c r="V1373">
        <v>1371.5504000000001</v>
      </c>
      <c r="W1373" t="s">
        <v>1829</v>
      </c>
    </row>
    <row r="1374" spans="1:23" hidden="1">
      <c r="A1374" s="2">
        <v>45718</v>
      </c>
      <c r="B1374" t="s">
        <v>628</v>
      </c>
      <c r="C1374" t="s">
        <v>1582</v>
      </c>
      <c r="D1374" t="str">
        <f>VLOOKUP(C1374,Product_Cleaned!$A$2:$B$101,2,FALSE)</f>
        <v>Soccer Training Cone Set</v>
      </c>
      <c r="E1374" t="str">
        <f>VLOOKUP(C1374,Product_Cleaned!$A$2:$C$101,3,FALSE)</f>
        <v>Sports</v>
      </c>
      <c r="F1374" t="str">
        <f>VLOOKUP(C1374,Product_Cleaned!$A$2:$E$101,4,FALSE)</f>
        <v>Accessories</v>
      </c>
      <c r="G1374" t="str">
        <f>VLOOKUP('Sales_Fact cleaned'!C1806,Product_Cleaned!$A$2:$E$101,5, FALSE)</f>
        <v>Carroll, Long and Mendoza</v>
      </c>
      <c r="H1374" t="s">
        <v>1757</v>
      </c>
      <c r="I1374" t="str">
        <f>_xlfn.XLOOKUP(H1374,Store_Raw!$A$2:$A$21,Store_Raw!$B$2:$B$21)</f>
        <v>Martinez, Adkins and Johnson</v>
      </c>
      <c r="J1374" t="str">
        <f>_xlfn.XLOOKUP(H1374,Store_Raw!$A$2:$A$21,Store_Raw!$C$2:$C$21)</f>
        <v>North</v>
      </c>
      <c r="K1374" t="str">
        <f>_xlfn.XLOOKUP(H1374,Store_Raw!$A$2:$A$21,Store_Raw!$D$2:$D$21)</f>
        <v>Danielmouth</v>
      </c>
      <c r="L1374" t="str">
        <f>_xlfn.XLOOKUP(H1374,Store_Raw!$A$2:$A$21,Store_Raw!$E$2:$E$21)</f>
        <v>Flagship</v>
      </c>
      <c r="M1374" t="str">
        <f>VLOOKUP(B1374,Customer_Cleaned!$A$2:$H$501,2,FALSE)</f>
        <v>Todd Poole</v>
      </c>
      <c r="N1374">
        <f>VLOOKUP(B1374,Customer_Cleaned!$A$2:$H$501,3,FALSE)</f>
        <v>29</v>
      </c>
      <c r="O1374" t="str">
        <f>VLOOKUP(B1374,Customer_Cleaned!$A$2:$H$501,4,FALSE)</f>
        <v>Female</v>
      </c>
      <c r="P1374" t="str">
        <f>VLOOKUP(B1374,Customer_Cleaned!$A$2:$H$501,8,FALSE)</f>
        <v>Bronze</v>
      </c>
      <c r="Q1374" t="str">
        <f>_xlfn.XLOOKUP('Sales_Fact cleaned'!B1806,Customer_Cleaned!$A$2:$A$501,Customer_Cleaned!$F$2:$F$501)</f>
        <v>Montana</v>
      </c>
      <c r="R1374" t="str">
        <f>_xlfn.XLOOKUP(B1374,Customer_Cleaned!$A$2:$A$501,Customer_Cleaned!$G$2:$G$501)</f>
        <v>USA</v>
      </c>
      <c r="S1374">
        <v>4</v>
      </c>
      <c r="T1374">
        <v>353.67</v>
      </c>
      <c r="U1374">
        <v>0.03</v>
      </c>
      <c r="V1374">
        <v>1372.2396000000001</v>
      </c>
      <c r="W1374" t="s">
        <v>1829</v>
      </c>
    </row>
    <row r="1375" spans="1:23" hidden="1">
      <c r="A1375" s="2">
        <v>45718</v>
      </c>
      <c r="B1375" t="s">
        <v>869</v>
      </c>
      <c r="C1375" t="s">
        <v>1610</v>
      </c>
      <c r="D1375" t="str">
        <f>VLOOKUP(C1375,Product_Cleaned!$A$2:$B$101,2,FALSE)</f>
        <v>Basketball</v>
      </c>
      <c r="E1375" t="str">
        <f>VLOOKUP(C1375,Product_Cleaned!$A$2:$C$101,3,FALSE)</f>
        <v>Sports</v>
      </c>
      <c r="F1375" t="str">
        <f>VLOOKUP(C1375,Product_Cleaned!$A$2:$E$101,4,FALSE)</f>
        <v>Team Sports</v>
      </c>
      <c r="G1375" t="str">
        <f>VLOOKUP('Sales_Fact cleaned'!C471,Product_Cleaned!$A$2:$E$101,5, FALSE)</f>
        <v>Thomas LLC</v>
      </c>
      <c r="H1375" t="s">
        <v>1789</v>
      </c>
      <c r="I1375" t="str">
        <f>_xlfn.XLOOKUP(H1375,Store_Raw!$A$2:$A$21,Store_Raw!$B$2:$B$21)</f>
        <v>Hill, Wagner and Ballard</v>
      </c>
      <c r="J1375" t="str">
        <f>_xlfn.XLOOKUP(H1375,Store_Raw!$A$2:$A$21,Store_Raw!$C$2:$C$21)</f>
        <v>East</v>
      </c>
      <c r="K1375" t="str">
        <f>_xlfn.XLOOKUP(H1375,Store_Raw!$A$2:$A$21,Store_Raw!$D$2:$D$21)</f>
        <v>East Davidville</v>
      </c>
      <c r="L1375" t="str">
        <f>_xlfn.XLOOKUP(H1375,Store_Raw!$A$2:$A$21,Store_Raw!$E$2:$E$21)</f>
        <v>Online</v>
      </c>
      <c r="M1375" t="str">
        <f>VLOOKUP(B1375,Customer_Cleaned!$A$2:$H$501,2,FALSE)</f>
        <v>Samantha Robinson</v>
      </c>
      <c r="N1375">
        <f>VLOOKUP(B1375,Customer_Cleaned!$A$2:$H$501,3,FALSE)</f>
        <v>23</v>
      </c>
      <c r="O1375" t="str">
        <f>VLOOKUP(B1375,Customer_Cleaned!$A$2:$H$501,4,FALSE)</f>
        <v>Male</v>
      </c>
      <c r="P1375" t="str">
        <f>VLOOKUP(B1375,Customer_Cleaned!$A$2:$H$501,8,FALSE)</f>
        <v>Bronze</v>
      </c>
      <c r="Q1375" t="str">
        <f>_xlfn.XLOOKUP('Sales_Fact cleaned'!B471,Customer_Cleaned!$A$2:$A$501,Customer_Cleaned!$F$2:$F$501)</f>
        <v>Washington</v>
      </c>
      <c r="R1375" t="str">
        <f>_xlfn.XLOOKUP(B1375,Customer_Cleaned!$A$2:$A$501,Customer_Cleaned!$G$2:$G$501)</f>
        <v>USA</v>
      </c>
      <c r="S1375">
        <v>2</v>
      </c>
      <c r="T1375">
        <v>780.05</v>
      </c>
      <c r="U1375">
        <v>0.12</v>
      </c>
      <c r="V1375">
        <v>1372.8879999999999</v>
      </c>
      <c r="W1375" t="s">
        <v>1824</v>
      </c>
    </row>
    <row r="1376" spans="1:23" hidden="1">
      <c r="A1376" s="2">
        <v>45718</v>
      </c>
      <c r="B1376" t="s">
        <v>1187</v>
      </c>
      <c r="C1376" t="s">
        <v>1684</v>
      </c>
      <c r="D1376" t="str">
        <f>VLOOKUP(C1376,Product_Cleaned!$A$2:$B$101,2,FALSE)</f>
        <v>Wooden Nightstand</v>
      </c>
      <c r="E1376" t="str">
        <f>VLOOKUP(C1376,Product_Cleaned!$A$2:$C$101,3,FALSE)</f>
        <v>Home</v>
      </c>
      <c r="F1376" t="str">
        <f>VLOOKUP(C1376,Product_Cleaned!$A$2:$E$101,4,FALSE)</f>
        <v>Furniture</v>
      </c>
      <c r="G1376" t="str">
        <f>VLOOKUP('Sales_Fact cleaned'!C1087,Product_Cleaned!$A$2:$E$101,5, FALSE)</f>
        <v>Bridges, Banks and Cummings</v>
      </c>
      <c r="H1376" t="s">
        <v>1797</v>
      </c>
      <c r="I1376" t="str">
        <f>_xlfn.XLOOKUP(H1376,Store_Raw!$A$2:$A$21,Store_Raw!$B$2:$B$21)</f>
        <v>Gardner, Humphrey and Contreras</v>
      </c>
      <c r="J1376" t="str">
        <f>_xlfn.XLOOKUP(H1376,Store_Raw!$A$2:$A$21,Store_Raw!$C$2:$C$21)</f>
        <v>East</v>
      </c>
      <c r="K1376" t="str">
        <f>_xlfn.XLOOKUP(H1376,Store_Raw!$A$2:$A$21,Store_Raw!$D$2:$D$21)</f>
        <v>Johnsonville</v>
      </c>
      <c r="L1376" t="str">
        <f>_xlfn.XLOOKUP(H1376,Store_Raw!$A$2:$A$21,Store_Raw!$E$2:$E$21)</f>
        <v>Flagship</v>
      </c>
      <c r="M1376" t="str">
        <f>VLOOKUP(B1376,Customer_Cleaned!$A$2:$H$501,2,FALSE)</f>
        <v>Shelley Ponce</v>
      </c>
      <c r="N1376">
        <f>VLOOKUP(B1376,Customer_Cleaned!$A$2:$H$501,3,FALSE)</f>
        <v>23</v>
      </c>
      <c r="O1376" t="str">
        <f>VLOOKUP(B1376,Customer_Cleaned!$A$2:$H$501,4,FALSE)</f>
        <v>Male</v>
      </c>
      <c r="P1376" t="str">
        <f>VLOOKUP(B1376,Customer_Cleaned!$A$2:$H$501,8,FALSE)</f>
        <v>Bronze</v>
      </c>
      <c r="Q1376" t="str">
        <f>_xlfn.XLOOKUP('Sales_Fact cleaned'!B1087,Customer_Cleaned!$A$2:$A$501,Customer_Cleaned!$F$2:$F$501)</f>
        <v>South Dakota</v>
      </c>
      <c r="R1376" t="str">
        <f>_xlfn.XLOOKUP(B1376,Customer_Cleaned!$A$2:$A$501,Customer_Cleaned!$G$2:$G$501)</f>
        <v>USA</v>
      </c>
      <c r="S1376">
        <v>4</v>
      </c>
      <c r="T1376">
        <v>408.72</v>
      </c>
      <c r="U1376">
        <v>0.16</v>
      </c>
      <c r="V1376">
        <v>1373.2991999999999</v>
      </c>
      <c r="W1376" t="s">
        <v>1824</v>
      </c>
    </row>
    <row r="1377" spans="1:23" hidden="1">
      <c r="A1377" s="2">
        <v>45718</v>
      </c>
      <c r="B1377" t="s">
        <v>969</v>
      </c>
      <c r="C1377" t="s">
        <v>1696</v>
      </c>
      <c r="D1377" t="str">
        <f>VLOOKUP(C1377,Product_Cleaned!$A$2:$B$101,2,FALSE)</f>
        <v>Bluetooth Car Audio System</v>
      </c>
      <c r="E1377" t="str">
        <f>VLOOKUP(C1377,Product_Cleaned!$A$2:$C$101,3,FALSE)</f>
        <v>Electronics</v>
      </c>
      <c r="F1377" t="str">
        <f>VLOOKUP(C1377,Product_Cleaned!$A$2:$E$101,4,FALSE)</f>
        <v>Audio</v>
      </c>
      <c r="G1377" t="str">
        <f>VLOOKUP('Sales_Fact cleaned'!C479,Product_Cleaned!$A$2:$E$101,5, FALSE)</f>
        <v>Harris Inc</v>
      </c>
      <c r="H1377" t="s">
        <v>1786</v>
      </c>
      <c r="I1377" t="str">
        <f>_xlfn.XLOOKUP(H1377,Store_Raw!$A$2:$A$21,Store_Raw!$B$2:$B$21)</f>
        <v>Moore, Padilla and Butler</v>
      </c>
      <c r="J1377" t="str">
        <f>_xlfn.XLOOKUP(H1377,Store_Raw!$A$2:$A$21,Store_Raw!$C$2:$C$21)</f>
        <v>South</v>
      </c>
      <c r="K1377" t="str">
        <f>_xlfn.XLOOKUP(H1377,Store_Raw!$A$2:$A$21,Store_Raw!$D$2:$D$21)</f>
        <v>East Johnstad</v>
      </c>
      <c r="L1377" t="str">
        <f>_xlfn.XLOOKUP(H1377,Store_Raw!$A$2:$A$21,Store_Raw!$E$2:$E$21)</f>
        <v>Flagship</v>
      </c>
      <c r="M1377" t="str">
        <f>VLOOKUP(B1377,Customer_Cleaned!$A$2:$H$501,2,FALSE)</f>
        <v>Brandy Thompson</v>
      </c>
      <c r="N1377">
        <f>VLOOKUP(B1377,Customer_Cleaned!$A$2:$H$501,3,FALSE)</f>
        <v>56</v>
      </c>
      <c r="O1377" t="str">
        <f>VLOOKUP(B1377,Customer_Cleaned!$A$2:$H$501,4,FALSE)</f>
        <v>Female</v>
      </c>
      <c r="P1377" t="str">
        <f>VLOOKUP(B1377,Customer_Cleaned!$A$2:$H$501,8,FALSE)</f>
        <v>Platinum</v>
      </c>
      <c r="Q1377" t="str">
        <f>_xlfn.XLOOKUP('Sales_Fact cleaned'!B479,Customer_Cleaned!$A$2:$A$501,Customer_Cleaned!$F$2:$F$501)</f>
        <v>Vermont</v>
      </c>
      <c r="R1377" t="str">
        <f>_xlfn.XLOOKUP(B1377,Customer_Cleaned!$A$2:$A$501,Customer_Cleaned!$G$2:$G$501)</f>
        <v>USA</v>
      </c>
      <c r="S1377">
        <v>3</v>
      </c>
      <c r="T1377">
        <v>627.29</v>
      </c>
      <c r="U1377">
        <v>0.27</v>
      </c>
      <c r="V1377">
        <v>1373.7651000000001</v>
      </c>
      <c r="W1377" t="s">
        <v>1826</v>
      </c>
    </row>
    <row r="1378" spans="1:23" hidden="1">
      <c r="A1378" s="2">
        <v>45718</v>
      </c>
      <c r="B1378" t="s">
        <v>1038</v>
      </c>
      <c r="C1378" t="s">
        <v>1692</v>
      </c>
      <c r="D1378" t="str">
        <f>VLOOKUP(C1378,Product_Cleaned!$A$2:$B$101,2,FALSE)</f>
        <v>Professional Jump Rope</v>
      </c>
      <c r="E1378" t="str">
        <f>VLOOKUP(C1378,Product_Cleaned!$A$2:$C$101,3,FALSE)</f>
        <v>Sports</v>
      </c>
      <c r="F1378" t="str">
        <f>VLOOKUP(C1378,Product_Cleaned!$A$2:$E$101,4,FALSE)</f>
        <v>Fitness</v>
      </c>
      <c r="G1378" t="str">
        <f>VLOOKUP('Sales_Fact cleaned'!C1438,Product_Cleaned!$A$2:$E$101,5, FALSE)</f>
        <v>Davidson PLC</v>
      </c>
      <c r="H1378" t="s">
        <v>1792</v>
      </c>
      <c r="I1378" t="str">
        <f>_xlfn.XLOOKUP(H1378,Store_Raw!$A$2:$A$21,Store_Raw!$B$2:$B$21)</f>
        <v>Aguirre-Keller</v>
      </c>
      <c r="J1378" t="str">
        <f>_xlfn.XLOOKUP(H1378,Store_Raw!$A$2:$A$21,Store_Raw!$C$2:$C$21)</f>
        <v>South</v>
      </c>
      <c r="K1378" t="str">
        <f>_xlfn.XLOOKUP(H1378,Store_Raw!$A$2:$A$21,Store_Raw!$D$2:$D$21)</f>
        <v>Lake Michael</v>
      </c>
      <c r="L1378" t="str">
        <f>_xlfn.XLOOKUP(H1378,Store_Raw!$A$2:$A$21,Store_Raw!$E$2:$E$21)</f>
        <v>Online</v>
      </c>
      <c r="M1378" t="str">
        <f>VLOOKUP(B1378,Customer_Cleaned!$A$2:$H$501,2,FALSE)</f>
        <v>Pamela Mcguire</v>
      </c>
      <c r="N1378">
        <f>VLOOKUP(B1378,Customer_Cleaned!$A$2:$H$501,3,FALSE)</f>
        <v>54</v>
      </c>
      <c r="O1378" t="str">
        <f>VLOOKUP(B1378,Customer_Cleaned!$A$2:$H$501,4,FALSE)</f>
        <v>Male</v>
      </c>
      <c r="P1378" t="str">
        <f>VLOOKUP(B1378,Customer_Cleaned!$A$2:$H$501,8,FALSE)</f>
        <v>Platinum</v>
      </c>
      <c r="Q1378" t="str">
        <f>_xlfn.XLOOKUP('Sales_Fact cleaned'!B1438,Customer_Cleaned!$A$2:$A$501,Customer_Cleaned!$F$2:$F$501)</f>
        <v>New York</v>
      </c>
      <c r="R1378" t="str">
        <f>_xlfn.XLOOKUP(B1378,Customer_Cleaned!$A$2:$A$501,Customer_Cleaned!$G$2:$G$501)</f>
        <v>USA</v>
      </c>
      <c r="S1378">
        <v>2</v>
      </c>
      <c r="T1378">
        <v>838.59</v>
      </c>
      <c r="U1378">
        <v>0.18</v>
      </c>
      <c r="V1378">
        <v>1375.2876000000001</v>
      </c>
      <c r="W1378" t="s">
        <v>1824</v>
      </c>
    </row>
    <row r="1379" spans="1:23" hidden="1">
      <c r="A1379" s="2">
        <v>45719</v>
      </c>
      <c r="B1379" t="s">
        <v>634</v>
      </c>
      <c r="C1379" t="s">
        <v>1676</v>
      </c>
      <c r="D1379" t="str">
        <f>VLOOKUP(C1379,Product_Cleaned!$A$2:$B$101,2,FALSE)</f>
        <v>Matte Lipstick Set</v>
      </c>
      <c r="E1379" t="str">
        <f>VLOOKUP(C1379,Product_Cleaned!$A$2:$C$101,3,FALSE)</f>
        <v>Beauty</v>
      </c>
      <c r="F1379" t="str">
        <f>VLOOKUP(C1379,Product_Cleaned!$A$2:$E$101,4,FALSE)</f>
        <v>Makeup</v>
      </c>
      <c r="G1379" t="str">
        <f>VLOOKUP('Sales_Fact cleaned'!C1132,Product_Cleaned!$A$2:$E$101,5, FALSE)</f>
        <v>Kelly, Smith and Perez</v>
      </c>
      <c r="H1379" t="s">
        <v>1779</v>
      </c>
      <c r="I1379" t="str">
        <f>_xlfn.XLOOKUP(H1379,Store_Raw!$A$2:$A$21,Store_Raw!$B$2:$B$21)</f>
        <v>Martinez-Mullins</v>
      </c>
      <c r="J1379" t="str">
        <f>_xlfn.XLOOKUP(H1379,Store_Raw!$A$2:$A$21,Store_Raw!$C$2:$C$21)</f>
        <v>South</v>
      </c>
      <c r="K1379" t="str">
        <f>_xlfn.XLOOKUP(H1379,Store_Raw!$A$2:$A$21,Store_Raw!$D$2:$D$21)</f>
        <v>Williamsfurt</v>
      </c>
      <c r="L1379" t="str">
        <f>_xlfn.XLOOKUP(H1379,Store_Raw!$A$2:$A$21,Store_Raw!$E$2:$E$21)</f>
        <v>Online</v>
      </c>
      <c r="M1379" t="str">
        <f>VLOOKUP(B1379,Customer_Cleaned!$A$2:$H$501,2,FALSE)</f>
        <v>David Roberts</v>
      </c>
      <c r="N1379">
        <f>VLOOKUP(B1379,Customer_Cleaned!$A$2:$H$501,3,FALSE)</f>
        <v>38</v>
      </c>
      <c r="O1379" t="str">
        <f>VLOOKUP(B1379,Customer_Cleaned!$A$2:$H$501,4,FALSE)</f>
        <v>Male</v>
      </c>
      <c r="P1379" t="str">
        <f>VLOOKUP(B1379,Customer_Cleaned!$A$2:$H$501,8,FALSE)</f>
        <v>Silver</v>
      </c>
      <c r="Q1379" t="str">
        <f>_xlfn.XLOOKUP('Sales_Fact cleaned'!B1132,Customer_Cleaned!$A$2:$A$501,Customer_Cleaned!$F$2:$F$501)</f>
        <v>New Mexico</v>
      </c>
      <c r="R1379" t="str">
        <f>_xlfn.XLOOKUP(B1379,Customer_Cleaned!$A$2:$A$501,Customer_Cleaned!$G$2:$G$501)</f>
        <v>USA</v>
      </c>
      <c r="S1379">
        <v>2</v>
      </c>
      <c r="T1379">
        <v>747.65</v>
      </c>
      <c r="U1379">
        <v>0.08</v>
      </c>
      <c r="V1379">
        <v>1375.6759999999999</v>
      </c>
      <c r="W1379" t="s">
        <v>1829</v>
      </c>
    </row>
    <row r="1380" spans="1:23" hidden="1">
      <c r="A1380" s="2">
        <v>45720</v>
      </c>
      <c r="B1380" t="s">
        <v>1181</v>
      </c>
      <c r="C1380" t="s">
        <v>1557</v>
      </c>
      <c r="D1380" t="str">
        <f>VLOOKUP(C1380,Product_Cleaned!$A$2:$B$101,2,FALSE)</f>
        <v>Herbal Face Moisturizer</v>
      </c>
      <c r="E1380" t="str">
        <f>VLOOKUP(C1380,Product_Cleaned!$A$2:$C$101,3,FALSE)</f>
        <v>Beauty</v>
      </c>
      <c r="F1380" t="str">
        <f>VLOOKUP(C1380,Product_Cleaned!$A$2:$E$101,4,FALSE)</f>
        <v>Skincare</v>
      </c>
      <c r="G1380" t="str">
        <f>VLOOKUP('Sales_Fact cleaned'!C1375,Product_Cleaned!$A$2:$E$101,5, FALSE)</f>
        <v>Nolan-Snow</v>
      </c>
      <c r="H1380" t="s">
        <v>1789</v>
      </c>
      <c r="I1380" t="str">
        <f>_xlfn.XLOOKUP(H1380,Store_Raw!$A$2:$A$21,Store_Raw!$B$2:$B$21)</f>
        <v>Hill, Wagner and Ballard</v>
      </c>
      <c r="J1380" t="str">
        <f>_xlfn.XLOOKUP(H1380,Store_Raw!$A$2:$A$21,Store_Raw!$C$2:$C$21)</f>
        <v>East</v>
      </c>
      <c r="K1380" t="str">
        <f>_xlfn.XLOOKUP(H1380,Store_Raw!$A$2:$A$21,Store_Raw!$D$2:$D$21)</f>
        <v>East Davidville</v>
      </c>
      <c r="L1380" t="str">
        <f>_xlfn.XLOOKUP(H1380,Store_Raw!$A$2:$A$21,Store_Raw!$E$2:$E$21)</f>
        <v>Online</v>
      </c>
      <c r="M1380" t="str">
        <f>VLOOKUP(B1380,Customer_Cleaned!$A$2:$H$501,2,FALSE)</f>
        <v>Frank Stewart</v>
      </c>
      <c r="N1380">
        <f>VLOOKUP(B1380,Customer_Cleaned!$A$2:$H$501,3,FALSE)</f>
        <v>44</v>
      </c>
      <c r="O1380" t="str">
        <f>VLOOKUP(B1380,Customer_Cleaned!$A$2:$H$501,4,FALSE)</f>
        <v>Female</v>
      </c>
      <c r="P1380" t="str">
        <f>VLOOKUP(B1380,Customer_Cleaned!$A$2:$H$501,8,FALSE)</f>
        <v>Silver</v>
      </c>
      <c r="Q1380" t="str">
        <f>_xlfn.XLOOKUP('Sales_Fact cleaned'!B1375,Customer_Cleaned!$A$2:$A$501,Customer_Cleaned!$F$2:$F$501)</f>
        <v>Mississippi</v>
      </c>
      <c r="R1380" t="str">
        <f>_xlfn.XLOOKUP(B1380,Customer_Cleaned!$A$2:$A$501,Customer_Cleaned!$G$2:$G$501)</f>
        <v>USA</v>
      </c>
      <c r="S1380">
        <v>3</v>
      </c>
      <c r="T1380">
        <v>483.06</v>
      </c>
      <c r="U1380">
        <v>0.05</v>
      </c>
      <c r="V1380">
        <v>1376.721</v>
      </c>
      <c r="W1380" t="s">
        <v>1826</v>
      </c>
    </row>
    <row r="1381" spans="1:23" hidden="1">
      <c r="A1381" s="2">
        <v>45720</v>
      </c>
      <c r="B1381" t="s">
        <v>1510</v>
      </c>
      <c r="C1381" t="s">
        <v>1606</v>
      </c>
      <c r="D1381" t="str">
        <f>VLOOKUP(C1381,Product_Cleaned!$A$2:$B$101,2,FALSE)</f>
        <v>Fabric Sofa Throw Blanket</v>
      </c>
      <c r="E1381" t="str">
        <f>VLOOKUP(C1381,Product_Cleaned!$A$2:$C$101,3,FALSE)</f>
        <v>Home</v>
      </c>
      <c r="F1381" t="str">
        <f>VLOOKUP(C1381,Product_Cleaned!$A$2:$E$101,4,FALSE)</f>
        <v>Decor</v>
      </c>
      <c r="G1381" t="str">
        <f>VLOOKUP('Sales_Fact cleaned'!C1925,Product_Cleaned!$A$2:$E$101,5, FALSE)</f>
        <v>Fitzpatrick Ltd</v>
      </c>
      <c r="H1381" t="s">
        <v>1769</v>
      </c>
      <c r="I1381" t="str">
        <f>_xlfn.XLOOKUP(H1381,Store_Raw!$A$2:$A$21,Store_Raw!$B$2:$B$21)</f>
        <v>Alexander Group</v>
      </c>
      <c r="J1381" t="str">
        <f>_xlfn.XLOOKUP(H1381,Store_Raw!$A$2:$A$21,Store_Raw!$C$2:$C$21)</f>
        <v>South</v>
      </c>
      <c r="K1381" t="str">
        <f>_xlfn.XLOOKUP(H1381,Store_Raw!$A$2:$A$21,Store_Raw!$D$2:$D$21)</f>
        <v>Port Sharon</v>
      </c>
      <c r="L1381" t="str">
        <f>_xlfn.XLOOKUP(H1381,Store_Raw!$A$2:$A$21,Store_Raw!$E$2:$E$21)</f>
        <v>Online</v>
      </c>
      <c r="M1381" t="str">
        <f>VLOOKUP(B1381,Customer_Cleaned!$A$2:$H$501,2,FALSE)</f>
        <v>Kaitlin Brown</v>
      </c>
      <c r="N1381">
        <f>VLOOKUP(B1381,Customer_Cleaned!$A$2:$H$501,3,FALSE)</f>
        <v>52</v>
      </c>
      <c r="O1381" t="str">
        <f>VLOOKUP(B1381,Customer_Cleaned!$A$2:$H$501,4,FALSE)</f>
        <v>Female</v>
      </c>
      <c r="P1381" t="str">
        <f>VLOOKUP(B1381,Customer_Cleaned!$A$2:$H$501,8,FALSE)</f>
        <v>Platinum</v>
      </c>
      <c r="Q1381" t="str">
        <f>_xlfn.XLOOKUP('Sales_Fact cleaned'!B1925,Customer_Cleaned!$A$2:$A$501,Customer_Cleaned!$F$2:$F$501)</f>
        <v>Oklahoma</v>
      </c>
      <c r="R1381" t="str">
        <f>_xlfn.XLOOKUP(B1381,Customer_Cleaned!$A$2:$A$501,Customer_Cleaned!$G$2:$G$501)</f>
        <v>USA</v>
      </c>
      <c r="S1381">
        <v>4</v>
      </c>
      <c r="T1381">
        <v>465.42</v>
      </c>
      <c r="U1381">
        <v>0.26</v>
      </c>
      <c r="V1381">
        <v>1377.6432</v>
      </c>
      <c r="W1381" t="s">
        <v>1826</v>
      </c>
    </row>
    <row r="1382" spans="1:23" hidden="1">
      <c r="A1382" s="2">
        <v>45720</v>
      </c>
      <c r="B1382" t="s">
        <v>188</v>
      </c>
      <c r="C1382" t="s">
        <v>1700</v>
      </c>
      <c r="D1382" t="str">
        <f>VLOOKUP(C1382,Product_Cleaned!$A$2:$B$101,2,FALSE)</f>
        <v>Wireless Mouse</v>
      </c>
      <c r="E1382" t="str">
        <f>VLOOKUP(C1382,Product_Cleaned!$A$2:$C$101,3,FALSE)</f>
        <v>Electronics</v>
      </c>
      <c r="F1382" t="str">
        <f>VLOOKUP(C1382,Product_Cleaned!$A$2:$E$101,4,FALSE)</f>
        <v>Computer</v>
      </c>
      <c r="G1382" t="str">
        <f>VLOOKUP('Sales_Fact cleaned'!C1280,Product_Cleaned!$A$2:$E$101,5, FALSE)</f>
        <v>Flores, Pineda and Rodriguez</v>
      </c>
      <c r="H1382" t="s">
        <v>1761</v>
      </c>
      <c r="I1382" t="str">
        <f>_xlfn.XLOOKUP(H1382,Store_Raw!$A$2:$A$21,Store_Raw!$B$2:$B$21)</f>
        <v>Black-Horn</v>
      </c>
      <c r="J1382" t="str">
        <f>_xlfn.XLOOKUP(H1382,Store_Raw!$A$2:$A$21,Store_Raw!$C$2:$C$21)</f>
        <v>South</v>
      </c>
      <c r="K1382" t="str">
        <f>_xlfn.XLOOKUP(H1382,Store_Raw!$A$2:$A$21,Store_Raw!$D$2:$D$21)</f>
        <v>North Nancyview</v>
      </c>
      <c r="L1382" t="str">
        <f>_xlfn.XLOOKUP(H1382,Store_Raw!$A$2:$A$21,Store_Raw!$E$2:$E$21)</f>
        <v>Outlet</v>
      </c>
      <c r="M1382" t="str">
        <f>VLOOKUP(B1382,Customer_Cleaned!$A$2:$H$501,2,FALSE)</f>
        <v>Timothy Weaver</v>
      </c>
      <c r="N1382">
        <f>VLOOKUP(B1382,Customer_Cleaned!$A$2:$H$501,3,FALSE)</f>
        <v>45</v>
      </c>
      <c r="O1382" t="str">
        <f>VLOOKUP(B1382,Customer_Cleaned!$A$2:$H$501,4,FALSE)</f>
        <v>Female</v>
      </c>
      <c r="P1382" t="str">
        <f>VLOOKUP(B1382,Customer_Cleaned!$A$2:$H$501,8,FALSE)</f>
        <v>Silver</v>
      </c>
      <c r="Q1382" t="str">
        <f>_xlfn.XLOOKUP('Sales_Fact cleaned'!B1280,Customer_Cleaned!$A$2:$A$501,Customer_Cleaned!$F$2:$F$501)</f>
        <v>Wyoming</v>
      </c>
      <c r="R1382" t="str">
        <f>_xlfn.XLOOKUP(B1382,Customer_Cleaned!$A$2:$A$501,Customer_Cleaned!$G$2:$G$501)</f>
        <v>USA</v>
      </c>
      <c r="S1382">
        <v>4</v>
      </c>
      <c r="T1382">
        <v>402.11</v>
      </c>
      <c r="U1382">
        <v>0.14000000000000001</v>
      </c>
      <c r="V1382">
        <v>1383.2583999999999</v>
      </c>
      <c r="W1382" t="s">
        <v>1824</v>
      </c>
    </row>
    <row r="1383" spans="1:23" hidden="1">
      <c r="A1383" s="2">
        <v>45720</v>
      </c>
      <c r="B1383" t="s">
        <v>1472</v>
      </c>
      <c r="C1383" t="s">
        <v>1624</v>
      </c>
      <c r="D1383" t="str">
        <f>VLOOKUP(C1383,Product_Cleaned!$A$2:$B$101,2,FALSE)</f>
        <v>Sports Water Hydration Pack</v>
      </c>
      <c r="E1383" t="str">
        <f>VLOOKUP(C1383,Product_Cleaned!$A$2:$C$101,3,FALSE)</f>
        <v>Sports</v>
      </c>
      <c r="F1383" t="str">
        <f>VLOOKUP(C1383,Product_Cleaned!$A$2:$E$101,4,FALSE)</f>
        <v>Outdoor</v>
      </c>
      <c r="G1383" t="str">
        <f>VLOOKUP('Sales_Fact cleaned'!C488,Product_Cleaned!$A$2:$E$101,5, FALSE)</f>
        <v>Reed-Schmidt</v>
      </c>
      <c r="H1383" t="s">
        <v>1794</v>
      </c>
      <c r="I1383" t="str">
        <f>_xlfn.XLOOKUP(H1383,Store_Raw!$A$2:$A$21,Store_Raw!$B$2:$B$21)</f>
        <v>Thomas, Bridges and Harris</v>
      </c>
      <c r="J1383" t="str">
        <f>_xlfn.XLOOKUP(H1383,Store_Raw!$A$2:$A$21,Store_Raw!$C$2:$C$21)</f>
        <v>North</v>
      </c>
      <c r="K1383" t="str">
        <f>_xlfn.XLOOKUP(H1383,Store_Raw!$A$2:$A$21,Store_Raw!$D$2:$D$21)</f>
        <v>Sabrinatown</v>
      </c>
      <c r="L1383" t="str">
        <f>_xlfn.XLOOKUP(H1383,Store_Raw!$A$2:$A$21,Store_Raw!$E$2:$E$21)</f>
        <v>Online</v>
      </c>
      <c r="M1383" t="str">
        <f>VLOOKUP(B1383,Customer_Cleaned!$A$2:$H$501,2,FALSE)</f>
        <v>Earl Smith Dds</v>
      </c>
      <c r="N1383">
        <f>VLOOKUP(B1383,Customer_Cleaned!$A$2:$H$501,3,FALSE)</f>
        <v>59</v>
      </c>
      <c r="O1383" t="str">
        <f>VLOOKUP(B1383,Customer_Cleaned!$A$2:$H$501,4,FALSE)</f>
        <v>Male</v>
      </c>
      <c r="P1383" t="str">
        <f>VLOOKUP(B1383,Customer_Cleaned!$A$2:$H$501,8,FALSE)</f>
        <v>Platinum</v>
      </c>
      <c r="Q1383" t="str">
        <f>_xlfn.XLOOKUP('Sales_Fact cleaned'!B488,Customer_Cleaned!$A$2:$A$501,Customer_Cleaned!$F$2:$F$501)</f>
        <v>Alabama</v>
      </c>
      <c r="R1383" t="str">
        <f>_xlfn.XLOOKUP(B1383,Customer_Cleaned!$A$2:$A$501,Customer_Cleaned!$G$2:$G$501)</f>
        <v>USA</v>
      </c>
      <c r="S1383">
        <v>2</v>
      </c>
      <c r="T1383">
        <v>960.81</v>
      </c>
      <c r="U1383">
        <v>0.28000000000000003</v>
      </c>
      <c r="V1383">
        <v>1383.5663999999999</v>
      </c>
      <c r="W1383" t="s">
        <v>1824</v>
      </c>
    </row>
    <row r="1384" spans="1:23" hidden="1">
      <c r="A1384" s="2">
        <v>45721</v>
      </c>
      <c r="B1384" t="s">
        <v>1443</v>
      </c>
      <c r="C1384" t="s">
        <v>1698</v>
      </c>
      <c r="D1384" t="str">
        <f>VLOOKUP(C1384,Product_Cleaned!$A$2:$B$101,2,FALSE)</f>
        <v>Women's Ankle Boots</v>
      </c>
      <c r="E1384" t="str">
        <f>VLOOKUP(C1384,Product_Cleaned!$A$2:$C$101,3,FALSE)</f>
        <v>Clothing</v>
      </c>
      <c r="F1384" t="str">
        <f>VLOOKUP(C1384,Product_Cleaned!$A$2:$E$101,4,FALSE)</f>
        <v>Footwear</v>
      </c>
      <c r="G1384" t="str">
        <f>VLOOKUP('Sales_Fact cleaned'!C1128,Product_Cleaned!$A$2:$E$101,5, FALSE)</f>
        <v>Smith-Charles</v>
      </c>
      <c r="H1384" t="s">
        <v>1773</v>
      </c>
      <c r="I1384" t="str">
        <f>_xlfn.XLOOKUP(H1384,Store_Raw!$A$2:$A$21,Store_Raw!$B$2:$B$21)</f>
        <v>Gray Ltd</v>
      </c>
      <c r="J1384" t="str">
        <f>_xlfn.XLOOKUP(H1384,Store_Raw!$A$2:$A$21,Store_Raw!$C$2:$C$21)</f>
        <v>North</v>
      </c>
      <c r="K1384" t="str">
        <f>_xlfn.XLOOKUP(H1384,Store_Raw!$A$2:$A$21,Store_Raw!$D$2:$D$21)</f>
        <v>New Michaelchester</v>
      </c>
      <c r="L1384" t="str">
        <f>_xlfn.XLOOKUP(H1384,Store_Raw!$A$2:$A$21,Store_Raw!$E$2:$E$21)</f>
        <v>Outlet</v>
      </c>
      <c r="M1384" t="str">
        <f>VLOOKUP(B1384,Customer_Cleaned!$A$2:$H$501,2,FALSE)</f>
        <v>Gregory Curtis</v>
      </c>
      <c r="N1384">
        <f>VLOOKUP(B1384,Customer_Cleaned!$A$2:$H$501,3,FALSE)</f>
        <v>45</v>
      </c>
      <c r="O1384" t="str">
        <f>VLOOKUP(B1384,Customer_Cleaned!$A$2:$H$501,4,FALSE)</f>
        <v>Male</v>
      </c>
      <c r="P1384" t="str">
        <f>VLOOKUP(B1384,Customer_Cleaned!$A$2:$H$501,8,FALSE)</f>
        <v>Silver</v>
      </c>
      <c r="Q1384" t="str">
        <f>_xlfn.XLOOKUP('Sales_Fact cleaned'!B1128,Customer_Cleaned!$A$2:$A$501,Customer_Cleaned!$F$2:$F$501)</f>
        <v>Montana</v>
      </c>
      <c r="R1384" t="str">
        <f>_xlfn.XLOOKUP(B1384,Customer_Cleaned!$A$2:$A$501,Customer_Cleaned!$G$2:$G$501)</f>
        <v>USA</v>
      </c>
      <c r="S1384">
        <v>2</v>
      </c>
      <c r="T1384">
        <v>865.14</v>
      </c>
      <c r="U1384">
        <v>0.2</v>
      </c>
      <c r="V1384">
        <v>1384.2239999999999</v>
      </c>
      <c r="W1384" t="s">
        <v>1829</v>
      </c>
    </row>
    <row r="1385" spans="1:23" hidden="1">
      <c r="A1385" s="2">
        <v>45721</v>
      </c>
      <c r="B1385" t="s">
        <v>1077</v>
      </c>
      <c r="C1385" t="s">
        <v>1658</v>
      </c>
      <c r="D1385" t="str">
        <f>VLOOKUP(C1385,Product_Cleaned!$A$2:$B$101,2,FALSE)</f>
        <v>Ceramic Plant Pot</v>
      </c>
      <c r="E1385" t="str">
        <f>VLOOKUP(C1385,Product_Cleaned!$A$2:$C$101,3,FALSE)</f>
        <v>Home</v>
      </c>
      <c r="F1385" t="str">
        <f>VLOOKUP(C1385,Product_Cleaned!$A$2:$E$101,4,FALSE)</f>
        <v>Decor</v>
      </c>
      <c r="G1385" t="str">
        <f>VLOOKUP('Sales_Fact cleaned'!C199,Product_Cleaned!$A$2:$E$101,5, FALSE)</f>
        <v>Atkinson, Camacho and Oliver</v>
      </c>
      <c r="H1385" t="s">
        <v>1779</v>
      </c>
      <c r="I1385" t="str">
        <f>_xlfn.XLOOKUP(H1385,Store_Raw!$A$2:$A$21,Store_Raw!$B$2:$B$21)</f>
        <v>Martinez-Mullins</v>
      </c>
      <c r="J1385" t="str">
        <f>_xlfn.XLOOKUP(H1385,Store_Raw!$A$2:$A$21,Store_Raw!$C$2:$C$21)</f>
        <v>South</v>
      </c>
      <c r="K1385" t="str">
        <f>_xlfn.XLOOKUP(H1385,Store_Raw!$A$2:$A$21,Store_Raw!$D$2:$D$21)</f>
        <v>Williamsfurt</v>
      </c>
      <c r="L1385" t="str">
        <f>_xlfn.XLOOKUP(H1385,Store_Raw!$A$2:$A$21,Store_Raw!$E$2:$E$21)</f>
        <v>Online</v>
      </c>
      <c r="M1385" t="str">
        <f>VLOOKUP(B1385,Customer_Cleaned!$A$2:$H$501,2,FALSE)</f>
        <v>Ryan Moore</v>
      </c>
      <c r="N1385">
        <f>VLOOKUP(B1385,Customer_Cleaned!$A$2:$H$501,3,FALSE)</f>
        <v>38</v>
      </c>
      <c r="O1385" t="str">
        <f>VLOOKUP(B1385,Customer_Cleaned!$A$2:$H$501,4,FALSE)</f>
        <v>Male</v>
      </c>
      <c r="P1385" t="str">
        <f>VLOOKUP(B1385,Customer_Cleaned!$A$2:$H$501,8,FALSE)</f>
        <v>Silver</v>
      </c>
      <c r="Q1385" t="str">
        <f>_xlfn.XLOOKUP('Sales_Fact cleaned'!B199,Customer_Cleaned!$A$2:$A$501,Customer_Cleaned!$F$2:$F$501)</f>
        <v>Illinois</v>
      </c>
      <c r="R1385" t="str">
        <f>_xlfn.XLOOKUP(B1385,Customer_Cleaned!$A$2:$A$501,Customer_Cleaned!$G$2:$G$501)</f>
        <v>USA</v>
      </c>
      <c r="S1385">
        <v>2</v>
      </c>
      <c r="T1385">
        <v>778.56</v>
      </c>
      <c r="U1385">
        <v>0.11</v>
      </c>
      <c r="V1385">
        <v>1385.8368</v>
      </c>
      <c r="W1385" t="s">
        <v>1826</v>
      </c>
    </row>
    <row r="1386" spans="1:23" hidden="1">
      <c r="A1386" s="2">
        <v>45721</v>
      </c>
      <c r="B1386" t="s">
        <v>538</v>
      </c>
      <c r="C1386" t="s">
        <v>1704</v>
      </c>
      <c r="D1386" t="str">
        <f>VLOOKUP(C1386,Product_Cleaned!$A$2:$B$101,2,FALSE)</f>
        <v>Essential Oil Diffuser</v>
      </c>
      <c r="E1386" t="str">
        <f>VLOOKUP(C1386,Product_Cleaned!$A$2:$C$101,3,FALSE)</f>
        <v>Home</v>
      </c>
      <c r="F1386" t="str">
        <f>VLOOKUP(C1386,Product_Cleaned!$A$2:$E$101,4,FALSE)</f>
        <v>Decor</v>
      </c>
      <c r="G1386" t="str">
        <f>VLOOKUP('Sales_Fact cleaned'!C998,Product_Cleaned!$A$2:$E$101,5, FALSE)</f>
        <v>Montgomery, Benton and Miller</v>
      </c>
      <c r="H1386" t="s">
        <v>1766</v>
      </c>
      <c r="I1386" t="str">
        <f>_xlfn.XLOOKUP(H1386,Store_Raw!$A$2:$A$21,Store_Raw!$B$2:$B$21)</f>
        <v>Johnson-Wright</v>
      </c>
      <c r="J1386" t="str">
        <f>_xlfn.XLOOKUP(H1386,Store_Raw!$A$2:$A$21,Store_Raw!$C$2:$C$21)</f>
        <v>North</v>
      </c>
      <c r="K1386" t="str">
        <f>_xlfn.XLOOKUP(H1386,Store_Raw!$A$2:$A$21,Store_Raw!$D$2:$D$21)</f>
        <v>Hoodberg</v>
      </c>
      <c r="L1386" t="str">
        <f>_xlfn.XLOOKUP(H1386,Store_Raw!$A$2:$A$21,Store_Raw!$E$2:$E$21)</f>
        <v>Outlet</v>
      </c>
      <c r="M1386" t="str">
        <f>VLOOKUP(B1386,Customer_Cleaned!$A$2:$H$501,2,FALSE)</f>
        <v>Cynthia Morris</v>
      </c>
      <c r="N1386">
        <f>VLOOKUP(B1386,Customer_Cleaned!$A$2:$H$501,3,FALSE)</f>
        <v>18</v>
      </c>
      <c r="O1386" t="str">
        <f>VLOOKUP(B1386,Customer_Cleaned!$A$2:$H$501,4,FALSE)</f>
        <v>Female</v>
      </c>
      <c r="P1386" t="str">
        <f>VLOOKUP(B1386,Customer_Cleaned!$A$2:$H$501,8,FALSE)</f>
        <v>Bronze</v>
      </c>
      <c r="Q1386" t="str">
        <f>_xlfn.XLOOKUP('Sales_Fact cleaned'!B998,Customer_Cleaned!$A$2:$A$501,Customer_Cleaned!$F$2:$F$501)</f>
        <v>Vermont</v>
      </c>
      <c r="R1386" t="str">
        <f>_xlfn.XLOOKUP(B1386,Customer_Cleaned!$A$2:$A$501,Customer_Cleaned!$G$2:$G$501)</f>
        <v>USA</v>
      </c>
      <c r="S1386">
        <v>2</v>
      </c>
      <c r="T1386">
        <v>845.27</v>
      </c>
      <c r="U1386">
        <v>0.18</v>
      </c>
      <c r="V1386">
        <v>1386.2428</v>
      </c>
      <c r="W1386" t="s">
        <v>1829</v>
      </c>
    </row>
    <row r="1387" spans="1:23" hidden="1">
      <c r="A1387" s="2">
        <v>45721</v>
      </c>
      <c r="B1387" t="s">
        <v>511</v>
      </c>
      <c r="C1387" t="s">
        <v>1730</v>
      </c>
      <c r="D1387" t="str">
        <f>VLOOKUP(C1387,Product_Cleaned!$A$2:$B$101,2,FALSE)</f>
        <v>Women's High Heels</v>
      </c>
      <c r="E1387" t="str">
        <f>VLOOKUP(C1387,Product_Cleaned!$A$2:$C$101,3,FALSE)</f>
        <v>Clothing</v>
      </c>
      <c r="F1387" t="str">
        <f>VLOOKUP(C1387,Product_Cleaned!$A$2:$E$101,4,FALSE)</f>
        <v>Footwear</v>
      </c>
      <c r="G1387" t="str">
        <f>VLOOKUP('Sales_Fact cleaned'!C737,Product_Cleaned!$A$2:$E$101,5, FALSE)</f>
        <v>Smith-Charles</v>
      </c>
      <c r="H1387" t="s">
        <v>1769</v>
      </c>
      <c r="I1387" t="str">
        <f>_xlfn.XLOOKUP(H1387,Store_Raw!$A$2:$A$21,Store_Raw!$B$2:$B$21)</f>
        <v>Alexander Group</v>
      </c>
      <c r="J1387" t="str">
        <f>_xlfn.XLOOKUP(H1387,Store_Raw!$A$2:$A$21,Store_Raw!$C$2:$C$21)</f>
        <v>South</v>
      </c>
      <c r="K1387" t="str">
        <f>_xlfn.XLOOKUP(H1387,Store_Raw!$A$2:$A$21,Store_Raw!$D$2:$D$21)</f>
        <v>Port Sharon</v>
      </c>
      <c r="L1387" t="str">
        <f>_xlfn.XLOOKUP(H1387,Store_Raw!$A$2:$A$21,Store_Raw!$E$2:$E$21)</f>
        <v>Online</v>
      </c>
      <c r="M1387" t="str">
        <f>VLOOKUP(B1387,Customer_Cleaned!$A$2:$H$501,2,FALSE)</f>
        <v>Patrick Roberts</v>
      </c>
      <c r="N1387">
        <f>VLOOKUP(B1387,Customer_Cleaned!$A$2:$H$501,3,FALSE)</f>
        <v>41</v>
      </c>
      <c r="O1387" t="str">
        <f>VLOOKUP(B1387,Customer_Cleaned!$A$2:$H$501,4,FALSE)</f>
        <v>Female</v>
      </c>
      <c r="P1387" t="str">
        <f>VLOOKUP(B1387,Customer_Cleaned!$A$2:$H$501,8,FALSE)</f>
        <v>Silver</v>
      </c>
      <c r="Q1387" t="str">
        <f>_xlfn.XLOOKUP('Sales_Fact cleaned'!B737,Customer_Cleaned!$A$2:$A$501,Customer_Cleaned!$F$2:$F$501)</f>
        <v>South Dakota</v>
      </c>
      <c r="R1387" t="str">
        <f>_xlfn.XLOOKUP(B1387,Customer_Cleaned!$A$2:$A$501,Customer_Cleaned!$G$2:$G$501)</f>
        <v>USA</v>
      </c>
      <c r="S1387">
        <v>2</v>
      </c>
      <c r="T1387">
        <v>731.01</v>
      </c>
      <c r="U1387">
        <v>0.05</v>
      </c>
      <c r="V1387">
        <v>1388.9190000000001</v>
      </c>
      <c r="W1387" t="s">
        <v>1826</v>
      </c>
    </row>
    <row r="1388" spans="1:23" hidden="1">
      <c r="A1388" s="2">
        <v>45721</v>
      </c>
      <c r="B1388" t="s">
        <v>1400</v>
      </c>
      <c r="C1388" t="s">
        <v>1588</v>
      </c>
      <c r="D1388" t="str">
        <f>VLOOKUP(C1388,Product_Cleaned!$A$2:$B$101,2,FALSE)</f>
        <v>Outdoor Sports Water Bottle</v>
      </c>
      <c r="E1388" t="str">
        <f>VLOOKUP(C1388,Product_Cleaned!$A$2:$C$101,3,FALSE)</f>
        <v>Sports</v>
      </c>
      <c r="F1388" t="str">
        <f>VLOOKUP(C1388,Product_Cleaned!$A$2:$E$101,4,FALSE)</f>
        <v>Accessories</v>
      </c>
      <c r="G1388" t="str">
        <f>VLOOKUP('Sales_Fact cleaned'!C1418,Product_Cleaned!$A$2:$E$101,5, FALSE)</f>
        <v>Atkinson, Camacho and Oliver</v>
      </c>
      <c r="H1388" t="s">
        <v>1799</v>
      </c>
      <c r="I1388" t="str">
        <f>_xlfn.XLOOKUP(H1388,Store_Raw!$A$2:$A$21,Store_Raw!$B$2:$B$21)</f>
        <v>Mcdonald Inc</v>
      </c>
      <c r="J1388" t="str">
        <f>_xlfn.XLOOKUP(H1388,Store_Raw!$A$2:$A$21,Store_Raw!$C$2:$C$21)</f>
        <v>South</v>
      </c>
      <c r="K1388" t="str">
        <f>_xlfn.XLOOKUP(H1388,Store_Raw!$A$2:$A$21,Store_Raw!$D$2:$D$21)</f>
        <v>Christopherland</v>
      </c>
      <c r="L1388" t="str">
        <f>_xlfn.XLOOKUP(H1388,Store_Raw!$A$2:$A$21,Store_Raw!$E$2:$E$21)</f>
        <v>Outlet</v>
      </c>
      <c r="M1388" t="str">
        <f>VLOOKUP(B1388,Customer_Cleaned!$A$2:$H$501,2,FALSE)</f>
        <v>April Phillips</v>
      </c>
      <c r="N1388">
        <f>VLOOKUP(B1388,Customer_Cleaned!$A$2:$H$501,3,FALSE)</f>
        <v>62</v>
      </c>
      <c r="O1388" t="str">
        <f>VLOOKUP(B1388,Customer_Cleaned!$A$2:$H$501,4,FALSE)</f>
        <v>Female</v>
      </c>
      <c r="P1388" t="str">
        <f>VLOOKUP(B1388,Customer_Cleaned!$A$2:$H$501,8,FALSE)</f>
        <v>Platinum</v>
      </c>
      <c r="Q1388" t="str">
        <f>_xlfn.XLOOKUP('Sales_Fact cleaned'!B1418,Customer_Cleaned!$A$2:$A$501,Customer_Cleaned!$F$2:$F$501)</f>
        <v>Massachusetts</v>
      </c>
      <c r="R1388" t="str">
        <f>_xlfn.XLOOKUP(B1388,Customer_Cleaned!$A$2:$A$501,Customer_Cleaned!$G$2:$G$501)</f>
        <v>USA</v>
      </c>
      <c r="S1388">
        <v>2</v>
      </c>
      <c r="T1388">
        <v>740.57</v>
      </c>
      <c r="U1388">
        <v>0.06</v>
      </c>
      <c r="V1388">
        <v>1392.2716</v>
      </c>
      <c r="W1388" t="s">
        <v>1824</v>
      </c>
    </row>
    <row r="1389" spans="1:23" hidden="1">
      <c r="A1389" s="2">
        <v>45722</v>
      </c>
      <c r="B1389" t="s">
        <v>809</v>
      </c>
      <c r="C1389" t="s">
        <v>1662</v>
      </c>
      <c r="D1389" t="str">
        <f>VLOOKUP(C1389,Product_Cleaned!$A$2:$B$101,2,FALSE)</f>
        <v>Foam Roller</v>
      </c>
      <c r="E1389" t="str">
        <f>VLOOKUP(C1389,Product_Cleaned!$A$2:$C$101,3,FALSE)</f>
        <v>Sports</v>
      </c>
      <c r="F1389" t="str">
        <f>VLOOKUP(C1389,Product_Cleaned!$A$2:$E$101,4,FALSE)</f>
        <v>Fitness</v>
      </c>
      <c r="G1389" t="str">
        <f>VLOOKUP('Sales_Fact cleaned'!C1985,Product_Cleaned!$A$2:$E$101,5, FALSE)</f>
        <v>Murray, Gould and Ware</v>
      </c>
      <c r="H1389" t="s">
        <v>1797</v>
      </c>
      <c r="I1389" t="str">
        <f>_xlfn.XLOOKUP(H1389,Store_Raw!$A$2:$A$21,Store_Raw!$B$2:$B$21)</f>
        <v>Gardner, Humphrey and Contreras</v>
      </c>
      <c r="J1389" t="str">
        <f>_xlfn.XLOOKUP(H1389,Store_Raw!$A$2:$A$21,Store_Raw!$C$2:$C$21)</f>
        <v>East</v>
      </c>
      <c r="K1389" t="str">
        <f>_xlfn.XLOOKUP(H1389,Store_Raw!$A$2:$A$21,Store_Raw!$D$2:$D$21)</f>
        <v>Johnsonville</v>
      </c>
      <c r="L1389" t="str">
        <f>_xlfn.XLOOKUP(H1389,Store_Raw!$A$2:$A$21,Store_Raw!$E$2:$E$21)</f>
        <v>Flagship</v>
      </c>
      <c r="M1389" t="str">
        <f>VLOOKUP(B1389,Customer_Cleaned!$A$2:$H$501,2,FALSE)</f>
        <v>Dr. Ashley Yates Md</v>
      </c>
      <c r="N1389">
        <f>VLOOKUP(B1389,Customer_Cleaned!$A$2:$H$501,3,FALSE)</f>
        <v>32</v>
      </c>
      <c r="O1389" t="str">
        <f>VLOOKUP(B1389,Customer_Cleaned!$A$2:$H$501,4,FALSE)</f>
        <v>Male</v>
      </c>
      <c r="P1389" t="str">
        <f>VLOOKUP(B1389,Customer_Cleaned!$A$2:$H$501,8,FALSE)</f>
        <v>Bronze</v>
      </c>
      <c r="Q1389" t="str">
        <f>_xlfn.XLOOKUP('Sales_Fact cleaned'!B1985,Customer_Cleaned!$A$2:$A$501,Customer_Cleaned!$F$2:$F$501)</f>
        <v>Oklahoma</v>
      </c>
      <c r="R1389" t="str">
        <f>_xlfn.XLOOKUP(B1389,Customer_Cleaned!$A$2:$A$501,Customer_Cleaned!$G$2:$G$501)</f>
        <v>USA</v>
      </c>
      <c r="S1389">
        <v>3</v>
      </c>
      <c r="T1389">
        <v>628.17999999999995</v>
      </c>
      <c r="U1389">
        <v>0.26</v>
      </c>
      <c r="V1389">
        <v>1394.5596</v>
      </c>
      <c r="W1389" t="s">
        <v>1829</v>
      </c>
    </row>
    <row r="1390" spans="1:23" hidden="1">
      <c r="A1390" s="2">
        <v>45722</v>
      </c>
      <c r="B1390" t="s">
        <v>281</v>
      </c>
      <c r="C1390" t="s">
        <v>1702</v>
      </c>
      <c r="D1390" t="str">
        <f>VLOOKUP(C1390,Product_Cleaned!$A$2:$B$101,2,FALSE)</f>
        <v>WiFi Mesh Router</v>
      </c>
      <c r="E1390" t="str">
        <f>VLOOKUP(C1390,Product_Cleaned!$A$2:$C$101,3,FALSE)</f>
        <v>Electronics</v>
      </c>
      <c r="F1390" t="str">
        <f>VLOOKUP(C1390,Product_Cleaned!$A$2:$E$101,4,FALSE)</f>
        <v>Appliances</v>
      </c>
      <c r="G1390" t="str">
        <f>VLOOKUP('Sales_Fact cleaned'!C1131,Product_Cleaned!$A$2:$E$101,5, FALSE)</f>
        <v>Hatfield, Baird and Torres</v>
      </c>
      <c r="H1390" t="s">
        <v>1794</v>
      </c>
      <c r="I1390" t="str">
        <f>_xlfn.XLOOKUP(H1390,Store_Raw!$A$2:$A$21,Store_Raw!$B$2:$B$21)</f>
        <v>Thomas, Bridges and Harris</v>
      </c>
      <c r="J1390" t="str">
        <f>_xlfn.XLOOKUP(H1390,Store_Raw!$A$2:$A$21,Store_Raw!$C$2:$C$21)</f>
        <v>North</v>
      </c>
      <c r="K1390" t="str">
        <f>_xlfn.XLOOKUP(H1390,Store_Raw!$A$2:$A$21,Store_Raw!$D$2:$D$21)</f>
        <v>Sabrinatown</v>
      </c>
      <c r="L1390" t="str">
        <f>_xlfn.XLOOKUP(H1390,Store_Raw!$A$2:$A$21,Store_Raw!$E$2:$E$21)</f>
        <v>Online</v>
      </c>
      <c r="M1390" t="str">
        <f>VLOOKUP(B1390,Customer_Cleaned!$A$2:$H$501,2,FALSE)</f>
        <v>Katherine Young</v>
      </c>
      <c r="N1390">
        <f>VLOOKUP(B1390,Customer_Cleaned!$A$2:$H$501,3,FALSE)</f>
        <v>29</v>
      </c>
      <c r="O1390" t="str">
        <f>VLOOKUP(B1390,Customer_Cleaned!$A$2:$H$501,4,FALSE)</f>
        <v>Male</v>
      </c>
      <c r="P1390" t="str">
        <f>VLOOKUP(B1390,Customer_Cleaned!$A$2:$H$501,8,FALSE)</f>
        <v>Bronze</v>
      </c>
      <c r="Q1390" t="str">
        <f>_xlfn.XLOOKUP('Sales_Fact cleaned'!B1131,Customer_Cleaned!$A$2:$A$501,Customer_Cleaned!$F$2:$F$501)</f>
        <v>Nevada</v>
      </c>
      <c r="R1390" t="str">
        <f>_xlfn.XLOOKUP(B1390,Customer_Cleaned!$A$2:$A$501,Customer_Cleaned!$G$2:$G$501)</f>
        <v>USA</v>
      </c>
      <c r="S1390">
        <v>4</v>
      </c>
      <c r="T1390">
        <v>453.12</v>
      </c>
      <c r="U1390">
        <v>0.23</v>
      </c>
      <c r="V1390">
        <v>1395.6096</v>
      </c>
      <c r="W1390" t="s">
        <v>1826</v>
      </c>
    </row>
    <row r="1391" spans="1:23" hidden="1">
      <c r="A1391" s="2">
        <v>45722</v>
      </c>
      <c r="B1391" t="s">
        <v>1449</v>
      </c>
      <c r="C1391" t="s">
        <v>1660</v>
      </c>
      <c r="D1391" t="str">
        <f>VLOOKUP(C1391,Product_Cleaned!$A$2:$B$101,2,FALSE)</f>
        <v>Premium Blanket Throw</v>
      </c>
      <c r="E1391" t="str">
        <f>VLOOKUP(C1391,Product_Cleaned!$A$2:$C$101,3,FALSE)</f>
        <v>Home</v>
      </c>
      <c r="F1391" t="str">
        <f>VLOOKUP(C1391,Product_Cleaned!$A$2:$E$101,4,FALSE)</f>
        <v>Decor</v>
      </c>
      <c r="G1391" t="str">
        <f>VLOOKUP('Sales_Fact cleaned'!C1763,Product_Cleaned!$A$2:$E$101,5, FALSE)</f>
        <v>Duran Group</v>
      </c>
      <c r="H1391" t="s">
        <v>1794</v>
      </c>
      <c r="I1391" t="str">
        <f>_xlfn.XLOOKUP(H1391,Store_Raw!$A$2:$A$21,Store_Raw!$B$2:$B$21)</f>
        <v>Thomas, Bridges and Harris</v>
      </c>
      <c r="J1391" t="str">
        <f>_xlfn.XLOOKUP(H1391,Store_Raw!$A$2:$A$21,Store_Raw!$C$2:$C$21)</f>
        <v>North</v>
      </c>
      <c r="K1391" t="str">
        <f>_xlfn.XLOOKUP(H1391,Store_Raw!$A$2:$A$21,Store_Raw!$D$2:$D$21)</f>
        <v>Sabrinatown</v>
      </c>
      <c r="L1391" t="str">
        <f>_xlfn.XLOOKUP(H1391,Store_Raw!$A$2:$A$21,Store_Raw!$E$2:$E$21)</f>
        <v>Online</v>
      </c>
      <c r="M1391" t="str">
        <f>VLOOKUP(B1391,Customer_Cleaned!$A$2:$H$501,2,FALSE)</f>
        <v>Manuel Fisher</v>
      </c>
      <c r="N1391">
        <f>VLOOKUP(B1391,Customer_Cleaned!$A$2:$H$501,3,FALSE)</f>
        <v>21</v>
      </c>
      <c r="O1391" t="str">
        <f>VLOOKUP(B1391,Customer_Cleaned!$A$2:$H$501,4,FALSE)</f>
        <v>Female</v>
      </c>
      <c r="P1391" t="str">
        <f>VLOOKUP(B1391,Customer_Cleaned!$A$2:$H$501,8,FALSE)</f>
        <v>Bronze</v>
      </c>
      <c r="Q1391" t="str">
        <f>_xlfn.XLOOKUP('Sales_Fact cleaned'!B1763,Customer_Cleaned!$A$2:$A$501,Customer_Cleaned!$F$2:$F$501)</f>
        <v>North Dakota</v>
      </c>
      <c r="R1391" t="str">
        <f>_xlfn.XLOOKUP(B1391,Customer_Cleaned!$A$2:$A$501,Customer_Cleaned!$G$2:$G$501)</f>
        <v>USA</v>
      </c>
      <c r="S1391">
        <v>3</v>
      </c>
      <c r="T1391">
        <v>560.52</v>
      </c>
      <c r="U1391">
        <v>0.17</v>
      </c>
      <c r="V1391">
        <v>1395.6948</v>
      </c>
      <c r="W1391" t="s">
        <v>1829</v>
      </c>
    </row>
    <row r="1392" spans="1:23" hidden="1">
      <c r="A1392" s="2">
        <v>45723</v>
      </c>
      <c r="B1392" t="s">
        <v>860</v>
      </c>
      <c r="C1392" t="s">
        <v>1598</v>
      </c>
      <c r="D1392" t="str">
        <f>VLOOKUP(C1392,Product_Cleaned!$A$2:$B$101,2,FALSE)</f>
        <v>Women's Scarf Set</v>
      </c>
      <c r="E1392" t="str">
        <f>VLOOKUP(C1392,Product_Cleaned!$A$2:$C$101,3,FALSE)</f>
        <v>Clothing</v>
      </c>
      <c r="F1392" t="str">
        <f>VLOOKUP(C1392,Product_Cleaned!$A$2:$E$101,4,FALSE)</f>
        <v>Accessories</v>
      </c>
      <c r="G1392" t="str">
        <f>VLOOKUP('Sales_Fact cleaned'!C657,Product_Cleaned!$A$2:$E$101,5, FALSE)</f>
        <v>Gibson, Hobbs and Weaver</v>
      </c>
      <c r="H1392" t="s">
        <v>1776</v>
      </c>
      <c r="I1392" t="str">
        <f>_xlfn.XLOOKUP(H1392,Store_Raw!$A$2:$A$21,Store_Raw!$B$2:$B$21)</f>
        <v>Benson-Elliott</v>
      </c>
      <c r="J1392" t="str">
        <f>_xlfn.XLOOKUP(H1392,Store_Raw!$A$2:$A$21,Store_Raw!$C$2:$C$21)</f>
        <v>East</v>
      </c>
      <c r="K1392" t="str">
        <f>_xlfn.XLOOKUP(H1392,Store_Raw!$A$2:$A$21,Store_Raw!$D$2:$D$21)</f>
        <v>Port Josephberg</v>
      </c>
      <c r="L1392" t="str">
        <f>_xlfn.XLOOKUP(H1392,Store_Raw!$A$2:$A$21,Store_Raw!$E$2:$E$21)</f>
        <v>Online</v>
      </c>
      <c r="M1392" t="str">
        <f>VLOOKUP(B1392,Customer_Cleaned!$A$2:$H$501,2,FALSE)</f>
        <v>Brian Garcia</v>
      </c>
      <c r="N1392">
        <f>VLOOKUP(B1392,Customer_Cleaned!$A$2:$H$501,3,FALSE)</f>
        <v>31</v>
      </c>
      <c r="O1392" t="str">
        <f>VLOOKUP(B1392,Customer_Cleaned!$A$2:$H$501,4,FALSE)</f>
        <v>Female</v>
      </c>
      <c r="P1392" t="str">
        <f>VLOOKUP(B1392,Customer_Cleaned!$A$2:$H$501,8,FALSE)</f>
        <v>Bronze</v>
      </c>
      <c r="Q1392" t="str">
        <f>_xlfn.XLOOKUP('Sales_Fact cleaned'!B657,Customer_Cleaned!$A$2:$A$501,Customer_Cleaned!$F$2:$F$501)</f>
        <v>Connecticut</v>
      </c>
      <c r="R1392" t="str">
        <f>_xlfn.XLOOKUP(B1392,Customer_Cleaned!$A$2:$A$501,Customer_Cleaned!$G$2:$G$501)</f>
        <v>USA</v>
      </c>
      <c r="S1392">
        <v>4</v>
      </c>
      <c r="T1392">
        <v>484.92</v>
      </c>
      <c r="U1392">
        <v>0.28000000000000003</v>
      </c>
      <c r="V1392">
        <v>1396.5696</v>
      </c>
      <c r="W1392" t="s">
        <v>1824</v>
      </c>
    </row>
    <row r="1393" spans="1:23" hidden="1">
      <c r="A1393" s="2">
        <v>45723</v>
      </c>
      <c r="B1393" t="s">
        <v>722</v>
      </c>
      <c r="C1393" t="s">
        <v>1692</v>
      </c>
      <c r="D1393" t="str">
        <f>VLOOKUP(C1393,Product_Cleaned!$A$2:$B$101,2,FALSE)</f>
        <v>Professional Jump Rope</v>
      </c>
      <c r="E1393" t="str">
        <f>VLOOKUP(C1393,Product_Cleaned!$A$2:$C$101,3,FALSE)</f>
        <v>Sports</v>
      </c>
      <c r="F1393" t="str">
        <f>VLOOKUP(C1393,Product_Cleaned!$A$2:$E$101,4,FALSE)</f>
        <v>Fitness</v>
      </c>
      <c r="G1393" t="str">
        <f>VLOOKUP('Sales_Fact cleaned'!C679,Product_Cleaned!$A$2:$E$101,5, FALSE)</f>
        <v>Taylor, Dodson and Johnston</v>
      </c>
      <c r="H1393" t="s">
        <v>1761</v>
      </c>
      <c r="I1393" t="str">
        <f>_xlfn.XLOOKUP(H1393,Store_Raw!$A$2:$A$21,Store_Raw!$B$2:$B$21)</f>
        <v>Black-Horn</v>
      </c>
      <c r="J1393" t="str">
        <f>_xlfn.XLOOKUP(H1393,Store_Raw!$A$2:$A$21,Store_Raw!$C$2:$C$21)</f>
        <v>South</v>
      </c>
      <c r="K1393" t="str">
        <f>_xlfn.XLOOKUP(H1393,Store_Raw!$A$2:$A$21,Store_Raw!$D$2:$D$21)</f>
        <v>North Nancyview</v>
      </c>
      <c r="L1393" t="str">
        <f>_xlfn.XLOOKUP(H1393,Store_Raw!$A$2:$A$21,Store_Raw!$E$2:$E$21)</f>
        <v>Outlet</v>
      </c>
      <c r="M1393" t="str">
        <f>VLOOKUP(B1393,Customer_Cleaned!$A$2:$H$501,2,FALSE)</f>
        <v>Robert Harris</v>
      </c>
      <c r="N1393">
        <f>VLOOKUP(B1393,Customer_Cleaned!$A$2:$H$501,3,FALSE)</f>
        <v>50</v>
      </c>
      <c r="O1393" t="str">
        <f>VLOOKUP(B1393,Customer_Cleaned!$A$2:$H$501,4,FALSE)</f>
        <v>Male</v>
      </c>
      <c r="P1393" t="str">
        <f>VLOOKUP(B1393,Customer_Cleaned!$A$2:$H$501,8,FALSE)</f>
        <v>Platinum</v>
      </c>
      <c r="Q1393" t="str">
        <f>_xlfn.XLOOKUP('Sales_Fact cleaned'!B679,Customer_Cleaned!$A$2:$A$501,Customer_Cleaned!$F$2:$F$501)</f>
        <v>West Virginia</v>
      </c>
      <c r="R1393" t="str">
        <f>_xlfn.XLOOKUP(B1393,Customer_Cleaned!$A$2:$A$501,Customer_Cleaned!$G$2:$G$501)</f>
        <v>USA</v>
      </c>
      <c r="S1393">
        <v>3</v>
      </c>
      <c r="T1393">
        <v>480.51</v>
      </c>
      <c r="U1393">
        <v>0.03</v>
      </c>
      <c r="V1393">
        <v>1398.2841000000001</v>
      </c>
      <c r="W1393" t="s">
        <v>1829</v>
      </c>
    </row>
    <row r="1394" spans="1:23" hidden="1">
      <c r="A1394" s="2">
        <v>45723</v>
      </c>
      <c r="B1394" t="s">
        <v>1495</v>
      </c>
      <c r="C1394" t="s">
        <v>1624</v>
      </c>
      <c r="D1394" t="str">
        <f>VLOOKUP(C1394,Product_Cleaned!$A$2:$B$101,2,FALSE)</f>
        <v>Sports Water Hydration Pack</v>
      </c>
      <c r="E1394" t="str">
        <f>VLOOKUP(C1394,Product_Cleaned!$A$2:$C$101,3,FALSE)</f>
        <v>Sports</v>
      </c>
      <c r="F1394" t="str">
        <f>VLOOKUP(C1394,Product_Cleaned!$A$2:$E$101,4,FALSE)</f>
        <v>Outdoor</v>
      </c>
      <c r="G1394" t="str">
        <f>VLOOKUP('Sales_Fact cleaned'!C425,Product_Cleaned!$A$2:$E$101,5, FALSE)</f>
        <v>Taylor-Hart</v>
      </c>
      <c r="H1394" t="s">
        <v>1786</v>
      </c>
      <c r="I1394" t="str">
        <f>_xlfn.XLOOKUP(H1394,Store_Raw!$A$2:$A$21,Store_Raw!$B$2:$B$21)</f>
        <v>Moore, Padilla and Butler</v>
      </c>
      <c r="J1394" t="str">
        <f>_xlfn.XLOOKUP(H1394,Store_Raw!$A$2:$A$21,Store_Raw!$C$2:$C$21)</f>
        <v>South</v>
      </c>
      <c r="K1394" t="str">
        <f>_xlfn.XLOOKUP(H1394,Store_Raw!$A$2:$A$21,Store_Raw!$D$2:$D$21)</f>
        <v>East Johnstad</v>
      </c>
      <c r="L1394" t="str">
        <f>_xlfn.XLOOKUP(H1394,Store_Raw!$A$2:$A$21,Store_Raw!$E$2:$E$21)</f>
        <v>Flagship</v>
      </c>
      <c r="M1394" t="str">
        <f>VLOOKUP(B1394,Customer_Cleaned!$A$2:$H$501,2,FALSE)</f>
        <v>Eric Lee</v>
      </c>
      <c r="N1394">
        <f>VLOOKUP(B1394,Customer_Cleaned!$A$2:$H$501,3,FALSE)</f>
        <v>22</v>
      </c>
      <c r="O1394" t="str">
        <f>VLOOKUP(B1394,Customer_Cleaned!$A$2:$H$501,4,FALSE)</f>
        <v>Female</v>
      </c>
      <c r="P1394" t="str">
        <f>VLOOKUP(B1394,Customer_Cleaned!$A$2:$H$501,8,FALSE)</f>
        <v>Bronze</v>
      </c>
      <c r="Q1394" t="str">
        <f>_xlfn.XLOOKUP('Sales_Fact cleaned'!B425,Customer_Cleaned!$A$2:$A$501,Customer_Cleaned!$F$2:$F$501)</f>
        <v>New Hampshire</v>
      </c>
      <c r="R1394" t="str">
        <f>_xlfn.XLOOKUP(B1394,Customer_Cleaned!$A$2:$A$501,Customer_Cleaned!$G$2:$G$501)</f>
        <v>USA</v>
      </c>
      <c r="S1394">
        <v>2</v>
      </c>
      <c r="T1394">
        <v>999.08</v>
      </c>
      <c r="U1394">
        <v>0.3</v>
      </c>
      <c r="V1394">
        <v>1398.712</v>
      </c>
      <c r="W1394" t="s">
        <v>1826</v>
      </c>
    </row>
    <row r="1395" spans="1:23">
      <c r="A1395" s="2">
        <v>45724</v>
      </c>
      <c r="B1395" t="s">
        <v>893</v>
      </c>
      <c r="C1395" t="s">
        <v>1658</v>
      </c>
      <c r="D1395" t="str">
        <f>VLOOKUP(C1395,Product_Cleaned!$A$2:$B$101,2,FALSE)</f>
        <v>Ceramic Plant Pot</v>
      </c>
      <c r="E1395" t="str">
        <f>VLOOKUP(C1395,Product_Cleaned!$A$2:$C$101,3,FALSE)</f>
        <v>Home</v>
      </c>
      <c r="F1395" t="str">
        <f>VLOOKUP(C1395,Product_Cleaned!$A$2:$E$101,4,FALSE)</f>
        <v>Decor</v>
      </c>
      <c r="G1395" t="str">
        <f>VLOOKUP('Sales_Fact cleaned'!C183,Product_Cleaned!$A$2:$E$101,5, FALSE)</f>
        <v>Wilson Group</v>
      </c>
      <c r="H1395" t="s">
        <v>1776</v>
      </c>
      <c r="I1395" t="str">
        <f>_xlfn.XLOOKUP(H1395,Store_Raw!$A$2:$A$21,Store_Raw!$B$2:$B$21)</f>
        <v>Benson-Elliott</v>
      </c>
      <c r="J1395" t="str">
        <f>_xlfn.XLOOKUP(H1395,Store_Raw!$A$2:$A$21,Store_Raw!$C$2:$C$21)</f>
        <v>East</v>
      </c>
      <c r="K1395" t="str">
        <f>_xlfn.XLOOKUP(H1395,Store_Raw!$A$2:$A$21,Store_Raw!$D$2:$D$21)</f>
        <v>Port Josephberg</v>
      </c>
      <c r="L1395" t="str">
        <f>_xlfn.XLOOKUP(H1395,Store_Raw!$A$2:$A$21,Store_Raw!$E$2:$E$21)</f>
        <v>Online</v>
      </c>
      <c r="M1395" t="str">
        <f>VLOOKUP(B1395,Customer_Cleaned!$A$2:$H$501,2,FALSE)</f>
        <v>Brittany Watson</v>
      </c>
      <c r="N1395">
        <f>VLOOKUP(B1395,Customer_Cleaned!$A$2:$H$501,3,FALSE)</f>
        <v>59</v>
      </c>
      <c r="O1395" t="str">
        <f>VLOOKUP(B1395,Customer_Cleaned!$A$2:$H$501,4,FALSE)</f>
        <v>Male</v>
      </c>
      <c r="P1395" t="str">
        <f>VLOOKUP(B1395,Customer_Cleaned!$A$2:$H$501,8,FALSE)</f>
        <v>Platinum</v>
      </c>
      <c r="Q1395" t="str">
        <f>_xlfn.XLOOKUP('Sales_Fact cleaned'!B183,Customer_Cleaned!$A$2:$A$501,Customer_Cleaned!$F$2:$F$501)</f>
        <v>Delaware</v>
      </c>
      <c r="R1395" t="str">
        <f>_xlfn.XLOOKUP(B1395,Customer_Cleaned!$A$2:$A$501,Customer_Cleaned!$G$2:$G$501)</f>
        <v>USA</v>
      </c>
      <c r="S1395">
        <v>3</v>
      </c>
      <c r="T1395">
        <v>599.48</v>
      </c>
      <c r="U1395">
        <v>0.22</v>
      </c>
      <c r="V1395">
        <v>1402.7832000000001</v>
      </c>
      <c r="W1395" t="s">
        <v>1826</v>
      </c>
    </row>
    <row r="1396" spans="1:23" hidden="1">
      <c r="A1396" s="2">
        <v>45724</v>
      </c>
      <c r="B1396" t="s">
        <v>36</v>
      </c>
      <c r="C1396" t="s">
        <v>1724</v>
      </c>
      <c r="D1396" t="str">
        <f>VLOOKUP(C1396,Product_Cleaned!$A$2:$B$101,2,FALSE)</f>
        <v>Sports Wrist Sweatbands</v>
      </c>
      <c r="E1396" t="str">
        <f>VLOOKUP(C1396,Product_Cleaned!$A$2:$C$101,3,FALSE)</f>
        <v>Sports</v>
      </c>
      <c r="F1396" t="str">
        <f>VLOOKUP(C1396,Product_Cleaned!$A$2:$E$101,4,FALSE)</f>
        <v>Accessories</v>
      </c>
      <c r="G1396" t="str">
        <f>VLOOKUP('Sales_Fact cleaned'!C1362,Product_Cleaned!$A$2:$E$101,5, FALSE)</f>
        <v>Pineda Ltd</v>
      </c>
      <c r="H1396" t="s">
        <v>1804</v>
      </c>
      <c r="I1396" t="str">
        <f>_xlfn.XLOOKUP(H1396,Store_Raw!$A$2:$A$21,Store_Raw!$B$2:$B$21)</f>
        <v>Frederick-Wright</v>
      </c>
      <c r="J1396" t="str">
        <f>_xlfn.XLOOKUP(H1396,Store_Raw!$A$2:$A$21,Store_Raw!$C$2:$C$21)</f>
        <v>West</v>
      </c>
      <c r="K1396" t="str">
        <f>_xlfn.XLOOKUP(H1396,Store_Raw!$A$2:$A$21,Store_Raw!$D$2:$D$21)</f>
        <v>New Jimmymouth</v>
      </c>
      <c r="L1396" t="str">
        <f>_xlfn.XLOOKUP(H1396,Store_Raw!$A$2:$A$21,Store_Raw!$E$2:$E$21)</f>
        <v>Flagship</v>
      </c>
      <c r="M1396" t="str">
        <f>VLOOKUP(B1396,Customer_Cleaned!$A$2:$H$501,2,FALSE)</f>
        <v>Amber Jackson</v>
      </c>
      <c r="N1396">
        <f>VLOOKUP(B1396,Customer_Cleaned!$A$2:$H$501,3,FALSE)</f>
        <v>29</v>
      </c>
      <c r="O1396" t="str">
        <f>VLOOKUP(B1396,Customer_Cleaned!$A$2:$H$501,4,FALSE)</f>
        <v>Female</v>
      </c>
      <c r="P1396" t="str">
        <f>VLOOKUP(B1396,Customer_Cleaned!$A$2:$H$501,8,FALSE)</f>
        <v>Bronze</v>
      </c>
      <c r="Q1396" t="str">
        <f>_xlfn.XLOOKUP('Sales_Fact cleaned'!B1362,Customer_Cleaned!$A$2:$A$501,Customer_Cleaned!$F$2:$F$501)</f>
        <v>Tennessee</v>
      </c>
      <c r="R1396" t="str">
        <f>_xlfn.XLOOKUP(B1396,Customer_Cleaned!$A$2:$A$501,Customer_Cleaned!$G$2:$G$501)</f>
        <v>USA</v>
      </c>
      <c r="S1396">
        <v>3</v>
      </c>
      <c r="T1396">
        <v>649.95000000000005</v>
      </c>
      <c r="U1396">
        <v>0.28000000000000003</v>
      </c>
      <c r="V1396">
        <v>1403.8920000000001</v>
      </c>
      <c r="W1396" t="s">
        <v>1826</v>
      </c>
    </row>
    <row r="1397" spans="1:23">
      <c r="A1397" s="2">
        <v>45725</v>
      </c>
      <c r="B1397" t="s">
        <v>779</v>
      </c>
      <c r="C1397" t="s">
        <v>1618</v>
      </c>
      <c r="D1397" t="str">
        <f>VLOOKUP(C1397,Product_Cleaned!$A$2:$B$101,2,FALSE)</f>
        <v>Bedroom Table Lamp</v>
      </c>
      <c r="E1397" t="str">
        <f>VLOOKUP(C1397,Product_Cleaned!$A$2:$C$101,3,FALSE)</f>
        <v>Home</v>
      </c>
      <c r="F1397" t="str">
        <f>VLOOKUP(C1397,Product_Cleaned!$A$2:$E$101,4,FALSE)</f>
        <v>Lighting</v>
      </c>
      <c r="G1397" t="str">
        <f>VLOOKUP('Sales_Fact cleaned'!C101,Product_Cleaned!$A$2:$E$101,5, FALSE)</f>
        <v>Gibson, Green and Lopez</v>
      </c>
      <c r="H1397" t="s">
        <v>1752</v>
      </c>
      <c r="I1397" t="str">
        <f>_xlfn.XLOOKUP(H1397,Store_Raw!$A$2:$A$21,Store_Raw!$B$2:$B$21)</f>
        <v>Rivera-Warner</v>
      </c>
      <c r="J1397" t="str">
        <f>_xlfn.XLOOKUP(H1397,Store_Raw!$A$2:$A$21,Store_Raw!$C$2:$C$21)</f>
        <v>East</v>
      </c>
      <c r="K1397" t="str">
        <f>_xlfn.XLOOKUP(H1397,Store_Raw!$A$2:$A$21,Store_Raw!$D$2:$D$21)</f>
        <v>Washingtonfurt</v>
      </c>
      <c r="L1397" t="str">
        <f>_xlfn.XLOOKUP(H1397,Store_Raw!$A$2:$A$21,Store_Raw!$E$2:$E$21)</f>
        <v>Flagship</v>
      </c>
      <c r="M1397" t="str">
        <f>VLOOKUP(B1397,Customer_Cleaned!$A$2:$H$501,2,FALSE)</f>
        <v>Brian Hammond</v>
      </c>
      <c r="N1397">
        <f>VLOOKUP(B1397,Customer_Cleaned!$A$2:$H$501,3,FALSE)</f>
        <v>56</v>
      </c>
      <c r="O1397" t="str">
        <f>VLOOKUP(B1397,Customer_Cleaned!$A$2:$H$501,4,FALSE)</f>
        <v>Female</v>
      </c>
      <c r="P1397" t="str">
        <f>VLOOKUP(B1397,Customer_Cleaned!$A$2:$H$501,8,FALSE)</f>
        <v>Platinum</v>
      </c>
      <c r="Q1397" t="str">
        <f>_xlfn.XLOOKUP('Sales_Fact cleaned'!B101,Customer_Cleaned!$A$2:$A$501,Customer_Cleaned!$F$2:$F$501)</f>
        <v>Ohio</v>
      </c>
      <c r="R1397" t="str">
        <f>_xlfn.XLOOKUP(B1397,Customer_Cleaned!$A$2:$A$501,Customer_Cleaned!$G$2:$G$501)</f>
        <v>USA</v>
      </c>
      <c r="S1397">
        <v>2</v>
      </c>
      <c r="T1397">
        <v>961.68</v>
      </c>
      <c r="U1397">
        <v>0.27</v>
      </c>
      <c r="V1397">
        <v>1404.0527999999999</v>
      </c>
      <c r="W1397" t="s">
        <v>1826</v>
      </c>
    </row>
    <row r="1398" spans="1:23" hidden="1">
      <c r="A1398" s="2">
        <v>45725</v>
      </c>
      <c r="B1398" t="s">
        <v>1142</v>
      </c>
      <c r="C1398" t="s">
        <v>1608</v>
      </c>
      <c r="D1398" t="str">
        <f>VLOOKUP(C1398,Product_Cleaned!$A$2:$B$101,2,FALSE)</f>
        <v>Stainless Steel Cutlery Set</v>
      </c>
      <c r="E1398" t="str">
        <f>VLOOKUP(C1398,Product_Cleaned!$A$2:$C$101,3,FALSE)</f>
        <v>Home</v>
      </c>
      <c r="F1398" t="str">
        <f>VLOOKUP(C1398,Product_Cleaned!$A$2:$E$101,4,FALSE)</f>
        <v>Kitchen</v>
      </c>
      <c r="G1398" t="str">
        <f>VLOOKUP('Sales_Fact cleaned'!C423,Product_Cleaned!$A$2:$E$101,5, FALSE)</f>
        <v>Cook Ltd</v>
      </c>
      <c r="H1398" t="s">
        <v>1792</v>
      </c>
      <c r="I1398" t="str">
        <f>_xlfn.XLOOKUP(H1398,Store_Raw!$A$2:$A$21,Store_Raw!$B$2:$B$21)</f>
        <v>Aguirre-Keller</v>
      </c>
      <c r="J1398" t="str">
        <f>_xlfn.XLOOKUP(H1398,Store_Raw!$A$2:$A$21,Store_Raw!$C$2:$C$21)</f>
        <v>South</v>
      </c>
      <c r="K1398" t="str">
        <f>_xlfn.XLOOKUP(H1398,Store_Raw!$A$2:$A$21,Store_Raw!$D$2:$D$21)</f>
        <v>Lake Michael</v>
      </c>
      <c r="L1398" t="str">
        <f>_xlfn.XLOOKUP(H1398,Store_Raw!$A$2:$A$21,Store_Raw!$E$2:$E$21)</f>
        <v>Online</v>
      </c>
      <c r="M1398" t="str">
        <f>VLOOKUP(B1398,Customer_Cleaned!$A$2:$H$501,2,FALSE)</f>
        <v>Brandon Mcbride</v>
      </c>
      <c r="N1398">
        <f>VLOOKUP(B1398,Customer_Cleaned!$A$2:$H$501,3,FALSE)</f>
        <v>63</v>
      </c>
      <c r="O1398" t="str">
        <f>VLOOKUP(B1398,Customer_Cleaned!$A$2:$H$501,4,FALSE)</f>
        <v>Female</v>
      </c>
      <c r="P1398" t="str">
        <f>VLOOKUP(B1398,Customer_Cleaned!$A$2:$H$501,8,FALSE)</f>
        <v>Platinum</v>
      </c>
      <c r="Q1398" t="str">
        <f>_xlfn.XLOOKUP('Sales_Fact cleaned'!B423,Customer_Cleaned!$A$2:$A$501,Customer_Cleaned!$F$2:$F$501)</f>
        <v>Ohio</v>
      </c>
      <c r="R1398" t="str">
        <f>_xlfn.XLOOKUP(B1398,Customer_Cleaned!$A$2:$A$501,Customer_Cleaned!$G$2:$G$501)</f>
        <v>USA</v>
      </c>
      <c r="S1398">
        <v>2</v>
      </c>
      <c r="T1398">
        <v>723.75</v>
      </c>
      <c r="U1398">
        <v>0.03</v>
      </c>
      <c r="V1398">
        <v>1404.075</v>
      </c>
      <c r="W1398" t="s">
        <v>1826</v>
      </c>
    </row>
    <row r="1399" spans="1:23" hidden="1">
      <c r="A1399" s="2">
        <v>45725</v>
      </c>
      <c r="B1399" t="s">
        <v>711</v>
      </c>
      <c r="C1399" t="s">
        <v>1660</v>
      </c>
      <c r="D1399" t="str">
        <f>VLOOKUP(C1399,Product_Cleaned!$A$2:$B$101,2,FALSE)</f>
        <v>Premium Blanket Throw</v>
      </c>
      <c r="E1399" t="str">
        <f>VLOOKUP(C1399,Product_Cleaned!$A$2:$C$101,3,FALSE)</f>
        <v>Home</v>
      </c>
      <c r="F1399" t="str">
        <f>VLOOKUP(C1399,Product_Cleaned!$A$2:$E$101,4,FALSE)</f>
        <v>Decor</v>
      </c>
      <c r="G1399" t="str">
        <f>VLOOKUP('Sales_Fact cleaned'!C194,Product_Cleaned!$A$2:$E$101,5, FALSE)</f>
        <v>Perez-Johnston</v>
      </c>
      <c r="H1399" t="s">
        <v>1766</v>
      </c>
      <c r="I1399" t="str">
        <f>_xlfn.XLOOKUP(H1399,Store_Raw!$A$2:$A$21,Store_Raw!$B$2:$B$21)</f>
        <v>Johnson-Wright</v>
      </c>
      <c r="J1399" t="str">
        <f>_xlfn.XLOOKUP(H1399,Store_Raw!$A$2:$A$21,Store_Raw!$C$2:$C$21)</f>
        <v>North</v>
      </c>
      <c r="K1399" t="str">
        <f>_xlfn.XLOOKUP(H1399,Store_Raw!$A$2:$A$21,Store_Raw!$D$2:$D$21)</f>
        <v>Hoodberg</v>
      </c>
      <c r="L1399" t="str">
        <f>_xlfn.XLOOKUP(H1399,Store_Raw!$A$2:$A$21,Store_Raw!$E$2:$E$21)</f>
        <v>Outlet</v>
      </c>
      <c r="M1399" t="str">
        <f>VLOOKUP(B1399,Customer_Cleaned!$A$2:$H$501,2,FALSE)</f>
        <v>Jordan Wells</v>
      </c>
      <c r="N1399">
        <f>VLOOKUP(B1399,Customer_Cleaned!$A$2:$H$501,3,FALSE)</f>
        <v>47</v>
      </c>
      <c r="O1399" t="str">
        <f>VLOOKUP(B1399,Customer_Cleaned!$A$2:$H$501,4,FALSE)</f>
        <v>Female</v>
      </c>
      <c r="P1399" t="str">
        <f>VLOOKUP(B1399,Customer_Cleaned!$A$2:$H$501,8,FALSE)</f>
        <v>Silver</v>
      </c>
      <c r="Q1399" t="str">
        <f>_xlfn.XLOOKUP('Sales_Fact cleaned'!B194,Customer_Cleaned!$A$2:$A$501,Customer_Cleaned!$F$2:$F$501)</f>
        <v>Texas</v>
      </c>
      <c r="R1399" t="str">
        <f>_xlfn.XLOOKUP(B1399,Customer_Cleaned!$A$2:$A$501,Customer_Cleaned!$G$2:$G$501)</f>
        <v>USA</v>
      </c>
      <c r="S1399">
        <v>3</v>
      </c>
      <c r="T1399">
        <v>579.26</v>
      </c>
      <c r="U1399">
        <v>0.19</v>
      </c>
      <c r="V1399">
        <v>1407.6017999999999</v>
      </c>
      <c r="W1399" t="s">
        <v>1829</v>
      </c>
    </row>
    <row r="1400" spans="1:23" hidden="1">
      <c r="A1400" s="2">
        <v>45725</v>
      </c>
      <c r="B1400" t="s">
        <v>310</v>
      </c>
      <c r="C1400" t="s">
        <v>1555</v>
      </c>
      <c r="D1400" t="str">
        <f>VLOOKUP(C1400,Product_Cleaned!$A$2:$B$101,2,FALSE)</f>
        <v>Men's Leather Belt</v>
      </c>
      <c r="E1400" t="str">
        <f>VLOOKUP(C1400,Product_Cleaned!$A$2:$C$101,3,FALSE)</f>
        <v>Clothing</v>
      </c>
      <c r="F1400" t="str">
        <f>VLOOKUP(C1400,Product_Cleaned!$A$2:$E$101,4,FALSE)</f>
        <v>Accessories</v>
      </c>
      <c r="G1400" t="str">
        <f>VLOOKUP('Sales_Fact cleaned'!C1156,Product_Cleaned!$A$2:$E$101,5, FALSE)</f>
        <v>Larson Ltd</v>
      </c>
      <c r="H1400" t="s">
        <v>1779</v>
      </c>
      <c r="I1400" t="str">
        <f>_xlfn.XLOOKUP(H1400,Store_Raw!$A$2:$A$21,Store_Raw!$B$2:$B$21)</f>
        <v>Martinez-Mullins</v>
      </c>
      <c r="J1400" t="str">
        <f>_xlfn.XLOOKUP(H1400,Store_Raw!$A$2:$A$21,Store_Raw!$C$2:$C$21)</f>
        <v>South</v>
      </c>
      <c r="K1400" t="str">
        <f>_xlfn.XLOOKUP(H1400,Store_Raw!$A$2:$A$21,Store_Raw!$D$2:$D$21)</f>
        <v>Williamsfurt</v>
      </c>
      <c r="L1400" t="str">
        <f>_xlfn.XLOOKUP(H1400,Store_Raw!$A$2:$A$21,Store_Raw!$E$2:$E$21)</f>
        <v>Online</v>
      </c>
      <c r="M1400" t="str">
        <f>VLOOKUP(B1400,Customer_Cleaned!$A$2:$H$501,2,FALSE)</f>
        <v>Tammy Miller Md</v>
      </c>
      <c r="N1400">
        <f>VLOOKUP(B1400,Customer_Cleaned!$A$2:$H$501,3,FALSE)</f>
        <v>19</v>
      </c>
      <c r="O1400" t="str">
        <f>VLOOKUP(B1400,Customer_Cleaned!$A$2:$H$501,4,FALSE)</f>
        <v>Female</v>
      </c>
      <c r="P1400" t="str">
        <f>VLOOKUP(B1400,Customer_Cleaned!$A$2:$H$501,8,FALSE)</f>
        <v>Bronze</v>
      </c>
      <c r="Q1400" t="str">
        <f>_xlfn.XLOOKUP('Sales_Fact cleaned'!B1156,Customer_Cleaned!$A$2:$A$501,Customer_Cleaned!$F$2:$F$501)</f>
        <v>Washington</v>
      </c>
      <c r="R1400" t="str">
        <f>_xlfn.XLOOKUP(B1400,Customer_Cleaned!$A$2:$A$501,Customer_Cleaned!$G$2:$G$501)</f>
        <v>USA</v>
      </c>
      <c r="S1400">
        <v>3</v>
      </c>
      <c r="T1400">
        <v>559.52</v>
      </c>
      <c r="U1400">
        <v>0.16</v>
      </c>
      <c r="V1400">
        <v>1409.9903999999999</v>
      </c>
      <c r="W1400" t="s">
        <v>1824</v>
      </c>
    </row>
    <row r="1401" spans="1:23" hidden="1">
      <c r="A1401" s="2">
        <v>45726</v>
      </c>
      <c r="B1401" t="s">
        <v>1355</v>
      </c>
      <c r="C1401" t="s">
        <v>1618</v>
      </c>
      <c r="D1401" t="str">
        <f>VLOOKUP(C1401,Product_Cleaned!$A$2:$B$101,2,FALSE)</f>
        <v>Bedroom Table Lamp</v>
      </c>
      <c r="E1401" t="str">
        <f>VLOOKUP(C1401,Product_Cleaned!$A$2:$C$101,3,FALSE)</f>
        <v>Home</v>
      </c>
      <c r="F1401" t="str">
        <f>VLOOKUP(C1401,Product_Cleaned!$A$2:$E$101,4,FALSE)</f>
        <v>Lighting</v>
      </c>
      <c r="G1401" t="str">
        <f>VLOOKUP('Sales_Fact cleaned'!C1747,Product_Cleaned!$A$2:$E$101,5, FALSE)</f>
        <v>Byrd, Stewart and Valdez</v>
      </c>
      <c r="H1401" t="s">
        <v>1794</v>
      </c>
      <c r="I1401" t="str">
        <f>_xlfn.XLOOKUP(H1401,Store_Raw!$A$2:$A$21,Store_Raw!$B$2:$B$21)</f>
        <v>Thomas, Bridges and Harris</v>
      </c>
      <c r="J1401" t="str">
        <f>_xlfn.XLOOKUP(H1401,Store_Raw!$A$2:$A$21,Store_Raw!$C$2:$C$21)</f>
        <v>North</v>
      </c>
      <c r="K1401" t="str">
        <f>_xlfn.XLOOKUP(H1401,Store_Raw!$A$2:$A$21,Store_Raw!$D$2:$D$21)</f>
        <v>Sabrinatown</v>
      </c>
      <c r="L1401" t="str">
        <f>_xlfn.XLOOKUP(H1401,Store_Raw!$A$2:$A$21,Store_Raw!$E$2:$E$21)</f>
        <v>Online</v>
      </c>
      <c r="M1401" t="str">
        <f>VLOOKUP(B1401,Customer_Cleaned!$A$2:$H$501,2,FALSE)</f>
        <v>Melinda Rivera</v>
      </c>
      <c r="N1401">
        <f>VLOOKUP(B1401,Customer_Cleaned!$A$2:$H$501,3,FALSE)</f>
        <v>47</v>
      </c>
      <c r="O1401" t="str">
        <f>VLOOKUP(B1401,Customer_Cleaned!$A$2:$H$501,4,FALSE)</f>
        <v>Female</v>
      </c>
      <c r="P1401" t="str">
        <f>VLOOKUP(B1401,Customer_Cleaned!$A$2:$H$501,8,FALSE)</f>
        <v>Silver</v>
      </c>
      <c r="Q1401" t="str">
        <f>_xlfn.XLOOKUP('Sales_Fact cleaned'!B1747,Customer_Cleaned!$A$2:$A$501,Customer_Cleaned!$F$2:$F$501)</f>
        <v>New Hampshire</v>
      </c>
      <c r="R1401" t="str">
        <f>_xlfn.XLOOKUP(B1401,Customer_Cleaned!$A$2:$A$501,Customer_Cleaned!$G$2:$G$501)</f>
        <v>USA</v>
      </c>
      <c r="S1401">
        <v>3</v>
      </c>
      <c r="T1401">
        <v>471.31</v>
      </c>
      <c r="U1401">
        <v>0</v>
      </c>
      <c r="V1401">
        <v>1413.93</v>
      </c>
      <c r="W1401" t="s">
        <v>1824</v>
      </c>
    </row>
    <row r="1402" spans="1:23" hidden="1">
      <c r="A1402" s="2">
        <v>45726</v>
      </c>
      <c r="B1402" t="s">
        <v>803</v>
      </c>
      <c r="C1402" t="s">
        <v>1644</v>
      </c>
      <c r="D1402" t="str">
        <f>VLOOKUP(C1402,Product_Cleaned!$A$2:$B$101,2,FALSE)</f>
        <v>Car Dashboard Phone Holder</v>
      </c>
      <c r="E1402" t="str">
        <f>VLOOKUP(C1402,Product_Cleaned!$A$2:$C$101,3,FALSE)</f>
        <v>Electronics</v>
      </c>
      <c r="F1402" t="str">
        <f>VLOOKUP(C1402,Product_Cleaned!$A$2:$E$101,4,FALSE)</f>
        <v>Accessories</v>
      </c>
      <c r="G1402" t="str">
        <f>VLOOKUP('Sales_Fact cleaned'!C733,Product_Cleaned!$A$2:$E$101,5, FALSE)</f>
        <v>Pineda Ltd</v>
      </c>
      <c r="H1402" t="s">
        <v>1792</v>
      </c>
      <c r="I1402" t="str">
        <f>_xlfn.XLOOKUP(H1402,Store_Raw!$A$2:$A$21,Store_Raw!$B$2:$B$21)</f>
        <v>Aguirre-Keller</v>
      </c>
      <c r="J1402" t="str">
        <f>_xlfn.XLOOKUP(H1402,Store_Raw!$A$2:$A$21,Store_Raw!$C$2:$C$21)</f>
        <v>South</v>
      </c>
      <c r="K1402" t="str">
        <f>_xlfn.XLOOKUP(H1402,Store_Raw!$A$2:$A$21,Store_Raw!$D$2:$D$21)</f>
        <v>Lake Michael</v>
      </c>
      <c r="L1402" t="str">
        <f>_xlfn.XLOOKUP(H1402,Store_Raw!$A$2:$A$21,Store_Raw!$E$2:$E$21)</f>
        <v>Online</v>
      </c>
      <c r="M1402" t="str">
        <f>VLOOKUP(B1402,Customer_Cleaned!$A$2:$H$501,2,FALSE)</f>
        <v>Tyler Garner</v>
      </c>
      <c r="N1402">
        <f>VLOOKUP(B1402,Customer_Cleaned!$A$2:$H$501,3,FALSE)</f>
        <v>64</v>
      </c>
      <c r="O1402" t="str">
        <f>VLOOKUP(B1402,Customer_Cleaned!$A$2:$H$501,4,FALSE)</f>
        <v>Male</v>
      </c>
      <c r="P1402" t="str">
        <f>VLOOKUP(B1402,Customer_Cleaned!$A$2:$H$501,8,FALSE)</f>
        <v>Platinum</v>
      </c>
      <c r="Q1402" t="str">
        <f>_xlfn.XLOOKUP('Sales_Fact cleaned'!B733,Customer_Cleaned!$A$2:$A$501,Customer_Cleaned!$F$2:$F$501)</f>
        <v>North Dakota</v>
      </c>
      <c r="R1402" t="str">
        <f>_xlfn.XLOOKUP(B1402,Customer_Cleaned!$A$2:$A$501,Customer_Cleaned!$G$2:$G$501)</f>
        <v>USA</v>
      </c>
      <c r="S1402">
        <v>2</v>
      </c>
      <c r="T1402">
        <v>875.2</v>
      </c>
      <c r="U1402">
        <v>0.19</v>
      </c>
      <c r="V1402">
        <v>1417.8240000000001</v>
      </c>
      <c r="W1402" t="s">
        <v>1826</v>
      </c>
    </row>
    <row r="1403" spans="1:23" hidden="1">
      <c r="A1403" s="2">
        <v>45727</v>
      </c>
      <c r="B1403" t="s">
        <v>71</v>
      </c>
      <c r="C1403" t="s">
        <v>1676</v>
      </c>
      <c r="D1403" t="str">
        <f>VLOOKUP(C1403,Product_Cleaned!$A$2:$B$101,2,FALSE)</f>
        <v>Matte Lipstick Set</v>
      </c>
      <c r="E1403" t="str">
        <f>VLOOKUP(C1403,Product_Cleaned!$A$2:$C$101,3,FALSE)</f>
        <v>Beauty</v>
      </c>
      <c r="F1403" t="str">
        <f>VLOOKUP(C1403,Product_Cleaned!$A$2:$E$101,4,FALSE)</f>
        <v>Makeup</v>
      </c>
      <c r="G1403" t="str">
        <f>VLOOKUP('Sales_Fact cleaned'!C789,Product_Cleaned!$A$2:$E$101,5, FALSE)</f>
        <v>Weiss-Watson</v>
      </c>
      <c r="H1403" t="s">
        <v>1801</v>
      </c>
      <c r="I1403" t="str">
        <f>_xlfn.XLOOKUP(H1403,Store_Raw!$A$2:$A$21,Store_Raw!$B$2:$B$21)</f>
        <v>Shelton PLC</v>
      </c>
      <c r="J1403" t="str">
        <f>_xlfn.XLOOKUP(H1403,Store_Raw!$A$2:$A$21,Store_Raw!$C$2:$C$21)</f>
        <v>North</v>
      </c>
      <c r="K1403" t="str">
        <f>_xlfn.XLOOKUP(H1403,Store_Raw!$A$2:$A$21,Store_Raw!$D$2:$D$21)</f>
        <v>East Jenniferstad</v>
      </c>
      <c r="L1403" t="str">
        <f>_xlfn.XLOOKUP(H1403,Store_Raw!$A$2:$A$21,Store_Raw!$E$2:$E$21)</f>
        <v>Flagship</v>
      </c>
      <c r="M1403" t="str">
        <f>VLOOKUP(B1403,Customer_Cleaned!$A$2:$H$501,2,FALSE)</f>
        <v>Laura Alvarez</v>
      </c>
      <c r="N1403">
        <f>VLOOKUP(B1403,Customer_Cleaned!$A$2:$H$501,3,FALSE)</f>
        <v>49</v>
      </c>
      <c r="O1403" t="str">
        <f>VLOOKUP(B1403,Customer_Cleaned!$A$2:$H$501,4,FALSE)</f>
        <v>Female</v>
      </c>
      <c r="P1403" t="str">
        <f>VLOOKUP(B1403,Customer_Cleaned!$A$2:$H$501,8,FALSE)</f>
        <v>Silver</v>
      </c>
      <c r="Q1403" t="str">
        <f>_xlfn.XLOOKUP('Sales_Fact cleaned'!B789,Customer_Cleaned!$A$2:$A$501,Customer_Cleaned!$F$2:$F$501)</f>
        <v>Vermont</v>
      </c>
      <c r="R1403" t="str">
        <f>_xlfn.XLOOKUP(B1403,Customer_Cleaned!$A$2:$A$501,Customer_Cleaned!$G$2:$G$501)</f>
        <v>USA</v>
      </c>
      <c r="S1403">
        <v>3</v>
      </c>
      <c r="T1403">
        <v>543.44000000000005</v>
      </c>
      <c r="U1403">
        <v>0.13</v>
      </c>
      <c r="V1403">
        <v>1418.3784000000001</v>
      </c>
      <c r="W1403" t="s">
        <v>1826</v>
      </c>
    </row>
    <row r="1404" spans="1:23" hidden="1">
      <c r="A1404" s="2">
        <v>45727</v>
      </c>
      <c r="B1404" t="s">
        <v>1074</v>
      </c>
      <c r="C1404" t="s">
        <v>1670</v>
      </c>
      <c r="D1404" t="str">
        <f>VLOOKUP(C1404,Product_Cleaned!$A$2:$B$101,2,FALSE)</f>
        <v>Tennis Ball 3-Pack</v>
      </c>
      <c r="E1404" t="str">
        <f>VLOOKUP(C1404,Product_Cleaned!$A$2:$C$101,3,FALSE)</f>
        <v>Sports</v>
      </c>
      <c r="F1404" t="str">
        <f>VLOOKUP(C1404,Product_Cleaned!$A$2:$E$101,4,FALSE)</f>
        <v>Equipment</v>
      </c>
      <c r="G1404" t="str">
        <f>VLOOKUP('Sales_Fact cleaned'!C846,Product_Cleaned!$A$2:$E$101,5, FALSE)</f>
        <v>Sharp, Taylor and Rodriguez</v>
      </c>
      <c r="H1404" t="s">
        <v>1776</v>
      </c>
      <c r="I1404" t="str">
        <f>_xlfn.XLOOKUP(H1404,Store_Raw!$A$2:$A$21,Store_Raw!$B$2:$B$21)</f>
        <v>Benson-Elliott</v>
      </c>
      <c r="J1404" t="str">
        <f>_xlfn.XLOOKUP(H1404,Store_Raw!$A$2:$A$21,Store_Raw!$C$2:$C$21)</f>
        <v>East</v>
      </c>
      <c r="K1404" t="str">
        <f>_xlfn.XLOOKUP(H1404,Store_Raw!$A$2:$A$21,Store_Raw!$D$2:$D$21)</f>
        <v>Port Josephberg</v>
      </c>
      <c r="L1404" t="str">
        <f>_xlfn.XLOOKUP(H1404,Store_Raw!$A$2:$A$21,Store_Raw!$E$2:$E$21)</f>
        <v>Online</v>
      </c>
      <c r="M1404" t="str">
        <f>VLOOKUP(B1404,Customer_Cleaned!$A$2:$H$501,2,FALSE)</f>
        <v>Michelle Cunningham</v>
      </c>
      <c r="N1404">
        <f>VLOOKUP(B1404,Customer_Cleaned!$A$2:$H$501,3,FALSE)</f>
        <v>30</v>
      </c>
      <c r="O1404" t="str">
        <f>VLOOKUP(B1404,Customer_Cleaned!$A$2:$H$501,4,FALSE)</f>
        <v>Female</v>
      </c>
      <c r="P1404" t="str">
        <f>VLOOKUP(B1404,Customer_Cleaned!$A$2:$H$501,8,FALSE)</f>
        <v>Bronze</v>
      </c>
      <c r="Q1404" t="str">
        <f>_xlfn.XLOOKUP('Sales_Fact cleaned'!B846,Customer_Cleaned!$A$2:$A$501,Customer_Cleaned!$F$2:$F$501)</f>
        <v>Kansas</v>
      </c>
      <c r="R1404" t="str">
        <f>_xlfn.XLOOKUP(B1404,Customer_Cleaned!$A$2:$A$501,Customer_Cleaned!$G$2:$G$501)</f>
        <v>USA</v>
      </c>
      <c r="S1404">
        <v>2</v>
      </c>
      <c r="T1404">
        <v>985.43</v>
      </c>
      <c r="U1404">
        <v>0.28000000000000003</v>
      </c>
      <c r="V1404">
        <v>1419.0192</v>
      </c>
      <c r="W1404" t="s">
        <v>1826</v>
      </c>
    </row>
    <row r="1405" spans="1:23" hidden="1">
      <c r="A1405" s="2">
        <v>45728</v>
      </c>
      <c r="B1405" t="s">
        <v>301</v>
      </c>
      <c r="C1405" t="s">
        <v>1638</v>
      </c>
      <c r="D1405" t="str">
        <f>VLOOKUP(C1405,Product_Cleaned!$A$2:$B$101,2,FALSE)</f>
        <v>High-Grip Football</v>
      </c>
      <c r="E1405" t="str">
        <f>VLOOKUP(C1405,Product_Cleaned!$A$2:$C$101,3,FALSE)</f>
        <v>Sports</v>
      </c>
      <c r="F1405" t="str">
        <f>VLOOKUP(C1405,Product_Cleaned!$A$2:$E$101,4,FALSE)</f>
        <v>Team Sports</v>
      </c>
      <c r="G1405" t="str">
        <f>VLOOKUP('Sales_Fact cleaned'!C1522,Product_Cleaned!$A$2:$E$101,5, FALSE)</f>
        <v>May-Reese</v>
      </c>
      <c r="H1405" t="s">
        <v>1786</v>
      </c>
      <c r="I1405" t="str">
        <f>_xlfn.XLOOKUP(H1405,Store_Raw!$A$2:$A$21,Store_Raw!$B$2:$B$21)</f>
        <v>Moore, Padilla and Butler</v>
      </c>
      <c r="J1405" t="str">
        <f>_xlfn.XLOOKUP(H1405,Store_Raw!$A$2:$A$21,Store_Raw!$C$2:$C$21)</f>
        <v>South</v>
      </c>
      <c r="K1405" t="str">
        <f>_xlfn.XLOOKUP(H1405,Store_Raw!$A$2:$A$21,Store_Raw!$D$2:$D$21)</f>
        <v>East Johnstad</v>
      </c>
      <c r="L1405" t="str">
        <f>_xlfn.XLOOKUP(H1405,Store_Raw!$A$2:$A$21,Store_Raw!$E$2:$E$21)</f>
        <v>Flagship</v>
      </c>
      <c r="M1405" t="str">
        <f>VLOOKUP(B1405,Customer_Cleaned!$A$2:$H$501,2,FALSE)</f>
        <v>Thomas Robinson</v>
      </c>
      <c r="N1405">
        <f>VLOOKUP(B1405,Customer_Cleaned!$A$2:$H$501,3,FALSE)</f>
        <v>48</v>
      </c>
      <c r="O1405" t="str">
        <f>VLOOKUP(B1405,Customer_Cleaned!$A$2:$H$501,4,FALSE)</f>
        <v>Female</v>
      </c>
      <c r="P1405" t="str">
        <f>VLOOKUP(B1405,Customer_Cleaned!$A$2:$H$501,8,FALSE)</f>
        <v>Silver</v>
      </c>
      <c r="Q1405" t="str">
        <f>_xlfn.XLOOKUP('Sales_Fact cleaned'!B1522,Customer_Cleaned!$A$2:$A$501,Customer_Cleaned!$F$2:$F$501)</f>
        <v>Vermont</v>
      </c>
      <c r="R1405" t="str">
        <f>_xlfn.XLOOKUP(B1405,Customer_Cleaned!$A$2:$A$501,Customer_Cleaned!$G$2:$G$501)</f>
        <v>USA</v>
      </c>
      <c r="S1405">
        <v>3</v>
      </c>
      <c r="T1405">
        <v>499.12</v>
      </c>
      <c r="U1405">
        <v>0.05</v>
      </c>
      <c r="V1405">
        <v>1422.492</v>
      </c>
      <c r="W1405" t="s">
        <v>1829</v>
      </c>
    </row>
    <row r="1406" spans="1:23" hidden="1">
      <c r="A1406" s="2">
        <v>45729</v>
      </c>
      <c r="B1406" t="s">
        <v>963</v>
      </c>
      <c r="C1406" t="s">
        <v>1654</v>
      </c>
      <c r="D1406" t="str">
        <f>VLOOKUP(C1406,Product_Cleaned!$A$2:$B$101,2,FALSE)</f>
        <v>Men's Track Pants</v>
      </c>
      <c r="E1406" t="str">
        <f>VLOOKUP(C1406,Product_Cleaned!$A$2:$C$101,3,FALSE)</f>
        <v>Clothing</v>
      </c>
      <c r="F1406" t="str">
        <f>VLOOKUP(C1406,Product_Cleaned!$A$2:$E$101,4,FALSE)</f>
        <v>Bottoms</v>
      </c>
      <c r="G1406" t="str">
        <f>VLOOKUP('Sales_Fact cleaned'!C1118,Product_Cleaned!$A$2:$E$101,5, FALSE)</f>
        <v>Thomas LLC</v>
      </c>
      <c r="H1406" t="s">
        <v>1761</v>
      </c>
      <c r="I1406" t="str">
        <f>_xlfn.XLOOKUP(H1406,Store_Raw!$A$2:$A$21,Store_Raw!$B$2:$B$21)</f>
        <v>Black-Horn</v>
      </c>
      <c r="J1406" t="str">
        <f>_xlfn.XLOOKUP(H1406,Store_Raw!$A$2:$A$21,Store_Raw!$C$2:$C$21)</f>
        <v>South</v>
      </c>
      <c r="K1406" t="str">
        <f>_xlfn.XLOOKUP(H1406,Store_Raw!$A$2:$A$21,Store_Raw!$D$2:$D$21)</f>
        <v>North Nancyview</v>
      </c>
      <c r="L1406" t="str">
        <f>_xlfn.XLOOKUP(H1406,Store_Raw!$A$2:$A$21,Store_Raw!$E$2:$E$21)</f>
        <v>Outlet</v>
      </c>
      <c r="M1406" t="str">
        <f>VLOOKUP(B1406,Customer_Cleaned!$A$2:$H$501,2,FALSE)</f>
        <v>Roberta Green</v>
      </c>
      <c r="N1406">
        <f>VLOOKUP(B1406,Customer_Cleaned!$A$2:$H$501,3,FALSE)</f>
        <v>64</v>
      </c>
      <c r="O1406" t="str">
        <f>VLOOKUP(B1406,Customer_Cleaned!$A$2:$H$501,4,FALSE)</f>
        <v>Male</v>
      </c>
      <c r="P1406" t="str">
        <f>VLOOKUP(B1406,Customer_Cleaned!$A$2:$H$501,8,FALSE)</f>
        <v>Platinum</v>
      </c>
      <c r="Q1406" t="str">
        <f>_xlfn.XLOOKUP('Sales_Fact cleaned'!B1118,Customer_Cleaned!$A$2:$A$501,Customer_Cleaned!$F$2:$F$501)</f>
        <v>Iowa</v>
      </c>
      <c r="R1406" t="str">
        <f>_xlfn.XLOOKUP(B1406,Customer_Cleaned!$A$2:$A$501,Customer_Cleaned!$G$2:$G$501)</f>
        <v>USA</v>
      </c>
      <c r="S1406">
        <v>4</v>
      </c>
      <c r="T1406">
        <v>456.32</v>
      </c>
      <c r="U1406">
        <v>0.22</v>
      </c>
      <c r="V1406">
        <v>1423.7184</v>
      </c>
      <c r="W1406" t="s">
        <v>1826</v>
      </c>
    </row>
    <row r="1407" spans="1:23" hidden="1">
      <c r="A1407" s="2">
        <v>45729</v>
      </c>
      <c r="B1407" t="s">
        <v>815</v>
      </c>
      <c r="C1407" t="s">
        <v>1654</v>
      </c>
      <c r="D1407" t="str">
        <f>VLOOKUP(C1407,Product_Cleaned!$A$2:$B$101,2,FALSE)</f>
        <v>Men's Track Pants</v>
      </c>
      <c r="E1407" t="str">
        <f>VLOOKUP(C1407,Product_Cleaned!$A$2:$C$101,3,FALSE)</f>
        <v>Clothing</v>
      </c>
      <c r="F1407" t="str">
        <f>VLOOKUP(C1407,Product_Cleaned!$A$2:$E$101,4,FALSE)</f>
        <v>Bottoms</v>
      </c>
      <c r="G1407" t="str">
        <f>VLOOKUP('Sales_Fact cleaned'!C1922,Product_Cleaned!$A$2:$E$101,5, FALSE)</f>
        <v>Lucero LLC</v>
      </c>
      <c r="H1407" t="s">
        <v>1789</v>
      </c>
      <c r="I1407" t="str">
        <f>_xlfn.XLOOKUP(H1407,Store_Raw!$A$2:$A$21,Store_Raw!$B$2:$B$21)</f>
        <v>Hill, Wagner and Ballard</v>
      </c>
      <c r="J1407" t="str">
        <f>_xlfn.XLOOKUP(H1407,Store_Raw!$A$2:$A$21,Store_Raw!$C$2:$C$21)</f>
        <v>East</v>
      </c>
      <c r="K1407" t="str">
        <f>_xlfn.XLOOKUP(H1407,Store_Raw!$A$2:$A$21,Store_Raw!$D$2:$D$21)</f>
        <v>East Davidville</v>
      </c>
      <c r="L1407" t="str">
        <f>_xlfn.XLOOKUP(H1407,Store_Raw!$A$2:$A$21,Store_Raw!$E$2:$E$21)</f>
        <v>Online</v>
      </c>
      <c r="M1407" t="str">
        <f>VLOOKUP(B1407,Customer_Cleaned!$A$2:$H$501,2,FALSE)</f>
        <v>Damon Perez</v>
      </c>
      <c r="N1407">
        <f>VLOOKUP(B1407,Customer_Cleaned!$A$2:$H$501,3,FALSE)</f>
        <v>21</v>
      </c>
      <c r="O1407" t="str">
        <f>VLOOKUP(B1407,Customer_Cleaned!$A$2:$H$501,4,FALSE)</f>
        <v>Male</v>
      </c>
      <c r="P1407" t="str">
        <f>VLOOKUP(B1407,Customer_Cleaned!$A$2:$H$501,8,FALSE)</f>
        <v>Bronze</v>
      </c>
      <c r="Q1407" t="str">
        <f>_xlfn.XLOOKUP('Sales_Fact cleaned'!B1922,Customer_Cleaned!$A$2:$A$501,Customer_Cleaned!$F$2:$F$501)</f>
        <v>California</v>
      </c>
      <c r="R1407" t="str">
        <f>_xlfn.XLOOKUP(B1407,Customer_Cleaned!$A$2:$A$501,Customer_Cleaned!$G$2:$G$501)</f>
        <v>USA</v>
      </c>
      <c r="S1407">
        <v>3</v>
      </c>
      <c r="T1407">
        <v>480.06</v>
      </c>
      <c r="U1407">
        <v>0.01</v>
      </c>
      <c r="V1407">
        <f>S1407*T1407*(1-U1407)</f>
        <v>1425.7782</v>
      </c>
      <c r="W1407" t="s">
        <v>1824</v>
      </c>
    </row>
    <row r="1408" spans="1:23" hidden="1">
      <c r="A1408" s="2">
        <v>45729</v>
      </c>
      <c r="B1408" t="s">
        <v>1492</v>
      </c>
      <c r="C1408" t="s">
        <v>1742</v>
      </c>
      <c r="D1408" t="str">
        <f>VLOOKUP(C1408,Product_Cleaned!$A$2:$B$101,2,FALSE)</f>
        <v>Cricket Bat</v>
      </c>
      <c r="E1408" t="str">
        <f>VLOOKUP(C1408,Product_Cleaned!$A$2:$C$101,3,FALSE)</f>
        <v>Sports</v>
      </c>
      <c r="F1408" t="str">
        <f>VLOOKUP(C1408,Product_Cleaned!$A$2:$E$101,4,FALSE)</f>
        <v>Team Sports</v>
      </c>
      <c r="G1408" t="str">
        <f>VLOOKUP('Sales_Fact cleaned'!C1658,Product_Cleaned!$A$2:$E$101,5, FALSE)</f>
        <v>Gibson, Hobbs and Weaver</v>
      </c>
      <c r="H1408" t="s">
        <v>1789</v>
      </c>
      <c r="I1408" t="str">
        <f>_xlfn.XLOOKUP(H1408,Store_Raw!$A$2:$A$21,Store_Raw!$B$2:$B$21)</f>
        <v>Hill, Wagner and Ballard</v>
      </c>
      <c r="J1408" t="str">
        <f>_xlfn.XLOOKUP(H1408,Store_Raw!$A$2:$A$21,Store_Raw!$C$2:$C$21)</f>
        <v>East</v>
      </c>
      <c r="K1408" t="str">
        <f>_xlfn.XLOOKUP(H1408,Store_Raw!$A$2:$A$21,Store_Raw!$D$2:$D$21)</f>
        <v>East Davidville</v>
      </c>
      <c r="L1408" t="str">
        <f>_xlfn.XLOOKUP(H1408,Store_Raw!$A$2:$A$21,Store_Raw!$E$2:$E$21)</f>
        <v>Online</v>
      </c>
      <c r="M1408" t="str">
        <f>VLOOKUP(B1408,Customer_Cleaned!$A$2:$H$501,2,FALSE)</f>
        <v>Sara Ingram</v>
      </c>
      <c r="N1408">
        <f>VLOOKUP(B1408,Customer_Cleaned!$A$2:$H$501,3,FALSE)</f>
        <v>46</v>
      </c>
      <c r="O1408" t="str">
        <f>VLOOKUP(B1408,Customer_Cleaned!$A$2:$H$501,4,FALSE)</f>
        <v>Female</v>
      </c>
      <c r="P1408" t="str">
        <f>VLOOKUP(B1408,Customer_Cleaned!$A$2:$H$501,8,FALSE)</f>
        <v>Silver</v>
      </c>
      <c r="Q1408" t="str">
        <f>_xlfn.XLOOKUP('Sales_Fact cleaned'!B1658,Customer_Cleaned!$A$2:$A$501,Customer_Cleaned!$F$2:$F$501)</f>
        <v>Nebraska</v>
      </c>
      <c r="R1408" t="str">
        <f>_xlfn.XLOOKUP(B1408,Customer_Cleaned!$A$2:$A$501,Customer_Cleaned!$G$2:$G$501)</f>
        <v>USA</v>
      </c>
      <c r="S1408">
        <v>3</v>
      </c>
      <c r="T1408">
        <v>679.38</v>
      </c>
      <c r="U1408">
        <v>0.3</v>
      </c>
      <c r="V1408">
        <v>1426.6980000000001</v>
      </c>
      <c r="W1408" t="s">
        <v>1829</v>
      </c>
    </row>
    <row r="1409" spans="1:23" hidden="1">
      <c r="A1409" s="2">
        <v>45729</v>
      </c>
      <c r="B1409" t="s">
        <v>875</v>
      </c>
      <c r="C1409" t="s">
        <v>1620</v>
      </c>
      <c r="D1409" t="str">
        <f>VLOOKUP(C1409,Product_Cleaned!$A$2:$B$101,2,FALSE)</f>
        <v>Women's Summer Dress</v>
      </c>
      <c r="E1409" t="str">
        <f>VLOOKUP(C1409,Product_Cleaned!$A$2:$C$101,3,FALSE)</f>
        <v>Clothing</v>
      </c>
      <c r="F1409" t="str">
        <f>VLOOKUP(C1409,Product_Cleaned!$A$2:$E$101,4,FALSE)</f>
        <v>Tops</v>
      </c>
      <c r="G1409" t="str">
        <f>VLOOKUP('Sales_Fact cleaned'!C1176,Product_Cleaned!$A$2:$E$101,5, FALSE)</f>
        <v>Rice LLC</v>
      </c>
      <c r="H1409" t="s">
        <v>1776</v>
      </c>
      <c r="I1409" t="str">
        <f>_xlfn.XLOOKUP(H1409,Store_Raw!$A$2:$A$21,Store_Raw!$B$2:$B$21)</f>
        <v>Benson-Elliott</v>
      </c>
      <c r="J1409" t="str">
        <f>_xlfn.XLOOKUP(H1409,Store_Raw!$A$2:$A$21,Store_Raw!$C$2:$C$21)</f>
        <v>East</v>
      </c>
      <c r="K1409" t="str">
        <f>_xlfn.XLOOKUP(H1409,Store_Raw!$A$2:$A$21,Store_Raw!$D$2:$D$21)</f>
        <v>Port Josephberg</v>
      </c>
      <c r="L1409" t="str">
        <f>_xlfn.XLOOKUP(H1409,Store_Raw!$A$2:$A$21,Store_Raw!$E$2:$E$21)</f>
        <v>Online</v>
      </c>
      <c r="M1409" t="str">
        <f>VLOOKUP(B1409,Customer_Cleaned!$A$2:$H$501,2,FALSE)</f>
        <v>Shannon Miller</v>
      </c>
      <c r="N1409">
        <f>VLOOKUP(B1409,Customer_Cleaned!$A$2:$H$501,3,FALSE)</f>
        <v>22</v>
      </c>
      <c r="O1409" t="str">
        <f>VLOOKUP(B1409,Customer_Cleaned!$A$2:$H$501,4,FALSE)</f>
        <v>Male</v>
      </c>
      <c r="P1409" t="str">
        <f>VLOOKUP(B1409,Customer_Cleaned!$A$2:$H$501,8,FALSE)</f>
        <v>Bronze</v>
      </c>
      <c r="Q1409" t="str">
        <f>_xlfn.XLOOKUP('Sales_Fact cleaned'!B1176,Customer_Cleaned!$A$2:$A$501,Customer_Cleaned!$F$2:$F$501)</f>
        <v>Minnesota</v>
      </c>
      <c r="R1409" t="str">
        <f>_xlfn.XLOOKUP(B1409,Customer_Cleaned!$A$2:$A$501,Customer_Cleaned!$G$2:$G$501)</f>
        <v>USA</v>
      </c>
      <c r="S1409">
        <v>2</v>
      </c>
      <c r="T1409">
        <v>992.55</v>
      </c>
      <c r="U1409">
        <v>0.28000000000000003</v>
      </c>
      <c r="V1409">
        <v>1429.2719999999999</v>
      </c>
      <c r="W1409" t="s">
        <v>1824</v>
      </c>
    </row>
    <row r="1410" spans="1:23" hidden="1">
      <c r="A1410" s="2">
        <v>45730</v>
      </c>
      <c r="B1410" t="s">
        <v>1475</v>
      </c>
      <c r="C1410" t="s">
        <v>1746</v>
      </c>
      <c r="D1410" t="str">
        <f>VLOOKUP(C1410,Product_Cleaned!$A$2:$B$101,2,FALSE)</f>
        <v>Stainless Steel Cookware Set</v>
      </c>
      <c r="E1410" t="str">
        <f>VLOOKUP(C1410,Product_Cleaned!$A$2:$C$101,3,FALSE)</f>
        <v>Home</v>
      </c>
      <c r="F1410" t="str">
        <f>VLOOKUP(C1410,Product_Cleaned!$A$2:$E$101,4,FALSE)</f>
        <v>Kitchen</v>
      </c>
      <c r="G1410" t="str">
        <f>VLOOKUP('Sales_Fact cleaned'!C822,Product_Cleaned!$A$2:$E$101,5, FALSE)</f>
        <v>Bridges, Banks and Cummings</v>
      </c>
      <c r="H1410" t="s">
        <v>1807</v>
      </c>
      <c r="I1410" t="str">
        <f>_xlfn.XLOOKUP(H1410,Store_Raw!$A$2:$A$21,Store_Raw!$B$2:$B$21)</f>
        <v>Holloway Ltd</v>
      </c>
      <c r="J1410" t="str">
        <f>_xlfn.XLOOKUP(H1410,Store_Raw!$A$2:$A$21,Store_Raw!$C$2:$C$21)</f>
        <v>North</v>
      </c>
      <c r="K1410" t="str">
        <f>_xlfn.XLOOKUP(H1410,Store_Raw!$A$2:$A$21,Store_Raw!$D$2:$D$21)</f>
        <v>Bensonhaven</v>
      </c>
      <c r="L1410" t="str">
        <f>_xlfn.XLOOKUP(H1410,Store_Raw!$A$2:$A$21,Store_Raw!$E$2:$E$21)</f>
        <v>Flagship</v>
      </c>
      <c r="M1410" t="str">
        <f>VLOOKUP(B1410,Customer_Cleaned!$A$2:$H$501,2,FALSE)</f>
        <v>Dylan Gutierrez</v>
      </c>
      <c r="N1410">
        <f>VLOOKUP(B1410,Customer_Cleaned!$A$2:$H$501,3,FALSE)</f>
        <v>40</v>
      </c>
      <c r="O1410" t="str">
        <f>VLOOKUP(B1410,Customer_Cleaned!$A$2:$H$501,4,FALSE)</f>
        <v>Male</v>
      </c>
      <c r="P1410" t="str">
        <f>VLOOKUP(B1410,Customer_Cleaned!$A$2:$H$501,8,FALSE)</f>
        <v>Silver</v>
      </c>
      <c r="Q1410" t="str">
        <f>_xlfn.XLOOKUP('Sales_Fact cleaned'!B822,Customer_Cleaned!$A$2:$A$501,Customer_Cleaned!$F$2:$F$501)</f>
        <v>Alaska</v>
      </c>
      <c r="R1410" t="str">
        <f>_xlfn.XLOOKUP(B1410,Customer_Cleaned!$A$2:$A$501,Customer_Cleaned!$G$2:$G$501)</f>
        <v>USA</v>
      </c>
      <c r="S1410">
        <v>3</v>
      </c>
      <c r="T1410">
        <v>507.33</v>
      </c>
      <c r="U1410">
        <v>0.06</v>
      </c>
      <c r="V1410">
        <v>1430.6705999999999</v>
      </c>
      <c r="W1410" t="s">
        <v>1829</v>
      </c>
    </row>
    <row r="1411" spans="1:23" hidden="1">
      <c r="A1411" s="2">
        <v>45730</v>
      </c>
      <c r="B1411" t="s">
        <v>335</v>
      </c>
      <c r="C1411" t="s">
        <v>1555</v>
      </c>
      <c r="D1411" t="str">
        <f>VLOOKUP(C1411,Product_Cleaned!$A$2:$B$101,2,FALSE)</f>
        <v>Men's Leather Belt</v>
      </c>
      <c r="E1411" t="str">
        <f>VLOOKUP(C1411,Product_Cleaned!$A$2:$C$101,3,FALSE)</f>
        <v>Clothing</v>
      </c>
      <c r="F1411" t="str">
        <f>VLOOKUP(C1411,Product_Cleaned!$A$2:$E$101,4,FALSE)</f>
        <v>Accessories</v>
      </c>
      <c r="G1411" t="str">
        <f>VLOOKUP('Sales_Fact cleaned'!C788,Product_Cleaned!$A$2:$E$101,5, FALSE)</f>
        <v>French Ltd</v>
      </c>
      <c r="H1411" t="s">
        <v>1794</v>
      </c>
      <c r="I1411" t="str">
        <f>_xlfn.XLOOKUP(H1411,Store_Raw!$A$2:$A$21,Store_Raw!$B$2:$B$21)</f>
        <v>Thomas, Bridges and Harris</v>
      </c>
      <c r="J1411" t="str">
        <f>_xlfn.XLOOKUP(H1411,Store_Raw!$A$2:$A$21,Store_Raw!$C$2:$C$21)</f>
        <v>North</v>
      </c>
      <c r="K1411" t="str">
        <f>_xlfn.XLOOKUP(H1411,Store_Raw!$A$2:$A$21,Store_Raw!$D$2:$D$21)</f>
        <v>Sabrinatown</v>
      </c>
      <c r="L1411" t="str">
        <f>_xlfn.XLOOKUP(H1411,Store_Raw!$A$2:$A$21,Store_Raw!$E$2:$E$21)</f>
        <v>Online</v>
      </c>
      <c r="M1411" t="str">
        <f>VLOOKUP(B1411,Customer_Cleaned!$A$2:$H$501,2,FALSE)</f>
        <v>Christy Vasquez</v>
      </c>
      <c r="N1411">
        <f>VLOOKUP(B1411,Customer_Cleaned!$A$2:$H$501,3,FALSE)</f>
        <v>28</v>
      </c>
      <c r="O1411" t="str">
        <f>VLOOKUP(B1411,Customer_Cleaned!$A$2:$H$501,4,FALSE)</f>
        <v>Female</v>
      </c>
      <c r="P1411" t="str">
        <f>VLOOKUP(B1411,Customer_Cleaned!$A$2:$H$501,8,FALSE)</f>
        <v>Bronze</v>
      </c>
      <c r="Q1411" t="str">
        <f>_xlfn.XLOOKUP('Sales_Fact cleaned'!B788,Customer_Cleaned!$A$2:$A$501,Customer_Cleaned!$F$2:$F$501)</f>
        <v>California</v>
      </c>
      <c r="R1411" t="str">
        <f>_xlfn.XLOOKUP(B1411,Customer_Cleaned!$A$2:$A$501,Customer_Cleaned!$G$2:$G$501)</f>
        <v>USA</v>
      </c>
      <c r="S1411">
        <v>3</v>
      </c>
      <c r="T1411">
        <v>513.36</v>
      </c>
      <c r="U1411">
        <v>7.0000000000000007E-2</v>
      </c>
      <c r="V1411">
        <v>1432.2744</v>
      </c>
      <c r="W1411" t="s">
        <v>1826</v>
      </c>
    </row>
    <row r="1412" spans="1:23" hidden="1">
      <c r="A1412" s="2">
        <v>45730</v>
      </c>
      <c r="B1412" t="s">
        <v>258</v>
      </c>
      <c r="C1412" t="s">
        <v>1708</v>
      </c>
      <c r="D1412" t="str">
        <f>VLOOKUP(C1412,Product_Cleaned!$A$2:$B$101,2,FALSE)</f>
        <v>Wall-Mounted Spice Rack</v>
      </c>
      <c r="E1412" t="str">
        <f>VLOOKUP(C1412,Product_Cleaned!$A$2:$C$101,3,FALSE)</f>
        <v>Home</v>
      </c>
      <c r="F1412" t="str">
        <f>VLOOKUP(C1412,Product_Cleaned!$A$2:$E$101,4,FALSE)</f>
        <v>Kitchen</v>
      </c>
      <c r="G1412" t="str">
        <f>VLOOKUP('Sales_Fact cleaned'!C1467,Product_Cleaned!$A$2:$E$101,5, FALSE)</f>
        <v>Flores, Pineda and Rodriguez</v>
      </c>
      <c r="H1412" t="s">
        <v>1807</v>
      </c>
      <c r="I1412" t="str">
        <f>_xlfn.XLOOKUP(H1412,Store_Raw!$A$2:$A$21,Store_Raw!$B$2:$B$21)</f>
        <v>Holloway Ltd</v>
      </c>
      <c r="J1412" t="str">
        <f>_xlfn.XLOOKUP(H1412,Store_Raw!$A$2:$A$21,Store_Raw!$C$2:$C$21)</f>
        <v>North</v>
      </c>
      <c r="K1412" t="str">
        <f>_xlfn.XLOOKUP(H1412,Store_Raw!$A$2:$A$21,Store_Raw!$D$2:$D$21)</f>
        <v>Bensonhaven</v>
      </c>
      <c r="L1412" t="str">
        <f>_xlfn.XLOOKUP(H1412,Store_Raw!$A$2:$A$21,Store_Raw!$E$2:$E$21)</f>
        <v>Flagship</v>
      </c>
      <c r="M1412" t="str">
        <f>VLOOKUP(B1412,Customer_Cleaned!$A$2:$H$501,2,FALSE)</f>
        <v>Eric Singh</v>
      </c>
      <c r="N1412">
        <f>VLOOKUP(B1412,Customer_Cleaned!$A$2:$H$501,3,FALSE)</f>
        <v>29</v>
      </c>
      <c r="O1412" t="str">
        <f>VLOOKUP(B1412,Customer_Cleaned!$A$2:$H$501,4,FALSE)</f>
        <v>Female</v>
      </c>
      <c r="P1412" t="str">
        <f>VLOOKUP(B1412,Customer_Cleaned!$A$2:$H$501,8,FALSE)</f>
        <v>Bronze</v>
      </c>
      <c r="Q1412" t="str">
        <f>_xlfn.XLOOKUP('Sales_Fact cleaned'!B1467,Customer_Cleaned!$A$2:$A$501,Customer_Cleaned!$F$2:$F$501)</f>
        <v>California</v>
      </c>
      <c r="R1412" t="str">
        <f>_xlfn.XLOOKUP(B1412,Customer_Cleaned!$A$2:$A$501,Customer_Cleaned!$G$2:$G$501)</f>
        <v>USA</v>
      </c>
      <c r="S1412">
        <v>4</v>
      </c>
      <c r="T1412">
        <v>408.76</v>
      </c>
      <c r="U1412">
        <v>0.12</v>
      </c>
      <c r="V1412">
        <v>1438.8352</v>
      </c>
      <c r="W1412" t="s">
        <v>1824</v>
      </c>
    </row>
    <row r="1413" spans="1:23">
      <c r="A1413" s="2">
        <v>45731</v>
      </c>
      <c r="B1413" t="s">
        <v>616</v>
      </c>
      <c r="C1413" t="s">
        <v>1596</v>
      </c>
      <c r="D1413" t="str">
        <f>VLOOKUP(C1413,Product_Cleaned!$A$2:$B$101,2,FALSE)</f>
        <v>Foldable Camping Chair</v>
      </c>
      <c r="E1413" t="str">
        <f>VLOOKUP(C1413,Product_Cleaned!$A$2:$C$101,3,FALSE)</f>
        <v>Sports</v>
      </c>
      <c r="F1413" t="str">
        <f>VLOOKUP(C1413,Product_Cleaned!$A$2:$E$101,4,FALSE)</f>
        <v>Outdoor</v>
      </c>
      <c r="G1413" t="str">
        <f>VLOOKUP('Sales_Fact cleaned'!C1200,Product_Cleaned!$A$2:$E$101,5, FALSE)</f>
        <v>Nolan-Snow</v>
      </c>
      <c r="H1413" t="s">
        <v>1813</v>
      </c>
      <c r="I1413" t="str">
        <f>_xlfn.XLOOKUP(H1413,Store_Raw!$A$2:$A$21,Store_Raw!$B$2:$B$21)</f>
        <v>Mann-Austin</v>
      </c>
      <c r="J1413" t="str">
        <f>_xlfn.XLOOKUP(H1413,Store_Raw!$A$2:$A$21,Store_Raw!$C$2:$C$21)</f>
        <v>East</v>
      </c>
      <c r="K1413" t="str">
        <f>_xlfn.XLOOKUP(H1413,Store_Raw!$A$2:$A$21,Store_Raw!$D$2:$D$21)</f>
        <v>Vasquezborough</v>
      </c>
      <c r="L1413" t="str">
        <f>_xlfn.XLOOKUP(H1413,Store_Raw!$A$2:$A$21,Store_Raw!$E$2:$E$21)</f>
        <v>Online</v>
      </c>
      <c r="M1413" t="str">
        <f>VLOOKUP(B1413,Customer_Cleaned!$A$2:$H$501,2,FALSE)</f>
        <v>Dr. Suzanne Bullock</v>
      </c>
      <c r="N1413">
        <f>VLOOKUP(B1413,Customer_Cleaned!$A$2:$H$501,3,FALSE)</f>
        <v>60</v>
      </c>
      <c r="O1413" t="str">
        <f>VLOOKUP(B1413,Customer_Cleaned!$A$2:$H$501,4,FALSE)</f>
        <v>Female</v>
      </c>
      <c r="P1413" t="str">
        <f>VLOOKUP(B1413,Customer_Cleaned!$A$2:$H$501,8,FALSE)</f>
        <v>Platinum</v>
      </c>
      <c r="Q1413" t="str">
        <f>_xlfn.XLOOKUP('Sales_Fact cleaned'!B1200,Customer_Cleaned!$A$2:$A$501,Customer_Cleaned!$F$2:$F$501)</f>
        <v>New Hampshire</v>
      </c>
      <c r="R1413" t="str">
        <f>_xlfn.XLOOKUP(B1413,Customer_Cleaned!$A$2:$A$501,Customer_Cleaned!$G$2:$G$501)</f>
        <v>USA</v>
      </c>
      <c r="S1413">
        <v>3</v>
      </c>
      <c r="T1413">
        <v>631.20000000000005</v>
      </c>
      <c r="U1413">
        <v>0.24</v>
      </c>
      <c r="V1413">
        <v>1439.136</v>
      </c>
      <c r="W1413" t="s">
        <v>1829</v>
      </c>
    </row>
    <row r="1414" spans="1:23" hidden="1">
      <c r="A1414" s="2">
        <v>45731</v>
      </c>
      <c r="B1414" t="s">
        <v>1405</v>
      </c>
      <c r="C1414" t="s">
        <v>1590</v>
      </c>
      <c r="D1414" t="str">
        <f>VLOOKUP(C1414,Product_Cleaned!$A$2:$B$101,2,FALSE)</f>
        <v>Multi-Purpose Storage Box</v>
      </c>
      <c r="E1414" t="str">
        <f>VLOOKUP(C1414,Product_Cleaned!$A$2:$C$101,3,FALSE)</f>
        <v>Home</v>
      </c>
      <c r="F1414" t="str">
        <f>VLOOKUP(C1414,Product_Cleaned!$A$2:$E$101,4,FALSE)</f>
        <v>Storage</v>
      </c>
      <c r="G1414" t="str">
        <f>VLOOKUP('Sales_Fact cleaned'!C165,Product_Cleaned!$A$2:$E$101,5, FALSE)</f>
        <v>Montgomery, Benton and Miller</v>
      </c>
      <c r="H1414" t="s">
        <v>1769</v>
      </c>
      <c r="I1414" t="str">
        <f>_xlfn.XLOOKUP(H1414,Store_Raw!$A$2:$A$21,Store_Raw!$B$2:$B$21)</f>
        <v>Alexander Group</v>
      </c>
      <c r="J1414" t="str">
        <f>_xlfn.XLOOKUP(H1414,Store_Raw!$A$2:$A$21,Store_Raw!$C$2:$C$21)</f>
        <v>South</v>
      </c>
      <c r="K1414" t="str">
        <f>_xlfn.XLOOKUP(H1414,Store_Raw!$A$2:$A$21,Store_Raw!$D$2:$D$21)</f>
        <v>Port Sharon</v>
      </c>
      <c r="L1414" t="str">
        <f>_xlfn.XLOOKUP(H1414,Store_Raw!$A$2:$A$21,Store_Raw!$E$2:$E$21)</f>
        <v>Online</v>
      </c>
      <c r="M1414" t="str">
        <f>VLOOKUP(B1414,Customer_Cleaned!$A$2:$H$501,2,FALSE)</f>
        <v>Tyler Weber</v>
      </c>
      <c r="N1414">
        <f>VLOOKUP(B1414,Customer_Cleaned!$A$2:$H$501,3,FALSE)</f>
        <v>54</v>
      </c>
      <c r="O1414" t="str">
        <f>VLOOKUP(B1414,Customer_Cleaned!$A$2:$H$501,4,FALSE)</f>
        <v>Male</v>
      </c>
      <c r="P1414" t="str">
        <f>VLOOKUP(B1414,Customer_Cleaned!$A$2:$H$501,8,FALSE)</f>
        <v>Platinum</v>
      </c>
      <c r="Q1414" t="str">
        <f>_xlfn.XLOOKUP('Sales_Fact cleaned'!B165,Customer_Cleaned!$A$2:$A$501,Customer_Cleaned!$F$2:$F$501)</f>
        <v>Louisiana</v>
      </c>
      <c r="R1414" t="str">
        <f>_xlfn.XLOOKUP(B1414,Customer_Cleaned!$A$2:$A$501,Customer_Cleaned!$G$2:$G$501)</f>
        <v>USA</v>
      </c>
      <c r="S1414">
        <v>2</v>
      </c>
      <c r="T1414">
        <v>961.84</v>
      </c>
      <c r="U1414">
        <v>0.25</v>
      </c>
      <c r="V1414">
        <v>1442.76</v>
      </c>
      <c r="W1414" t="s">
        <v>1824</v>
      </c>
    </row>
    <row r="1415" spans="1:23" hidden="1">
      <c r="A1415" s="2">
        <v>45731</v>
      </c>
      <c r="B1415" t="s">
        <v>1377</v>
      </c>
      <c r="C1415" t="s">
        <v>1656</v>
      </c>
      <c r="D1415" t="str">
        <f>VLOOKUP(C1415,Product_Cleaned!$A$2:$B$101,2,FALSE)</f>
        <v>Sports Stopwatch Pro</v>
      </c>
      <c r="E1415" t="str">
        <f>VLOOKUP(C1415,Product_Cleaned!$A$2:$C$101,3,FALSE)</f>
        <v>Sports</v>
      </c>
      <c r="F1415" t="str">
        <f>VLOOKUP(C1415,Product_Cleaned!$A$2:$E$101,4,FALSE)</f>
        <v>Accessories</v>
      </c>
      <c r="G1415" t="str">
        <f>VLOOKUP('Sales_Fact cleaned'!C770,Product_Cleaned!$A$2:$E$101,5, FALSE)</f>
        <v>Robinson Inc</v>
      </c>
      <c r="H1415" t="s">
        <v>1810</v>
      </c>
      <c r="I1415" t="str">
        <f>_xlfn.XLOOKUP(H1415,Store_Raw!$A$2:$A$21,Store_Raw!$B$2:$B$21)</f>
        <v>Guerrero-Schmitt</v>
      </c>
      <c r="J1415" t="str">
        <f>_xlfn.XLOOKUP(H1415,Store_Raw!$A$2:$A$21,Store_Raw!$C$2:$C$21)</f>
        <v>East</v>
      </c>
      <c r="K1415" t="str">
        <f>_xlfn.XLOOKUP(H1415,Store_Raw!$A$2:$A$21,Store_Raw!$D$2:$D$21)</f>
        <v>East Stevechester</v>
      </c>
      <c r="L1415" t="str">
        <f>_xlfn.XLOOKUP(H1415,Store_Raw!$A$2:$A$21,Store_Raw!$E$2:$E$21)</f>
        <v>Flagship</v>
      </c>
      <c r="M1415" t="str">
        <f>VLOOKUP(B1415,Customer_Cleaned!$A$2:$H$501,2,FALSE)</f>
        <v>Gene Lee</v>
      </c>
      <c r="N1415">
        <f>VLOOKUP(B1415,Customer_Cleaned!$A$2:$H$501,3,FALSE)</f>
        <v>41</v>
      </c>
      <c r="O1415" t="str">
        <f>VLOOKUP(B1415,Customer_Cleaned!$A$2:$H$501,4,FALSE)</f>
        <v>Female</v>
      </c>
      <c r="P1415" t="str">
        <f>VLOOKUP(B1415,Customer_Cleaned!$A$2:$H$501,8,FALSE)</f>
        <v>Silver</v>
      </c>
      <c r="Q1415" t="str">
        <f>_xlfn.XLOOKUP('Sales_Fact cleaned'!B770,Customer_Cleaned!$A$2:$A$501,Customer_Cleaned!$F$2:$F$501)</f>
        <v>Missouri</v>
      </c>
      <c r="R1415" t="str">
        <f>_xlfn.XLOOKUP(B1415,Customer_Cleaned!$A$2:$A$501,Customer_Cleaned!$G$2:$G$501)</f>
        <v>USA</v>
      </c>
      <c r="S1415">
        <v>2</v>
      </c>
      <c r="T1415">
        <v>810.81</v>
      </c>
      <c r="U1415">
        <v>0.11</v>
      </c>
      <c r="V1415">
        <v>1443.2418</v>
      </c>
      <c r="W1415" t="s">
        <v>1824</v>
      </c>
    </row>
    <row r="1416" spans="1:23" hidden="1">
      <c r="A1416" s="2">
        <v>45733</v>
      </c>
      <c r="B1416" t="s">
        <v>1243</v>
      </c>
      <c r="C1416" t="s">
        <v>1680</v>
      </c>
      <c r="D1416" t="str">
        <f>VLOOKUP(C1416,Product_Cleaned!$A$2:$B$101,2,FALSE)</f>
        <v>Women's Hair Dryer Brush</v>
      </c>
      <c r="E1416" t="str">
        <f>VLOOKUP(C1416,Product_Cleaned!$A$2:$C$101,3,FALSE)</f>
        <v>Beauty</v>
      </c>
      <c r="F1416" t="str">
        <f>VLOOKUP(C1416,Product_Cleaned!$A$2:$E$101,4,FALSE)</f>
        <v>Haircare</v>
      </c>
      <c r="G1416" t="str">
        <f>VLOOKUP('Sales_Fact cleaned'!C991,Product_Cleaned!$A$2:$E$101,5, FALSE)</f>
        <v>Ford, Murphy and Wilson</v>
      </c>
      <c r="H1416" t="s">
        <v>1794</v>
      </c>
      <c r="I1416" t="str">
        <f>_xlfn.XLOOKUP(H1416,Store_Raw!$A$2:$A$21,Store_Raw!$B$2:$B$21)</f>
        <v>Thomas, Bridges and Harris</v>
      </c>
      <c r="J1416" t="str">
        <f>_xlfn.XLOOKUP(H1416,Store_Raw!$A$2:$A$21,Store_Raw!$C$2:$C$21)</f>
        <v>North</v>
      </c>
      <c r="K1416" t="str">
        <f>_xlfn.XLOOKUP(H1416,Store_Raw!$A$2:$A$21,Store_Raw!$D$2:$D$21)</f>
        <v>Sabrinatown</v>
      </c>
      <c r="L1416" t="str">
        <f>_xlfn.XLOOKUP(H1416,Store_Raw!$A$2:$A$21,Store_Raw!$E$2:$E$21)</f>
        <v>Online</v>
      </c>
      <c r="M1416" t="str">
        <f>VLOOKUP(B1416,Customer_Cleaned!$A$2:$H$501,2,FALSE)</f>
        <v>John Donaldson</v>
      </c>
      <c r="N1416">
        <f>VLOOKUP(B1416,Customer_Cleaned!$A$2:$H$501,3,FALSE)</f>
        <v>27</v>
      </c>
      <c r="O1416" t="str">
        <f>VLOOKUP(B1416,Customer_Cleaned!$A$2:$H$501,4,FALSE)</f>
        <v>Male</v>
      </c>
      <c r="P1416" t="str">
        <f>VLOOKUP(B1416,Customer_Cleaned!$A$2:$H$501,8,FALSE)</f>
        <v>Bronze</v>
      </c>
      <c r="Q1416" t="str">
        <f>_xlfn.XLOOKUP('Sales_Fact cleaned'!B991,Customer_Cleaned!$A$2:$A$501,Customer_Cleaned!$F$2:$F$501)</f>
        <v>Georgia</v>
      </c>
      <c r="R1416" t="str">
        <f>_xlfn.XLOOKUP(B1416,Customer_Cleaned!$A$2:$A$501,Customer_Cleaned!$G$2:$G$501)</f>
        <v>USA</v>
      </c>
      <c r="S1416">
        <v>2</v>
      </c>
      <c r="T1416">
        <v>975.48</v>
      </c>
      <c r="U1416">
        <v>0.26</v>
      </c>
      <c r="V1416">
        <v>1443.7103999999999</v>
      </c>
      <c r="W1416" t="s">
        <v>1824</v>
      </c>
    </row>
    <row r="1417" spans="1:23">
      <c r="A1417" s="2">
        <v>45733</v>
      </c>
      <c r="B1417" t="s">
        <v>1357</v>
      </c>
      <c r="C1417" t="s">
        <v>1702</v>
      </c>
      <c r="D1417" t="str">
        <f>VLOOKUP(C1417,Product_Cleaned!$A$2:$B$101,2,FALSE)</f>
        <v>WiFi Mesh Router</v>
      </c>
      <c r="E1417" t="str">
        <f>VLOOKUP(C1417,Product_Cleaned!$A$2:$C$101,3,FALSE)</f>
        <v>Electronics</v>
      </c>
      <c r="F1417" t="str">
        <f>VLOOKUP(C1417,Product_Cleaned!$A$2:$E$101,4,FALSE)</f>
        <v>Appliances</v>
      </c>
      <c r="G1417" t="str">
        <f>VLOOKUP('Sales_Fact cleaned'!C382,Product_Cleaned!$A$2:$E$101,5, FALSE)</f>
        <v>Holmes LLC</v>
      </c>
      <c r="H1417" t="s">
        <v>1776</v>
      </c>
      <c r="I1417" t="str">
        <f>_xlfn.XLOOKUP(H1417,Store_Raw!$A$2:$A$21,Store_Raw!$B$2:$B$21)</f>
        <v>Benson-Elliott</v>
      </c>
      <c r="J1417" t="str">
        <f>_xlfn.XLOOKUP(H1417,Store_Raw!$A$2:$A$21,Store_Raw!$C$2:$C$21)</f>
        <v>East</v>
      </c>
      <c r="K1417" t="str">
        <f>_xlfn.XLOOKUP(H1417,Store_Raw!$A$2:$A$21,Store_Raw!$D$2:$D$21)</f>
        <v>Port Josephberg</v>
      </c>
      <c r="L1417" t="str">
        <f>_xlfn.XLOOKUP(H1417,Store_Raw!$A$2:$A$21,Store_Raw!$E$2:$E$21)</f>
        <v>Online</v>
      </c>
      <c r="M1417" t="str">
        <f>VLOOKUP(B1417,Customer_Cleaned!$A$2:$H$501,2,FALSE)</f>
        <v>Monica Flynn</v>
      </c>
      <c r="N1417">
        <f>VLOOKUP(B1417,Customer_Cleaned!$A$2:$H$501,3,FALSE)</f>
        <v>59</v>
      </c>
      <c r="O1417" t="str">
        <f>VLOOKUP(B1417,Customer_Cleaned!$A$2:$H$501,4,FALSE)</f>
        <v>Female</v>
      </c>
      <c r="P1417" t="str">
        <f>VLOOKUP(B1417,Customer_Cleaned!$A$2:$H$501,8,FALSE)</f>
        <v>Platinum</v>
      </c>
      <c r="Q1417" t="str">
        <f>_xlfn.XLOOKUP('Sales_Fact cleaned'!B382,Customer_Cleaned!$A$2:$A$501,Customer_Cleaned!$F$2:$F$501)</f>
        <v>North Carolina</v>
      </c>
      <c r="R1417" t="str">
        <f>_xlfn.XLOOKUP(B1417,Customer_Cleaned!$A$2:$A$501,Customer_Cleaned!$G$2:$G$501)</f>
        <v>USA</v>
      </c>
      <c r="S1417">
        <v>3</v>
      </c>
      <c r="T1417">
        <v>573.1</v>
      </c>
      <c r="U1417">
        <v>0.16</v>
      </c>
      <c r="V1417">
        <v>1444.212</v>
      </c>
      <c r="W1417" t="s">
        <v>1824</v>
      </c>
    </row>
    <row r="1418" spans="1:23" hidden="1">
      <c r="A1418" s="2">
        <v>45733</v>
      </c>
      <c r="B1418" t="s">
        <v>821</v>
      </c>
      <c r="C1418" t="s">
        <v>1662</v>
      </c>
      <c r="D1418" t="str">
        <f>VLOOKUP(C1418,Product_Cleaned!$A$2:$B$101,2,FALSE)</f>
        <v>Foam Roller</v>
      </c>
      <c r="E1418" t="str">
        <f>VLOOKUP(C1418,Product_Cleaned!$A$2:$C$101,3,FALSE)</f>
        <v>Sports</v>
      </c>
      <c r="F1418" t="str">
        <f>VLOOKUP(C1418,Product_Cleaned!$A$2:$E$101,4,FALSE)</f>
        <v>Fitness</v>
      </c>
      <c r="G1418" t="str">
        <f>VLOOKUP('Sales_Fact cleaned'!C1072,Product_Cleaned!$A$2:$E$101,5, FALSE)</f>
        <v>Taylor, Dodson and Johnston</v>
      </c>
      <c r="H1418" t="s">
        <v>1786</v>
      </c>
      <c r="I1418" t="str">
        <f>_xlfn.XLOOKUP(H1418,Store_Raw!$A$2:$A$21,Store_Raw!$B$2:$B$21)</f>
        <v>Moore, Padilla and Butler</v>
      </c>
      <c r="J1418" t="str">
        <f>_xlfn.XLOOKUP(H1418,Store_Raw!$A$2:$A$21,Store_Raw!$C$2:$C$21)</f>
        <v>South</v>
      </c>
      <c r="K1418" t="str">
        <f>_xlfn.XLOOKUP(H1418,Store_Raw!$A$2:$A$21,Store_Raw!$D$2:$D$21)</f>
        <v>East Johnstad</v>
      </c>
      <c r="L1418" t="str">
        <f>_xlfn.XLOOKUP(H1418,Store_Raw!$A$2:$A$21,Store_Raw!$E$2:$E$21)</f>
        <v>Flagship</v>
      </c>
      <c r="M1418" t="str">
        <f>VLOOKUP(B1418,Customer_Cleaned!$A$2:$H$501,2,FALSE)</f>
        <v>Christopher David</v>
      </c>
      <c r="N1418">
        <f>VLOOKUP(B1418,Customer_Cleaned!$A$2:$H$501,3,FALSE)</f>
        <v>42</v>
      </c>
      <c r="O1418" t="str">
        <f>VLOOKUP(B1418,Customer_Cleaned!$A$2:$H$501,4,FALSE)</f>
        <v>Male</v>
      </c>
      <c r="P1418" t="str">
        <f>VLOOKUP(B1418,Customer_Cleaned!$A$2:$H$501,8,FALSE)</f>
        <v>Silver</v>
      </c>
      <c r="Q1418" t="str">
        <f>_xlfn.XLOOKUP('Sales_Fact cleaned'!B1072,Customer_Cleaned!$A$2:$A$501,Customer_Cleaned!$F$2:$F$501)</f>
        <v>Vermont</v>
      </c>
      <c r="R1418" t="str">
        <f>_xlfn.XLOOKUP(B1418,Customer_Cleaned!$A$2:$A$501,Customer_Cleaned!$G$2:$G$501)</f>
        <v>USA</v>
      </c>
      <c r="S1418">
        <v>4</v>
      </c>
      <c r="T1418">
        <v>488.56</v>
      </c>
      <c r="U1418">
        <v>0.26</v>
      </c>
      <c r="V1418">
        <v>1446.1376</v>
      </c>
      <c r="W1418" t="s">
        <v>1824</v>
      </c>
    </row>
    <row r="1419" spans="1:23" hidden="1">
      <c r="A1419" s="2">
        <v>45733</v>
      </c>
      <c r="B1419" t="s">
        <v>344</v>
      </c>
      <c r="C1419" t="s">
        <v>1678</v>
      </c>
      <c r="D1419" t="str">
        <f>VLOOKUP(C1419,Product_Cleaned!$A$2:$B$101,2,FALSE)</f>
        <v>Adjustable Dumbbells 20kg</v>
      </c>
      <c r="E1419" t="str">
        <f>VLOOKUP(C1419,Product_Cleaned!$A$2:$C$101,3,FALSE)</f>
        <v>Sports</v>
      </c>
      <c r="F1419" t="str">
        <f>VLOOKUP(C1419,Product_Cleaned!$A$2:$E$101,4,FALSE)</f>
        <v>Fitness</v>
      </c>
      <c r="G1419" t="str">
        <f>VLOOKUP('Sales_Fact cleaned'!C1927,Product_Cleaned!$A$2:$E$101,5, FALSE)</f>
        <v>Flores-King</v>
      </c>
      <c r="H1419" t="s">
        <v>1776</v>
      </c>
      <c r="I1419" t="str">
        <f>_xlfn.XLOOKUP(H1419,Store_Raw!$A$2:$A$21,Store_Raw!$B$2:$B$21)</f>
        <v>Benson-Elliott</v>
      </c>
      <c r="J1419" t="str">
        <f>_xlfn.XLOOKUP(H1419,Store_Raw!$A$2:$A$21,Store_Raw!$C$2:$C$21)</f>
        <v>East</v>
      </c>
      <c r="K1419" t="str">
        <f>_xlfn.XLOOKUP(H1419,Store_Raw!$A$2:$A$21,Store_Raw!$D$2:$D$21)</f>
        <v>Port Josephberg</v>
      </c>
      <c r="L1419" t="str">
        <f>_xlfn.XLOOKUP(H1419,Store_Raw!$A$2:$A$21,Store_Raw!$E$2:$E$21)</f>
        <v>Online</v>
      </c>
      <c r="M1419" t="str">
        <f>VLOOKUP(B1419,Customer_Cleaned!$A$2:$H$501,2,FALSE)</f>
        <v>Samantha Walker</v>
      </c>
      <c r="N1419">
        <f>VLOOKUP(B1419,Customer_Cleaned!$A$2:$H$501,3,FALSE)</f>
        <v>30</v>
      </c>
      <c r="O1419" t="str">
        <f>VLOOKUP(B1419,Customer_Cleaned!$A$2:$H$501,4,FALSE)</f>
        <v>Female</v>
      </c>
      <c r="P1419" t="str">
        <f>VLOOKUP(B1419,Customer_Cleaned!$A$2:$H$501,8,FALSE)</f>
        <v>Bronze</v>
      </c>
      <c r="Q1419" t="str">
        <f>_xlfn.XLOOKUP('Sales_Fact cleaned'!B1927,Customer_Cleaned!$A$2:$A$501,Customer_Cleaned!$F$2:$F$501)</f>
        <v>Ohio</v>
      </c>
      <c r="R1419" t="str">
        <f>_xlfn.XLOOKUP(B1419,Customer_Cleaned!$A$2:$A$501,Customer_Cleaned!$G$2:$G$501)</f>
        <v>USA</v>
      </c>
      <c r="S1419">
        <v>3</v>
      </c>
      <c r="T1419">
        <v>548.19000000000005</v>
      </c>
      <c r="U1419">
        <v>0.12</v>
      </c>
      <c r="V1419">
        <v>1447.2216000000001</v>
      </c>
      <c r="W1419" t="s">
        <v>1829</v>
      </c>
    </row>
    <row r="1420" spans="1:23" hidden="1">
      <c r="A1420" s="2">
        <v>45734</v>
      </c>
      <c r="B1420" t="s">
        <v>188</v>
      </c>
      <c r="C1420" t="s">
        <v>1638</v>
      </c>
      <c r="D1420" t="str">
        <f>VLOOKUP(C1420,Product_Cleaned!$A$2:$B$101,2,FALSE)</f>
        <v>High-Grip Football</v>
      </c>
      <c r="E1420" t="str">
        <f>VLOOKUP(C1420,Product_Cleaned!$A$2:$C$101,3,FALSE)</f>
        <v>Sports</v>
      </c>
      <c r="F1420" t="str">
        <f>VLOOKUP(C1420,Product_Cleaned!$A$2:$E$101,4,FALSE)</f>
        <v>Team Sports</v>
      </c>
      <c r="G1420" t="str">
        <f>VLOOKUP('Sales_Fact cleaned'!C1187,Product_Cleaned!$A$2:$E$101,5, FALSE)</f>
        <v>Sims-Smith</v>
      </c>
      <c r="H1420" t="s">
        <v>1752</v>
      </c>
      <c r="I1420" t="str">
        <f>_xlfn.XLOOKUP(H1420,Store_Raw!$A$2:$A$21,Store_Raw!$B$2:$B$21)</f>
        <v>Rivera-Warner</v>
      </c>
      <c r="J1420" t="str">
        <f>_xlfn.XLOOKUP(H1420,Store_Raw!$A$2:$A$21,Store_Raw!$C$2:$C$21)</f>
        <v>East</v>
      </c>
      <c r="K1420" t="str">
        <f>_xlfn.XLOOKUP(H1420,Store_Raw!$A$2:$A$21,Store_Raw!$D$2:$D$21)</f>
        <v>Washingtonfurt</v>
      </c>
      <c r="L1420" t="str">
        <f>_xlfn.XLOOKUP(H1420,Store_Raw!$A$2:$A$21,Store_Raw!$E$2:$E$21)</f>
        <v>Flagship</v>
      </c>
      <c r="M1420" t="str">
        <f>VLOOKUP(B1420,Customer_Cleaned!$A$2:$H$501,2,FALSE)</f>
        <v>Timothy Weaver</v>
      </c>
      <c r="N1420">
        <f>VLOOKUP(B1420,Customer_Cleaned!$A$2:$H$501,3,FALSE)</f>
        <v>45</v>
      </c>
      <c r="O1420" t="str">
        <f>VLOOKUP(B1420,Customer_Cleaned!$A$2:$H$501,4,FALSE)</f>
        <v>Female</v>
      </c>
      <c r="P1420" t="str">
        <f>VLOOKUP(B1420,Customer_Cleaned!$A$2:$H$501,8,FALSE)</f>
        <v>Silver</v>
      </c>
      <c r="Q1420" t="str">
        <f>_xlfn.XLOOKUP('Sales_Fact cleaned'!B1187,Customer_Cleaned!$A$2:$A$501,Customer_Cleaned!$F$2:$F$501)</f>
        <v>South Carolina</v>
      </c>
      <c r="R1420" t="str">
        <f>_xlfn.XLOOKUP(B1420,Customer_Cleaned!$A$2:$A$501,Customer_Cleaned!$G$2:$G$501)</f>
        <v>USA</v>
      </c>
      <c r="S1420">
        <v>2</v>
      </c>
      <c r="T1420">
        <v>905.47</v>
      </c>
      <c r="U1420">
        <v>0.2</v>
      </c>
      <c r="V1420">
        <v>1448.752</v>
      </c>
      <c r="W1420" t="s">
        <v>1824</v>
      </c>
    </row>
    <row r="1421" spans="1:23" hidden="1">
      <c r="A1421" s="2">
        <v>45734</v>
      </c>
      <c r="B1421" t="s">
        <v>75</v>
      </c>
      <c r="C1421" t="s">
        <v>1708</v>
      </c>
      <c r="D1421" t="str">
        <f>VLOOKUP(C1421,Product_Cleaned!$A$2:$B$101,2,FALSE)</f>
        <v>Wall-Mounted Spice Rack</v>
      </c>
      <c r="E1421" t="str">
        <f>VLOOKUP(C1421,Product_Cleaned!$A$2:$C$101,3,FALSE)</f>
        <v>Home</v>
      </c>
      <c r="F1421" t="str">
        <f>VLOOKUP(C1421,Product_Cleaned!$A$2:$E$101,4,FALSE)</f>
        <v>Kitchen</v>
      </c>
      <c r="G1421" t="str">
        <f>VLOOKUP('Sales_Fact cleaned'!C984,Product_Cleaned!$A$2:$E$101,5, FALSE)</f>
        <v>Green, Powell and Palmer</v>
      </c>
      <c r="H1421" t="s">
        <v>1804</v>
      </c>
      <c r="I1421" t="str">
        <f>_xlfn.XLOOKUP(H1421,Store_Raw!$A$2:$A$21,Store_Raw!$B$2:$B$21)</f>
        <v>Frederick-Wright</v>
      </c>
      <c r="J1421" t="str">
        <f>_xlfn.XLOOKUP(H1421,Store_Raw!$A$2:$A$21,Store_Raw!$C$2:$C$21)</f>
        <v>West</v>
      </c>
      <c r="K1421" t="str">
        <f>_xlfn.XLOOKUP(H1421,Store_Raw!$A$2:$A$21,Store_Raw!$D$2:$D$21)</f>
        <v>New Jimmymouth</v>
      </c>
      <c r="L1421" t="str">
        <f>_xlfn.XLOOKUP(H1421,Store_Raw!$A$2:$A$21,Store_Raw!$E$2:$E$21)</f>
        <v>Flagship</v>
      </c>
      <c r="M1421" t="str">
        <f>VLOOKUP(B1421,Customer_Cleaned!$A$2:$H$501,2,FALSE)</f>
        <v>John Scott</v>
      </c>
      <c r="N1421">
        <f>VLOOKUP(B1421,Customer_Cleaned!$A$2:$H$501,3,FALSE)</f>
        <v>24</v>
      </c>
      <c r="O1421" t="str">
        <f>VLOOKUP(B1421,Customer_Cleaned!$A$2:$H$501,4,FALSE)</f>
        <v>Female</v>
      </c>
      <c r="P1421" t="str">
        <f>VLOOKUP(B1421,Customer_Cleaned!$A$2:$H$501,8,FALSE)</f>
        <v>Bronze</v>
      </c>
      <c r="Q1421" t="str">
        <f>_xlfn.XLOOKUP('Sales_Fact cleaned'!B984,Customer_Cleaned!$A$2:$A$501,Customer_Cleaned!$F$2:$F$501)</f>
        <v>Rhode Island</v>
      </c>
      <c r="R1421" t="str">
        <f>_xlfn.XLOOKUP(B1421,Customer_Cleaned!$A$2:$A$501,Customer_Cleaned!$G$2:$G$501)</f>
        <v>USA</v>
      </c>
      <c r="S1421">
        <v>3</v>
      </c>
      <c r="T1421">
        <v>483.63</v>
      </c>
      <c r="U1421">
        <v>0</v>
      </c>
      <c r="V1421">
        <v>1450.89</v>
      </c>
      <c r="W1421" t="s">
        <v>1824</v>
      </c>
    </row>
    <row r="1422" spans="1:23">
      <c r="A1422" s="2">
        <v>45734</v>
      </c>
      <c r="B1422" t="s">
        <v>942</v>
      </c>
      <c r="C1422" t="s">
        <v>1742</v>
      </c>
      <c r="D1422" t="str">
        <f>VLOOKUP(C1422,Product_Cleaned!$A$2:$B$101,2,FALSE)</f>
        <v>Cricket Bat</v>
      </c>
      <c r="E1422" t="str">
        <f>VLOOKUP(C1422,Product_Cleaned!$A$2:$C$101,3,FALSE)</f>
        <v>Sports</v>
      </c>
      <c r="F1422" t="str">
        <f>VLOOKUP(C1422,Product_Cleaned!$A$2:$E$101,4,FALSE)</f>
        <v>Team Sports</v>
      </c>
      <c r="G1422" t="str">
        <f>VLOOKUP('Sales_Fact cleaned'!C416,Product_Cleaned!$A$2:$E$101,5, FALSE)</f>
        <v>Cummings and Sons</v>
      </c>
      <c r="H1422" t="s">
        <v>1776</v>
      </c>
      <c r="I1422" t="str">
        <f>_xlfn.XLOOKUP(H1422,Store_Raw!$A$2:$A$21,Store_Raw!$B$2:$B$21)</f>
        <v>Benson-Elliott</v>
      </c>
      <c r="J1422" t="str">
        <f>_xlfn.XLOOKUP(H1422,Store_Raw!$A$2:$A$21,Store_Raw!$C$2:$C$21)</f>
        <v>East</v>
      </c>
      <c r="K1422" t="str">
        <f>_xlfn.XLOOKUP(H1422,Store_Raw!$A$2:$A$21,Store_Raw!$D$2:$D$21)</f>
        <v>Port Josephberg</v>
      </c>
      <c r="L1422" t="str">
        <f>_xlfn.XLOOKUP(H1422,Store_Raw!$A$2:$A$21,Store_Raw!$E$2:$E$21)</f>
        <v>Online</v>
      </c>
      <c r="M1422" t="str">
        <f>VLOOKUP(B1422,Customer_Cleaned!$A$2:$H$501,2,FALSE)</f>
        <v>Tracy Stephens</v>
      </c>
      <c r="N1422">
        <f>VLOOKUP(B1422,Customer_Cleaned!$A$2:$H$501,3,FALSE)</f>
        <v>64</v>
      </c>
      <c r="O1422" t="str">
        <f>VLOOKUP(B1422,Customer_Cleaned!$A$2:$H$501,4,FALSE)</f>
        <v>Male</v>
      </c>
      <c r="P1422" t="str">
        <f>VLOOKUP(B1422,Customer_Cleaned!$A$2:$H$501,8,FALSE)</f>
        <v>Platinum</v>
      </c>
      <c r="Q1422" t="str">
        <f>_xlfn.XLOOKUP('Sales_Fact cleaned'!B416,Customer_Cleaned!$A$2:$A$501,Customer_Cleaned!$F$2:$F$501)</f>
        <v>Oregon</v>
      </c>
      <c r="R1422" t="str">
        <f>_xlfn.XLOOKUP(B1422,Customer_Cleaned!$A$2:$A$501,Customer_Cleaned!$G$2:$G$501)</f>
        <v>USA</v>
      </c>
      <c r="S1422">
        <v>3</v>
      </c>
      <c r="T1422">
        <v>612.53</v>
      </c>
      <c r="U1422">
        <v>0.21</v>
      </c>
      <c r="V1422">
        <v>1451.6960999999999</v>
      </c>
      <c r="W1422" t="s">
        <v>1824</v>
      </c>
    </row>
    <row r="1423" spans="1:23" hidden="1">
      <c r="A1423" s="2">
        <v>45735</v>
      </c>
      <c r="B1423" t="s">
        <v>40</v>
      </c>
      <c r="C1423" t="s">
        <v>1724</v>
      </c>
      <c r="D1423" t="str">
        <f>VLOOKUP(C1423,Product_Cleaned!$A$2:$B$101,2,FALSE)</f>
        <v>Sports Wrist Sweatbands</v>
      </c>
      <c r="E1423" t="str">
        <f>VLOOKUP(C1423,Product_Cleaned!$A$2:$C$101,3,FALSE)</f>
        <v>Sports</v>
      </c>
      <c r="F1423" t="str">
        <f>VLOOKUP(C1423,Product_Cleaned!$A$2:$E$101,4,FALSE)</f>
        <v>Accessories</v>
      </c>
      <c r="G1423" t="str">
        <f>VLOOKUP('Sales_Fact cleaned'!C407,Product_Cleaned!$A$2:$E$101,5, FALSE)</f>
        <v>Carroll, Long and Mendoza</v>
      </c>
      <c r="H1423" t="s">
        <v>1761</v>
      </c>
      <c r="I1423" t="str">
        <f>_xlfn.XLOOKUP(H1423,Store_Raw!$A$2:$A$21,Store_Raw!$B$2:$B$21)</f>
        <v>Black-Horn</v>
      </c>
      <c r="J1423" t="str">
        <f>_xlfn.XLOOKUP(H1423,Store_Raw!$A$2:$A$21,Store_Raw!$C$2:$C$21)</f>
        <v>South</v>
      </c>
      <c r="K1423" t="str">
        <f>_xlfn.XLOOKUP(H1423,Store_Raw!$A$2:$A$21,Store_Raw!$D$2:$D$21)</f>
        <v>North Nancyview</v>
      </c>
      <c r="L1423" t="str">
        <f>_xlfn.XLOOKUP(H1423,Store_Raw!$A$2:$A$21,Store_Raw!$E$2:$E$21)</f>
        <v>Outlet</v>
      </c>
      <c r="M1423" t="str">
        <f>VLOOKUP(B1423,Customer_Cleaned!$A$2:$H$501,2,FALSE)</f>
        <v>Daniel Boyd</v>
      </c>
      <c r="N1423">
        <f>VLOOKUP(B1423,Customer_Cleaned!$A$2:$H$501,3,FALSE)</f>
        <v>29</v>
      </c>
      <c r="O1423" t="str">
        <f>VLOOKUP(B1423,Customer_Cleaned!$A$2:$H$501,4,FALSE)</f>
        <v>Female</v>
      </c>
      <c r="P1423" t="str">
        <f>VLOOKUP(B1423,Customer_Cleaned!$A$2:$H$501,8,FALSE)</f>
        <v>Bronze</v>
      </c>
      <c r="Q1423" t="str">
        <f>_xlfn.XLOOKUP('Sales_Fact cleaned'!B407,Customer_Cleaned!$A$2:$A$501,Customer_Cleaned!$F$2:$F$501)</f>
        <v>Florida</v>
      </c>
      <c r="R1423" t="str">
        <f>_xlfn.XLOOKUP(B1423,Customer_Cleaned!$A$2:$A$501,Customer_Cleaned!$G$2:$G$501)</f>
        <v>USA</v>
      </c>
      <c r="S1423">
        <v>2</v>
      </c>
      <c r="T1423">
        <v>994.32</v>
      </c>
      <c r="U1423">
        <v>0.27</v>
      </c>
      <c r="V1423">
        <v>1451.7072000000001</v>
      </c>
      <c r="W1423" t="s">
        <v>1826</v>
      </c>
    </row>
    <row r="1424" spans="1:23" hidden="1">
      <c r="A1424" s="2">
        <v>45735</v>
      </c>
      <c r="B1424" t="s">
        <v>1032</v>
      </c>
      <c r="C1424" t="s">
        <v>1588</v>
      </c>
      <c r="D1424" t="str">
        <f>VLOOKUP(C1424,Product_Cleaned!$A$2:$B$101,2,FALSE)</f>
        <v>Outdoor Sports Water Bottle</v>
      </c>
      <c r="E1424" t="str">
        <f>VLOOKUP(C1424,Product_Cleaned!$A$2:$C$101,3,FALSE)</f>
        <v>Sports</v>
      </c>
      <c r="F1424" t="str">
        <f>VLOOKUP(C1424,Product_Cleaned!$A$2:$E$101,4,FALSE)</f>
        <v>Accessories</v>
      </c>
      <c r="G1424" t="str">
        <f>VLOOKUP('Sales_Fact cleaned'!C624,Product_Cleaned!$A$2:$E$101,5, FALSE)</f>
        <v>Hernandez, Kennedy and Porter</v>
      </c>
      <c r="H1424" t="s">
        <v>1776</v>
      </c>
      <c r="I1424" t="str">
        <f>_xlfn.XLOOKUP(H1424,Store_Raw!$A$2:$A$21,Store_Raw!$B$2:$B$21)</f>
        <v>Benson-Elliott</v>
      </c>
      <c r="J1424" t="str">
        <f>_xlfn.XLOOKUP(H1424,Store_Raw!$A$2:$A$21,Store_Raw!$C$2:$C$21)</f>
        <v>East</v>
      </c>
      <c r="K1424" t="str">
        <f>_xlfn.XLOOKUP(H1424,Store_Raw!$A$2:$A$21,Store_Raw!$D$2:$D$21)</f>
        <v>Port Josephberg</v>
      </c>
      <c r="L1424" t="str">
        <f>_xlfn.XLOOKUP(H1424,Store_Raw!$A$2:$A$21,Store_Raw!$E$2:$E$21)</f>
        <v>Online</v>
      </c>
      <c r="M1424" t="str">
        <f>VLOOKUP(B1424,Customer_Cleaned!$A$2:$H$501,2,FALSE)</f>
        <v>Mario Harvey Jr.</v>
      </c>
      <c r="N1424">
        <f>VLOOKUP(B1424,Customer_Cleaned!$A$2:$H$501,3,FALSE)</f>
        <v>46</v>
      </c>
      <c r="O1424" t="str">
        <f>VLOOKUP(B1424,Customer_Cleaned!$A$2:$H$501,4,FALSE)</f>
        <v>Male</v>
      </c>
      <c r="P1424" t="str">
        <f>VLOOKUP(B1424,Customer_Cleaned!$A$2:$H$501,8,FALSE)</f>
        <v>Silver</v>
      </c>
      <c r="Q1424" t="str">
        <f>_xlfn.XLOOKUP('Sales_Fact cleaned'!B624,Customer_Cleaned!$A$2:$A$501,Customer_Cleaned!$F$2:$F$501)</f>
        <v>Arizona</v>
      </c>
      <c r="R1424" t="str">
        <f>_xlfn.XLOOKUP(B1424,Customer_Cleaned!$A$2:$A$501,Customer_Cleaned!$G$2:$G$501)</f>
        <v>USA</v>
      </c>
      <c r="S1424">
        <v>2</v>
      </c>
      <c r="T1424">
        <v>740.68</v>
      </c>
      <c r="U1424">
        <v>0.02</v>
      </c>
      <c r="V1424">
        <v>1451.7328</v>
      </c>
      <c r="W1424" t="s">
        <v>1829</v>
      </c>
    </row>
    <row r="1425" spans="1:23" hidden="1">
      <c r="A1425" s="2">
        <v>45735</v>
      </c>
      <c r="B1425" t="s">
        <v>1304</v>
      </c>
      <c r="C1425" t="s">
        <v>1562</v>
      </c>
      <c r="D1425" t="str">
        <f>VLOOKUP(C1425,Product_Cleaned!$A$2:$B$101,2,FALSE)</f>
        <v>Wireless Bluetooth Earbuds</v>
      </c>
      <c r="E1425" t="str">
        <f>VLOOKUP(C1425,Product_Cleaned!$A$2:$C$101,3,FALSE)</f>
        <v>Electronics</v>
      </c>
      <c r="F1425" t="str">
        <f>VLOOKUP(C1425,Product_Cleaned!$A$2:$E$101,4,FALSE)</f>
        <v>Audio</v>
      </c>
      <c r="G1425" t="str">
        <f>VLOOKUP('Sales_Fact cleaned'!C1626,Product_Cleaned!$A$2:$E$101,5, FALSE)</f>
        <v>Atkinson, Camacho and Oliver</v>
      </c>
      <c r="H1425" t="s">
        <v>1766</v>
      </c>
      <c r="I1425" t="str">
        <f>_xlfn.XLOOKUP(H1425,Store_Raw!$A$2:$A$21,Store_Raw!$B$2:$B$21)</f>
        <v>Johnson-Wright</v>
      </c>
      <c r="J1425" t="str">
        <f>_xlfn.XLOOKUP(H1425,Store_Raw!$A$2:$A$21,Store_Raw!$C$2:$C$21)</f>
        <v>North</v>
      </c>
      <c r="K1425" t="str">
        <f>_xlfn.XLOOKUP(H1425,Store_Raw!$A$2:$A$21,Store_Raw!$D$2:$D$21)</f>
        <v>Hoodberg</v>
      </c>
      <c r="L1425" t="str">
        <f>_xlfn.XLOOKUP(H1425,Store_Raw!$A$2:$A$21,Store_Raw!$E$2:$E$21)</f>
        <v>Outlet</v>
      </c>
      <c r="M1425" t="str">
        <f>VLOOKUP(B1425,Customer_Cleaned!$A$2:$H$501,2,FALSE)</f>
        <v>Dr. Tamara White Md</v>
      </c>
      <c r="N1425">
        <f>VLOOKUP(B1425,Customer_Cleaned!$A$2:$H$501,3,FALSE)</f>
        <v>60</v>
      </c>
      <c r="O1425" t="str">
        <f>VLOOKUP(B1425,Customer_Cleaned!$A$2:$H$501,4,FALSE)</f>
        <v>Male</v>
      </c>
      <c r="P1425" t="str">
        <f>VLOOKUP(B1425,Customer_Cleaned!$A$2:$H$501,8,FALSE)</f>
        <v>Platinum</v>
      </c>
      <c r="Q1425" t="str">
        <f>_xlfn.XLOOKUP('Sales_Fact cleaned'!B1626,Customer_Cleaned!$A$2:$A$501,Customer_Cleaned!$F$2:$F$501)</f>
        <v>Florida</v>
      </c>
      <c r="R1425" t="str">
        <f>_xlfn.XLOOKUP(B1425,Customer_Cleaned!$A$2:$A$501,Customer_Cleaned!$G$2:$G$501)</f>
        <v>USA</v>
      </c>
      <c r="S1425">
        <v>4</v>
      </c>
      <c r="T1425">
        <v>432.29</v>
      </c>
      <c r="U1425">
        <v>0.16</v>
      </c>
      <c r="V1425">
        <v>1452.4944</v>
      </c>
      <c r="W1425" t="s">
        <v>1829</v>
      </c>
    </row>
    <row r="1426" spans="1:23">
      <c r="A1426" s="2">
        <v>45735</v>
      </c>
      <c r="B1426" t="s">
        <v>1472</v>
      </c>
      <c r="C1426" t="s">
        <v>1560</v>
      </c>
      <c r="D1426" t="str">
        <f>VLOOKUP(C1426,Product_Cleaned!$A$2:$B$101,2,FALSE)</f>
        <v>LED Table Lamp</v>
      </c>
      <c r="E1426" t="str">
        <f>VLOOKUP(C1426,Product_Cleaned!$A$2:$C$101,3,FALSE)</f>
        <v>Home</v>
      </c>
      <c r="F1426" t="str">
        <f>VLOOKUP(C1426,Product_Cleaned!$A$2:$E$101,4,FALSE)</f>
        <v>Lighting</v>
      </c>
      <c r="G1426" t="str">
        <f>VLOOKUP('Sales_Fact cleaned'!C77,Product_Cleaned!$A$2:$E$101,5, FALSE)</f>
        <v>Atkinson, Camacho and Oliver</v>
      </c>
      <c r="H1426" t="s">
        <v>1776</v>
      </c>
      <c r="I1426" t="str">
        <f>_xlfn.XLOOKUP(H1426,Store_Raw!$A$2:$A$21,Store_Raw!$B$2:$B$21)</f>
        <v>Benson-Elliott</v>
      </c>
      <c r="J1426" t="str">
        <f>_xlfn.XLOOKUP(H1426,Store_Raw!$A$2:$A$21,Store_Raw!$C$2:$C$21)</f>
        <v>East</v>
      </c>
      <c r="K1426" t="str">
        <f>_xlfn.XLOOKUP(H1426,Store_Raw!$A$2:$A$21,Store_Raw!$D$2:$D$21)</f>
        <v>Port Josephberg</v>
      </c>
      <c r="L1426" t="str">
        <f>_xlfn.XLOOKUP(H1426,Store_Raw!$A$2:$A$21,Store_Raw!$E$2:$E$21)</f>
        <v>Online</v>
      </c>
      <c r="M1426" t="str">
        <f>VLOOKUP(B1426,Customer_Cleaned!$A$2:$H$501,2,FALSE)</f>
        <v>Earl Smith Dds</v>
      </c>
      <c r="N1426">
        <f>VLOOKUP(B1426,Customer_Cleaned!$A$2:$H$501,3,FALSE)</f>
        <v>59</v>
      </c>
      <c r="O1426" t="str">
        <f>VLOOKUP(B1426,Customer_Cleaned!$A$2:$H$501,4,FALSE)</f>
        <v>Male</v>
      </c>
      <c r="P1426" t="str">
        <f>VLOOKUP(B1426,Customer_Cleaned!$A$2:$H$501,8,FALSE)</f>
        <v>Platinum</v>
      </c>
      <c r="Q1426" t="str">
        <f>_xlfn.XLOOKUP('Sales_Fact cleaned'!B77,Customer_Cleaned!$A$2:$A$501,Customer_Cleaned!$F$2:$F$501)</f>
        <v>Ohio</v>
      </c>
      <c r="R1426" t="str">
        <f>_xlfn.XLOOKUP(B1426,Customer_Cleaned!$A$2:$A$501,Customer_Cleaned!$G$2:$G$501)</f>
        <v>USA</v>
      </c>
      <c r="S1426">
        <v>3</v>
      </c>
      <c r="T1426">
        <v>598.82000000000005</v>
      </c>
      <c r="U1426">
        <v>0.19</v>
      </c>
      <c r="V1426">
        <v>1455.1325999999999</v>
      </c>
      <c r="W1426" t="s">
        <v>1826</v>
      </c>
    </row>
    <row r="1427" spans="1:23" hidden="1">
      <c r="A1427" s="2">
        <v>45736</v>
      </c>
      <c r="B1427" t="s">
        <v>809</v>
      </c>
      <c r="C1427" t="s">
        <v>1628</v>
      </c>
      <c r="D1427" t="str">
        <f>VLOOKUP(C1427,Product_Cleaned!$A$2:$B$101,2,FALSE)</f>
        <v>Noise-Canceling Headphones</v>
      </c>
      <c r="E1427" t="str">
        <f>VLOOKUP(C1427,Product_Cleaned!$A$2:$C$101,3,FALSE)</f>
        <v>Electronics</v>
      </c>
      <c r="F1427" t="str">
        <f>VLOOKUP(C1427,Product_Cleaned!$A$2:$E$101,4,FALSE)</f>
        <v>Audio</v>
      </c>
      <c r="G1427" t="str">
        <f>VLOOKUP('Sales_Fact cleaned'!C1657,Product_Cleaned!$A$2:$E$101,5, FALSE)</f>
        <v>Sims Inc</v>
      </c>
      <c r="H1427" t="s">
        <v>1807</v>
      </c>
      <c r="I1427" t="str">
        <f>_xlfn.XLOOKUP(H1427,Store_Raw!$A$2:$A$21,Store_Raw!$B$2:$B$21)</f>
        <v>Holloway Ltd</v>
      </c>
      <c r="J1427" t="str">
        <f>_xlfn.XLOOKUP(H1427,Store_Raw!$A$2:$A$21,Store_Raw!$C$2:$C$21)</f>
        <v>North</v>
      </c>
      <c r="K1427" t="str">
        <f>_xlfn.XLOOKUP(H1427,Store_Raw!$A$2:$A$21,Store_Raw!$D$2:$D$21)</f>
        <v>Bensonhaven</v>
      </c>
      <c r="L1427" t="str">
        <f>_xlfn.XLOOKUP(H1427,Store_Raw!$A$2:$A$21,Store_Raw!$E$2:$E$21)</f>
        <v>Flagship</v>
      </c>
      <c r="M1427" t="str">
        <f>VLOOKUP(B1427,Customer_Cleaned!$A$2:$H$501,2,FALSE)</f>
        <v>Dr. Ashley Yates Md</v>
      </c>
      <c r="N1427">
        <f>VLOOKUP(B1427,Customer_Cleaned!$A$2:$H$501,3,FALSE)</f>
        <v>32</v>
      </c>
      <c r="O1427" t="str">
        <f>VLOOKUP(B1427,Customer_Cleaned!$A$2:$H$501,4,FALSE)</f>
        <v>Male</v>
      </c>
      <c r="P1427" t="str">
        <f>VLOOKUP(B1427,Customer_Cleaned!$A$2:$H$501,8,FALSE)</f>
        <v>Bronze</v>
      </c>
      <c r="Q1427" t="str">
        <f>_xlfn.XLOOKUP('Sales_Fact cleaned'!B1657,Customer_Cleaned!$A$2:$A$501,Customer_Cleaned!$F$2:$F$501)</f>
        <v>Illinois</v>
      </c>
      <c r="R1427" t="str">
        <f>_xlfn.XLOOKUP(B1427,Customer_Cleaned!$A$2:$A$501,Customer_Cleaned!$G$2:$G$501)</f>
        <v>USA</v>
      </c>
      <c r="S1427">
        <v>3</v>
      </c>
      <c r="T1427">
        <v>551.22</v>
      </c>
      <c r="U1427">
        <v>0.12</v>
      </c>
      <c r="V1427">
        <v>1455.2208000000001</v>
      </c>
      <c r="W1427" t="s">
        <v>1824</v>
      </c>
    </row>
    <row r="1428" spans="1:23" hidden="1">
      <c r="A1428" s="2">
        <v>45736</v>
      </c>
      <c r="B1428" t="s">
        <v>1449</v>
      </c>
      <c r="C1428" t="s">
        <v>1578</v>
      </c>
      <c r="D1428" t="str">
        <f>VLOOKUP(C1428,Product_Cleaned!$A$2:$B$101,2,FALSE)</f>
        <v>4K Home Projector</v>
      </c>
      <c r="E1428" t="str">
        <f>VLOOKUP(C1428,Product_Cleaned!$A$2:$C$101,3,FALSE)</f>
        <v>Electronics</v>
      </c>
      <c r="F1428" t="str">
        <f>VLOOKUP(C1428,Product_Cleaned!$A$2:$E$101,4,FALSE)</f>
        <v>Appliances</v>
      </c>
      <c r="G1428" t="str">
        <f>VLOOKUP('Sales_Fact cleaned'!C1944,Product_Cleaned!$A$2:$E$101,5, FALSE)</f>
        <v>Cummings and Sons</v>
      </c>
      <c r="H1428" t="s">
        <v>1757</v>
      </c>
      <c r="I1428" t="str">
        <f>_xlfn.XLOOKUP(H1428,Store_Raw!$A$2:$A$21,Store_Raw!$B$2:$B$21)</f>
        <v>Martinez, Adkins and Johnson</v>
      </c>
      <c r="J1428" t="str">
        <f>_xlfn.XLOOKUP(H1428,Store_Raw!$A$2:$A$21,Store_Raw!$C$2:$C$21)</f>
        <v>North</v>
      </c>
      <c r="K1428" t="str">
        <f>_xlfn.XLOOKUP(H1428,Store_Raw!$A$2:$A$21,Store_Raw!$D$2:$D$21)</f>
        <v>Danielmouth</v>
      </c>
      <c r="L1428" t="str">
        <f>_xlfn.XLOOKUP(H1428,Store_Raw!$A$2:$A$21,Store_Raw!$E$2:$E$21)</f>
        <v>Flagship</v>
      </c>
      <c r="M1428" t="str">
        <f>VLOOKUP(B1428,Customer_Cleaned!$A$2:$H$501,2,FALSE)</f>
        <v>Manuel Fisher</v>
      </c>
      <c r="N1428">
        <f>VLOOKUP(B1428,Customer_Cleaned!$A$2:$H$501,3,FALSE)</f>
        <v>21</v>
      </c>
      <c r="O1428" t="str">
        <f>VLOOKUP(B1428,Customer_Cleaned!$A$2:$H$501,4,FALSE)</f>
        <v>Female</v>
      </c>
      <c r="P1428" t="str">
        <f>VLOOKUP(B1428,Customer_Cleaned!$A$2:$H$501,8,FALSE)</f>
        <v>Bronze</v>
      </c>
      <c r="Q1428" t="str">
        <f>_xlfn.XLOOKUP('Sales_Fact cleaned'!B1944,Customer_Cleaned!$A$2:$A$501,Customer_Cleaned!$F$2:$F$501)</f>
        <v>Oklahoma</v>
      </c>
      <c r="R1428" t="str">
        <f>_xlfn.XLOOKUP(B1428,Customer_Cleaned!$A$2:$A$501,Customer_Cleaned!$G$2:$G$501)</f>
        <v>USA</v>
      </c>
      <c r="S1428">
        <v>4</v>
      </c>
      <c r="T1428">
        <v>479.11</v>
      </c>
      <c r="U1428">
        <v>0.24</v>
      </c>
      <c r="V1428">
        <v>1456.4944</v>
      </c>
      <c r="W1428" t="s">
        <v>1826</v>
      </c>
    </row>
    <row r="1429" spans="1:23" hidden="1">
      <c r="A1429" s="2">
        <v>45736</v>
      </c>
      <c r="B1429" t="s">
        <v>1249</v>
      </c>
      <c r="C1429" t="s">
        <v>1684</v>
      </c>
      <c r="D1429" t="str">
        <f>VLOOKUP(C1429,Product_Cleaned!$A$2:$B$101,2,FALSE)</f>
        <v>Wooden Nightstand</v>
      </c>
      <c r="E1429" t="str">
        <f>VLOOKUP(C1429,Product_Cleaned!$A$2:$C$101,3,FALSE)</f>
        <v>Home</v>
      </c>
      <c r="F1429" t="str">
        <f>VLOOKUP(C1429,Product_Cleaned!$A$2:$E$101,4,FALSE)</f>
        <v>Furniture</v>
      </c>
      <c r="G1429" t="str">
        <f>VLOOKUP('Sales_Fact cleaned'!C723,Product_Cleaned!$A$2:$E$101,5, FALSE)</f>
        <v>Smith-Mills</v>
      </c>
      <c r="H1429" t="s">
        <v>1769</v>
      </c>
      <c r="I1429" t="str">
        <f>_xlfn.XLOOKUP(H1429,Store_Raw!$A$2:$A$21,Store_Raw!$B$2:$B$21)</f>
        <v>Alexander Group</v>
      </c>
      <c r="J1429" t="str">
        <f>_xlfn.XLOOKUP(H1429,Store_Raw!$A$2:$A$21,Store_Raw!$C$2:$C$21)</f>
        <v>South</v>
      </c>
      <c r="K1429" t="str">
        <f>_xlfn.XLOOKUP(H1429,Store_Raw!$A$2:$A$21,Store_Raw!$D$2:$D$21)</f>
        <v>Port Sharon</v>
      </c>
      <c r="L1429" t="str">
        <f>_xlfn.XLOOKUP(H1429,Store_Raw!$A$2:$A$21,Store_Raw!$E$2:$E$21)</f>
        <v>Online</v>
      </c>
      <c r="M1429" t="str">
        <f>VLOOKUP(B1429,Customer_Cleaned!$A$2:$H$501,2,FALSE)</f>
        <v>Terry Moses</v>
      </c>
      <c r="N1429">
        <f>VLOOKUP(B1429,Customer_Cleaned!$A$2:$H$501,3,FALSE)</f>
        <v>51</v>
      </c>
      <c r="O1429" t="str">
        <f>VLOOKUP(B1429,Customer_Cleaned!$A$2:$H$501,4,FALSE)</f>
        <v>Female</v>
      </c>
      <c r="P1429" t="str">
        <f>VLOOKUP(B1429,Customer_Cleaned!$A$2:$H$501,8,FALSE)</f>
        <v>Platinum</v>
      </c>
      <c r="Q1429" t="str">
        <f>_xlfn.XLOOKUP('Sales_Fact cleaned'!B723,Customer_Cleaned!$A$2:$A$501,Customer_Cleaned!$F$2:$F$501)</f>
        <v>Oklahoma</v>
      </c>
      <c r="R1429" t="str">
        <f>_xlfn.XLOOKUP(B1429,Customer_Cleaned!$A$2:$A$501,Customer_Cleaned!$G$2:$G$501)</f>
        <v>USA</v>
      </c>
      <c r="S1429">
        <v>2</v>
      </c>
      <c r="T1429">
        <v>821.35</v>
      </c>
      <c r="U1429">
        <v>0.11</v>
      </c>
      <c r="V1429">
        <v>1462.0029999999999</v>
      </c>
      <c r="W1429" t="s">
        <v>1824</v>
      </c>
    </row>
    <row r="1430" spans="1:23" hidden="1">
      <c r="A1430" s="2">
        <v>45736</v>
      </c>
      <c r="B1430" t="s">
        <v>1405</v>
      </c>
      <c r="C1430" t="s">
        <v>1626</v>
      </c>
      <c r="D1430" t="str">
        <f>VLOOKUP(C1430,Product_Cleaned!$A$2:$B$101,2,FALSE)</f>
        <v>Portable Power Bank</v>
      </c>
      <c r="E1430" t="str">
        <f>VLOOKUP(C1430,Product_Cleaned!$A$2:$C$101,3,FALSE)</f>
        <v>Electronics</v>
      </c>
      <c r="F1430" t="str">
        <f>VLOOKUP(C1430,Product_Cleaned!$A$2:$E$101,4,FALSE)</f>
        <v>Mobile</v>
      </c>
      <c r="G1430" t="str">
        <f>VLOOKUP('Sales_Fact cleaned'!C872,Product_Cleaned!$A$2:$E$101,5, FALSE)</f>
        <v>Olsen-Daniels</v>
      </c>
      <c r="H1430" t="s">
        <v>1792</v>
      </c>
      <c r="I1430" t="str">
        <f>_xlfn.XLOOKUP(H1430,Store_Raw!$A$2:$A$21,Store_Raw!$B$2:$B$21)</f>
        <v>Aguirre-Keller</v>
      </c>
      <c r="J1430" t="str">
        <f>_xlfn.XLOOKUP(H1430,Store_Raw!$A$2:$A$21,Store_Raw!$C$2:$C$21)</f>
        <v>South</v>
      </c>
      <c r="K1430" t="str">
        <f>_xlfn.XLOOKUP(H1430,Store_Raw!$A$2:$A$21,Store_Raw!$D$2:$D$21)</f>
        <v>Lake Michael</v>
      </c>
      <c r="L1430" t="str">
        <f>_xlfn.XLOOKUP(H1430,Store_Raw!$A$2:$A$21,Store_Raw!$E$2:$E$21)</f>
        <v>Online</v>
      </c>
      <c r="M1430" t="str">
        <f>VLOOKUP(B1430,Customer_Cleaned!$A$2:$H$501,2,FALSE)</f>
        <v>Tyler Weber</v>
      </c>
      <c r="N1430">
        <f>VLOOKUP(B1430,Customer_Cleaned!$A$2:$H$501,3,FALSE)</f>
        <v>54</v>
      </c>
      <c r="O1430" t="str">
        <f>VLOOKUP(B1430,Customer_Cleaned!$A$2:$H$501,4,FALSE)</f>
        <v>Male</v>
      </c>
      <c r="P1430" t="str">
        <f>VLOOKUP(B1430,Customer_Cleaned!$A$2:$H$501,8,FALSE)</f>
        <v>Platinum</v>
      </c>
      <c r="Q1430" t="str">
        <f>_xlfn.XLOOKUP('Sales_Fact cleaned'!B872,Customer_Cleaned!$A$2:$A$501,Customer_Cleaned!$F$2:$F$501)</f>
        <v>West Virginia</v>
      </c>
      <c r="R1430" t="str">
        <f>_xlfn.XLOOKUP(B1430,Customer_Cleaned!$A$2:$A$501,Customer_Cleaned!$G$2:$G$501)</f>
        <v>USA</v>
      </c>
      <c r="S1430">
        <v>3</v>
      </c>
      <c r="T1430">
        <v>590.30999999999995</v>
      </c>
      <c r="U1430">
        <v>0.17</v>
      </c>
      <c r="V1430">
        <v>1469.8719000000001</v>
      </c>
      <c r="W1430" t="s">
        <v>1824</v>
      </c>
    </row>
    <row r="1431" spans="1:23" hidden="1">
      <c r="A1431" s="2">
        <v>45737</v>
      </c>
      <c r="B1431" t="s">
        <v>1377</v>
      </c>
      <c r="C1431" t="s">
        <v>1718</v>
      </c>
      <c r="D1431" t="str">
        <f>VLOOKUP(C1431,Product_Cleaned!$A$2:$B$101,2,FALSE)</f>
        <v>Women's Beanie Hat</v>
      </c>
      <c r="E1431" t="str">
        <f>VLOOKUP(C1431,Product_Cleaned!$A$2:$C$101,3,FALSE)</f>
        <v>Clothing</v>
      </c>
      <c r="F1431" t="str">
        <f>VLOOKUP(C1431,Product_Cleaned!$A$2:$E$101,4,FALSE)</f>
        <v>Accessories</v>
      </c>
      <c r="G1431" t="str">
        <f>VLOOKUP('Sales_Fact cleaned'!C734,Product_Cleaned!$A$2:$E$101,5, FALSE)</f>
        <v>Ford, Murphy and Wilson</v>
      </c>
      <c r="H1431" t="s">
        <v>1782</v>
      </c>
      <c r="I1431" t="str">
        <f>_xlfn.XLOOKUP(H1431,Store_Raw!$A$2:$A$21,Store_Raw!$B$2:$B$21)</f>
        <v>Bean, Jones and Park</v>
      </c>
      <c r="J1431" t="str">
        <f>_xlfn.XLOOKUP(H1431,Store_Raw!$A$2:$A$21,Store_Raw!$C$2:$C$21)</f>
        <v>West</v>
      </c>
      <c r="K1431" t="str">
        <f>_xlfn.XLOOKUP(H1431,Store_Raw!$A$2:$A$21,Store_Raw!$D$2:$D$21)</f>
        <v>Thompsonborough</v>
      </c>
      <c r="L1431" t="str">
        <f>_xlfn.XLOOKUP(H1431,Store_Raw!$A$2:$A$21,Store_Raw!$E$2:$E$21)</f>
        <v>Online</v>
      </c>
      <c r="M1431" t="str">
        <f>VLOOKUP(B1431,Customer_Cleaned!$A$2:$H$501,2,FALSE)</f>
        <v>Gene Lee</v>
      </c>
      <c r="N1431">
        <f>VLOOKUP(B1431,Customer_Cleaned!$A$2:$H$501,3,FALSE)</f>
        <v>41</v>
      </c>
      <c r="O1431" t="str">
        <f>VLOOKUP(B1431,Customer_Cleaned!$A$2:$H$501,4,FALSE)</f>
        <v>Female</v>
      </c>
      <c r="P1431" t="str">
        <f>VLOOKUP(B1431,Customer_Cleaned!$A$2:$H$501,8,FALSE)</f>
        <v>Silver</v>
      </c>
      <c r="Q1431" t="str">
        <f>_xlfn.XLOOKUP('Sales_Fact cleaned'!B734,Customer_Cleaned!$A$2:$A$501,Customer_Cleaned!$F$2:$F$501)</f>
        <v>Oklahoma</v>
      </c>
      <c r="R1431" t="str">
        <f>_xlfn.XLOOKUP(B1431,Customer_Cleaned!$A$2:$A$501,Customer_Cleaned!$G$2:$G$501)</f>
        <v>USA</v>
      </c>
      <c r="S1431">
        <v>2</v>
      </c>
      <c r="T1431">
        <v>943.93</v>
      </c>
      <c r="U1431">
        <v>0.22</v>
      </c>
      <c r="V1431">
        <v>1472.5308</v>
      </c>
      <c r="W1431" t="s">
        <v>1824</v>
      </c>
    </row>
    <row r="1432" spans="1:23" hidden="1">
      <c r="A1432" s="2">
        <v>45738</v>
      </c>
      <c r="B1432" t="s">
        <v>1475</v>
      </c>
      <c r="C1432" t="s">
        <v>1696</v>
      </c>
      <c r="D1432" t="str">
        <f>VLOOKUP(C1432,Product_Cleaned!$A$2:$B$101,2,FALSE)</f>
        <v>Bluetooth Car Audio System</v>
      </c>
      <c r="E1432" t="str">
        <f>VLOOKUP(C1432,Product_Cleaned!$A$2:$C$101,3,FALSE)</f>
        <v>Electronics</v>
      </c>
      <c r="F1432" t="str">
        <f>VLOOKUP(C1432,Product_Cleaned!$A$2:$E$101,4,FALSE)</f>
        <v>Audio</v>
      </c>
      <c r="G1432" t="str">
        <f>VLOOKUP('Sales_Fact cleaned'!C1598,Product_Cleaned!$A$2:$E$101,5, FALSE)</f>
        <v>Taylor-Elliott</v>
      </c>
      <c r="H1432" t="s">
        <v>1757</v>
      </c>
      <c r="I1432" t="str">
        <f>_xlfn.XLOOKUP(H1432,Store_Raw!$A$2:$A$21,Store_Raw!$B$2:$B$21)</f>
        <v>Martinez, Adkins and Johnson</v>
      </c>
      <c r="J1432" t="str">
        <f>_xlfn.XLOOKUP(H1432,Store_Raw!$A$2:$A$21,Store_Raw!$C$2:$C$21)</f>
        <v>North</v>
      </c>
      <c r="K1432" t="str">
        <f>_xlfn.XLOOKUP(H1432,Store_Raw!$A$2:$A$21,Store_Raw!$D$2:$D$21)</f>
        <v>Danielmouth</v>
      </c>
      <c r="L1432" t="str">
        <f>_xlfn.XLOOKUP(H1432,Store_Raw!$A$2:$A$21,Store_Raw!$E$2:$E$21)</f>
        <v>Flagship</v>
      </c>
      <c r="M1432" t="str">
        <f>VLOOKUP(B1432,Customer_Cleaned!$A$2:$H$501,2,FALSE)</f>
        <v>Dylan Gutierrez</v>
      </c>
      <c r="N1432">
        <f>VLOOKUP(B1432,Customer_Cleaned!$A$2:$H$501,3,FALSE)</f>
        <v>40</v>
      </c>
      <c r="O1432" t="str">
        <f>VLOOKUP(B1432,Customer_Cleaned!$A$2:$H$501,4,FALSE)</f>
        <v>Male</v>
      </c>
      <c r="P1432" t="str">
        <f>VLOOKUP(B1432,Customer_Cleaned!$A$2:$H$501,8,FALSE)</f>
        <v>Silver</v>
      </c>
      <c r="Q1432" t="str">
        <f>_xlfn.XLOOKUP('Sales_Fact cleaned'!B1598,Customer_Cleaned!$A$2:$A$501,Customer_Cleaned!$F$2:$F$501)</f>
        <v>Indiana</v>
      </c>
      <c r="R1432" t="str">
        <f>_xlfn.XLOOKUP(B1432,Customer_Cleaned!$A$2:$A$501,Customer_Cleaned!$G$2:$G$501)</f>
        <v>USA</v>
      </c>
      <c r="S1432">
        <v>4</v>
      </c>
      <c r="T1432">
        <v>396.53</v>
      </c>
      <c r="U1432">
        <v>7.0000000000000007E-2</v>
      </c>
      <c r="V1432">
        <v>1475.0916</v>
      </c>
      <c r="W1432" t="s">
        <v>1829</v>
      </c>
    </row>
    <row r="1433" spans="1:23" hidden="1">
      <c r="A1433" s="2">
        <v>45738</v>
      </c>
      <c r="B1433" t="s">
        <v>737</v>
      </c>
      <c r="C1433" t="s">
        <v>1702</v>
      </c>
      <c r="D1433" t="str">
        <f>VLOOKUP(C1433,Product_Cleaned!$A$2:$B$101,2,FALSE)</f>
        <v>WiFi Mesh Router</v>
      </c>
      <c r="E1433" t="str">
        <f>VLOOKUP(C1433,Product_Cleaned!$A$2:$C$101,3,FALSE)</f>
        <v>Electronics</v>
      </c>
      <c r="F1433" t="str">
        <f>VLOOKUP(C1433,Product_Cleaned!$A$2:$E$101,4,FALSE)</f>
        <v>Appliances</v>
      </c>
      <c r="G1433" t="str">
        <f>VLOOKUP('Sales_Fact cleaned'!C1153,Product_Cleaned!$A$2:$E$101,5, FALSE)</f>
        <v>Cook Ltd</v>
      </c>
      <c r="H1433" t="s">
        <v>1757</v>
      </c>
      <c r="I1433" t="str">
        <f>_xlfn.XLOOKUP(H1433,Store_Raw!$A$2:$A$21,Store_Raw!$B$2:$B$21)</f>
        <v>Martinez, Adkins and Johnson</v>
      </c>
      <c r="J1433" t="str">
        <f>_xlfn.XLOOKUP(H1433,Store_Raw!$A$2:$A$21,Store_Raw!$C$2:$C$21)</f>
        <v>North</v>
      </c>
      <c r="K1433" t="str">
        <f>_xlfn.XLOOKUP(H1433,Store_Raw!$A$2:$A$21,Store_Raw!$D$2:$D$21)</f>
        <v>Danielmouth</v>
      </c>
      <c r="L1433" t="str">
        <f>_xlfn.XLOOKUP(H1433,Store_Raw!$A$2:$A$21,Store_Raw!$E$2:$E$21)</f>
        <v>Flagship</v>
      </c>
      <c r="M1433" t="str">
        <f>VLOOKUP(B1433,Customer_Cleaned!$A$2:$H$501,2,FALSE)</f>
        <v>Tanner Thompson</v>
      </c>
      <c r="N1433">
        <f>VLOOKUP(B1433,Customer_Cleaned!$A$2:$H$501,3,FALSE)</f>
        <v>32</v>
      </c>
      <c r="O1433" t="str">
        <f>VLOOKUP(B1433,Customer_Cleaned!$A$2:$H$501,4,FALSE)</f>
        <v>Female</v>
      </c>
      <c r="P1433" t="str">
        <f>VLOOKUP(B1433,Customer_Cleaned!$A$2:$H$501,8,FALSE)</f>
        <v>Bronze</v>
      </c>
      <c r="Q1433" t="str">
        <f>_xlfn.XLOOKUP('Sales_Fact cleaned'!B1153,Customer_Cleaned!$A$2:$A$501,Customer_Cleaned!$F$2:$F$501)</f>
        <v>Montana</v>
      </c>
      <c r="R1433" t="str">
        <f>_xlfn.XLOOKUP(B1433,Customer_Cleaned!$A$2:$A$501,Customer_Cleaned!$G$2:$G$501)</f>
        <v>USA</v>
      </c>
      <c r="S1433">
        <v>2</v>
      </c>
      <c r="T1433">
        <v>829.15</v>
      </c>
      <c r="U1433">
        <v>0.11</v>
      </c>
      <c r="V1433">
        <v>1475.8869999999999</v>
      </c>
      <c r="W1433" t="s">
        <v>1824</v>
      </c>
    </row>
    <row r="1434" spans="1:23" hidden="1">
      <c r="A1434" s="2">
        <v>45738</v>
      </c>
      <c r="B1434" t="s">
        <v>1272</v>
      </c>
      <c r="C1434" t="s">
        <v>1690</v>
      </c>
      <c r="D1434" t="str">
        <f>VLOOKUP(C1434,Product_Cleaned!$A$2:$B$101,2,FALSE)</f>
        <v>Hair Repair Oil Treatment</v>
      </c>
      <c r="E1434" t="str">
        <f>VLOOKUP(C1434,Product_Cleaned!$A$2:$C$101,3,FALSE)</f>
        <v>Beauty</v>
      </c>
      <c r="F1434" t="str">
        <f>VLOOKUP(C1434,Product_Cleaned!$A$2:$E$101,4,FALSE)</f>
        <v>Haircare</v>
      </c>
      <c r="G1434" t="str">
        <f>VLOOKUP('Sales_Fact cleaned'!C54,Product_Cleaned!$A$2:$E$101,5, FALSE)</f>
        <v>Luna, Anderson and Bowman</v>
      </c>
      <c r="H1434" t="s">
        <v>1801</v>
      </c>
      <c r="I1434" t="str">
        <f>_xlfn.XLOOKUP(H1434,Store_Raw!$A$2:$A$21,Store_Raw!$B$2:$B$21)</f>
        <v>Shelton PLC</v>
      </c>
      <c r="J1434" t="str">
        <f>_xlfn.XLOOKUP(H1434,Store_Raw!$A$2:$A$21,Store_Raw!$C$2:$C$21)</f>
        <v>North</v>
      </c>
      <c r="K1434" t="str">
        <f>_xlfn.XLOOKUP(H1434,Store_Raw!$A$2:$A$21,Store_Raw!$D$2:$D$21)</f>
        <v>East Jenniferstad</v>
      </c>
      <c r="L1434" t="str">
        <f>_xlfn.XLOOKUP(H1434,Store_Raw!$A$2:$A$21,Store_Raw!$E$2:$E$21)</f>
        <v>Flagship</v>
      </c>
      <c r="M1434" t="str">
        <f>VLOOKUP(B1434,Customer_Cleaned!$A$2:$H$501,2,FALSE)</f>
        <v>Sarah Smith</v>
      </c>
      <c r="N1434">
        <f>VLOOKUP(B1434,Customer_Cleaned!$A$2:$H$501,3,FALSE)</f>
        <v>55</v>
      </c>
      <c r="O1434" t="str">
        <f>VLOOKUP(B1434,Customer_Cleaned!$A$2:$H$501,4,FALSE)</f>
        <v>Male</v>
      </c>
      <c r="P1434" t="str">
        <f>VLOOKUP(B1434,Customer_Cleaned!$A$2:$H$501,8,FALSE)</f>
        <v>Platinum</v>
      </c>
      <c r="Q1434" t="str">
        <f>_xlfn.XLOOKUP('Sales_Fact cleaned'!B54,Customer_Cleaned!$A$2:$A$501,Customer_Cleaned!$F$2:$F$501)</f>
        <v>South Carolina</v>
      </c>
      <c r="R1434" t="str">
        <f>_xlfn.XLOOKUP(B1434,Customer_Cleaned!$A$2:$A$501,Customer_Cleaned!$G$2:$G$501)</f>
        <v>USA</v>
      </c>
      <c r="S1434">
        <v>2</v>
      </c>
      <c r="T1434">
        <v>985</v>
      </c>
      <c r="U1434">
        <v>0.25</v>
      </c>
      <c r="V1434">
        <v>1477.5</v>
      </c>
      <c r="W1434" t="s">
        <v>1824</v>
      </c>
    </row>
    <row r="1435" spans="1:23" hidden="1">
      <c r="A1435" s="2">
        <v>45739</v>
      </c>
      <c r="B1435" t="s">
        <v>896</v>
      </c>
      <c r="C1435" t="s">
        <v>1730</v>
      </c>
      <c r="D1435" t="str">
        <f>VLOOKUP(C1435,Product_Cleaned!$A$2:$B$101,2,FALSE)</f>
        <v>Women's High Heels</v>
      </c>
      <c r="E1435" t="str">
        <f>VLOOKUP(C1435,Product_Cleaned!$A$2:$C$101,3,FALSE)</f>
        <v>Clothing</v>
      </c>
      <c r="F1435" t="str">
        <f>VLOOKUP(C1435,Product_Cleaned!$A$2:$E$101,4,FALSE)</f>
        <v>Footwear</v>
      </c>
      <c r="G1435" t="str">
        <f>VLOOKUP('Sales_Fact cleaned'!C1690,Product_Cleaned!$A$2:$E$101,5, FALSE)</f>
        <v>Khan, Jones and Paul</v>
      </c>
      <c r="H1435" t="s">
        <v>1786</v>
      </c>
      <c r="I1435" t="str">
        <f>_xlfn.XLOOKUP(H1435,Store_Raw!$A$2:$A$21,Store_Raw!$B$2:$B$21)</f>
        <v>Moore, Padilla and Butler</v>
      </c>
      <c r="J1435" t="str">
        <f>_xlfn.XLOOKUP(H1435,Store_Raw!$A$2:$A$21,Store_Raw!$C$2:$C$21)</f>
        <v>South</v>
      </c>
      <c r="K1435" t="str">
        <f>_xlfn.XLOOKUP(H1435,Store_Raw!$A$2:$A$21,Store_Raw!$D$2:$D$21)</f>
        <v>East Johnstad</v>
      </c>
      <c r="L1435" t="str">
        <f>_xlfn.XLOOKUP(H1435,Store_Raw!$A$2:$A$21,Store_Raw!$E$2:$E$21)</f>
        <v>Flagship</v>
      </c>
      <c r="M1435" t="str">
        <f>VLOOKUP(B1435,Customer_Cleaned!$A$2:$H$501,2,FALSE)</f>
        <v>Kristi Lopez</v>
      </c>
      <c r="N1435">
        <f>VLOOKUP(B1435,Customer_Cleaned!$A$2:$H$501,3,FALSE)</f>
        <v>46</v>
      </c>
      <c r="O1435" t="str">
        <f>VLOOKUP(B1435,Customer_Cleaned!$A$2:$H$501,4,FALSE)</f>
        <v>Female</v>
      </c>
      <c r="P1435" t="str">
        <f>VLOOKUP(B1435,Customer_Cleaned!$A$2:$H$501,8,FALSE)</f>
        <v>Silver</v>
      </c>
      <c r="Q1435" t="str">
        <f>_xlfn.XLOOKUP('Sales_Fact cleaned'!B1690,Customer_Cleaned!$A$2:$A$501,Customer_Cleaned!$F$2:$F$501)</f>
        <v>California</v>
      </c>
      <c r="R1435" t="str">
        <f>_xlfn.XLOOKUP(B1435,Customer_Cleaned!$A$2:$A$501,Customer_Cleaned!$G$2:$G$501)</f>
        <v>USA</v>
      </c>
      <c r="S1435">
        <v>2</v>
      </c>
      <c r="T1435">
        <v>903.08</v>
      </c>
      <c r="U1435">
        <v>0.18</v>
      </c>
      <c r="V1435">
        <v>1481.0512000000001</v>
      </c>
      <c r="W1435" t="s">
        <v>1826</v>
      </c>
    </row>
    <row r="1436" spans="1:23" hidden="1">
      <c r="A1436" s="2">
        <v>45739</v>
      </c>
      <c r="B1436" t="s">
        <v>402</v>
      </c>
      <c r="C1436" t="s">
        <v>1580</v>
      </c>
      <c r="D1436" t="str">
        <f>VLOOKUP(C1436,Product_Cleaned!$A$2:$B$101,2,FALSE)</f>
        <v>Beard Grooming Kit</v>
      </c>
      <c r="E1436" t="str">
        <f>VLOOKUP(C1436,Product_Cleaned!$A$2:$C$101,3,FALSE)</f>
        <v>Beauty</v>
      </c>
      <c r="F1436" t="str">
        <f>VLOOKUP(C1436,Product_Cleaned!$A$2:$E$101,4,FALSE)</f>
        <v>Grooming</v>
      </c>
      <c r="G1436" t="str">
        <f>VLOOKUP('Sales_Fact cleaned'!C521,Product_Cleaned!$A$2:$E$101,5, FALSE)</f>
        <v>Sims Inc</v>
      </c>
      <c r="H1436" t="s">
        <v>1792</v>
      </c>
      <c r="I1436" t="str">
        <f>_xlfn.XLOOKUP(H1436,Store_Raw!$A$2:$A$21,Store_Raw!$B$2:$B$21)</f>
        <v>Aguirre-Keller</v>
      </c>
      <c r="J1436" t="str">
        <f>_xlfn.XLOOKUP(H1436,Store_Raw!$A$2:$A$21,Store_Raw!$C$2:$C$21)</f>
        <v>South</v>
      </c>
      <c r="K1436" t="str">
        <f>_xlfn.XLOOKUP(H1436,Store_Raw!$A$2:$A$21,Store_Raw!$D$2:$D$21)</f>
        <v>Lake Michael</v>
      </c>
      <c r="L1436" t="str">
        <f>_xlfn.XLOOKUP(H1436,Store_Raw!$A$2:$A$21,Store_Raw!$E$2:$E$21)</f>
        <v>Online</v>
      </c>
      <c r="M1436" t="str">
        <f>VLOOKUP(B1436,Customer_Cleaned!$A$2:$H$501,2,FALSE)</f>
        <v>Tyler Conrad</v>
      </c>
      <c r="N1436">
        <f>VLOOKUP(B1436,Customer_Cleaned!$A$2:$H$501,3,FALSE)</f>
        <v>53</v>
      </c>
      <c r="O1436" t="str">
        <f>VLOOKUP(B1436,Customer_Cleaned!$A$2:$H$501,4,FALSE)</f>
        <v>Female</v>
      </c>
      <c r="P1436" t="str">
        <f>VLOOKUP(B1436,Customer_Cleaned!$A$2:$H$501,8,FALSE)</f>
        <v>Platinum</v>
      </c>
      <c r="Q1436" t="str">
        <f>_xlfn.XLOOKUP('Sales_Fact cleaned'!B521,Customer_Cleaned!$A$2:$A$501,Customer_Cleaned!$F$2:$F$501)</f>
        <v>Maine</v>
      </c>
      <c r="R1436" t="str">
        <f>_xlfn.XLOOKUP(B1436,Customer_Cleaned!$A$2:$A$501,Customer_Cleaned!$G$2:$G$501)</f>
        <v>USA</v>
      </c>
      <c r="S1436">
        <v>2</v>
      </c>
      <c r="T1436">
        <v>851.77</v>
      </c>
      <c r="U1436">
        <v>0.13</v>
      </c>
      <c r="V1436">
        <v>1482.0798</v>
      </c>
      <c r="W1436" t="s">
        <v>1824</v>
      </c>
    </row>
    <row r="1437" spans="1:23" hidden="1">
      <c r="A1437" s="2">
        <v>45739</v>
      </c>
      <c r="B1437" t="s">
        <v>366</v>
      </c>
      <c r="C1437" t="s">
        <v>1553</v>
      </c>
      <c r="D1437" t="str">
        <f>VLOOKUP(C1437,Product_Cleaned!$A$2:$B$101,2,FALSE)</f>
        <v>Women's Yoga Pants</v>
      </c>
      <c r="E1437" t="str">
        <f>VLOOKUP(C1437,Product_Cleaned!$A$2:$C$101,3,FALSE)</f>
        <v>Clothing</v>
      </c>
      <c r="F1437" t="str">
        <f>VLOOKUP(C1437,Product_Cleaned!$A$2:$E$101,4,FALSE)</f>
        <v>Bottoms</v>
      </c>
      <c r="G1437" t="str">
        <f>VLOOKUP('Sales_Fact cleaned'!C1760,Product_Cleaned!$A$2:$E$101,5, FALSE)</f>
        <v>Griffin Ltd</v>
      </c>
      <c r="H1437" t="s">
        <v>1807</v>
      </c>
      <c r="I1437" t="str">
        <f>_xlfn.XLOOKUP(H1437,Store_Raw!$A$2:$A$21,Store_Raw!$B$2:$B$21)</f>
        <v>Holloway Ltd</v>
      </c>
      <c r="J1437" t="str">
        <f>_xlfn.XLOOKUP(H1437,Store_Raw!$A$2:$A$21,Store_Raw!$C$2:$C$21)</f>
        <v>North</v>
      </c>
      <c r="K1437" t="str">
        <f>_xlfn.XLOOKUP(H1437,Store_Raw!$A$2:$A$21,Store_Raw!$D$2:$D$21)</f>
        <v>Bensonhaven</v>
      </c>
      <c r="L1437" t="str">
        <f>_xlfn.XLOOKUP(H1437,Store_Raw!$A$2:$A$21,Store_Raw!$E$2:$E$21)</f>
        <v>Flagship</v>
      </c>
      <c r="M1437" t="str">
        <f>VLOOKUP(B1437,Customer_Cleaned!$A$2:$H$501,2,FALSE)</f>
        <v>Steven Stein</v>
      </c>
      <c r="N1437">
        <f>VLOOKUP(B1437,Customer_Cleaned!$A$2:$H$501,3,FALSE)</f>
        <v>21</v>
      </c>
      <c r="O1437" t="str">
        <f>VLOOKUP(B1437,Customer_Cleaned!$A$2:$H$501,4,FALSE)</f>
        <v>Male</v>
      </c>
      <c r="P1437" t="str">
        <f>VLOOKUP(B1437,Customer_Cleaned!$A$2:$H$501,8,FALSE)</f>
        <v>Bronze</v>
      </c>
      <c r="Q1437" t="str">
        <f>_xlfn.XLOOKUP('Sales_Fact cleaned'!B1760,Customer_Cleaned!$A$2:$A$501,Customer_Cleaned!$F$2:$F$501)</f>
        <v>Maine</v>
      </c>
      <c r="R1437" t="str">
        <f>_xlfn.XLOOKUP(B1437,Customer_Cleaned!$A$2:$A$501,Customer_Cleaned!$G$2:$G$501)</f>
        <v>USA</v>
      </c>
      <c r="S1437">
        <v>2</v>
      </c>
      <c r="T1437">
        <v>892.88</v>
      </c>
      <c r="U1437">
        <v>0.17</v>
      </c>
      <c r="V1437">
        <v>1482.1808000000001</v>
      </c>
      <c r="W1437" t="s">
        <v>1826</v>
      </c>
    </row>
    <row r="1438" spans="1:23" hidden="1">
      <c r="A1438" s="2">
        <v>45740</v>
      </c>
      <c r="B1438" t="s">
        <v>1527</v>
      </c>
      <c r="C1438" t="s">
        <v>1557</v>
      </c>
      <c r="D1438" t="str">
        <f>VLOOKUP(C1438,Product_Cleaned!$A$2:$B$101,2,FALSE)</f>
        <v>Herbal Face Moisturizer</v>
      </c>
      <c r="E1438" t="str">
        <f>VLOOKUP(C1438,Product_Cleaned!$A$2:$C$101,3,FALSE)</f>
        <v>Beauty</v>
      </c>
      <c r="F1438" t="str">
        <f>VLOOKUP(C1438,Product_Cleaned!$A$2:$E$101,4,FALSE)</f>
        <v>Skincare</v>
      </c>
      <c r="G1438" t="str">
        <f>VLOOKUP('Sales_Fact cleaned'!C555,Product_Cleaned!$A$2:$E$101,5, FALSE)</f>
        <v>Holmes LLC</v>
      </c>
      <c r="H1438" t="s">
        <v>1804</v>
      </c>
      <c r="I1438" t="str">
        <f>_xlfn.XLOOKUP(H1438,Store_Raw!$A$2:$A$21,Store_Raw!$B$2:$B$21)</f>
        <v>Frederick-Wright</v>
      </c>
      <c r="J1438" t="str">
        <f>_xlfn.XLOOKUP(H1438,Store_Raw!$A$2:$A$21,Store_Raw!$C$2:$C$21)</f>
        <v>West</v>
      </c>
      <c r="K1438" t="str">
        <f>_xlfn.XLOOKUP(H1438,Store_Raw!$A$2:$A$21,Store_Raw!$D$2:$D$21)</f>
        <v>New Jimmymouth</v>
      </c>
      <c r="L1438" t="str">
        <f>_xlfn.XLOOKUP(H1438,Store_Raw!$A$2:$A$21,Store_Raw!$E$2:$E$21)</f>
        <v>Flagship</v>
      </c>
      <c r="M1438" t="str">
        <f>VLOOKUP(B1438,Customer_Cleaned!$A$2:$H$501,2,FALSE)</f>
        <v>Sarah Marsh</v>
      </c>
      <c r="N1438">
        <f>VLOOKUP(B1438,Customer_Cleaned!$A$2:$H$501,3,FALSE)</f>
        <v>47</v>
      </c>
      <c r="O1438" t="str">
        <f>VLOOKUP(B1438,Customer_Cleaned!$A$2:$H$501,4,FALSE)</f>
        <v>Female</v>
      </c>
      <c r="P1438" t="str">
        <f>VLOOKUP(B1438,Customer_Cleaned!$A$2:$H$501,8,FALSE)</f>
        <v>Silver</v>
      </c>
      <c r="Q1438" t="str">
        <f>_xlfn.XLOOKUP('Sales_Fact cleaned'!B555,Customer_Cleaned!$A$2:$A$501,Customer_Cleaned!$F$2:$F$501)</f>
        <v>Illinois</v>
      </c>
      <c r="R1438" t="str">
        <f>_xlfn.XLOOKUP(B1438,Customer_Cleaned!$A$2:$A$501,Customer_Cleaned!$G$2:$G$501)</f>
        <v>USA</v>
      </c>
      <c r="S1438">
        <v>2</v>
      </c>
      <c r="T1438">
        <v>824.34</v>
      </c>
      <c r="U1438">
        <v>0.1</v>
      </c>
      <c r="V1438">
        <v>1483.8119999999999</v>
      </c>
      <c r="W1438" t="s">
        <v>1829</v>
      </c>
    </row>
    <row r="1439" spans="1:23" hidden="1">
      <c r="A1439" s="2">
        <v>45740</v>
      </c>
      <c r="B1439" t="s">
        <v>669</v>
      </c>
      <c r="C1439" t="s">
        <v>1716</v>
      </c>
      <c r="D1439" t="str">
        <f>VLOOKUP(C1439,Product_Cleaned!$A$2:$B$101,2,FALSE)</f>
        <v>Wooden Bookshelf</v>
      </c>
      <c r="E1439" t="str">
        <f>VLOOKUP(C1439,Product_Cleaned!$A$2:$C$101,3,FALSE)</f>
        <v>Home</v>
      </c>
      <c r="F1439" t="str">
        <f>VLOOKUP(C1439,Product_Cleaned!$A$2:$E$101,4,FALSE)</f>
        <v>Furniture</v>
      </c>
      <c r="G1439" t="str">
        <f>VLOOKUP('Sales_Fact cleaned'!C498,Product_Cleaned!$A$2:$E$101,5, FALSE)</f>
        <v>Sims Inc</v>
      </c>
      <c r="H1439" t="s">
        <v>1769</v>
      </c>
      <c r="I1439" t="str">
        <f>_xlfn.XLOOKUP(H1439,Store_Raw!$A$2:$A$21,Store_Raw!$B$2:$B$21)</f>
        <v>Alexander Group</v>
      </c>
      <c r="J1439" t="str">
        <f>_xlfn.XLOOKUP(H1439,Store_Raw!$A$2:$A$21,Store_Raw!$C$2:$C$21)</f>
        <v>South</v>
      </c>
      <c r="K1439" t="str">
        <f>_xlfn.XLOOKUP(H1439,Store_Raw!$A$2:$A$21,Store_Raw!$D$2:$D$21)</f>
        <v>Port Sharon</v>
      </c>
      <c r="L1439" t="str">
        <f>_xlfn.XLOOKUP(H1439,Store_Raw!$A$2:$A$21,Store_Raw!$E$2:$E$21)</f>
        <v>Online</v>
      </c>
      <c r="M1439" t="str">
        <f>VLOOKUP(B1439,Customer_Cleaned!$A$2:$H$501,2,FALSE)</f>
        <v>Michelle Carpenter</v>
      </c>
      <c r="N1439">
        <f>VLOOKUP(B1439,Customer_Cleaned!$A$2:$H$501,3,FALSE)</f>
        <v>44</v>
      </c>
      <c r="O1439" t="str">
        <f>VLOOKUP(B1439,Customer_Cleaned!$A$2:$H$501,4,FALSE)</f>
        <v>Female</v>
      </c>
      <c r="P1439" t="str">
        <f>VLOOKUP(B1439,Customer_Cleaned!$A$2:$H$501,8,FALSE)</f>
        <v>Silver</v>
      </c>
      <c r="Q1439" t="str">
        <f>_xlfn.XLOOKUP('Sales_Fact cleaned'!B498,Customer_Cleaned!$A$2:$A$501,Customer_Cleaned!$F$2:$F$501)</f>
        <v>West Virginia</v>
      </c>
      <c r="R1439" t="str">
        <f>_xlfn.XLOOKUP(B1439,Customer_Cleaned!$A$2:$A$501,Customer_Cleaned!$G$2:$G$501)</f>
        <v>USA</v>
      </c>
      <c r="S1439">
        <v>3</v>
      </c>
      <c r="T1439">
        <v>505.01</v>
      </c>
      <c r="U1439">
        <v>0.02</v>
      </c>
      <c r="V1439">
        <v>1484.7293999999999</v>
      </c>
      <c r="W1439" t="s">
        <v>1826</v>
      </c>
    </row>
    <row r="1440" spans="1:23" hidden="1">
      <c r="A1440" s="2">
        <v>45740</v>
      </c>
      <c r="B1440" t="s">
        <v>381</v>
      </c>
      <c r="C1440" t="s">
        <v>1551</v>
      </c>
      <c r="D1440" t="str">
        <f>VLOOKUP(C1440,Product_Cleaned!$A$2:$B$101,2,FALSE)</f>
        <v>Men's Running Jacket</v>
      </c>
      <c r="E1440" t="str">
        <f>VLOOKUP(C1440,Product_Cleaned!$A$2:$C$101,3,FALSE)</f>
        <v>Clothing</v>
      </c>
      <c r="F1440" t="str">
        <f>VLOOKUP(C1440,Product_Cleaned!$A$2:$E$101,4,FALSE)</f>
        <v>Outerwear</v>
      </c>
      <c r="G1440" t="str">
        <f>VLOOKUP('Sales_Fact cleaned'!C1025,Product_Cleaned!$A$2:$E$101,5, FALSE)</f>
        <v>Cook Inc</v>
      </c>
      <c r="H1440" t="s">
        <v>1779</v>
      </c>
      <c r="I1440" t="str">
        <f>_xlfn.XLOOKUP(H1440,Store_Raw!$A$2:$A$21,Store_Raw!$B$2:$B$21)</f>
        <v>Martinez-Mullins</v>
      </c>
      <c r="J1440" t="str">
        <f>_xlfn.XLOOKUP(H1440,Store_Raw!$A$2:$A$21,Store_Raw!$C$2:$C$21)</f>
        <v>South</v>
      </c>
      <c r="K1440" t="str">
        <f>_xlfn.XLOOKUP(H1440,Store_Raw!$A$2:$A$21,Store_Raw!$D$2:$D$21)</f>
        <v>Williamsfurt</v>
      </c>
      <c r="L1440" t="str">
        <f>_xlfn.XLOOKUP(H1440,Store_Raw!$A$2:$A$21,Store_Raw!$E$2:$E$21)</f>
        <v>Online</v>
      </c>
      <c r="M1440" t="str">
        <f>VLOOKUP(B1440,Customer_Cleaned!$A$2:$H$501,2,FALSE)</f>
        <v>Travis Holland</v>
      </c>
      <c r="N1440">
        <f>VLOOKUP(B1440,Customer_Cleaned!$A$2:$H$501,3,FALSE)</f>
        <v>38</v>
      </c>
      <c r="O1440" t="str">
        <f>VLOOKUP(B1440,Customer_Cleaned!$A$2:$H$501,4,FALSE)</f>
        <v>Male</v>
      </c>
      <c r="P1440" t="str">
        <f>VLOOKUP(B1440,Customer_Cleaned!$A$2:$H$501,8,FALSE)</f>
        <v>Silver</v>
      </c>
      <c r="Q1440" t="str">
        <f>_xlfn.XLOOKUP('Sales_Fact cleaned'!B1025,Customer_Cleaned!$A$2:$A$501,Customer_Cleaned!$F$2:$F$501)</f>
        <v>Arizona</v>
      </c>
      <c r="R1440" t="str">
        <f>_xlfn.XLOOKUP(B1440,Customer_Cleaned!$A$2:$A$501,Customer_Cleaned!$G$2:$G$501)</f>
        <v>USA</v>
      </c>
      <c r="S1440">
        <v>3</v>
      </c>
      <c r="T1440">
        <v>604.66</v>
      </c>
      <c r="U1440">
        <v>0.18</v>
      </c>
      <c r="V1440">
        <v>1487.4636</v>
      </c>
      <c r="W1440" t="s">
        <v>1824</v>
      </c>
    </row>
    <row r="1441" spans="1:23" hidden="1">
      <c r="A1441" s="2">
        <v>45740</v>
      </c>
      <c r="B1441" t="s">
        <v>1151</v>
      </c>
      <c r="C1441" t="s">
        <v>1586</v>
      </c>
      <c r="D1441" t="str">
        <f>VLOOKUP(C1441,Product_Cleaned!$A$2:$B$101,2,FALSE)</f>
        <v>Knee Support Brace</v>
      </c>
      <c r="E1441" t="str">
        <f>VLOOKUP(C1441,Product_Cleaned!$A$2:$C$101,3,FALSE)</f>
        <v>Sports</v>
      </c>
      <c r="F1441" t="str">
        <f>VLOOKUP(C1441,Product_Cleaned!$A$2:$E$101,4,FALSE)</f>
        <v>Equipment</v>
      </c>
      <c r="G1441" t="str">
        <f>VLOOKUP('Sales_Fact cleaned'!C510,Product_Cleaned!$A$2:$E$101,5, FALSE)</f>
        <v>Gardner-Montes</v>
      </c>
      <c r="H1441" t="s">
        <v>1799</v>
      </c>
      <c r="I1441" t="str">
        <f>_xlfn.XLOOKUP(H1441,Store_Raw!$A$2:$A$21,Store_Raw!$B$2:$B$21)</f>
        <v>Mcdonald Inc</v>
      </c>
      <c r="J1441" t="str">
        <f>_xlfn.XLOOKUP(H1441,Store_Raw!$A$2:$A$21,Store_Raw!$C$2:$C$21)</f>
        <v>South</v>
      </c>
      <c r="K1441" t="str">
        <f>_xlfn.XLOOKUP(H1441,Store_Raw!$A$2:$A$21,Store_Raw!$D$2:$D$21)</f>
        <v>Christopherland</v>
      </c>
      <c r="L1441" t="str">
        <f>_xlfn.XLOOKUP(H1441,Store_Raw!$A$2:$A$21,Store_Raw!$E$2:$E$21)</f>
        <v>Outlet</v>
      </c>
      <c r="M1441" t="str">
        <f>VLOOKUP(B1441,Customer_Cleaned!$A$2:$H$501,2,FALSE)</f>
        <v>Miranda King</v>
      </c>
      <c r="N1441">
        <f>VLOOKUP(B1441,Customer_Cleaned!$A$2:$H$501,3,FALSE)</f>
        <v>34</v>
      </c>
      <c r="O1441" t="str">
        <f>VLOOKUP(B1441,Customer_Cleaned!$A$2:$H$501,4,FALSE)</f>
        <v>Female</v>
      </c>
      <c r="P1441" t="str">
        <f>VLOOKUP(B1441,Customer_Cleaned!$A$2:$H$501,8,FALSE)</f>
        <v>Bronze</v>
      </c>
      <c r="Q1441" t="str">
        <f>_xlfn.XLOOKUP('Sales_Fact cleaned'!B510,Customer_Cleaned!$A$2:$A$501,Customer_Cleaned!$F$2:$F$501)</f>
        <v>West Virginia</v>
      </c>
      <c r="R1441" t="str">
        <f>_xlfn.XLOOKUP(B1441,Customer_Cleaned!$A$2:$A$501,Customer_Cleaned!$G$2:$G$501)</f>
        <v>USA</v>
      </c>
      <c r="S1441">
        <v>2</v>
      </c>
      <c r="T1441">
        <v>760.14</v>
      </c>
      <c r="U1441">
        <v>0.02</v>
      </c>
      <c r="V1441">
        <v>1489.8743999999999</v>
      </c>
      <c r="W1441" t="s">
        <v>1826</v>
      </c>
    </row>
    <row r="1442" spans="1:23" hidden="1">
      <c r="A1442" s="2">
        <v>45740</v>
      </c>
      <c r="B1442" t="s">
        <v>59</v>
      </c>
      <c r="C1442" t="s">
        <v>1602</v>
      </c>
      <c r="D1442" t="str">
        <f>VLOOKUP(C1442,Product_Cleaned!$A$2:$B$101,2,FALSE)</f>
        <v>Decorative Floor Vase</v>
      </c>
      <c r="E1442" t="str">
        <f>VLOOKUP(C1442,Product_Cleaned!$A$2:$C$101,3,FALSE)</f>
        <v>Home</v>
      </c>
      <c r="F1442" t="str">
        <f>VLOOKUP(C1442,Product_Cleaned!$A$2:$E$101,4,FALSE)</f>
        <v>Decor</v>
      </c>
      <c r="G1442" t="str">
        <f>VLOOKUP('Sales_Fact cleaned'!C1637,Product_Cleaned!$A$2:$E$101,5, FALSE)</f>
        <v>Torres, Spencer and Potter</v>
      </c>
      <c r="H1442" t="s">
        <v>1782</v>
      </c>
      <c r="I1442" t="str">
        <f>_xlfn.XLOOKUP(H1442,Store_Raw!$A$2:$A$21,Store_Raw!$B$2:$B$21)</f>
        <v>Bean, Jones and Park</v>
      </c>
      <c r="J1442" t="str">
        <f>_xlfn.XLOOKUP(H1442,Store_Raw!$A$2:$A$21,Store_Raw!$C$2:$C$21)</f>
        <v>West</v>
      </c>
      <c r="K1442" t="str">
        <f>_xlfn.XLOOKUP(H1442,Store_Raw!$A$2:$A$21,Store_Raw!$D$2:$D$21)</f>
        <v>Thompsonborough</v>
      </c>
      <c r="L1442" t="str">
        <f>_xlfn.XLOOKUP(H1442,Store_Raw!$A$2:$A$21,Store_Raw!$E$2:$E$21)</f>
        <v>Online</v>
      </c>
      <c r="M1442" t="str">
        <f>VLOOKUP(B1442,Customer_Cleaned!$A$2:$H$501,2,FALSE)</f>
        <v>Kenneth Lambert</v>
      </c>
      <c r="N1442">
        <f>VLOOKUP(B1442,Customer_Cleaned!$A$2:$H$501,3,FALSE)</f>
        <v>55</v>
      </c>
      <c r="O1442" t="str">
        <f>VLOOKUP(B1442,Customer_Cleaned!$A$2:$H$501,4,FALSE)</f>
        <v>Female</v>
      </c>
      <c r="P1442" t="str">
        <f>VLOOKUP(B1442,Customer_Cleaned!$A$2:$H$501,8,FALSE)</f>
        <v>Platinum</v>
      </c>
      <c r="Q1442" t="str">
        <f>_xlfn.XLOOKUP('Sales_Fact cleaned'!B1637,Customer_Cleaned!$A$2:$A$501,Customer_Cleaned!$F$2:$F$501)</f>
        <v>Wyoming</v>
      </c>
      <c r="R1442" t="str">
        <f>_xlfn.XLOOKUP(B1442,Customer_Cleaned!$A$2:$A$501,Customer_Cleaned!$G$2:$G$501)</f>
        <v>USA</v>
      </c>
      <c r="S1442">
        <v>3</v>
      </c>
      <c r="T1442">
        <v>681.01</v>
      </c>
      <c r="U1442">
        <v>0.27</v>
      </c>
      <c r="V1442">
        <v>1491.4119000000001</v>
      </c>
      <c r="W1442" t="s">
        <v>1824</v>
      </c>
    </row>
    <row r="1443" spans="1:23">
      <c r="A1443" s="2">
        <v>45740</v>
      </c>
      <c r="B1443" t="s">
        <v>990</v>
      </c>
      <c r="C1443" t="s">
        <v>1570</v>
      </c>
      <c r="D1443" t="str">
        <f>VLOOKUP(C1443,Product_Cleaned!$A$2:$B$101,2,FALSE)</f>
        <v>HD Smart TV Stick</v>
      </c>
      <c r="E1443" t="str">
        <f>VLOOKUP(C1443,Product_Cleaned!$A$2:$C$101,3,FALSE)</f>
        <v>Electronics</v>
      </c>
      <c r="F1443" t="str">
        <f>VLOOKUP(C1443,Product_Cleaned!$A$2:$E$101,4,FALSE)</f>
        <v>Accessories</v>
      </c>
      <c r="G1443" t="str">
        <f>VLOOKUP('Sales_Fact cleaned'!C1011,Product_Cleaned!$A$2:$E$101,5, FALSE)</f>
        <v>Brown and Sons</v>
      </c>
      <c r="H1443" t="s">
        <v>1813</v>
      </c>
      <c r="I1443" t="str">
        <f>_xlfn.XLOOKUP(H1443,Store_Raw!$A$2:$A$21,Store_Raw!$B$2:$B$21)</f>
        <v>Mann-Austin</v>
      </c>
      <c r="J1443" t="str">
        <f>_xlfn.XLOOKUP(H1443,Store_Raw!$A$2:$A$21,Store_Raw!$C$2:$C$21)</f>
        <v>East</v>
      </c>
      <c r="K1443" t="str">
        <f>_xlfn.XLOOKUP(H1443,Store_Raw!$A$2:$A$21,Store_Raw!$D$2:$D$21)</f>
        <v>Vasquezborough</v>
      </c>
      <c r="L1443" t="str">
        <f>_xlfn.XLOOKUP(H1443,Store_Raw!$A$2:$A$21,Store_Raw!$E$2:$E$21)</f>
        <v>Online</v>
      </c>
      <c r="M1443" t="str">
        <f>VLOOKUP(B1443,Customer_Cleaned!$A$2:$H$501,2,FALSE)</f>
        <v>Elizabeth Johnson</v>
      </c>
      <c r="N1443">
        <f>VLOOKUP(B1443,Customer_Cleaned!$A$2:$H$501,3,FALSE)</f>
        <v>53</v>
      </c>
      <c r="O1443" t="str">
        <f>VLOOKUP(B1443,Customer_Cleaned!$A$2:$H$501,4,FALSE)</f>
        <v>Female</v>
      </c>
      <c r="P1443" t="str">
        <f>VLOOKUP(B1443,Customer_Cleaned!$A$2:$H$501,8,FALSE)</f>
        <v>Platinum</v>
      </c>
      <c r="Q1443" t="str">
        <f>_xlfn.XLOOKUP('Sales_Fact cleaned'!B1011,Customer_Cleaned!$A$2:$A$501,Customer_Cleaned!$F$2:$F$501)</f>
        <v>Washington</v>
      </c>
      <c r="R1443" t="str">
        <f>_xlfn.XLOOKUP(B1443,Customer_Cleaned!$A$2:$A$501,Customer_Cleaned!$G$2:$G$501)</f>
        <v>USA</v>
      </c>
      <c r="S1443">
        <v>3</v>
      </c>
      <c r="T1443">
        <v>591.98</v>
      </c>
      <c r="U1443">
        <v>0.16</v>
      </c>
      <c r="V1443">
        <v>1491.7896000000001</v>
      </c>
      <c r="W1443" t="s">
        <v>1824</v>
      </c>
    </row>
    <row r="1444" spans="1:23" hidden="1">
      <c r="A1444" s="2">
        <v>45741</v>
      </c>
      <c r="B1444" t="s">
        <v>773</v>
      </c>
      <c r="C1444" t="s">
        <v>1578</v>
      </c>
      <c r="D1444" t="str">
        <f>VLOOKUP(C1444,Product_Cleaned!$A$2:$B$101,2,FALSE)</f>
        <v>4K Home Projector</v>
      </c>
      <c r="E1444" t="str">
        <f>VLOOKUP(C1444,Product_Cleaned!$A$2:$C$101,3,FALSE)</f>
        <v>Electronics</v>
      </c>
      <c r="F1444" t="str">
        <f>VLOOKUP(C1444,Product_Cleaned!$A$2:$E$101,4,FALSE)</f>
        <v>Appliances</v>
      </c>
      <c r="G1444" t="str">
        <f>VLOOKUP('Sales_Fact cleaned'!C250,Product_Cleaned!$A$2:$E$101,5, FALSE)</f>
        <v>Flores-Davis</v>
      </c>
      <c r="H1444" t="s">
        <v>1801</v>
      </c>
      <c r="I1444" t="str">
        <f>_xlfn.XLOOKUP(H1444,Store_Raw!$A$2:$A$21,Store_Raw!$B$2:$B$21)</f>
        <v>Shelton PLC</v>
      </c>
      <c r="J1444" t="str">
        <f>_xlfn.XLOOKUP(H1444,Store_Raw!$A$2:$A$21,Store_Raw!$C$2:$C$21)</f>
        <v>North</v>
      </c>
      <c r="K1444" t="str">
        <f>_xlfn.XLOOKUP(H1444,Store_Raw!$A$2:$A$21,Store_Raw!$D$2:$D$21)</f>
        <v>East Jenniferstad</v>
      </c>
      <c r="L1444" t="str">
        <f>_xlfn.XLOOKUP(H1444,Store_Raw!$A$2:$A$21,Store_Raw!$E$2:$E$21)</f>
        <v>Flagship</v>
      </c>
      <c r="M1444" t="str">
        <f>VLOOKUP(B1444,Customer_Cleaned!$A$2:$H$501,2,FALSE)</f>
        <v>Mr. William Horton</v>
      </c>
      <c r="N1444">
        <f>VLOOKUP(B1444,Customer_Cleaned!$A$2:$H$501,3,FALSE)</f>
        <v>31</v>
      </c>
      <c r="O1444" t="str">
        <f>VLOOKUP(B1444,Customer_Cleaned!$A$2:$H$501,4,FALSE)</f>
        <v>Male</v>
      </c>
      <c r="P1444" t="str">
        <f>VLOOKUP(B1444,Customer_Cleaned!$A$2:$H$501,8,FALSE)</f>
        <v>Bronze</v>
      </c>
      <c r="Q1444" t="str">
        <f>_xlfn.XLOOKUP('Sales_Fact cleaned'!B250,Customer_Cleaned!$A$2:$A$501,Customer_Cleaned!$F$2:$F$501)</f>
        <v>New York</v>
      </c>
      <c r="R1444" t="str">
        <f>_xlfn.XLOOKUP(B1444,Customer_Cleaned!$A$2:$A$501,Customer_Cleaned!$G$2:$G$501)</f>
        <v>USA</v>
      </c>
      <c r="S1444">
        <v>2</v>
      </c>
      <c r="T1444">
        <v>899.27</v>
      </c>
      <c r="U1444">
        <v>0.17</v>
      </c>
      <c r="V1444">
        <v>1492.7882</v>
      </c>
      <c r="W1444" t="s">
        <v>1826</v>
      </c>
    </row>
    <row r="1445" spans="1:23">
      <c r="A1445" s="2">
        <v>45741</v>
      </c>
      <c r="B1445" t="s">
        <v>230</v>
      </c>
      <c r="C1445" t="s">
        <v>1592</v>
      </c>
      <c r="D1445" t="str">
        <f>VLOOKUP(C1445,Product_Cleaned!$A$2:$B$101,2,FALSE)</f>
        <v>Carbon Fiber Tennis Racket</v>
      </c>
      <c r="E1445" t="str">
        <f>VLOOKUP(C1445,Product_Cleaned!$A$2:$C$101,3,FALSE)</f>
        <v>Sports</v>
      </c>
      <c r="F1445" t="str">
        <f>VLOOKUP(C1445,Product_Cleaned!$A$2:$E$101,4,FALSE)</f>
        <v>Equipment</v>
      </c>
      <c r="G1445" t="str">
        <f>VLOOKUP('Sales_Fact cleaned'!C142,Product_Cleaned!$A$2:$E$101,5, FALSE)</f>
        <v>Olsen-Daniels</v>
      </c>
      <c r="H1445" t="s">
        <v>1810</v>
      </c>
      <c r="I1445" t="str">
        <f>_xlfn.XLOOKUP(H1445,Store_Raw!$A$2:$A$21,Store_Raw!$B$2:$B$21)</f>
        <v>Guerrero-Schmitt</v>
      </c>
      <c r="J1445" t="str">
        <f>_xlfn.XLOOKUP(H1445,Store_Raw!$A$2:$A$21,Store_Raw!$C$2:$C$21)</f>
        <v>East</v>
      </c>
      <c r="K1445" t="str">
        <f>_xlfn.XLOOKUP(H1445,Store_Raw!$A$2:$A$21,Store_Raw!$D$2:$D$21)</f>
        <v>East Stevechester</v>
      </c>
      <c r="L1445" t="str">
        <f>_xlfn.XLOOKUP(H1445,Store_Raw!$A$2:$A$21,Store_Raw!$E$2:$E$21)</f>
        <v>Flagship</v>
      </c>
      <c r="M1445" t="str">
        <f>VLOOKUP(B1445,Customer_Cleaned!$A$2:$H$501,2,FALSE)</f>
        <v>James Bean</v>
      </c>
      <c r="N1445">
        <f>VLOOKUP(B1445,Customer_Cleaned!$A$2:$H$501,3,FALSE)</f>
        <v>50</v>
      </c>
      <c r="O1445" t="str">
        <f>VLOOKUP(B1445,Customer_Cleaned!$A$2:$H$501,4,FALSE)</f>
        <v>Male</v>
      </c>
      <c r="P1445" t="str">
        <f>VLOOKUP(B1445,Customer_Cleaned!$A$2:$H$501,8,FALSE)</f>
        <v>Platinum</v>
      </c>
      <c r="Q1445" t="str">
        <f>_xlfn.XLOOKUP('Sales_Fact cleaned'!B142,Customer_Cleaned!$A$2:$A$501,Customer_Cleaned!$F$2:$F$501)</f>
        <v>New York</v>
      </c>
      <c r="R1445" t="str">
        <f>_xlfn.XLOOKUP(B1445,Customer_Cleaned!$A$2:$A$501,Customer_Cleaned!$G$2:$G$501)</f>
        <v>USA</v>
      </c>
      <c r="S1445">
        <v>2</v>
      </c>
      <c r="T1445">
        <v>761.71</v>
      </c>
      <c r="U1445">
        <v>0.02</v>
      </c>
      <c r="V1445">
        <v>1492.9516000000001</v>
      </c>
      <c r="W1445" t="s">
        <v>1826</v>
      </c>
    </row>
    <row r="1446" spans="1:23" hidden="1">
      <c r="A1446" s="2">
        <v>45742</v>
      </c>
      <c r="B1446" t="s">
        <v>1521</v>
      </c>
      <c r="C1446" t="s">
        <v>1670</v>
      </c>
      <c r="D1446" t="str">
        <f>VLOOKUP(C1446,Product_Cleaned!$A$2:$B$101,2,FALSE)</f>
        <v>Tennis Ball 3-Pack</v>
      </c>
      <c r="E1446" t="str">
        <f>VLOOKUP(C1446,Product_Cleaned!$A$2:$C$101,3,FALSE)</f>
        <v>Sports</v>
      </c>
      <c r="F1446" t="str">
        <f>VLOOKUP(C1446,Product_Cleaned!$A$2:$E$101,4,FALSE)</f>
        <v>Equipment</v>
      </c>
      <c r="G1446" t="str">
        <f>VLOOKUP('Sales_Fact cleaned'!C410,Product_Cleaned!$A$2:$E$101,5, FALSE)</f>
        <v>Perez-Johnston</v>
      </c>
      <c r="H1446" t="s">
        <v>1801</v>
      </c>
      <c r="I1446" t="str">
        <f>_xlfn.XLOOKUP(H1446,Store_Raw!$A$2:$A$21,Store_Raw!$B$2:$B$21)</f>
        <v>Shelton PLC</v>
      </c>
      <c r="J1446" t="str">
        <f>_xlfn.XLOOKUP(H1446,Store_Raw!$A$2:$A$21,Store_Raw!$C$2:$C$21)</f>
        <v>North</v>
      </c>
      <c r="K1446" t="str">
        <f>_xlfn.XLOOKUP(H1446,Store_Raw!$A$2:$A$21,Store_Raw!$D$2:$D$21)</f>
        <v>East Jenniferstad</v>
      </c>
      <c r="L1446" t="str">
        <f>_xlfn.XLOOKUP(H1446,Store_Raw!$A$2:$A$21,Store_Raw!$E$2:$E$21)</f>
        <v>Flagship</v>
      </c>
      <c r="M1446" t="str">
        <f>VLOOKUP(B1446,Customer_Cleaned!$A$2:$H$501,2,FALSE)</f>
        <v>James Berger</v>
      </c>
      <c r="N1446">
        <f>VLOOKUP(B1446,Customer_Cleaned!$A$2:$H$501,3,FALSE)</f>
        <v>23</v>
      </c>
      <c r="O1446" t="str">
        <f>VLOOKUP(B1446,Customer_Cleaned!$A$2:$H$501,4,FALSE)</f>
        <v>Female</v>
      </c>
      <c r="P1446" t="str">
        <f>VLOOKUP(B1446,Customer_Cleaned!$A$2:$H$501,8,FALSE)</f>
        <v>Bronze</v>
      </c>
      <c r="Q1446" t="str">
        <f>_xlfn.XLOOKUP('Sales_Fact cleaned'!B410,Customer_Cleaned!$A$2:$A$501,Customer_Cleaned!$F$2:$F$501)</f>
        <v>Wisconsin</v>
      </c>
      <c r="R1446" t="str">
        <f>_xlfn.XLOOKUP(B1446,Customer_Cleaned!$A$2:$A$501,Customer_Cleaned!$G$2:$G$501)</f>
        <v>USA</v>
      </c>
      <c r="S1446">
        <v>4</v>
      </c>
      <c r="T1446">
        <v>385.5</v>
      </c>
      <c r="U1446">
        <v>0.03</v>
      </c>
      <c r="V1446">
        <v>1495.74</v>
      </c>
      <c r="W1446" t="s">
        <v>1824</v>
      </c>
    </row>
    <row r="1447" spans="1:23" hidden="1">
      <c r="A1447" s="2">
        <v>45742</v>
      </c>
      <c r="B1447" t="s">
        <v>1295</v>
      </c>
      <c r="C1447" t="s">
        <v>1742</v>
      </c>
      <c r="D1447" t="str">
        <f>VLOOKUP(C1447,Product_Cleaned!$A$2:$B$101,2,FALSE)</f>
        <v>Cricket Bat</v>
      </c>
      <c r="E1447" t="str">
        <f>VLOOKUP(C1447,Product_Cleaned!$A$2:$C$101,3,FALSE)</f>
        <v>Sports</v>
      </c>
      <c r="F1447" t="str">
        <f>VLOOKUP(C1447,Product_Cleaned!$A$2:$E$101,4,FALSE)</f>
        <v>Team Sports</v>
      </c>
      <c r="G1447" t="str">
        <f>VLOOKUP('Sales_Fact cleaned'!C1764,Product_Cleaned!$A$2:$E$101,5, FALSE)</f>
        <v>Taylor-Hart</v>
      </c>
      <c r="H1447" t="s">
        <v>1801</v>
      </c>
      <c r="I1447" t="str">
        <f>_xlfn.XLOOKUP(H1447,Store_Raw!$A$2:$A$21,Store_Raw!$B$2:$B$21)</f>
        <v>Shelton PLC</v>
      </c>
      <c r="J1447" t="str">
        <f>_xlfn.XLOOKUP(H1447,Store_Raw!$A$2:$A$21,Store_Raw!$C$2:$C$21)</f>
        <v>North</v>
      </c>
      <c r="K1447" t="str">
        <f>_xlfn.XLOOKUP(H1447,Store_Raw!$A$2:$A$21,Store_Raw!$D$2:$D$21)</f>
        <v>East Jenniferstad</v>
      </c>
      <c r="L1447" t="str">
        <f>_xlfn.XLOOKUP(H1447,Store_Raw!$A$2:$A$21,Store_Raw!$E$2:$E$21)</f>
        <v>Flagship</v>
      </c>
      <c r="M1447" t="str">
        <f>VLOOKUP(B1447,Customer_Cleaned!$A$2:$H$501,2,FALSE)</f>
        <v>Karen King</v>
      </c>
      <c r="N1447">
        <f>VLOOKUP(B1447,Customer_Cleaned!$A$2:$H$501,3,FALSE)</f>
        <v>64</v>
      </c>
      <c r="O1447" t="str">
        <f>VLOOKUP(B1447,Customer_Cleaned!$A$2:$H$501,4,FALSE)</f>
        <v>Female</v>
      </c>
      <c r="P1447" t="str">
        <f>VLOOKUP(B1447,Customer_Cleaned!$A$2:$H$501,8,FALSE)</f>
        <v>Platinum</v>
      </c>
      <c r="Q1447" t="str">
        <f>_xlfn.XLOOKUP('Sales_Fact cleaned'!B1764,Customer_Cleaned!$A$2:$A$501,Customer_Cleaned!$F$2:$F$501)</f>
        <v>New Jersey</v>
      </c>
      <c r="R1447" t="str">
        <f>_xlfn.XLOOKUP(B1447,Customer_Cleaned!$A$2:$A$501,Customer_Cleaned!$G$2:$G$501)</f>
        <v>USA</v>
      </c>
      <c r="S1447">
        <v>4</v>
      </c>
      <c r="T1447">
        <v>493.8</v>
      </c>
      <c r="U1447">
        <v>0.24</v>
      </c>
      <c r="V1447">
        <v>1501.152</v>
      </c>
      <c r="W1447" t="s">
        <v>1824</v>
      </c>
    </row>
    <row r="1448" spans="1:23">
      <c r="A1448" s="2">
        <v>45742</v>
      </c>
      <c r="B1448" t="s">
        <v>378</v>
      </c>
      <c r="C1448" t="s">
        <v>1555</v>
      </c>
      <c r="D1448" t="str">
        <f>VLOOKUP(C1448,Product_Cleaned!$A$2:$B$101,2,FALSE)</f>
        <v>Men's Leather Belt</v>
      </c>
      <c r="E1448" t="str">
        <f>VLOOKUP(C1448,Product_Cleaned!$A$2:$C$101,3,FALSE)</f>
        <v>Clothing</v>
      </c>
      <c r="F1448" t="str">
        <f>VLOOKUP(C1448,Product_Cleaned!$A$2:$E$101,4,FALSE)</f>
        <v>Accessories</v>
      </c>
      <c r="G1448" t="str">
        <f>VLOOKUP('Sales_Fact cleaned'!C1350,Product_Cleaned!$A$2:$E$101,5, FALSE)</f>
        <v>Weiss-Watson</v>
      </c>
      <c r="H1448" t="s">
        <v>1789</v>
      </c>
      <c r="I1448" t="str">
        <f>_xlfn.XLOOKUP(H1448,Store_Raw!$A$2:$A$21,Store_Raw!$B$2:$B$21)</f>
        <v>Hill, Wagner and Ballard</v>
      </c>
      <c r="J1448" t="str">
        <f>_xlfn.XLOOKUP(H1448,Store_Raw!$A$2:$A$21,Store_Raw!$C$2:$C$21)</f>
        <v>East</v>
      </c>
      <c r="K1448" t="str">
        <f>_xlfn.XLOOKUP(H1448,Store_Raw!$A$2:$A$21,Store_Raw!$D$2:$D$21)</f>
        <v>East Davidville</v>
      </c>
      <c r="L1448" t="str">
        <f>_xlfn.XLOOKUP(H1448,Store_Raw!$A$2:$A$21,Store_Raw!$E$2:$E$21)</f>
        <v>Online</v>
      </c>
      <c r="M1448" t="str">
        <f>VLOOKUP(B1448,Customer_Cleaned!$A$2:$H$501,2,FALSE)</f>
        <v>Erica Carney</v>
      </c>
      <c r="N1448">
        <f>VLOOKUP(B1448,Customer_Cleaned!$A$2:$H$501,3,FALSE)</f>
        <v>62</v>
      </c>
      <c r="O1448" t="str">
        <f>VLOOKUP(B1448,Customer_Cleaned!$A$2:$H$501,4,FALSE)</f>
        <v>Female</v>
      </c>
      <c r="P1448" t="str">
        <f>VLOOKUP(B1448,Customer_Cleaned!$A$2:$H$501,8,FALSE)</f>
        <v>Platinum</v>
      </c>
      <c r="Q1448" t="str">
        <f>_xlfn.XLOOKUP('Sales_Fact cleaned'!B1350,Customer_Cleaned!$A$2:$A$501,Customer_Cleaned!$F$2:$F$501)</f>
        <v>Washington</v>
      </c>
      <c r="R1448" t="str">
        <f>_xlfn.XLOOKUP(B1448,Customer_Cleaned!$A$2:$A$501,Customer_Cleaned!$G$2:$G$501)</f>
        <v>USA</v>
      </c>
      <c r="S1448">
        <v>2</v>
      </c>
      <c r="T1448">
        <v>824.91</v>
      </c>
      <c r="U1448">
        <v>0.09</v>
      </c>
      <c r="V1448">
        <v>1501.3362</v>
      </c>
      <c r="W1448" t="s">
        <v>1826</v>
      </c>
    </row>
    <row r="1449" spans="1:23">
      <c r="A1449" s="2">
        <v>45742</v>
      </c>
      <c r="B1449" t="s">
        <v>1092</v>
      </c>
      <c r="C1449" t="s">
        <v>1618</v>
      </c>
      <c r="D1449" t="str">
        <f>VLOOKUP(C1449,Product_Cleaned!$A$2:$B$101,2,FALSE)</f>
        <v>Bedroom Table Lamp</v>
      </c>
      <c r="E1449" t="str">
        <f>VLOOKUP(C1449,Product_Cleaned!$A$2:$C$101,3,FALSE)</f>
        <v>Home</v>
      </c>
      <c r="F1449" t="str">
        <f>VLOOKUP(C1449,Product_Cleaned!$A$2:$E$101,4,FALSE)</f>
        <v>Lighting</v>
      </c>
      <c r="G1449" t="str">
        <f>VLOOKUP('Sales_Fact cleaned'!C1507,Product_Cleaned!$A$2:$E$101,5, FALSE)</f>
        <v>Richardson-Carrillo</v>
      </c>
      <c r="H1449" t="s">
        <v>1797</v>
      </c>
      <c r="I1449" t="str">
        <f>_xlfn.XLOOKUP(H1449,Store_Raw!$A$2:$A$21,Store_Raw!$B$2:$B$21)</f>
        <v>Gardner, Humphrey and Contreras</v>
      </c>
      <c r="J1449" t="str">
        <f>_xlfn.XLOOKUP(H1449,Store_Raw!$A$2:$A$21,Store_Raw!$C$2:$C$21)</f>
        <v>East</v>
      </c>
      <c r="K1449" t="str">
        <f>_xlfn.XLOOKUP(H1449,Store_Raw!$A$2:$A$21,Store_Raw!$D$2:$D$21)</f>
        <v>Johnsonville</v>
      </c>
      <c r="L1449" t="str">
        <f>_xlfn.XLOOKUP(H1449,Store_Raw!$A$2:$A$21,Store_Raw!$E$2:$E$21)</f>
        <v>Flagship</v>
      </c>
      <c r="M1449" t="str">
        <f>VLOOKUP(B1449,Customer_Cleaned!$A$2:$H$501,2,FALSE)</f>
        <v>Sherry Cabrera</v>
      </c>
      <c r="N1449">
        <f>VLOOKUP(B1449,Customer_Cleaned!$A$2:$H$501,3,FALSE)</f>
        <v>55</v>
      </c>
      <c r="O1449" t="str">
        <f>VLOOKUP(B1449,Customer_Cleaned!$A$2:$H$501,4,FALSE)</f>
        <v>Male</v>
      </c>
      <c r="P1449" t="str">
        <f>VLOOKUP(B1449,Customer_Cleaned!$A$2:$H$501,8,FALSE)</f>
        <v>Platinum</v>
      </c>
      <c r="Q1449" t="str">
        <f>_xlfn.XLOOKUP('Sales_Fact cleaned'!B1507,Customer_Cleaned!$A$2:$A$501,Customer_Cleaned!$F$2:$F$501)</f>
        <v>Iowa</v>
      </c>
      <c r="R1449" t="str">
        <f>_xlfn.XLOOKUP(B1449,Customer_Cleaned!$A$2:$A$501,Customer_Cleaned!$G$2:$G$501)</f>
        <v>USA</v>
      </c>
      <c r="S1449">
        <v>2</v>
      </c>
      <c r="T1449">
        <v>873.94</v>
      </c>
      <c r="U1449">
        <v>0.14000000000000001</v>
      </c>
      <c r="V1449">
        <v>1503.1768</v>
      </c>
      <c r="W1449" t="s">
        <v>1826</v>
      </c>
    </row>
    <row r="1450" spans="1:23" hidden="1">
      <c r="A1450" s="2">
        <v>45742</v>
      </c>
      <c r="B1450" t="s">
        <v>601</v>
      </c>
      <c r="C1450" t="s">
        <v>1662</v>
      </c>
      <c r="D1450" t="str">
        <f>VLOOKUP(C1450,Product_Cleaned!$A$2:$B$101,2,FALSE)</f>
        <v>Foam Roller</v>
      </c>
      <c r="E1450" t="str">
        <f>VLOOKUP(C1450,Product_Cleaned!$A$2:$C$101,3,FALSE)</f>
        <v>Sports</v>
      </c>
      <c r="F1450" t="str">
        <f>VLOOKUP(C1450,Product_Cleaned!$A$2:$E$101,4,FALSE)</f>
        <v>Fitness</v>
      </c>
      <c r="G1450" t="str">
        <f>VLOOKUP('Sales_Fact cleaned'!C489,Product_Cleaned!$A$2:$E$101,5, FALSE)</f>
        <v>Cummings and Sons</v>
      </c>
      <c r="H1450" t="s">
        <v>1782</v>
      </c>
      <c r="I1450" t="str">
        <f>_xlfn.XLOOKUP(H1450,Store_Raw!$A$2:$A$21,Store_Raw!$B$2:$B$21)</f>
        <v>Bean, Jones and Park</v>
      </c>
      <c r="J1450" t="str">
        <f>_xlfn.XLOOKUP(H1450,Store_Raw!$A$2:$A$21,Store_Raw!$C$2:$C$21)</f>
        <v>West</v>
      </c>
      <c r="K1450" t="str">
        <f>_xlfn.XLOOKUP(H1450,Store_Raw!$A$2:$A$21,Store_Raw!$D$2:$D$21)</f>
        <v>Thompsonborough</v>
      </c>
      <c r="L1450" t="str">
        <f>_xlfn.XLOOKUP(H1450,Store_Raw!$A$2:$A$21,Store_Raw!$E$2:$E$21)</f>
        <v>Online</v>
      </c>
      <c r="M1450" t="str">
        <f>VLOOKUP(B1450,Customer_Cleaned!$A$2:$H$501,2,FALSE)</f>
        <v>Melissa Hamilton</v>
      </c>
      <c r="N1450">
        <f>VLOOKUP(B1450,Customer_Cleaned!$A$2:$H$501,3,FALSE)</f>
        <v>23</v>
      </c>
      <c r="O1450" t="str">
        <f>VLOOKUP(B1450,Customer_Cleaned!$A$2:$H$501,4,FALSE)</f>
        <v>Female</v>
      </c>
      <c r="P1450" t="str">
        <f>VLOOKUP(B1450,Customer_Cleaned!$A$2:$H$501,8,FALSE)</f>
        <v>Bronze</v>
      </c>
      <c r="Q1450" t="str">
        <f>_xlfn.XLOOKUP('Sales_Fact cleaned'!B489,Customer_Cleaned!$A$2:$A$501,Customer_Cleaned!$F$2:$F$501)</f>
        <v>Missouri</v>
      </c>
      <c r="R1450" t="str">
        <f>_xlfn.XLOOKUP(B1450,Customer_Cleaned!$A$2:$A$501,Customer_Cleaned!$G$2:$G$501)</f>
        <v>USA</v>
      </c>
      <c r="S1450">
        <v>3</v>
      </c>
      <c r="T1450">
        <v>545.1</v>
      </c>
      <c r="U1450">
        <v>0.08</v>
      </c>
      <c r="V1450">
        <v>1504.4760000000001</v>
      </c>
      <c r="W1450" t="s">
        <v>1829</v>
      </c>
    </row>
    <row r="1451" spans="1:23" hidden="1">
      <c r="A1451" s="2">
        <v>45742</v>
      </c>
      <c r="B1451" t="s">
        <v>353</v>
      </c>
      <c r="C1451" t="s">
        <v>1616</v>
      </c>
      <c r="D1451" t="str">
        <f>VLOOKUP(C1451,Product_Cleaned!$A$2:$B$101,2,FALSE)</f>
        <v>Gaming Mechanical Keyboard</v>
      </c>
      <c r="E1451" t="str">
        <f>VLOOKUP(C1451,Product_Cleaned!$A$2:$C$101,3,FALSE)</f>
        <v>Electronics</v>
      </c>
      <c r="F1451" t="str">
        <f>VLOOKUP(C1451,Product_Cleaned!$A$2:$E$101,4,FALSE)</f>
        <v>Computer</v>
      </c>
      <c r="G1451" t="str">
        <f>VLOOKUP('Sales_Fact cleaned'!C1198,Product_Cleaned!$A$2:$E$101,5, FALSE)</f>
        <v>Hernandez Inc</v>
      </c>
      <c r="H1451" t="s">
        <v>1782</v>
      </c>
      <c r="I1451" t="str">
        <f>_xlfn.XLOOKUP(H1451,Store_Raw!$A$2:$A$21,Store_Raw!$B$2:$B$21)</f>
        <v>Bean, Jones and Park</v>
      </c>
      <c r="J1451" t="str">
        <f>_xlfn.XLOOKUP(H1451,Store_Raw!$A$2:$A$21,Store_Raw!$C$2:$C$21)</f>
        <v>West</v>
      </c>
      <c r="K1451" t="str">
        <f>_xlfn.XLOOKUP(H1451,Store_Raw!$A$2:$A$21,Store_Raw!$D$2:$D$21)</f>
        <v>Thompsonborough</v>
      </c>
      <c r="L1451" t="str">
        <f>_xlfn.XLOOKUP(H1451,Store_Raw!$A$2:$A$21,Store_Raw!$E$2:$E$21)</f>
        <v>Online</v>
      </c>
      <c r="M1451" t="str">
        <f>VLOOKUP(B1451,Customer_Cleaned!$A$2:$H$501,2,FALSE)</f>
        <v>Sheila Wilson</v>
      </c>
      <c r="N1451">
        <f>VLOOKUP(B1451,Customer_Cleaned!$A$2:$H$501,3,FALSE)</f>
        <v>35</v>
      </c>
      <c r="O1451" t="str">
        <f>VLOOKUP(B1451,Customer_Cleaned!$A$2:$H$501,4,FALSE)</f>
        <v>Male</v>
      </c>
      <c r="P1451" t="str">
        <f>VLOOKUP(B1451,Customer_Cleaned!$A$2:$H$501,8,FALSE)</f>
        <v>Silver</v>
      </c>
      <c r="Q1451" t="str">
        <f>_xlfn.XLOOKUP('Sales_Fact cleaned'!B1198,Customer_Cleaned!$A$2:$A$501,Customer_Cleaned!$F$2:$F$501)</f>
        <v>New Hampshire</v>
      </c>
      <c r="R1451" t="str">
        <f>_xlfn.XLOOKUP(B1451,Customer_Cleaned!$A$2:$A$501,Customer_Cleaned!$G$2:$G$501)</f>
        <v>USA</v>
      </c>
      <c r="S1451">
        <v>3</v>
      </c>
      <c r="T1451">
        <v>570.12</v>
      </c>
      <c r="U1451">
        <v>0.12</v>
      </c>
      <c r="V1451">
        <v>1505.1168</v>
      </c>
      <c r="W1451" t="s">
        <v>1826</v>
      </c>
    </row>
    <row r="1452" spans="1:23" hidden="1">
      <c r="A1452" s="2">
        <v>45742</v>
      </c>
      <c r="B1452" t="s">
        <v>332</v>
      </c>
      <c r="C1452" t="s">
        <v>1698</v>
      </c>
      <c r="D1452" t="str">
        <f>VLOOKUP(C1452,Product_Cleaned!$A$2:$B$101,2,FALSE)</f>
        <v>Women's Ankle Boots</v>
      </c>
      <c r="E1452" t="str">
        <f>VLOOKUP(C1452,Product_Cleaned!$A$2:$C$101,3,FALSE)</f>
        <v>Clothing</v>
      </c>
      <c r="F1452" t="str">
        <f>VLOOKUP(C1452,Product_Cleaned!$A$2:$E$101,4,FALSE)</f>
        <v>Footwear</v>
      </c>
      <c r="G1452" t="str">
        <f>VLOOKUP('Sales_Fact cleaned'!C531,Product_Cleaned!$A$2:$E$101,5, FALSE)</f>
        <v>Robinson Inc</v>
      </c>
      <c r="H1452" t="s">
        <v>1782</v>
      </c>
      <c r="I1452" t="str">
        <f>_xlfn.XLOOKUP(H1452,Store_Raw!$A$2:$A$21,Store_Raw!$B$2:$B$21)</f>
        <v>Bean, Jones and Park</v>
      </c>
      <c r="J1452" t="str">
        <f>_xlfn.XLOOKUP(H1452,Store_Raw!$A$2:$A$21,Store_Raw!$C$2:$C$21)</f>
        <v>West</v>
      </c>
      <c r="K1452" t="str">
        <f>_xlfn.XLOOKUP(H1452,Store_Raw!$A$2:$A$21,Store_Raw!$D$2:$D$21)</f>
        <v>Thompsonborough</v>
      </c>
      <c r="L1452" t="str">
        <f>_xlfn.XLOOKUP(H1452,Store_Raw!$A$2:$A$21,Store_Raw!$E$2:$E$21)</f>
        <v>Online</v>
      </c>
      <c r="M1452" t="str">
        <f>VLOOKUP(B1452,Customer_Cleaned!$A$2:$H$501,2,FALSE)</f>
        <v>Robert Jackson</v>
      </c>
      <c r="N1452">
        <f>VLOOKUP(B1452,Customer_Cleaned!$A$2:$H$501,3,FALSE)</f>
        <v>44</v>
      </c>
      <c r="O1452" t="str">
        <f>VLOOKUP(B1452,Customer_Cleaned!$A$2:$H$501,4,FALSE)</f>
        <v>Female</v>
      </c>
      <c r="P1452" t="str">
        <f>VLOOKUP(B1452,Customer_Cleaned!$A$2:$H$501,8,FALSE)</f>
        <v>Silver</v>
      </c>
      <c r="Q1452" t="str">
        <f>_xlfn.XLOOKUP('Sales_Fact cleaned'!B531,Customer_Cleaned!$A$2:$A$501,Customer_Cleaned!$F$2:$F$501)</f>
        <v>New York</v>
      </c>
      <c r="R1452" t="str">
        <f>_xlfn.XLOOKUP(B1452,Customer_Cleaned!$A$2:$A$501,Customer_Cleaned!$G$2:$G$501)</f>
        <v>USA</v>
      </c>
      <c r="S1452">
        <v>4</v>
      </c>
      <c r="T1452">
        <v>488.72</v>
      </c>
      <c r="U1452">
        <v>0.23</v>
      </c>
      <c r="V1452">
        <v>1505.2575999999999</v>
      </c>
      <c r="W1452" t="s">
        <v>1829</v>
      </c>
    </row>
    <row r="1453" spans="1:23" hidden="1">
      <c r="A1453" s="2">
        <v>45744</v>
      </c>
      <c r="B1453" t="s">
        <v>899</v>
      </c>
      <c r="C1453" t="s">
        <v>1688</v>
      </c>
      <c r="D1453" t="str">
        <f>VLOOKUP(C1453,Product_Cleaned!$A$2:$B$101,2,FALSE)</f>
        <v>Kitchen Storage Rack</v>
      </c>
      <c r="E1453" t="str">
        <f>VLOOKUP(C1453,Product_Cleaned!$A$2:$C$101,3,FALSE)</f>
        <v>Home</v>
      </c>
      <c r="F1453" t="str">
        <f>VLOOKUP(C1453,Product_Cleaned!$A$2:$E$101,4,FALSE)</f>
        <v>Storage</v>
      </c>
      <c r="G1453" t="str">
        <f>VLOOKUP('Sales_Fact cleaned'!C658,Product_Cleaned!$A$2:$E$101,5, FALSE)</f>
        <v>Thomas LLC</v>
      </c>
      <c r="H1453" t="s">
        <v>1769</v>
      </c>
      <c r="I1453" t="str">
        <f>_xlfn.XLOOKUP(H1453,Store_Raw!$A$2:$A$21,Store_Raw!$B$2:$B$21)</f>
        <v>Alexander Group</v>
      </c>
      <c r="J1453" t="str">
        <f>_xlfn.XLOOKUP(H1453,Store_Raw!$A$2:$A$21,Store_Raw!$C$2:$C$21)</f>
        <v>South</v>
      </c>
      <c r="K1453" t="str">
        <f>_xlfn.XLOOKUP(H1453,Store_Raw!$A$2:$A$21,Store_Raw!$D$2:$D$21)</f>
        <v>Port Sharon</v>
      </c>
      <c r="L1453" t="str">
        <f>_xlfn.XLOOKUP(H1453,Store_Raw!$A$2:$A$21,Store_Raw!$E$2:$E$21)</f>
        <v>Online</v>
      </c>
      <c r="M1453" t="str">
        <f>VLOOKUP(B1453,Customer_Cleaned!$A$2:$H$501,2,FALSE)</f>
        <v>Bryan Garcia</v>
      </c>
      <c r="N1453">
        <f>VLOOKUP(B1453,Customer_Cleaned!$A$2:$H$501,3,FALSE)</f>
        <v>54</v>
      </c>
      <c r="O1453" t="str">
        <f>VLOOKUP(B1453,Customer_Cleaned!$A$2:$H$501,4,FALSE)</f>
        <v>Female</v>
      </c>
      <c r="P1453" t="str">
        <f>VLOOKUP(B1453,Customer_Cleaned!$A$2:$H$501,8,FALSE)</f>
        <v>Platinum</v>
      </c>
      <c r="Q1453" t="str">
        <f>_xlfn.XLOOKUP('Sales_Fact cleaned'!B658,Customer_Cleaned!$A$2:$A$501,Customer_Cleaned!$F$2:$F$501)</f>
        <v>Georgia</v>
      </c>
      <c r="R1453" t="str">
        <f>_xlfn.XLOOKUP(B1453,Customer_Cleaned!$A$2:$A$501,Customer_Cleaned!$G$2:$G$501)</f>
        <v>USA</v>
      </c>
      <c r="S1453">
        <v>3</v>
      </c>
      <c r="T1453">
        <v>698.72</v>
      </c>
      <c r="U1453">
        <v>0.28000000000000003</v>
      </c>
      <c r="V1453">
        <v>1509.2352000000001</v>
      </c>
      <c r="W1453" t="s">
        <v>1826</v>
      </c>
    </row>
    <row r="1454" spans="1:23" hidden="1">
      <c r="A1454" s="2">
        <v>45744</v>
      </c>
      <c r="B1454" t="s">
        <v>475</v>
      </c>
      <c r="C1454" t="s">
        <v>1618</v>
      </c>
      <c r="D1454" t="str">
        <f>VLOOKUP(C1454,Product_Cleaned!$A$2:$B$101,2,FALSE)</f>
        <v>Bedroom Table Lamp</v>
      </c>
      <c r="E1454" t="str">
        <f>VLOOKUP(C1454,Product_Cleaned!$A$2:$C$101,3,FALSE)</f>
        <v>Home</v>
      </c>
      <c r="F1454" t="str">
        <f>VLOOKUP(C1454,Product_Cleaned!$A$2:$E$101,4,FALSE)</f>
        <v>Lighting</v>
      </c>
      <c r="G1454" t="str">
        <f>VLOOKUP('Sales_Fact cleaned'!C1105,Product_Cleaned!$A$2:$E$101,5, FALSE)</f>
        <v>Davis PLC</v>
      </c>
      <c r="H1454" t="s">
        <v>1773</v>
      </c>
      <c r="I1454" t="str">
        <f>_xlfn.XLOOKUP(H1454,Store_Raw!$A$2:$A$21,Store_Raw!$B$2:$B$21)</f>
        <v>Gray Ltd</v>
      </c>
      <c r="J1454" t="str">
        <f>_xlfn.XLOOKUP(H1454,Store_Raw!$A$2:$A$21,Store_Raw!$C$2:$C$21)</f>
        <v>North</v>
      </c>
      <c r="K1454" t="str">
        <f>_xlfn.XLOOKUP(H1454,Store_Raw!$A$2:$A$21,Store_Raw!$D$2:$D$21)</f>
        <v>New Michaelchester</v>
      </c>
      <c r="L1454" t="str">
        <f>_xlfn.XLOOKUP(H1454,Store_Raw!$A$2:$A$21,Store_Raw!$E$2:$E$21)</f>
        <v>Outlet</v>
      </c>
      <c r="M1454" t="str">
        <f>VLOOKUP(B1454,Customer_Cleaned!$A$2:$H$501,2,FALSE)</f>
        <v>Patty Francis</v>
      </c>
      <c r="N1454">
        <f>VLOOKUP(B1454,Customer_Cleaned!$A$2:$H$501,3,FALSE)</f>
        <v>63</v>
      </c>
      <c r="O1454" t="str">
        <f>VLOOKUP(B1454,Customer_Cleaned!$A$2:$H$501,4,FALSE)</f>
        <v>Female</v>
      </c>
      <c r="P1454" t="str">
        <f>VLOOKUP(B1454,Customer_Cleaned!$A$2:$H$501,8,FALSE)</f>
        <v>Platinum</v>
      </c>
      <c r="Q1454" t="str">
        <f>_xlfn.XLOOKUP('Sales_Fact cleaned'!B1105,Customer_Cleaned!$A$2:$A$501,Customer_Cleaned!$F$2:$F$501)</f>
        <v>Iowa</v>
      </c>
      <c r="R1454" t="str">
        <f>_xlfn.XLOOKUP(B1454,Customer_Cleaned!$A$2:$A$501,Customer_Cleaned!$G$2:$G$501)</f>
        <v>USA</v>
      </c>
      <c r="S1454">
        <v>3</v>
      </c>
      <c r="T1454">
        <v>585.54999999999995</v>
      </c>
      <c r="U1454">
        <v>0.14000000000000001</v>
      </c>
      <c r="V1454">
        <v>1510.7190000000001</v>
      </c>
      <c r="W1454" t="s">
        <v>1829</v>
      </c>
    </row>
    <row r="1455" spans="1:23" hidden="1">
      <c r="A1455" s="2">
        <v>45744</v>
      </c>
      <c r="B1455" t="s">
        <v>211</v>
      </c>
      <c r="C1455" t="s">
        <v>1584</v>
      </c>
      <c r="D1455" t="str">
        <f>VLOOKUP(C1455,Product_Cleaned!$A$2:$B$101,2,FALSE)</f>
        <v>Women's Denim Jeans</v>
      </c>
      <c r="E1455" t="str">
        <f>VLOOKUP(C1455,Product_Cleaned!$A$2:$C$101,3,FALSE)</f>
        <v>Clothing</v>
      </c>
      <c r="F1455" t="str">
        <f>VLOOKUP(C1455,Product_Cleaned!$A$2:$E$101,4,FALSE)</f>
        <v>Bottoms</v>
      </c>
      <c r="G1455" t="str">
        <f>VLOOKUP('Sales_Fact cleaned'!C549,Product_Cleaned!$A$2:$E$101,5, FALSE)</f>
        <v>Cook Inc</v>
      </c>
      <c r="H1455" t="s">
        <v>1794</v>
      </c>
      <c r="I1455" t="str">
        <f>_xlfn.XLOOKUP(H1455,Store_Raw!$A$2:$A$21,Store_Raw!$B$2:$B$21)</f>
        <v>Thomas, Bridges and Harris</v>
      </c>
      <c r="J1455" t="str">
        <f>_xlfn.XLOOKUP(H1455,Store_Raw!$A$2:$A$21,Store_Raw!$C$2:$C$21)</f>
        <v>North</v>
      </c>
      <c r="K1455" t="str">
        <f>_xlfn.XLOOKUP(H1455,Store_Raw!$A$2:$A$21,Store_Raw!$D$2:$D$21)</f>
        <v>Sabrinatown</v>
      </c>
      <c r="L1455" t="str">
        <f>_xlfn.XLOOKUP(H1455,Store_Raw!$A$2:$A$21,Store_Raw!$E$2:$E$21)</f>
        <v>Online</v>
      </c>
      <c r="M1455" t="str">
        <f>VLOOKUP(B1455,Customer_Cleaned!$A$2:$H$501,2,FALSE)</f>
        <v>Christopher Sutton</v>
      </c>
      <c r="N1455">
        <f>VLOOKUP(B1455,Customer_Cleaned!$A$2:$H$501,3,FALSE)</f>
        <v>49</v>
      </c>
      <c r="O1455" t="str">
        <f>VLOOKUP(B1455,Customer_Cleaned!$A$2:$H$501,4,FALSE)</f>
        <v>Female</v>
      </c>
      <c r="P1455" t="str">
        <f>VLOOKUP(B1455,Customer_Cleaned!$A$2:$H$501,8,FALSE)</f>
        <v>Silver</v>
      </c>
      <c r="Q1455" t="str">
        <f>_xlfn.XLOOKUP('Sales_Fact cleaned'!B549,Customer_Cleaned!$A$2:$A$501,Customer_Cleaned!$F$2:$F$501)</f>
        <v>California</v>
      </c>
      <c r="R1455" t="str">
        <f>_xlfn.XLOOKUP(B1455,Customer_Cleaned!$A$2:$A$501,Customer_Cleaned!$G$2:$G$501)</f>
        <v>USA</v>
      </c>
      <c r="S1455">
        <v>4</v>
      </c>
      <c r="T1455">
        <v>455.49</v>
      </c>
      <c r="U1455">
        <v>0.17</v>
      </c>
      <c r="V1455">
        <v>1512.2267999999999</v>
      </c>
      <c r="W1455" t="s">
        <v>1829</v>
      </c>
    </row>
    <row r="1456" spans="1:23" hidden="1">
      <c r="A1456" s="2">
        <v>45745</v>
      </c>
      <c r="B1456" t="s">
        <v>716</v>
      </c>
      <c r="C1456" t="s">
        <v>1714</v>
      </c>
      <c r="D1456" t="str">
        <f>VLOOKUP(C1456,Product_Cleaned!$A$2:$B$101,2,FALSE)</f>
        <v>Hydrating Face Cleanser</v>
      </c>
      <c r="E1456" t="str">
        <f>VLOOKUP(C1456,Product_Cleaned!$A$2:$C$101,3,FALSE)</f>
        <v>Beauty</v>
      </c>
      <c r="F1456" t="str">
        <f>VLOOKUP(C1456,Product_Cleaned!$A$2:$E$101,4,FALSE)</f>
        <v>Skincare</v>
      </c>
      <c r="G1456" t="str">
        <f>VLOOKUP('Sales_Fact cleaned'!C1090,Product_Cleaned!$A$2:$E$101,5, FALSE)</f>
        <v>Gardner-Montes</v>
      </c>
      <c r="H1456" t="s">
        <v>1782</v>
      </c>
      <c r="I1456" t="str">
        <f>_xlfn.XLOOKUP(H1456,Store_Raw!$A$2:$A$21,Store_Raw!$B$2:$B$21)</f>
        <v>Bean, Jones and Park</v>
      </c>
      <c r="J1456" t="str">
        <f>_xlfn.XLOOKUP(H1456,Store_Raw!$A$2:$A$21,Store_Raw!$C$2:$C$21)</f>
        <v>West</v>
      </c>
      <c r="K1456" t="str">
        <f>_xlfn.XLOOKUP(H1456,Store_Raw!$A$2:$A$21,Store_Raw!$D$2:$D$21)</f>
        <v>Thompsonborough</v>
      </c>
      <c r="L1456" t="str">
        <f>_xlfn.XLOOKUP(H1456,Store_Raw!$A$2:$A$21,Store_Raw!$E$2:$E$21)</f>
        <v>Online</v>
      </c>
      <c r="M1456" t="str">
        <f>VLOOKUP(B1456,Customer_Cleaned!$A$2:$H$501,2,FALSE)</f>
        <v>Lisa Young</v>
      </c>
      <c r="N1456">
        <f>VLOOKUP(B1456,Customer_Cleaned!$A$2:$H$501,3,FALSE)</f>
        <v>38</v>
      </c>
      <c r="O1456" t="str">
        <f>VLOOKUP(B1456,Customer_Cleaned!$A$2:$H$501,4,FALSE)</f>
        <v>Male</v>
      </c>
      <c r="P1456" t="str">
        <f>VLOOKUP(B1456,Customer_Cleaned!$A$2:$H$501,8,FALSE)</f>
        <v>Silver</v>
      </c>
      <c r="Q1456" t="str">
        <f>_xlfn.XLOOKUP('Sales_Fact cleaned'!B1090,Customer_Cleaned!$A$2:$A$501,Customer_Cleaned!$F$2:$F$501)</f>
        <v>North Dakota</v>
      </c>
      <c r="R1456" t="str">
        <f>_xlfn.XLOOKUP(B1456,Customer_Cleaned!$A$2:$A$501,Customer_Cleaned!$G$2:$G$501)</f>
        <v>USA</v>
      </c>
      <c r="S1456">
        <v>2</v>
      </c>
      <c r="T1456">
        <v>900.55</v>
      </c>
      <c r="U1456">
        <v>0.16</v>
      </c>
      <c r="V1456">
        <v>1512.924</v>
      </c>
      <c r="W1456" t="s">
        <v>1824</v>
      </c>
    </row>
    <row r="1457" spans="1:23" hidden="1">
      <c r="A1457" s="2">
        <v>45745</v>
      </c>
      <c r="B1457" t="s">
        <v>470</v>
      </c>
      <c r="C1457" t="s">
        <v>1690</v>
      </c>
      <c r="D1457" t="str">
        <f>VLOOKUP(C1457,Product_Cleaned!$A$2:$B$101,2,FALSE)</f>
        <v>Hair Repair Oil Treatment</v>
      </c>
      <c r="E1457" t="str">
        <f>VLOOKUP(C1457,Product_Cleaned!$A$2:$C$101,3,FALSE)</f>
        <v>Beauty</v>
      </c>
      <c r="F1457" t="str">
        <f>VLOOKUP(C1457,Product_Cleaned!$A$2:$E$101,4,FALSE)</f>
        <v>Haircare</v>
      </c>
      <c r="G1457" t="str">
        <f>VLOOKUP('Sales_Fact cleaned'!C1843,Product_Cleaned!$A$2:$E$101,5, FALSE)</f>
        <v>Zhang Inc</v>
      </c>
      <c r="H1457" t="s">
        <v>1804</v>
      </c>
      <c r="I1457" t="str">
        <f>_xlfn.XLOOKUP(H1457,Store_Raw!$A$2:$A$21,Store_Raw!$B$2:$B$21)</f>
        <v>Frederick-Wright</v>
      </c>
      <c r="J1457" t="str">
        <f>_xlfn.XLOOKUP(H1457,Store_Raw!$A$2:$A$21,Store_Raw!$C$2:$C$21)</f>
        <v>West</v>
      </c>
      <c r="K1457" t="str">
        <f>_xlfn.XLOOKUP(H1457,Store_Raw!$A$2:$A$21,Store_Raw!$D$2:$D$21)</f>
        <v>New Jimmymouth</v>
      </c>
      <c r="L1457" t="str">
        <f>_xlfn.XLOOKUP(H1457,Store_Raw!$A$2:$A$21,Store_Raw!$E$2:$E$21)</f>
        <v>Flagship</v>
      </c>
      <c r="M1457" t="str">
        <f>VLOOKUP(B1457,Customer_Cleaned!$A$2:$H$501,2,FALSE)</f>
        <v>Sean Roth</v>
      </c>
      <c r="N1457">
        <f>VLOOKUP(B1457,Customer_Cleaned!$A$2:$H$501,3,FALSE)</f>
        <v>43</v>
      </c>
      <c r="O1457" t="str">
        <f>VLOOKUP(B1457,Customer_Cleaned!$A$2:$H$501,4,FALSE)</f>
        <v>Male</v>
      </c>
      <c r="P1457" t="str">
        <f>VLOOKUP(B1457,Customer_Cleaned!$A$2:$H$501,8,FALSE)</f>
        <v>Silver</v>
      </c>
      <c r="Q1457" t="str">
        <f>_xlfn.XLOOKUP('Sales_Fact cleaned'!B1843,Customer_Cleaned!$A$2:$A$501,Customer_Cleaned!$F$2:$F$501)</f>
        <v>Washington</v>
      </c>
      <c r="R1457" t="str">
        <f>_xlfn.XLOOKUP(B1457,Customer_Cleaned!$A$2:$A$501,Customer_Cleaned!$G$2:$G$501)</f>
        <v>USA</v>
      </c>
      <c r="S1457">
        <v>3</v>
      </c>
      <c r="T1457">
        <v>575.24</v>
      </c>
      <c r="U1457">
        <v>0.12</v>
      </c>
      <c r="V1457">
        <v>1518.6335999999999</v>
      </c>
      <c r="W1457" t="s">
        <v>1824</v>
      </c>
    </row>
    <row r="1458" spans="1:23" hidden="1">
      <c r="A1458" s="2">
        <v>45745</v>
      </c>
      <c r="B1458" t="s">
        <v>134</v>
      </c>
      <c r="C1458" t="s">
        <v>1594</v>
      </c>
      <c r="D1458" t="str">
        <f>VLOOKUP(C1458,Product_Cleaned!$A$2:$B$101,2,FALSE)</f>
        <v>Men's Formal Shirt</v>
      </c>
      <c r="E1458" t="str">
        <f>VLOOKUP(C1458,Product_Cleaned!$A$2:$C$101,3,FALSE)</f>
        <v>Clothing</v>
      </c>
      <c r="F1458" t="str">
        <f>VLOOKUP(C1458,Product_Cleaned!$A$2:$E$101,4,FALSE)</f>
        <v>Tops</v>
      </c>
      <c r="G1458" t="str">
        <f>VLOOKUP('Sales_Fact cleaned'!C1305,Product_Cleaned!$A$2:$E$101,5, FALSE)</f>
        <v>Hernandez, Kennedy and Porter</v>
      </c>
      <c r="H1458" t="s">
        <v>1766</v>
      </c>
      <c r="I1458" t="str">
        <f>_xlfn.XLOOKUP(H1458,Store_Raw!$A$2:$A$21,Store_Raw!$B$2:$B$21)</f>
        <v>Johnson-Wright</v>
      </c>
      <c r="J1458" t="str">
        <f>_xlfn.XLOOKUP(H1458,Store_Raw!$A$2:$A$21,Store_Raw!$C$2:$C$21)</f>
        <v>North</v>
      </c>
      <c r="K1458" t="str">
        <f>_xlfn.XLOOKUP(H1458,Store_Raw!$A$2:$A$21,Store_Raw!$D$2:$D$21)</f>
        <v>Hoodberg</v>
      </c>
      <c r="L1458" t="str">
        <f>_xlfn.XLOOKUP(H1458,Store_Raw!$A$2:$A$21,Store_Raw!$E$2:$E$21)</f>
        <v>Outlet</v>
      </c>
      <c r="M1458" t="str">
        <f>VLOOKUP(B1458,Customer_Cleaned!$A$2:$H$501,2,FALSE)</f>
        <v>Robert Jones Dds</v>
      </c>
      <c r="N1458">
        <f>VLOOKUP(B1458,Customer_Cleaned!$A$2:$H$501,3,FALSE)</f>
        <v>25</v>
      </c>
      <c r="O1458" t="str">
        <f>VLOOKUP(B1458,Customer_Cleaned!$A$2:$H$501,4,FALSE)</f>
        <v>Male</v>
      </c>
      <c r="P1458" t="str">
        <f>VLOOKUP(B1458,Customer_Cleaned!$A$2:$H$501,8,FALSE)</f>
        <v>Bronze</v>
      </c>
      <c r="Q1458" t="str">
        <f>_xlfn.XLOOKUP('Sales_Fact cleaned'!B1305,Customer_Cleaned!$A$2:$A$501,Customer_Cleaned!$F$2:$F$501)</f>
        <v>Florida</v>
      </c>
      <c r="R1458" t="str">
        <f>_xlfn.XLOOKUP(B1458,Customer_Cleaned!$A$2:$A$501,Customer_Cleaned!$G$2:$G$501)</f>
        <v>USA</v>
      </c>
      <c r="S1458">
        <v>3</v>
      </c>
      <c r="T1458">
        <v>610.24</v>
      </c>
      <c r="U1458">
        <v>0.17</v>
      </c>
      <c r="V1458">
        <v>1519.4975999999999</v>
      </c>
      <c r="W1458" t="s">
        <v>1824</v>
      </c>
    </row>
    <row r="1459" spans="1:23" hidden="1">
      <c r="A1459" s="2">
        <v>45745</v>
      </c>
      <c r="B1459" t="s">
        <v>875</v>
      </c>
      <c r="C1459" t="s">
        <v>1686</v>
      </c>
      <c r="D1459" t="str">
        <f>VLOOKUP(C1459,Product_Cleaned!$A$2:$B$101,2,FALSE)</f>
        <v>Men's Sports Shorts</v>
      </c>
      <c r="E1459" t="str">
        <f>VLOOKUP(C1459,Product_Cleaned!$A$2:$C$101,3,FALSE)</f>
        <v>Clothing</v>
      </c>
      <c r="F1459" t="str">
        <f>VLOOKUP(C1459,Product_Cleaned!$A$2:$E$101,4,FALSE)</f>
        <v>Bottoms</v>
      </c>
      <c r="G1459" t="str">
        <f>VLOOKUP('Sales_Fact cleaned'!C1786,Product_Cleaned!$A$2:$E$101,5, FALSE)</f>
        <v>Hoffman-Williams</v>
      </c>
      <c r="H1459" t="s">
        <v>1794</v>
      </c>
      <c r="I1459" t="str">
        <f>_xlfn.XLOOKUP(H1459,Store_Raw!$A$2:$A$21,Store_Raw!$B$2:$B$21)</f>
        <v>Thomas, Bridges and Harris</v>
      </c>
      <c r="J1459" t="str">
        <f>_xlfn.XLOOKUP(H1459,Store_Raw!$A$2:$A$21,Store_Raw!$C$2:$C$21)</f>
        <v>North</v>
      </c>
      <c r="K1459" t="str">
        <f>_xlfn.XLOOKUP(H1459,Store_Raw!$A$2:$A$21,Store_Raw!$D$2:$D$21)</f>
        <v>Sabrinatown</v>
      </c>
      <c r="L1459" t="str">
        <f>_xlfn.XLOOKUP(H1459,Store_Raw!$A$2:$A$21,Store_Raw!$E$2:$E$21)</f>
        <v>Online</v>
      </c>
      <c r="M1459" t="str">
        <f>VLOOKUP(B1459,Customer_Cleaned!$A$2:$H$501,2,FALSE)</f>
        <v>Shannon Miller</v>
      </c>
      <c r="N1459">
        <f>VLOOKUP(B1459,Customer_Cleaned!$A$2:$H$501,3,FALSE)</f>
        <v>22</v>
      </c>
      <c r="O1459" t="str">
        <f>VLOOKUP(B1459,Customer_Cleaned!$A$2:$H$501,4,FALSE)</f>
        <v>Male</v>
      </c>
      <c r="P1459" t="str">
        <f>VLOOKUP(B1459,Customer_Cleaned!$A$2:$H$501,8,FALSE)</f>
        <v>Bronze</v>
      </c>
      <c r="Q1459" t="str">
        <f>_xlfn.XLOOKUP('Sales_Fact cleaned'!B1786,Customer_Cleaned!$A$2:$A$501,Customer_Cleaned!$F$2:$F$501)</f>
        <v>Florida</v>
      </c>
      <c r="R1459" t="str">
        <f>_xlfn.XLOOKUP(B1459,Customer_Cleaned!$A$2:$A$501,Customer_Cleaned!$G$2:$G$501)</f>
        <v>USA</v>
      </c>
      <c r="S1459">
        <v>4</v>
      </c>
      <c r="T1459">
        <v>383.74</v>
      </c>
      <c r="U1459">
        <v>0.01</v>
      </c>
      <c r="V1459">
        <v>1519.6104</v>
      </c>
      <c r="W1459" t="s">
        <v>1829</v>
      </c>
    </row>
    <row r="1460" spans="1:23">
      <c r="A1460" s="2">
        <v>45745</v>
      </c>
      <c r="B1460" t="s">
        <v>562</v>
      </c>
      <c r="C1460" t="s">
        <v>1582</v>
      </c>
      <c r="D1460" t="str">
        <f>VLOOKUP(C1460,Product_Cleaned!$A$2:$B$101,2,FALSE)</f>
        <v>Soccer Training Cone Set</v>
      </c>
      <c r="E1460" t="str">
        <f>VLOOKUP(C1460,Product_Cleaned!$A$2:$C$101,3,FALSE)</f>
        <v>Sports</v>
      </c>
      <c r="F1460" t="str">
        <f>VLOOKUP(C1460,Product_Cleaned!$A$2:$E$101,4,FALSE)</f>
        <v>Accessories</v>
      </c>
      <c r="G1460" t="str">
        <f>VLOOKUP('Sales_Fact cleaned'!C1643,Product_Cleaned!$A$2:$E$101,5, FALSE)</f>
        <v>Flores-Davis</v>
      </c>
      <c r="H1460" t="s">
        <v>1752</v>
      </c>
      <c r="I1460" t="str">
        <f>_xlfn.XLOOKUP(H1460,Store_Raw!$A$2:$A$21,Store_Raw!$B$2:$B$21)</f>
        <v>Rivera-Warner</v>
      </c>
      <c r="J1460" t="str">
        <f>_xlfn.XLOOKUP(H1460,Store_Raw!$A$2:$A$21,Store_Raw!$C$2:$C$21)</f>
        <v>East</v>
      </c>
      <c r="K1460" t="str">
        <f>_xlfn.XLOOKUP(H1460,Store_Raw!$A$2:$A$21,Store_Raw!$D$2:$D$21)</f>
        <v>Washingtonfurt</v>
      </c>
      <c r="L1460" t="str">
        <f>_xlfn.XLOOKUP(H1460,Store_Raw!$A$2:$A$21,Store_Raw!$E$2:$E$21)</f>
        <v>Flagship</v>
      </c>
      <c r="M1460" t="str">
        <f>VLOOKUP(B1460,Customer_Cleaned!$A$2:$H$501,2,FALSE)</f>
        <v>Steve Mclaughlin</v>
      </c>
      <c r="N1460">
        <f>VLOOKUP(B1460,Customer_Cleaned!$A$2:$H$501,3,FALSE)</f>
        <v>64</v>
      </c>
      <c r="O1460" t="str">
        <f>VLOOKUP(B1460,Customer_Cleaned!$A$2:$H$501,4,FALSE)</f>
        <v>Male</v>
      </c>
      <c r="P1460" t="str">
        <f>VLOOKUP(B1460,Customer_Cleaned!$A$2:$H$501,8,FALSE)</f>
        <v>Platinum</v>
      </c>
      <c r="Q1460" t="str">
        <f>_xlfn.XLOOKUP('Sales_Fact cleaned'!B1643,Customer_Cleaned!$A$2:$A$501,Customer_Cleaned!$F$2:$F$501)</f>
        <v>Utah</v>
      </c>
      <c r="R1460" t="str">
        <f>_xlfn.XLOOKUP(B1460,Customer_Cleaned!$A$2:$A$501,Customer_Cleaned!$G$2:$G$501)</f>
        <v>USA</v>
      </c>
      <c r="S1460">
        <v>4</v>
      </c>
      <c r="T1460">
        <v>469.68</v>
      </c>
      <c r="U1460">
        <v>0.19</v>
      </c>
      <c r="V1460">
        <v>1521.7632000000001</v>
      </c>
      <c r="W1460" t="s">
        <v>1829</v>
      </c>
    </row>
    <row r="1461" spans="1:23" hidden="1">
      <c r="A1461" s="2">
        <v>45746</v>
      </c>
      <c r="B1461" t="s">
        <v>646</v>
      </c>
      <c r="C1461" t="s">
        <v>1686</v>
      </c>
      <c r="D1461" t="str">
        <f>VLOOKUP(C1461,Product_Cleaned!$A$2:$B$101,2,FALSE)</f>
        <v>Men's Sports Shorts</v>
      </c>
      <c r="E1461" t="str">
        <f>VLOOKUP(C1461,Product_Cleaned!$A$2:$C$101,3,FALSE)</f>
        <v>Clothing</v>
      </c>
      <c r="F1461" t="str">
        <f>VLOOKUP(C1461,Product_Cleaned!$A$2:$E$101,4,FALSE)</f>
        <v>Bottoms</v>
      </c>
      <c r="G1461" t="str">
        <f>VLOOKUP('Sales_Fact cleaned'!C299,Product_Cleaned!$A$2:$E$101,5, FALSE)</f>
        <v>Taylor-Hart</v>
      </c>
      <c r="H1461" t="s">
        <v>1792</v>
      </c>
      <c r="I1461" t="str">
        <f>_xlfn.XLOOKUP(H1461,Store_Raw!$A$2:$A$21,Store_Raw!$B$2:$B$21)</f>
        <v>Aguirre-Keller</v>
      </c>
      <c r="J1461" t="str">
        <f>_xlfn.XLOOKUP(H1461,Store_Raw!$A$2:$A$21,Store_Raw!$C$2:$C$21)</f>
        <v>South</v>
      </c>
      <c r="K1461" t="str">
        <f>_xlfn.XLOOKUP(H1461,Store_Raw!$A$2:$A$21,Store_Raw!$D$2:$D$21)</f>
        <v>Lake Michael</v>
      </c>
      <c r="L1461" t="str">
        <f>_xlfn.XLOOKUP(H1461,Store_Raw!$A$2:$A$21,Store_Raw!$E$2:$E$21)</f>
        <v>Online</v>
      </c>
      <c r="M1461" t="str">
        <f>VLOOKUP(B1461,Customer_Cleaned!$A$2:$H$501,2,FALSE)</f>
        <v>Andrea Jacobs</v>
      </c>
      <c r="N1461">
        <f>VLOOKUP(B1461,Customer_Cleaned!$A$2:$H$501,3,FALSE)</f>
        <v>45</v>
      </c>
      <c r="O1461" t="str">
        <f>VLOOKUP(B1461,Customer_Cleaned!$A$2:$H$501,4,FALSE)</f>
        <v>Female</v>
      </c>
      <c r="P1461" t="str">
        <f>VLOOKUP(B1461,Customer_Cleaned!$A$2:$H$501,8,FALSE)</f>
        <v>Silver</v>
      </c>
      <c r="Q1461" t="str">
        <f>_xlfn.XLOOKUP('Sales_Fact cleaned'!B299,Customer_Cleaned!$A$2:$A$501,Customer_Cleaned!$F$2:$F$501)</f>
        <v>Indiana</v>
      </c>
      <c r="R1461" t="str">
        <f>_xlfn.XLOOKUP(B1461,Customer_Cleaned!$A$2:$A$501,Customer_Cleaned!$G$2:$G$501)</f>
        <v>USA</v>
      </c>
      <c r="S1461">
        <v>2</v>
      </c>
      <c r="T1461">
        <v>895.92</v>
      </c>
      <c r="U1461">
        <v>0.15</v>
      </c>
      <c r="V1461">
        <v>1523.0640000000001</v>
      </c>
      <c r="W1461" t="s">
        <v>1824</v>
      </c>
    </row>
    <row r="1462" spans="1:23" hidden="1">
      <c r="A1462" s="2">
        <v>45746</v>
      </c>
      <c r="B1462" t="s">
        <v>923</v>
      </c>
      <c r="C1462" t="s">
        <v>1734</v>
      </c>
      <c r="D1462" t="str">
        <f>VLOOKUP(C1462,Product_Cleaned!$A$2:$B$101,2,FALSE)</f>
        <v>USB-C Laptop Charger</v>
      </c>
      <c r="E1462" t="str">
        <f>VLOOKUP(C1462,Product_Cleaned!$A$2:$C$101,3,FALSE)</f>
        <v>Electronics</v>
      </c>
      <c r="F1462" t="str">
        <f>VLOOKUP(C1462,Product_Cleaned!$A$2:$E$101,4,FALSE)</f>
        <v>Computer</v>
      </c>
      <c r="G1462" t="str">
        <f>VLOOKUP('Sales_Fact cleaned'!C305,Product_Cleaned!$A$2:$E$101,5, FALSE)</f>
        <v>Cook Ltd</v>
      </c>
      <c r="H1462" t="s">
        <v>1779</v>
      </c>
      <c r="I1462" t="str">
        <f>_xlfn.XLOOKUP(H1462,Store_Raw!$A$2:$A$21,Store_Raw!$B$2:$B$21)</f>
        <v>Martinez-Mullins</v>
      </c>
      <c r="J1462" t="str">
        <f>_xlfn.XLOOKUP(H1462,Store_Raw!$A$2:$A$21,Store_Raw!$C$2:$C$21)</f>
        <v>South</v>
      </c>
      <c r="K1462" t="str">
        <f>_xlfn.XLOOKUP(H1462,Store_Raw!$A$2:$A$21,Store_Raw!$D$2:$D$21)</f>
        <v>Williamsfurt</v>
      </c>
      <c r="L1462" t="str">
        <f>_xlfn.XLOOKUP(H1462,Store_Raw!$A$2:$A$21,Store_Raw!$E$2:$E$21)</f>
        <v>Online</v>
      </c>
      <c r="M1462" t="str">
        <f>VLOOKUP(B1462,Customer_Cleaned!$A$2:$H$501,2,FALSE)</f>
        <v>James Powell</v>
      </c>
      <c r="N1462">
        <f>VLOOKUP(B1462,Customer_Cleaned!$A$2:$H$501,3,FALSE)</f>
        <v>40</v>
      </c>
      <c r="O1462" t="str">
        <f>VLOOKUP(B1462,Customer_Cleaned!$A$2:$H$501,4,FALSE)</f>
        <v>Female</v>
      </c>
      <c r="P1462" t="str">
        <f>VLOOKUP(B1462,Customer_Cleaned!$A$2:$H$501,8,FALSE)</f>
        <v>Silver</v>
      </c>
      <c r="Q1462" t="str">
        <f>_xlfn.XLOOKUP('Sales_Fact cleaned'!B305,Customer_Cleaned!$A$2:$A$501,Customer_Cleaned!$F$2:$F$501)</f>
        <v>Louisiana</v>
      </c>
      <c r="R1462" t="str">
        <f>_xlfn.XLOOKUP(B1462,Customer_Cleaned!$A$2:$A$501,Customer_Cleaned!$G$2:$G$501)</f>
        <v>USA</v>
      </c>
      <c r="S1462">
        <v>2</v>
      </c>
      <c r="T1462">
        <v>846.18</v>
      </c>
      <c r="U1462">
        <v>0.1</v>
      </c>
      <c r="V1462">
        <v>1523.124</v>
      </c>
      <c r="W1462" t="s">
        <v>1826</v>
      </c>
    </row>
    <row r="1463" spans="1:23" hidden="1">
      <c r="A1463" s="2">
        <v>45747</v>
      </c>
      <c r="B1463" t="s">
        <v>601</v>
      </c>
      <c r="C1463" t="s">
        <v>1570</v>
      </c>
      <c r="D1463" t="str">
        <f>VLOOKUP(C1463,Product_Cleaned!$A$2:$B$101,2,FALSE)</f>
        <v>HD Smart TV Stick</v>
      </c>
      <c r="E1463" t="str">
        <f>VLOOKUP(C1463,Product_Cleaned!$A$2:$C$101,3,FALSE)</f>
        <v>Electronics</v>
      </c>
      <c r="F1463" t="str">
        <f>VLOOKUP(C1463,Product_Cleaned!$A$2:$E$101,4,FALSE)</f>
        <v>Accessories</v>
      </c>
      <c r="G1463" t="str">
        <f>VLOOKUP('Sales_Fact cleaned'!C667,Product_Cleaned!$A$2:$E$101,5, FALSE)</f>
        <v>Flores, Pineda and Rodriguez</v>
      </c>
      <c r="H1463" t="s">
        <v>1807</v>
      </c>
      <c r="I1463" t="str">
        <f>_xlfn.XLOOKUP(H1463,Store_Raw!$A$2:$A$21,Store_Raw!$B$2:$B$21)</f>
        <v>Holloway Ltd</v>
      </c>
      <c r="J1463" t="str">
        <f>_xlfn.XLOOKUP(H1463,Store_Raw!$A$2:$A$21,Store_Raw!$C$2:$C$21)</f>
        <v>North</v>
      </c>
      <c r="K1463" t="str">
        <f>_xlfn.XLOOKUP(H1463,Store_Raw!$A$2:$A$21,Store_Raw!$D$2:$D$21)</f>
        <v>Bensonhaven</v>
      </c>
      <c r="L1463" t="str">
        <f>_xlfn.XLOOKUP(H1463,Store_Raw!$A$2:$A$21,Store_Raw!$E$2:$E$21)</f>
        <v>Flagship</v>
      </c>
      <c r="M1463" t="str">
        <f>VLOOKUP(B1463,Customer_Cleaned!$A$2:$H$501,2,FALSE)</f>
        <v>Melissa Hamilton</v>
      </c>
      <c r="N1463">
        <f>VLOOKUP(B1463,Customer_Cleaned!$A$2:$H$501,3,FALSE)</f>
        <v>23</v>
      </c>
      <c r="O1463" t="str">
        <f>VLOOKUP(B1463,Customer_Cleaned!$A$2:$H$501,4,FALSE)</f>
        <v>Female</v>
      </c>
      <c r="P1463" t="str">
        <f>VLOOKUP(B1463,Customer_Cleaned!$A$2:$H$501,8,FALSE)</f>
        <v>Bronze</v>
      </c>
      <c r="Q1463" t="str">
        <f>_xlfn.XLOOKUP('Sales_Fact cleaned'!B667,Customer_Cleaned!$A$2:$A$501,Customer_Cleaned!$F$2:$F$501)</f>
        <v>New Jersey</v>
      </c>
      <c r="R1463" t="str">
        <f>_xlfn.XLOOKUP(B1463,Customer_Cleaned!$A$2:$A$501,Customer_Cleaned!$G$2:$G$501)</f>
        <v>USA</v>
      </c>
      <c r="S1463">
        <v>2</v>
      </c>
      <c r="T1463">
        <v>813.01</v>
      </c>
      <c r="U1463">
        <v>0.06</v>
      </c>
      <c r="V1463">
        <v>1528.4588000000001</v>
      </c>
      <c r="W1463" t="s">
        <v>1826</v>
      </c>
    </row>
    <row r="1464" spans="1:23">
      <c r="A1464" s="2">
        <v>45748</v>
      </c>
      <c r="B1464" t="s">
        <v>1005</v>
      </c>
      <c r="C1464" t="s">
        <v>1652</v>
      </c>
      <c r="D1464" t="str">
        <f>VLOOKUP(C1464,Product_Cleaned!$A$2:$B$101,2,FALSE)</f>
        <v>Rugby Ball</v>
      </c>
      <c r="E1464" t="str">
        <f>VLOOKUP(C1464,Product_Cleaned!$A$2:$C$101,3,FALSE)</f>
        <v>Sports</v>
      </c>
      <c r="F1464" t="str">
        <f>VLOOKUP(C1464,Product_Cleaned!$A$2:$E$101,4,FALSE)</f>
        <v>Team Sports</v>
      </c>
      <c r="G1464" t="str">
        <f>VLOOKUP('Sales_Fact cleaned'!C845,Product_Cleaned!$A$2:$E$101,5, FALSE)</f>
        <v>Hunt Inc</v>
      </c>
      <c r="H1464" t="s">
        <v>1797</v>
      </c>
      <c r="I1464" t="str">
        <f>_xlfn.XLOOKUP(H1464,Store_Raw!$A$2:$A$21,Store_Raw!$B$2:$B$21)</f>
        <v>Gardner, Humphrey and Contreras</v>
      </c>
      <c r="J1464" t="str">
        <f>_xlfn.XLOOKUP(H1464,Store_Raw!$A$2:$A$21,Store_Raw!$C$2:$C$21)</f>
        <v>East</v>
      </c>
      <c r="K1464" t="str">
        <f>_xlfn.XLOOKUP(H1464,Store_Raw!$A$2:$A$21,Store_Raw!$D$2:$D$21)</f>
        <v>Johnsonville</v>
      </c>
      <c r="L1464" t="str">
        <f>_xlfn.XLOOKUP(H1464,Store_Raw!$A$2:$A$21,Store_Raw!$E$2:$E$21)</f>
        <v>Flagship</v>
      </c>
      <c r="M1464" t="str">
        <f>VLOOKUP(B1464,Customer_Cleaned!$A$2:$H$501,2,FALSE)</f>
        <v>Casey Simpson</v>
      </c>
      <c r="N1464">
        <f>VLOOKUP(B1464,Customer_Cleaned!$A$2:$H$501,3,FALSE)</f>
        <v>54</v>
      </c>
      <c r="O1464" t="str">
        <f>VLOOKUP(B1464,Customer_Cleaned!$A$2:$H$501,4,FALSE)</f>
        <v>Male</v>
      </c>
      <c r="P1464" t="str">
        <f>VLOOKUP(B1464,Customer_Cleaned!$A$2:$H$501,8,FALSE)</f>
        <v>Platinum</v>
      </c>
      <c r="Q1464" t="str">
        <f>_xlfn.XLOOKUP('Sales_Fact cleaned'!B845,Customer_Cleaned!$A$2:$A$501,Customer_Cleaned!$F$2:$F$501)</f>
        <v>Alaska</v>
      </c>
      <c r="R1464" t="str">
        <f>_xlfn.XLOOKUP(B1464,Customer_Cleaned!$A$2:$A$501,Customer_Cleaned!$G$2:$G$501)</f>
        <v>USA</v>
      </c>
      <c r="S1464">
        <v>2</v>
      </c>
      <c r="T1464">
        <v>945.92</v>
      </c>
      <c r="U1464">
        <v>0.19</v>
      </c>
      <c r="V1464">
        <v>1532.3904</v>
      </c>
      <c r="W1464" t="s">
        <v>1824</v>
      </c>
    </row>
    <row r="1465" spans="1:23" hidden="1">
      <c r="A1465" s="2">
        <v>45748</v>
      </c>
      <c r="B1465" t="s">
        <v>678</v>
      </c>
      <c r="C1465" t="s">
        <v>1666</v>
      </c>
      <c r="D1465" t="str">
        <f>VLOOKUP(C1465,Product_Cleaned!$A$2:$B$101,2,FALSE)</f>
        <v>Men's Hair Styling Gel</v>
      </c>
      <c r="E1465" t="str">
        <f>VLOOKUP(C1465,Product_Cleaned!$A$2:$C$101,3,FALSE)</f>
        <v>Beauty</v>
      </c>
      <c r="F1465" t="str">
        <f>VLOOKUP(C1465,Product_Cleaned!$A$2:$E$101,4,FALSE)</f>
        <v>Haircare</v>
      </c>
      <c r="G1465" t="str">
        <f>VLOOKUP('Sales_Fact cleaned'!C1673,Product_Cleaned!$A$2:$E$101,5, FALSE)</f>
        <v>Duran Group</v>
      </c>
      <c r="H1465" t="s">
        <v>1779</v>
      </c>
      <c r="I1465" t="str">
        <f>_xlfn.XLOOKUP(H1465,Store_Raw!$A$2:$A$21,Store_Raw!$B$2:$B$21)</f>
        <v>Martinez-Mullins</v>
      </c>
      <c r="J1465" t="str">
        <f>_xlfn.XLOOKUP(H1465,Store_Raw!$A$2:$A$21,Store_Raw!$C$2:$C$21)</f>
        <v>South</v>
      </c>
      <c r="K1465" t="str">
        <f>_xlfn.XLOOKUP(H1465,Store_Raw!$A$2:$A$21,Store_Raw!$D$2:$D$21)</f>
        <v>Williamsfurt</v>
      </c>
      <c r="L1465" t="str">
        <f>_xlfn.XLOOKUP(H1465,Store_Raw!$A$2:$A$21,Store_Raw!$E$2:$E$21)</f>
        <v>Online</v>
      </c>
      <c r="M1465" t="str">
        <f>VLOOKUP(B1465,Customer_Cleaned!$A$2:$H$501,2,FALSE)</f>
        <v>John Perez</v>
      </c>
      <c r="N1465">
        <f>VLOOKUP(B1465,Customer_Cleaned!$A$2:$H$501,3,FALSE)</f>
        <v>54</v>
      </c>
      <c r="O1465" t="str">
        <f>VLOOKUP(B1465,Customer_Cleaned!$A$2:$H$501,4,FALSE)</f>
        <v>Male</v>
      </c>
      <c r="P1465" t="str">
        <f>VLOOKUP(B1465,Customer_Cleaned!$A$2:$H$501,8,FALSE)</f>
        <v>Platinum</v>
      </c>
      <c r="Q1465" t="str">
        <f>_xlfn.XLOOKUP('Sales_Fact cleaned'!B1673,Customer_Cleaned!$A$2:$A$501,Customer_Cleaned!$F$2:$F$501)</f>
        <v>Illinois</v>
      </c>
      <c r="R1465" t="str">
        <f>_xlfn.XLOOKUP(B1465,Customer_Cleaned!$A$2:$A$501,Customer_Cleaned!$G$2:$G$501)</f>
        <v>USA</v>
      </c>
      <c r="S1465">
        <v>2</v>
      </c>
      <c r="T1465">
        <v>958.64</v>
      </c>
      <c r="U1465">
        <v>0.2</v>
      </c>
      <c r="V1465">
        <v>1533.8240000000001</v>
      </c>
      <c r="W1465" t="s">
        <v>1826</v>
      </c>
    </row>
    <row r="1466" spans="1:23" hidden="1">
      <c r="A1466" s="2">
        <v>45749</v>
      </c>
      <c r="B1466" t="s">
        <v>1092</v>
      </c>
      <c r="C1466" t="s">
        <v>1746</v>
      </c>
      <c r="D1466" t="str">
        <f>VLOOKUP(C1466,Product_Cleaned!$A$2:$B$101,2,FALSE)</f>
        <v>Stainless Steel Cookware Set</v>
      </c>
      <c r="E1466" t="str">
        <f>VLOOKUP(C1466,Product_Cleaned!$A$2:$C$101,3,FALSE)</f>
        <v>Home</v>
      </c>
      <c r="F1466" t="str">
        <f>VLOOKUP(C1466,Product_Cleaned!$A$2:$E$101,4,FALSE)</f>
        <v>Kitchen</v>
      </c>
      <c r="G1466" t="str">
        <f>VLOOKUP('Sales_Fact cleaned'!C246,Product_Cleaned!$A$2:$E$101,5, FALSE)</f>
        <v>Cook Ltd</v>
      </c>
      <c r="H1466" t="s">
        <v>1766</v>
      </c>
      <c r="I1466" t="str">
        <f>_xlfn.XLOOKUP(H1466,Store_Raw!$A$2:$A$21,Store_Raw!$B$2:$B$21)</f>
        <v>Johnson-Wright</v>
      </c>
      <c r="J1466" t="str">
        <f>_xlfn.XLOOKUP(H1466,Store_Raw!$A$2:$A$21,Store_Raw!$C$2:$C$21)</f>
        <v>North</v>
      </c>
      <c r="K1466" t="str">
        <f>_xlfn.XLOOKUP(H1466,Store_Raw!$A$2:$A$21,Store_Raw!$D$2:$D$21)</f>
        <v>Hoodberg</v>
      </c>
      <c r="L1466" t="str">
        <f>_xlfn.XLOOKUP(H1466,Store_Raw!$A$2:$A$21,Store_Raw!$E$2:$E$21)</f>
        <v>Outlet</v>
      </c>
      <c r="M1466" t="str">
        <f>VLOOKUP(B1466,Customer_Cleaned!$A$2:$H$501,2,FALSE)</f>
        <v>Sherry Cabrera</v>
      </c>
      <c r="N1466">
        <f>VLOOKUP(B1466,Customer_Cleaned!$A$2:$H$501,3,FALSE)</f>
        <v>55</v>
      </c>
      <c r="O1466" t="str">
        <f>VLOOKUP(B1466,Customer_Cleaned!$A$2:$H$501,4,FALSE)</f>
        <v>Male</v>
      </c>
      <c r="P1466" t="str">
        <f>VLOOKUP(B1466,Customer_Cleaned!$A$2:$H$501,8,FALSE)</f>
        <v>Platinum</v>
      </c>
      <c r="Q1466" t="str">
        <f>_xlfn.XLOOKUP('Sales_Fact cleaned'!B246,Customer_Cleaned!$A$2:$A$501,Customer_Cleaned!$F$2:$F$501)</f>
        <v>Georgia</v>
      </c>
      <c r="R1466" t="str">
        <f>_xlfn.XLOOKUP(B1466,Customer_Cleaned!$A$2:$A$501,Customer_Cleaned!$G$2:$G$501)</f>
        <v>USA</v>
      </c>
      <c r="S1466">
        <f ca="1">TEXT(S1466,0)</f>
        <v>0</v>
      </c>
      <c r="T1466">
        <v>451.67</v>
      </c>
      <c r="U1466">
        <v>0.15</v>
      </c>
      <c r="V1466">
        <v>1535.6780000000001</v>
      </c>
      <c r="W1466" t="s">
        <v>1829</v>
      </c>
    </row>
    <row r="1467" spans="1:23" hidden="1">
      <c r="A1467" s="2">
        <v>45749</v>
      </c>
      <c r="B1467" t="s">
        <v>702</v>
      </c>
      <c r="C1467" t="s">
        <v>1592</v>
      </c>
      <c r="D1467" t="str">
        <f>VLOOKUP(C1467,Product_Cleaned!$A$2:$B$101,2,FALSE)</f>
        <v>Carbon Fiber Tennis Racket</v>
      </c>
      <c r="E1467" t="str">
        <f>VLOOKUP(C1467,Product_Cleaned!$A$2:$C$101,3,FALSE)</f>
        <v>Sports</v>
      </c>
      <c r="F1467" t="str">
        <f>VLOOKUP(C1467,Product_Cleaned!$A$2:$E$101,4,FALSE)</f>
        <v>Equipment</v>
      </c>
      <c r="G1467" t="str">
        <f>VLOOKUP('Sales_Fact cleaned'!C379,Product_Cleaned!$A$2:$E$101,5, FALSE)</f>
        <v>Flores-Davis</v>
      </c>
      <c r="H1467" t="s">
        <v>1813</v>
      </c>
      <c r="I1467" t="str">
        <f>_xlfn.XLOOKUP(H1467,Store_Raw!$A$2:$A$21,Store_Raw!$B$2:$B$21)</f>
        <v>Mann-Austin</v>
      </c>
      <c r="J1467" t="str">
        <f>_xlfn.XLOOKUP(H1467,Store_Raw!$A$2:$A$21,Store_Raw!$C$2:$C$21)</f>
        <v>East</v>
      </c>
      <c r="K1467" t="str">
        <f>_xlfn.XLOOKUP(H1467,Store_Raw!$A$2:$A$21,Store_Raw!$D$2:$D$21)</f>
        <v>Vasquezborough</v>
      </c>
      <c r="L1467" t="str">
        <f>_xlfn.XLOOKUP(H1467,Store_Raw!$A$2:$A$21,Store_Raw!$E$2:$E$21)</f>
        <v>Online</v>
      </c>
      <c r="M1467" t="str">
        <f>VLOOKUP(B1467,Customer_Cleaned!$A$2:$H$501,2,FALSE)</f>
        <v>Kathryn Garcia</v>
      </c>
      <c r="N1467">
        <f>VLOOKUP(B1467,Customer_Cleaned!$A$2:$H$501,3,FALSE)</f>
        <v>44</v>
      </c>
      <c r="O1467" t="str">
        <f>VLOOKUP(B1467,Customer_Cleaned!$A$2:$H$501,4,FALSE)</f>
        <v>Male</v>
      </c>
      <c r="P1467" t="str">
        <f>VLOOKUP(B1467,Customer_Cleaned!$A$2:$H$501,8,FALSE)</f>
        <v>Silver</v>
      </c>
      <c r="Q1467" t="str">
        <f>_xlfn.XLOOKUP('Sales_Fact cleaned'!B379,Customer_Cleaned!$A$2:$A$501,Customer_Cleaned!$F$2:$F$501)</f>
        <v>Rhode Island</v>
      </c>
      <c r="R1467" t="str">
        <f>_xlfn.XLOOKUP(B1467,Customer_Cleaned!$A$2:$A$501,Customer_Cleaned!$G$2:$G$501)</f>
        <v>USA</v>
      </c>
      <c r="S1467">
        <v>2</v>
      </c>
      <c r="T1467">
        <v>873.1</v>
      </c>
      <c r="U1467">
        <v>0.12</v>
      </c>
      <c r="V1467">
        <v>1536.6559999999999</v>
      </c>
      <c r="W1467" t="s">
        <v>1829</v>
      </c>
    </row>
    <row r="1468" spans="1:23" hidden="1">
      <c r="A1468" s="2">
        <v>45749</v>
      </c>
      <c r="B1468" t="s">
        <v>1124</v>
      </c>
      <c r="C1468" t="s">
        <v>1698</v>
      </c>
      <c r="D1468" t="str">
        <f>VLOOKUP(C1468,Product_Cleaned!$A$2:$B$101,2,FALSE)</f>
        <v>Women's Ankle Boots</v>
      </c>
      <c r="E1468" t="str">
        <f>VLOOKUP(C1468,Product_Cleaned!$A$2:$C$101,3,FALSE)</f>
        <v>Clothing</v>
      </c>
      <c r="F1468" t="str">
        <f>VLOOKUP(C1468,Product_Cleaned!$A$2:$E$101,4,FALSE)</f>
        <v>Footwear</v>
      </c>
      <c r="G1468" t="str">
        <f>VLOOKUP('Sales_Fact cleaned'!C1377,Product_Cleaned!$A$2:$E$101,5, FALSE)</f>
        <v>Bruce-Bowen</v>
      </c>
      <c r="H1468" t="s">
        <v>1779</v>
      </c>
      <c r="I1468" t="str">
        <f>_xlfn.XLOOKUP(H1468,Store_Raw!$A$2:$A$21,Store_Raw!$B$2:$B$21)</f>
        <v>Martinez-Mullins</v>
      </c>
      <c r="J1468" t="str">
        <f>_xlfn.XLOOKUP(H1468,Store_Raw!$A$2:$A$21,Store_Raw!$C$2:$C$21)</f>
        <v>South</v>
      </c>
      <c r="K1468" t="str">
        <f>_xlfn.XLOOKUP(H1468,Store_Raw!$A$2:$A$21,Store_Raw!$D$2:$D$21)</f>
        <v>Williamsfurt</v>
      </c>
      <c r="L1468" t="str">
        <f>_xlfn.XLOOKUP(H1468,Store_Raw!$A$2:$A$21,Store_Raw!$E$2:$E$21)</f>
        <v>Online</v>
      </c>
      <c r="M1468" t="str">
        <f>VLOOKUP(B1468,Customer_Cleaned!$A$2:$H$501,2,FALSE)</f>
        <v>Melanie Lam</v>
      </c>
      <c r="N1468">
        <f>VLOOKUP(B1468,Customer_Cleaned!$A$2:$H$501,3,FALSE)</f>
        <v>32</v>
      </c>
      <c r="O1468" t="str">
        <f>VLOOKUP(B1468,Customer_Cleaned!$A$2:$H$501,4,FALSE)</f>
        <v>Male</v>
      </c>
      <c r="P1468" t="str">
        <f>VLOOKUP(B1468,Customer_Cleaned!$A$2:$H$501,8,FALSE)</f>
        <v>Bronze</v>
      </c>
      <c r="Q1468" t="str">
        <f>_xlfn.XLOOKUP('Sales_Fact cleaned'!B1377,Customer_Cleaned!$A$2:$A$501,Customer_Cleaned!$F$2:$F$501)</f>
        <v>Alabama</v>
      </c>
      <c r="R1468" t="str">
        <f>_xlfn.XLOOKUP(B1468,Customer_Cleaned!$A$2:$A$501,Customer_Cleaned!$G$2:$G$501)</f>
        <v>USA</v>
      </c>
      <c r="S1468">
        <v>3</v>
      </c>
      <c r="T1468">
        <v>582.1</v>
      </c>
      <c r="U1468">
        <v>0.12</v>
      </c>
      <c r="V1468">
        <v>1536.7439999999999</v>
      </c>
      <c r="W1468" t="s">
        <v>1826</v>
      </c>
    </row>
    <row r="1469" spans="1:23" hidden="1">
      <c r="A1469" s="2">
        <v>45750</v>
      </c>
      <c r="B1469" t="s">
        <v>746</v>
      </c>
      <c r="C1469" t="s">
        <v>1726</v>
      </c>
      <c r="D1469" t="str">
        <f>VLOOKUP(C1469,Product_Cleaned!$A$2:$B$101,2,FALSE)</f>
        <v>Face Foundation Kit</v>
      </c>
      <c r="E1469" t="str">
        <f>VLOOKUP(C1469,Product_Cleaned!$A$2:$C$101,3,FALSE)</f>
        <v>Beauty</v>
      </c>
      <c r="F1469" t="str">
        <f>VLOOKUP(C1469,Product_Cleaned!$A$2:$E$101,4,FALSE)</f>
        <v>Makeup</v>
      </c>
      <c r="G1469" t="str">
        <f>VLOOKUP('Sales_Fact cleaned'!C495,Product_Cleaned!$A$2:$E$101,5, FALSE)</f>
        <v>Hogan-Lee</v>
      </c>
      <c r="H1469" t="s">
        <v>1792</v>
      </c>
      <c r="I1469" t="str">
        <f>_xlfn.XLOOKUP(H1469,Store_Raw!$A$2:$A$21,Store_Raw!$B$2:$B$21)</f>
        <v>Aguirre-Keller</v>
      </c>
      <c r="J1469" t="str">
        <f>_xlfn.XLOOKUP(H1469,Store_Raw!$A$2:$A$21,Store_Raw!$C$2:$C$21)</f>
        <v>South</v>
      </c>
      <c r="K1469" t="str">
        <f>_xlfn.XLOOKUP(H1469,Store_Raw!$A$2:$A$21,Store_Raw!$D$2:$D$21)</f>
        <v>Lake Michael</v>
      </c>
      <c r="L1469" t="str">
        <f>_xlfn.XLOOKUP(H1469,Store_Raw!$A$2:$A$21,Store_Raw!$E$2:$E$21)</f>
        <v>Online</v>
      </c>
      <c r="M1469" t="str">
        <f>VLOOKUP(B1469,Customer_Cleaned!$A$2:$H$501,2,FALSE)</f>
        <v>Christy Hill</v>
      </c>
      <c r="N1469">
        <f>VLOOKUP(B1469,Customer_Cleaned!$A$2:$H$501,3,FALSE)</f>
        <v>27</v>
      </c>
      <c r="O1469" t="str">
        <f>VLOOKUP(B1469,Customer_Cleaned!$A$2:$H$501,4,FALSE)</f>
        <v>Female</v>
      </c>
      <c r="P1469" t="str">
        <f>VLOOKUP(B1469,Customer_Cleaned!$A$2:$H$501,8,FALSE)</f>
        <v>Bronze</v>
      </c>
      <c r="Q1469" t="str">
        <f>_xlfn.XLOOKUP('Sales_Fact cleaned'!B495,Customer_Cleaned!$A$2:$A$501,Customer_Cleaned!$F$2:$F$501)</f>
        <v>Kentucky</v>
      </c>
      <c r="R1469" t="str">
        <f>_xlfn.XLOOKUP(B1469,Customer_Cleaned!$A$2:$A$501,Customer_Cleaned!$G$2:$G$501)</f>
        <v>USA</v>
      </c>
      <c r="S1469">
        <v>3</v>
      </c>
      <c r="T1469">
        <v>539.44000000000005</v>
      </c>
      <c r="U1469">
        <v>0.05</v>
      </c>
      <c r="V1469">
        <v>1537.404</v>
      </c>
      <c r="W1469" t="s">
        <v>1829</v>
      </c>
    </row>
    <row r="1470" spans="1:23" hidden="1">
      <c r="A1470" s="2">
        <v>45750</v>
      </c>
      <c r="B1470" t="s">
        <v>1053</v>
      </c>
      <c r="C1470" t="s">
        <v>1606</v>
      </c>
      <c r="D1470" t="str">
        <f>VLOOKUP(C1470,Product_Cleaned!$A$2:$B$101,2,FALSE)</f>
        <v>Fabric Sofa Throw Blanket</v>
      </c>
      <c r="E1470" t="str">
        <f>VLOOKUP(C1470,Product_Cleaned!$A$2:$C$101,3,FALSE)</f>
        <v>Home</v>
      </c>
      <c r="F1470" t="str">
        <f>VLOOKUP(C1470,Product_Cleaned!$A$2:$E$101,4,FALSE)</f>
        <v>Decor</v>
      </c>
      <c r="G1470" t="str">
        <f>VLOOKUP('Sales_Fact cleaned'!C1192,Product_Cleaned!$A$2:$E$101,5, FALSE)</f>
        <v>Fitzpatrick Ltd</v>
      </c>
      <c r="H1470" t="s">
        <v>1786</v>
      </c>
      <c r="I1470" t="str">
        <f>_xlfn.XLOOKUP(H1470,Store_Raw!$A$2:$A$21,Store_Raw!$B$2:$B$21)</f>
        <v>Moore, Padilla and Butler</v>
      </c>
      <c r="J1470" t="str">
        <f>_xlfn.XLOOKUP(H1470,Store_Raw!$A$2:$A$21,Store_Raw!$C$2:$C$21)</f>
        <v>South</v>
      </c>
      <c r="K1470" t="str">
        <f>_xlfn.XLOOKUP(H1470,Store_Raw!$A$2:$A$21,Store_Raw!$D$2:$D$21)</f>
        <v>East Johnstad</v>
      </c>
      <c r="L1470" t="str">
        <f>_xlfn.XLOOKUP(H1470,Store_Raw!$A$2:$A$21,Store_Raw!$E$2:$E$21)</f>
        <v>Flagship</v>
      </c>
      <c r="M1470" t="str">
        <f>VLOOKUP(B1470,Customer_Cleaned!$A$2:$H$501,2,FALSE)</f>
        <v>Jennifer Woods</v>
      </c>
      <c r="N1470">
        <f>VLOOKUP(B1470,Customer_Cleaned!$A$2:$H$501,3,FALSE)</f>
        <v>37</v>
      </c>
      <c r="O1470" t="str">
        <f>VLOOKUP(B1470,Customer_Cleaned!$A$2:$H$501,4,FALSE)</f>
        <v>Male</v>
      </c>
      <c r="P1470" t="str">
        <f>VLOOKUP(B1470,Customer_Cleaned!$A$2:$H$501,8,FALSE)</f>
        <v>Silver</v>
      </c>
      <c r="Q1470" t="str">
        <f>_xlfn.XLOOKUP('Sales_Fact cleaned'!B1192,Customer_Cleaned!$A$2:$A$501,Customer_Cleaned!$F$2:$F$501)</f>
        <v>Nevada</v>
      </c>
      <c r="R1470" t="str">
        <f>_xlfn.XLOOKUP(B1470,Customer_Cleaned!$A$2:$A$501,Customer_Cleaned!$G$2:$G$501)</f>
        <v>USA</v>
      </c>
      <c r="S1470">
        <v>2</v>
      </c>
      <c r="T1470">
        <v>915.15</v>
      </c>
      <c r="U1470">
        <v>0.16</v>
      </c>
      <c r="V1470">
        <v>1537.452</v>
      </c>
      <c r="W1470" t="s">
        <v>1824</v>
      </c>
    </row>
    <row r="1471" spans="1:23" hidden="1">
      <c r="A1471" s="2">
        <v>45750</v>
      </c>
      <c r="B1471" t="s">
        <v>458</v>
      </c>
      <c r="C1471" t="s">
        <v>1736</v>
      </c>
      <c r="D1471" t="str">
        <f>VLOOKUP(C1471,Product_Cleaned!$A$2:$B$101,2,FALSE)</f>
        <v>Vitamin E Body Lotion</v>
      </c>
      <c r="E1471" t="str">
        <f>VLOOKUP(C1471,Product_Cleaned!$A$2:$C$101,3,FALSE)</f>
        <v>Beauty</v>
      </c>
      <c r="F1471" t="str">
        <f>VLOOKUP(C1471,Product_Cleaned!$A$2:$E$101,4,FALSE)</f>
        <v>Skincare</v>
      </c>
      <c r="G1471" t="str">
        <f>VLOOKUP('Sales_Fact cleaned'!C692,Product_Cleaned!$A$2:$E$101,5, FALSE)</f>
        <v>Torres, Spencer and Potter</v>
      </c>
      <c r="H1471" t="s">
        <v>1804</v>
      </c>
      <c r="I1471" t="str">
        <f>_xlfn.XLOOKUP(H1471,Store_Raw!$A$2:$A$21,Store_Raw!$B$2:$B$21)</f>
        <v>Frederick-Wright</v>
      </c>
      <c r="J1471" t="str">
        <f>_xlfn.XLOOKUP(H1471,Store_Raw!$A$2:$A$21,Store_Raw!$C$2:$C$21)</f>
        <v>West</v>
      </c>
      <c r="K1471" t="str">
        <f>_xlfn.XLOOKUP(H1471,Store_Raw!$A$2:$A$21,Store_Raw!$D$2:$D$21)</f>
        <v>New Jimmymouth</v>
      </c>
      <c r="L1471" t="str">
        <f>_xlfn.XLOOKUP(H1471,Store_Raw!$A$2:$A$21,Store_Raw!$E$2:$E$21)</f>
        <v>Flagship</v>
      </c>
      <c r="M1471" t="str">
        <f>VLOOKUP(B1471,Customer_Cleaned!$A$2:$H$501,2,FALSE)</f>
        <v>Morgan Bowen</v>
      </c>
      <c r="N1471">
        <f>VLOOKUP(B1471,Customer_Cleaned!$A$2:$H$501,3,FALSE)</f>
        <v>54</v>
      </c>
      <c r="O1471" t="str">
        <f>VLOOKUP(B1471,Customer_Cleaned!$A$2:$H$501,4,FALSE)</f>
        <v>Male</v>
      </c>
      <c r="P1471" t="str">
        <f>VLOOKUP(B1471,Customer_Cleaned!$A$2:$H$501,8,FALSE)</f>
        <v>Platinum</v>
      </c>
      <c r="Q1471" t="str">
        <f>_xlfn.XLOOKUP('Sales_Fact cleaned'!B692,Customer_Cleaned!$A$2:$A$501,Customer_Cleaned!$F$2:$F$501)</f>
        <v>North Dakota</v>
      </c>
      <c r="R1471" t="str">
        <f>_xlfn.XLOOKUP(B1471,Customer_Cleaned!$A$2:$A$501,Customer_Cleaned!$G$2:$G$501)</f>
        <v>USA</v>
      </c>
      <c r="S1471">
        <v>3</v>
      </c>
      <c r="T1471">
        <v>517.98</v>
      </c>
      <c r="U1471">
        <v>0.01</v>
      </c>
      <c r="V1471">
        <v>1538.4005999999999</v>
      </c>
      <c r="W1471" t="s">
        <v>1826</v>
      </c>
    </row>
    <row r="1472" spans="1:23" hidden="1">
      <c r="A1472" s="2">
        <v>45751</v>
      </c>
      <c r="B1472" t="s">
        <v>890</v>
      </c>
      <c r="C1472" t="s">
        <v>1716</v>
      </c>
      <c r="D1472" t="str">
        <f>VLOOKUP(C1472,Product_Cleaned!$A$2:$B$101,2,FALSE)</f>
        <v>Wooden Bookshelf</v>
      </c>
      <c r="E1472" t="str">
        <f>VLOOKUP(C1472,Product_Cleaned!$A$2:$C$101,3,FALSE)</f>
        <v>Home</v>
      </c>
      <c r="F1472" t="str">
        <f>VLOOKUP(C1472,Product_Cleaned!$A$2:$E$101,4,FALSE)</f>
        <v>Furniture</v>
      </c>
      <c r="G1472" t="str">
        <f>VLOOKUP('Sales_Fact cleaned'!C758,Product_Cleaned!$A$2:$E$101,5, FALSE)</f>
        <v>Stevens, Fernandez and Martin</v>
      </c>
      <c r="H1472" t="s">
        <v>1797</v>
      </c>
      <c r="I1472" t="str">
        <f>_xlfn.XLOOKUP(H1472,Store_Raw!$A$2:$A$21,Store_Raw!$B$2:$B$21)</f>
        <v>Gardner, Humphrey and Contreras</v>
      </c>
      <c r="J1472" t="str">
        <f>_xlfn.XLOOKUP(H1472,Store_Raw!$A$2:$A$21,Store_Raw!$C$2:$C$21)</f>
        <v>East</v>
      </c>
      <c r="K1472" t="str">
        <f>_xlfn.XLOOKUP(H1472,Store_Raw!$A$2:$A$21,Store_Raw!$D$2:$D$21)</f>
        <v>Johnsonville</v>
      </c>
      <c r="L1472" t="str">
        <f>_xlfn.XLOOKUP(H1472,Store_Raw!$A$2:$A$21,Store_Raw!$E$2:$E$21)</f>
        <v>Flagship</v>
      </c>
      <c r="M1472" t="str">
        <f>VLOOKUP(B1472,Customer_Cleaned!$A$2:$H$501,2,FALSE)</f>
        <v>Antonio Leon</v>
      </c>
      <c r="N1472">
        <f>VLOOKUP(B1472,Customer_Cleaned!$A$2:$H$501,3,FALSE)</f>
        <v>48</v>
      </c>
      <c r="O1472" t="str">
        <f>VLOOKUP(B1472,Customer_Cleaned!$A$2:$H$501,4,FALSE)</f>
        <v>Male</v>
      </c>
      <c r="P1472" t="str">
        <f>VLOOKUP(B1472,Customer_Cleaned!$A$2:$H$501,8,FALSE)</f>
        <v>Silver</v>
      </c>
      <c r="Q1472" t="str">
        <f>_xlfn.XLOOKUP('Sales_Fact cleaned'!B758,Customer_Cleaned!$A$2:$A$501,Customer_Cleaned!$F$2:$F$501)</f>
        <v>Iowa</v>
      </c>
      <c r="R1472" t="str">
        <f>_xlfn.XLOOKUP(B1472,Customer_Cleaned!$A$2:$A$501,Customer_Cleaned!$G$2:$G$501)</f>
        <v>USA</v>
      </c>
      <c r="S1472">
        <v>2</v>
      </c>
      <c r="T1472">
        <v>905.26</v>
      </c>
      <c r="U1472">
        <v>0.15</v>
      </c>
      <c r="V1472">
        <v>1538.942</v>
      </c>
      <c r="W1472" t="s">
        <v>1824</v>
      </c>
    </row>
    <row r="1473" spans="1:23" hidden="1">
      <c r="A1473" s="2">
        <v>45752</v>
      </c>
      <c r="B1473" t="s">
        <v>1157</v>
      </c>
      <c r="C1473" t="s">
        <v>1696</v>
      </c>
      <c r="D1473" t="str">
        <f>VLOOKUP(C1473,Product_Cleaned!$A$2:$B$101,2,FALSE)</f>
        <v>Bluetooth Car Audio System</v>
      </c>
      <c r="E1473" t="str">
        <f>VLOOKUP(C1473,Product_Cleaned!$A$2:$C$101,3,FALSE)</f>
        <v>Electronics</v>
      </c>
      <c r="F1473" t="str">
        <f>VLOOKUP(C1473,Product_Cleaned!$A$2:$E$101,4,FALSE)</f>
        <v>Audio</v>
      </c>
      <c r="G1473" t="str">
        <f>VLOOKUP('Sales_Fact cleaned'!C793,Product_Cleaned!$A$2:$E$101,5, FALSE)</f>
        <v>Rice LLC</v>
      </c>
      <c r="H1473" t="s">
        <v>1810</v>
      </c>
      <c r="I1473" t="str">
        <f>_xlfn.XLOOKUP(H1473,Store_Raw!$A$2:$A$21,Store_Raw!$B$2:$B$21)</f>
        <v>Guerrero-Schmitt</v>
      </c>
      <c r="J1473" t="str">
        <f>_xlfn.XLOOKUP(H1473,Store_Raw!$A$2:$A$21,Store_Raw!$C$2:$C$21)</f>
        <v>East</v>
      </c>
      <c r="K1473" t="str">
        <f>_xlfn.XLOOKUP(H1473,Store_Raw!$A$2:$A$21,Store_Raw!$D$2:$D$21)</f>
        <v>East Stevechester</v>
      </c>
      <c r="L1473" t="str">
        <f>_xlfn.XLOOKUP(H1473,Store_Raw!$A$2:$A$21,Store_Raw!$E$2:$E$21)</f>
        <v>Flagship</v>
      </c>
      <c r="M1473" t="str">
        <f>VLOOKUP(B1473,Customer_Cleaned!$A$2:$H$501,2,FALSE)</f>
        <v>James Holloway Jr.</v>
      </c>
      <c r="N1473">
        <f>VLOOKUP(B1473,Customer_Cleaned!$A$2:$H$501,3,FALSE)</f>
        <v>45</v>
      </c>
      <c r="O1473" t="str">
        <f>VLOOKUP(B1473,Customer_Cleaned!$A$2:$H$501,4,FALSE)</f>
        <v>Male</v>
      </c>
      <c r="P1473" t="str">
        <f>VLOOKUP(B1473,Customer_Cleaned!$A$2:$H$501,8,FALSE)</f>
        <v>Silver</v>
      </c>
      <c r="Q1473" t="str">
        <f>_xlfn.XLOOKUP('Sales_Fact cleaned'!B793,Customer_Cleaned!$A$2:$A$501,Customer_Cleaned!$F$2:$F$501)</f>
        <v>New York</v>
      </c>
      <c r="R1473" t="str">
        <f>_xlfn.XLOOKUP(B1473,Customer_Cleaned!$A$2:$A$501,Customer_Cleaned!$G$2:$G$501)</f>
        <v>USA</v>
      </c>
      <c r="S1473">
        <v>4</v>
      </c>
      <c r="T1473">
        <v>475.98</v>
      </c>
      <c r="U1473">
        <v>0.19</v>
      </c>
      <c r="V1473">
        <v>1542.1751999999999</v>
      </c>
      <c r="W1473" t="s">
        <v>1829</v>
      </c>
    </row>
    <row r="1474" spans="1:23" hidden="1">
      <c r="A1474" s="2">
        <v>45752</v>
      </c>
      <c r="B1474" t="s">
        <v>1029</v>
      </c>
      <c r="C1474" t="s">
        <v>1568</v>
      </c>
      <c r="D1474" t="str">
        <f>VLOOKUP(C1474,Product_Cleaned!$A$2:$B$101,2,FALSE)</f>
        <v>Ceramic Kitchen Bowl Set</v>
      </c>
      <c r="E1474" t="str">
        <f>VLOOKUP(C1474,Product_Cleaned!$A$2:$C$101,3,FALSE)</f>
        <v>Home</v>
      </c>
      <c r="F1474" t="str">
        <f>VLOOKUP(C1474,Product_Cleaned!$A$2:$E$101,4,FALSE)</f>
        <v>Kitchen</v>
      </c>
      <c r="G1474" t="str">
        <f>VLOOKUP('Sales_Fact cleaned'!C268,Product_Cleaned!$A$2:$E$101,5, FALSE)</f>
        <v>Soto-Ellis</v>
      </c>
      <c r="H1474" t="s">
        <v>1804</v>
      </c>
      <c r="I1474" t="str">
        <f>_xlfn.XLOOKUP(H1474,Store_Raw!$A$2:$A$21,Store_Raw!$B$2:$B$21)</f>
        <v>Frederick-Wright</v>
      </c>
      <c r="J1474" t="str">
        <f>_xlfn.XLOOKUP(H1474,Store_Raw!$A$2:$A$21,Store_Raw!$C$2:$C$21)</f>
        <v>West</v>
      </c>
      <c r="K1474" t="str">
        <f>_xlfn.XLOOKUP(H1474,Store_Raw!$A$2:$A$21,Store_Raw!$D$2:$D$21)</f>
        <v>New Jimmymouth</v>
      </c>
      <c r="L1474" t="str">
        <f>_xlfn.XLOOKUP(H1474,Store_Raw!$A$2:$A$21,Store_Raw!$E$2:$E$21)</f>
        <v>Flagship</v>
      </c>
      <c r="M1474" t="str">
        <f>VLOOKUP(B1474,Customer_Cleaned!$A$2:$H$501,2,FALSE)</f>
        <v>Reginald Willis</v>
      </c>
      <c r="N1474">
        <f>VLOOKUP(B1474,Customer_Cleaned!$A$2:$H$501,3,FALSE)</f>
        <v>62</v>
      </c>
      <c r="O1474" t="str">
        <f>VLOOKUP(B1474,Customer_Cleaned!$A$2:$H$501,4,FALSE)</f>
        <v>Female</v>
      </c>
      <c r="P1474" t="str">
        <f>VLOOKUP(B1474,Customer_Cleaned!$A$2:$H$501,8,FALSE)</f>
        <v>Platinum</v>
      </c>
      <c r="Q1474" t="str">
        <f>_xlfn.XLOOKUP('Sales_Fact cleaned'!B268,Customer_Cleaned!$A$2:$A$501,Customer_Cleaned!$F$2:$F$501)</f>
        <v>New Hampshire</v>
      </c>
      <c r="R1474" t="str">
        <f>_xlfn.XLOOKUP(B1474,Customer_Cleaned!$A$2:$A$501,Customer_Cleaned!$G$2:$G$501)</f>
        <v>USA</v>
      </c>
      <c r="S1474">
        <v>2</v>
      </c>
      <c r="T1474">
        <v>848.87</v>
      </c>
      <c r="U1474">
        <v>0.09</v>
      </c>
      <c r="V1474">
        <v>1544.9434000000001</v>
      </c>
      <c r="W1474" t="s">
        <v>1824</v>
      </c>
    </row>
    <row r="1475" spans="1:23" hidden="1">
      <c r="A1475" s="2">
        <v>45752</v>
      </c>
      <c r="B1475" t="s">
        <v>1475</v>
      </c>
      <c r="C1475" t="s">
        <v>1592</v>
      </c>
      <c r="D1475" t="str">
        <f>VLOOKUP(C1475,Product_Cleaned!$A$2:$B$101,2,FALSE)</f>
        <v>Carbon Fiber Tennis Racket</v>
      </c>
      <c r="E1475" t="str">
        <f>VLOOKUP(C1475,Product_Cleaned!$A$2:$C$101,3,FALSE)</f>
        <v>Sports</v>
      </c>
      <c r="F1475" t="str">
        <f>VLOOKUP(C1475,Product_Cleaned!$A$2:$E$101,4,FALSE)</f>
        <v>Equipment</v>
      </c>
      <c r="G1475" t="str">
        <f>VLOOKUP('Sales_Fact cleaned'!C494,Product_Cleaned!$A$2:$E$101,5, FALSE)</f>
        <v>Atkinson, Camacho and Oliver</v>
      </c>
      <c r="H1475" t="s">
        <v>1794</v>
      </c>
      <c r="I1475" t="str">
        <f>_xlfn.XLOOKUP(H1475,Store_Raw!$A$2:$A$21,Store_Raw!$B$2:$B$21)</f>
        <v>Thomas, Bridges and Harris</v>
      </c>
      <c r="J1475" t="str">
        <f>_xlfn.XLOOKUP(H1475,Store_Raw!$A$2:$A$21,Store_Raw!$C$2:$C$21)</f>
        <v>North</v>
      </c>
      <c r="K1475" t="str">
        <f>_xlfn.XLOOKUP(H1475,Store_Raw!$A$2:$A$21,Store_Raw!$D$2:$D$21)</f>
        <v>Sabrinatown</v>
      </c>
      <c r="L1475" t="str">
        <f>_xlfn.XLOOKUP(H1475,Store_Raw!$A$2:$A$21,Store_Raw!$E$2:$E$21)</f>
        <v>Online</v>
      </c>
      <c r="M1475" t="str">
        <f>VLOOKUP(B1475,Customer_Cleaned!$A$2:$H$501,2,FALSE)</f>
        <v>Dylan Gutierrez</v>
      </c>
      <c r="N1475">
        <f>VLOOKUP(B1475,Customer_Cleaned!$A$2:$H$501,3,FALSE)</f>
        <v>40</v>
      </c>
      <c r="O1475" t="str">
        <f>VLOOKUP(B1475,Customer_Cleaned!$A$2:$H$501,4,FALSE)</f>
        <v>Male</v>
      </c>
      <c r="P1475" t="str">
        <f>VLOOKUP(B1475,Customer_Cleaned!$A$2:$H$501,8,FALSE)</f>
        <v>Silver</v>
      </c>
      <c r="Q1475" t="str">
        <f>_xlfn.XLOOKUP('Sales_Fact cleaned'!B494,Customer_Cleaned!$A$2:$A$501,Customer_Cleaned!$F$2:$F$501)</f>
        <v>Wisconsin</v>
      </c>
      <c r="R1475" t="str">
        <f>_xlfn.XLOOKUP(B1475,Customer_Cleaned!$A$2:$A$501,Customer_Cleaned!$G$2:$G$501)</f>
        <v>USA</v>
      </c>
      <c r="S1475">
        <v>4</v>
      </c>
      <c r="T1475">
        <v>411.68</v>
      </c>
      <c r="U1475">
        <v>0.06</v>
      </c>
      <c r="V1475">
        <v>1547.9168</v>
      </c>
      <c r="W1475" t="s">
        <v>1824</v>
      </c>
    </row>
    <row r="1476" spans="1:23" hidden="1">
      <c r="A1476" s="2">
        <v>45752</v>
      </c>
      <c r="B1476" t="s">
        <v>67</v>
      </c>
      <c r="C1476" t="s">
        <v>1574</v>
      </c>
      <c r="D1476" t="str">
        <f>VLOOKUP(C1476,Product_Cleaned!$A$2:$B$101,2,FALSE)</f>
        <v>USB-C Fast Charger</v>
      </c>
      <c r="E1476" t="str">
        <f>VLOOKUP(C1476,Product_Cleaned!$A$2:$C$101,3,FALSE)</f>
        <v>Electronics</v>
      </c>
      <c r="F1476" t="str">
        <f>VLOOKUP(C1476,Product_Cleaned!$A$2:$E$101,4,FALSE)</f>
        <v>Accessories</v>
      </c>
      <c r="G1476" t="str">
        <f>VLOOKUP('Sales_Fact cleaned'!C1154,Product_Cleaned!$A$2:$E$101,5, FALSE)</f>
        <v>Zhang Inc</v>
      </c>
      <c r="H1476" t="s">
        <v>1766</v>
      </c>
      <c r="I1476" t="str">
        <f>_xlfn.XLOOKUP(H1476,Store_Raw!$A$2:$A$21,Store_Raw!$B$2:$B$21)</f>
        <v>Johnson-Wright</v>
      </c>
      <c r="J1476" t="str">
        <f>_xlfn.XLOOKUP(H1476,Store_Raw!$A$2:$A$21,Store_Raw!$C$2:$C$21)</f>
        <v>North</v>
      </c>
      <c r="K1476" t="str">
        <f>_xlfn.XLOOKUP(H1476,Store_Raw!$A$2:$A$21,Store_Raw!$D$2:$D$21)</f>
        <v>Hoodberg</v>
      </c>
      <c r="L1476" t="str">
        <f>_xlfn.XLOOKUP(H1476,Store_Raw!$A$2:$A$21,Store_Raw!$E$2:$E$21)</f>
        <v>Outlet</v>
      </c>
      <c r="M1476" t="str">
        <f>VLOOKUP(B1476,Customer_Cleaned!$A$2:$H$501,2,FALSE)</f>
        <v>Ashley Cohen</v>
      </c>
      <c r="N1476">
        <f>VLOOKUP(B1476,Customer_Cleaned!$A$2:$H$501,3,FALSE)</f>
        <v>53</v>
      </c>
      <c r="O1476" t="str">
        <f>VLOOKUP(B1476,Customer_Cleaned!$A$2:$H$501,4,FALSE)</f>
        <v>Female</v>
      </c>
      <c r="P1476" t="str">
        <f>VLOOKUP(B1476,Customer_Cleaned!$A$2:$H$501,8,FALSE)</f>
        <v>Platinum</v>
      </c>
      <c r="Q1476" t="str">
        <f>_xlfn.XLOOKUP('Sales_Fact cleaned'!B1154,Customer_Cleaned!$A$2:$A$501,Customer_Cleaned!$F$2:$F$501)</f>
        <v>Alabama</v>
      </c>
      <c r="R1476" t="str">
        <f>_xlfn.XLOOKUP(B1476,Customer_Cleaned!$A$2:$A$501,Customer_Cleaned!$G$2:$G$501)</f>
        <v>USA</v>
      </c>
      <c r="S1476">
        <v>3</v>
      </c>
      <c r="T1476">
        <v>706.87</v>
      </c>
      <c r="U1476">
        <v>0.27</v>
      </c>
      <c r="V1476">
        <v>1548.0453</v>
      </c>
      <c r="W1476" t="s">
        <v>1824</v>
      </c>
    </row>
    <row r="1477" spans="1:23" hidden="1">
      <c r="A1477" s="2">
        <v>45753</v>
      </c>
      <c r="B1477" t="s">
        <v>860</v>
      </c>
      <c r="C1477" t="s">
        <v>1586</v>
      </c>
      <c r="D1477" t="str">
        <f>VLOOKUP(C1477,Product_Cleaned!$A$2:$B$101,2,FALSE)</f>
        <v>Knee Support Brace</v>
      </c>
      <c r="E1477" t="str">
        <f>VLOOKUP(C1477,Product_Cleaned!$A$2:$C$101,3,FALSE)</f>
        <v>Sports</v>
      </c>
      <c r="F1477" t="str">
        <f>VLOOKUP(C1477,Product_Cleaned!$A$2:$E$101,4,FALSE)</f>
        <v>Equipment</v>
      </c>
      <c r="G1477" t="str">
        <f>VLOOKUP('Sales_Fact cleaned'!C1473,Product_Cleaned!$A$2:$E$101,5, FALSE)</f>
        <v>Bruce-Bowen</v>
      </c>
      <c r="H1477" t="s">
        <v>1801</v>
      </c>
      <c r="I1477" t="str">
        <f>_xlfn.XLOOKUP(H1477,Store_Raw!$A$2:$A$21,Store_Raw!$B$2:$B$21)</f>
        <v>Shelton PLC</v>
      </c>
      <c r="J1477" t="str">
        <f>_xlfn.XLOOKUP(H1477,Store_Raw!$A$2:$A$21,Store_Raw!$C$2:$C$21)</f>
        <v>North</v>
      </c>
      <c r="K1477" t="str">
        <f>_xlfn.XLOOKUP(H1477,Store_Raw!$A$2:$A$21,Store_Raw!$D$2:$D$21)</f>
        <v>East Jenniferstad</v>
      </c>
      <c r="L1477" t="str">
        <f>_xlfn.XLOOKUP(H1477,Store_Raw!$A$2:$A$21,Store_Raw!$E$2:$E$21)</f>
        <v>Flagship</v>
      </c>
      <c r="M1477" t="str">
        <f>VLOOKUP(B1477,Customer_Cleaned!$A$2:$H$501,2,FALSE)</f>
        <v>Brian Garcia</v>
      </c>
      <c r="N1477">
        <f>VLOOKUP(B1477,Customer_Cleaned!$A$2:$H$501,3,FALSE)</f>
        <v>31</v>
      </c>
      <c r="O1477" t="str">
        <f>VLOOKUP(B1477,Customer_Cleaned!$A$2:$H$501,4,FALSE)</f>
        <v>Female</v>
      </c>
      <c r="P1477" t="str">
        <f>VLOOKUP(B1477,Customer_Cleaned!$A$2:$H$501,8,FALSE)</f>
        <v>Bronze</v>
      </c>
      <c r="Q1477" t="str">
        <f>_xlfn.XLOOKUP('Sales_Fact cleaned'!B1473,Customer_Cleaned!$A$2:$A$501,Customer_Cleaned!$F$2:$F$501)</f>
        <v>Indiana</v>
      </c>
      <c r="R1477" t="str">
        <f>_xlfn.XLOOKUP(B1477,Customer_Cleaned!$A$2:$A$501,Customer_Cleaned!$G$2:$G$501)</f>
        <v>USA</v>
      </c>
      <c r="S1477">
        <v>3</v>
      </c>
      <c r="T1477">
        <v>543.22</v>
      </c>
      <c r="U1477">
        <v>0.05</v>
      </c>
      <c r="V1477">
        <v>1548.1769999999999</v>
      </c>
      <c r="W1477" t="s">
        <v>1829</v>
      </c>
    </row>
    <row r="1478" spans="1:23" hidden="1">
      <c r="A1478" s="2">
        <v>45753</v>
      </c>
      <c r="B1478" t="s">
        <v>791</v>
      </c>
      <c r="C1478" t="s">
        <v>1668</v>
      </c>
      <c r="D1478" t="str">
        <f>VLOOKUP(C1478,Product_Cleaned!$A$2:$B$101,2,FALSE)</f>
        <v>Luxury Perfume Spray</v>
      </c>
      <c r="E1478" t="str">
        <f>VLOOKUP(C1478,Product_Cleaned!$A$2:$C$101,3,FALSE)</f>
        <v>Beauty</v>
      </c>
      <c r="F1478" t="str">
        <f>VLOOKUP(C1478,Product_Cleaned!$A$2:$E$101,4,FALSE)</f>
        <v>Fragrance</v>
      </c>
      <c r="G1478" t="str">
        <f>VLOOKUP('Sales_Fact cleaned'!C283,Product_Cleaned!$A$2:$E$101,5, FALSE)</f>
        <v>Cox Inc</v>
      </c>
      <c r="H1478" t="s">
        <v>1769</v>
      </c>
      <c r="I1478" t="str">
        <f>_xlfn.XLOOKUP(H1478,Store_Raw!$A$2:$A$21,Store_Raw!$B$2:$B$21)</f>
        <v>Alexander Group</v>
      </c>
      <c r="J1478" t="str">
        <f>_xlfn.XLOOKUP(H1478,Store_Raw!$A$2:$A$21,Store_Raw!$C$2:$C$21)</f>
        <v>South</v>
      </c>
      <c r="K1478" t="str">
        <f>_xlfn.XLOOKUP(H1478,Store_Raw!$A$2:$A$21,Store_Raw!$D$2:$D$21)</f>
        <v>Port Sharon</v>
      </c>
      <c r="L1478" t="str">
        <f>_xlfn.XLOOKUP(H1478,Store_Raw!$A$2:$A$21,Store_Raw!$E$2:$E$21)</f>
        <v>Online</v>
      </c>
      <c r="M1478" t="str">
        <f>VLOOKUP(B1478,Customer_Cleaned!$A$2:$H$501,2,FALSE)</f>
        <v>Douglas Rhodes</v>
      </c>
      <c r="N1478">
        <f>VLOOKUP(B1478,Customer_Cleaned!$A$2:$H$501,3,FALSE)</f>
        <v>32</v>
      </c>
      <c r="O1478" t="str">
        <f>VLOOKUP(B1478,Customer_Cleaned!$A$2:$H$501,4,FALSE)</f>
        <v>Male</v>
      </c>
      <c r="P1478" t="str">
        <f>VLOOKUP(B1478,Customer_Cleaned!$A$2:$H$501,8,FALSE)</f>
        <v>Bronze</v>
      </c>
      <c r="Q1478" t="str">
        <f>_xlfn.XLOOKUP('Sales_Fact cleaned'!B283,Customer_Cleaned!$A$2:$A$501,Customer_Cleaned!$F$2:$F$501)</f>
        <v>New York</v>
      </c>
      <c r="R1478" t="str">
        <f>_xlfn.XLOOKUP(B1478,Customer_Cleaned!$A$2:$A$501,Customer_Cleaned!$G$2:$G$501)</f>
        <v>USA</v>
      </c>
      <c r="S1478">
        <v>3</v>
      </c>
      <c r="T1478">
        <v>543.49</v>
      </c>
      <c r="U1478">
        <v>0.05</v>
      </c>
      <c r="V1478">
        <v>1548.9465</v>
      </c>
      <c r="W1478" t="s">
        <v>1829</v>
      </c>
    </row>
    <row r="1479" spans="1:23">
      <c r="A1479" s="2">
        <v>45753</v>
      </c>
      <c r="B1479" t="s">
        <v>1414</v>
      </c>
      <c r="C1479" t="s">
        <v>1712</v>
      </c>
      <c r="D1479" t="str">
        <f>VLOOKUP(C1479,Product_Cleaned!$A$2:$B$101,2,FALSE)</f>
        <v>Fitness Resistance Bands</v>
      </c>
      <c r="E1479" t="str">
        <f>VLOOKUP(C1479,Product_Cleaned!$A$2:$C$101,3,FALSE)</f>
        <v>Sports</v>
      </c>
      <c r="F1479" t="str">
        <f>VLOOKUP(C1479,Product_Cleaned!$A$2:$E$101,4,FALSE)</f>
        <v>Fitness</v>
      </c>
      <c r="G1479" t="str">
        <f>VLOOKUP('Sales_Fact cleaned'!C950,Product_Cleaned!$A$2:$E$101,5, FALSE)</f>
        <v>Phillips and Sons</v>
      </c>
      <c r="H1479" t="s">
        <v>1810</v>
      </c>
      <c r="I1479" t="str">
        <f>_xlfn.XLOOKUP(H1479,Store_Raw!$A$2:$A$21,Store_Raw!$B$2:$B$21)</f>
        <v>Guerrero-Schmitt</v>
      </c>
      <c r="J1479" t="str">
        <f>_xlfn.XLOOKUP(H1479,Store_Raw!$A$2:$A$21,Store_Raw!$C$2:$C$21)</f>
        <v>East</v>
      </c>
      <c r="K1479" t="str">
        <f>_xlfn.XLOOKUP(H1479,Store_Raw!$A$2:$A$21,Store_Raw!$D$2:$D$21)</f>
        <v>East Stevechester</v>
      </c>
      <c r="L1479" t="str">
        <f>_xlfn.XLOOKUP(H1479,Store_Raw!$A$2:$A$21,Store_Raw!$E$2:$E$21)</f>
        <v>Flagship</v>
      </c>
      <c r="M1479" t="str">
        <f>VLOOKUP(B1479,Customer_Cleaned!$A$2:$H$501,2,FALSE)</f>
        <v>Kelly Garrett</v>
      </c>
      <c r="N1479">
        <f>VLOOKUP(B1479,Customer_Cleaned!$A$2:$H$501,3,FALSE)</f>
        <v>62</v>
      </c>
      <c r="O1479" t="str">
        <f>VLOOKUP(B1479,Customer_Cleaned!$A$2:$H$501,4,FALSE)</f>
        <v>Female</v>
      </c>
      <c r="P1479" t="str">
        <f>VLOOKUP(B1479,Customer_Cleaned!$A$2:$H$501,8,FALSE)</f>
        <v>Platinum</v>
      </c>
      <c r="Q1479" t="str">
        <f>_xlfn.XLOOKUP('Sales_Fact cleaned'!B950,Customer_Cleaned!$A$2:$A$501,Customer_Cleaned!$F$2:$F$501)</f>
        <v>Alaska</v>
      </c>
      <c r="R1479" t="str">
        <f>_xlfn.XLOOKUP(B1479,Customer_Cleaned!$A$2:$A$501,Customer_Cleaned!$G$2:$G$501)</f>
        <v>USA</v>
      </c>
      <c r="S1479">
        <v>3</v>
      </c>
      <c r="T1479">
        <v>543.83000000000004</v>
      </c>
      <c r="U1479">
        <v>0.05</v>
      </c>
      <c r="V1479">
        <v>1549.9155000000001</v>
      </c>
      <c r="W1479" t="s">
        <v>1829</v>
      </c>
    </row>
    <row r="1480" spans="1:23" hidden="1">
      <c r="A1480" s="2">
        <v>45754</v>
      </c>
      <c r="B1480" t="s">
        <v>711</v>
      </c>
      <c r="C1480" t="s">
        <v>1740</v>
      </c>
      <c r="D1480" t="str">
        <f>VLOOKUP(C1480,Product_Cleaned!$A$2:$B$101,2,FALSE)</f>
        <v>Women's Formal Blazer</v>
      </c>
      <c r="E1480" t="str">
        <f>VLOOKUP(C1480,Product_Cleaned!$A$2:$C$101,3,FALSE)</f>
        <v>Clothing</v>
      </c>
      <c r="F1480" t="str">
        <f>VLOOKUP(C1480,Product_Cleaned!$A$2:$E$101,4,FALSE)</f>
        <v>Outerwear</v>
      </c>
      <c r="G1480" t="str">
        <f>VLOOKUP('Sales_Fact cleaned'!C553,Product_Cleaned!$A$2:$E$101,5, FALSE)</f>
        <v>Carroll, Long and Mendoza</v>
      </c>
      <c r="H1480" t="s">
        <v>1810</v>
      </c>
      <c r="I1480" t="str">
        <f>_xlfn.XLOOKUP(H1480,Store_Raw!$A$2:$A$21,Store_Raw!$B$2:$B$21)</f>
        <v>Guerrero-Schmitt</v>
      </c>
      <c r="J1480" t="str">
        <f>_xlfn.XLOOKUP(H1480,Store_Raw!$A$2:$A$21,Store_Raw!$C$2:$C$21)</f>
        <v>East</v>
      </c>
      <c r="K1480" t="str">
        <f>_xlfn.XLOOKUP(H1480,Store_Raw!$A$2:$A$21,Store_Raw!$D$2:$D$21)</f>
        <v>East Stevechester</v>
      </c>
      <c r="L1480" t="str">
        <f>_xlfn.XLOOKUP(H1480,Store_Raw!$A$2:$A$21,Store_Raw!$E$2:$E$21)</f>
        <v>Flagship</v>
      </c>
      <c r="M1480" t="str">
        <f>VLOOKUP(B1480,Customer_Cleaned!$A$2:$H$501,2,FALSE)</f>
        <v>Jordan Wells</v>
      </c>
      <c r="N1480">
        <f>VLOOKUP(B1480,Customer_Cleaned!$A$2:$H$501,3,FALSE)</f>
        <v>47</v>
      </c>
      <c r="O1480" t="str">
        <f>VLOOKUP(B1480,Customer_Cleaned!$A$2:$H$501,4,FALSE)</f>
        <v>Female</v>
      </c>
      <c r="P1480" t="str">
        <f>VLOOKUP(B1480,Customer_Cleaned!$A$2:$H$501,8,FALSE)</f>
        <v>Silver</v>
      </c>
      <c r="Q1480" t="str">
        <f>_xlfn.XLOOKUP('Sales_Fact cleaned'!B553,Customer_Cleaned!$A$2:$A$501,Customer_Cleaned!$F$2:$F$501)</f>
        <v>Georgia</v>
      </c>
      <c r="R1480" t="str">
        <f>_xlfn.XLOOKUP(B1480,Customer_Cleaned!$A$2:$A$501,Customer_Cleaned!$G$2:$G$501)</f>
        <v>USA</v>
      </c>
      <c r="S1480">
        <v>2</v>
      </c>
      <c r="T1480">
        <v>891.13</v>
      </c>
      <c r="U1480">
        <v>0.13</v>
      </c>
      <c r="V1480">
        <v>1550.5662</v>
      </c>
      <c r="W1480" t="s">
        <v>1829</v>
      </c>
    </row>
    <row r="1481" spans="1:23" hidden="1">
      <c r="A1481" s="2">
        <v>45754</v>
      </c>
      <c r="B1481" t="s">
        <v>1044</v>
      </c>
      <c r="C1481" t="s">
        <v>1612</v>
      </c>
      <c r="D1481" t="str">
        <f>VLOOKUP(C1481,Product_Cleaned!$A$2:$B$101,2,FALSE)</f>
        <v>Vitamin C Face Serum</v>
      </c>
      <c r="E1481" t="str">
        <f>VLOOKUP(C1481,Product_Cleaned!$A$2:$C$101,3,FALSE)</f>
        <v>Beauty</v>
      </c>
      <c r="F1481" t="str">
        <f>VLOOKUP(C1481,Product_Cleaned!$A$2:$E$101,4,FALSE)</f>
        <v>Skincare</v>
      </c>
      <c r="G1481" t="str">
        <f>VLOOKUP('Sales_Fact cleaned'!C1713,Product_Cleaned!$A$2:$E$101,5, FALSE)</f>
        <v>Cummings and Sons</v>
      </c>
      <c r="H1481" t="s">
        <v>1769</v>
      </c>
      <c r="I1481" t="str">
        <f>_xlfn.XLOOKUP(H1481,Store_Raw!$A$2:$A$21,Store_Raw!$B$2:$B$21)</f>
        <v>Alexander Group</v>
      </c>
      <c r="J1481" t="str">
        <f>_xlfn.XLOOKUP(H1481,Store_Raw!$A$2:$A$21,Store_Raw!$C$2:$C$21)</f>
        <v>South</v>
      </c>
      <c r="K1481" t="str">
        <f>_xlfn.XLOOKUP(H1481,Store_Raw!$A$2:$A$21,Store_Raw!$D$2:$D$21)</f>
        <v>Port Sharon</v>
      </c>
      <c r="L1481" t="str">
        <f>_xlfn.XLOOKUP(H1481,Store_Raw!$A$2:$A$21,Store_Raw!$E$2:$E$21)</f>
        <v>Online</v>
      </c>
      <c r="M1481" t="str">
        <f>VLOOKUP(B1481,Customer_Cleaned!$A$2:$H$501,2,FALSE)</f>
        <v>Dr. Lindsay Hanna</v>
      </c>
      <c r="N1481">
        <f>VLOOKUP(B1481,Customer_Cleaned!$A$2:$H$501,3,FALSE)</f>
        <v>34</v>
      </c>
      <c r="O1481" t="str">
        <f>VLOOKUP(B1481,Customer_Cleaned!$A$2:$H$501,4,FALSE)</f>
        <v>Female</v>
      </c>
      <c r="P1481" t="str">
        <f>VLOOKUP(B1481,Customer_Cleaned!$A$2:$H$501,8,FALSE)</f>
        <v>Bronze</v>
      </c>
      <c r="Q1481" t="str">
        <f>_xlfn.XLOOKUP('Sales_Fact cleaned'!B1713,Customer_Cleaned!$A$2:$A$501,Customer_Cleaned!$F$2:$F$501)</f>
        <v>South Dakota</v>
      </c>
      <c r="R1481" t="str">
        <f>_xlfn.XLOOKUP(B1481,Customer_Cleaned!$A$2:$A$501,Customer_Cleaned!$G$2:$G$501)</f>
        <v>USA</v>
      </c>
      <c r="S1481">
        <v>3</v>
      </c>
      <c r="T1481">
        <v>601.92999999999995</v>
      </c>
      <c r="U1481">
        <v>0.14000000000000001</v>
      </c>
      <c r="V1481">
        <v>1552.9793999999999</v>
      </c>
      <c r="W1481" t="s">
        <v>1829</v>
      </c>
    </row>
    <row r="1482" spans="1:23">
      <c r="A1482" s="2">
        <v>45754</v>
      </c>
      <c r="B1482" t="s">
        <v>372</v>
      </c>
      <c r="C1482" t="s">
        <v>1574</v>
      </c>
      <c r="D1482" t="str">
        <f>VLOOKUP(C1482,Product_Cleaned!$A$2:$B$101,2,FALSE)</f>
        <v>USB-C Fast Charger</v>
      </c>
      <c r="E1482" t="str">
        <f>VLOOKUP(C1482,Product_Cleaned!$A$2:$C$101,3,FALSE)</f>
        <v>Electronics</v>
      </c>
      <c r="F1482" t="str">
        <f>VLOOKUP(C1482,Product_Cleaned!$A$2:$E$101,4,FALSE)</f>
        <v>Accessories</v>
      </c>
      <c r="G1482" t="str">
        <f>VLOOKUP('Sales_Fact cleaned'!C1714,Product_Cleaned!$A$2:$E$101,5, FALSE)</f>
        <v>Nolan-Snow</v>
      </c>
      <c r="H1482" t="s">
        <v>1797</v>
      </c>
      <c r="I1482" t="str">
        <f>_xlfn.XLOOKUP(H1482,Store_Raw!$A$2:$A$21,Store_Raw!$B$2:$B$21)</f>
        <v>Gardner, Humphrey and Contreras</v>
      </c>
      <c r="J1482" t="str">
        <f>_xlfn.XLOOKUP(H1482,Store_Raw!$A$2:$A$21,Store_Raw!$C$2:$C$21)</f>
        <v>East</v>
      </c>
      <c r="K1482" t="str">
        <f>_xlfn.XLOOKUP(H1482,Store_Raw!$A$2:$A$21,Store_Raw!$D$2:$D$21)</f>
        <v>Johnsonville</v>
      </c>
      <c r="L1482" t="str">
        <f>_xlfn.XLOOKUP(H1482,Store_Raw!$A$2:$A$21,Store_Raw!$E$2:$E$21)</f>
        <v>Flagship</v>
      </c>
      <c r="M1482" t="str">
        <f>VLOOKUP(B1482,Customer_Cleaned!$A$2:$H$501,2,FALSE)</f>
        <v>Lance Baker</v>
      </c>
      <c r="N1482">
        <f>VLOOKUP(B1482,Customer_Cleaned!$A$2:$H$501,3,FALSE)</f>
        <v>50</v>
      </c>
      <c r="O1482" t="str">
        <f>VLOOKUP(B1482,Customer_Cleaned!$A$2:$H$501,4,FALSE)</f>
        <v>Female</v>
      </c>
      <c r="P1482" t="str">
        <f>VLOOKUP(B1482,Customer_Cleaned!$A$2:$H$501,8,FALSE)</f>
        <v>Platinum</v>
      </c>
      <c r="Q1482" t="str">
        <f>_xlfn.XLOOKUP('Sales_Fact cleaned'!B1714,Customer_Cleaned!$A$2:$A$501,Customer_Cleaned!$F$2:$F$501)</f>
        <v>Illinois</v>
      </c>
      <c r="R1482" t="str">
        <f>_xlfn.XLOOKUP(B1482,Customer_Cleaned!$A$2:$A$501,Customer_Cleaned!$G$2:$G$501)</f>
        <v>USA</v>
      </c>
      <c r="S1482">
        <v>4</v>
      </c>
      <c r="T1482">
        <v>539.48</v>
      </c>
      <c r="U1482">
        <v>0.28000000000000003</v>
      </c>
      <c r="V1482">
        <v>1553.7023999999999</v>
      </c>
      <c r="W1482" t="s">
        <v>1826</v>
      </c>
    </row>
    <row r="1483" spans="1:23" hidden="1">
      <c r="A1483" s="2">
        <v>45755</v>
      </c>
      <c r="B1483" t="s">
        <v>214</v>
      </c>
      <c r="C1483" t="s">
        <v>1602</v>
      </c>
      <c r="D1483" t="str">
        <f>VLOOKUP(C1483,Product_Cleaned!$A$2:$B$101,2,FALSE)</f>
        <v>Decorative Floor Vase</v>
      </c>
      <c r="E1483" t="str">
        <f>VLOOKUP(C1483,Product_Cleaned!$A$2:$C$101,3,FALSE)</f>
        <v>Home</v>
      </c>
      <c r="F1483" t="str">
        <f>VLOOKUP(C1483,Product_Cleaned!$A$2:$E$101,4,FALSE)</f>
        <v>Decor</v>
      </c>
      <c r="G1483" t="str">
        <f>VLOOKUP('Sales_Fact cleaned'!C417,Product_Cleaned!$A$2:$E$101,5, FALSE)</f>
        <v>Lucero LLC</v>
      </c>
      <c r="H1483" t="s">
        <v>1799</v>
      </c>
      <c r="I1483" t="str">
        <f>_xlfn.XLOOKUP(H1483,Store_Raw!$A$2:$A$21,Store_Raw!$B$2:$B$21)</f>
        <v>Mcdonald Inc</v>
      </c>
      <c r="J1483" t="str">
        <f>_xlfn.XLOOKUP(H1483,Store_Raw!$A$2:$A$21,Store_Raw!$C$2:$C$21)</f>
        <v>South</v>
      </c>
      <c r="K1483" t="str">
        <f>_xlfn.XLOOKUP(H1483,Store_Raw!$A$2:$A$21,Store_Raw!$D$2:$D$21)</f>
        <v>Christopherland</v>
      </c>
      <c r="L1483" t="str">
        <f>_xlfn.XLOOKUP(H1483,Store_Raw!$A$2:$A$21,Store_Raw!$E$2:$E$21)</f>
        <v>Outlet</v>
      </c>
      <c r="M1483" t="str">
        <f>VLOOKUP(B1483,Customer_Cleaned!$A$2:$H$501,2,FALSE)</f>
        <v>Jay Patel</v>
      </c>
      <c r="N1483">
        <f>VLOOKUP(B1483,Customer_Cleaned!$A$2:$H$501,3,FALSE)</f>
        <v>43</v>
      </c>
      <c r="O1483" t="str">
        <f>VLOOKUP(B1483,Customer_Cleaned!$A$2:$H$501,4,FALSE)</f>
        <v>Female</v>
      </c>
      <c r="P1483" t="str">
        <f>VLOOKUP(B1483,Customer_Cleaned!$A$2:$H$501,8,FALSE)</f>
        <v>Silver</v>
      </c>
      <c r="Q1483" t="str">
        <f>_xlfn.XLOOKUP('Sales_Fact cleaned'!B417,Customer_Cleaned!$A$2:$A$501,Customer_Cleaned!$F$2:$F$501)</f>
        <v>Iowa</v>
      </c>
      <c r="R1483" t="str">
        <f>_xlfn.XLOOKUP(B1483,Customer_Cleaned!$A$2:$A$501,Customer_Cleaned!$G$2:$G$501)</f>
        <v>USA</v>
      </c>
      <c r="S1483">
        <v>3</v>
      </c>
      <c r="T1483">
        <v>672.98</v>
      </c>
      <c r="U1483">
        <v>0.23</v>
      </c>
      <c r="V1483">
        <v>1554.5838000000001</v>
      </c>
      <c r="W1483" t="s">
        <v>1824</v>
      </c>
    </row>
    <row r="1484" spans="1:23" hidden="1">
      <c r="A1484" s="2">
        <v>45755</v>
      </c>
      <c r="B1484" t="s">
        <v>1452</v>
      </c>
      <c r="C1484" t="s">
        <v>1656</v>
      </c>
      <c r="D1484" t="str">
        <f>VLOOKUP(C1484,Product_Cleaned!$A$2:$B$101,2,FALSE)</f>
        <v>Sports Stopwatch Pro</v>
      </c>
      <c r="E1484" t="str">
        <f>VLOOKUP(C1484,Product_Cleaned!$A$2:$C$101,3,FALSE)</f>
        <v>Sports</v>
      </c>
      <c r="F1484" t="str">
        <f>VLOOKUP(C1484,Product_Cleaned!$A$2:$E$101,4,FALSE)</f>
        <v>Accessories</v>
      </c>
      <c r="G1484" t="str">
        <f>VLOOKUP('Sales_Fact cleaned'!C1978,Product_Cleaned!$A$2:$E$101,5, FALSE)</f>
        <v>Martin LLC</v>
      </c>
      <c r="H1484" t="s">
        <v>1766</v>
      </c>
      <c r="I1484" t="str">
        <f>_xlfn.XLOOKUP(H1484,Store_Raw!$A$2:$A$21,Store_Raw!$B$2:$B$21)</f>
        <v>Johnson-Wright</v>
      </c>
      <c r="J1484" t="str">
        <f>_xlfn.XLOOKUP(H1484,Store_Raw!$A$2:$A$21,Store_Raw!$C$2:$C$21)</f>
        <v>North</v>
      </c>
      <c r="K1484" t="str">
        <f>_xlfn.XLOOKUP(H1484,Store_Raw!$A$2:$A$21,Store_Raw!$D$2:$D$21)</f>
        <v>Hoodberg</v>
      </c>
      <c r="L1484" t="str">
        <f>_xlfn.XLOOKUP(H1484,Store_Raw!$A$2:$A$21,Store_Raw!$E$2:$E$21)</f>
        <v>Outlet</v>
      </c>
      <c r="M1484" t="str">
        <f>VLOOKUP(B1484,Customer_Cleaned!$A$2:$H$501,2,FALSE)</f>
        <v>Debra Mccullough</v>
      </c>
      <c r="N1484">
        <f>VLOOKUP(B1484,Customer_Cleaned!$A$2:$H$501,3,FALSE)</f>
        <v>42</v>
      </c>
      <c r="O1484" t="str">
        <f>VLOOKUP(B1484,Customer_Cleaned!$A$2:$H$501,4,FALSE)</f>
        <v>Male</v>
      </c>
      <c r="P1484" t="str">
        <f>VLOOKUP(B1484,Customer_Cleaned!$A$2:$H$501,8,FALSE)</f>
        <v>Silver</v>
      </c>
      <c r="Q1484" t="str">
        <f>_xlfn.XLOOKUP('Sales_Fact cleaned'!B1978,Customer_Cleaned!$A$2:$A$501,Customer_Cleaned!$F$2:$F$501)</f>
        <v>Oklahoma</v>
      </c>
      <c r="R1484" t="str">
        <f>_xlfn.XLOOKUP(B1484,Customer_Cleaned!$A$2:$A$501,Customer_Cleaned!$G$2:$G$501)</f>
        <v>USA</v>
      </c>
      <c r="S1484">
        <v>3</v>
      </c>
      <c r="T1484">
        <v>582.57000000000005</v>
      </c>
      <c r="U1484">
        <v>0.11</v>
      </c>
      <c r="V1484">
        <v>1555.4619</v>
      </c>
      <c r="W1484" t="s">
        <v>1824</v>
      </c>
    </row>
    <row r="1485" spans="1:23">
      <c r="A1485" s="2">
        <v>45755</v>
      </c>
      <c r="B1485" t="s">
        <v>221</v>
      </c>
      <c r="C1485" t="s">
        <v>1594</v>
      </c>
      <c r="D1485" t="str">
        <f>VLOOKUP(C1485,Product_Cleaned!$A$2:$B$101,2,FALSE)</f>
        <v>Men's Formal Shirt</v>
      </c>
      <c r="E1485" t="str">
        <f>VLOOKUP(C1485,Product_Cleaned!$A$2:$C$101,3,FALSE)</f>
        <v>Clothing</v>
      </c>
      <c r="F1485" t="str">
        <f>VLOOKUP(C1485,Product_Cleaned!$A$2:$E$101,4,FALSE)</f>
        <v>Tops</v>
      </c>
      <c r="G1485" t="str">
        <f>VLOOKUP('Sales_Fact cleaned'!C1986,Product_Cleaned!$A$2:$E$101,5, FALSE)</f>
        <v>Thomas LLC</v>
      </c>
      <c r="H1485" t="s">
        <v>1813</v>
      </c>
      <c r="I1485" t="str">
        <f>_xlfn.XLOOKUP(H1485,Store_Raw!$A$2:$A$21,Store_Raw!$B$2:$B$21)</f>
        <v>Mann-Austin</v>
      </c>
      <c r="J1485" t="str">
        <f>_xlfn.XLOOKUP(H1485,Store_Raw!$A$2:$A$21,Store_Raw!$C$2:$C$21)</f>
        <v>East</v>
      </c>
      <c r="K1485" t="str">
        <f>_xlfn.XLOOKUP(H1485,Store_Raw!$A$2:$A$21,Store_Raw!$D$2:$D$21)</f>
        <v>Vasquezborough</v>
      </c>
      <c r="L1485" t="str">
        <f>_xlfn.XLOOKUP(H1485,Store_Raw!$A$2:$A$21,Store_Raw!$E$2:$E$21)</f>
        <v>Online</v>
      </c>
      <c r="M1485" t="str">
        <f>VLOOKUP(B1485,Customer_Cleaned!$A$2:$H$501,2,FALSE)</f>
        <v>Alyssa Vargas</v>
      </c>
      <c r="N1485">
        <f>VLOOKUP(B1485,Customer_Cleaned!$A$2:$H$501,3,FALSE)</f>
        <v>53</v>
      </c>
      <c r="O1485" t="str">
        <f>VLOOKUP(B1485,Customer_Cleaned!$A$2:$H$501,4,FALSE)</f>
        <v>Male</v>
      </c>
      <c r="P1485" t="str">
        <f>VLOOKUP(B1485,Customer_Cleaned!$A$2:$H$501,8,FALSE)</f>
        <v>Platinum</v>
      </c>
      <c r="Q1485" t="str">
        <f>_xlfn.XLOOKUP('Sales_Fact cleaned'!B1986,Customer_Cleaned!$A$2:$A$501,Customer_Cleaned!$F$2:$F$501)</f>
        <v>Iowa</v>
      </c>
      <c r="R1485" t="str">
        <f>_xlfn.XLOOKUP(B1485,Customer_Cleaned!$A$2:$A$501,Customer_Cleaned!$G$2:$G$501)</f>
        <v>USA</v>
      </c>
      <c r="S1485">
        <v>3</v>
      </c>
      <c r="T1485">
        <v>648.33000000000004</v>
      </c>
      <c r="U1485">
        <v>0.2</v>
      </c>
      <c r="V1485">
        <v>1555.992</v>
      </c>
      <c r="W1485" t="s">
        <v>1826</v>
      </c>
    </row>
    <row r="1486" spans="1:23" hidden="1">
      <c r="A1486" s="2">
        <v>45755</v>
      </c>
      <c r="B1486" t="s">
        <v>284</v>
      </c>
      <c r="C1486" t="s">
        <v>1638</v>
      </c>
      <c r="D1486" t="str">
        <f>VLOOKUP(C1486,Product_Cleaned!$A$2:$B$101,2,FALSE)</f>
        <v>High-Grip Football</v>
      </c>
      <c r="E1486" t="str">
        <f>VLOOKUP(C1486,Product_Cleaned!$A$2:$C$101,3,FALSE)</f>
        <v>Sports</v>
      </c>
      <c r="F1486" t="str">
        <f>VLOOKUP(C1486,Product_Cleaned!$A$2:$E$101,4,FALSE)</f>
        <v>Team Sports</v>
      </c>
      <c r="G1486" t="str">
        <f>VLOOKUP('Sales_Fact cleaned'!C57,Product_Cleaned!$A$2:$E$101,5, FALSE)</f>
        <v>Gibson, Green and Lopez</v>
      </c>
      <c r="H1486" t="s">
        <v>1801</v>
      </c>
      <c r="I1486" t="str">
        <f>_xlfn.XLOOKUP(H1486,Store_Raw!$A$2:$A$21,Store_Raw!$B$2:$B$21)</f>
        <v>Shelton PLC</v>
      </c>
      <c r="J1486" t="str">
        <f>_xlfn.XLOOKUP(H1486,Store_Raw!$A$2:$A$21,Store_Raw!$C$2:$C$21)</f>
        <v>North</v>
      </c>
      <c r="K1486" t="str">
        <f>_xlfn.XLOOKUP(H1486,Store_Raw!$A$2:$A$21,Store_Raw!$D$2:$D$21)</f>
        <v>East Jenniferstad</v>
      </c>
      <c r="L1486" t="str">
        <f>_xlfn.XLOOKUP(H1486,Store_Raw!$A$2:$A$21,Store_Raw!$E$2:$E$21)</f>
        <v>Flagship</v>
      </c>
      <c r="M1486" t="str">
        <f>VLOOKUP(B1486,Customer_Cleaned!$A$2:$H$501,2,FALSE)</f>
        <v>Cody Blake</v>
      </c>
      <c r="N1486">
        <f>VLOOKUP(B1486,Customer_Cleaned!$A$2:$H$501,3,FALSE)</f>
        <v>21</v>
      </c>
      <c r="O1486" t="str">
        <f>VLOOKUP(B1486,Customer_Cleaned!$A$2:$H$501,4,FALSE)</f>
        <v>Male</v>
      </c>
      <c r="P1486" t="str">
        <f>VLOOKUP(B1486,Customer_Cleaned!$A$2:$H$501,8,FALSE)</f>
        <v>Bronze</v>
      </c>
      <c r="Q1486" t="str">
        <f>_xlfn.XLOOKUP('Sales_Fact cleaned'!B57,Customer_Cleaned!$A$2:$A$501,Customer_Cleaned!$F$2:$F$501)</f>
        <v>New Mexico</v>
      </c>
      <c r="R1486" t="str">
        <f>_xlfn.XLOOKUP(B1486,Customer_Cleaned!$A$2:$A$501,Customer_Cleaned!$G$2:$G$501)</f>
        <v>USA</v>
      </c>
      <c r="S1486">
        <v>3</v>
      </c>
      <c r="T1486">
        <v>674.66</v>
      </c>
      <c r="U1486">
        <v>0.23</v>
      </c>
      <c r="V1486">
        <v>1558.4646</v>
      </c>
      <c r="W1486" t="s">
        <v>1829</v>
      </c>
    </row>
    <row r="1487" spans="1:23" hidden="1">
      <c r="A1487" s="2">
        <v>45756</v>
      </c>
      <c r="B1487" t="s">
        <v>619</v>
      </c>
      <c r="C1487" t="s">
        <v>1656</v>
      </c>
      <c r="D1487" t="str">
        <f>VLOOKUP(C1487,Product_Cleaned!$A$2:$B$101,2,FALSE)</f>
        <v>Sports Stopwatch Pro</v>
      </c>
      <c r="E1487" t="str">
        <f>VLOOKUP(C1487,Product_Cleaned!$A$2:$C$101,3,FALSE)</f>
        <v>Sports</v>
      </c>
      <c r="F1487" t="str">
        <f>VLOOKUP(C1487,Product_Cleaned!$A$2:$E$101,4,FALSE)</f>
        <v>Accessories</v>
      </c>
      <c r="G1487" t="str">
        <f>VLOOKUP('Sales_Fact cleaned'!C919,Product_Cleaned!$A$2:$E$101,5, FALSE)</f>
        <v>Hamilton, Woods and Walker</v>
      </c>
      <c r="H1487" t="s">
        <v>1807</v>
      </c>
      <c r="I1487" t="str">
        <f>_xlfn.XLOOKUP(H1487,Store_Raw!$A$2:$A$21,Store_Raw!$B$2:$B$21)</f>
        <v>Holloway Ltd</v>
      </c>
      <c r="J1487" t="str">
        <f>_xlfn.XLOOKUP(H1487,Store_Raw!$A$2:$A$21,Store_Raw!$C$2:$C$21)</f>
        <v>North</v>
      </c>
      <c r="K1487" t="str">
        <f>_xlfn.XLOOKUP(H1487,Store_Raw!$A$2:$A$21,Store_Raw!$D$2:$D$21)</f>
        <v>Bensonhaven</v>
      </c>
      <c r="L1487" t="str">
        <f>_xlfn.XLOOKUP(H1487,Store_Raw!$A$2:$A$21,Store_Raw!$E$2:$E$21)</f>
        <v>Flagship</v>
      </c>
      <c r="M1487" t="str">
        <f>VLOOKUP(B1487,Customer_Cleaned!$A$2:$H$501,2,FALSE)</f>
        <v>Kimberly Brooks</v>
      </c>
      <c r="N1487">
        <f>VLOOKUP(B1487,Customer_Cleaned!$A$2:$H$501,3,FALSE)</f>
        <v>42</v>
      </c>
      <c r="O1487" t="str">
        <f>VLOOKUP(B1487,Customer_Cleaned!$A$2:$H$501,4,FALSE)</f>
        <v>Male</v>
      </c>
      <c r="P1487" t="str">
        <f>VLOOKUP(B1487,Customer_Cleaned!$A$2:$H$501,8,FALSE)</f>
        <v>Silver</v>
      </c>
      <c r="Q1487" t="str">
        <f>_xlfn.XLOOKUP('Sales_Fact cleaned'!B919,Customer_Cleaned!$A$2:$A$501,Customer_Cleaned!$F$2:$F$501)</f>
        <v>Virginia</v>
      </c>
      <c r="R1487" t="str">
        <f>_xlfn.XLOOKUP(B1487,Customer_Cleaned!$A$2:$A$501,Customer_Cleaned!$G$2:$G$501)</f>
        <v>USA</v>
      </c>
      <c r="S1487">
        <v>3</v>
      </c>
      <c r="T1487">
        <v>683.74</v>
      </c>
      <c r="U1487">
        <v>0.24</v>
      </c>
      <c r="V1487">
        <v>1558.9272000000001</v>
      </c>
      <c r="W1487" t="s">
        <v>1826</v>
      </c>
    </row>
    <row r="1488" spans="1:23" hidden="1">
      <c r="A1488" s="2">
        <v>45756</v>
      </c>
      <c r="B1488" t="s">
        <v>1163</v>
      </c>
      <c r="C1488" t="s">
        <v>1720</v>
      </c>
      <c r="D1488" t="str">
        <f>VLOOKUP(C1488,Product_Cleaned!$A$2:$B$101,2,FALSE)</f>
        <v>Kitchen Cutting Board</v>
      </c>
      <c r="E1488" t="str">
        <f>VLOOKUP(C1488,Product_Cleaned!$A$2:$C$101,3,FALSE)</f>
        <v>Home</v>
      </c>
      <c r="F1488" t="str">
        <f>VLOOKUP(C1488,Product_Cleaned!$A$2:$E$101,4,FALSE)</f>
        <v>Kitchen</v>
      </c>
      <c r="G1488" t="str">
        <f>VLOOKUP('Sales_Fact cleaned'!C659,Product_Cleaned!$A$2:$E$101,5, FALSE)</f>
        <v>Smith-Mills</v>
      </c>
      <c r="H1488" t="s">
        <v>1776</v>
      </c>
      <c r="I1488" t="str">
        <f>_xlfn.XLOOKUP(H1488,Store_Raw!$A$2:$A$21,Store_Raw!$B$2:$B$21)</f>
        <v>Benson-Elliott</v>
      </c>
      <c r="J1488" t="str">
        <f>_xlfn.XLOOKUP(H1488,Store_Raw!$A$2:$A$21,Store_Raw!$C$2:$C$21)</f>
        <v>East</v>
      </c>
      <c r="K1488" t="str">
        <f>_xlfn.XLOOKUP(H1488,Store_Raw!$A$2:$A$21,Store_Raw!$D$2:$D$21)</f>
        <v>Port Josephberg</v>
      </c>
      <c r="L1488" t="str">
        <f>_xlfn.XLOOKUP(H1488,Store_Raw!$A$2:$A$21,Store_Raw!$E$2:$E$21)</f>
        <v>Online</v>
      </c>
      <c r="M1488" t="str">
        <f>VLOOKUP(B1488,Customer_Cleaned!$A$2:$H$501,2,FALSE)</f>
        <v>Jacqueline Anthony</v>
      </c>
      <c r="N1488">
        <f>VLOOKUP(B1488,Customer_Cleaned!$A$2:$H$501,3,FALSE)</f>
        <v>28</v>
      </c>
      <c r="O1488" t="str">
        <f>VLOOKUP(B1488,Customer_Cleaned!$A$2:$H$501,4,FALSE)</f>
        <v>Male</v>
      </c>
      <c r="P1488" t="str">
        <f>VLOOKUP(B1488,Customer_Cleaned!$A$2:$H$501,8,FALSE)</f>
        <v>Bronze</v>
      </c>
      <c r="Q1488" t="str">
        <f>_xlfn.XLOOKUP('Sales_Fact cleaned'!B659,Customer_Cleaned!$A$2:$A$501,Customer_Cleaned!$F$2:$F$501)</f>
        <v>Alabama</v>
      </c>
      <c r="R1488" t="str">
        <f>_xlfn.XLOOKUP(B1488,Customer_Cleaned!$A$2:$A$501,Customer_Cleaned!$G$2:$G$501)</f>
        <v>USA</v>
      </c>
      <c r="S1488">
        <v>3</v>
      </c>
      <c r="T1488">
        <v>619.80999999999995</v>
      </c>
      <c r="U1488">
        <v>0.16</v>
      </c>
      <c r="V1488">
        <v>1561.9212</v>
      </c>
      <c r="W1488" t="s">
        <v>1824</v>
      </c>
    </row>
    <row r="1489" spans="1:23">
      <c r="A1489" s="2">
        <v>45756</v>
      </c>
      <c r="B1489" t="s">
        <v>298</v>
      </c>
      <c r="C1489" t="s">
        <v>1732</v>
      </c>
      <c r="D1489" t="str">
        <f>VLOOKUP(C1489,Product_Cleaned!$A$2:$B$101,2,FALSE)</f>
        <v>Microwave Oven</v>
      </c>
      <c r="E1489" t="str">
        <f>VLOOKUP(C1489,Product_Cleaned!$A$2:$C$101,3,FALSE)</f>
        <v>Home</v>
      </c>
      <c r="F1489" t="str">
        <f>VLOOKUP(C1489,Product_Cleaned!$A$2:$E$101,4,FALSE)</f>
        <v>Appliances</v>
      </c>
      <c r="G1489" t="str">
        <f>VLOOKUP('Sales_Fact cleaned'!C344,Product_Cleaned!$A$2:$E$101,5, FALSE)</f>
        <v>Byrd, Stewart and Valdez</v>
      </c>
      <c r="H1489" t="s">
        <v>1776</v>
      </c>
      <c r="I1489" t="str">
        <f>_xlfn.XLOOKUP(H1489,Store_Raw!$A$2:$A$21,Store_Raw!$B$2:$B$21)</f>
        <v>Benson-Elliott</v>
      </c>
      <c r="J1489" t="str">
        <f>_xlfn.XLOOKUP(H1489,Store_Raw!$A$2:$A$21,Store_Raw!$C$2:$C$21)</f>
        <v>East</v>
      </c>
      <c r="K1489" t="str">
        <f>_xlfn.XLOOKUP(H1489,Store_Raw!$A$2:$A$21,Store_Raw!$D$2:$D$21)</f>
        <v>Port Josephberg</v>
      </c>
      <c r="L1489" t="str">
        <f>_xlfn.XLOOKUP(H1489,Store_Raw!$A$2:$A$21,Store_Raw!$E$2:$E$21)</f>
        <v>Online</v>
      </c>
      <c r="M1489" t="str">
        <f>VLOOKUP(B1489,Customer_Cleaned!$A$2:$H$501,2,FALSE)</f>
        <v>George Rosario</v>
      </c>
      <c r="N1489">
        <f>VLOOKUP(B1489,Customer_Cleaned!$A$2:$H$501,3,FALSE)</f>
        <v>53</v>
      </c>
      <c r="O1489" t="str">
        <f>VLOOKUP(B1489,Customer_Cleaned!$A$2:$H$501,4,FALSE)</f>
        <v>Male</v>
      </c>
      <c r="P1489" t="str">
        <f>VLOOKUP(B1489,Customer_Cleaned!$A$2:$H$501,8,FALSE)</f>
        <v>Platinum</v>
      </c>
      <c r="Q1489" t="str">
        <f>_xlfn.XLOOKUP('Sales_Fact cleaned'!B344,Customer_Cleaned!$A$2:$A$501,Customer_Cleaned!$F$2:$F$501)</f>
        <v>Delaware</v>
      </c>
      <c r="R1489" t="str">
        <f>_xlfn.XLOOKUP(B1489,Customer_Cleaned!$A$2:$A$501,Customer_Cleaned!$G$2:$G$501)</f>
        <v>USA</v>
      </c>
      <c r="S1489">
        <v>2</v>
      </c>
      <c r="T1489">
        <v>878.05</v>
      </c>
      <c r="U1489">
        <v>0.11</v>
      </c>
      <c r="V1489">
        <v>1562.9290000000001</v>
      </c>
      <c r="W1489" t="s">
        <v>1826</v>
      </c>
    </row>
    <row r="1490" spans="1:23" hidden="1">
      <c r="A1490" s="2">
        <v>45756</v>
      </c>
      <c r="B1490" t="s">
        <v>631</v>
      </c>
      <c r="C1490" t="s">
        <v>1680</v>
      </c>
      <c r="D1490" t="str">
        <f>VLOOKUP(C1490,Product_Cleaned!$A$2:$B$101,2,FALSE)</f>
        <v>Women's Hair Dryer Brush</v>
      </c>
      <c r="E1490" t="str">
        <f>VLOOKUP(C1490,Product_Cleaned!$A$2:$C$101,3,FALSE)</f>
        <v>Beauty</v>
      </c>
      <c r="F1490" t="str">
        <f>VLOOKUP(C1490,Product_Cleaned!$A$2:$E$101,4,FALSE)</f>
        <v>Haircare</v>
      </c>
      <c r="G1490" t="str">
        <f>VLOOKUP('Sales_Fact cleaned'!C496,Product_Cleaned!$A$2:$E$101,5, FALSE)</f>
        <v>Rice LLC</v>
      </c>
      <c r="H1490" t="s">
        <v>1794</v>
      </c>
      <c r="I1490" t="str">
        <f>_xlfn.XLOOKUP(H1490,Store_Raw!$A$2:$A$21,Store_Raw!$B$2:$B$21)</f>
        <v>Thomas, Bridges and Harris</v>
      </c>
      <c r="J1490" t="str">
        <f>_xlfn.XLOOKUP(H1490,Store_Raw!$A$2:$A$21,Store_Raw!$C$2:$C$21)</f>
        <v>North</v>
      </c>
      <c r="K1490" t="str">
        <f>_xlfn.XLOOKUP(H1490,Store_Raw!$A$2:$A$21,Store_Raw!$D$2:$D$21)</f>
        <v>Sabrinatown</v>
      </c>
      <c r="L1490" t="str">
        <f>_xlfn.XLOOKUP(H1490,Store_Raw!$A$2:$A$21,Store_Raw!$E$2:$E$21)</f>
        <v>Online</v>
      </c>
      <c r="M1490" t="str">
        <f>VLOOKUP(B1490,Customer_Cleaned!$A$2:$H$501,2,FALSE)</f>
        <v>Jacob Wood</v>
      </c>
      <c r="N1490">
        <f>VLOOKUP(B1490,Customer_Cleaned!$A$2:$H$501,3,FALSE)</f>
        <v>26</v>
      </c>
      <c r="O1490" t="str">
        <f>VLOOKUP(B1490,Customer_Cleaned!$A$2:$H$501,4,FALSE)</f>
        <v>Male</v>
      </c>
      <c r="P1490" t="str">
        <f>VLOOKUP(B1490,Customer_Cleaned!$A$2:$H$501,8,FALSE)</f>
        <v>Bronze</v>
      </c>
      <c r="Q1490" t="str">
        <f>_xlfn.XLOOKUP('Sales_Fact cleaned'!B496,Customer_Cleaned!$A$2:$A$501,Customer_Cleaned!$F$2:$F$501)</f>
        <v>Ohio</v>
      </c>
      <c r="R1490" t="str">
        <f>_xlfn.XLOOKUP(B1490,Customer_Cleaned!$A$2:$A$501,Customer_Cleaned!$G$2:$G$501)</f>
        <v>USA</v>
      </c>
      <c r="S1490">
        <v>3</v>
      </c>
      <c r="T1490">
        <v>685.97</v>
      </c>
      <c r="U1490">
        <v>0.24</v>
      </c>
      <c r="V1490">
        <v>1564.0116</v>
      </c>
      <c r="W1490" t="s">
        <v>1826</v>
      </c>
    </row>
    <row r="1491" spans="1:23" hidden="1">
      <c r="A1491" s="2">
        <v>45756</v>
      </c>
      <c r="B1491" t="s">
        <v>1107</v>
      </c>
      <c r="C1491" t="s">
        <v>1644</v>
      </c>
      <c r="D1491" t="str">
        <f>VLOOKUP(C1491,Product_Cleaned!$A$2:$B$101,2,FALSE)</f>
        <v>Car Dashboard Phone Holder</v>
      </c>
      <c r="E1491" t="str">
        <f>VLOOKUP(C1491,Product_Cleaned!$A$2:$C$101,3,FALSE)</f>
        <v>Electronics</v>
      </c>
      <c r="F1491" t="str">
        <f>VLOOKUP(C1491,Product_Cleaned!$A$2:$E$101,4,FALSE)</f>
        <v>Accessories</v>
      </c>
      <c r="G1491" t="str">
        <f>VLOOKUP('Sales_Fact cleaned'!C1950,Product_Cleaned!$A$2:$E$101,5, FALSE)</f>
        <v>Hopkins Ltd</v>
      </c>
      <c r="H1491" t="s">
        <v>1761</v>
      </c>
      <c r="I1491" t="str">
        <f>_xlfn.XLOOKUP(H1491,Store_Raw!$A$2:$A$21,Store_Raw!$B$2:$B$21)</f>
        <v>Black-Horn</v>
      </c>
      <c r="J1491" t="str">
        <f>_xlfn.XLOOKUP(H1491,Store_Raw!$A$2:$A$21,Store_Raw!$C$2:$C$21)</f>
        <v>South</v>
      </c>
      <c r="K1491" t="str">
        <f>_xlfn.XLOOKUP(H1491,Store_Raw!$A$2:$A$21,Store_Raw!$D$2:$D$21)</f>
        <v>North Nancyview</v>
      </c>
      <c r="L1491" t="str">
        <f>_xlfn.XLOOKUP(H1491,Store_Raw!$A$2:$A$21,Store_Raw!$E$2:$E$21)</f>
        <v>Outlet</v>
      </c>
      <c r="M1491" t="str">
        <f>VLOOKUP(B1491,Customer_Cleaned!$A$2:$H$501,2,FALSE)</f>
        <v>Laura Green</v>
      </c>
      <c r="N1491">
        <f>VLOOKUP(B1491,Customer_Cleaned!$A$2:$H$501,3,FALSE)</f>
        <v>56</v>
      </c>
      <c r="O1491" t="str">
        <f>VLOOKUP(B1491,Customer_Cleaned!$A$2:$H$501,4,FALSE)</f>
        <v>Female</v>
      </c>
      <c r="P1491" t="str">
        <f>VLOOKUP(B1491,Customer_Cleaned!$A$2:$H$501,8,FALSE)</f>
        <v>Platinum</v>
      </c>
      <c r="Q1491" t="str">
        <f>_xlfn.XLOOKUP('Sales_Fact cleaned'!B1950,Customer_Cleaned!$A$2:$A$501,Customer_Cleaned!$F$2:$F$501)</f>
        <v>Michigan</v>
      </c>
      <c r="R1491" t="str">
        <f>_xlfn.XLOOKUP(B1491,Customer_Cleaned!$A$2:$A$501,Customer_Cleaned!$G$2:$G$501)</f>
        <v>USA</v>
      </c>
      <c r="S1491">
        <v>4</v>
      </c>
      <c r="T1491">
        <v>395.45</v>
      </c>
      <c r="U1491">
        <v>0.01</v>
      </c>
      <c r="V1491">
        <v>1565.982</v>
      </c>
      <c r="W1491" t="s">
        <v>1824</v>
      </c>
    </row>
    <row r="1492" spans="1:23" hidden="1">
      <c r="A1492" s="2">
        <v>45757</v>
      </c>
      <c r="B1492" t="s">
        <v>1352</v>
      </c>
      <c r="C1492" t="s">
        <v>1586</v>
      </c>
      <c r="D1492" t="str">
        <f>VLOOKUP(C1492,Product_Cleaned!$A$2:$B$101,2,FALSE)</f>
        <v>Knee Support Brace</v>
      </c>
      <c r="E1492" t="str">
        <f>VLOOKUP(C1492,Product_Cleaned!$A$2:$C$101,3,FALSE)</f>
        <v>Sports</v>
      </c>
      <c r="F1492" t="str">
        <f>VLOOKUP(C1492,Product_Cleaned!$A$2:$E$101,4,FALSE)</f>
        <v>Equipment</v>
      </c>
      <c r="G1492" t="str">
        <f>VLOOKUP('Sales_Fact cleaned'!C985,Product_Cleaned!$A$2:$E$101,5, FALSE)</f>
        <v>Campbell Ltd</v>
      </c>
      <c r="H1492" t="s">
        <v>1782</v>
      </c>
      <c r="I1492" t="str">
        <f>_xlfn.XLOOKUP(H1492,Store_Raw!$A$2:$A$21,Store_Raw!$B$2:$B$21)</f>
        <v>Bean, Jones and Park</v>
      </c>
      <c r="J1492" t="str">
        <f>_xlfn.XLOOKUP(H1492,Store_Raw!$A$2:$A$21,Store_Raw!$C$2:$C$21)</f>
        <v>West</v>
      </c>
      <c r="K1492" t="str">
        <f>_xlfn.XLOOKUP(H1492,Store_Raw!$A$2:$A$21,Store_Raw!$D$2:$D$21)</f>
        <v>Thompsonborough</v>
      </c>
      <c r="L1492" t="str">
        <f>_xlfn.XLOOKUP(H1492,Store_Raw!$A$2:$A$21,Store_Raw!$E$2:$E$21)</f>
        <v>Online</v>
      </c>
      <c r="M1492" t="str">
        <f>VLOOKUP(B1492,Customer_Cleaned!$A$2:$H$501,2,FALSE)</f>
        <v>Sharon Simpson</v>
      </c>
      <c r="N1492">
        <f>VLOOKUP(B1492,Customer_Cleaned!$A$2:$H$501,3,FALSE)</f>
        <v>61</v>
      </c>
      <c r="O1492" t="str">
        <f>VLOOKUP(B1492,Customer_Cleaned!$A$2:$H$501,4,FALSE)</f>
        <v>Male</v>
      </c>
      <c r="P1492" t="str">
        <f>VLOOKUP(B1492,Customer_Cleaned!$A$2:$H$501,8,FALSE)</f>
        <v>Platinum</v>
      </c>
      <c r="Q1492" t="str">
        <f>_xlfn.XLOOKUP('Sales_Fact cleaned'!B985,Customer_Cleaned!$A$2:$A$501,Customer_Cleaned!$F$2:$F$501)</f>
        <v>South Dakota</v>
      </c>
      <c r="R1492" t="str">
        <f>_xlfn.XLOOKUP(B1492,Customer_Cleaned!$A$2:$A$501,Customer_Cleaned!$G$2:$G$501)</f>
        <v>USA</v>
      </c>
      <c r="S1492">
        <v>4</v>
      </c>
      <c r="T1492">
        <v>466.24</v>
      </c>
      <c r="U1492">
        <v>0.16</v>
      </c>
      <c r="V1492">
        <v>1566.5663999999999</v>
      </c>
      <c r="W1492" t="s">
        <v>1824</v>
      </c>
    </row>
    <row r="1493" spans="1:23">
      <c r="A1493" s="2">
        <v>45757</v>
      </c>
      <c r="B1493" t="s">
        <v>292</v>
      </c>
      <c r="C1493" t="s">
        <v>1616</v>
      </c>
      <c r="D1493" t="str">
        <f>VLOOKUP(C1493,Product_Cleaned!$A$2:$B$101,2,FALSE)</f>
        <v>Gaming Mechanical Keyboard</v>
      </c>
      <c r="E1493" t="str">
        <f>VLOOKUP(C1493,Product_Cleaned!$A$2:$C$101,3,FALSE)</f>
        <v>Electronics</v>
      </c>
      <c r="F1493" t="str">
        <f>VLOOKUP(C1493,Product_Cleaned!$A$2:$E$101,4,FALSE)</f>
        <v>Computer</v>
      </c>
      <c r="G1493" t="str">
        <f>VLOOKUP('Sales_Fact cleaned'!C195,Product_Cleaned!$A$2:$E$101,5, FALSE)</f>
        <v>Butler Group</v>
      </c>
      <c r="H1493" t="s">
        <v>1776</v>
      </c>
      <c r="I1493" t="str">
        <f>_xlfn.XLOOKUP(H1493,Store_Raw!$A$2:$A$21,Store_Raw!$B$2:$B$21)</f>
        <v>Benson-Elliott</v>
      </c>
      <c r="J1493" t="str">
        <f>_xlfn.XLOOKUP(H1493,Store_Raw!$A$2:$A$21,Store_Raw!$C$2:$C$21)</f>
        <v>East</v>
      </c>
      <c r="K1493" t="str">
        <f>_xlfn.XLOOKUP(H1493,Store_Raw!$A$2:$A$21,Store_Raw!$D$2:$D$21)</f>
        <v>Port Josephberg</v>
      </c>
      <c r="L1493" t="str">
        <f>_xlfn.XLOOKUP(H1493,Store_Raw!$A$2:$A$21,Store_Raw!$E$2:$E$21)</f>
        <v>Online</v>
      </c>
      <c r="M1493" t="str">
        <f>VLOOKUP(B1493,Customer_Cleaned!$A$2:$H$501,2,FALSE)</f>
        <v>Jennifer Garcia</v>
      </c>
      <c r="N1493">
        <f>VLOOKUP(B1493,Customer_Cleaned!$A$2:$H$501,3,FALSE)</f>
        <v>61</v>
      </c>
      <c r="O1493" t="str">
        <f>VLOOKUP(B1493,Customer_Cleaned!$A$2:$H$501,4,FALSE)</f>
        <v>Female</v>
      </c>
      <c r="P1493" t="str">
        <f>VLOOKUP(B1493,Customer_Cleaned!$A$2:$H$501,8,FALSE)</f>
        <v>Platinum</v>
      </c>
      <c r="Q1493" t="str">
        <f>_xlfn.XLOOKUP('Sales_Fact cleaned'!B195,Customer_Cleaned!$A$2:$A$501,Customer_Cleaned!$F$2:$F$501)</f>
        <v>Oregon</v>
      </c>
      <c r="R1493" t="str">
        <f>_xlfn.XLOOKUP(B1493,Customer_Cleaned!$A$2:$A$501,Customer_Cleaned!$G$2:$G$501)</f>
        <v>USA</v>
      </c>
      <c r="S1493">
        <v>2</v>
      </c>
      <c r="T1493">
        <v>833.7</v>
      </c>
      <c r="U1493">
        <v>0.06</v>
      </c>
      <c r="V1493">
        <v>1567.356</v>
      </c>
      <c r="W1493" t="s">
        <v>1824</v>
      </c>
    </row>
    <row r="1494" spans="1:23">
      <c r="A1494" s="2">
        <v>45757</v>
      </c>
      <c r="B1494" t="s">
        <v>836</v>
      </c>
      <c r="C1494" t="s">
        <v>1570</v>
      </c>
      <c r="D1494" t="str">
        <f>VLOOKUP(C1494,Product_Cleaned!$A$2:$B$101,2,FALSE)</f>
        <v>HD Smart TV Stick</v>
      </c>
      <c r="E1494" t="str">
        <f>VLOOKUP(C1494,Product_Cleaned!$A$2:$C$101,3,FALSE)</f>
        <v>Electronics</v>
      </c>
      <c r="F1494" t="str">
        <f>VLOOKUP(C1494,Product_Cleaned!$A$2:$E$101,4,FALSE)</f>
        <v>Accessories</v>
      </c>
      <c r="G1494" t="str">
        <f>VLOOKUP('Sales_Fact cleaned'!C1694,Product_Cleaned!$A$2:$E$101,5, FALSE)</f>
        <v>Gibson, Green and Lopez</v>
      </c>
      <c r="H1494" t="s">
        <v>1797</v>
      </c>
      <c r="I1494" t="str">
        <f>_xlfn.XLOOKUP(H1494,Store_Raw!$A$2:$A$21,Store_Raw!$B$2:$B$21)</f>
        <v>Gardner, Humphrey and Contreras</v>
      </c>
      <c r="J1494" t="str">
        <f>_xlfn.XLOOKUP(H1494,Store_Raw!$A$2:$A$21,Store_Raw!$C$2:$C$21)</f>
        <v>East</v>
      </c>
      <c r="K1494" t="str">
        <f>_xlfn.XLOOKUP(H1494,Store_Raw!$A$2:$A$21,Store_Raw!$D$2:$D$21)</f>
        <v>Johnsonville</v>
      </c>
      <c r="L1494" t="str">
        <f>_xlfn.XLOOKUP(H1494,Store_Raw!$A$2:$A$21,Store_Raw!$E$2:$E$21)</f>
        <v>Flagship</v>
      </c>
      <c r="M1494" t="str">
        <f>VLOOKUP(B1494,Customer_Cleaned!$A$2:$H$501,2,FALSE)</f>
        <v>Katherine Cowan</v>
      </c>
      <c r="N1494">
        <f>VLOOKUP(B1494,Customer_Cleaned!$A$2:$H$501,3,FALSE)</f>
        <v>60</v>
      </c>
      <c r="O1494" t="str">
        <f>VLOOKUP(B1494,Customer_Cleaned!$A$2:$H$501,4,FALSE)</f>
        <v>Female</v>
      </c>
      <c r="P1494" t="str">
        <f>VLOOKUP(B1494,Customer_Cleaned!$A$2:$H$501,8,FALSE)</f>
        <v>Platinum</v>
      </c>
      <c r="Q1494" t="str">
        <f>_xlfn.XLOOKUP('Sales_Fact cleaned'!B1694,Customer_Cleaned!$A$2:$A$501,Customer_Cleaned!$F$2:$F$501)</f>
        <v>Georgia</v>
      </c>
      <c r="R1494" t="str">
        <f>_xlfn.XLOOKUP(B1494,Customer_Cleaned!$A$2:$A$501,Customer_Cleaned!$G$2:$G$501)</f>
        <v>USA</v>
      </c>
      <c r="S1494">
        <v>3</v>
      </c>
      <c r="T1494">
        <v>697.13</v>
      </c>
      <c r="U1494">
        <v>0.25</v>
      </c>
      <c r="V1494">
        <v>1568.5425</v>
      </c>
      <c r="W1494" t="s">
        <v>1826</v>
      </c>
    </row>
    <row r="1495" spans="1:23" hidden="1">
      <c r="A1495" s="2">
        <v>45757</v>
      </c>
      <c r="B1495" t="s">
        <v>999</v>
      </c>
      <c r="C1495" t="s">
        <v>1562</v>
      </c>
      <c r="D1495" t="str">
        <f>VLOOKUP(C1495,Product_Cleaned!$A$2:$B$101,2,FALSE)</f>
        <v>Wireless Bluetooth Earbuds</v>
      </c>
      <c r="E1495" t="str">
        <f>VLOOKUP(C1495,Product_Cleaned!$A$2:$C$101,3,FALSE)</f>
        <v>Electronics</v>
      </c>
      <c r="F1495" t="str">
        <f>VLOOKUP(C1495,Product_Cleaned!$A$2:$E$101,4,FALSE)</f>
        <v>Audio</v>
      </c>
      <c r="G1495" t="str">
        <f>VLOOKUP('Sales_Fact cleaned'!C627,Product_Cleaned!$A$2:$E$101,5, FALSE)</f>
        <v>Smith-Mills</v>
      </c>
      <c r="H1495" t="s">
        <v>1804</v>
      </c>
      <c r="I1495" t="str">
        <f>_xlfn.XLOOKUP(H1495,Store_Raw!$A$2:$A$21,Store_Raw!$B$2:$B$21)</f>
        <v>Frederick-Wright</v>
      </c>
      <c r="J1495" t="str">
        <f>_xlfn.XLOOKUP(H1495,Store_Raw!$A$2:$A$21,Store_Raw!$C$2:$C$21)</f>
        <v>West</v>
      </c>
      <c r="K1495" t="str">
        <f>_xlfn.XLOOKUP(H1495,Store_Raw!$A$2:$A$21,Store_Raw!$D$2:$D$21)</f>
        <v>New Jimmymouth</v>
      </c>
      <c r="L1495" t="str">
        <f>_xlfn.XLOOKUP(H1495,Store_Raw!$A$2:$A$21,Store_Raw!$E$2:$E$21)</f>
        <v>Flagship</v>
      </c>
      <c r="M1495" t="str">
        <f>VLOOKUP(B1495,Customer_Cleaned!$A$2:$H$501,2,FALSE)</f>
        <v>Tiffany Williams</v>
      </c>
      <c r="N1495">
        <f>VLOOKUP(B1495,Customer_Cleaned!$A$2:$H$501,3,FALSE)</f>
        <v>64</v>
      </c>
      <c r="O1495" t="str">
        <f>VLOOKUP(B1495,Customer_Cleaned!$A$2:$H$501,4,FALSE)</f>
        <v>Female</v>
      </c>
      <c r="P1495" t="str">
        <f>VLOOKUP(B1495,Customer_Cleaned!$A$2:$H$501,8,FALSE)</f>
        <v>Platinum</v>
      </c>
      <c r="Q1495" t="str">
        <f>_xlfn.XLOOKUP('Sales_Fact cleaned'!B627,Customer_Cleaned!$A$2:$A$501,Customer_Cleaned!$F$2:$F$501)</f>
        <v>Idaho</v>
      </c>
      <c r="R1495" t="str">
        <f>_xlfn.XLOOKUP(B1495,Customer_Cleaned!$A$2:$A$501,Customer_Cleaned!$G$2:$G$501)</f>
        <v>USA</v>
      </c>
      <c r="S1495">
        <v>3</v>
      </c>
      <c r="T1495">
        <v>581.09</v>
      </c>
      <c r="U1495">
        <v>0.1</v>
      </c>
      <c r="V1495">
        <v>1568.943</v>
      </c>
      <c r="W1495" t="s">
        <v>1824</v>
      </c>
    </row>
    <row r="1496" spans="1:23" hidden="1">
      <c r="A1496" s="2">
        <v>45758</v>
      </c>
      <c r="B1496" t="s">
        <v>711</v>
      </c>
      <c r="C1496" t="s">
        <v>1730</v>
      </c>
      <c r="D1496" t="str">
        <f>VLOOKUP(C1496,Product_Cleaned!$A$2:$B$101,2,FALSE)</f>
        <v>Women's High Heels</v>
      </c>
      <c r="E1496" t="str">
        <f>VLOOKUP(C1496,Product_Cleaned!$A$2:$C$101,3,FALSE)</f>
        <v>Clothing</v>
      </c>
      <c r="F1496" t="str">
        <f>VLOOKUP(C1496,Product_Cleaned!$A$2:$E$101,4,FALSE)</f>
        <v>Footwear</v>
      </c>
      <c r="G1496" t="str">
        <f>VLOOKUP('Sales_Fact cleaned'!C1759,Product_Cleaned!$A$2:$E$101,5, FALSE)</f>
        <v>May-Reese</v>
      </c>
      <c r="H1496" t="s">
        <v>1752</v>
      </c>
      <c r="I1496" t="str">
        <f>_xlfn.XLOOKUP(H1496,Store_Raw!$A$2:$A$21,Store_Raw!$B$2:$B$21)</f>
        <v>Rivera-Warner</v>
      </c>
      <c r="J1496" t="str">
        <f>_xlfn.XLOOKUP(H1496,Store_Raw!$A$2:$A$21,Store_Raw!$C$2:$C$21)</f>
        <v>East</v>
      </c>
      <c r="K1496" t="str">
        <f>_xlfn.XLOOKUP(H1496,Store_Raw!$A$2:$A$21,Store_Raw!$D$2:$D$21)</f>
        <v>Washingtonfurt</v>
      </c>
      <c r="L1496" t="str">
        <f>_xlfn.XLOOKUP(H1496,Store_Raw!$A$2:$A$21,Store_Raw!$E$2:$E$21)</f>
        <v>Flagship</v>
      </c>
      <c r="M1496" t="str">
        <f>VLOOKUP(B1496,Customer_Cleaned!$A$2:$H$501,2,FALSE)</f>
        <v>Jordan Wells</v>
      </c>
      <c r="N1496">
        <f>VLOOKUP(B1496,Customer_Cleaned!$A$2:$H$501,3,FALSE)</f>
        <v>47</v>
      </c>
      <c r="O1496" t="str">
        <f>VLOOKUP(B1496,Customer_Cleaned!$A$2:$H$501,4,FALSE)</f>
        <v>Female</v>
      </c>
      <c r="P1496" t="str">
        <f>VLOOKUP(B1496,Customer_Cleaned!$A$2:$H$501,8,FALSE)</f>
        <v>Silver</v>
      </c>
      <c r="Q1496" t="str">
        <f>_xlfn.XLOOKUP('Sales_Fact cleaned'!B1759,Customer_Cleaned!$A$2:$A$501,Customer_Cleaned!$F$2:$F$501)</f>
        <v>Virginia</v>
      </c>
      <c r="R1496" t="str">
        <f>_xlfn.XLOOKUP(B1496,Customer_Cleaned!$A$2:$A$501,Customer_Cleaned!$G$2:$G$501)</f>
        <v>USA</v>
      </c>
      <c r="S1496">
        <v>2</v>
      </c>
      <c r="T1496">
        <v>844.31</v>
      </c>
      <c r="U1496">
        <v>7.0000000000000007E-2</v>
      </c>
      <c r="V1496">
        <v>1570.4166</v>
      </c>
      <c r="W1496" t="s">
        <v>1829</v>
      </c>
    </row>
    <row r="1497" spans="1:23" hidden="1">
      <c r="A1497" s="2">
        <v>45758</v>
      </c>
      <c r="B1497" t="s">
        <v>1193</v>
      </c>
      <c r="C1497" t="s">
        <v>1598</v>
      </c>
      <c r="D1497" t="str">
        <f>VLOOKUP(C1497,Product_Cleaned!$A$2:$B$101,2,FALSE)</f>
        <v>Women's Scarf Set</v>
      </c>
      <c r="E1497" t="str">
        <f>VLOOKUP(C1497,Product_Cleaned!$A$2:$C$101,3,FALSE)</f>
        <v>Clothing</v>
      </c>
      <c r="F1497" t="str">
        <f>VLOOKUP(C1497,Product_Cleaned!$A$2:$E$101,4,FALSE)</f>
        <v>Accessories</v>
      </c>
      <c r="G1497" t="str">
        <f>VLOOKUP('Sales_Fact cleaned'!C1875,Product_Cleaned!$A$2:$E$101,5, FALSE)</f>
        <v>Atkinson, Camacho and Oliver</v>
      </c>
      <c r="H1497" t="s">
        <v>1799</v>
      </c>
      <c r="I1497" t="str">
        <f>_xlfn.XLOOKUP(H1497,Store_Raw!$A$2:$A$21,Store_Raw!$B$2:$B$21)</f>
        <v>Mcdonald Inc</v>
      </c>
      <c r="J1497" t="str">
        <f>_xlfn.XLOOKUP(H1497,Store_Raw!$A$2:$A$21,Store_Raw!$C$2:$C$21)</f>
        <v>South</v>
      </c>
      <c r="K1497" t="str">
        <f>_xlfn.XLOOKUP(H1497,Store_Raw!$A$2:$A$21,Store_Raw!$D$2:$D$21)</f>
        <v>Christopherland</v>
      </c>
      <c r="L1497" t="str">
        <f>_xlfn.XLOOKUP(H1497,Store_Raw!$A$2:$A$21,Store_Raw!$E$2:$E$21)</f>
        <v>Outlet</v>
      </c>
      <c r="M1497" t="str">
        <f>VLOOKUP(B1497,Customer_Cleaned!$A$2:$H$501,2,FALSE)</f>
        <v>Martha Brown</v>
      </c>
      <c r="N1497">
        <f>VLOOKUP(B1497,Customer_Cleaned!$A$2:$H$501,3,FALSE)</f>
        <v>20</v>
      </c>
      <c r="O1497" t="str">
        <f>VLOOKUP(B1497,Customer_Cleaned!$A$2:$H$501,4,FALSE)</f>
        <v>Female</v>
      </c>
      <c r="P1497" t="str">
        <f>VLOOKUP(B1497,Customer_Cleaned!$A$2:$H$501,8,FALSE)</f>
        <v>Bronze</v>
      </c>
      <c r="Q1497" t="str">
        <f>_xlfn.XLOOKUP('Sales_Fact cleaned'!B1875,Customer_Cleaned!$A$2:$A$501,Customer_Cleaned!$F$2:$F$501)</f>
        <v>Washington</v>
      </c>
      <c r="R1497" t="str">
        <f>_xlfn.XLOOKUP(B1497,Customer_Cleaned!$A$2:$A$501,Customer_Cleaned!$G$2:$G$501)</f>
        <v>USA</v>
      </c>
      <c r="S1497">
        <v>2</v>
      </c>
      <c r="T1497">
        <v>855.4</v>
      </c>
      <c r="U1497">
        <v>0.08</v>
      </c>
      <c r="V1497">
        <v>1573.9359999999999</v>
      </c>
      <c r="W1497" t="s">
        <v>1824</v>
      </c>
    </row>
    <row r="1498" spans="1:23" hidden="1">
      <c r="A1498" s="2">
        <v>45758</v>
      </c>
      <c r="B1498" t="s">
        <v>1157</v>
      </c>
      <c r="C1498" t="s">
        <v>1678</v>
      </c>
      <c r="D1498" t="str">
        <f>VLOOKUP(C1498,Product_Cleaned!$A$2:$B$101,2,FALSE)</f>
        <v>Adjustable Dumbbells 20kg</v>
      </c>
      <c r="E1498" t="str">
        <f>VLOOKUP(C1498,Product_Cleaned!$A$2:$C$101,3,FALSE)</f>
        <v>Sports</v>
      </c>
      <c r="F1498" t="str">
        <f>VLOOKUP(C1498,Product_Cleaned!$A$2:$E$101,4,FALSE)</f>
        <v>Fitness</v>
      </c>
      <c r="G1498" t="str">
        <f>VLOOKUP('Sales_Fact cleaned'!C1683,Product_Cleaned!$A$2:$E$101,5, FALSE)</f>
        <v>Sims Inc</v>
      </c>
      <c r="H1498" t="s">
        <v>1807</v>
      </c>
      <c r="I1498" t="str">
        <f>_xlfn.XLOOKUP(H1498,Store_Raw!$A$2:$A$21,Store_Raw!$B$2:$B$21)</f>
        <v>Holloway Ltd</v>
      </c>
      <c r="J1498" t="str">
        <f>_xlfn.XLOOKUP(H1498,Store_Raw!$A$2:$A$21,Store_Raw!$C$2:$C$21)</f>
        <v>North</v>
      </c>
      <c r="K1498" t="str">
        <f>_xlfn.XLOOKUP(H1498,Store_Raw!$A$2:$A$21,Store_Raw!$D$2:$D$21)</f>
        <v>Bensonhaven</v>
      </c>
      <c r="L1498" t="str">
        <f>_xlfn.XLOOKUP(H1498,Store_Raw!$A$2:$A$21,Store_Raw!$E$2:$E$21)</f>
        <v>Flagship</v>
      </c>
      <c r="M1498" t="str">
        <f>VLOOKUP(B1498,Customer_Cleaned!$A$2:$H$501,2,FALSE)</f>
        <v>James Holloway Jr.</v>
      </c>
      <c r="N1498">
        <f>VLOOKUP(B1498,Customer_Cleaned!$A$2:$H$501,3,FALSE)</f>
        <v>45</v>
      </c>
      <c r="O1498" t="str">
        <f>VLOOKUP(B1498,Customer_Cleaned!$A$2:$H$501,4,FALSE)</f>
        <v>Male</v>
      </c>
      <c r="P1498" t="str">
        <f>VLOOKUP(B1498,Customer_Cleaned!$A$2:$H$501,8,FALSE)</f>
        <v>Silver</v>
      </c>
      <c r="Q1498" t="str">
        <f>_xlfn.XLOOKUP('Sales_Fact cleaned'!B1683,Customer_Cleaned!$A$2:$A$501,Customer_Cleaned!$F$2:$F$501)</f>
        <v>North Dakota</v>
      </c>
      <c r="R1498" t="str">
        <f>_xlfn.XLOOKUP(B1498,Customer_Cleaned!$A$2:$A$501,Customer_Cleaned!$G$2:$G$501)</f>
        <v>USA</v>
      </c>
      <c r="S1498">
        <v>3</v>
      </c>
      <c r="T1498">
        <v>681.58</v>
      </c>
      <c r="U1498">
        <v>0.23</v>
      </c>
      <c r="V1498">
        <v>1574.4498000000001</v>
      </c>
      <c r="W1498" t="s">
        <v>1829</v>
      </c>
    </row>
    <row r="1499" spans="1:23">
      <c r="A1499" s="2">
        <v>45759</v>
      </c>
      <c r="B1499" t="s">
        <v>221</v>
      </c>
      <c r="C1499" t="s">
        <v>1590</v>
      </c>
      <c r="D1499" t="str">
        <f>VLOOKUP(C1499,Product_Cleaned!$A$2:$B$101,2,FALSE)</f>
        <v>Multi-Purpose Storage Box</v>
      </c>
      <c r="E1499" t="str">
        <f>VLOOKUP(C1499,Product_Cleaned!$A$2:$C$101,3,FALSE)</f>
        <v>Home</v>
      </c>
      <c r="F1499" t="str">
        <f>VLOOKUP(C1499,Product_Cleaned!$A$2:$E$101,4,FALSE)</f>
        <v>Storage</v>
      </c>
      <c r="G1499" t="str">
        <f>VLOOKUP('Sales_Fact cleaned'!C336,Product_Cleaned!$A$2:$E$101,5, FALSE)</f>
        <v>Weiss-Watson</v>
      </c>
      <c r="H1499" t="s">
        <v>1797</v>
      </c>
      <c r="I1499" t="str">
        <f>_xlfn.XLOOKUP(H1499,Store_Raw!$A$2:$A$21,Store_Raw!$B$2:$B$21)</f>
        <v>Gardner, Humphrey and Contreras</v>
      </c>
      <c r="J1499" t="str">
        <f>_xlfn.XLOOKUP(H1499,Store_Raw!$A$2:$A$21,Store_Raw!$C$2:$C$21)</f>
        <v>East</v>
      </c>
      <c r="K1499" t="str">
        <f>_xlfn.XLOOKUP(H1499,Store_Raw!$A$2:$A$21,Store_Raw!$D$2:$D$21)</f>
        <v>Johnsonville</v>
      </c>
      <c r="L1499" t="str">
        <f>_xlfn.XLOOKUP(H1499,Store_Raw!$A$2:$A$21,Store_Raw!$E$2:$E$21)</f>
        <v>Flagship</v>
      </c>
      <c r="M1499" t="str">
        <f>VLOOKUP(B1499,Customer_Cleaned!$A$2:$H$501,2,FALSE)</f>
        <v>Alyssa Vargas</v>
      </c>
      <c r="N1499">
        <f>VLOOKUP(B1499,Customer_Cleaned!$A$2:$H$501,3,FALSE)</f>
        <v>53</v>
      </c>
      <c r="O1499" t="str">
        <f>VLOOKUP(B1499,Customer_Cleaned!$A$2:$H$501,4,FALSE)</f>
        <v>Male</v>
      </c>
      <c r="P1499" t="str">
        <f>VLOOKUP(B1499,Customer_Cleaned!$A$2:$H$501,8,FALSE)</f>
        <v>Platinum</v>
      </c>
      <c r="Q1499" t="str">
        <f>_xlfn.XLOOKUP('Sales_Fact cleaned'!B336,Customer_Cleaned!$A$2:$A$501,Customer_Cleaned!$F$2:$F$501)</f>
        <v>Illinois</v>
      </c>
      <c r="R1499" t="str">
        <f>_xlfn.XLOOKUP(B1499,Customer_Cleaned!$A$2:$A$501,Customer_Cleaned!$G$2:$G$501)</f>
        <v>USA</v>
      </c>
      <c r="S1499">
        <v>2</v>
      </c>
      <c r="T1499">
        <v>960.41</v>
      </c>
      <c r="U1499">
        <v>0.18</v>
      </c>
      <c r="V1499">
        <v>1575.0724</v>
      </c>
      <c r="W1499" t="s">
        <v>1829</v>
      </c>
    </row>
    <row r="1500" spans="1:23" hidden="1">
      <c r="A1500" s="2">
        <v>45759</v>
      </c>
      <c r="B1500" t="s">
        <v>1362</v>
      </c>
      <c r="C1500" t="s">
        <v>1700</v>
      </c>
      <c r="D1500" t="str">
        <f>VLOOKUP(C1500,Product_Cleaned!$A$2:$B$101,2,FALSE)</f>
        <v>Wireless Mouse</v>
      </c>
      <c r="E1500" t="str">
        <f>VLOOKUP(C1500,Product_Cleaned!$A$2:$C$101,3,FALSE)</f>
        <v>Electronics</v>
      </c>
      <c r="F1500" t="str">
        <f>VLOOKUP(C1500,Product_Cleaned!$A$2:$E$101,4,FALSE)</f>
        <v>Computer</v>
      </c>
      <c r="G1500" t="str">
        <f>VLOOKUP('Sales_Fact cleaned'!C1243,Product_Cleaned!$A$2:$E$101,5, FALSE)</f>
        <v>Holmes LLC</v>
      </c>
      <c r="H1500" t="s">
        <v>1807</v>
      </c>
      <c r="I1500" t="str">
        <f>_xlfn.XLOOKUP(H1500,Store_Raw!$A$2:$A$21,Store_Raw!$B$2:$B$21)</f>
        <v>Holloway Ltd</v>
      </c>
      <c r="J1500" t="str">
        <f>_xlfn.XLOOKUP(H1500,Store_Raw!$A$2:$A$21,Store_Raw!$C$2:$C$21)</f>
        <v>North</v>
      </c>
      <c r="K1500" t="str">
        <f>_xlfn.XLOOKUP(H1500,Store_Raw!$A$2:$A$21,Store_Raw!$D$2:$D$21)</f>
        <v>Bensonhaven</v>
      </c>
      <c r="L1500" t="str">
        <f>_xlfn.XLOOKUP(H1500,Store_Raw!$A$2:$A$21,Store_Raw!$E$2:$E$21)</f>
        <v>Flagship</v>
      </c>
      <c r="M1500" t="str">
        <f>VLOOKUP(B1500,Customer_Cleaned!$A$2:$H$501,2,FALSE)</f>
        <v>Tammy Trevino</v>
      </c>
      <c r="N1500">
        <f>VLOOKUP(B1500,Customer_Cleaned!$A$2:$H$501,3,FALSE)</f>
        <v>60</v>
      </c>
      <c r="O1500" t="str">
        <f>VLOOKUP(B1500,Customer_Cleaned!$A$2:$H$501,4,FALSE)</f>
        <v>Male</v>
      </c>
      <c r="P1500" t="str">
        <f>VLOOKUP(B1500,Customer_Cleaned!$A$2:$H$501,8,FALSE)</f>
        <v>Platinum</v>
      </c>
      <c r="Q1500" t="str">
        <f>_xlfn.XLOOKUP('Sales_Fact cleaned'!B1243,Customer_Cleaned!$A$2:$A$501,Customer_Cleaned!$F$2:$F$501)</f>
        <v>Maine</v>
      </c>
      <c r="R1500" t="str">
        <f>_xlfn.XLOOKUP(B1500,Customer_Cleaned!$A$2:$A$501,Customer_Cleaned!$G$2:$G$501)</f>
        <v>USA</v>
      </c>
      <c r="S1500">
        <v>2</v>
      </c>
      <c r="T1500">
        <v>877.21</v>
      </c>
      <c r="U1500">
        <v>0.1</v>
      </c>
      <c r="V1500">
        <v>1578.9780000000001</v>
      </c>
      <c r="W1500" t="s">
        <v>1829</v>
      </c>
    </row>
    <row r="1501" spans="1:23" hidden="1">
      <c r="A1501" s="2">
        <v>45760</v>
      </c>
      <c r="B1501" t="s">
        <v>654</v>
      </c>
      <c r="C1501" t="s">
        <v>1664</v>
      </c>
      <c r="D1501" t="str">
        <f>VLOOKUP(C1501,Product_Cleaned!$A$2:$B$101,2,FALSE)</f>
        <v>Womens Cotton Scarf</v>
      </c>
      <c r="E1501" t="str">
        <f>VLOOKUP(C1501,Product_Cleaned!$A$2:$C$101,3,FALSE)</f>
        <v>Clothing</v>
      </c>
      <c r="F1501" t="str">
        <f>VLOOKUP(C1501,Product_Cleaned!$A$2:$E$101,4,FALSE)</f>
        <v>Accessories</v>
      </c>
      <c r="G1501" t="str">
        <f>VLOOKUP('Sales_Fact cleaned'!C1814,Product_Cleaned!$A$2:$E$101,5, FALSE)</f>
        <v>Sharp, Taylor and Rodriguez</v>
      </c>
      <c r="H1501" t="s">
        <v>1804</v>
      </c>
      <c r="I1501" t="str">
        <f>_xlfn.XLOOKUP(H1501,Store_Raw!$A$2:$A$21,Store_Raw!$B$2:$B$21)</f>
        <v>Frederick-Wright</v>
      </c>
      <c r="J1501" t="str">
        <f>_xlfn.XLOOKUP(H1501,Store_Raw!$A$2:$A$21,Store_Raw!$C$2:$C$21)</f>
        <v>West</v>
      </c>
      <c r="K1501" t="str">
        <f>_xlfn.XLOOKUP(H1501,Store_Raw!$A$2:$A$21,Store_Raw!$D$2:$D$21)</f>
        <v>New Jimmymouth</v>
      </c>
      <c r="L1501" t="str">
        <f>_xlfn.XLOOKUP(H1501,Store_Raw!$A$2:$A$21,Store_Raw!$E$2:$E$21)</f>
        <v>Flagship</v>
      </c>
      <c r="M1501" t="str">
        <f>VLOOKUP(B1501,Customer_Cleaned!$A$2:$H$501,2,FALSE)</f>
        <v>Anna Perez</v>
      </c>
      <c r="N1501">
        <f>VLOOKUP(B1501,Customer_Cleaned!$A$2:$H$501,3,FALSE)</f>
        <v>30</v>
      </c>
      <c r="O1501" t="str">
        <f>VLOOKUP(B1501,Customer_Cleaned!$A$2:$H$501,4,FALSE)</f>
        <v>Male</v>
      </c>
      <c r="P1501" t="str">
        <f>VLOOKUP(B1501,Customer_Cleaned!$A$2:$H$501,8,FALSE)</f>
        <v>Bronze</v>
      </c>
      <c r="Q1501" t="str">
        <f>_xlfn.XLOOKUP('Sales_Fact cleaned'!B1814,Customer_Cleaned!$A$2:$A$501,Customer_Cleaned!$F$2:$F$501)</f>
        <v>South Carolina</v>
      </c>
      <c r="R1501" t="str">
        <f>_xlfn.XLOOKUP(B1501,Customer_Cleaned!$A$2:$A$501,Customer_Cleaned!$G$2:$G$501)</f>
        <v>USA</v>
      </c>
      <c r="S1501">
        <v>3</v>
      </c>
      <c r="T1501">
        <v>666.39</v>
      </c>
      <c r="U1501">
        <v>0.21</v>
      </c>
      <c r="V1501">
        <v>1579.3443</v>
      </c>
      <c r="W1501" t="s">
        <v>1824</v>
      </c>
    </row>
    <row r="1502" spans="1:23">
      <c r="A1502" s="2">
        <v>45760</v>
      </c>
      <c r="B1502" t="s">
        <v>124</v>
      </c>
      <c r="C1502" t="s">
        <v>1652</v>
      </c>
      <c r="D1502" t="str">
        <f>VLOOKUP(C1502,Product_Cleaned!$A$2:$B$101,2,FALSE)</f>
        <v>Rugby Ball</v>
      </c>
      <c r="E1502" t="str">
        <f>VLOOKUP(C1502,Product_Cleaned!$A$2:$C$101,3,FALSE)</f>
        <v>Sports</v>
      </c>
      <c r="F1502" t="str">
        <f>VLOOKUP(C1502,Product_Cleaned!$A$2:$E$101,4,FALSE)</f>
        <v>Team Sports</v>
      </c>
      <c r="G1502" t="str">
        <f>VLOOKUP('Sales_Fact cleaned'!C1782,Product_Cleaned!$A$2:$E$101,5, FALSE)</f>
        <v>Larson Ltd</v>
      </c>
      <c r="H1502" t="s">
        <v>1810</v>
      </c>
      <c r="I1502" t="str">
        <f>_xlfn.XLOOKUP(H1502,Store_Raw!$A$2:$A$21,Store_Raw!$B$2:$B$21)</f>
        <v>Guerrero-Schmitt</v>
      </c>
      <c r="J1502" t="str">
        <f>_xlfn.XLOOKUP(H1502,Store_Raw!$A$2:$A$21,Store_Raw!$C$2:$C$21)</f>
        <v>East</v>
      </c>
      <c r="K1502" t="str">
        <f>_xlfn.XLOOKUP(H1502,Store_Raw!$A$2:$A$21,Store_Raw!$D$2:$D$21)</f>
        <v>East Stevechester</v>
      </c>
      <c r="L1502" t="str">
        <f>_xlfn.XLOOKUP(H1502,Store_Raw!$A$2:$A$21,Store_Raw!$E$2:$E$21)</f>
        <v>Flagship</v>
      </c>
      <c r="M1502" t="str">
        <f>VLOOKUP(B1502,Customer_Cleaned!$A$2:$H$501,2,FALSE)</f>
        <v>Jessica Acevedo</v>
      </c>
      <c r="N1502">
        <f>VLOOKUP(B1502,Customer_Cleaned!$A$2:$H$501,3,FALSE)</f>
        <v>64</v>
      </c>
      <c r="O1502" t="str">
        <f>VLOOKUP(B1502,Customer_Cleaned!$A$2:$H$501,4,FALSE)</f>
        <v>Female</v>
      </c>
      <c r="P1502" t="str">
        <f>VLOOKUP(B1502,Customer_Cleaned!$A$2:$H$501,8,FALSE)</f>
        <v>Platinum</v>
      </c>
      <c r="Q1502" t="str">
        <f>_xlfn.XLOOKUP('Sales_Fact cleaned'!B1782,Customer_Cleaned!$A$2:$A$501,Customer_Cleaned!$F$2:$F$501)</f>
        <v>Massachusetts</v>
      </c>
      <c r="R1502" t="str">
        <f>_xlfn.XLOOKUP(B1502,Customer_Cleaned!$A$2:$A$501,Customer_Cleaned!$G$2:$G$501)</f>
        <v>USA</v>
      </c>
      <c r="S1502">
        <v>3</v>
      </c>
      <c r="T1502">
        <v>634.45000000000005</v>
      </c>
      <c r="U1502">
        <v>0.17</v>
      </c>
      <c r="V1502">
        <v>1579.7805000000001</v>
      </c>
      <c r="W1502" t="s">
        <v>1826</v>
      </c>
    </row>
    <row r="1503" spans="1:23" hidden="1">
      <c r="A1503" s="2">
        <v>45760</v>
      </c>
      <c r="B1503" t="s">
        <v>449</v>
      </c>
      <c r="C1503" t="s">
        <v>1660</v>
      </c>
      <c r="D1503" t="str">
        <f>VLOOKUP(C1503,Product_Cleaned!$A$2:$B$101,2,FALSE)</f>
        <v>Premium Blanket Throw</v>
      </c>
      <c r="E1503" t="str">
        <f>VLOOKUP(C1503,Product_Cleaned!$A$2:$C$101,3,FALSE)</f>
        <v>Home</v>
      </c>
      <c r="F1503" t="str">
        <f>VLOOKUP(C1503,Product_Cleaned!$A$2:$E$101,4,FALSE)</f>
        <v>Decor</v>
      </c>
      <c r="G1503" t="str">
        <f>VLOOKUP('Sales_Fact cleaned'!C1017,Product_Cleaned!$A$2:$E$101,5, FALSE)</f>
        <v>Burns-Hansen</v>
      </c>
      <c r="H1503" t="s">
        <v>1779</v>
      </c>
      <c r="I1503" t="str">
        <f>_xlfn.XLOOKUP(H1503,Store_Raw!$A$2:$A$21,Store_Raw!$B$2:$B$21)</f>
        <v>Martinez-Mullins</v>
      </c>
      <c r="J1503" t="str">
        <f>_xlfn.XLOOKUP(H1503,Store_Raw!$A$2:$A$21,Store_Raw!$C$2:$C$21)</f>
        <v>South</v>
      </c>
      <c r="K1503" t="str">
        <f>_xlfn.XLOOKUP(H1503,Store_Raw!$A$2:$A$21,Store_Raw!$D$2:$D$21)</f>
        <v>Williamsfurt</v>
      </c>
      <c r="L1503" t="str">
        <f>_xlfn.XLOOKUP(H1503,Store_Raw!$A$2:$A$21,Store_Raw!$E$2:$E$21)</f>
        <v>Online</v>
      </c>
      <c r="M1503" t="str">
        <f>VLOOKUP(B1503,Customer_Cleaned!$A$2:$H$501,2,FALSE)</f>
        <v>Joseph Richards</v>
      </c>
      <c r="N1503">
        <f>VLOOKUP(B1503,Customer_Cleaned!$A$2:$H$501,3,FALSE)</f>
        <v>34</v>
      </c>
      <c r="O1503" t="str">
        <f>VLOOKUP(B1503,Customer_Cleaned!$A$2:$H$501,4,FALSE)</f>
        <v>Female</v>
      </c>
      <c r="P1503" t="str">
        <f>VLOOKUP(B1503,Customer_Cleaned!$A$2:$H$501,8,FALSE)</f>
        <v>Bronze</v>
      </c>
      <c r="Q1503" t="str">
        <f>_xlfn.XLOOKUP('Sales_Fact cleaned'!B1017,Customer_Cleaned!$A$2:$A$501,Customer_Cleaned!$F$2:$F$501)</f>
        <v>California</v>
      </c>
      <c r="R1503" t="str">
        <f>_xlfn.XLOOKUP(B1503,Customer_Cleaned!$A$2:$A$501,Customer_Cleaned!$G$2:$G$501)</f>
        <v>USA</v>
      </c>
      <c r="S1503">
        <v>4</v>
      </c>
      <c r="T1503">
        <v>476.28</v>
      </c>
      <c r="U1503">
        <v>0.17</v>
      </c>
      <c r="V1503">
        <v>1581.2496000000001</v>
      </c>
      <c r="W1503" t="s">
        <v>1829</v>
      </c>
    </row>
    <row r="1504" spans="1:23" hidden="1">
      <c r="A1504" s="2">
        <v>45760</v>
      </c>
      <c r="B1504" t="s">
        <v>1101</v>
      </c>
      <c r="C1504" t="s">
        <v>1740</v>
      </c>
      <c r="D1504" t="str">
        <f>VLOOKUP(C1504,Product_Cleaned!$A$2:$B$101,2,FALSE)</f>
        <v>Women's Formal Blazer</v>
      </c>
      <c r="E1504" t="str">
        <f>VLOOKUP(C1504,Product_Cleaned!$A$2:$C$101,3,FALSE)</f>
        <v>Clothing</v>
      </c>
      <c r="F1504" t="str">
        <f>VLOOKUP(C1504,Product_Cleaned!$A$2:$E$101,4,FALSE)</f>
        <v>Outerwear</v>
      </c>
      <c r="G1504" t="str">
        <f>VLOOKUP('Sales_Fact cleaned'!C870,Product_Cleaned!$A$2:$E$101,5, FALSE)</f>
        <v>Kelly, Smith and Perez</v>
      </c>
      <c r="H1504" t="s">
        <v>1807</v>
      </c>
      <c r="I1504" t="str">
        <f>_xlfn.XLOOKUP(H1504,Store_Raw!$A$2:$A$21,Store_Raw!$B$2:$B$21)</f>
        <v>Holloway Ltd</v>
      </c>
      <c r="J1504" t="str">
        <f>_xlfn.XLOOKUP(H1504,Store_Raw!$A$2:$A$21,Store_Raw!$C$2:$C$21)</f>
        <v>North</v>
      </c>
      <c r="K1504" t="str">
        <f>_xlfn.XLOOKUP(H1504,Store_Raw!$A$2:$A$21,Store_Raw!$D$2:$D$21)</f>
        <v>Bensonhaven</v>
      </c>
      <c r="L1504" t="str">
        <f>_xlfn.XLOOKUP(H1504,Store_Raw!$A$2:$A$21,Store_Raw!$E$2:$E$21)</f>
        <v>Flagship</v>
      </c>
      <c r="M1504" t="str">
        <f>VLOOKUP(B1504,Customer_Cleaned!$A$2:$H$501,2,FALSE)</f>
        <v>Jeffrey Mccarthy</v>
      </c>
      <c r="N1504">
        <f>VLOOKUP(B1504,Customer_Cleaned!$A$2:$H$501,3,FALSE)</f>
        <v>25</v>
      </c>
      <c r="O1504" t="str">
        <f>VLOOKUP(B1504,Customer_Cleaned!$A$2:$H$501,4,FALSE)</f>
        <v>Female</v>
      </c>
      <c r="P1504" t="str">
        <f>VLOOKUP(B1504,Customer_Cleaned!$A$2:$H$501,8,FALSE)</f>
        <v>Bronze</v>
      </c>
      <c r="Q1504" t="str">
        <f>_xlfn.XLOOKUP('Sales_Fact cleaned'!B870,Customer_Cleaned!$A$2:$A$501,Customer_Cleaned!$F$2:$F$501)</f>
        <v>Michigan</v>
      </c>
      <c r="R1504" t="str">
        <f>_xlfn.XLOOKUP(B1504,Customer_Cleaned!$A$2:$A$501,Customer_Cleaned!$G$2:$G$501)</f>
        <v>USA</v>
      </c>
      <c r="S1504">
        <v>2</v>
      </c>
      <c r="T1504">
        <v>977.18</v>
      </c>
      <c r="U1504">
        <v>0.19</v>
      </c>
      <c r="V1504">
        <v>1583.0316</v>
      </c>
      <c r="W1504" t="s">
        <v>1829</v>
      </c>
    </row>
    <row r="1505" spans="1:23" hidden="1">
      <c r="A1505" s="2">
        <v>45761</v>
      </c>
      <c r="B1505" t="s">
        <v>1504</v>
      </c>
      <c r="C1505" t="s">
        <v>1732</v>
      </c>
      <c r="D1505" t="str">
        <f>VLOOKUP(C1505,Product_Cleaned!$A$2:$B$101,2,FALSE)</f>
        <v>Microwave Oven</v>
      </c>
      <c r="E1505" t="str">
        <f>VLOOKUP(C1505,Product_Cleaned!$A$2:$C$101,3,FALSE)</f>
        <v>Home</v>
      </c>
      <c r="F1505" t="str">
        <f>VLOOKUP(C1505,Product_Cleaned!$A$2:$E$101,4,FALSE)</f>
        <v>Appliances</v>
      </c>
      <c r="G1505" t="str">
        <f>VLOOKUP('Sales_Fact cleaned'!C823,Product_Cleaned!$A$2:$E$101,5, FALSE)</f>
        <v>Butler Group</v>
      </c>
      <c r="H1505" t="s">
        <v>1757</v>
      </c>
      <c r="I1505" t="str">
        <f>_xlfn.XLOOKUP(H1505,Store_Raw!$A$2:$A$21,Store_Raw!$B$2:$B$21)</f>
        <v>Martinez, Adkins and Johnson</v>
      </c>
      <c r="J1505" t="str">
        <f>_xlfn.XLOOKUP(H1505,Store_Raw!$A$2:$A$21,Store_Raw!$C$2:$C$21)</f>
        <v>North</v>
      </c>
      <c r="K1505" t="str">
        <f>_xlfn.XLOOKUP(H1505,Store_Raw!$A$2:$A$21,Store_Raw!$D$2:$D$21)</f>
        <v>Danielmouth</v>
      </c>
      <c r="L1505" t="str">
        <f>_xlfn.XLOOKUP(H1505,Store_Raw!$A$2:$A$21,Store_Raw!$E$2:$E$21)</f>
        <v>Flagship</v>
      </c>
      <c r="M1505" t="str">
        <f>VLOOKUP(B1505,Customer_Cleaned!$A$2:$H$501,2,FALSE)</f>
        <v>Melinda Thomas</v>
      </c>
      <c r="N1505">
        <f>VLOOKUP(B1505,Customer_Cleaned!$A$2:$H$501,3,FALSE)</f>
        <v>42</v>
      </c>
      <c r="O1505" t="str">
        <f>VLOOKUP(B1505,Customer_Cleaned!$A$2:$H$501,4,FALSE)</f>
        <v>Female</v>
      </c>
      <c r="P1505" t="str">
        <f>VLOOKUP(B1505,Customer_Cleaned!$A$2:$H$501,8,FALSE)</f>
        <v>Silver</v>
      </c>
      <c r="Q1505" t="str">
        <f>_xlfn.XLOOKUP('Sales_Fact cleaned'!B823,Customer_Cleaned!$A$2:$A$501,Customer_Cleaned!$F$2:$F$501)</f>
        <v>Nebraska</v>
      </c>
      <c r="R1505" t="str">
        <f>_xlfn.XLOOKUP(B1505,Customer_Cleaned!$A$2:$A$501,Customer_Cleaned!$G$2:$G$501)</f>
        <v>USA</v>
      </c>
      <c r="S1505">
        <v>2</v>
      </c>
      <c r="T1505">
        <v>954.1</v>
      </c>
      <c r="U1505">
        <v>0.17</v>
      </c>
      <c r="V1505">
        <v>1583.806</v>
      </c>
      <c r="W1505" t="s">
        <v>1824</v>
      </c>
    </row>
    <row r="1506" spans="1:23" hidden="1">
      <c r="A1506" s="2">
        <v>45761</v>
      </c>
      <c r="B1506" t="s">
        <v>97</v>
      </c>
      <c r="C1506" t="s">
        <v>1574</v>
      </c>
      <c r="D1506" t="str">
        <f>VLOOKUP(C1506,Product_Cleaned!$A$2:$B$101,2,FALSE)</f>
        <v>USB-C Fast Charger</v>
      </c>
      <c r="E1506" t="str">
        <f>VLOOKUP(C1506,Product_Cleaned!$A$2:$C$101,3,FALSE)</f>
        <v>Electronics</v>
      </c>
      <c r="F1506" t="str">
        <f>VLOOKUP(C1506,Product_Cleaned!$A$2:$E$101,4,FALSE)</f>
        <v>Accessories</v>
      </c>
      <c r="G1506" t="str">
        <f>VLOOKUP('Sales_Fact cleaned'!C1049,Product_Cleaned!$A$2:$E$101,5, FALSE)</f>
        <v>Jones LLC</v>
      </c>
      <c r="H1506" t="s">
        <v>1782</v>
      </c>
      <c r="I1506" t="str">
        <f>_xlfn.XLOOKUP(H1506,Store_Raw!$A$2:$A$21,Store_Raw!$B$2:$B$21)</f>
        <v>Bean, Jones and Park</v>
      </c>
      <c r="J1506" t="str">
        <f>_xlfn.XLOOKUP(H1506,Store_Raw!$A$2:$A$21,Store_Raw!$C$2:$C$21)</f>
        <v>West</v>
      </c>
      <c r="K1506" t="str">
        <f>_xlfn.XLOOKUP(H1506,Store_Raw!$A$2:$A$21,Store_Raw!$D$2:$D$21)</f>
        <v>Thompsonborough</v>
      </c>
      <c r="L1506" t="str">
        <f>_xlfn.XLOOKUP(H1506,Store_Raw!$A$2:$A$21,Store_Raw!$E$2:$E$21)</f>
        <v>Online</v>
      </c>
      <c r="M1506" t="str">
        <f>VLOOKUP(B1506,Customer_Cleaned!$A$2:$H$501,2,FALSE)</f>
        <v>Paul Fox</v>
      </c>
      <c r="N1506">
        <f>VLOOKUP(B1506,Customer_Cleaned!$A$2:$H$501,3,FALSE)</f>
        <v>33</v>
      </c>
      <c r="O1506" t="str">
        <f>VLOOKUP(B1506,Customer_Cleaned!$A$2:$H$501,4,FALSE)</f>
        <v>Female</v>
      </c>
      <c r="P1506" t="str">
        <f>VLOOKUP(B1506,Customer_Cleaned!$A$2:$H$501,8,FALSE)</f>
        <v>Bronze</v>
      </c>
      <c r="Q1506" t="str">
        <f>_xlfn.XLOOKUP('Sales_Fact cleaned'!B1049,Customer_Cleaned!$A$2:$A$501,Customer_Cleaned!$F$2:$F$501)</f>
        <v>Alabama</v>
      </c>
      <c r="R1506" t="str">
        <f>_xlfn.XLOOKUP(B1506,Customer_Cleaned!$A$2:$A$501,Customer_Cleaned!$G$2:$G$501)</f>
        <v>USA</v>
      </c>
      <c r="S1506">
        <v>4</v>
      </c>
      <c r="T1506">
        <v>535.4</v>
      </c>
      <c r="U1506">
        <v>0.26</v>
      </c>
      <c r="V1506">
        <v>1584.7840000000001</v>
      </c>
      <c r="W1506" t="s">
        <v>1824</v>
      </c>
    </row>
    <row r="1507" spans="1:23" hidden="1">
      <c r="A1507" s="2">
        <v>45761</v>
      </c>
      <c r="B1507" t="s">
        <v>520</v>
      </c>
      <c r="C1507" t="s">
        <v>1718</v>
      </c>
      <c r="D1507" t="str">
        <f>VLOOKUP(C1507,Product_Cleaned!$A$2:$B$101,2,FALSE)</f>
        <v>Women's Beanie Hat</v>
      </c>
      <c r="E1507" t="str">
        <f>VLOOKUP(C1507,Product_Cleaned!$A$2:$C$101,3,FALSE)</f>
        <v>Clothing</v>
      </c>
      <c r="F1507" t="str">
        <f>VLOOKUP(C1507,Product_Cleaned!$A$2:$E$101,4,FALSE)</f>
        <v>Accessories</v>
      </c>
      <c r="G1507" t="str">
        <f>VLOOKUP('Sales_Fact cleaned'!C1963,Product_Cleaned!$A$2:$E$101,5, FALSE)</f>
        <v>Hernandez, Kennedy and Porter</v>
      </c>
      <c r="H1507" t="s">
        <v>1804</v>
      </c>
      <c r="I1507" t="str">
        <f>_xlfn.XLOOKUP(H1507,Store_Raw!$A$2:$A$21,Store_Raw!$B$2:$B$21)</f>
        <v>Frederick-Wright</v>
      </c>
      <c r="J1507" t="str">
        <f>_xlfn.XLOOKUP(H1507,Store_Raw!$A$2:$A$21,Store_Raw!$C$2:$C$21)</f>
        <v>West</v>
      </c>
      <c r="K1507" t="str">
        <f>_xlfn.XLOOKUP(H1507,Store_Raw!$A$2:$A$21,Store_Raw!$D$2:$D$21)</f>
        <v>New Jimmymouth</v>
      </c>
      <c r="L1507" t="str">
        <f>_xlfn.XLOOKUP(H1507,Store_Raw!$A$2:$A$21,Store_Raw!$E$2:$E$21)</f>
        <v>Flagship</v>
      </c>
      <c r="M1507" t="str">
        <f>VLOOKUP(B1507,Customer_Cleaned!$A$2:$H$501,2,FALSE)</f>
        <v>Curtis Haynes</v>
      </c>
      <c r="N1507">
        <f>VLOOKUP(B1507,Customer_Cleaned!$A$2:$H$501,3,FALSE)</f>
        <v>60</v>
      </c>
      <c r="O1507" t="str">
        <f>VLOOKUP(B1507,Customer_Cleaned!$A$2:$H$501,4,FALSE)</f>
        <v>Female</v>
      </c>
      <c r="P1507" t="str">
        <f>VLOOKUP(B1507,Customer_Cleaned!$A$2:$H$501,8,FALSE)</f>
        <v>Platinum</v>
      </c>
      <c r="Q1507" t="str">
        <f>_xlfn.XLOOKUP('Sales_Fact cleaned'!B1963,Customer_Cleaned!$A$2:$A$501,Customer_Cleaned!$F$2:$F$501)</f>
        <v>Delaware</v>
      </c>
      <c r="R1507" t="str">
        <f>_xlfn.XLOOKUP(B1507,Customer_Cleaned!$A$2:$A$501,Customer_Cleaned!$G$2:$G$501)</f>
        <v>USA</v>
      </c>
      <c r="S1507">
        <v>3</v>
      </c>
      <c r="T1507">
        <v>615.30999999999995</v>
      </c>
      <c r="U1507">
        <v>0.14000000000000001</v>
      </c>
      <c r="V1507">
        <v>1587.4998000000001</v>
      </c>
      <c r="W1507" t="s">
        <v>1829</v>
      </c>
    </row>
    <row r="1508" spans="1:23" hidden="1">
      <c r="A1508" s="2">
        <v>45762</v>
      </c>
      <c r="B1508" t="s">
        <v>134</v>
      </c>
      <c r="C1508" t="s">
        <v>1708</v>
      </c>
      <c r="D1508" t="str">
        <f>VLOOKUP(C1508,Product_Cleaned!$A$2:$B$101,2,FALSE)</f>
        <v>Wall-Mounted Spice Rack</v>
      </c>
      <c r="E1508" t="str">
        <f>VLOOKUP(C1508,Product_Cleaned!$A$2:$C$101,3,FALSE)</f>
        <v>Home</v>
      </c>
      <c r="F1508" t="str">
        <f>VLOOKUP(C1508,Product_Cleaned!$A$2:$E$101,4,FALSE)</f>
        <v>Kitchen</v>
      </c>
      <c r="G1508" t="str">
        <f>VLOOKUP('Sales_Fact cleaned'!C264,Product_Cleaned!$A$2:$E$101,5, FALSE)</f>
        <v>Sharp, Taylor and Rodriguez</v>
      </c>
      <c r="H1508" t="s">
        <v>1810</v>
      </c>
      <c r="I1508" t="str">
        <f>_xlfn.XLOOKUP(H1508,Store_Raw!$A$2:$A$21,Store_Raw!$B$2:$B$21)</f>
        <v>Guerrero-Schmitt</v>
      </c>
      <c r="J1508" t="str">
        <f>_xlfn.XLOOKUP(H1508,Store_Raw!$A$2:$A$21,Store_Raw!$C$2:$C$21)</f>
        <v>East</v>
      </c>
      <c r="K1508" t="str">
        <f>_xlfn.XLOOKUP(H1508,Store_Raw!$A$2:$A$21,Store_Raw!$D$2:$D$21)</f>
        <v>East Stevechester</v>
      </c>
      <c r="L1508" t="str">
        <f>_xlfn.XLOOKUP(H1508,Store_Raw!$A$2:$A$21,Store_Raw!$E$2:$E$21)</f>
        <v>Flagship</v>
      </c>
      <c r="M1508" t="str">
        <f>VLOOKUP(B1508,Customer_Cleaned!$A$2:$H$501,2,FALSE)</f>
        <v>Robert Jones Dds</v>
      </c>
      <c r="N1508">
        <f>VLOOKUP(B1508,Customer_Cleaned!$A$2:$H$501,3,FALSE)</f>
        <v>25</v>
      </c>
      <c r="O1508" t="str">
        <f>VLOOKUP(B1508,Customer_Cleaned!$A$2:$H$501,4,FALSE)</f>
        <v>Male</v>
      </c>
      <c r="P1508" t="str">
        <f>VLOOKUP(B1508,Customer_Cleaned!$A$2:$H$501,8,FALSE)</f>
        <v>Bronze</v>
      </c>
      <c r="Q1508" t="str">
        <f>_xlfn.XLOOKUP('Sales_Fact cleaned'!B264,Customer_Cleaned!$A$2:$A$501,Customer_Cleaned!$F$2:$F$501)</f>
        <v>Maine</v>
      </c>
      <c r="R1508" t="str">
        <f>_xlfn.XLOOKUP(B1508,Customer_Cleaned!$A$2:$A$501,Customer_Cleaned!$G$2:$G$501)</f>
        <v>USA</v>
      </c>
      <c r="S1508">
        <v>2</v>
      </c>
      <c r="T1508">
        <v>827.81</v>
      </c>
      <c r="U1508">
        <v>0.04</v>
      </c>
      <c r="V1508">
        <v>1589.3951999999999</v>
      </c>
      <c r="W1508" t="s">
        <v>1824</v>
      </c>
    </row>
    <row r="1509" spans="1:23">
      <c r="A1509" s="2">
        <v>45762</v>
      </c>
      <c r="B1509" t="s">
        <v>292</v>
      </c>
      <c r="C1509" t="s">
        <v>1626</v>
      </c>
      <c r="D1509" t="str">
        <f>VLOOKUP(C1509,Product_Cleaned!$A$2:$B$101,2,FALSE)</f>
        <v>Portable Power Bank</v>
      </c>
      <c r="E1509" t="str">
        <f>VLOOKUP(C1509,Product_Cleaned!$A$2:$C$101,3,FALSE)</f>
        <v>Electronics</v>
      </c>
      <c r="F1509" t="str">
        <f>VLOOKUP(C1509,Product_Cleaned!$A$2:$E$101,4,FALSE)</f>
        <v>Mobile</v>
      </c>
      <c r="G1509" t="str">
        <f>VLOOKUP('Sales_Fact cleaned'!C272,Product_Cleaned!$A$2:$E$101,5, FALSE)</f>
        <v>Taylor-Elliott</v>
      </c>
      <c r="H1509" t="s">
        <v>1797</v>
      </c>
      <c r="I1509" t="str">
        <f>_xlfn.XLOOKUP(H1509,Store_Raw!$A$2:$A$21,Store_Raw!$B$2:$B$21)</f>
        <v>Gardner, Humphrey and Contreras</v>
      </c>
      <c r="J1509" t="str">
        <f>_xlfn.XLOOKUP(H1509,Store_Raw!$A$2:$A$21,Store_Raw!$C$2:$C$21)</f>
        <v>East</v>
      </c>
      <c r="K1509" t="str">
        <f>_xlfn.XLOOKUP(H1509,Store_Raw!$A$2:$A$21,Store_Raw!$D$2:$D$21)</f>
        <v>Johnsonville</v>
      </c>
      <c r="L1509" t="str">
        <f>_xlfn.XLOOKUP(H1509,Store_Raw!$A$2:$A$21,Store_Raw!$E$2:$E$21)</f>
        <v>Flagship</v>
      </c>
      <c r="M1509" t="str">
        <f>VLOOKUP(B1509,Customer_Cleaned!$A$2:$H$501,2,FALSE)</f>
        <v>Jennifer Garcia</v>
      </c>
      <c r="N1509">
        <f>VLOOKUP(B1509,Customer_Cleaned!$A$2:$H$501,3,FALSE)</f>
        <v>61</v>
      </c>
      <c r="O1509" t="str">
        <f>VLOOKUP(B1509,Customer_Cleaned!$A$2:$H$501,4,FALSE)</f>
        <v>Female</v>
      </c>
      <c r="P1509" t="str">
        <f>VLOOKUP(B1509,Customer_Cleaned!$A$2:$H$501,8,FALSE)</f>
        <v>Platinum</v>
      </c>
      <c r="Q1509" t="str">
        <f>_xlfn.XLOOKUP('Sales_Fact cleaned'!B272,Customer_Cleaned!$A$2:$A$501,Customer_Cleaned!$F$2:$F$501)</f>
        <v>Vermont</v>
      </c>
      <c r="R1509" t="str">
        <f>_xlfn.XLOOKUP(B1509,Customer_Cleaned!$A$2:$A$501,Customer_Cleaned!$G$2:$G$501)</f>
        <v>USA</v>
      </c>
      <c r="S1509">
        <v>2</v>
      </c>
      <c r="T1509">
        <v>925.78</v>
      </c>
      <c r="U1509">
        <v>0.14000000000000001</v>
      </c>
      <c r="V1509">
        <v>1592.3416</v>
      </c>
      <c r="W1509" t="s">
        <v>1824</v>
      </c>
    </row>
    <row r="1510" spans="1:23">
      <c r="A1510" s="2">
        <v>45763</v>
      </c>
      <c r="B1510" t="s">
        <v>341</v>
      </c>
      <c r="C1510" t="s">
        <v>1628</v>
      </c>
      <c r="D1510" t="str">
        <f>VLOOKUP(C1510,Product_Cleaned!$A$2:$B$101,2,FALSE)</f>
        <v>Noise-Canceling Headphones</v>
      </c>
      <c r="E1510" t="str">
        <f>VLOOKUP(C1510,Product_Cleaned!$A$2:$C$101,3,FALSE)</f>
        <v>Electronics</v>
      </c>
      <c r="F1510" t="str">
        <f>VLOOKUP(C1510,Product_Cleaned!$A$2:$E$101,4,FALSE)</f>
        <v>Audio</v>
      </c>
      <c r="G1510" t="str">
        <f>VLOOKUP('Sales_Fact cleaned'!C1340,Product_Cleaned!$A$2:$E$101,5, FALSE)</f>
        <v>Cline-Mccarthy</v>
      </c>
      <c r="H1510" t="s">
        <v>1789</v>
      </c>
      <c r="I1510" t="str">
        <f>_xlfn.XLOOKUP(H1510,Store_Raw!$A$2:$A$21,Store_Raw!$B$2:$B$21)</f>
        <v>Hill, Wagner and Ballard</v>
      </c>
      <c r="J1510" t="str">
        <f>_xlfn.XLOOKUP(H1510,Store_Raw!$A$2:$A$21,Store_Raw!$C$2:$C$21)</f>
        <v>East</v>
      </c>
      <c r="K1510" t="str">
        <f>_xlfn.XLOOKUP(H1510,Store_Raw!$A$2:$A$21,Store_Raw!$D$2:$D$21)</f>
        <v>East Davidville</v>
      </c>
      <c r="L1510" t="str">
        <f>_xlfn.XLOOKUP(H1510,Store_Raw!$A$2:$A$21,Store_Raw!$E$2:$E$21)</f>
        <v>Online</v>
      </c>
      <c r="M1510" t="str">
        <f>VLOOKUP(B1510,Customer_Cleaned!$A$2:$H$501,2,FALSE)</f>
        <v>Amy Fowler</v>
      </c>
      <c r="N1510">
        <f>VLOOKUP(B1510,Customer_Cleaned!$A$2:$H$501,3,FALSE)</f>
        <v>62</v>
      </c>
      <c r="O1510" t="str">
        <f>VLOOKUP(B1510,Customer_Cleaned!$A$2:$H$501,4,FALSE)</f>
        <v>Female</v>
      </c>
      <c r="P1510" t="str">
        <f>VLOOKUP(B1510,Customer_Cleaned!$A$2:$H$501,8,FALSE)</f>
        <v>Platinum</v>
      </c>
      <c r="Q1510" t="str">
        <f>_xlfn.XLOOKUP('Sales_Fact cleaned'!B1340,Customer_Cleaned!$A$2:$A$501,Customer_Cleaned!$F$2:$F$501)</f>
        <v>New York</v>
      </c>
      <c r="R1510" t="str">
        <f>_xlfn.XLOOKUP(B1510,Customer_Cleaned!$A$2:$A$501,Customer_Cleaned!$G$2:$G$501)</f>
        <v>USA</v>
      </c>
      <c r="S1510">
        <v>4</v>
      </c>
      <c r="T1510">
        <v>428.09</v>
      </c>
      <c r="U1510">
        <v>7.0000000000000007E-2</v>
      </c>
      <c r="V1510">
        <v>1592.4947999999999</v>
      </c>
      <c r="W1510" t="s">
        <v>1824</v>
      </c>
    </row>
    <row r="1511" spans="1:23" hidden="1">
      <c r="A1511" s="2">
        <v>45763</v>
      </c>
      <c r="B1511" t="s">
        <v>1032</v>
      </c>
      <c r="C1511" t="s">
        <v>1720</v>
      </c>
      <c r="D1511" t="str">
        <f>VLOOKUP(C1511,Product_Cleaned!$A$2:$B$101,2,FALSE)</f>
        <v>Kitchen Cutting Board</v>
      </c>
      <c r="E1511" t="str">
        <f>VLOOKUP(C1511,Product_Cleaned!$A$2:$C$101,3,FALSE)</f>
        <v>Home</v>
      </c>
      <c r="F1511" t="str">
        <f>VLOOKUP(C1511,Product_Cleaned!$A$2:$E$101,4,FALSE)</f>
        <v>Kitchen</v>
      </c>
      <c r="G1511" t="str">
        <f>VLOOKUP('Sales_Fact cleaned'!C297,Product_Cleaned!$A$2:$E$101,5, FALSE)</f>
        <v>Jones LLC</v>
      </c>
      <c r="H1511" t="s">
        <v>1804</v>
      </c>
      <c r="I1511" t="str">
        <f>_xlfn.XLOOKUP(H1511,Store_Raw!$A$2:$A$21,Store_Raw!$B$2:$B$21)</f>
        <v>Frederick-Wright</v>
      </c>
      <c r="J1511" t="str">
        <f>_xlfn.XLOOKUP(H1511,Store_Raw!$A$2:$A$21,Store_Raw!$C$2:$C$21)</f>
        <v>West</v>
      </c>
      <c r="K1511" t="str">
        <f>_xlfn.XLOOKUP(H1511,Store_Raw!$A$2:$A$21,Store_Raw!$D$2:$D$21)</f>
        <v>New Jimmymouth</v>
      </c>
      <c r="L1511" t="str">
        <f>_xlfn.XLOOKUP(H1511,Store_Raw!$A$2:$A$21,Store_Raw!$E$2:$E$21)</f>
        <v>Flagship</v>
      </c>
      <c r="M1511" t="str">
        <f>VLOOKUP(B1511,Customer_Cleaned!$A$2:$H$501,2,FALSE)</f>
        <v>Mario Harvey Jr.</v>
      </c>
      <c r="N1511">
        <f>VLOOKUP(B1511,Customer_Cleaned!$A$2:$H$501,3,FALSE)</f>
        <v>46</v>
      </c>
      <c r="O1511" t="str">
        <f>VLOOKUP(B1511,Customer_Cleaned!$A$2:$H$501,4,FALSE)</f>
        <v>Male</v>
      </c>
      <c r="P1511" t="str">
        <f>VLOOKUP(B1511,Customer_Cleaned!$A$2:$H$501,8,FALSE)</f>
        <v>Silver</v>
      </c>
      <c r="Q1511" t="str">
        <f>_xlfn.XLOOKUP('Sales_Fact cleaned'!B297,Customer_Cleaned!$A$2:$A$501,Customer_Cleaned!$F$2:$F$501)</f>
        <v>Pennsylvania</v>
      </c>
      <c r="R1511" t="str">
        <f>_xlfn.XLOOKUP(B1511,Customer_Cleaned!$A$2:$A$501,Customer_Cleaned!$G$2:$G$501)</f>
        <v>USA</v>
      </c>
      <c r="S1511">
        <v>3</v>
      </c>
      <c r="T1511">
        <v>738.47</v>
      </c>
      <c r="U1511">
        <v>0.28000000000000003</v>
      </c>
      <c r="V1511">
        <v>1595.0952</v>
      </c>
      <c r="W1511" t="s">
        <v>1829</v>
      </c>
    </row>
    <row r="1512" spans="1:23" hidden="1">
      <c r="A1512" s="2">
        <v>45763</v>
      </c>
      <c r="B1512" t="s">
        <v>338</v>
      </c>
      <c r="C1512" t="s">
        <v>1682</v>
      </c>
      <c r="D1512" t="str">
        <f>VLOOKUP(C1512,Product_Cleaned!$A$2:$B$101,2,FALSE)</f>
        <v>Smart LED Light Strip</v>
      </c>
      <c r="E1512" t="str">
        <f>VLOOKUP(C1512,Product_Cleaned!$A$2:$C$101,3,FALSE)</f>
        <v>Electronics</v>
      </c>
      <c r="F1512" t="str">
        <f>VLOOKUP(C1512,Product_Cleaned!$A$2:$E$101,4,FALSE)</f>
        <v>Accessories</v>
      </c>
      <c r="G1512" t="str">
        <f>VLOOKUP('Sales_Fact cleaned'!C1771,Product_Cleaned!$A$2:$E$101,5, FALSE)</f>
        <v>Khan, Jones and Paul</v>
      </c>
      <c r="H1512" t="s">
        <v>1776</v>
      </c>
      <c r="I1512" t="str">
        <f>_xlfn.XLOOKUP(H1512,Store_Raw!$A$2:$A$21,Store_Raw!$B$2:$B$21)</f>
        <v>Benson-Elliott</v>
      </c>
      <c r="J1512" t="str">
        <f>_xlfn.XLOOKUP(H1512,Store_Raw!$A$2:$A$21,Store_Raw!$C$2:$C$21)</f>
        <v>East</v>
      </c>
      <c r="K1512" t="str">
        <f>_xlfn.XLOOKUP(H1512,Store_Raw!$A$2:$A$21,Store_Raw!$D$2:$D$21)</f>
        <v>Port Josephberg</v>
      </c>
      <c r="L1512" t="str">
        <f>_xlfn.XLOOKUP(H1512,Store_Raw!$A$2:$A$21,Store_Raw!$E$2:$E$21)</f>
        <v>Online</v>
      </c>
      <c r="M1512" t="str">
        <f>VLOOKUP(B1512,Customer_Cleaned!$A$2:$H$501,2,FALSE)</f>
        <v>David Patterson</v>
      </c>
      <c r="N1512">
        <f>VLOOKUP(B1512,Customer_Cleaned!$A$2:$H$501,3,FALSE)</f>
        <v>43</v>
      </c>
      <c r="O1512" t="str">
        <f>VLOOKUP(B1512,Customer_Cleaned!$A$2:$H$501,4,FALSE)</f>
        <v>Female</v>
      </c>
      <c r="P1512" t="str">
        <f>VLOOKUP(B1512,Customer_Cleaned!$A$2:$H$501,8,FALSE)</f>
        <v>Silver</v>
      </c>
      <c r="Q1512" t="str">
        <f>_xlfn.XLOOKUP('Sales_Fact cleaned'!B1771,Customer_Cleaned!$A$2:$A$501,Customer_Cleaned!$F$2:$F$501)</f>
        <v>Iowa</v>
      </c>
      <c r="R1512" t="str">
        <f>_xlfn.XLOOKUP(B1512,Customer_Cleaned!$A$2:$A$501,Customer_Cleaned!$G$2:$G$501)</f>
        <v>USA</v>
      </c>
      <c r="S1512">
        <v>2</v>
      </c>
      <c r="T1512">
        <v>849.8</v>
      </c>
      <c r="U1512">
        <v>0.06</v>
      </c>
      <c r="V1512">
        <v>1597.624</v>
      </c>
      <c r="W1512" t="s">
        <v>1826</v>
      </c>
    </row>
    <row r="1513" spans="1:23" hidden="1">
      <c r="A1513" s="2">
        <v>45763</v>
      </c>
      <c r="B1513" t="s">
        <v>1130</v>
      </c>
      <c r="C1513" t="s">
        <v>1648</v>
      </c>
      <c r="D1513" t="str">
        <f>VLOOKUP(C1513,Product_Cleaned!$A$2:$B$101,2,FALSE)</f>
        <v>Boxing Hand Wraps</v>
      </c>
      <c r="E1513" t="str">
        <f>VLOOKUP(C1513,Product_Cleaned!$A$2:$C$101,3,FALSE)</f>
        <v>Sports</v>
      </c>
      <c r="F1513" t="str">
        <f>VLOOKUP(C1513,Product_Cleaned!$A$2:$E$101,4,FALSE)</f>
        <v>Fitness</v>
      </c>
      <c r="G1513" t="str">
        <f>VLOOKUP('Sales_Fact cleaned'!C1433,Product_Cleaned!$A$2:$E$101,5, FALSE)</f>
        <v>White, Reeves and Woods</v>
      </c>
      <c r="H1513" t="s">
        <v>1766</v>
      </c>
      <c r="I1513" t="str">
        <f>_xlfn.XLOOKUP(H1513,Store_Raw!$A$2:$A$21,Store_Raw!$B$2:$B$21)</f>
        <v>Johnson-Wright</v>
      </c>
      <c r="J1513" t="str">
        <f>_xlfn.XLOOKUP(H1513,Store_Raw!$A$2:$A$21,Store_Raw!$C$2:$C$21)</f>
        <v>North</v>
      </c>
      <c r="K1513" t="str">
        <f>_xlfn.XLOOKUP(H1513,Store_Raw!$A$2:$A$21,Store_Raw!$D$2:$D$21)</f>
        <v>Hoodberg</v>
      </c>
      <c r="L1513" t="str">
        <f>_xlfn.XLOOKUP(H1513,Store_Raw!$A$2:$A$21,Store_Raw!$E$2:$E$21)</f>
        <v>Outlet</v>
      </c>
      <c r="M1513" t="str">
        <f>VLOOKUP(B1513,Customer_Cleaned!$A$2:$H$501,2,FALSE)</f>
        <v>Natalie Johnson</v>
      </c>
      <c r="N1513">
        <f>VLOOKUP(B1513,Customer_Cleaned!$A$2:$H$501,3,FALSE)</f>
        <v>64</v>
      </c>
      <c r="O1513" t="str">
        <f>VLOOKUP(B1513,Customer_Cleaned!$A$2:$H$501,4,FALSE)</f>
        <v>Male</v>
      </c>
      <c r="P1513" t="str">
        <f>VLOOKUP(B1513,Customer_Cleaned!$A$2:$H$501,8,FALSE)</f>
        <v>Platinum</v>
      </c>
      <c r="Q1513" t="str">
        <f>_xlfn.XLOOKUP('Sales_Fact cleaned'!B1433,Customer_Cleaned!$A$2:$A$501,Customer_Cleaned!$F$2:$F$501)</f>
        <v>Maryland</v>
      </c>
      <c r="R1513" t="str">
        <f>_xlfn.XLOOKUP(B1513,Customer_Cleaned!$A$2:$A$501,Customer_Cleaned!$G$2:$G$501)</f>
        <v>USA</v>
      </c>
      <c r="S1513">
        <v>3</v>
      </c>
      <c r="T1513">
        <v>721.94</v>
      </c>
      <c r="U1513">
        <v>0.26</v>
      </c>
      <c r="V1513">
        <v>1602.7067999999999</v>
      </c>
      <c r="W1513" t="s">
        <v>1824</v>
      </c>
    </row>
    <row r="1514" spans="1:23" hidden="1">
      <c r="A1514" s="2">
        <v>45764</v>
      </c>
      <c r="B1514" t="s">
        <v>857</v>
      </c>
      <c r="C1514" t="s">
        <v>1586</v>
      </c>
      <c r="D1514" t="str">
        <f>VLOOKUP(C1514,Product_Cleaned!$A$2:$B$101,2,FALSE)</f>
        <v>Knee Support Brace</v>
      </c>
      <c r="E1514" t="str">
        <f>VLOOKUP(C1514,Product_Cleaned!$A$2:$C$101,3,FALSE)</f>
        <v>Sports</v>
      </c>
      <c r="F1514" t="str">
        <f>VLOOKUP(C1514,Product_Cleaned!$A$2:$E$101,4,FALSE)</f>
        <v>Equipment</v>
      </c>
      <c r="G1514" t="str">
        <f>VLOOKUP('Sales_Fact cleaned'!C1871,Product_Cleaned!$A$2:$E$101,5, FALSE)</f>
        <v>Holmes LLC</v>
      </c>
      <c r="H1514" t="s">
        <v>1810</v>
      </c>
      <c r="I1514" t="str">
        <f>_xlfn.XLOOKUP(H1514,Store_Raw!$A$2:$A$21,Store_Raw!$B$2:$B$21)</f>
        <v>Guerrero-Schmitt</v>
      </c>
      <c r="J1514" t="str">
        <f>_xlfn.XLOOKUP(H1514,Store_Raw!$A$2:$A$21,Store_Raw!$C$2:$C$21)</f>
        <v>East</v>
      </c>
      <c r="K1514" t="str">
        <f>_xlfn.XLOOKUP(H1514,Store_Raw!$A$2:$A$21,Store_Raw!$D$2:$D$21)</f>
        <v>East Stevechester</v>
      </c>
      <c r="L1514" t="str">
        <f>_xlfn.XLOOKUP(H1514,Store_Raw!$A$2:$A$21,Store_Raw!$E$2:$E$21)</f>
        <v>Flagship</v>
      </c>
      <c r="M1514" t="str">
        <f>VLOOKUP(B1514,Customer_Cleaned!$A$2:$H$501,2,FALSE)</f>
        <v>Tyrone Olson</v>
      </c>
      <c r="N1514">
        <f>VLOOKUP(B1514,Customer_Cleaned!$A$2:$H$501,3,FALSE)</f>
        <v>45</v>
      </c>
      <c r="O1514" t="str">
        <f>VLOOKUP(B1514,Customer_Cleaned!$A$2:$H$501,4,FALSE)</f>
        <v>Female</v>
      </c>
      <c r="P1514" t="str">
        <f>VLOOKUP(B1514,Customer_Cleaned!$A$2:$H$501,8,FALSE)</f>
        <v>Silver</v>
      </c>
      <c r="Q1514" t="str">
        <f>_xlfn.XLOOKUP('Sales_Fact cleaned'!B1871,Customer_Cleaned!$A$2:$A$501,Customer_Cleaned!$F$2:$F$501)</f>
        <v>South Carolina</v>
      </c>
      <c r="R1514" t="str">
        <f>_xlfn.XLOOKUP(B1514,Customer_Cleaned!$A$2:$A$501,Customer_Cleaned!$G$2:$G$501)</f>
        <v>USA</v>
      </c>
      <c r="S1514">
        <v>3</v>
      </c>
      <c r="T1514">
        <v>551.72</v>
      </c>
      <c r="U1514">
        <v>0.03</v>
      </c>
      <c r="V1514">
        <v>1605.5052000000001</v>
      </c>
      <c r="W1514" t="s">
        <v>1824</v>
      </c>
    </row>
    <row r="1515" spans="1:23" hidden="1">
      <c r="A1515" s="2">
        <v>45764</v>
      </c>
      <c r="B1515" t="s">
        <v>875</v>
      </c>
      <c r="C1515" t="s">
        <v>1716</v>
      </c>
      <c r="D1515" t="str">
        <f>VLOOKUP(C1515,Product_Cleaned!$A$2:$B$101,2,FALSE)</f>
        <v>Wooden Bookshelf</v>
      </c>
      <c r="E1515" t="str">
        <f>VLOOKUP(C1515,Product_Cleaned!$A$2:$C$101,3,FALSE)</f>
        <v>Home</v>
      </c>
      <c r="F1515" t="str">
        <f>VLOOKUP(C1515,Product_Cleaned!$A$2:$E$101,4,FALSE)</f>
        <v>Furniture</v>
      </c>
      <c r="G1515" t="str">
        <f>VLOOKUP('Sales_Fact cleaned'!C559,Product_Cleaned!$A$2:$E$101,5, FALSE)</f>
        <v>Taylor-Elliott</v>
      </c>
      <c r="H1515" t="s">
        <v>1782</v>
      </c>
      <c r="I1515" t="str">
        <f>_xlfn.XLOOKUP(H1515,Store_Raw!$A$2:$A$21,Store_Raw!$B$2:$B$21)</f>
        <v>Bean, Jones and Park</v>
      </c>
      <c r="J1515" t="str">
        <f>_xlfn.XLOOKUP(H1515,Store_Raw!$A$2:$A$21,Store_Raw!$C$2:$C$21)</f>
        <v>West</v>
      </c>
      <c r="K1515" t="str">
        <f>_xlfn.XLOOKUP(H1515,Store_Raw!$A$2:$A$21,Store_Raw!$D$2:$D$21)</f>
        <v>Thompsonborough</v>
      </c>
      <c r="L1515" t="str">
        <f>_xlfn.XLOOKUP(H1515,Store_Raw!$A$2:$A$21,Store_Raw!$E$2:$E$21)</f>
        <v>Online</v>
      </c>
      <c r="M1515" t="str">
        <f>VLOOKUP(B1515,Customer_Cleaned!$A$2:$H$501,2,FALSE)</f>
        <v>Shannon Miller</v>
      </c>
      <c r="N1515">
        <f>VLOOKUP(B1515,Customer_Cleaned!$A$2:$H$501,3,FALSE)</f>
        <v>22</v>
      </c>
      <c r="O1515" t="str">
        <f>VLOOKUP(B1515,Customer_Cleaned!$A$2:$H$501,4,FALSE)</f>
        <v>Male</v>
      </c>
      <c r="P1515" t="str">
        <f>VLOOKUP(B1515,Customer_Cleaned!$A$2:$H$501,8,FALSE)</f>
        <v>Bronze</v>
      </c>
      <c r="Q1515" t="str">
        <f>_xlfn.XLOOKUP('Sales_Fact cleaned'!B559,Customer_Cleaned!$A$2:$A$501,Customer_Cleaned!$F$2:$F$501)</f>
        <v>Wisconsin</v>
      </c>
      <c r="R1515" t="str">
        <f>_xlfn.XLOOKUP(B1515,Customer_Cleaned!$A$2:$A$501,Customer_Cleaned!$G$2:$G$501)</f>
        <v>USA</v>
      </c>
      <c r="S1515">
        <v>3</v>
      </c>
      <c r="T1515">
        <v>654.47</v>
      </c>
      <c r="U1515">
        <v>0.18</v>
      </c>
      <c r="V1515">
        <v>1609.9962</v>
      </c>
      <c r="W1515" t="s">
        <v>1829</v>
      </c>
    </row>
    <row r="1516" spans="1:23" hidden="1">
      <c r="A1516" s="2">
        <v>45764</v>
      </c>
      <c r="B1516" t="s">
        <v>490</v>
      </c>
      <c r="C1516" t="s">
        <v>1644</v>
      </c>
      <c r="D1516" t="str">
        <f>VLOOKUP(C1516,Product_Cleaned!$A$2:$B$101,2,FALSE)</f>
        <v>Car Dashboard Phone Holder</v>
      </c>
      <c r="E1516" t="str">
        <f>VLOOKUP(C1516,Product_Cleaned!$A$2:$C$101,3,FALSE)</f>
        <v>Electronics</v>
      </c>
      <c r="F1516" t="str">
        <f>VLOOKUP(C1516,Product_Cleaned!$A$2:$E$101,4,FALSE)</f>
        <v>Accessories</v>
      </c>
      <c r="G1516" t="str">
        <f>VLOOKUP('Sales_Fact cleaned'!C1253,Product_Cleaned!$A$2:$E$101,5, FALSE)</f>
        <v>Lopez LLC</v>
      </c>
      <c r="H1516" t="s">
        <v>1797</v>
      </c>
      <c r="I1516" t="str">
        <f>_xlfn.XLOOKUP(H1516,Store_Raw!$A$2:$A$21,Store_Raw!$B$2:$B$21)</f>
        <v>Gardner, Humphrey and Contreras</v>
      </c>
      <c r="J1516" t="str">
        <f>_xlfn.XLOOKUP(H1516,Store_Raw!$A$2:$A$21,Store_Raw!$C$2:$C$21)</f>
        <v>East</v>
      </c>
      <c r="K1516" t="str">
        <f>_xlfn.XLOOKUP(H1516,Store_Raw!$A$2:$A$21,Store_Raw!$D$2:$D$21)</f>
        <v>Johnsonville</v>
      </c>
      <c r="L1516" t="str">
        <f>_xlfn.XLOOKUP(H1516,Store_Raw!$A$2:$A$21,Store_Raw!$E$2:$E$21)</f>
        <v>Flagship</v>
      </c>
      <c r="M1516" t="str">
        <f>VLOOKUP(B1516,Customer_Cleaned!$A$2:$H$501,2,FALSE)</f>
        <v>Cameron Simpson</v>
      </c>
      <c r="N1516">
        <f>VLOOKUP(B1516,Customer_Cleaned!$A$2:$H$501,3,FALSE)</f>
        <v>46</v>
      </c>
      <c r="O1516" t="str">
        <f>VLOOKUP(B1516,Customer_Cleaned!$A$2:$H$501,4,FALSE)</f>
        <v>Male</v>
      </c>
      <c r="P1516" t="str">
        <f>VLOOKUP(B1516,Customer_Cleaned!$A$2:$H$501,8,FALSE)</f>
        <v>Silver</v>
      </c>
      <c r="Q1516" t="str">
        <f>_xlfn.XLOOKUP('Sales_Fact cleaned'!B1253,Customer_Cleaned!$A$2:$A$501,Customer_Cleaned!$F$2:$F$501)</f>
        <v>California</v>
      </c>
      <c r="R1516" t="str">
        <f>_xlfn.XLOOKUP(B1516,Customer_Cleaned!$A$2:$A$501,Customer_Cleaned!$G$2:$G$501)</f>
        <v>USA</v>
      </c>
      <c r="S1516">
        <v>3</v>
      </c>
      <c r="T1516">
        <v>566.16</v>
      </c>
      <c r="U1516">
        <v>0.05</v>
      </c>
      <c r="V1516">
        <v>1613.556</v>
      </c>
      <c r="W1516" t="s">
        <v>1826</v>
      </c>
    </row>
    <row r="1517" spans="1:23" hidden="1">
      <c r="A1517" s="2">
        <v>45765</v>
      </c>
      <c r="B1517" t="s">
        <v>48</v>
      </c>
      <c r="C1517" t="s">
        <v>1740</v>
      </c>
      <c r="D1517" t="str">
        <f>VLOOKUP(C1517,Product_Cleaned!$A$2:$B$101,2,FALSE)</f>
        <v>Women's Formal Blazer</v>
      </c>
      <c r="E1517" t="str">
        <f>VLOOKUP(C1517,Product_Cleaned!$A$2:$C$101,3,FALSE)</f>
        <v>Clothing</v>
      </c>
      <c r="F1517" t="str">
        <f>VLOOKUP(C1517,Product_Cleaned!$A$2:$E$101,4,FALSE)</f>
        <v>Outerwear</v>
      </c>
      <c r="G1517" t="str">
        <f>VLOOKUP('Sales_Fact cleaned'!C1837,Product_Cleaned!$A$2:$E$101,5, FALSE)</f>
        <v>Flores-Davis</v>
      </c>
      <c r="H1517" t="s">
        <v>1761</v>
      </c>
      <c r="I1517" t="str">
        <f>_xlfn.XLOOKUP(H1517,Store_Raw!$A$2:$A$21,Store_Raw!$B$2:$B$21)</f>
        <v>Black-Horn</v>
      </c>
      <c r="J1517" t="str">
        <f>_xlfn.XLOOKUP(H1517,Store_Raw!$A$2:$A$21,Store_Raw!$C$2:$C$21)</f>
        <v>South</v>
      </c>
      <c r="K1517" t="str">
        <f>_xlfn.XLOOKUP(H1517,Store_Raw!$A$2:$A$21,Store_Raw!$D$2:$D$21)</f>
        <v>North Nancyview</v>
      </c>
      <c r="L1517" t="str">
        <f>_xlfn.XLOOKUP(H1517,Store_Raw!$A$2:$A$21,Store_Raw!$E$2:$E$21)</f>
        <v>Outlet</v>
      </c>
      <c r="M1517" t="str">
        <f>VLOOKUP(B1517,Customer_Cleaned!$A$2:$H$501,2,FALSE)</f>
        <v>Ms. Maria Leach</v>
      </c>
      <c r="N1517">
        <f>VLOOKUP(B1517,Customer_Cleaned!$A$2:$H$501,3,FALSE)</f>
        <v>64</v>
      </c>
      <c r="O1517" t="str">
        <f>VLOOKUP(B1517,Customer_Cleaned!$A$2:$H$501,4,FALSE)</f>
        <v>Male</v>
      </c>
      <c r="P1517" t="str">
        <f>VLOOKUP(B1517,Customer_Cleaned!$A$2:$H$501,8,FALSE)</f>
        <v>Platinum</v>
      </c>
      <c r="Q1517" t="str">
        <f>_xlfn.XLOOKUP('Sales_Fact cleaned'!B1837,Customer_Cleaned!$A$2:$A$501,Customer_Cleaned!$F$2:$F$501)</f>
        <v>Oregon</v>
      </c>
      <c r="R1517" t="str">
        <f>_xlfn.XLOOKUP(B1517,Customer_Cleaned!$A$2:$A$501,Customer_Cleaned!$G$2:$G$501)</f>
        <v>USA</v>
      </c>
      <c r="S1517">
        <v>2</v>
      </c>
      <c r="T1517">
        <v>939.66</v>
      </c>
      <c r="U1517">
        <v>0.14000000000000001</v>
      </c>
      <c r="V1517">
        <v>1616.2152000000001</v>
      </c>
      <c r="W1517" t="s">
        <v>1829</v>
      </c>
    </row>
    <row r="1518" spans="1:23" hidden="1">
      <c r="A1518" s="2">
        <v>45765</v>
      </c>
      <c r="B1518" t="s">
        <v>298</v>
      </c>
      <c r="C1518" t="s">
        <v>1551</v>
      </c>
      <c r="D1518" t="str">
        <f>VLOOKUP(C1518,Product_Cleaned!$A$2:$B$101,2,FALSE)</f>
        <v>Men's Running Jacket</v>
      </c>
      <c r="E1518" t="str">
        <f>VLOOKUP(C1518,Product_Cleaned!$A$2:$C$101,3,FALSE)</f>
        <v>Clothing</v>
      </c>
      <c r="F1518" t="str">
        <f>VLOOKUP(C1518,Product_Cleaned!$A$2:$E$101,4,FALSE)</f>
        <v>Outerwear</v>
      </c>
      <c r="G1518" t="str">
        <f>VLOOKUP('Sales_Fact cleaned'!C604,Product_Cleaned!$A$2:$E$101,5, FALSE)</f>
        <v>Hill PLC</v>
      </c>
      <c r="H1518" t="s">
        <v>1786</v>
      </c>
      <c r="I1518" t="str">
        <f>_xlfn.XLOOKUP(H1518,Store_Raw!$A$2:$A$21,Store_Raw!$B$2:$B$21)</f>
        <v>Moore, Padilla and Butler</v>
      </c>
      <c r="J1518" t="str">
        <f>_xlfn.XLOOKUP(H1518,Store_Raw!$A$2:$A$21,Store_Raw!$C$2:$C$21)</f>
        <v>South</v>
      </c>
      <c r="K1518" t="str">
        <f>_xlfn.XLOOKUP(H1518,Store_Raw!$A$2:$A$21,Store_Raw!$D$2:$D$21)</f>
        <v>East Johnstad</v>
      </c>
      <c r="L1518" t="str">
        <f>_xlfn.XLOOKUP(H1518,Store_Raw!$A$2:$A$21,Store_Raw!$E$2:$E$21)</f>
        <v>Flagship</v>
      </c>
      <c r="M1518" t="str">
        <f>VLOOKUP(B1518,Customer_Cleaned!$A$2:$H$501,2,FALSE)</f>
        <v>George Rosario</v>
      </c>
      <c r="N1518">
        <f>VLOOKUP(B1518,Customer_Cleaned!$A$2:$H$501,3,FALSE)</f>
        <v>53</v>
      </c>
      <c r="O1518" t="str">
        <f>VLOOKUP(B1518,Customer_Cleaned!$A$2:$H$501,4,FALSE)</f>
        <v>Male</v>
      </c>
      <c r="P1518" t="str">
        <f>VLOOKUP(B1518,Customer_Cleaned!$A$2:$H$501,8,FALSE)</f>
        <v>Platinum</v>
      </c>
      <c r="Q1518" t="str">
        <f>_xlfn.XLOOKUP('Sales_Fact cleaned'!B604,Customer_Cleaned!$A$2:$A$501,Customer_Cleaned!$F$2:$F$501)</f>
        <v>Tennessee</v>
      </c>
      <c r="R1518" t="str">
        <f>_xlfn.XLOOKUP(B1518,Customer_Cleaned!$A$2:$A$501,Customer_Cleaned!$G$2:$G$501)</f>
        <v>USA</v>
      </c>
      <c r="S1518">
        <v>3</v>
      </c>
      <c r="T1518">
        <v>657.24</v>
      </c>
      <c r="U1518">
        <v>0.18</v>
      </c>
      <c r="V1518">
        <v>1616.8104000000001</v>
      </c>
      <c r="W1518" t="s">
        <v>1829</v>
      </c>
    </row>
    <row r="1519" spans="1:23" hidden="1">
      <c r="A1519" s="2">
        <v>45765</v>
      </c>
      <c r="B1519" t="s">
        <v>251</v>
      </c>
      <c r="C1519" t="s">
        <v>1602</v>
      </c>
      <c r="D1519" t="str">
        <f>VLOOKUP(C1519,Product_Cleaned!$A$2:$B$101,2,FALSE)</f>
        <v>Decorative Floor Vase</v>
      </c>
      <c r="E1519" t="str">
        <f>VLOOKUP(C1519,Product_Cleaned!$A$2:$C$101,3,FALSE)</f>
        <v>Home</v>
      </c>
      <c r="F1519" t="str">
        <f>VLOOKUP(C1519,Product_Cleaned!$A$2:$E$101,4,FALSE)</f>
        <v>Decor</v>
      </c>
      <c r="G1519" t="str">
        <f>VLOOKUP('Sales_Fact cleaned'!C1260,Product_Cleaned!$A$2:$E$101,5, FALSE)</f>
        <v>Ford, Murphy and Wilson</v>
      </c>
      <c r="H1519" t="s">
        <v>1799</v>
      </c>
      <c r="I1519" t="str">
        <f>_xlfn.XLOOKUP(H1519,Store_Raw!$A$2:$A$21,Store_Raw!$B$2:$B$21)</f>
        <v>Mcdonald Inc</v>
      </c>
      <c r="J1519" t="str">
        <f>_xlfn.XLOOKUP(H1519,Store_Raw!$A$2:$A$21,Store_Raw!$C$2:$C$21)</f>
        <v>South</v>
      </c>
      <c r="K1519" t="str">
        <f>_xlfn.XLOOKUP(H1519,Store_Raw!$A$2:$A$21,Store_Raw!$D$2:$D$21)</f>
        <v>Christopherland</v>
      </c>
      <c r="L1519" t="str">
        <f>_xlfn.XLOOKUP(H1519,Store_Raw!$A$2:$A$21,Store_Raw!$E$2:$E$21)</f>
        <v>Outlet</v>
      </c>
      <c r="M1519" t="str">
        <f>VLOOKUP(B1519,Customer_Cleaned!$A$2:$H$501,2,FALSE)</f>
        <v>Mr. Mark Beasley</v>
      </c>
      <c r="N1519">
        <f>VLOOKUP(B1519,Customer_Cleaned!$A$2:$H$501,3,FALSE)</f>
        <v>24</v>
      </c>
      <c r="O1519" t="str">
        <f>VLOOKUP(B1519,Customer_Cleaned!$A$2:$H$501,4,FALSE)</f>
        <v>Female</v>
      </c>
      <c r="P1519" t="str">
        <f>VLOOKUP(B1519,Customer_Cleaned!$A$2:$H$501,8,FALSE)</f>
        <v>Bronze</v>
      </c>
      <c r="Q1519" t="str">
        <f>_xlfn.XLOOKUP('Sales_Fact cleaned'!B1260,Customer_Cleaned!$A$2:$A$501,Customer_Cleaned!$F$2:$F$501)</f>
        <v>Alaska</v>
      </c>
      <c r="R1519" t="str">
        <f>_xlfn.XLOOKUP(B1519,Customer_Cleaned!$A$2:$A$501,Customer_Cleaned!$G$2:$G$501)</f>
        <v>USA</v>
      </c>
      <c r="S1519">
        <v>4</v>
      </c>
      <c r="T1519">
        <v>459.83</v>
      </c>
      <c r="U1519">
        <v>0.12</v>
      </c>
      <c r="V1519">
        <v>1618.6016</v>
      </c>
      <c r="W1519" t="s">
        <v>1829</v>
      </c>
    </row>
    <row r="1520" spans="1:23" hidden="1">
      <c r="A1520" s="2">
        <v>45766</v>
      </c>
      <c r="B1520" t="s">
        <v>1289</v>
      </c>
      <c r="C1520" t="s">
        <v>1706</v>
      </c>
      <c r="D1520" t="str">
        <f>VLOOKUP(C1520,Product_Cleaned!$A$2:$B$101,2,FALSE)</f>
        <v>Decorative Lamp Shade</v>
      </c>
      <c r="E1520" t="str">
        <f>VLOOKUP(C1520,Product_Cleaned!$A$2:$C$101,3,FALSE)</f>
        <v>Home</v>
      </c>
      <c r="F1520" t="str">
        <f>VLOOKUP(C1520,Product_Cleaned!$A$2:$E$101,4,FALSE)</f>
        <v>Lighting</v>
      </c>
      <c r="G1520" t="str">
        <f>VLOOKUP('Sales_Fact cleaned'!C1795,Product_Cleaned!$A$2:$E$101,5, FALSE)</f>
        <v>Torres, Spencer and Potter</v>
      </c>
      <c r="H1520" t="s">
        <v>1779</v>
      </c>
      <c r="I1520" t="str">
        <f>_xlfn.XLOOKUP(H1520,Store_Raw!$A$2:$A$21,Store_Raw!$B$2:$B$21)</f>
        <v>Martinez-Mullins</v>
      </c>
      <c r="J1520" t="str">
        <f>_xlfn.XLOOKUP(H1520,Store_Raw!$A$2:$A$21,Store_Raw!$C$2:$C$21)</f>
        <v>South</v>
      </c>
      <c r="K1520" t="str">
        <f>_xlfn.XLOOKUP(H1520,Store_Raw!$A$2:$A$21,Store_Raw!$D$2:$D$21)</f>
        <v>Williamsfurt</v>
      </c>
      <c r="L1520" t="str">
        <f>_xlfn.XLOOKUP(H1520,Store_Raw!$A$2:$A$21,Store_Raw!$E$2:$E$21)</f>
        <v>Online</v>
      </c>
      <c r="M1520" t="str">
        <f>VLOOKUP(B1520,Customer_Cleaned!$A$2:$H$501,2,FALSE)</f>
        <v>Tyler Cook</v>
      </c>
      <c r="N1520">
        <f>VLOOKUP(B1520,Customer_Cleaned!$A$2:$H$501,3,FALSE)</f>
        <v>26</v>
      </c>
      <c r="O1520" t="str">
        <f>VLOOKUP(B1520,Customer_Cleaned!$A$2:$H$501,4,FALSE)</f>
        <v>Female</v>
      </c>
      <c r="P1520" t="str">
        <f>VLOOKUP(B1520,Customer_Cleaned!$A$2:$H$501,8,FALSE)</f>
        <v>Bronze</v>
      </c>
      <c r="Q1520" t="str">
        <f>_xlfn.XLOOKUP('Sales_Fact cleaned'!B1795,Customer_Cleaned!$A$2:$A$501,Customer_Cleaned!$F$2:$F$501)</f>
        <v>New Jersey</v>
      </c>
      <c r="R1520" t="str">
        <f>_xlfn.XLOOKUP(B1520,Customer_Cleaned!$A$2:$A$501,Customer_Cleaned!$G$2:$G$501)</f>
        <v>USA</v>
      </c>
      <c r="S1520">
        <v>4</v>
      </c>
      <c r="T1520">
        <v>422.09</v>
      </c>
      <c r="U1520">
        <v>0.04</v>
      </c>
      <c r="V1520">
        <v>1620.8255999999999</v>
      </c>
      <c r="W1520" t="s">
        <v>1826</v>
      </c>
    </row>
    <row r="1521" spans="1:23" hidden="1">
      <c r="A1521" s="2">
        <v>45767</v>
      </c>
      <c r="B1521" t="s">
        <v>1101</v>
      </c>
      <c r="C1521" t="s">
        <v>1600</v>
      </c>
      <c r="D1521" t="str">
        <f>VLOOKUP(C1521,Product_Cleaned!$A$2:$B$101,2,FALSE)</f>
        <v>Wireless Bluetooth Speaker</v>
      </c>
      <c r="E1521" t="str">
        <f>VLOOKUP(C1521,Product_Cleaned!$A$2:$C$101,3,FALSE)</f>
        <v>Electronics</v>
      </c>
      <c r="F1521" t="str">
        <f>VLOOKUP(C1521,Product_Cleaned!$A$2:$E$101,4,FALSE)</f>
        <v>Audio</v>
      </c>
      <c r="G1521" t="str">
        <f>VLOOKUP('Sales_Fact cleaned'!C1104,Product_Cleaned!$A$2:$E$101,5, FALSE)</f>
        <v>Hernandez Inc</v>
      </c>
      <c r="H1521" t="s">
        <v>1789</v>
      </c>
      <c r="I1521" t="str">
        <f>_xlfn.XLOOKUP(H1521,Store_Raw!$A$2:$A$21,Store_Raw!$B$2:$B$21)</f>
        <v>Hill, Wagner and Ballard</v>
      </c>
      <c r="J1521" t="str">
        <f>_xlfn.XLOOKUP(H1521,Store_Raw!$A$2:$A$21,Store_Raw!$C$2:$C$21)</f>
        <v>East</v>
      </c>
      <c r="K1521" t="str">
        <f>_xlfn.XLOOKUP(H1521,Store_Raw!$A$2:$A$21,Store_Raw!$D$2:$D$21)</f>
        <v>East Davidville</v>
      </c>
      <c r="L1521" t="str">
        <f>_xlfn.XLOOKUP(H1521,Store_Raw!$A$2:$A$21,Store_Raw!$E$2:$E$21)</f>
        <v>Online</v>
      </c>
      <c r="M1521" t="str">
        <f>VLOOKUP(B1521,Customer_Cleaned!$A$2:$H$501,2,FALSE)</f>
        <v>Jeffrey Mccarthy</v>
      </c>
      <c r="N1521">
        <f>VLOOKUP(B1521,Customer_Cleaned!$A$2:$H$501,3,FALSE)</f>
        <v>25</v>
      </c>
      <c r="O1521" t="str">
        <f>VLOOKUP(B1521,Customer_Cleaned!$A$2:$H$501,4,FALSE)</f>
        <v>Female</v>
      </c>
      <c r="P1521" t="str">
        <f>VLOOKUP(B1521,Customer_Cleaned!$A$2:$H$501,8,FALSE)</f>
        <v>Bronze</v>
      </c>
      <c r="Q1521" t="str">
        <f>_xlfn.XLOOKUP('Sales_Fact cleaned'!B1104,Customer_Cleaned!$A$2:$A$501,Customer_Cleaned!$F$2:$F$501)</f>
        <v>Ohio</v>
      </c>
      <c r="R1521" t="str">
        <f>_xlfn.XLOOKUP(B1521,Customer_Cleaned!$A$2:$A$501,Customer_Cleaned!$G$2:$G$501)</f>
        <v>USA</v>
      </c>
      <c r="S1521">
        <v>4</v>
      </c>
      <c r="T1521">
        <v>413.48</v>
      </c>
      <c r="U1521">
        <v>0.02</v>
      </c>
      <c r="V1521">
        <v>1620.8416</v>
      </c>
      <c r="W1521" t="s">
        <v>1829</v>
      </c>
    </row>
    <row r="1522" spans="1:23" hidden="1">
      <c r="A1522" s="2">
        <v>45768</v>
      </c>
      <c r="B1522" t="s">
        <v>978</v>
      </c>
      <c r="C1522" t="s">
        <v>1586</v>
      </c>
      <c r="D1522" t="str">
        <f>VLOOKUP(C1522,Product_Cleaned!$A$2:$B$101,2,FALSE)</f>
        <v>Knee Support Brace</v>
      </c>
      <c r="E1522" t="str">
        <f>VLOOKUP(C1522,Product_Cleaned!$A$2:$C$101,3,FALSE)</f>
        <v>Sports</v>
      </c>
      <c r="F1522" t="str">
        <f>VLOOKUP(C1522,Product_Cleaned!$A$2:$E$101,4,FALSE)</f>
        <v>Equipment</v>
      </c>
      <c r="G1522" t="str">
        <f>VLOOKUP('Sales_Fact cleaned'!C1355,Product_Cleaned!$A$2:$E$101,5, FALSE)</f>
        <v>Butler Group</v>
      </c>
      <c r="H1522" t="s">
        <v>1789</v>
      </c>
      <c r="I1522" t="str">
        <f>_xlfn.XLOOKUP(H1522,Store_Raw!$A$2:$A$21,Store_Raw!$B$2:$B$21)</f>
        <v>Hill, Wagner and Ballard</v>
      </c>
      <c r="J1522" t="str">
        <f>_xlfn.XLOOKUP(H1522,Store_Raw!$A$2:$A$21,Store_Raw!$C$2:$C$21)</f>
        <v>East</v>
      </c>
      <c r="K1522" t="str">
        <f>_xlfn.XLOOKUP(H1522,Store_Raw!$A$2:$A$21,Store_Raw!$D$2:$D$21)</f>
        <v>East Davidville</v>
      </c>
      <c r="L1522" t="str">
        <f>_xlfn.XLOOKUP(H1522,Store_Raw!$A$2:$A$21,Store_Raw!$E$2:$E$21)</f>
        <v>Online</v>
      </c>
      <c r="M1522" t="str">
        <f>VLOOKUP(B1522,Customer_Cleaned!$A$2:$H$501,2,FALSE)</f>
        <v>Kara Dodson</v>
      </c>
      <c r="N1522">
        <f>VLOOKUP(B1522,Customer_Cleaned!$A$2:$H$501,3,FALSE)</f>
        <v>20</v>
      </c>
      <c r="O1522" t="str">
        <f>VLOOKUP(B1522,Customer_Cleaned!$A$2:$H$501,4,FALSE)</f>
        <v>Male</v>
      </c>
      <c r="P1522" t="str">
        <f>VLOOKUP(B1522,Customer_Cleaned!$A$2:$H$501,8,FALSE)</f>
        <v>Bronze</v>
      </c>
      <c r="Q1522" t="str">
        <f>_xlfn.XLOOKUP('Sales_Fact cleaned'!B1355,Customer_Cleaned!$A$2:$A$501,Customer_Cleaned!$F$2:$F$501)</f>
        <v>Colorado</v>
      </c>
      <c r="R1522" t="str">
        <f>_xlfn.XLOOKUP(B1522,Customer_Cleaned!$A$2:$A$501,Customer_Cleaned!$G$2:$G$501)</f>
        <v>USA</v>
      </c>
      <c r="S1522">
        <v>3</v>
      </c>
      <c r="T1522">
        <v>569.98</v>
      </c>
      <c r="U1522">
        <v>0.05</v>
      </c>
      <c r="V1522">
        <v>1624.443</v>
      </c>
      <c r="W1522" t="s">
        <v>1826</v>
      </c>
    </row>
    <row r="1523" spans="1:23" hidden="1">
      <c r="A1523" s="2">
        <v>45769</v>
      </c>
      <c r="B1523" t="s">
        <v>205</v>
      </c>
      <c r="C1523" t="s">
        <v>1680</v>
      </c>
      <c r="D1523" t="str">
        <f>VLOOKUP(C1523,Product_Cleaned!$A$2:$B$101,2,FALSE)</f>
        <v>Women's Hair Dryer Brush</v>
      </c>
      <c r="E1523" t="str">
        <f>VLOOKUP(C1523,Product_Cleaned!$A$2:$C$101,3,FALSE)</f>
        <v>Beauty</v>
      </c>
      <c r="F1523" t="str">
        <f>VLOOKUP(C1523,Product_Cleaned!$A$2:$E$101,4,FALSE)</f>
        <v>Haircare</v>
      </c>
      <c r="G1523" t="str">
        <f>VLOOKUP('Sales_Fact cleaned'!C1142,Product_Cleaned!$A$2:$E$101,5, FALSE)</f>
        <v>Sharp, Taylor and Rodriguez</v>
      </c>
      <c r="H1523" t="s">
        <v>1810</v>
      </c>
      <c r="I1523" t="str">
        <f>_xlfn.XLOOKUP(H1523,Store_Raw!$A$2:$A$21,Store_Raw!$B$2:$B$21)</f>
        <v>Guerrero-Schmitt</v>
      </c>
      <c r="J1523" t="str">
        <f>_xlfn.XLOOKUP(H1523,Store_Raw!$A$2:$A$21,Store_Raw!$C$2:$C$21)</f>
        <v>East</v>
      </c>
      <c r="K1523" t="str">
        <f>_xlfn.XLOOKUP(H1523,Store_Raw!$A$2:$A$21,Store_Raw!$D$2:$D$21)</f>
        <v>East Stevechester</v>
      </c>
      <c r="L1523" t="str">
        <f>_xlfn.XLOOKUP(H1523,Store_Raw!$A$2:$A$21,Store_Raw!$E$2:$E$21)</f>
        <v>Flagship</v>
      </c>
      <c r="M1523" t="str">
        <f>VLOOKUP(B1523,Customer_Cleaned!$A$2:$H$501,2,FALSE)</f>
        <v>Katherine Dorsey</v>
      </c>
      <c r="N1523">
        <f>VLOOKUP(B1523,Customer_Cleaned!$A$2:$H$501,3,FALSE)</f>
        <v>24</v>
      </c>
      <c r="O1523" t="str">
        <f>VLOOKUP(B1523,Customer_Cleaned!$A$2:$H$501,4,FALSE)</f>
        <v>Male</v>
      </c>
      <c r="P1523" t="str">
        <f>VLOOKUP(B1523,Customer_Cleaned!$A$2:$H$501,8,FALSE)</f>
        <v>Bronze</v>
      </c>
      <c r="Q1523" t="str">
        <f>_xlfn.XLOOKUP('Sales_Fact cleaned'!B1142,Customer_Cleaned!$A$2:$A$501,Customer_Cleaned!$F$2:$F$501)</f>
        <v>Georgia</v>
      </c>
      <c r="R1523" t="str">
        <f>_xlfn.XLOOKUP(B1523,Customer_Cleaned!$A$2:$A$501,Customer_Cleaned!$G$2:$G$501)</f>
        <v>USA</v>
      </c>
      <c r="S1523">
        <v>2</v>
      </c>
      <c r="T1523">
        <v>864.09</v>
      </c>
      <c r="U1523">
        <v>0.06</v>
      </c>
      <c r="V1523">
        <v>1624.4892</v>
      </c>
      <c r="W1523" t="s">
        <v>1829</v>
      </c>
    </row>
    <row r="1524" spans="1:23" hidden="1">
      <c r="A1524" s="2">
        <v>45769</v>
      </c>
      <c r="B1524" t="s">
        <v>1481</v>
      </c>
      <c r="C1524" t="s">
        <v>1672</v>
      </c>
      <c r="D1524" t="str">
        <f>VLOOKUP(C1524,Product_Cleaned!$A$2:$B$101,2,FALSE)</f>
        <v>Laptop Cooling Pad</v>
      </c>
      <c r="E1524" t="str">
        <f>VLOOKUP(C1524,Product_Cleaned!$A$2:$C$101,3,FALSE)</f>
        <v>Electronics</v>
      </c>
      <c r="F1524" t="str">
        <f>VLOOKUP(C1524,Product_Cleaned!$A$2:$E$101,4,FALSE)</f>
        <v>Computer</v>
      </c>
      <c r="G1524" t="str">
        <f>VLOOKUP('Sales_Fact cleaned'!C1270,Product_Cleaned!$A$2:$E$101,5, FALSE)</f>
        <v>Hernandez Inc</v>
      </c>
      <c r="H1524" t="s">
        <v>1799</v>
      </c>
      <c r="I1524" t="str">
        <f>_xlfn.XLOOKUP(H1524,Store_Raw!$A$2:$A$21,Store_Raw!$B$2:$B$21)</f>
        <v>Mcdonald Inc</v>
      </c>
      <c r="J1524" t="str">
        <f>_xlfn.XLOOKUP(H1524,Store_Raw!$A$2:$A$21,Store_Raw!$C$2:$C$21)</f>
        <v>South</v>
      </c>
      <c r="K1524" t="str">
        <f>_xlfn.XLOOKUP(H1524,Store_Raw!$A$2:$A$21,Store_Raw!$D$2:$D$21)</f>
        <v>Christopherland</v>
      </c>
      <c r="L1524" t="str">
        <f>_xlfn.XLOOKUP(H1524,Store_Raw!$A$2:$A$21,Store_Raw!$E$2:$E$21)</f>
        <v>Outlet</v>
      </c>
      <c r="M1524" t="str">
        <f>VLOOKUP(B1524,Customer_Cleaned!$A$2:$H$501,2,FALSE)</f>
        <v>Bryan Tran</v>
      </c>
      <c r="N1524">
        <f>VLOOKUP(B1524,Customer_Cleaned!$A$2:$H$501,3,FALSE)</f>
        <v>21</v>
      </c>
      <c r="O1524" t="str">
        <f>VLOOKUP(B1524,Customer_Cleaned!$A$2:$H$501,4,FALSE)</f>
        <v>Male</v>
      </c>
      <c r="P1524" t="str">
        <f>VLOOKUP(B1524,Customer_Cleaned!$A$2:$H$501,8,FALSE)</f>
        <v>Bronze</v>
      </c>
      <c r="Q1524" t="str">
        <f>_xlfn.XLOOKUP('Sales_Fact cleaned'!B1270,Customer_Cleaned!$A$2:$A$501,Customer_Cleaned!$F$2:$F$501)</f>
        <v>Tennessee</v>
      </c>
      <c r="R1524" t="str">
        <f>_xlfn.XLOOKUP(B1524,Customer_Cleaned!$A$2:$A$501,Customer_Cleaned!$G$2:$G$501)</f>
        <v>USA</v>
      </c>
      <c r="S1524">
        <v>2</v>
      </c>
      <c r="T1524">
        <v>837.76</v>
      </c>
      <c r="U1524">
        <v>0.03</v>
      </c>
      <c r="V1524">
        <v>1625.2544</v>
      </c>
      <c r="W1524" t="s">
        <v>1826</v>
      </c>
    </row>
    <row r="1525" spans="1:23" hidden="1">
      <c r="A1525" s="2">
        <v>45769</v>
      </c>
      <c r="B1525" t="s">
        <v>264</v>
      </c>
      <c r="C1525" t="s">
        <v>1600</v>
      </c>
      <c r="D1525" t="str">
        <f>VLOOKUP(C1525,Product_Cleaned!$A$2:$B$101,2,FALSE)</f>
        <v>Wireless Bluetooth Speaker</v>
      </c>
      <c r="E1525" t="str">
        <f>VLOOKUP(C1525,Product_Cleaned!$A$2:$C$101,3,FALSE)</f>
        <v>Electronics</v>
      </c>
      <c r="F1525" t="str">
        <f>VLOOKUP(C1525,Product_Cleaned!$A$2:$E$101,4,FALSE)</f>
        <v>Audio</v>
      </c>
      <c r="G1525" t="str">
        <f>VLOOKUP('Sales_Fact cleaned'!C744,Product_Cleaned!$A$2:$E$101,5, FALSE)</f>
        <v>Brown and Sons</v>
      </c>
      <c r="H1525" t="s">
        <v>1813</v>
      </c>
      <c r="I1525" t="str">
        <f>_xlfn.XLOOKUP(H1525,Store_Raw!$A$2:$A$21,Store_Raw!$B$2:$B$21)</f>
        <v>Mann-Austin</v>
      </c>
      <c r="J1525" t="str">
        <f>_xlfn.XLOOKUP(H1525,Store_Raw!$A$2:$A$21,Store_Raw!$C$2:$C$21)</f>
        <v>East</v>
      </c>
      <c r="K1525" t="str">
        <f>_xlfn.XLOOKUP(H1525,Store_Raw!$A$2:$A$21,Store_Raw!$D$2:$D$21)</f>
        <v>Vasquezborough</v>
      </c>
      <c r="L1525" t="str">
        <f>_xlfn.XLOOKUP(H1525,Store_Raw!$A$2:$A$21,Store_Raw!$E$2:$E$21)</f>
        <v>Online</v>
      </c>
      <c r="M1525" t="str">
        <f>VLOOKUP(B1525,Customer_Cleaned!$A$2:$H$501,2,FALSE)</f>
        <v>Tonya Burch</v>
      </c>
      <c r="N1525">
        <f>VLOOKUP(B1525,Customer_Cleaned!$A$2:$H$501,3,FALSE)</f>
        <v>39</v>
      </c>
      <c r="O1525" t="str">
        <f>VLOOKUP(B1525,Customer_Cleaned!$A$2:$H$501,4,FALSE)</f>
        <v>Female</v>
      </c>
      <c r="P1525" t="str">
        <f>VLOOKUP(B1525,Customer_Cleaned!$A$2:$H$501,8,FALSE)</f>
        <v>Silver</v>
      </c>
      <c r="Q1525" t="str">
        <f>_xlfn.XLOOKUP('Sales_Fact cleaned'!B744,Customer_Cleaned!$A$2:$A$501,Customer_Cleaned!$F$2:$F$501)</f>
        <v>Arkansas</v>
      </c>
      <c r="R1525" t="str">
        <f>_xlfn.XLOOKUP(B1525,Customer_Cleaned!$A$2:$A$501,Customer_Cleaned!$G$2:$G$501)</f>
        <v>USA</v>
      </c>
      <c r="S1525">
        <v>2</v>
      </c>
      <c r="T1525">
        <v>873.86</v>
      </c>
      <c r="U1525">
        <v>7.0000000000000007E-2</v>
      </c>
      <c r="V1525">
        <v>1625.3796</v>
      </c>
      <c r="W1525" t="s">
        <v>1824</v>
      </c>
    </row>
    <row r="1526" spans="1:23" hidden="1">
      <c r="A1526" s="2">
        <v>45770</v>
      </c>
      <c r="B1526" t="s">
        <v>1086</v>
      </c>
      <c r="C1526" t="s">
        <v>1610</v>
      </c>
      <c r="D1526" t="str">
        <f>VLOOKUP(C1526,Product_Cleaned!$A$2:$B$101,2,FALSE)</f>
        <v>Basketball</v>
      </c>
      <c r="E1526" t="str">
        <f>VLOOKUP(C1526,Product_Cleaned!$A$2:$C$101,3,FALSE)</f>
        <v>Sports</v>
      </c>
      <c r="F1526" t="str">
        <f>VLOOKUP(C1526,Product_Cleaned!$A$2:$E$101,4,FALSE)</f>
        <v>Team Sports</v>
      </c>
      <c r="G1526" t="str">
        <f>VLOOKUP('Sales_Fact cleaned'!C1003,Product_Cleaned!$A$2:$E$101,5, FALSE)</f>
        <v>Hatfield, Baird and Torres</v>
      </c>
      <c r="H1526" t="s">
        <v>1782</v>
      </c>
      <c r="I1526" t="str">
        <f>_xlfn.XLOOKUP(H1526,Store_Raw!$A$2:$A$21,Store_Raw!$B$2:$B$21)</f>
        <v>Bean, Jones and Park</v>
      </c>
      <c r="J1526" t="str">
        <f>_xlfn.XLOOKUP(H1526,Store_Raw!$A$2:$A$21,Store_Raw!$C$2:$C$21)</f>
        <v>West</v>
      </c>
      <c r="K1526" t="str">
        <f>_xlfn.XLOOKUP(H1526,Store_Raw!$A$2:$A$21,Store_Raw!$D$2:$D$21)</f>
        <v>Thompsonborough</v>
      </c>
      <c r="L1526" t="str">
        <f>_xlfn.XLOOKUP(H1526,Store_Raw!$A$2:$A$21,Store_Raw!$E$2:$E$21)</f>
        <v>Online</v>
      </c>
      <c r="M1526" t="str">
        <f>VLOOKUP(B1526,Customer_Cleaned!$A$2:$H$501,2,FALSE)</f>
        <v>John Jordan</v>
      </c>
      <c r="N1526">
        <f>VLOOKUP(B1526,Customer_Cleaned!$A$2:$H$501,3,FALSE)</f>
        <v>58</v>
      </c>
      <c r="O1526" t="str">
        <f>VLOOKUP(B1526,Customer_Cleaned!$A$2:$H$501,4,FALSE)</f>
        <v>Female</v>
      </c>
      <c r="P1526" t="str">
        <f>VLOOKUP(B1526,Customer_Cleaned!$A$2:$H$501,8,FALSE)</f>
        <v>Platinum</v>
      </c>
      <c r="Q1526" t="str">
        <f>_xlfn.XLOOKUP('Sales_Fact cleaned'!B1003,Customer_Cleaned!$A$2:$A$501,Customer_Cleaned!$F$2:$F$501)</f>
        <v>West Virginia</v>
      </c>
      <c r="R1526" t="str">
        <f>_xlfn.XLOOKUP(B1526,Customer_Cleaned!$A$2:$A$501,Customer_Cleaned!$G$2:$G$501)</f>
        <v>USA</v>
      </c>
      <c r="S1526">
        <v>3</v>
      </c>
      <c r="T1526">
        <v>653.59</v>
      </c>
      <c r="U1526">
        <v>0.17</v>
      </c>
      <c r="V1526">
        <v>1627.4391000000001</v>
      </c>
      <c r="W1526" t="s">
        <v>1826</v>
      </c>
    </row>
    <row r="1527" spans="1:23" hidden="1">
      <c r="A1527" s="2">
        <v>45770</v>
      </c>
      <c r="B1527" t="s">
        <v>347</v>
      </c>
      <c r="C1527" t="s">
        <v>1740</v>
      </c>
      <c r="D1527" t="str">
        <f>VLOOKUP(C1527,Product_Cleaned!$A$2:$B$101,2,FALSE)</f>
        <v>Women's Formal Blazer</v>
      </c>
      <c r="E1527" t="str">
        <f>VLOOKUP(C1527,Product_Cleaned!$A$2:$C$101,3,FALSE)</f>
        <v>Clothing</v>
      </c>
      <c r="F1527" t="str">
        <f>VLOOKUP(C1527,Product_Cleaned!$A$2:$E$101,4,FALSE)</f>
        <v>Outerwear</v>
      </c>
      <c r="G1527" t="str">
        <f>VLOOKUP('Sales_Fact cleaned'!C1941,Product_Cleaned!$A$2:$E$101,5, FALSE)</f>
        <v>White, Reeves and Woods</v>
      </c>
      <c r="H1527" t="s">
        <v>1761</v>
      </c>
      <c r="I1527" t="str">
        <f>_xlfn.XLOOKUP(H1527,Store_Raw!$A$2:$A$21,Store_Raw!$B$2:$B$21)</f>
        <v>Black-Horn</v>
      </c>
      <c r="J1527" t="str">
        <f>_xlfn.XLOOKUP(H1527,Store_Raw!$A$2:$A$21,Store_Raw!$C$2:$C$21)</f>
        <v>South</v>
      </c>
      <c r="K1527" t="str">
        <f>_xlfn.XLOOKUP(H1527,Store_Raw!$A$2:$A$21,Store_Raw!$D$2:$D$21)</f>
        <v>North Nancyview</v>
      </c>
      <c r="L1527" t="str">
        <f>_xlfn.XLOOKUP(H1527,Store_Raw!$A$2:$A$21,Store_Raw!$E$2:$E$21)</f>
        <v>Outlet</v>
      </c>
      <c r="M1527" t="str">
        <f>VLOOKUP(B1527,Customer_Cleaned!$A$2:$H$501,2,FALSE)</f>
        <v>David Cobb</v>
      </c>
      <c r="N1527">
        <f>VLOOKUP(B1527,Customer_Cleaned!$A$2:$H$501,3,FALSE)</f>
        <v>36</v>
      </c>
      <c r="O1527" t="str">
        <f>VLOOKUP(B1527,Customer_Cleaned!$A$2:$H$501,4,FALSE)</f>
        <v>Male</v>
      </c>
      <c r="P1527" t="str">
        <f>VLOOKUP(B1527,Customer_Cleaned!$A$2:$H$501,8,FALSE)</f>
        <v>Silver</v>
      </c>
      <c r="Q1527" t="str">
        <f>_xlfn.XLOOKUP('Sales_Fact cleaned'!B1941,Customer_Cleaned!$A$2:$A$501,Customer_Cleaned!$F$2:$F$501)</f>
        <v>Arizona</v>
      </c>
      <c r="R1527" t="str">
        <f>_xlfn.XLOOKUP(B1527,Customer_Cleaned!$A$2:$A$501,Customer_Cleaned!$G$2:$G$501)</f>
        <v>USA</v>
      </c>
      <c r="S1527">
        <v>3</v>
      </c>
      <c r="T1527">
        <v>583.52</v>
      </c>
      <c r="U1527">
        <v>7.0000000000000007E-2</v>
      </c>
      <c r="V1527">
        <v>1628.0208</v>
      </c>
      <c r="W1527" t="s">
        <v>1824</v>
      </c>
    </row>
    <row r="1528" spans="1:23" hidden="1">
      <c r="A1528" s="2">
        <v>45770</v>
      </c>
      <c r="B1528" t="s">
        <v>175</v>
      </c>
      <c r="C1528" t="s">
        <v>1614</v>
      </c>
      <c r="D1528" t="str">
        <f>VLOOKUP(C1528,Product_Cleaned!$A$2:$B$101,2,FALSE)</f>
        <v>Modern Wall Clock</v>
      </c>
      <c r="E1528" t="str">
        <f>VLOOKUP(C1528,Product_Cleaned!$A$2:$C$101,3,FALSE)</f>
        <v>Home</v>
      </c>
      <c r="F1528" t="str">
        <f>VLOOKUP(C1528,Product_Cleaned!$A$2:$E$101,4,FALSE)</f>
        <v>Decor</v>
      </c>
      <c r="G1528" t="str">
        <f>VLOOKUP('Sales_Fact cleaned'!C432,Product_Cleaned!$A$2:$E$101,5, FALSE)</f>
        <v>Cook Inc</v>
      </c>
      <c r="H1528" t="s">
        <v>1807</v>
      </c>
      <c r="I1528" t="str">
        <f>_xlfn.XLOOKUP(H1528,Store_Raw!$A$2:$A$21,Store_Raw!$B$2:$B$21)</f>
        <v>Holloway Ltd</v>
      </c>
      <c r="J1528" t="str">
        <f>_xlfn.XLOOKUP(H1528,Store_Raw!$A$2:$A$21,Store_Raw!$C$2:$C$21)</f>
        <v>North</v>
      </c>
      <c r="K1528" t="str">
        <f>_xlfn.XLOOKUP(H1528,Store_Raw!$A$2:$A$21,Store_Raw!$D$2:$D$21)</f>
        <v>Bensonhaven</v>
      </c>
      <c r="L1528" t="str">
        <f>_xlfn.XLOOKUP(H1528,Store_Raw!$A$2:$A$21,Store_Raw!$E$2:$E$21)</f>
        <v>Flagship</v>
      </c>
      <c r="M1528" t="str">
        <f>VLOOKUP(B1528,Customer_Cleaned!$A$2:$H$501,2,FALSE)</f>
        <v>Jordan Jackson Dds</v>
      </c>
      <c r="N1528">
        <f>VLOOKUP(B1528,Customer_Cleaned!$A$2:$H$501,3,FALSE)</f>
        <v>54</v>
      </c>
      <c r="O1528" t="str">
        <f>VLOOKUP(B1528,Customer_Cleaned!$A$2:$H$501,4,FALSE)</f>
        <v>Male</v>
      </c>
      <c r="P1528" t="str">
        <f>VLOOKUP(B1528,Customer_Cleaned!$A$2:$H$501,8,FALSE)</f>
        <v>Platinum</v>
      </c>
      <c r="Q1528" t="str">
        <f>_xlfn.XLOOKUP('Sales_Fact cleaned'!B432,Customer_Cleaned!$A$2:$A$501,Customer_Cleaned!$F$2:$F$501)</f>
        <v>New Mexico</v>
      </c>
      <c r="R1528" t="str">
        <f>_xlfn.XLOOKUP(B1528,Customer_Cleaned!$A$2:$A$501,Customer_Cleaned!$G$2:$G$501)</f>
        <v>USA</v>
      </c>
      <c r="S1528">
        <v>3</v>
      </c>
      <c r="T1528">
        <v>623.82000000000005</v>
      </c>
      <c r="U1528">
        <v>0.13</v>
      </c>
      <c r="V1528">
        <v>1628.1702</v>
      </c>
      <c r="W1528" t="s">
        <v>1824</v>
      </c>
    </row>
    <row r="1529" spans="1:23" hidden="1">
      <c r="A1529" s="2">
        <v>45771</v>
      </c>
      <c r="B1529" t="s">
        <v>195</v>
      </c>
      <c r="C1529" t="s">
        <v>1622</v>
      </c>
      <c r="D1529" t="str">
        <f>VLOOKUP(C1529,Product_Cleaned!$A$2:$B$101,2,FALSE)</f>
        <v>Men's Casual Sneakers</v>
      </c>
      <c r="E1529" t="str">
        <f>VLOOKUP(C1529,Product_Cleaned!$A$2:$C$101,3,FALSE)</f>
        <v>Clothing</v>
      </c>
      <c r="F1529" t="str">
        <f>VLOOKUP(C1529,Product_Cleaned!$A$2:$E$101,4,FALSE)</f>
        <v>Footwear</v>
      </c>
      <c r="G1529" t="str">
        <f>VLOOKUP('Sales_Fact cleaned'!C960,Product_Cleaned!$A$2:$E$101,5, FALSE)</f>
        <v>Larson Ltd</v>
      </c>
      <c r="H1529" t="s">
        <v>1813</v>
      </c>
      <c r="I1529" t="str">
        <f>_xlfn.XLOOKUP(H1529,Store_Raw!$A$2:$A$21,Store_Raw!$B$2:$B$21)</f>
        <v>Mann-Austin</v>
      </c>
      <c r="J1529" t="str">
        <f>_xlfn.XLOOKUP(H1529,Store_Raw!$A$2:$A$21,Store_Raw!$C$2:$C$21)</f>
        <v>East</v>
      </c>
      <c r="K1529" t="str">
        <f>_xlfn.XLOOKUP(H1529,Store_Raw!$A$2:$A$21,Store_Raw!$D$2:$D$21)</f>
        <v>Vasquezborough</v>
      </c>
      <c r="L1529" t="str">
        <f>_xlfn.XLOOKUP(H1529,Store_Raw!$A$2:$A$21,Store_Raw!$E$2:$E$21)</f>
        <v>Online</v>
      </c>
      <c r="M1529" t="str">
        <f>VLOOKUP(B1529,Customer_Cleaned!$A$2:$H$501,2,FALSE)</f>
        <v>Sarah Rodgers</v>
      </c>
      <c r="N1529">
        <f>VLOOKUP(B1529,Customer_Cleaned!$A$2:$H$501,3,FALSE)</f>
        <v>23</v>
      </c>
      <c r="O1529" t="str">
        <f>VLOOKUP(B1529,Customer_Cleaned!$A$2:$H$501,4,FALSE)</f>
        <v>Female</v>
      </c>
      <c r="P1529" t="str">
        <f>VLOOKUP(B1529,Customer_Cleaned!$A$2:$H$501,8,FALSE)</f>
        <v>Bronze</v>
      </c>
      <c r="Q1529" t="str">
        <f>_xlfn.XLOOKUP('Sales_Fact cleaned'!B960,Customer_Cleaned!$A$2:$A$501,Customer_Cleaned!$F$2:$F$501)</f>
        <v>Utah</v>
      </c>
      <c r="R1529" t="str">
        <f>_xlfn.XLOOKUP(B1529,Customer_Cleaned!$A$2:$A$501,Customer_Cleaned!$G$2:$G$501)</f>
        <v>USA</v>
      </c>
      <c r="S1529">
        <v>4</v>
      </c>
      <c r="T1529">
        <v>442.87</v>
      </c>
      <c r="U1529">
        <v>0.08</v>
      </c>
      <c r="V1529">
        <v>1629.7616</v>
      </c>
      <c r="W1529" t="s">
        <v>1826</v>
      </c>
    </row>
    <row r="1530" spans="1:23" hidden="1">
      <c r="A1530" s="2">
        <v>45771</v>
      </c>
      <c r="B1530" t="s">
        <v>378</v>
      </c>
      <c r="C1530" t="s">
        <v>1698</v>
      </c>
      <c r="D1530" t="str">
        <f>VLOOKUP(C1530,Product_Cleaned!$A$2:$B$101,2,FALSE)</f>
        <v>Women's Ankle Boots</v>
      </c>
      <c r="E1530" t="str">
        <f>VLOOKUP(C1530,Product_Cleaned!$A$2:$C$101,3,FALSE)</f>
        <v>Clothing</v>
      </c>
      <c r="F1530" t="str">
        <f>VLOOKUP(C1530,Product_Cleaned!$A$2:$E$101,4,FALSE)</f>
        <v>Footwear</v>
      </c>
      <c r="G1530" t="str">
        <f>VLOOKUP('Sales_Fact cleaned'!C200,Product_Cleaned!$A$2:$E$101,5, FALSE)</f>
        <v>Bautista, Green and Hale</v>
      </c>
      <c r="H1530" t="s">
        <v>1766</v>
      </c>
      <c r="I1530" t="str">
        <f>_xlfn.XLOOKUP(H1530,Store_Raw!$A$2:$A$21,Store_Raw!$B$2:$B$21)</f>
        <v>Johnson-Wright</v>
      </c>
      <c r="J1530" t="str">
        <f>_xlfn.XLOOKUP(H1530,Store_Raw!$A$2:$A$21,Store_Raw!$C$2:$C$21)</f>
        <v>North</v>
      </c>
      <c r="K1530" t="str">
        <f>_xlfn.XLOOKUP(H1530,Store_Raw!$A$2:$A$21,Store_Raw!$D$2:$D$21)</f>
        <v>Hoodberg</v>
      </c>
      <c r="L1530" t="str">
        <f>_xlfn.XLOOKUP(H1530,Store_Raw!$A$2:$A$21,Store_Raw!$E$2:$E$21)</f>
        <v>Outlet</v>
      </c>
      <c r="M1530" t="str">
        <f>VLOOKUP(B1530,Customer_Cleaned!$A$2:$H$501,2,FALSE)</f>
        <v>Erica Carney</v>
      </c>
      <c r="N1530">
        <f>VLOOKUP(B1530,Customer_Cleaned!$A$2:$H$501,3,FALSE)</f>
        <v>62</v>
      </c>
      <c r="O1530" t="str">
        <f>VLOOKUP(B1530,Customer_Cleaned!$A$2:$H$501,4,FALSE)</f>
        <v>Female</v>
      </c>
      <c r="P1530" t="str">
        <f>VLOOKUP(B1530,Customer_Cleaned!$A$2:$H$501,8,FALSE)</f>
        <v>Platinum</v>
      </c>
      <c r="Q1530" t="str">
        <f>_xlfn.XLOOKUP('Sales_Fact cleaned'!B200,Customer_Cleaned!$A$2:$A$501,Customer_Cleaned!$F$2:$F$501)</f>
        <v>Connecticut</v>
      </c>
      <c r="R1530" t="str">
        <f>_xlfn.XLOOKUP(B1530,Customer_Cleaned!$A$2:$A$501,Customer_Cleaned!$G$2:$G$501)</f>
        <v>USA</v>
      </c>
      <c r="S1530">
        <v>2</v>
      </c>
      <c r="T1530">
        <v>848.98</v>
      </c>
      <c r="U1530">
        <v>0.04</v>
      </c>
      <c r="V1530">
        <v>1630.0416</v>
      </c>
      <c r="W1530" t="s">
        <v>1826</v>
      </c>
    </row>
    <row r="1531" spans="1:23" hidden="1">
      <c r="A1531" s="2">
        <v>45772</v>
      </c>
      <c r="B1531" t="s">
        <v>178</v>
      </c>
      <c r="C1531" t="s">
        <v>1604</v>
      </c>
      <c r="D1531" t="str">
        <f>VLOOKUP(C1531,Product_Cleaned!$A$2:$B$101,2,FALSE)</f>
        <v>Sports Stopwatch Timer</v>
      </c>
      <c r="E1531" t="str">
        <f>VLOOKUP(C1531,Product_Cleaned!$A$2:$C$101,3,FALSE)</f>
        <v>Sports</v>
      </c>
      <c r="F1531" t="str">
        <f>VLOOKUP(C1531,Product_Cleaned!$A$2:$E$101,4,FALSE)</f>
        <v>Accessories</v>
      </c>
      <c r="G1531" t="str">
        <f>VLOOKUP('Sales_Fact cleaned'!C913,Product_Cleaned!$A$2:$E$101,5, FALSE)</f>
        <v>Aguilar, Horton and Lewis</v>
      </c>
      <c r="H1531" t="s">
        <v>1766</v>
      </c>
      <c r="I1531" t="str">
        <f>_xlfn.XLOOKUP(H1531,Store_Raw!$A$2:$A$21,Store_Raw!$B$2:$B$21)</f>
        <v>Johnson-Wright</v>
      </c>
      <c r="J1531" t="str">
        <f>_xlfn.XLOOKUP(H1531,Store_Raw!$A$2:$A$21,Store_Raw!$C$2:$C$21)</f>
        <v>North</v>
      </c>
      <c r="K1531" t="str">
        <f>_xlfn.XLOOKUP(H1531,Store_Raw!$A$2:$A$21,Store_Raw!$D$2:$D$21)</f>
        <v>Hoodberg</v>
      </c>
      <c r="L1531" t="str">
        <f>_xlfn.XLOOKUP(H1531,Store_Raw!$A$2:$A$21,Store_Raw!$E$2:$E$21)</f>
        <v>Outlet</v>
      </c>
      <c r="M1531" t="str">
        <f>VLOOKUP(B1531,Customer_Cleaned!$A$2:$H$501,2,FALSE)</f>
        <v>Michelle Garcia Dds</v>
      </c>
      <c r="N1531">
        <f>VLOOKUP(B1531,Customer_Cleaned!$A$2:$H$501,3,FALSE)</f>
        <v>55</v>
      </c>
      <c r="O1531" t="str">
        <f>VLOOKUP(B1531,Customer_Cleaned!$A$2:$H$501,4,FALSE)</f>
        <v>Female</v>
      </c>
      <c r="P1531" t="str">
        <f>VLOOKUP(B1531,Customer_Cleaned!$A$2:$H$501,8,FALSE)</f>
        <v>Platinum</v>
      </c>
      <c r="Q1531" t="str">
        <f>_xlfn.XLOOKUP('Sales_Fact cleaned'!B913,Customer_Cleaned!$A$2:$A$501,Customer_Cleaned!$F$2:$F$501)</f>
        <v>Iowa</v>
      </c>
      <c r="R1531" t="str">
        <f>_xlfn.XLOOKUP(B1531,Customer_Cleaned!$A$2:$A$501,Customer_Cleaned!$G$2:$G$501)</f>
        <v>USA</v>
      </c>
      <c r="S1531">
        <v>4</v>
      </c>
      <c r="T1531">
        <v>566.09</v>
      </c>
      <c r="U1531">
        <v>0.28000000000000003</v>
      </c>
      <c r="V1531">
        <v>1630.3391999999999</v>
      </c>
      <c r="W1531" t="s">
        <v>1829</v>
      </c>
    </row>
    <row r="1532" spans="1:23" hidden="1">
      <c r="A1532" s="2">
        <v>45772</v>
      </c>
      <c r="B1532" t="s">
        <v>375</v>
      </c>
      <c r="C1532" t="s">
        <v>1678</v>
      </c>
      <c r="D1532" t="str">
        <f>VLOOKUP(C1532,Product_Cleaned!$A$2:$B$101,2,FALSE)</f>
        <v>Adjustable Dumbbells 20kg</v>
      </c>
      <c r="E1532" t="str">
        <f>VLOOKUP(C1532,Product_Cleaned!$A$2:$C$101,3,FALSE)</f>
        <v>Sports</v>
      </c>
      <c r="F1532" t="str">
        <f>VLOOKUP(C1532,Product_Cleaned!$A$2:$E$101,4,FALSE)</f>
        <v>Fitness</v>
      </c>
      <c r="G1532" t="str">
        <f>VLOOKUP('Sales_Fact cleaned'!C1983,Product_Cleaned!$A$2:$E$101,5, FALSE)</f>
        <v>Taylor-Elliott</v>
      </c>
      <c r="H1532" t="s">
        <v>1804</v>
      </c>
      <c r="I1532" t="str">
        <f>_xlfn.XLOOKUP(H1532,Store_Raw!$A$2:$A$21,Store_Raw!$B$2:$B$21)</f>
        <v>Frederick-Wright</v>
      </c>
      <c r="J1532" t="str">
        <f>_xlfn.XLOOKUP(H1532,Store_Raw!$A$2:$A$21,Store_Raw!$C$2:$C$21)</f>
        <v>West</v>
      </c>
      <c r="K1532" t="str">
        <f>_xlfn.XLOOKUP(H1532,Store_Raw!$A$2:$A$21,Store_Raw!$D$2:$D$21)</f>
        <v>New Jimmymouth</v>
      </c>
      <c r="L1532" t="str">
        <f>_xlfn.XLOOKUP(H1532,Store_Raw!$A$2:$A$21,Store_Raw!$E$2:$E$21)</f>
        <v>Flagship</v>
      </c>
      <c r="M1532" t="str">
        <f>VLOOKUP(B1532,Customer_Cleaned!$A$2:$H$501,2,FALSE)</f>
        <v>Howard Summers</v>
      </c>
      <c r="N1532">
        <f>VLOOKUP(B1532,Customer_Cleaned!$A$2:$H$501,3,FALSE)</f>
        <v>53</v>
      </c>
      <c r="O1532" t="str">
        <f>VLOOKUP(B1532,Customer_Cleaned!$A$2:$H$501,4,FALSE)</f>
        <v>Female</v>
      </c>
      <c r="P1532" t="str">
        <f>VLOOKUP(B1532,Customer_Cleaned!$A$2:$H$501,8,FALSE)</f>
        <v>Platinum</v>
      </c>
      <c r="Q1532" t="str">
        <f>_xlfn.XLOOKUP('Sales_Fact cleaned'!B1983,Customer_Cleaned!$A$2:$A$501,Customer_Cleaned!$F$2:$F$501)</f>
        <v>Kansas</v>
      </c>
      <c r="R1532" t="str">
        <f>_xlfn.XLOOKUP(B1532,Customer_Cleaned!$A$2:$A$501,Customer_Cleaned!$G$2:$G$501)</f>
        <v>USA</v>
      </c>
      <c r="S1532">
        <v>3</v>
      </c>
      <c r="T1532">
        <v>578.47</v>
      </c>
      <c r="U1532">
        <v>0.06</v>
      </c>
      <c r="V1532">
        <v>1631.2854</v>
      </c>
      <c r="W1532" t="s">
        <v>1824</v>
      </c>
    </row>
    <row r="1533" spans="1:23" hidden="1">
      <c r="A1533" s="2">
        <v>45772</v>
      </c>
      <c r="B1533" t="s">
        <v>740</v>
      </c>
      <c r="C1533" t="s">
        <v>1704</v>
      </c>
      <c r="D1533" t="str">
        <f>VLOOKUP(C1533,Product_Cleaned!$A$2:$B$101,2,FALSE)</f>
        <v>Essential Oil Diffuser</v>
      </c>
      <c r="E1533" t="str">
        <f>VLOOKUP(C1533,Product_Cleaned!$A$2:$C$101,3,FALSE)</f>
        <v>Home</v>
      </c>
      <c r="F1533" t="str">
        <f>VLOOKUP(C1533,Product_Cleaned!$A$2:$E$101,4,FALSE)</f>
        <v>Decor</v>
      </c>
      <c r="G1533" t="str">
        <f>VLOOKUP('Sales_Fact cleaned'!C1651,Product_Cleaned!$A$2:$E$101,5, FALSE)</f>
        <v>Soto-Ellis</v>
      </c>
      <c r="H1533" t="s">
        <v>1779</v>
      </c>
      <c r="I1533" t="str">
        <f>_xlfn.XLOOKUP(H1533,Store_Raw!$A$2:$A$21,Store_Raw!$B$2:$B$21)</f>
        <v>Martinez-Mullins</v>
      </c>
      <c r="J1533" t="str">
        <f>_xlfn.XLOOKUP(H1533,Store_Raw!$A$2:$A$21,Store_Raw!$C$2:$C$21)</f>
        <v>South</v>
      </c>
      <c r="K1533" t="str">
        <f>_xlfn.XLOOKUP(H1533,Store_Raw!$A$2:$A$21,Store_Raw!$D$2:$D$21)</f>
        <v>Williamsfurt</v>
      </c>
      <c r="L1533" t="str">
        <f>_xlfn.XLOOKUP(H1533,Store_Raw!$A$2:$A$21,Store_Raw!$E$2:$E$21)</f>
        <v>Online</v>
      </c>
      <c r="M1533" t="str">
        <f>VLOOKUP(B1533,Customer_Cleaned!$A$2:$H$501,2,FALSE)</f>
        <v>Timothy Sanders</v>
      </c>
      <c r="N1533">
        <f>VLOOKUP(B1533,Customer_Cleaned!$A$2:$H$501,3,FALSE)</f>
        <v>29</v>
      </c>
      <c r="O1533" t="str">
        <f>VLOOKUP(B1533,Customer_Cleaned!$A$2:$H$501,4,FALSE)</f>
        <v>Male</v>
      </c>
      <c r="P1533" t="str">
        <f>VLOOKUP(B1533,Customer_Cleaned!$A$2:$H$501,8,FALSE)</f>
        <v>Bronze</v>
      </c>
      <c r="Q1533" t="str">
        <f>_xlfn.XLOOKUP('Sales_Fact cleaned'!B1651,Customer_Cleaned!$A$2:$A$501,Customer_Cleaned!$F$2:$F$501)</f>
        <v>Montana</v>
      </c>
      <c r="R1533" t="str">
        <f>_xlfn.XLOOKUP(B1533,Customer_Cleaned!$A$2:$A$501,Customer_Cleaned!$G$2:$G$501)</f>
        <v>USA</v>
      </c>
      <c r="S1533">
        <v>3</v>
      </c>
      <c r="T1533">
        <v>744.9</v>
      </c>
      <c r="U1533">
        <v>0.27</v>
      </c>
      <c r="V1533">
        <v>1631.3309999999999</v>
      </c>
      <c r="W1533" t="s">
        <v>1824</v>
      </c>
    </row>
    <row r="1534" spans="1:23" hidden="1">
      <c r="A1534" s="2">
        <v>45772</v>
      </c>
      <c r="B1534" t="s">
        <v>78</v>
      </c>
      <c r="C1534" t="s">
        <v>1724</v>
      </c>
      <c r="D1534" t="str">
        <f>VLOOKUP(C1534,Product_Cleaned!$A$2:$B$101,2,FALSE)</f>
        <v>Sports Wrist Sweatbands</v>
      </c>
      <c r="E1534" t="str">
        <f>VLOOKUP(C1534,Product_Cleaned!$A$2:$C$101,3,FALSE)</f>
        <v>Sports</v>
      </c>
      <c r="F1534" t="str">
        <f>VLOOKUP(C1534,Product_Cleaned!$A$2:$E$101,4,FALSE)</f>
        <v>Accessories</v>
      </c>
      <c r="G1534" t="str">
        <f>VLOOKUP('Sales_Fact cleaned'!C93,Product_Cleaned!$A$2:$E$101,5, FALSE)</f>
        <v>Gibson, Green and Lopez</v>
      </c>
      <c r="H1534" t="s">
        <v>1773</v>
      </c>
      <c r="I1534" t="str">
        <f>_xlfn.XLOOKUP(H1534,Store_Raw!$A$2:$A$21,Store_Raw!$B$2:$B$21)</f>
        <v>Gray Ltd</v>
      </c>
      <c r="J1534" t="str">
        <f>_xlfn.XLOOKUP(H1534,Store_Raw!$A$2:$A$21,Store_Raw!$C$2:$C$21)</f>
        <v>North</v>
      </c>
      <c r="K1534" t="str">
        <f>_xlfn.XLOOKUP(H1534,Store_Raw!$A$2:$A$21,Store_Raw!$D$2:$D$21)</f>
        <v>New Michaelchester</v>
      </c>
      <c r="L1534" t="str">
        <f>_xlfn.XLOOKUP(H1534,Store_Raw!$A$2:$A$21,Store_Raw!$E$2:$E$21)</f>
        <v>Outlet</v>
      </c>
      <c r="M1534" t="str">
        <f>VLOOKUP(B1534,Customer_Cleaned!$A$2:$H$501,2,FALSE)</f>
        <v>Adam Cruz</v>
      </c>
      <c r="N1534">
        <f>VLOOKUP(B1534,Customer_Cleaned!$A$2:$H$501,3,FALSE)</f>
        <v>60</v>
      </c>
      <c r="O1534" t="str">
        <f>VLOOKUP(B1534,Customer_Cleaned!$A$2:$H$501,4,FALSE)</f>
        <v>Female</v>
      </c>
      <c r="P1534" t="str">
        <f>VLOOKUP(B1534,Customer_Cleaned!$A$2:$H$501,8,FALSE)</f>
        <v>Platinum</v>
      </c>
      <c r="Q1534" t="str">
        <f>_xlfn.XLOOKUP('Sales_Fact cleaned'!B93,Customer_Cleaned!$A$2:$A$501,Customer_Cleaned!$F$2:$F$501)</f>
        <v>Connecticut</v>
      </c>
      <c r="R1534" t="str">
        <f>_xlfn.XLOOKUP(B1534,Customer_Cleaned!$A$2:$A$501,Customer_Cleaned!$G$2:$G$501)</f>
        <v>USA</v>
      </c>
      <c r="S1534">
        <v>4</v>
      </c>
      <c r="T1534">
        <v>510.33</v>
      </c>
      <c r="U1534">
        <v>0.2</v>
      </c>
      <c r="V1534">
        <v>1633.056</v>
      </c>
      <c r="W1534" t="s">
        <v>1826</v>
      </c>
    </row>
    <row r="1535" spans="1:23" hidden="1">
      <c r="A1535" s="2">
        <v>45772</v>
      </c>
      <c r="B1535" t="s">
        <v>1395</v>
      </c>
      <c r="C1535" t="s">
        <v>1698</v>
      </c>
      <c r="D1535" t="str">
        <f>VLOOKUP(C1535,Product_Cleaned!$A$2:$B$101,2,FALSE)</f>
        <v>Women's Ankle Boots</v>
      </c>
      <c r="E1535" t="str">
        <f>VLOOKUP(C1535,Product_Cleaned!$A$2:$C$101,3,FALSE)</f>
        <v>Clothing</v>
      </c>
      <c r="F1535" t="str">
        <f>VLOOKUP(C1535,Product_Cleaned!$A$2:$E$101,4,FALSE)</f>
        <v>Footwear</v>
      </c>
      <c r="G1535" t="str">
        <f>VLOOKUP('Sales_Fact cleaned'!C212,Product_Cleaned!$A$2:$E$101,5, FALSE)</f>
        <v>Gonzales-Davis</v>
      </c>
      <c r="H1535" t="s">
        <v>1810</v>
      </c>
      <c r="I1535" t="str">
        <f>_xlfn.XLOOKUP(H1535,Store_Raw!$A$2:$A$21,Store_Raw!$B$2:$B$21)</f>
        <v>Guerrero-Schmitt</v>
      </c>
      <c r="J1535" t="str">
        <f>_xlfn.XLOOKUP(H1535,Store_Raw!$A$2:$A$21,Store_Raw!$C$2:$C$21)</f>
        <v>East</v>
      </c>
      <c r="K1535" t="str">
        <f>_xlfn.XLOOKUP(H1535,Store_Raw!$A$2:$A$21,Store_Raw!$D$2:$D$21)</f>
        <v>East Stevechester</v>
      </c>
      <c r="L1535" t="str">
        <f>_xlfn.XLOOKUP(H1535,Store_Raw!$A$2:$A$21,Store_Raw!$E$2:$E$21)</f>
        <v>Flagship</v>
      </c>
      <c r="M1535" t="str">
        <f>VLOOKUP(B1535,Customer_Cleaned!$A$2:$H$501,2,FALSE)</f>
        <v>Ashley Roberts</v>
      </c>
      <c r="N1535">
        <f>VLOOKUP(B1535,Customer_Cleaned!$A$2:$H$501,3,FALSE)</f>
        <v>46</v>
      </c>
      <c r="O1535" t="str">
        <f>VLOOKUP(B1535,Customer_Cleaned!$A$2:$H$501,4,FALSE)</f>
        <v>Male</v>
      </c>
      <c r="P1535" t="str">
        <f>VLOOKUP(B1535,Customer_Cleaned!$A$2:$H$501,8,FALSE)</f>
        <v>Silver</v>
      </c>
      <c r="Q1535" t="str">
        <f>_xlfn.XLOOKUP('Sales_Fact cleaned'!B212,Customer_Cleaned!$A$2:$A$501,Customer_Cleaned!$F$2:$F$501)</f>
        <v>Minnesota</v>
      </c>
      <c r="R1535" t="str">
        <f>_xlfn.XLOOKUP(B1535,Customer_Cleaned!$A$2:$A$501,Customer_Cleaned!$G$2:$G$501)</f>
        <v>USA</v>
      </c>
      <c r="S1535">
        <v>3</v>
      </c>
      <c r="T1535">
        <v>717.22</v>
      </c>
      <c r="U1535">
        <v>0.24</v>
      </c>
      <c r="V1535">
        <v>1635.2616</v>
      </c>
      <c r="W1535" t="s">
        <v>1824</v>
      </c>
    </row>
    <row r="1536" spans="1:23" hidden="1">
      <c r="A1536" s="2">
        <v>45773</v>
      </c>
      <c r="B1536" t="s">
        <v>121</v>
      </c>
      <c r="C1536" t="s">
        <v>1720</v>
      </c>
      <c r="D1536" t="str">
        <f>VLOOKUP(C1536,Product_Cleaned!$A$2:$B$101,2,FALSE)</f>
        <v>Kitchen Cutting Board</v>
      </c>
      <c r="E1536" t="str">
        <f>VLOOKUP(C1536,Product_Cleaned!$A$2:$C$101,3,FALSE)</f>
        <v>Home</v>
      </c>
      <c r="F1536" t="str">
        <f>VLOOKUP(C1536,Product_Cleaned!$A$2:$E$101,4,FALSE)</f>
        <v>Kitchen</v>
      </c>
      <c r="G1536" t="str">
        <f>VLOOKUP('Sales_Fact cleaned'!C323,Product_Cleaned!$A$2:$E$101,5, FALSE)</f>
        <v>Gardner-Montes</v>
      </c>
      <c r="H1536" t="s">
        <v>1792</v>
      </c>
      <c r="I1536" t="str">
        <f>_xlfn.XLOOKUP(H1536,Store_Raw!$A$2:$A$21,Store_Raw!$B$2:$B$21)</f>
        <v>Aguirre-Keller</v>
      </c>
      <c r="J1536" t="str">
        <f>_xlfn.XLOOKUP(H1536,Store_Raw!$A$2:$A$21,Store_Raw!$C$2:$C$21)</f>
        <v>South</v>
      </c>
      <c r="K1536" t="str">
        <f>_xlfn.XLOOKUP(H1536,Store_Raw!$A$2:$A$21,Store_Raw!$D$2:$D$21)</f>
        <v>Lake Michael</v>
      </c>
      <c r="L1536" t="str">
        <f>_xlfn.XLOOKUP(H1536,Store_Raw!$A$2:$A$21,Store_Raw!$E$2:$E$21)</f>
        <v>Online</v>
      </c>
      <c r="M1536" t="str">
        <f>VLOOKUP(B1536,Customer_Cleaned!$A$2:$H$501,2,FALSE)</f>
        <v>David Arnold</v>
      </c>
      <c r="N1536">
        <f>VLOOKUP(B1536,Customer_Cleaned!$A$2:$H$501,3,FALSE)</f>
        <v>54</v>
      </c>
      <c r="O1536" t="str">
        <f>VLOOKUP(B1536,Customer_Cleaned!$A$2:$H$501,4,FALSE)</f>
        <v>Female</v>
      </c>
      <c r="P1536" t="str">
        <f>VLOOKUP(B1536,Customer_Cleaned!$A$2:$H$501,8,FALSE)</f>
        <v>Platinum</v>
      </c>
      <c r="Q1536" t="str">
        <f>_xlfn.XLOOKUP('Sales_Fact cleaned'!B323,Customer_Cleaned!$A$2:$A$501,Customer_Cleaned!$F$2:$F$501)</f>
        <v>North Dakota</v>
      </c>
      <c r="R1536" t="str">
        <f>_xlfn.XLOOKUP(B1536,Customer_Cleaned!$A$2:$A$501,Customer_Cleaned!$G$2:$G$501)</f>
        <v>USA</v>
      </c>
      <c r="S1536">
        <v>2</v>
      </c>
      <c r="T1536">
        <v>879.63</v>
      </c>
      <c r="U1536">
        <v>7.0000000000000007E-2</v>
      </c>
      <c r="V1536">
        <v>1636.1117999999999</v>
      </c>
      <c r="W1536" t="s">
        <v>1826</v>
      </c>
    </row>
    <row r="1537" spans="1:23">
      <c r="A1537" s="2">
        <v>45773</v>
      </c>
      <c r="B1537" t="s">
        <v>422</v>
      </c>
      <c r="C1537" t="s">
        <v>1652</v>
      </c>
      <c r="D1537" t="str">
        <f>VLOOKUP(C1537,Product_Cleaned!$A$2:$B$101,2,FALSE)</f>
        <v>Rugby Ball</v>
      </c>
      <c r="E1537" t="str">
        <f>VLOOKUP(C1537,Product_Cleaned!$A$2:$C$101,3,FALSE)</f>
        <v>Sports</v>
      </c>
      <c r="F1537" t="str">
        <f>VLOOKUP(C1537,Product_Cleaned!$A$2:$E$101,4,FALSE)</f>
        <v>Team Sports</v>
      </c>
      <c r="G1537" t="str">
        <f>VLOOKUP('Sales_Fact cleaned'!C1677,Product_Cleaned!$A$2:$E$101,5, FALSE)</f>
        <v>Robinson-Brown</v>
      </c>
      <c r="H1537" t="s">
        <v>1776</v>
      </c>
      <c r="I1537" t="str">
        <f>_xlfn.XLOOKUP(H1537,Store_Raw!$A$2:$A$21,Store_Raw!$B$2:$B$21)</f>
        <v>Benson-Elliott</v>
      </c>
      <c r="J1537" t="str">
        <f>_xlfn.XLOOKUP(H1537,Store_Raw!$A$2:$A$21,Store_Raw!$C$2:$C$21)</f>
        <v>East</v>
      </c>
      <c r="K1537" t="str">
        <f>_xlfn.XLOOKUP(H1537,Store_Raw!$A$2:$A$21,Store_Raw!$D$2:$D$21)</f>
        <v>Port Josephberg</v>
      </c>
      <c r="L1537" t="str">
        <f>_xlfn.XLOOKUP(H1537,Store_Raw!$A$2:$A$21,Store_Raw!$E$2:$E$21)</f>
        <v>Online</v>
      </c>
      <c r="M1537" t="str">
        <f>VLOOKUP(B1537,Customer_Cleaned!$A$2:$H$501,2,FALSE)</f>
        <v>Michael Chang</v>
      </c>
      <c r="N1537">
        <f>VLOOKUP(B1537,Customer_Cleaned!$A$2:$H$501,3,FALSE)</f>
        <v>50</v>
      </c>
      <c r="O1537" t="str">
        <f>VLOOKUP(B1537,Customer_Cleaned!$A$2:$H$501,4,FALSE)</f>
        <v>Male</v>
      </c>
      <c r="P1537" t="str">
        <f>VLOOKUP(B1537,Customer_Cleaned!$A$2:$H$501,8,FALSE)</f>
        <v>Platinum</v>
      </c>
      <c r="Q1537" t="str">
        <f>_xlfn.XLOOKUP('Sales_Fact cleaned'!B1677,Customer_Cleaned!$A$2:$A$501,Customer_Cleaned!$F$2:$F$501)</f>
        <v>Kentucky</v>
      </c>
      <c r="R1537" t="str">
        <f>_xlfn.XLOOKUP(B1537,Customer_Cleaned!$A$2:$A$501,Customer_Cleaned!$G$2:$G$501)</f>
        <v>USA</v>
      </c>
      <c r="S1537">
        <v>3</v>
      </c>
      <c r="T1537">
        <v>593.62</v>
      </c>
      <c r="U1537">
        <v>0.08</v>
      </c>
      <c r="V1537">
        <v>1638.3912</v>
      </c>
      <c r="W1537" t="s">
        <v>1829</v>
      </c>
    </row>
    <row r="1538" spans="1:23" hidden="1">
      <c r="A1538" s="2">
        <v>45773</v>
      </c>
      <c r="B1538" t="s">
        <v>727</v>
      </c>
      <c r="C1538" t="s">
        <v>1674</v>
      </c>
      <c r="D1538" t="str">
        <f>VLOOKUP(C1538,Product_Cleaned!$A$2:$B$101,2,FALSE)</f>
        <v>Organic Sunscreen Lotion</v>
      </c>
      <c r="E1538" t="str">
        <f>VLOOKUP(C1538,Product_Cleaned!$A$2:$C$101,3,FALSE)</f>
        <v>Beauty</v>
      </c>
      <c r="F1538" t="str">
        <f>VLOOKUP(C1538,Product_Cleaned!$A$2:$E$101,4,FALSE)</f>
        <v>Skincare</v>
      </c>
      <c r="G1538" t="str">
        <f>VLOOKUP('Sales_Fact cleaned'!C1652,Product_Cleaned!$A$2:$E$101,5, FALSE)</f>
        <v>Richardson-Carrillo</v>
      </c>
      <c r="H1538" t="s">
        <v>1766</v>
      </c>
      <c r="I1538" t="str">
        <f>_xlfn.XLOOKUP(H1538,Store_Raw!$A$2:$A$21,Store_Raw!$B$2:$B$21)</f>
        <v>Johnson-Wright</v>
      </c>
      <c r="J1538" t="str">
        <f>_xlfn.XLOOKUP(H1538,Store_Raw!$A$2:$A$21,Store_Raw!$C$2:$C$21)</f>
        <v>North</v>
      </c>
      <c r="K1538" t="str">
        <f>_xlfn.XLOOKUP(H1538,Store_Raw!$A$2:$A$21,Store_Raw!$D$2:$D$21)</f>
        <v>Hoodberg</v>
      </c>
      <c r="L1538" t="str">
        <f>_xlfn.XLOOKUP(H1538,Store_Raw!$A$2:$A$21,Store_Raw!$E$2:$E$21)</f>
        <v>Outlet</v>
      </c>
      <c r="M1538" t="str">
        <f>VLOOKUP(B1538,Customer_Cleaned!$A$2:$H$501,2,FALSE)</f>
        <v>Elizabeth Stanley</v>
      </c>
      <c r="N1538">
        <f>VLOOKUP(B1538,Customer_Cleaned!$A$2:$H$501,3,FALSE)</f>
        <v>46</v>
      </c>
      <c r="O1538" t="str">
        <f>VLOOKUP(B1538,Customer_Cleaned!$A$2:$H$501,4,FALSE)</f>
        <v>Female</v>
      </c>
      <c r="P1538" t="str">
        <f>VLOOKUP(B1538,Customer_Cleaned!$A$2:$H$501,8,FALSE)</f>
        <v>Silver</v>
      </c>
      <c r="Q1538" t="str">
        <f>_xlfn.XLOOKUP('Sales_Fact cleaned'!B1652,Customer_Cleaned!$A$2:$A$501,Customer_Cleaned!$F$2:$F$501)</f>
        <v>Delaware</v>
      </c>
      <c r="R1538" t="str">
        <f>_xlfn.XLOOKUP(B1538,Customer_Cleaned!$A$2:$A$501,Customer_Cleaned!$G$2:$G$501)</f>
        <v>USA</v>
      </c>
      <c r="S1538">
        <v>2</v>
      </c>
      <c r="T1538">
        <v>975.72</v>
      </c>
      <c r="U1538">
        <v>0.16</v>
      </c>
      <c r="V1538">
        <v>1639.2095999999999</v>
      </c>
      <c r="W1538" t="s">
        <v>1826</v>
      </c>
    </row>
    <row r="1539" spans="1:23" hidden="1">
      <c r="A1539" s="2">
        <v>45773</v>
      </c>
      <c r="B1539" t="s">
        <v>438</v>
      </c>
      <c r="C1539" t="s">
        <v>1658</v>
      </c>
      <c r="D1539" t="str">
        <f>VLOOKUP(C1539,Product_Cleaned!$A$2:$B$101,2,FALSE)</f>
        <v>Ceramic Plant Pot</v>
      </c>
      <c r="E1539" t="str">
        <f>VLOOKUP(C1539,Product_Cleaned!$A$2:$C$101,3,FALSE)</f>
        <v>Home</v>
      </c>
      <c r="F1539" t="str">
        <f>VLOOKUP(C1539,Product_Cleaned!$A$2:$E$101,4,FALSE)</f>
        <v>Decor</v>
      </c>
      <c r="G1539" t="str">
        <f>VLOOKUP('Sales_Fact cleaned'!C270,Product_Cleaned!$A$2:$E$101,5, FALSE)</f>
        <v>May-Reese</v>
      </c>
      <c r="H1539" t="s">
        <v>1752</v>
      </c>
      <c r="I1539" t="str">
        <f>_xlfn.XLOOKUP(H1539,Store_Raw!$A$2:$A$21,Store_Raw!$B$2:$B$21)</f>
        <v>Rivera-Warner</v>
      </c>
      <c r="J1539" t="str">
        <f>_xlfn.XLOOKUP(H1539,Store_Raw!$A$2:$A$21,Store_Raw!$C$2:$C$21)</f>
        <v>East</v>
      </c>
      <c r="K1539" t="str">
        <f>_xlfn.XLOOKUP(H1539,Store_Raw!$A$2:$A$21,Store_Raw!$D$2:$D$21)</f>
        <v>Washingtonfurt</v>
      </c>
      <c r="L1539" t="str">
        <f>_xlfn.XLOOKUP(H1539,Store_Raw!$A$2:$A$21,Store_Raw!$E$2:$E$21)</f>
        <v>Flagship</v>
      </c>
      <c r="M1539" t="str">
        <f>VLOOKUP(B1539,Customer_Cleaned!$A$2:$H$501,2,FALSE)</f>
        <v>John Mcknight</v>
      </c>
      <c r="N1539">
        <f>VLOOKUP(B1539,Customer_Cleaned!$A$2:$H$501,3,FALSE)</f>
        <v>39</v>
      </c>
      <c r="O1539" t="str">
        <f>VLOOKUP(B1539,Customer_Cleaned!$A$2:$H$501,4,FALSE)</f>
        <v>Male</v>
      </c>
      <c r="P1539" t="str">
        <f>VLOOKUP(B1539,Customer_Cleaned!$A$2:$H$501,8,FALSE)</f>
        <v>Silver</v>
      </c>
      <c r="Q1539" t="str">
        <f>_xlfn.XLOOKUP('Sales_Fact cleaned'!B270,Customer_Cleaned!$A$2:$A$501,Customer_Cleaned!$F$2:$F$501)</f>
        <v>Colorado</v>
      </c>
      <c r="R1539" t="str">
        <f>_xlfn.XLOOKUP(B1539,Customer_Cleaned!$A$2:$A$501,Customer_Cleaned!$G$2:$G$501)</f>
        <v>USA</v>
      </c>
      <c r="S1539">
        <v>2</v>
      </c>
      <c r="T1539">
        <v>911.14</v>
      </c>
      <c r="U1539">
        <v>0.1</v>
      </c>
      <c r="V1539">
        <v>1640.0519999999999</v>
      </c>
      <c r="W1539" t="s">
        <v>1826</v>
      </c>
    </row>
    <row r="1540" spans="1:23" hidden="1">
      <c r="A1540" s="2">
        <v>45774</v>
      </c>
      <c r="B1540" t="s">
        <v>470</v>
      </c>
      <c r="C1540" t="s">
        <v>1614</v>
      </c>
      <c r="D1540" t="str">
        <f>VLOOKUP(C1540,Product_Cleaned!$A$2:$B$101,2,FALSE)</f>
        <v>Modern Wall Clock</v>
      </c>
      <c r="E1540" t="str">
        <f>VLOOKUP(C1540,Product_Cleaned!$A$2:$C$101,3,FALSE)</f>
        <v>Home</v>
      </c>
      <c r="F1540" t="str">
        <f>VLOOKUP(C1540,Product_Cleaned!$A$2:$E$101,4,FALSE)</f>
        <v>Decor</v>
      </c>
      <c r="G1540" t="str">
        <f>VLOOKUP('Sales_Fact cleaned'!C672,Product_Cleaned!$A$2:$E$101,5, FALSE)</f>
        <v>Guerra-Hendrix</v>
      </c>
      <c r="H1540" t="s">
        <v>1813</v>
      </c>
      <c r="I1540" t="str">
        <f>_xlfn.XLOOKUP(H1540,Store_Raw!$A$2:$A$21,Store_Raw!$B$2:$B$21)</f>
        <v>Mann-Austin</v>
      </c>
      <c r="J1540" t="str">
        <f>_xlfn.XLOOKUP(H1540,Store_Raw!$A$2:$A$21,Store_Raw!$C$2:$C$21)</f>
        <v>East</v>
      </c>
      <c r="K1540" t="str">
        <f>_xlfn.XLOOKUP(H1540,Store_Raw!$A$2:$A$21,Store_Raw!$D$2:$D$21)</f>
        <v>Vasquezborough</v>
      </c>
      <c r="L1540" t="str">
        <f>_xlfn.XLOOKUP(H1540,Store_Raw!$A$2:$A$21,Store_Raw!$E$2:$E$21)</f>
        <v>Online</v>
      </c>
      <c r="M1540" t="str">
        <f>VLOOKUP(B1540,Customer_Cleaned!$A$2:$H$501,2,FALSE)</f>
        <v>Sean Roth</v>
      </c>
      <c r="N1540">
        <f>VLOOKUP(B1540,Customer_Cleaned!$A$2:$H$501,3,FALSE)</f>
        <v>43</v>
      </c>
      <c r="O1540" t="str">
        <f>VLOOKUP(B1540,Customer_Cleaned!$A$2:$H$501,4,FALSE)</f>
        <v>Male</v>
      </c>
      <c r="P1540" t="str">
        <f>VLOOKUP(B1540,Customer_Cleaned!$A$2:$H$501,8,FALSE)</f>
        <v>Silver</v>
      </c>
      <c r="Q1540" t="str">
        <f>_xlfn.XLOOKUP('Sales_Fact cleaned'!B672,Customer_Cleaned!$A$2:$A$501,Customer_Cleaned!$F$2:$F$501)</f>
        <v>Oklahoma</v>
      </c>
      <c r="R1540" t="str">
        <f>_xlfn.XLOOKUP(B1540,Customer_Cleaned!$A$2:$A$501,Customer_Cleaned!$G$2:$G$501)</f>
        <v>USA</v>
      </c>
      <c r="S1540">
        <v>2</v>
      </c>
      <c r="T1540">
        <v>892.06</v>
      </c>
      <c r="U1540">
        <v>0.08</v>
      </c>
      <c r="V1540">
        <v>1641.3904</v>
      </c>
      <c r="W1540" t="s">
        <v>1829</v>
      </c>
    </row>
    <row r="1541" spans="1:23" hidden="1">
      <c r="A1541" s="2">
        <v>45774</v>
      </c>
      <c r="B1541" t="s">
        <v>846</v>
      </c>
      <c r="C1541" t="s">
        <v>1730</v>
      </c>
      <c r="D1541" t="str">
        <f>VLOOKUP(C1541,Product_Cleaned!$A$2:$B$101,2,FALSE)</f>
        <v>Women's High Heels</v>
      </c>
      <c r="E1541" t="str">
        <f>VLOOKUP(C1541,Product_Cleaned!$A$2:$C$101,3,FALSE)</f>
        <v>Clothing</v>
      </c>
      <c r="F1541" t="str">
        <f>VLOOKUP(C1541,Product_Cleaned!$A$2:$E$101,4,FALSE)</f>
        <v>Footwear</v>
      </c>
      <c r="G1541" t="str">
        <f>VLOOKUP('Sales_Fact cleaned'!C1996,Product_Cleaned!$A$2:$E$101,5, FALSE)</f>
        <v>Khan LLC</v>
      </c>
      <c r="H1541" t="s">
        <v>1786</v>
      </c>
      <c r="I1541" t="str">
        <f>_xlfn.XLOOKUP(H1541,Store_Raw!$A$2:$A$21,Store_Raw!$B$2:$B$21)</f>
        <v>Moore, Padilla and Butler</v>
      </c>
      <c r="J1541" t="str">
        <f>_xlfn.XLOOKUP(H1541,Store_Raw!$A$2:$A$21,Store_Raw!$C$2:$C$21)</f>
        <v>South</v>
      </c>
      <c r="K1541" t="str">
        <f>_xlfn.XLOOKUP(H1541,Store_Raw!$A$2:$A$21,Store_Raw!$D$2:$D$21)</f>
        <v>East Johnstad</v>
      </c>
      <c r="L1541" t="str">
        <f>_xlfn.XLOOKUP(H1541,Store_Raw!$A$2:$A$21,Store_Raw!$E$2:$E$21)</f>
        <v>Flagship</v>
      </c>
      <c r="M1541" t="str">
        <f>VLOOKUP(B1541,Customer_Cleaned!$A$2:$H$501,2,FALSE)</f>
        <v>Tracy Kelly</v>
      </c>
      <c r="N1541">
        <f>VLOOKUP(B1541,Customer_Cleaned!$A$2:$H$501,3,FALSE)</f>
        <v>38</v>
      </c>
      <c r="O1541" t="str">
        <f>VLOOKUP(B1541,Customer_Cleaned!$A$2:$H$501,4,FALSE)</f>
        <v>Male</v>
      </c>
      <c r="P1541" t="str">
        <f>VLOOKUP(B1541,Customer_Cleaned!$A$2:$H$501,8,FALSE)</f>
        <v>Silver</v>
      </c>
      <c r="Q1541" t="str">
        <f>_xlfn.XLOOKUP('Sales_Fact cleaned'!B1996,Customer_Cleaned!$A$2:$A$501,Customer_Cleaned!$F$2:$F$501)</f>
        <v>New Hampshire</v>
      </c>
      <c r="R1541" t="str">
        <f>_xlfn.XLOOKUP(B1541,Customer_Cleaned!$A$2:$A$501,Customer_Cleaned!$G$2:$G$501)</f>
        <v>USA</v>
      </c>
      <c r="S1541">
        <v>4</v>
      </c>
      <c r="T1541">
        <v>547.21</v>
      </c>
      <c r="U1541">
        <v>0.25</v>
      </c>
      <c r="V1541">
        <v>1641.63</v>
      </c>
      <c r="W1541" t="s">
        <v>1829</v>
      </c>
    </row>
    <row r="1542" spans="1:23" hidden="1">
      <c r="A1542" s="2">
        <v>45774</v>
      </c>
      <c r="B1542" t="s">
        <v>1365</v>
      </c>
      <c r="C1542" t="s">
        <v>1636</v>
      </c>
      <c r="D1542" t="str">
        <f>VLOOKUP(C1542,Product_Cleaned!$A$2:$B$101,2,FALSE)</f>
        <v>Adjustable Jump Rope</v>
      </c>
      <c r="E1542" t="str">
        <f>VLOOKUP(C1542,Product_Cleaned!$A$2:$C$101,3,FALSE)</f>
        <v>Sports</v>
      </c>
      <c r="F1542" t="str">
        <f>VLOOKUP(C1542,Product_Cleaned!$A$2:$E$101,4,FALSE)</f>
        <v>Fitness</v>
      </c>
      <c r="G1542" t="str">
        <f>VLOOKUP('Sales_Fact cleaned'!C1973,Product_Cleaned!$A$2:$E$101,5, FALSE)</f>
        <v>Lucero LLC</v>
      </c>
      <c r="H1542" t="s">
        <v>1757</v>
      </c>
      <c r="I1542" t="str">
        <f>_xlfn.XLOOKUP(H1542,Store_Raw!$A$2:$A$21,Store_Raw!$B$2:$B$21)</f>
        <v>Martinez, Adkins and Johnson</v>
      </c>
      <c r="J1542" t="str">
        <f>_xlfn.XLOOKUP(H1542,Store_Raw!$A$2:$A$21,Store_Raw!$C$2:$C$21)</f>
        <v>North</v>
      </c>
      <c r="K1542" t="str">
        <f>_xlfn.XLOOKUP(H1542,Store_Raw!$A$2:$A$21,Store_Raw!$D$2:$D$21)</f>
        <v>Danielmouth</v>
      </c>
      <c r="L1542" t="str">
        <f>_xlfn.XLOOKUP(H1542,Store_Raw!$A$2:$A$21,Store_Raw!$E$2:$E$21)</f>
        <v>Flagship</v>
      </c>
      <c r="M1542" t="str">
        <f>VLOOKUP(B1542,Customer_Cleaned!$A$2:$H$501,2,FALSE)</f>
        <v>Dalton Walters</v>
      </c>
      <c r="N1542">
        <f>VLOOKUP(B1542,Customer_Cleaned!$A$2:$H$501,3,FALSE)</f>
        <v>31</v>
      </c>
      <c r="O1542" t="str">
        <f>VLOOKUP(B1542,Customer_Cleaned!$A$2:$H$501,4,FALSE)</f>
        <v>Male</v>
      </c>
      <c r="P1542" t="str">
        <f>VLOOKUP(B1542,Customer_Cleaned!$A$2:$H$501,8,FALSE)</f>
        <v>Bronze</v>
      </c>
      <c r="Q1542" t="str">
        <f>_xlfn.XLOOKUP('Sales_Fact cleaned'!B1973,Customer_Cleaned!$A$2:$A$501,Customer_Cleaned!$F$2:$F$501)</f>
        <v>Minnesota</v>
      </c>
      <c r="R1542" t="str">
        <f>_xlfn.XLOOKUP(B1542,Customer_Cleaned!$A$2:$A$501,Customer_Cleaned!$G$2:$G$501)</f>
        <v>USA</v>
      </c>
      <c r="S1542">
        <v>4</v>
      </c>
      <c r="T1542">
        <v>415.02</v>
      </c>
      <c r="U1542">
        <v>0.01</v>
      </c>
      <c r="V1542">
        <v>1643.4792</v>
      </c>
      <c r="W1542" t="s">
        <v>1826</v>
      </c>
    </row>
    <row r="1543" spans="1:23" hidden="1">
      <c r="A1543" s="2">
        <v>45775</v>
      </c>
      <c r="B1543" t="s">
        <v>188</v>
      </c>
      <c r="C1543" t="s">
        <v>1694</v>
      </c>
      <c r="D1543" t="str">
        <f>VLOOKUP(C1543,Product_Cleaned!$A$2:$B$101,2,FALSE)</f>
        <v>Shin Guards – Adult</v>
      </c>
      <c r="E1543" t="str">
        <f>VLOOKUP(C1543,Product_Cleaned!$A$2:$C$101,3,FALSE)</f>
        <v>Sports</v>
      </c>
      <c r="F1543" t="str">
        <f>VLOOKUP(C1543,Product_Cleaned!$A$2:$E$101,4,FALSE)</f>
        <v>Team Sports</v>
      </c>
      <c r="G1543" t="str">
        <f>VLOOKUP('Sales_Fact cleaned'!C187,Product_Cleaned!$A$2:$E$101,5, FALSE)</f>
        <v>Dawson-Perkins</v>
      </c>
      <c r="H1543" t="s">
        <v>1797</v>
      </c>
      <c r="I1543" t="str">
        <f>_xlfn.XLOOKUP(H1543,Store_Raw!$A$2:$A$21,Store_Raw!$B$2:$B$21)</f>
        <v>Gardner, Humphrey and Contreras</v>
      </c>
      <c r="J1543" t="str">
        <f>_xlfn.XLOOKUP(H1543,Store_Raw!$A$2:$A$21,Store_Raw!$C$2:$C$21)</f>
        <v>East</v>
      </c>
      <c r="K1543" t="str">
        <f>_xlfn.XLOOKUP(H1543,Store_Raw!$A$2:$A$21,Store_Raw!$D$2:$D$21)</f>
        <v>Johnsonville</v>
      </c>
      <c r="L1543" t="str">
        <f>_xlfn.XLOOKUP(H1543,Store_Raw!$A$2:$A$21,Store_Raw!$E$2:$E$21)</f>
        <v>Flagship</v>
      </c>
      <c r="M1543" t="str">
        <f>VLOOKUP(B1543,Customer_Cleaned!$A$2:$H$501,2,FALSE)</f>
        <v>Timothy Weaver</v>
      </c>
      <c r="N1543">
        <f>VLOOKUP(B1543,Customer_Cleaned!$A$2:$H$501,3,FALSE)</f>
        <v>45</v>
      </c>
      <c r="O1543" t="str">
        <f>VLOOKUP(B1543,Customer_Cleaned!$A$2:$H$501,4,FALSE)</f>
        <v>Female</v>
      </c>
      <c r="P1543" t="str">
        <f>VLOOKUP(B1543,Customer_Cleaned!$A$2:$H$501,8,FALSE)</f>
        <v>Silver</v>
      </c>
      <c r="Q1543" t="str">
        <f>_xlfn.XLOOKUP('Sales_Fact cleaned'!B187,Customer_Cleaned!$A$2:$A$501,Customer_Cleaned!$F$2:$F$501)</f>
        <v>Connecticut</v>
      </c>
      <c r="R1543" t="str">
        <f>_xlfn.XLOOKUP(B1543,Customer_Cleaned!$A$2:$A$501,Customer_Cleaned!$G$2:$G$501)</f>
        <v>USA</v>
      </c>
      <c r="S1543">
        <v>4</v>
      </c>
      <c r="T1543">
        <v>457.33</v>
      </c>
      <c r="U1543">
        <v>0.1</v>
      </c>
      <c r="V1543">
        <v>1646.3879999999999</v>
      </c>
      <c r="W1543" t="s">
        <v>1826</v>
      </c>
    </row>
    <row r="1544" spans="1:23" hidden="1">
      <c r="A1544" s="2">
        <v>45775</v>
      </c>
      <c r="B1544" t="s">
        <v>295</v>
      </c>
      <c r="C1544" t="s">
        <v>1660</v>
      </c>
      <c r="D1544" t="str">
        <f>VLOOKUP(C1544,Product_Cleaned!$A$2:$B$101,2,FALSE)</f>
        <v>Premium Blanket Throw</v>
      </c>
      <c r="E1544" t="str">
        <f>VLOOKUP(C1544,Product_Cleaned!$A$2:$C$101,3,FALSE)</f>
        <v>Home</v>
      </c>
      <c r="F1544" t="str">
        <f>VLOOKUP(C1544,Product_Cleaned!$A$2:$E$101,4,FALSE)</f>
        <v>Decor</v>
      </c>
      <c r="G1544" t="str">
        <f>VLOOKUP('Sales_Fact cleaned'!C1559,Product_Cleaned!$A$2:$E$101,5, FALSE)</f>
        <v>Pineda Ltd</v>
      </c>
      <c r="H1544" t="s">
        <v>1807</v>
      </c>
      <c r="I1544" t="str">
        <f>_xlfn.XLOOKUP(H1544,Store_Raw!$A$2:$A$21,Store_Raw!$B$2:$B$21)</f>
        <v>Holloway Ltd</v>
      </c>
      <c r="J1544" t="str">
        <f>_xlfn.XLOOKUP(H1544,Store_Raw!$A$2:$A$21,Store_Raw!$C$2:$C$21)</f>
        <v>North</v>
      </c>
      <c r="K1544" t="str">
        <f>_xlfn.XLOOKUP(H1544,Store_Raw!$A$2:$A$21,Store_Raw!$D$2:$D$21)</f>
        <v>Bensonhaven</v>
      </c>
      <c r="L1544" t="str">
        <f>_xlfn.XLOOKUP(H1544,Store_Raw!$A$2:$A$21,Store_Raw!$E$2:$E$21)</f>
        <v>Flagship</v>
      </c>
      <c r="M1544" t="str">
        <f>VLOOKUP(B1544,Customer_Cleaned!$A$2:$H$501,2,FALSE)</f>
        <v>Krystal Ford</v>
      </c>
      <c r="N1544">
        <f>VLOOKUP(B1544,Customer_Cleaned!$A$2:$H$501,3,FALSE)</f>
        <v>34</v>
      </c>
      <c r="O1544" t="str">
        <f>VLOOKUP(B1544,Customer_Cleaned!$A$2:$H$501,4,FALSE)</f>
        <v>Female</v>
      </c>
      <c r="P1544" t="str">
        <f>VLOOKUP(B1544,Customer_Cleaned!$A$2:$H$501,8,FALSE)</f>
        <v>Bronze</v>
      </c>
      <c r="Q1544" t="str">
        <f>_xlfn.XLOOKUP('Sales_Fact cleaned'!B1559,Customer_Cleaned!$A$2:$A$501,Customer_Cleaned!$F$2:$F$501)</f>
        <v>Vermont</v>
      </c>
      <c r="R1544" t="str">
        <f>_xlfn.XLOOKUP(B1544,Customer_Cleaned!$A$2:$A$501,Customer_Cleaned!$G$2:$G$501)</f>
        <v>USA</v>
      </c>
      <c r="S1544">
        <v>2</v>
      </c>
      <c r="T1544">
        <v>981.35</v>
      </c>
      <c r="U1544">
        <v>0.16</v>
      </c>
      <c r="V1544">
        <v>1648.6679999999999</v>
      </c>
      <c r="W1544" t="s">
        <v>1826</v>
      </c>
    </row>
    <row r="1545" spans="1:23" hidden="1">
      <c r="A1545" s="2">
        <v>45776</v>
      </c>
      <c r="B1545" t="s">
        <v>803</v>
      </c>
      <c r="C1545" t="s">
        <v>1638</v>
      </c>
      <c r="D1545" t="str">
        <f>VLOOKUP(C1545,Product_Cleaned!$A$2:$B$101,2,FALSE)</f>
        <v>High-Grip Football</v>
      </c>
      <c r="E1545" t="str">
        <f>VLOOKUP(C1545,Product_Cleaned!$A$2:$C$101,3,FALSE)</f>
        <v>Sports</v>
      </c>
      <c r="F1545" t="str">
        <f>VLOOKUP(C1545,Product_Cleaned!$A$2:$E$101,4,FALSE)</f>
        <v>Team Sports</v>
      </c>
      <c r="G1545" t="str">
        <f>VLOOKUP('Sales_Fact cleaned'!C1214,Product_Cleaned!$A$2:$E$101,5, FALSE)</f>
        <v>Holmes LLC</v>
      </c>
      <c r="H1545" t="s">
        <v>1799</v>
      </c>
      <c r="I1545" t="str">
        <f>_xlfn.XLOOKUP(H1545,Store_Raw!$A$2:$A$21,Store_Raw!$B$2:$B$21)</f>
        <v>Mcdonald Inc</v>
      </c>
      <c r="J1545" t="str">
        <f>_xlfn.XLOOKUP(H1545,Store_Raw!$A$2:$A$21,Store_Raw!$C$2:$C$21)</f>
        <v>South</v>
      </c>
      <c r="K1545" t="str">
        <f>_xlfn.XLOOKUP(H1545,Store_Raw!$A$2:$A$21,Store_Raw!$D$2:$D$21)</f>
        <v>Christopherland</v>
      </c>
      <c r="L1545" t="str">
        <f>_xlfn.XLOOKUP(H1545,Store_Raw!$A$2:$A$21,Store_Raw!$E$2:$E$21)</f>
        <v>Outlet</v>
      </c>
      <c r="M1545" t="str">
        <f>VLOOKUP(B1545,Customer_Cleaned!$A$2:$H$501,2,FALSE)</f>
        <v>Tyler Garner</v>
      </c>
      <c r="N1545">
        <f>VLOOKUP(B1545,Customer_Cleaned!$A$2:$H$501,3,FALSE)</f>
        <v>64</v>
      </c>
      <c r="O1545" t="str">
        <f>VLOOKUP(B1545,Customer_Cleaned!$A$2:$H$501,4,FALSE)</f>
        <v>Male</v>
      </c>
      <c r="P1545" t="str">
        <f>VLOOKUP(B1545,Customer_Cleaned!$A$2:$H$501,8,FALSE)</f>
        <v>Platinum</v>
      </c>
      <c r="Q1545" t="str">
        <f>_xlfn.XLOOKUP('Sales_Fact cleaned'!B1214,Customer_Cleaned!$A$2:$A$501,Customer_Cleaned!$F$2:$F$501)</f>
        <v>Montana</v>
      </c>
      <c r="R1545" t="str">
        <f>_xlfn.XLOOKUP(B1545,Customer_Cleaned!$A$2:$A$501,Customer_Cleaned!$G$2:$G$501)</f>
        <v>USA</v>
      </c>
      <c r="S1545">
        <v>2</v>
      </c>
      <c r="T1545">
        <v>984.96</v>
      </c>
      <c r="U1545">
        <v>0.16</v>
      </c>
      <c r="V1545">
        <v>1654.7328</v>
      </c>
      <c r="W1545" t="s">
        <v>1826</v>
      </c>
    </row>
    <row r="1546" spans="1:23" hidden="1">
      <c r="A1546" s="2">
        <v>45777</v>
      </c>
      <c r="B1546" t="s">
        <v>211</v>
      </c>
      <c r="C1546" t="s">
        <v>1630</v>
      </c>
      <c r="D1546" t="str">
        <f>VLOOKUP(C1546,Product_Cleaned!$A$2:$B$101,2,FALSE)</f>
        <v>Yoga Exercise Mat</v>
      </c>
      <c r="E1546" t="str">
        <f>VLOOKUP(C1546,Product_Cleaned!$A$2:$C$101,3,FALSE)</f>
        <v>Sports</v>
      </c>
      <c r="F1546" t="str">
        <f>VLOOKUP(C1546,Product_Cleaned!$A$2:$E$101,4,FALSE)</f>
        <v>Fitness</v>
      </c>
      <c r="G1546" t="str">
        <f>VLOOKUP('Sales_Fact cleaned'!C361,Product_Cleaned!$A$2:$E$101,5, FALSE)</f>
        <v>Rice LLC</v>
      </c>
      <c r="H1546" t="s">
        <v>1782</v>
      </c>
      <c r="I1546" t="str">
        <f>_xlfn.XLOOKUP(H1546,Store_Raw!$A$2:$A$21,Store_Raw!$B$2:$B$21)</f>
        <v>Bean, Jones and Park</v>
      </c>
      <c r="J1546" t="str">
        <f>_xlfn.XLOOKUP(H1546,Store_Raw!$A$2:$A$21,Store_Raw!$C$2:$C$21)</f>
        <v>West</v>
      </c>
      <c r="K1546" t="str">
        <f>_xlfn.XLOOKUP(H1546,Store_Raw!$A$2:$A$21,Store_Raw!$D$2:$D$21)</f>
        <v>Thompsonborough</v>
      </c>
      <c r="L1546" t="str">
        <f>_xlfn.XLOOKUP(H1546,Store_Raw!$A$2:$A$21,Store_Raw!$E$2:$E$21)</f>
        <v>Online</v>
      </c>
      <c r="M1546" t="str">
        <f>VLOOKUP(B1546,Customer_Cleaned!$A$2:$H$501,2,FALSE)</f>
        <v>Christopher Sutton</v>
      </c>
      <c r="N1546">
        <f>VLOOKUP(B1546,Customer_Cleaned!$A$2:$H$501,3,FALSE)</f>
        <v>49</v>
      </c>
      <c r="O1546" t="str">
        <f>VLOOKUP(B1546,Customer_Cleaned!$A$2:$H$501,4,FALSE)</f>
        <v>Female</v>
      </c>
      <c r="P1546" t="str">
        <f>VLOOKUP(B1546,Customer_Cleaned!$A$2:$H$501,8,FALSE)</f>
        <v>Silver</v>
      </c>
      <c r="Q1546" t="str">
        <f>_xlfn.XLOOKUP('Sales_Fact cleaned'!B361,Customer_Cleaned!$A$2:$A$501,Customer_Cleaned!$F$2:$F$501)</f>
        <v>Michigan</v>
      </c>
      <c r="R1546" t="str">
        <f>_xlfn.XLOOKUP(B1546,Customer_Cleaned!$A$2:$A$501,Customer_Cleaned!$G$2:$G$501)</f>
        <v>USA</v>
      </c>
      <c r="S1546">
        <v>2</v>
      </c>
      <c r="T1546">
        <v>871.43</v>
      </c>
      <c r="U1546">
        <v>0.05</v>
      </c>
      <c r="V1546">
        <v>1655.7170000000001</v>
      </c>
      <c r="W1546" t="s">
        <v>1829</v>
      </c>
    </row>
    <row r="1547" spans="1:23" hidden="1">
      <c r="A1547" s="2">
        <v>45777</v>
      </c>
      <c r="B1547" t="s">
        <v>1527</v>
      </c>
      <c r="C1547" t="s">
        <v>1614</v>
      </c>
      <c r="D1547" t="str">
        <f>VLOOKUP(C1547,Product_Cleaned!$A$2:$B$101,2,FALSE)</f>
        <v>Modern Wall Clock</v>
      </c>
      <c r="E1547" t="str">
        <f>VLOOKUP(C1547,Product_Cleaned!$A$2:$C$101,3,FALSE)</f>
        <v>Home</v>
      </c>
      <c r="F1547" t="str">
        <f>VLOOKUP(C1547,Product_Cleaned!$A$2:$E$101,4,FALSE)</f>
        <v>Decor</v>
      </c>
      <c r="G1547" t="str">
        <f>VLOOKUP('Sales_Fact cleaned'!C1212,Product_Cleaned!$A$2:$E$101,5, FALSE)</f>
        <v>Cline-Mccarthy</v>
      </c>
      <c r="H1547" t="s">
        <v>1786</v>
      </c>
      <c r="I1547" t="str">
        <f>_xlfn.XLOOKUP(H1547,Store_Raw!$A$2:$A$21,Store_Raw!$B$2:$B$21)</f>
        <v>Moore, Padilla and Butler</v>
      </c>
      <c r="J1547" t="str">
        <f>_xlfn.XLOOKUP(H1547,Store_Raw!$A$2:$A$21,Store_Raw!$C$2:$C$21)</f>
        <v>South</v>
      </c>
      <c r="K1547" t="str">
        <f>_xlfn.XLOOKUP(H1547,Store_Raw!$A$2:$A$21,Store_Raw!$D$2:$D$21)</f>
        <v>East Johnstad</v>
      </c>
      <c r="L1547" t="str">
        <f>_xlfn.XLOOKUP(H1547,Store_Raw!$A$2:$A$21,Store_Raw!$E$2:$E$21)</f>
        <v>Flagship</v>
      </c>
      <c r="M1547" t="str">
        <f>VLOOKUP(B1547,Customer_Cleaned!$A$2:$H$501,2,FALSE)</f>
        <v>Sarah Marsh</v>
      </c>
      <c r="N1547">
        <f>VLOOKUP(B1547,Customer_Cleaned!$A$2:$H$501,3,FALSE)</f>
        <v>47</v>
      </c>
      <c r="O1547" t="str">
        <f>VLOOKUP(B1547,Customer_Cleaned!$A$2:$H$501,4,FALSE)</f>
        <v>Female</v>
      </c>
      <c r="P1547" t="str">
        <f>VLOOKUP(B1547,Customer_Cleaned!$A$2:$H$501,8,FALSE)</f>
        <v>Silver</v>
      </c>
      <c r="Q1547" t="str">
        <f>_xlfn.XLOOKUP('Sales_Fact cleaned'!B1212,Customer_Cleaned!$A$2:$A$501,Customer_Cleaned!$F$2:$F$501)</f>
        <v>California</v>
      </c>
      <c r="R1547" t="str">
        <f>_xlfn.XLOOKUP(B1547,Customer_Cleaned!$A$2:$A$501,Customer_Cleaned!$G$2:$G$501)</f>
        <v>USA</v>
      </c>
      <c r="S1547">
        <v>2</v>
      </c>
      <c r="T1547">
        <v>974.35</v>
      </c>
      <c r="U1547">
        <v>0.15</v>
      </c>
      <c r="V1547">
        <v>1656.395</v>
      </c>
      <c r="W1547" t="s">
        <v>1829</v>
      </c>
    </row>
    <row r="1548" spans="1:23" hidden="1">
      <c r="A1548" s="2">
        <v>45778</v>
      </c>
      <c r="B1548" t="s">
        <v>1124</v>
      </c>
      <c r="C1548" t="s">
        <v>1694</v>
      </c>
      <c r="D1548" t="str">
        <f>VLOOKUP(C1548,Product_Cleaned!$A$2:$B$101,2,FALSE)</f>
        <v>Shin Guards – Adult</v>
      </c>
      <c r="E1548" t="str">
        <f>VLOOKUP(C1548,Product_Cleaned!$A$2:$C$101,3,FALSE)</f>
        <v>Sports</v>
      </c>
      <c r="F1548" t="str">
        <f>VLOOKUP(C1548,Product_Cleaned!$A$2:$E$101,4,FALSE)</f>
        <v>Team Sports</v>
      </c>
      <c r="G1548" t="str">
        <f>VLOOKUP('Sales_Fact cleaned'!C356,Product_Cleaned!$A$2:$E$101,5, FALSE)</f>
        <v>Brown and Sons</v>
      </c>
      <c r="H1548" t="s">
        <v>1797</v>
      </c>
      <c r="I1548" t="str">
        <f>_xlfn.XLOOKUP(H1548,Store_Raw!$A$2:$A$21,Store_Raw!$B$2:$B$21)</f>
        <v>Gardner, Humphrey and Contreras</v>
      </c>
      <c r="J1548" t="str">
        <f>_xlfn.XLOOKUP(H1548,Store_Raw!$A$2:$A$21,Store_Raw!$C$2:$C$21)</f>
        <v>East</v>
      </c>
      <c r="K1548" t="str">
        <f>_xlfn.XLOOKUP(H1548,Store_Raw!$A$2:$A$21,Store_Raw!$D$2:$D$21)</f>
        <v>Johnsonville</v>
      </c>
      <c r="L1548" t="str">
        <f>_xlfn.XLOOKUP(H1548,Store_Raw!$A$2:$A$21,Store_Raw!$E$2:$E$21)</f>
        <v>Flagship</v>
      </c>
      <c r="M1548" t="str">
        <f>VLOOKUP(B1548,Customer_Cleaned!$A$2:$H$501,2,FALSE)</f>
        <v>Melanie Lam</v>
      </c>
      <c r="N1548">
        <f>VLOOKUP(B1548,Customer_Cleaned!$A$2:$H$501,3,FALSE)</f>
        <v>32</v>
      </c>
      <c r="O1548" t="str">
        <f>VLOOKUP(B1548,Customer_Cleaned!$A$2:$H$501,4,FALSE)</f>
        <v>Male</v>
      </c>
      <c r="P1548" t="str">
        <f>VLOOKUP(B1548,Customer_Cleaned!$A$2:$H$501,8,FALSE)</f>
        <v>Bronze</v>
      </c>
      <c r="Q1548" t="str">
        <f>_xlfn.XLOOKUP('Sales_Fact cleaned'!B356,Customer_Cleaned!$A$2:$A$501,Customer_Cleaned!$F$2:$F$501)</f>
        <v>Washington</v>
      </c>
      <c r="R1548" t="str">
        <f>_xlfn.XLOOKUP(B1548,Customer_Cleaned!$A$2:$A$501,Customer_Cleaned!$G$2:$G$501)</f>
        <v>USA</v>
      </c>
      <c r="S1548">
        <v>3</v>
      </c>
      <c r="T1548">
        <v>717.32</v>
      </c>
      <c r="U1548">
        <v>0.23</v>
      </c>
      <c r="V1548">
        <v>1657.0092</v>
      </c>
      <c r="W1548" t="s">
        <v>1826</v>
      </c>
    </row>
    <row r="1549" spans="1:23" hidden="1">
      <c r="A1549" s="2">
        <v>45778</v>
      </c>
      <c r="B1549" t="s">
        <v>824</v>
      </c>
      <c r="C1549" t="s">
        <v>1724</v>
      </c>
      <c r="D1549" t="str">
        <f>VLOOKUP(C1549,Product_Cleaned!$A$2:$B$101,2,FALSE)</f>
        <v>Sports Wrist Sweatbands</v>
      </c>
      <c r="E1549" t="str">
        <f>VLOOKUP(C1549,Product_Cleaned!$A$2:$C$101,3,FALSE)</f>
        <v>Sports</v>
      </c>
      <c r="F1549" t="str">
        <f>VLOOKUP(C1549,Product_Cleaned!$A$2:$E$101,4,FALSE)</f>
        <v>Accessories</v>
      </c>
      <c r="G1549" t="str">
        <f>VLOOKUP('Sales_Fact cleaned'!C887,Product_Cleaned!$A$2:$E$101,5, FALSE)</f>
        <v>Bridges, Banks and Cummings</v>
      </c>
      <c r="H1549" t="s">
        <v>1799</v>
      </c>
      <c r="I1549" t="str">
        <f>_xlfn.XLOOKUP(H1549,Store_Raw!$A$2:$A$21,Store_Raw!$B$2:$B$21)</f>
        <v>Mcdonald Inc</v>
      </c>
      <c r="J1549" t="str">
        <f>_xlfn.XLOOKUP(H1549,Store_Raw!$A$2:$A$21,Store_Raw!$C$2:$C$21)</f>
        <v>South</v>
      </c>
      <c r="K1549" t="str">
        <f>_xlfn.XLOOKUP(H1549,Store_Raw!$A$2:$A$21,Store_Raw!$D$2:$D$21)</f>
        <v>Christopherland</v>
      </c>
      <c r="L1549" t="str">
        <f>_xlfn.XLOOKUP(H1549,Store_Raw!$A$2:$A$21,Store_Raw!$E$2:$E$21)</f>
        <v>Outlet</v>
      </c>
      <c r="M1549" t="str">
        <f>VLOOKUP(B1549,Customer_Cleaned!$A$2:$H$501,2,FALSE)</f>
        <v>Sarah Stewart</v>
      </c>
      <c r="N1549">
        <f>VLOOKUP(B1549,Customer_Cleaned!$A$2:$H$501,3,FALSE)</f>
        <v>24</v>
      </c>
      <c r="O1549" t="str">
        <f>VLOOKUP(B1549,Customer_Cleaned!$A$2:$H$501,4,FALSE)</f>
        <v>Female</v>
      </c>
      <c r="P1549" t="str">
        <f>VLOOKUP(B1549,Customer_Cleaned!$A$2:$H$501,8,FALSE)</f>
        <v>Bronze</v>
      </c>
      <c r="Q1549" t="str">
        <f>_xlfn.XLOOKUP('Sales_Fact cleaned'!B887,Customer_Cleaned!$A$2:$A$501,Customer_Cleaned!$F$2:$F$501)</f>
        <v>Arizona</v>
      </c>
      <c r="R1549" t="str">
        <f>_xlfn.XLOOKUP(B1549,Customer_Cleaned!$A$2:$A$501,Customer_Cleaned!$G$2:$G$501)</f>
        <v>USA</v>
      </c>
      <c r="S1549">
        <v>4</v>
      </c>
      <c r="T1549">
        <v>450.42</v>
      </c>
      <c r="U1549">
        <v>0.08</v>
      </c>
      <c r="V1549">
        <v>1657.5455999999999</v>
      </c>
      <c r="W1549" t="s">
        <v>1829</v>
      </c>
    </row>
    <row r="1550" spans="1:23" hidden="1">
      <c r="A1550" s="2">
        <v>45778</v>
      </c>
      <c r="B1550" t="s">
        <v>773</v>
      </c>
      <c r="C1550" t="s">
        <v>1678</v>
      </c>
      <c r="D1550" t="str">
        <f>VLOOKUP(C1550,Product_Cleaned!$A$2:$B$101,2,FALSE)</f>
        <v>Adjustable Dumbbells 20kg</v>
      </c>
      <c r="E1550" t="str">
        <f>VLOOKUP(C1550,Product_Cleaned!$A$2:$C$101,3,FALSE)</f>
        <v>Sports</v>
      </c>
      <c r="F1550" t="str">
        <f>VLOOKUP(C1550,Product_Cleaned!$A$2:$E$101,4,FALSE)</f>
        <v>Fitness</v>
      </c>
      <c r="G1550" t="str">
        <f>VLOOKUP('Sales_Fact cleaned'!C1116,Product_Cleaned!$A$2:$E$101,5, FALSE)</f>
        <v>Cummings and Sons</v>
      </c>
      <c r="H1550" t="s">
        <v>1757</v>
      </c>
      <c r="I1550" t="str">
        <f>_xlfn.XLOOKUP(H1550,Store_Raw!$A$2:$A$21,Store_Raw!$B$2:$B$21)</f>
        <v>Martinez, Adkins and Johnson</v>
      </c>
      <c r="J1550" t="str">
        <f>_xlfn.XLOOKUP(H1550,Store_Raw!$A$2:$A$21,Store_Raw!$C$2:$C$21)</f>
        <v>North</v>
      </c>
      <c r="K1550" t="str">
        <f>_xlfn.XLOOKUP(H1550,Store_Raw!$A$2:$A$21,Store_Raw!$D$2:$D$21)</f>
        <v>Danielmouth</v>
      </c>
      <c r="L1550" t="str">
        <f>_xlfn.XLOOKUP(H1550,Store_Raw!$A$2:$A$21,Store_Raw!$E$2:$E$21)</f>
        <v>Flagship</v>
      </c>
      <c r="M1550" t="str">
        <f>VLOOKUP(B1550,Customer_Cleaned!$A$2:$H$501,2,FALSE)</f>
        <v>Mr. William Horton</v>
      </c>
      <c r="N1550">
        <f>VLOOKUP(B1550,Customer_Cleaned!$A$2:$H$501,3,FALSE)</f>
        <v>31</v>
      </c>
      <c r="O1550" t="str">
        <f>VLOOKUP(B1550,Customer_Cleaned!$A$2:$H$501,4,FALSE)</f>
        <v>Male</v>
      </c>
      <c r="P1550" t="str">
        <f>VLOOKUP(B1550,Customer_Cleaned!$A$2:$H$501,8,FALSE)</f>
        <v>Bronze</v>
      </c>
      <c r="Q1550" t="str">
        <f>_xlfn.XLOOKUP('Sales_Fact cleaned'!B1116,Customer_Cleaned!$A$2:$A$501,Customer_Cleaned!$F$2:$F$501)</f>
        <v>Nebraska</v>
      </c>
      <c r="R1550" t="str">
        <f>_xlfn.XLOOKUP(B1550,Customer_Cleaned!$A$2:$A$501,Customer_Cleaned!$G$2:$G$501)</f>
        <v>USA</v>
      </c>
      <c r="S1550">
        <v>2</v>
      </c>
      <c r="T1550">
        <v>892.46</v>
      </c>
      <c r="U1550">
        <v>7.0000000000000007E-2</v>
      </c>
      <c r="V1550">
        <v>1659.9756</v>
      </c>
      <c r="W1550" t="s">
        <v>1829</v>
      </c>
    </row>
    <row r="1551" spans="1:23" hidden="1">
      <c r="A1551" s="2">
        <v>45778</v>
      </c>
      <c r="B1551" t="s">
        <v>435</v>
      </c>
      <c r="C1551" t="s">
        <v>1610</v>
      </c>
      <c r="D1551" t="str">
        <f>VLOOKUP(C1551,Product_Cleaned!$A$2:$B$101,2,FALSE)</f>
        <v>Basketball</v>
      </c>
      <c r="E1551" t="str">
        <f>VLOOKUP(C1551,Product_Cleaned!$A$2:$C$101,3,FALSE)</f>
        <v>Sports</v>
      </c>
      <c r="F1551" t="str">
        <f>VLOOKUP(C1551,Product_Cleaned!$A$2:$E$101,4,FALSE)</f>
        <v>Team Sports</v>
      </c>
      <c r="G1551" t="str">
        <f>VLOOKUP('Sales_Fact cleaned'!C1987,Product_Cleaned!$A$2:$E$101,5, FALSE)</f>
        <v>Bautista, Green and Hale</v>
      </c>
      <c r="H1551" t="s">
        <v>1799</v>
      </c>
      <c r="I1551" t="str">
        <f>_xlfn.XLOOKUP(H1551,Store_Raw!$A$2:$A$21,Store_Raw!$B$2:$B$21)</f>
        <v>Mcdonald Inc</v>
      </c>
      <c r="J1551" t="str">
        <f>_xlfn.XLOOKUP(H1551,Store_Raw!$A$2:$A$21,Store_Raw!$C$2:$C$21)</f>
        <v>South</v>
      </c>
      <c r="K1551" t="str">
        <f>_xlfn.XLOOKUP(H1551,Store_Raw!$A$2:$A$21,Store_Raw!$D$2:$D$21)</f>
        <v>Christopherland</v>
      </c>
      <c r="L1551" t="str">
        <f>_xlfn.XLOOKUP(H1551,Store_Raw!$A$2:$A$21,Store_Raw!$E$2:$E$21)</f>
        <v>Outlet</v>
      </c>
      <c r="M1551" t="str">
        <f>VLOOKUP(B1551,Customer_Cleaned!$A$2:$H$501,2,FALSE)</f>
        <v>James Wolfe</v>
      </c>
      <c r="N1551">
        <f>VLOOKUP(B1551,Customer_Cleaned!$A$2:$H$501,3,FALSE)</f>
        <v>62</v>
      </c>
      <c r="O1551" t="str">
        <f>VLOOKUP(B1551,Customer_Cleaned!$A$2:$H$501,4,FALSE)</f>
        <v>Female</v>
      </c>
      <c r="P1551" t="str">
        <f>VLOOKUP(B1551,Customer_Cleaned!$A$2:$H$501,8,FALSE)</f>
        <v>Platinum</v>
      </c>
      <c r="Q1551" t="str">
        <f>_xlfn.XLOOKUP('Sales_Fact cleaned'!B1987,Customer_Cleaned!$A$2:$A$501,Customer_Cleaned!$F$2:$F$501)</f>
        <v>Mississippi</v>
      </c>
      <c r="R1551" t="str">
        <f>_xlfn.XLOOKUP(B1551,Customer_Cleaned!$A$2:$A$501,Customer_Cleaned!$G$2:$G$501)</f>
        <v>USA</v>
      </c>
      <c r="S1551">
        <v>4</v>
      </c>
      <c r="T1551">
        <v>471.89</v>
      </c>
      <c r="U1551">
        <v>0.12</v>
      </c>
      <c r="V1551">
        <v>1661.0527999999999</v>
      </c>
      <c r="W1551" t="s">
        <v>1829</v>
      </c>
    </row>
    <row r="1552" spans="1:23" hidden="1">
      <c r="A1552" s="2">
        <v>45778</v>
      </c>
      <c r="B1552" t="s">
        <v>1283</v>
      </c>
      <c r="C1552" t="s">
        <v>1710</v>
      </c>
      <c r="D1552" t="str">
        <f>VLOOKUP(C1552,Product_Cleaned!$A$2:$B$101,2,FALSE)</f>
        <v>Badminton Racket Set</v>
      </c>
      <c r="E1552" t="str">
        <f>VLOOKUP(C1552,Product_Cleaned!$A$2:$C$101,3,FALSE)</f>
        <v>Sports</v>
      </c>
      <c r="F1552" t="str">
        <f>VLOOKUP(C1552,Product_Cleaned!$A$2:$E$101,4,FALSE)</f>
        <v>Equipment</v>
      </c>
      <c r="G1552" t="str">
        <f>VLOOKUP('Sales_Fact cleaned'!C526,Product_Cleaned!$A$2:$E$101,5, FALSE)</f>
        <v>Duran Group</v>
      </c>
      <c r="H1552" t="s">
        <v>1782</v>
      </c>
      <c r="I1552" t="str">
        <f>_xlfn.XLOOKUP(H1552,Store_Raw!$A$2:$A$21,Store_Raw!$B$2:$B$21)</f>
        <v>Bean, Jones and Park</v>
      </c>
      <c r="J1552" t="str">
        <f>_xlfn.XLOOKUP(H1552,Store_Raw!$A$2:$A$21,Store_Raw!$C$2:$C$21)</f>
        <v>West</v>
      </c>
      <c r="K1552" t="str">
        <f>_xlfn.XLOOKUP(H1552,Store_Raw!$A$2:$A$21,Store_Raw!$D$2:$D$21)</f>
        <v>Thompsonborough</v>
      </c>
      <c r="L1552" t="str">
        <f>_xlfn.XLOOKUP(H1552,Store_Raw!$A$2:$A$21,Store_Raw!$E$2:$E$21)</f>
        <v>Online</v>
      </c>
      <c r="M1552" t="str">
        <f>VLOOKUP(B1552,Customer_Cleaned!$A$2:$H$501,2,FALSE)</f>
        <v>Megan Ryan</v>
      </c>
      <c r="N1552">
        <f>VLOOKUP(B1552,Customer_Cleaned!$A$2:$H$501,3,FALSE)</f>
        <v>59</v>
      </c>
      <c r="O1552" t="str">
        <f>VLOOKUP(B1552,Customer_Cleaned!$A$2:$H$501,4,FALSE)</f>
        <v>Female</v>
      </c>
      <c r="P1552" t="str">
        <f>VLOOKUP(B1552,Customer_Cleaned!$A$2:$H$501,8,FALSE)</f>
        <v>Platinum</v>
      </c>
      <c r="Q1552" t="str">
        <f>_xlfn.XLOOKUP('Sales_Fact cleaned'!B526,Customer_Cleaned!$A$2:$A$501,Customer_Cleaned!$F$2:$F$501)</f>
        <v>Maryland</v>
      </c>
      <c r="R1552" t="str">
        <f>_xlfn.XLOOKUP(B1552,Customer_Cleaned!$A$2:$A$501,Customer_Cleaned!$G$2:$G$501)</f>
        <v>USA</v>
      </c>
      <c r="S1552">
        <v>3</v>
      </c>
      <c r="T1552">
        <v>758.75</v>
      </c>
      <c r="U1552">
        <v>0.27</v>
      </c>
      <c r="V1552">
        <v>1661.6624999999999</v>
      </c>
      <c r="W1552" t="s">
        <v>1824</v>
      </c>
    </row>
    <row r="1553" spans="1:23" hidden="1">
      <c r="A1553" s="2">
        <v>45778</v>
      </c>
      <c r="B1553" t="s">
        <v>565</v>
      </c>
      <c r="C1553" t="s">
        <v>1714</v>
      </c>
      <c r="D1553" t="str">
        <f>VLOOKUP(C1553,Product_Cleaned!$A$2:$B$101,2,FALSE)</f>
        <v>Hydrating Face Cleanser</v>
      </c>
      <c r="E1553" t="str">
        <f>VLOOKUP(C1553,Product_Cleaned!$A$2:$C$101,3,FALSE)</f>
        <v>Beauty</v>
      </c>
      <c r="F1553" t="str">
        <f>VLOOKUP(C1553,Product_Cleaned!$A$2:$E$101,4,FALSE)</f>
        <v>Skincare</v>
      </c>
      <c r="G1553" t="str">
        <f>VLOOKUP('Sales_Fact cleaned'!C1397,Product_Cleaned!$A$2:$E$101,5, FALSE)</f>
        <v>Jones LLC</v>
      </c>
      <c r="H1553" t="s">
        <v>1776</v>
      </c>
      <c r="I1553" t="str">
        <f>_xlfn.XLOOKUP(H1553,Store_Raw!$A$2:$A$21,Store_Raw!$B$2:$B$21)</f>
        <v>Benson-Elliott</v>
      </c>
      <c r="J1553" t="str">
        <f>_xlfn.XLOOKUP(H1553,Store_Raw!$A$2:$A$21,Store_Raw!$C$2:$C$21)</f>
        <v>East</v>
      </c>
      <c r="K1553" t="str">
        <f>_xlfn.XLOOKUP(H1553,Store_Raw!$A$2:$A$21,Store_Raw!$D$2:$D$21)</f>
        <v>Port Josephberg</v>
      </c>
      <c r="L1553" t="str">
        <f>_xlfn.XLOOKUP(H1553,Store_Raw!$A$2:$A$21,Store_Raw!$E$2:$E$21)</f>
        <v>Online</v>
      </c>
      <c r="M1553" t="str">
        <f>VLOOKUP(B1553,Customer_Cleaned!$A$2:$H$501,2,FALSE)</f>
        <v>Christopher Garcia Dds</v>
      </c>
      <c r="N1553">
        <f>VLOOKUP(B1553,Customer_Cleaned!$A$2:$H$501,3,FALSE)</f>
        <v>18</v>
      </c>
      <c r="O1553" t="str">
        <f>VLOOKUP(B1553,Customer_Cleaned!$A$2:$H$501,4,FALSE)</f>
        <v>Male</v>
      </c>
      <c r="P1553" t="str">
        <f>VLOOKUP(B1553,Customer_Cleaned!$A$2:$H$501,8,FALSE)</f>
        <v>Bronze</v>
      </c>
      <c r="Q1553" t="str">
        <f>_xlfn.XLOOKUP('Sales_Fact cleaned'!B1397,Customer_Cleaned!$A$2:$A$501,Customer_Cleaned!$F$2:$F$501)</f>
        <v>Texas</v>
      </c>
      <c r="R1553" t="str">
        <f>_xlfn.XLOOKUP(B1553,Customer_Cleaned!$A$2:$A$501,Customer_Cleaned!$G$2:$G$501)</f>
        <v>USA</v>
      </c>
      <c r="S1553">
        <v>3</v>
      </c>
      <c r="T1553">
        <v>748.56</v>
      </c>
      <c r="U1553">
        <v>0.26</v>
      </c>
      <c r="V1553">
        <v>1661.8032000000001</v>
      </c>
      <c r="W1553" t="s">
        <v>1826</v>
      </c>
    </row>
    <row r="1554" spans="1:23" hidden="1">
      <c r="A1554" s="2">
        <v>45779</v>
      </c>
      <c r="B1554" t="s">
        <v>791</v>
      </c>
      <c r="C1554" t="s">
        <v>1640</v>
      </c>
      <c r="D1554" t="str">
        <f>VLOOKUP(C1554,Product_Cleaned!$A$2:$B$101,2,FALSE)</f>
        <v>Men's Winter Jacket</v>
      </c>
      <c r="E1554" t="str">
        <f>VLOOKUP(C1554,Product_Cleaned!$A$2:$C$101,3,FALSE)</f>
        <v>Clothing</v>
      </c>
      <c r="F1554" t="str">
        <f>VLOOKUP(C1554,Product_Cleaned!$A$2:$E$101,4,FALSE)</f>
        <v>Outerwear</v>
      </c>
      <c r="G1554" t="str">
        <f>VLOOKUP('Sales_Fact cleaned'!C180,Product_Cleaned!$A$2:$E$101,5, FALSE)</f>
        <v>Taylor-Hart</v>
      </c>
      <c r="H1554" t="s">
        <v>1807</v>
      </c>
      <c r="I1554" t="str">
        <f>_xlfn.XLOOKUP(H1554,Store_Raw!$A$2:$A$21,Store_Raw!$B$2:$B$21)</f>
        <v>Holloway Ltd</v>
      </c>
      <c r="J1554" t="str">
        <f>_xlfn.XLOOKUP(H1554,Store_Raw!$A$2:$A$21,Store_Raw!$C$2:$C$21)</f>
        <v>North</v>
      </c>
      <c r="K1554" t="str">
        <f>_xlfn.XLOOKUP(H1554,Store_Raw!$A$2:$A$21,Store_Raw!$D$2:$D$21)</f>
        <v>Bensonhaven</v>
      </c>
      <c r="L1554" t="str">
        <f>_xlfn.XLOOKUP(H1554,Store_Raw!$A$2:$A$21,Store_Raw!$E$2:$E$21)</f>
        <v>Flagship</v>
      </c>
      <c r="M1554" t="str">
        <f>VLOOKUP(B1554,Customer_Cleaned!$A$2:$H$501,2,FALSE)</f>
        <v>Douglas Rhodes</v>
      </c>
      <c r="N1554">
        <f>VLOOKUP(B1554,Customer_Cleaned!$A$2:$H$501,3,FALSE)</f>
        <v>32</v>
      </c>
      <c r="O1554" t="str">
        <f>VLOOKUP(B1554,Customer_Cleaned!$A$2:$H$501,4,FALSE)</f>
        <v>Male</v>
      </c>
      <c r="P1554" t="str">
        <f>VLOOKUP(B1554,Customer_Cleaned!$A$2:$H$501,8,FALSE)</f>
        <v>Bronze</v>
      </c>
      <c r="Q1554" t="str">
        <f>_xlfn.XLOOKUP('Sales_Fact cleaned'!B180,Customer_Cleaned!$A$2:$A$501,Customer_Cleaned!$F$2:$F$501)</f>
        <v>South Dakota</v>
      </c>
      <c r="R1554" t="str">
        <f>_xlfn.XLOOKUP(B1554,Customer_Cleaned!$A$2:$A$501,Customer_Cleaned!$G$2:$G$501)</f>
        <v>USA</v>
      </c>
      <c r="S1554">
        <v>4</v>
      </c>
      <c r="T1554">
        <v>569.36</v>
      </c>
      <c r="U1554">
        <v>0.27</v>
      </c>
      <c r="V1554">
        <v>1662.5311999999999</v>
      </c>
      <c r="W1554" t="s">
        <v>1824</v>
      </c>
    </row>
    <row r="1555" spans="1:23" hidden="1">
      <c r="A1555" s="2">
        <v>45779</v>
      </c>
      <c r="B1555" t="s">
        <v>631</v>
      </c>
      <c r="C1555" t="s">
        <v>1640</v>
      </c>
      <c r="D1555" t="str">
        <f>VLOOKUP(C1555,Product_Cleaned!$A$2:$B$101,2,FALSE)</f>
        <v>Men's Winter Jacket</v>
      </c>
      <c r="E1555" t="str">
        <f>VLOOKUP(C1555,Product_Cleaned!$A$2:$C$101,3,FALSE)</f>
        <v>Clothing</v>
      </c>
      <c r="F1555" t="str">
        <f>VLOOKUP(C1555,Product_Cleaned!$A$2:$E$101,4,FALSE)</f>
        <v>Outerwear</v>
      </c>
      <c r="G1555" t="str">
        <f>VLOOKUP('Sales_Fact cleaned'!C1906,Product_Cleaned!$A$2:$E$101,5, FALSE)</f>
        <v>Zhang Inc</v>
      </c>
      <c r="H1555" t="s">
        <v>1782</v>
      </c>
      <c r="I1555" t="str">
        <f>_xlfn.XLOOKUP(H1555,Store_Raw!$A$2:$A$21,Store_Raw!$B$2:$B$21)</f>
        <v>Bean, Jones and Park</v>
      </c>
      <c r="J1555" t="str">
        <f>_xlfn.XLOOKUP(H1555,Store_Raw!$A$2:$A$21,Store_Raw!$C$2:$C$21)</f>
        <v>West</v>
      </c>
      <c r="K1555" t="str">
        <f>_xlfn.XLOOKUP(H1555,Store_Raw!$A$2:$A$21,Store_Raw!$D$2:$D$21)</f>
        <v>Thompsonborough</v>
      </c>
      <c r="L1555" t="str">
        <f>_xlfn.XLOOKUP(H1555,Store_Raw!$A$2:$A$21,Store_Raw!$E$2:$E$21)</f>
        <v>Online</v>
      </c>
      <c r="M1555" t="str">
        <f>VLOOKUP(B1555,Customer_Cleaned!$A$2:$H$501,2,FALSE)</f>
        <v>Jacob Wood</v>
      </c>
      <c r="N1555">
        <f>VLOOKUP(B1555,Customer_Cleaned!$A$2:$H$501,3,FALSE)</f>
        <v>26</v>
      </c>
      <c r="O1555" t="str">
        <f>VLOOKUP(B1555,Customer_Cleaned!$A$2:$H$501,4,FALSE)</f>
        <v>Male</v>
      </c>
      <c r="P1555" t="str">
        <f>VLOOKUP(B1555,Customer_Cleaned!$A$2:$H$501,8,FALSE)</f>
        <v>Bronze</v>
      </c>
      <c r="Q1555" t="str">
        <f>_xlfn.XLOOKUP('Sales_Fact cleaned'!B1906,Customer_Cleaned!$A$2:$A$501,Customer_Cleaned!$F$2:$F$501)</f>
        <v>Washington</v>
      </c>
      <c r="R1555" t="str">
        <f>_xlfn.XLOOKUP(B1555,Customer_Cleaned!$A$2:$A$501,Customer_Cleaned!$G$2:$G$501)</f>
        <v>USA</v>
      </c>
      <c r="S1555">
        <v>4</v>
      </c>
      <c r="T1555">
        <v>442.54</v>
      </c>
      <c r="U1555">
        <v>0.06</v>
      </c>
      <c r="V1555">
        <v>1663.9503999999999</v>
      </c>
      <c r="W1555" t="s">
        <v>1826</v>
      </c>
    </row>
    <row r="1556" spans="1:23" hidden="1">
      <c r="A1556" s="2">
        <v>45780</v>
      </c>
      <c r="B1556" t="s">
        <v>1157</v>
      </c>
      <c r="C1556" t="s">
        <v>1616</v>
      </c>
      <c r="D1556" t="str">
        <f>VLOOKUP(C1556,Product_Cleaned!$A$2:$B$101,2,FALSE)</f>
        <v>Gaming Mechanical Keyboard</v>
      </c>
      <c r="E1556" t="str">
        <f>VLOOKUP(C1556,Product_Cleaned!$A$2:$C$101,3,FALSE)</f>
        <v>Electronics</v>
      </c>
      <c r="F1556" t="str">
        <f>VLOOKUP(C1556,Product_Cleaned!$A$2:$E$101,4,FALSE)</f>
        <v>Computer</v>
      </c>
      <c r="G1556" t="str">
        <f>VLOOKUP('Sales_Fact cleaned'!C1028,Product_Cleaned!$A$2:$E$101,5, FALSE)</f>
        <v>Hamilton Group</v>
      </c>
      <c r="H1556" t="s">
        <v>1804</v>
      </c>
      <c r="I1556" t="str">
        <f>_xlfn.XLOOKUP(H1556,Store_Raw!$A$2:$A$21,Store_Raw!$B$2:$B$21)</f>
        <v>Frederick-Wright</v>
      </c>
      <c r="J1556" t="str">
        <f>_xlfn.XLOOKUP(H1556,Store_Raw!$A$2:$A$21,Store_Raw!$C$2:$C$21)</f>
        <v>West</v>
      </c>
      <c r="K1556" t="str">
        <f>_xlfn.XLOOKUP(H1556,Store_Raw!$A$2:$A$21,Store_Raw!$D$2:$D$21)</f>
        <v>New Jimmymouth</v>
      </c>
      <c r="L1556" t="str">
        <f>_xlfn.XLOOKUP(H1556,Store_Raw!$A$2:$A$21,Store_Raw!$E$2:$E$21)</f>
        <v>Flagship</v>
      </c>
      <c r="M1556" t="str">
        <f>VLOOKUP(B1556,Customer_Cleaned!$A$2:$H$501,2,FALSE)</f>
        <v>James Holloway Jr.</v>
      </c>
      <c r="N1556">
        <f>VLOOKUP(B1556,Customer_Cleaned!$A$2:$H$501,3,FALSE)</f>
        <v>45</v>
      </c>
      <c r="O1556" t="str">
        <f>VLOOKUP(B1556,Customer_Cleaned!$A$2:$H$501,4,FALSE)</f>
        <v>Male</v>
      </c>
      <c r="P1556" t="str">
        <f>VLOOKUP(B1556,Customer_Cleaned!$A$2:$H$501,8,FALSE)</f>
        <v>Silver</v>
      </c>
      <c r="Q1556" t="str">
        <f>_xlfn.XLOOKUP('Sales_Fact cleaned'!B1028,Customer_Cleaned!$A$2:$A$501,Customer_Cleaned!$F$2:$F$501)</f>
        <v>Hawaii</v>
      </c>
      <c r="R1556" t="str">
        <f>_xlfn.XLOOKUP(B1556,Customer_Cleaned!$A$2:$A$501,Customer_Cleaned!$G$2:$G$501)</f>
        <v>USA</v>
      </c>
      <c r="S1556">
        <v>2</v>
      </c>
      <c r="T1556">
        <v>858.15</v>
      </c>
      <c r="U1556">
        <v>0.03</v>
      </c>
      <c r="V1556">
        <v>1664.8109999999999</v>
      </c>
      <c r="W1556" t="s">
        <v>1826</v>
      </c>
    </row>
    <row r="1557" spans="1:23" hidden="1">
      <c r="A1557" s="2">
        <v>45780</v>
      </c>
      <c r="B1557" t="s">
        <v>195</v>
      </c>
      <c r="C1557" t="s">
        <v>1648</v>
      </c>
      <c r="D1557" t="str">
        <f>VLOOKUP(C1557,Product_Cleaned!$A$2:$B$101,2,FALSE)</f>
        <v>Boxing Hand Wraps</v>
      </c>
      <c r="E1557" t="str">
        <f>VLOOKUP(C1557,Product_Cleaned!$A$2:$C$101,3,FALSE)</f>
        <v>Sports</v>
      </c>
      <c r="F1557" t="str">
        <f>VLOOKUP(C1557,Product_Cleaned!$A$2:$E$101,4,FALSE)</f>
        <v>Fitness</v>
      </c>
      <c r="G1557" t="str">
        <f>VLOOKUP('Sales_Fact cleaned'!C803,Product_Cleaned!$A$2:$E$101,5, FALSE)</f>
        <v>Richardson-Carrillo</v>
      </c>
      <c r="H1557" t="s">
        <v>1769</v>
      </c>
      <c r="I1557" t="str">
        <f>_xlfn.XLOOKUP(H1557,Store_Raw!$A$2:$A$21,Store_Raw!$B$2:$B$21)</f>
        <v>Alexander Group</v>
      </c>
      <c r="J1557" t="str">
        <f>_xlfn.XLOOKUP(H1557,Store_Raw!$A$2:$A$21,Store_Raw!$C$2:$C$21)</f>
        <v>South</v>
      </c>
      <c r="K1557" t="str">
        <f>_xlfn.XLOOKUP(H1557,Store_Raw!$A$2:$A$21,Store_Raw!$D$2:$D$21)</f>
        <v>Port Sharon</v>
      </c>
      <c r="L1557" t="str">
        <f>_xlfn.XLOOKUP(H1557,Store_Raw!$A$2:$A$21,Store_Raw!$E$2:$E$21)</f>
        <v>Online</v>
      </c>
      <c r="M1557" t="str">
        <f>VLOOKUP(B1557,Customer_Cleaned!$A$2:$H$501,2,FALSE)</f>
        <v>Sarah Rodgers</v>
      </c>
      <c r="N1557">
        <f>VLOOKUP(B1557,Customer_Cleaned!$A$2:$H$501,3,FALSE)</f>
        <v>23</v>
      </c>
      <c r="O1557" t="str">
        <f>VLOOKUP(B1557,Customer_Cleaned!$A$2:$H$501,4,FALSE)</f>
        <v>Female</v>
      </c>
      <c r="P1557" t="str">
        <f>VLOOKUP(B1557,Customer_Cleaned!$A$2:$H$501,8,FALSE)</f>
        <v>Bronze</v>
      </c>
      <c r="Q1557" t="str">
        <f>_xlfn.XLOOKUP('Sales_Fact cleaned'!B803,Customer_Cleaned!$A$2:$A$501,Customer_Cleaned!$F$2:$F$501)</f>
        <v>Vermont</v>
      </c>
      <c r="R1557" t="str">
        <f>_xlfn.XLOOKUP(B1557,Customer_Cleaned!$A$2:$A$501,Customer_Cleaned!$G$2:$G$501)</f>
        <v>USA</v>
      </c>
      <c r="S1557">
        <v>4</v>
      </c>
      <c r="T1557">
        <v>594.89</v>
      </c>
      <c r="U1557">
        <v>0.3</v>
      </c>
      <c r="V1557">
        <v>1665.692</v>
      </c>
      <c r="W1557" t="s">
        <v>1826</v>
      </c>
    </row>
    <row r="1558" spans="1:23" hidden="1">
      <c r="A1558" s="2">
        <v>45780</v>
      </c>
      <c r="B1558" t="s">
        <v>414</v>
      </c>
      <c r="C1558" t="s">
        <v>1562</v>
      </c>
      <c r="D1558" t="str">
        <f>VLOOKUP(C1558,Product_Cleaned!$A$2:$B$101,2,FALSE)</f>
        <v>Wireless Bluetooth Earbuds</v>
      </c>
      <c r="E1558" t="str">
        <f>VLOOKUP(C1558,Product_Cleaned!$A$2:$C$101,3,FALSE)</f>
        <v>Electronics</v>
      </c>
      <c r="F1558" t="str">
        <f>VLOOKUP(C1558,Product_Cleaned!$A$2:$E$101,4,FALSE)</f>
        <v>Audio</v>
      </c>
      <c r="G1558" t="str">
        <f>VLOOKUP('Sales_Fact cleaned'!C65,Product_Cleaned!$A$2:$E$101,5, FALSE)</f>
        <v>Davidson PLC</v>
      </c>
      <c r="H1558" t="s">
        <v>1766</v>
      </c>
      <c r="I1558" t="str">
        <f>_xlfn.XLOOKUP(H1558,Store_Raw!$A$2:$A$21,Store_Raw!$B$2:$B$21)</f>
        <v>Johnson-Wright</v>
      </c>
      <c r="J1558" t="str">
        <f>_xlfn.XLOOKUP(H1558,Store_Raw!$A$2:$A$21,Store_Raw!$C$2:$C$21)</f>
        <v>North</v>
      </c>
      <c r="K1558" t="str">
        <f>_xlfn.XLOOKUP(H1558,Store_Raw!$A$2:$A$21,Store_Raw!$D$2:$D$21)</f>
        <v>Hoodberg</v>
      </c>
      <c r="L1558" t="str">
        <f>_xlfn.XLOOKUP(H1558,Store_Raw!$A$2:$A$21,Store_Raw!$E$2:$E$21)</f>
        <v>Outlet</v>
      </c>
      <c r="M1558" t="str">
        <f>VLOOKUP(B1558,Customer_Cleaned!$A$2:$H$501,2,FALSE)</f>
        <v>Michael Jones</v>
      </c>
      <c r="N1558">
        <f>VLOOKUP(B1558,Customer_Cleaned!$A$2:$H$501,3,FALSE)</f>
        <v>40</v>
      </c>
      <c r="O1558" t="str">
        <f>VLOOKUP(B1558,Customer_Cleaned!$A$2:$H$501,4,FALSE)</f>
        <v>Male</v>
      </c>
      <c r="P1558" t="str">
        <f>VLOOKUP(B1558,Customer_Cleaned!$A$2:$H$501,8,FALSE)</f>
        <v>Silver</v>
      </c>
      <c r="Q1558" t="str">
        <f>_xlfn.XLOOKUP('Sales_Fact cleaned'!B65,Customer_Cleaned!$A$2:$A$501,Customer_Cleaned!$F$2:$F$501)</f>
        <v>Hawaii</v>
      </c>
      <c r="R1558" t="str">
        <f>_xlfn.XLOOKUP(B1558,Customer_Cleaned!$A$2:$A$501,Customer_Cleaned!$G$2:$G$501)</f>
        <v>USA</v>
      </c>
      <c r="S1558">
        <v>4</v>
      </c>
      <c r="T1558">
        <v>555.65</v>
      </c>
      <c r="U1558">
        <v>0.25</v>
      </c>
      <c r="V1558">
        <v>1666.95</v>
      </c>
      <c r="W1558" t="s">
        <v>1824</v>
      </c>
    </row>
    <row r="1559" spans="1:23" hidden="1">
      <c r="A1559" s="2">
        <v>45780</v>
      </c>
      <c r="B1559" t="s">
        <v>911</v>
      </c>
      <c r="C1559" t="s">
        <v>1551</v>
      </c>
      <c r="D1559" t="str">
        <f>VLOOKUP(C1559,Product_Cleaned!$A$2:$B$101,2,FALSE)</f>
        <v>Men's Running Jacket</v>
      </c>
      <c r="E1559" t="str">
        <f>VLOOKUP(C1559,Product_Cleaned!$A$2:$C$101,3,FALSE)</f>
        <v>Clothing</v>
      </c>
      <c r="F1559" t="str">
        <f>VLOOKUP(C1559,Product_Cleaned!$A$2:$E$101,4,FALSE)</f>
        <v>Outerwear</v>
      </c>
      <c r="G1559" t="str">
        <f>VLOOKUP('Sales_Fact cleaned'!C1029,Product_Cleaned!$A$2:$E$101,5, FALSE)</f>
        <v>Thompson-French</v>
      </c>
      <c r="H1559" t="s">
        <v>1766</v>
      </c>
      <c r="I1559" t="str">
        <f>_xlfn.XLOOKUP(H1559,Store_Raw!$A$2:$A$21,Store_Raw!$B$2:$B$21)</f>
        <v>Johnson-Wright</v>
      </c>
      <c r="J1559" t="str">
        <f>_xlfn.XLOOKUP(H1559,Store_Raw!$A$2:$A$21,Store_Raw!$C$2:$C$21)</f>
        <v>North</v>
      </c>
      <c r="K1559" t="str">
        <f>_xlfn.XLOOKUP(H1559,Store_Raw!$A$2:$A$21,Store_Raw!$D$2:$D$21)</f>
        <v>Hoodberg</v>
      </c>
      <c r="L1559" t="str">
        <f>_xlfn.XLOOKUP(H1559,Store_Raw!$A$2:$A$21,Store_Raw!$E$2:$E$21)</f>
        <v>Outlet</v>
      </c>
      <c r="M1559" t="str">
        <f>VLOOKUP(B1559,Customer_Cleaned!$A$2:$H$501,2,FALSE)</f>
        <v>Cynthia Roberts</v>
      </c>
      <c r="N1559">
        <f>VLOOKUP(B1559,Customer_Cleaned!$A$2:$H$501,3,FALSE)</f>
        <v>22</v>
      </c>
      <c r="O1559" t="str">
        <f>VLOOKUP(B1559,Customer_Cleaned!$A$2:$H$501,4,FALSE)</f>
        <v>Female</v>
      </c>
      <c r="P1559" t="str">
        <f>VLOOKUP(B1559,Customer_Cleaned!$A$2:$H$501,8,FALSE)</f>
        <v>Bronze</v>
      </c>
      <c r="Q1559" t="str">
        <f>_xlfn.XLOOKUP('Sales_Fact cleaned'!B1029,Customer_Cleaned!$A$2:$A$501,Customer_Cleaned!$F$2:$F$501)</f>
        <v>Connecticut</v>
      </c>
      <c r="R1559" t="str">
        <f>_xlfn.XLOOKUP(B1559,Customer_Cleaned!$A$2:$A$501,Customer_Cleaned!$G$2:$G$501)</f>
        <v>USA</v>
      </c>
      <c r="S1559">
        <v>3</v>
      </c>
      <c r="T1559">
        <v>751.94</v>
      </c>
      <c r="U1559">
        <v>0.26</v>
      </c>
      <c r="V1559">
        <v>1669.3068000000001</v>
      </c>
      <c r="W1559" t="s">
        <v>1826</v>
      </c>
    </row>
    <row r="1560" spans="1:23" hidden="1">
      <c r="A1560" s="2">
        <v>45781</v>
      </c>
      <c r="B1560" t="s">
        <v>414</v>
      </c>
      <c r="C1560" t="s">
        <v>1728</v>
      </c>
      <c r="D1560" t="str">
        <f>VLOOKUP(C1560,Product_Cleaned!$A$2:$B$101,2,FALSE)</f>
        <v>Gaming Mouse Pad XL</v>
      </c>
      <c r="E1560" t="str">
        <f>VLOOKUP(C1560,Product_Cleaned!$A$2:$C$101,3,FALSE)</f>
        <v>Electronics</v>
      </c>
      <c r="F1560" t="str">
        <f>VLOOKUP(C1560,Product_Cleaned!$A$2:$E$101,4,FALSE)</f>
        <v>Accessories</v>
      </c>
      <c r="G1560" t="str">
        <f>VLOOKUP('Sales_Fact cleaned'!C1609,Product_Cleaned!$A$2:$E$101,5, FALSE)</f>
        <v>Dawson-Perkins</v>
      </c>
      <c r="H1560" t="s">
        <v>1766</v>
      </c>
      <c r="I1560" t="str">
        <f>_xlfn.XLOOKUP(H1560,Store_Raw!$A$2:$A$21,Store_Raw!$B$2:$B$21)</f>
        <v>Johnson-Wright</v>
      </c>
      <c r="J1560" t="str">
        <f>_xlfn.XLOOKUP(H1560,Store_Raw!$A$2:$A$21,Store_Raw!$C$2:$C$21)</f>
        <v>North</v>
      </c>
      <c r="K1560" t="str">
        <f>_xlfn.XLOOKUP(H1560,Store_Raw!$A$2:$A$21,Store_Raw!$D$2:$D$21)</f>
        <v>Hoodberg</v>
      </c>
      <c r="L1560" t="str">
        <f>_xlfn.XLOOKUP(H1560,Store_Raw!$A$2:$A$21,Store_Raw!$E$2:$E$21)</f>
        <v>Outlet</v>
      </c>
      <c r="M1560" t="str">
        <f>VLOOKUP(B1560,Customer_Cleaned!$A$2:$H$501,2,FALSE)</f>
        <v>Michael Jones</v>
      </c>
      <c r="N1560">
        <f>VLOOKUP(B1560,Customer_Cleaned!$A$2:$H$501,3,FALSE)</f>
        <v>40</v>
      </c>
      <c r="O1560" t="str">
        <f>VLOOKUP(B1560,Customer_Cleaned!$A$2:$H$501,4,FALSE)</f>
        <v>Male</v>
      </c>
      <c r="P1560" t="str">
        <f>VLOOKUP(B1560,Customer_Cleaned!$A$2:$H$501,8,FALSE)</f>
        <v>Silver</v>
      </c>
      <c r="Q1560" t="str">
        <f>_xlfn.XLOOKUP('Sales_Fact cleaned'!B1609,Customer_Cleaned!$A$2:$A$501,Customer_Cleaned!$F$2:$F$501)</f>
        <v>Kansas</v>
      </c>
      <c r="R1560" t="str">
        <f>_xlfn.XLOOKUP(B1560,Customer_Cleaned!$A$2:$A$501,Customer_Cleaned!$G$2:$G$501)</f>
        <v>USA</v>
      </c>
      <c r="S1560">
        <v>2</v>
      </c>
      <c r="T1560">
        <v>845.71</v>
      </c>
      <c r="U1560">
        <v>0.01</v>
      </c>
      <c r="V1560">
        <v>1674.5057999999999</v>
      </c>
      <c r="W1560" t="s">
        <v>1826</v>
      </c>
    </row>
    <row r="1561" spans="1:23" hidden="1">
      <c r="A1561" s="2">
        <v>45781</v>
      </c>
      <c r="B1561" t="s">
        <v>490</v>
      </c>
      <c r="C1561" t="s">
        <v>1666</v>
      </c>
      <c r="D1561" t="str">
        <f>VLOOKUP(C1561,Product_Cleaned!$A$2:$B$101,2,FALSE)</f>
        <v>Men's Hair Styling Gel</v>
      </c>
      <c r="E1561" t="str">
        <f>VLOOKUP(C1561,Product_Cleaned!$A$2:$C$101,3,FALSE)</f>
        <v>Beauty</v>
      </c>
      <c r="F1561" t="str">
        <f>VLOOKUP(C1561,Product_Cleaned!$A$2:$E$101,4,FALSE)</f>
        <v>Haircare</v>
      </c>
      <c r="G1561" t="str">
        <f>VLOOKUP('Sales_Fact cleaned'!C1486,Product_Cleaned!$A$2:$E$101,5, FALSE)</f>
        <v>Bridges, Banks and Cummings</v>
      </c>
      <c r="H1561" t="s">
        <v>1792</v>
      </c>
      <c r="I1561" t="str">
        <f>_xlfn.XLOOKUP(H1561,Store_Raw!$A$2:$A$21,Store_Raw!$B$2:$B$21)</f>
        <v>Aguirre-Keller</v>
      </c>
      <c r="J1561" t="str">
        <f>_xlfn.XLOOKUP(H1561,Store_Raw!$A$2:$A$21,Store_Raw!$C$2:$C$21)</f>
        <v>South</v>
      </c>
      <c r="K1561" t="str">
        <f>_xlfn.XLOOKUP(H1561,Store_Raw!$A$2:$A$21,Store_Raw!$D$2:$D$21)</f>
        <v>Lake Michael</v>
      </c>
      <c r="L1561" t="str">
        <f>_xlfn.XLOOKUP(H1561,Store_Raw!$A$2:$A$21,Store_Raw!$E$2:$E$21)</f>
        <v>Online</v>
      </c>
      <c r="M1561" t="str">
        <f>VLOOKUP(B1561,Customer_Cleaned!$A$2:$H$501,2,FALSE)</f>
        <v>Cameron Simpson</v>
      </c>
      <c r="N1561">
        <f>VLOOKUP(B1561,Customer_Cleaned!$A$2:$H$501,3,FALSE)</f>
        <v>46</v>
      </c>
      <c r="O1561" t="str">
        <f>VLOOKUP(B1561,Customer_Cleaned!$A$2:$H$501,4,FALSE)</f>
        <v>Male</v>
      </c>
      <c r="P1561" t="str">
        <f>VLOOKUP(B1561,Customer_Cleaned!$A$2:$H$501,8,FALSE)</f>
        <v>Silver</v>
      </c>
      <c r="Q1561" t="str">
        <f>_xlfn.XLOOKUP('Sales_Fact cleaned'!B1486,Customer_Cleaned!$A$2:$A$501,Customer_Cleaned!$F$2:$F$501)</f>
        <v>Virginia</v>
      </c>
      <c r="R1561" t="str">
        <f>_xlfn.XLOOKUP(B1561,Customer_Cleaned!$A$2:$A$501,Customer_Cleaned!$G$2:$G$501)</f>
        <v>USA</v>
      </c>
      <c r="S1561">
        <v>4</v>
      </c>
      <c r="T1561">
        <v>511.43</v>
      </c>
      <c r="U1561">
        <v>0.18</v>
      </c>
      <c r="V1561">
        <v>1677.4903999999999</v>
      </c>
      <c r="W1561" t="s">
        <v>1826</v>
      </c>
    </row>
    <row r="1562" spans="1:23" hidden="1">
      <c r="A1562" s="2">
        <v>45781</v>
      </c>
      <c r="B1562" t="s">
        <v>523</v>
      </c>
      <c r="C1562" t="s">
        <v>1656</v>
      </c>
      <c r="D1562" t="str">
        <f>VLOOKUP(C1562,Product_Cleaned!$A$2:$B$101,2,FALSE)</f>
        <v>Sports Stopwatch Pro</v>
      </c>
      <c r="E1562" t="str">
        <f>VLOOKUP(C1562,Product_Cleaned!$A$2:$C$101,3,FALSE)</f>
        <v>Sports</v>
      </c>
      <c r="F1562" t="str">
        <f>VLOOKUP(C1562,Product_Cleaned!$A$2:$E$101,4,FALSE)</f>
        <v>Accessories</v>
      </c>
      <c r="G1562" t="str">
        <f>VLOOKUP('Sales_Fact cleaned'!C216,Product_Cleaned!$A$2:$E$101,5, FALSE)</f>
        <v>Gibson, Green and Lopez</v>
      </c>
      <c r="H1562" t="s">
        <v>1776</v>
      </c>
      <c r="I1562" t="str">
        <f>_xlfn.XLOOKUP(H1562,Store_Raw!$A$2:$A$21,Store_Raw!$B$2:$B$21)</f>
        <v>Benson-Elliott</v>
      </c>
      <c r="J1562" t="str">
        <f>_xlfn.XLOOKUP(H1562,Store_Raw!$A$2:$A$21,Store_Raw!$C$2:$C$21)</f>
        <v>East</v>
      </c>
      <c r="K1562" t="str">
        <f>_xlfn.XLOOKUP(H1562,Store_Raw!$A$2:$A$21,Store_Raw!$D$2:$D$21)</f>
        <v>Port Josephberg</v>
      </c>
      <c r="L1562" t="str">
        <f>_xlfn.XLOOKUP(H1562,Store_Raw!$A$2:$A$21,Store_Raw!$E$2:$E$21)</f>
        <v>Online</v>
      </c>
      <c r="M1562" t="str">
        <f>VLOOKUP(B1562,Customer_Cleaned!$A$2:$H$501,2,FALSE)</f>
        <v>Maria Sanchez</v>
      </c>
      <c r="N1562">
        <f>VLOOKUP(B1562,Customer_Cleaned!$A$2:$H$501,3,FALSE)</f>
        <v>46</v>
      </c>
      <c r="O1562" t="str">
        <f>VLOOKUP(B1562,Customer_Cleaned!$A$2:$H$501,4,FALSE)</f>
        <v>Male</v>
      </c>
      <c r="P1562" t="str">
        <f>VLOOKUP(B1562,Customer_Cleaned!$A$2:$H$501,8,FALSE)</f>
        <v>Silver</v>
      </c>
      <c r="Q1562" t="str">
        <f>_xlfn.XLOOKUP('Sales_Fact cleaned'!B216,Customer_Cleaned!$A$2:$A$501,Customer_Cleaned!$F$2:$F$501)</f>
        <v>Maryland</v>
      </c>
      <c r="R1562" t="str">
        <f>_xlfn.XLOOKUP(B1562,Customer_Cleaned!$A$2:$A$501,Customer_Cleaned!$G$2:$G$501)</f>
        <v>USA</v>
      </c>
      <c r="S1562">
        <v>3</v>
      </c>
      <c r="T1562">
        <v>676.77</v>
      </c>
      <c r="U1562">
        <v>0.17</v>
      </c>
      <c r="V1562">
        <v>1685.1573000000001</v>
      </c>
      <c r="W1562" t="s">
        <v>1824</v>
      </c>
    </row>
    <row r="1563" spans="1:23" hidden="1">
      <c r="A1563" s="2">
        <v>45781</v>
      </c>
      <c r="B1563" t="s">
        <v>1411</v>
      </c>
      <c r="C1563" t="s">
        <v>1634</v>
      </c>
      <c r="D1563" t="str">
        <f>VLOOKUP(C1563,Product_Cleaned!$A$2:$B$101,2,FALSE)</f>
        <v>USB External Hard Drive</v>
      </c>
      <c r="E1563" t="str">
        <f>VLOOKUP(C1563,Product_Cleaned!$A$2:$C$101,3,FALSE)</f>
        <v>Electronics</v>
      </c>
      <c r="F1563" t="str">
        <f>VLOOKUP(C1563,Product_Cleaned!$A$2:$E$101,4,FALSE)</f>
        <v>Computer</v>
      </c>
      <c r="G1563" t="str">
        <f>VLOOKUP('Sales_Fact cleaned'!C851,Product_Cleaned!$A$2:$E$101,5, FALSE)</f>
        <v>Hamilton, Woods and Walker</v>
      </c>
      <c r="H1563" t="s">
        <v>1801</v>
      </c>
      <c r="I1563" t="str">
        <f>_xlfn.XLOOKUP(H1563,Store_Raw!$A$2:$A$21,Store_Raw!$B$2:$B$21)</f>
        <v>Shelton PLC</v>
      </c>
      <c r="J1563" t="str">
        <f>_xlfn.XLOOKUP(H1563,Store_Raw!$A$2:$A$21,Store_Raw!$C$2:$C$21)</f>
        <v>North</v>
      </c>
      <c r="K1563" t="str">
        <f>_xlfn.XLOOKUP(H1563,Store_Raw!$A$2:$A$21,Store_Raw!$D$2:$D$21)</f>
        <v>East Jenniferstad</v>
      </c>
      <c r="L1563" t="str">
        <f>_xlfn.XLOOKUP(H1563,Store_Raw!$A$2:$A$21,Store_Raw!$E$2:$E$21)</f>
        <v>Flagship</v>
      </c>
      <c r="M1563" t="str">
        <f>VLOOKUP(B1563,Customer_Cleaned!$A$2:$H$501,2,FALSE)</f>
        <v>Christina Robertson</v>
      </c>
      <c r="N1563">
        <f>VLOOKUP(B1563,Customer_Cleaned!$A$2:$H$501,3,FALSE)</f>
        <v>59</v>
      </c>
      <c r="O1563" t="str">
        <f>VLOOKUP(B1563,Customer_Cleaned!$A$2:$H$501,4,FALSE)</f>
        <v>Male</v>
      </c>
      <c r="P1563" t="str">
        <f>VLOOKUP(B1563,Customer_Cleaned!$A$2:$H$501,8,FALSE)</f>
        <v>Platinum</v>
      </c>
      <c r="Q1563" t="str">
        <f>_xlfn.XLOOKUP('Sales_Fact cleaned'!B851,Customer_Cleaned!$A$2:$A$501,Customer_Cleaned!$F$2:$F$501)</f>
        <v>Washington</v>
      </c>
      <c r="R1563" t="str">
        <f>_xlfn.XLOOKUP(B1563,Customer_Cleaned!$A$2:$A$501,Customer_Cleaned!$G$2:$G$501)</f>
        <v>USA</v>
      </c>
      <c r="S1563">
        <v>3</v>
      </c>
      <c r="T1563">
        <v>791.75</v>
      </c>
      <c r="U1563">
        <v>0.28999999999999998</v>
      </c>
      <c r="V1563">
        <v>1686.4275</v>
      </c>
      <c r="W1563" t="s">
        <v>1826</v>
      </c>
    </row>
    <row r="1564" spans="1:23" hidden="1">
      <c r="A1564" s="2">
        <v>45783</v>
      </c>
      <c r="B1564" t="s">
        <v>1443</v>
      </c>
      <c r="C1564" t="s">
        <v>1658</v>
      </c>
      <c r="D1564" t="str">
        <f>VLOOKUP(C1564,Product_Cleaned!$A$2:$B$101,2,FALSE)</f>
        <v>Ceramic Plant Pot</v>
      </c>
      <c r="E1564" t="str">
        <f>VLOOKUP(C1564,Product_Cleaned!$A$2:$C$101,3,FALSE)</f>
        <v>Home</v>
      </c>
      <c r="F1564" t="str">
        <f>VLOOKUP(C1564,Product_Cleaned!$A$2:$E$101,4,FALSE)</f>
        <v>Decor</v>
      </c>
      <c r="G1564" t="str">
        <f>VLOOKUP('Sales_Fact cleaned'!C865,Product_Cleaned!$A$2:$E$101,5, FALSE)</f>
        <v>Kelly, Smith and Perez</v>
      </c>
      <c r="H1564" t="s">
        <v>1804</v>
      </c>
      <c r="I1564" t="str">
        <f>_xlfn.XLOOKUP(H1564,Store_Raw!$A$2:$A$21,Store_Raw!$B$2:$B$21)</f>
        <v>Frederick-Wright</v>
      </c>
      <c r="J1564" t="str">
        <f>_xlfn.XLOOKUP(H1564,Store_Raw!$A$2:$A$21,Store_Raw!$C$2:$C$21)</f>
        <v>West</v>
      </c>
      <c r="K1564" t="str">
        <f>_xlfn.XLOOKUP(H1564,Store_Raw!$A$2:$A$21,Store_Raw!$D$2:$D$21)</f>
        <v>New Jimmymouth</v>
      </c>
      <c r="L1564" t="str">
        <f>_xlfn.XLOOKUP(H1564,Store_Raw!$A$2:$A$21,Store_Raw!$E$2:$E$21)</f>
        <v>Flagship</v>
      </c>
      <c r="M1564" t="str">
        <f>VLOOKUP(B1564,Customer_Cleaned!$A$2:$H$501,2,FALSE)</f>
        <v>Gregory Curtis</v>
      </c>
      <c r="N1564">
        <f>VLOOKUP(B1564,Customer_Cleaned!$A$2:$H$501,3,FALSE)</f>
        <v>45</v>
      </c>
      <c r="O1564" t="str">
        <f>VLOOKUP(B1564,Customer_Cleaned!$A$2:$H$501,4,FALSE)</f>
        <v>Male</v>
      </c>
      <c r="P1564" t="str">
        <f>VLOOKUP(B1564,Customer_Cleaned!$A$2:$H$501,8,FALSE)</f>
        <v>Silver</v>
      </c>
      <c r="Q1564" t="str">
        <f>_xlfn.XLOOKUP('Sales_Fact cleaned'!B865,Customer_Cleaned!$A$2:$A$501,Customer_Cleaned!$F$2:$F$501)</f>
        <v>Kansas</v>
      </c>
      <c r="R1564" t="str">
        <f>_xlfn.XLOOKUP(B1564,Customer_Cleaned!$A$2:$A$501,Customer_Cleaned!$G$2:$G$501)</f>
        <v>USA</v>
      </c>
      <c r="S1564">
        <v>4</v>
      </c>
      <c r="T1564">
        <v>570.38</v>
      </c>
      <c r="U1564">
        <v>0.26</v>
      </c>
      <c r="V1564">
        <v>1688.3248000000001</v>
      </c>
      <c r="W1564" t="s">
        <v>1826</v>
      </c>
    </row>
    <row r="1565" spans="1:23">
      <c r="A1565" s="2">
        <v>45783</v>
      </c>
      <c r="B1565" t="s">
        <v>372</v>
      </c>
      <c r="C1565" t="s">
        <v>1694</v>
      </c>
      <c r="D1565" t="str">
        <f>VLOOKUP(C1565,Product_Cleaned!$A$2:$B$101,2,FALSE)</f>
        <v>Shin Guards – Adult</v>
      </c>
      <c r="E1565" t="str">
        <f>VLOOKUP(C1565,Product_Cleaned!$A$2:$C$101,3,FALSE)</f>
        <v>Sports</v>
      </c>
      <c r="F1565" t="str">
        <f>VLOOKUP(C1565,Product_Cleaned!$A$2:$E$101,4,FALSE)</f>
        <v>Team Sports</v>
      </c>
      <c r="G1565" t="str">
        <f>VLOOKUP('Sales_Fact cleaned'!C486,Product_Cleaned!$A$2:$E$101,5, FALSE)</f>
        <v>Allison Ltd</v>
      </c>
      <c r="H1565" t="s">
        <v>1797</v>
      </c>
      <c r="I1565" t="str">
        <f>_xlfn.XLOOKUP(H1565,Store_Raw!$A$2:$A$21,Store_Raw!$B$2:$B$21)</f>
        <v>Gardner, Humphrey and Contreras</v>
      </c>
      <c r="J1565" t="str">
        <f>_xlfn.XLOOKUP(H1565,Store_Raw!$A$2:$A$21,Store_Raw!$C$2:$C$21)</f>
        <v>East</v>
      </c>
      <c r="K1565" t="str">
        <f>_xlfn.XLOOKUP(H1565,Store_Raw!$A$2:$A$21,Store_Raw!$D$2:$D$21)</f>
        <v>Johnsonville</v>
      </c>
      <c r="L1565" t="str">
        <f>_xlfn.XLOOKUP(H1565,Store_Raw!$A$2:$A$21,Store_Raw!$E$2:$E$21)</f>
        <v>Flagship</v>
      </c>
      <c r="M1565" t="str">
        <f>VLOOKUP(B1565,Customer_Cleaned!$A$2:$H$501,2,FALSE)</f>
        <v>Lance Baker</v>
      </c>
      <c r="N1565">
        <f>VLOOKUP(B1565,Customer_Cleaned!$A$2:$H$501,3,FALSE)</f>
        <v>50</v>
      </c>
      <c r="O1565" t="str">
        <f>VLOOKUP(B1565,Customer_Cleaned!$A$2:$H$501,4,FALSE)</f>
        <v>Female</v>
      </c>
      <c r="P1565" t="str">
        <f>VLOOKUP(B1565,Customer_Cleaned!$A$2:$H$501,8,FALSE)</f>
        <v>Platinum</v>
      </c>
      <c r="Q1565" t="str">
        <f>_xlfn.XLOOKUP('Sales_Fact cleaned'!B486,Customer_Cleaned!$A$2:$A$501,Customer_Cleaned!$F$2:$F$501)</f>
        <v>New York</v>
      </c>
      <c r="R1565" t="str">
        <f>_xlfn.XLOOKUP(B1565,Customer_Cleaned!$A$2:$A$501,Customer_Cleaned!$G$2:$G$501)</f>
        <v>USA</v>
      </c>
      <c r="S1565">
        <v>4</v>
      </c>
      <c r="T1565">
        <v>528.22</v>
      </c>
      <c r="U1565">
        <v>0.2</v>
      </c>
      <c r="V1565">
        <v>1690.3040000000001</v>
      </c>
      <c r="W1565" t="s">
        <v>1824</v>
      </c>
    </row>
    <row r="1566" spans="1:23" hidden="1">
      <c r="A1566" s="2">
        <v>45783</v>
      </c>
      <c r="B1566" t="s">
        <v>318</v>
      </c>
      <c r="C1566" t="s">
        <v>1680</v>
      </c>
      <c r="D1566" t="str">
        <f>VLOOKUP(C1566,Product_Cleaned!$A$2:$B$101,2,FALSE)</f>
        <v>Women's Hair Dryer Brush</v>
      </c>
      <c r="E1566" t="str">
        <f>VLOOKUP(C1566,Product_Cleaned!$A$2:$C$101,3,FALSE)</f>
        <v>Beauty</v>
      </c>
      <c r="F1566" t="str">
        <f>VLOOKUP(C1566,Product_Cleaned!$A$2:$E$101,4,FALSE)</f>
        <v>Haircare</v>
      </c>
      <c r="G1566" t="str">
        <f>VLOOKUP('Sales_Fact cleaned'!C592,Product_Cleaned!$A$2:$E$101,5, FALSE)</f>
        <v>Rice LLC</v>
      </c>
      <c r="H1566" t="s">
        <v>1782</v>
      </c>
      <c r="I1566" t="str">
        <f>_xlfn.XLOOKUP(H1566,Store_Raw!$A$2:$A$21,Store_Raw!$B$2:$B$21)</f>
        <v>Bean, Jones and Park</v>
      </c>
      <c r="J1566" t="str">
        <f>_xlfn.XLOOKUP(H1566,Store_Raw!$A$2:$A$21,Store_Raw!$C$2:$C$21)</f>
        <v>West</v>
      </c>
      <c r="K1566" t="str">
        <f>_xlfn.XLOOKUP(H1566,Store_Raw!$A$2:$A$21,Store_Raw!$D$2:$D$21)</f>
        <v>Thompsonborough</v>
      </c>
      <c r="L1566" t="str">
        <f>_xlfn.XLOOKUP(H1566,Store_Raw!$A$2:$A$21,Store_Raw!$E$2:$E$21)</f>
        <v>Online</v>
      </c>
      <c r="M1566" t="str">
        <f>VLOOKUP(B1566,Customer_Cleaned!$A$2:$H$501,2,FALSE)</f>
        <v>Timothy Wright</v>
      </c>
      <c r="N1566">
        <f>VLOOKUP(B1566,Customer_Cleaned!$A$2:$H$501,3,FALSE)</f>
        <v>58</v>
      </c>
      <c r="O1566" t="str">
        <f>VLOOKUP(B1566,Customer_Cleaned!$A$2:$H$501,4,FALSE)</f>
        <v>Male</v>
      </c>
      <c r="P1566" t="str">
        <f>VLOOKUP(B1566,Customer_Cleaned!$A$2:$H$501,8,FALSE)</f>
        <v>Platinum</v>
      </c>
      <c r="Q1566" t="str">
        <f>_xlfn.XLOOKUP('Sales_Fact cleaned'!B592,Customer_Cleaned!$A$2:$A$501,Customer_Cleaned!$F$2:$F$501)</f>
        <v>Oklahoma</v>
      </c>
      <c r="R1566" t="str">
        <f>_xlfn.XLOOKUP(B1566,Customer_Cleaned!$A$2:$A$501,Customer_Cleaned!$G$2:$G$501)</f>
        <v>USA</v>
      </c>
      <c r="S1566">
        <v>2</v>
      </c>
      <c r="T1566">
        <v>853.93</v>
      </c>
      <c r="U1566">
        <v>0.01</v>
      </c>
      <c r="V1566">
        <v>1690.7814000000001</v>
      </c>
      <c r="W1566" t="s">
        <v>1826</v>
      </c>
    </row>
    <row r="1567" spans="1:23" hidden="1">
      <c r="A1567" s="2">
        <v>45783</v>
      </c>
      <c r="B1567" t="s">
        <v>411</v>
      </c>
      <c r="C1567" t="s">
        <v>1660</v>
      </c>
      <c r="D1567" t="str">
        <f>VLOOKUP(C1567,Product_Cleaned!$A$2:$B$101,2,FALSE)</f>
        <v>Premium Blanket Throw</v>
      </c>
      <c r="E1567" t="str">
        <f>VLOOKUP(C1567,Product_Cleaned!$A$2:$C$101,3,FALSE)</f>
        <v>Home</v>
      </c>
      <c r="F1567" t="str">
        <f>VLOOKUP(C1567,Product_Cleaned!$A$2:$E$101,4,FALSE)</f>
        <v>Decor</v>
      </c>
      <c r="G1567" t="str">
        <f>VLOOKUP('Sales_Fact cleaned'!C1895,Product_Cleaned!$A$2:$E$101,5, FALSE)</f>
        <v>Ford, Murphy and Wilson</v>
      </c>
      <c r="H1567" t="s">
        <v>1804</v>
      </c>
      <c r="I1567" t="str">
        <f>_xlfn.XLOOKUP(H1567,Store_Raw!$A$2:$A$21,Store_Raw!$B$2:$B$21)</f>
        <v>Frederick-Wright</v>
      </c>
      <c r="J1567" t="str">
        <f>_xlfn.XLOOKUP(H1567,Store_Raw!$A$2:$A$21,Store_Raw!$C$2:$C$21)</f>
        <v>West</v>
      </c>
      <c r="K1567" t="str">
        <f>_xlfn.XLOOKUP(H1567,Store_Raw!$A$2:$A$21,Store_Raw!$D$2:$D$21)</f>
        <v>New Jimmymouth</v>
      </c>
      <c r="L1567" t="str">
        <f>_xlfn.XLOOKUP(H1567,Store_Raw!$A$2:$A$21,Store_Raw!$E$2:$E$21)</f>
        <v>Flagship</v>
      </c>
      <c r="M1567" t="str">
        <f>VLOOKUP(B1567,Customer_Cleaned!$A$2:$H$501,2,FALSE)</f>
        <v>Earl Allen</v>
      </c>
      <c r="N1567">
        <f>VLOOKUP(B1567,Customer_Cleaned!$A$2:$H$501,3,FALSE)</f>
        <v>36</v>
      </c>
      <c r="O1567" t="str">
        <f>VLOOKUP(B1567,Customer_Cleaned!$A$2:$H$501,4,FALSE)</f>
        <v>Male</v>
      </c>
      <c r="P1567" t="str">
        <f>VLOOKUP(B1567,Customer_Cleaned!$A$2:$H$501,8,FALSE)</f>
        <v>Silver</v>
      </c>
      <c r="Q1567" t="str">
        <f>_xlfn.XLOOKUP('Sales_Fact cleaned'!B1895,Customer_Cleaned!$A$2:$A$501,Customer_Cleaned!$F$2:$F$501)</f>
        <v>Nevada</v>
      </c>
      <c r="R1567" t="str">
        <f>_xlfn.XLOOKUP(B1567,Customer_Cleaned!$A$2:$A$501,Customer_Cleaned!$G$2:$G$501)</f>
        <v>USA</v>
      </c>
      <c r="S1567">
        <v>3</v>
      </c>
      <c r="T1567">
        <v>753.47</v>
      </c>
      <c r="U1567">
        <v>0.25</v>
      </c>
      <c r="V1567">
        <v>1695.3074999999999</v>
      </c>
      <c r="W1567" t="s">
        <v>1824</v>
      </c>
    </row>
    <row r="1568" spans="1:23">
      <c r="A1568" s="2">
        <v>45784</v>
      </c>
      <c r="B1568" t="s">
        <v>1408</v>
      </c>
      <c r="C1568" t="s">
        <v>1724</v>
      </c>
      <c r="D1568" t="str">
        <f>VLOOKUP(C1568,Product_Cleaned!$A$2:$B$101,2,FALSE)</f>
        <v>Sports Wrist Sweatbands</v>
      </c>
      <c r="E1568" t="str">
        <f>VLOOKUP(C1568,Product_Cleaned!$A$2:$C$101,3,FALSE)</f>
        <v>Sports</v>
      </c>
      <c r="F1568" t="str">
        <f>VLOOKUP(C1568,Product_Cleaned!$A$2:$E$101,4,FALSE)</f>
        <v>Accessories</v>
      </c>
      <c r="G1568" t="str">
        <f>VLOOKUP('Sales_Fact cleaned'!C164,Product_Cleaned!$A$2:$E$101,5, FALSE)</f>
        <v>Jones LLC</v>
      </c>
      <c r="H1568" t="s">
        <v>1797</v>
      </c>
      <c r="I1568" t="str">
        <f>_xlfn.XLOOKUP(H1568,Store_Raw!$A$2:$A$21,Store_Raw!$B$2:$B$21)</f>
        <v>Gardner, Humphrey and Contreras</v>
      </c>
      <c r="J1568" t="str">
        <f>_xlfn.XLOOKUP(H1568,Store_Raw!$A$2:$A$21,Store_Raw!$C$2:$C$21)</f>
        <v>East</v>
      </c>
      <c r="K1568" t="str">
        <f>_xlfn.XLOOKUP(H1568,Store_Raw!$A$2:$A$21,Store_Raw!$D$2:$D$21)</f>
        <v>Johnsonville</v>
      </c>
      <c r="L1568" t="str">
        <f>_xlfn.XLOOKUP(H1568,Store_Raw!$A$2:$A$21,Store_Raw!$E$2:$E$21)</f>
        <v>Flagship</v>
      </c>
      <c r="M1568" t="str">
        <f>VLOOKUP(B1568,Customer_Cleaned!$A$2:$H$501,2,FALSE)</f>
        <v>Julie Powell</v>
      </c>
      <c r="N1568">
        <f>VLOOKUP(B1568,Customer_Cleaned!$A$2:$H$501,3,FALSE)</f>
        <v>59</v>
      </c>
      <c r="O1568" t="str">
        <f>VLOOKUP(B1568,Customer_Cleaned!$A$2:$H$501,4,FALSE)</f>
        <v>Female</v>
      </c>
      <c r="P1568" t="str">
        <f>VLOOKUP(B1568,Customer_Cleaned!$A$2:$H$501,8,FALSE)</f>
        <v>Platinum</v>
      </c>
      <c r="Q1568" t="str">
        <f>_xlfn.XLOOKUP('Sales_Fact cleaned'!B164,Customer_Cleaned!$A$2:$A$501,Customer_Cleaned!$F$2:$F$501)</f>
        <v>California</v>
      </c>
      <c r="R1568" t="str">
        <f>_xlfn.XLOOKUP(B1568,Customer_Cleaned!$A$2:$A$501,Customer_Cleaned!$G$2:$G$501)</f>
        <v>USA</v>
      </c>
      <c r="S1568">
        <v>4</v>
      </c>
      <c r="T1568">
        <v>451.41</v>
      </c>
      <c r="U1568">
        <v>0.06</v>
      </c>
      <c r="V1568">
        <v>1697.3016</v>
      </c>
      <c r="W1568" t="s">
        <v>1829</v>
      </c>
    </row>
    <row r="1569" spans="1:23" hidden="1">
      <c r="A1569" s="2">
        <v>45785</v>
      </c>
      <c r="B1569" t="s">
        <v>1112</v>
      </c>
      <c r="C1569" t="s">
        <v>1574</v>
      </c>
      <c r="D1569" t="str">
        <f>VLOOKUP(C1569,Product_Cleaned!$A$2:$B$101,2,FALSE)</f>
        <v>USB-C Fast Charger</v>
      </c>
      <c r="E1569" t="str">
        <f>VLOOKUP(C1569,Product_Cleaned!$A$2:$C$101,3,FALSE)</f>
        <v>Electronics</v>
      </c>
      <c r="F1569" t="str">
        <f>VLOOKUP(C1569,Product_Cleaned!$A$2:$E$101,4,FALSE)</f>
        <v>Accessories</v>
      </c>
      <c r="G1569" t="str">
        <f>VLOOKUP('Sales_Fact cleaned'!C1506,Product_Cleaned!$A$2:$E$101,5, FALSE)</f>
        <v>Dawson-Perkins</v>
      </c>
      <c r="H1569" t="s">
        <v>1799</v>
      </c>
      <c r="I1569" t="str">
        <f>_xlfn.XLOOKUP(H1569,Store_Raw!$A$2:$A$21,Store_Raw!$B$2:$B$21)</f>
        <v>Mcdonald Inc</v>
      </c>
      <c r="J1569" t="str">
        <f>_xlfn.XLOOKUP(H1569,Store_Raw!$A$2:$A$21,Store_Raw!$C$2:$C$21)</f>
        <v>South</v>
      </c>
      <c r="K1569" t="str">
        <f>_xlfn.XLOOKUP(H1569,Store_Raw!$A$2:$A$21,Store_Raw!$D$2:$D$21)</f>
        <v>Christopherland</v>
      </c>
      <c r="L1569" t="str">
        <f>_xlfn.XLOOKUP(H1569,Store_Raw!$A$2:$A$21,Store_Raw!$E$2:$E$21)</f>
        <v>Outlet</v>
      </c>
      <c r="M1569" t="str">
        <f>VLOOKUP(B1569,Customer_Cleaned!$A$2:$H$501,2,FALSE)</f>
        <v>Carlos Flores</v>
      </c>
      <c r="N1569">
        <f>VLOOKUP(B1569,Customer_Cleaned!$A$2:$H$501,3,FALSE)</f>
        <v>20</v>
      </c>
      <c r="O1569" t="str">
        <f>VLOOKUP(B1569,Customer_Cleaned!$A$2:$H$501,4,FALSE)</f>
        <v>Male</v>
      </c>
      <c r="P1569" t="str">
        <f>VLOOKUP(B1569,Customer_Cleaned!$A$2:$H$501,8,FALSE)</f>
        <v>Bronze</v>
      </c>
      <c r="Q1569" t="str">
        <f>_xlfn.XLOOKUP('Sales_Fact cleaned'!B1506,Customer_Cleaned!$A$2:$A$501,Customer_Cleaned!$F$2:$F$501)</f>
        <v>Hawaii</v>
      </c>
      <c r="R1569" t="str">
        <f>_xlfn.XLOOKUP(B1569,Customer_Cleaned!$A$2:$A$501,Customer_Cleaned!$G$2:$G$501)</f>
        <v>USA</v>
      </c>
      <c r="S1569">
        <v>2</v>
      </c>
      <c r="T1569">
        <v>859.47</v>
      </c>
      <c r="U1569">
        <v>0.01</v>
      </c>
      <c r="V1569">
        <v>1701.7506000000001</v>
      </c>
      <c r="W1569" t="s">
        <v>1824</v>
      </c>
    </row>
    <row r="1570" spans="1:23" hidden="1">
      <c r="A1570" s="2">
        <v>45785</v>
      </c>
      <c r="B1570" t="s">
        <v>1313</v>
      </c>
      <c r="C1570" t="s">
        <v>1574</v>
      </c>
      <c r="D1570" t="str">
        <f>VLOOKUP(C1570,Product_Cleaned!$A$2:$B$101,2,FALSE)</f>
        <v>USB-C Fast Charger</v>
      </c>
      <c r="E1570" t="str">
        <f>VLOOKUP(C1570,Product_Cleaned!$A$2:$C$101,3,FALSE)</f>
        <v>Electronics</v>
      </c>
      <c r="F1570" t="str">
        <f>VLOOKUP(C1570,Product_Cleaned!$A$2:$E$101,4,FALSE)</f>
        <v>Accessories</v>
      </c>
      <c r="G1570" t="str">
        <f>VLOOKUP('Sales_Fact cleaned'!C1885,Product_Cleaned!$A$2:$E$101,5, FALSE)</f>
        <v>Phillips and Sons</v>
      </c>
      <c r="H1570" t="s">
        <v>1804</v>
      </c>
      <c r="I1570" t="str">
        <f>_xlfn.XLOOKUP(H1570,Store_Raw!$A$2:$A$21,Store_Raw!$B$2:$B$21)</f>
        <v>Frederick-Wright</v>
      </c>
      <c r="J1570" t="str">
        <f>_xlfn.XLOOKUP(H1570,Store_Raw!$A$2:$A$21,Store_Raw!$C$2:$C$21)</f>
        <v>West</v>
      </c>
      <c r="K1570" t="str">
        <f>_xlfn.XLOOKUP(H1570,Store_Raw!$A$2:$A$21,Store_Raw!$D$2:$D$21)</f>
        <v>New Jimmymouth</v>
      </c>
      <c r="L1570" t="str">
        <f>_xlfn.XLOOKUP(H1570,Store_Raw!$A$2:$A$21,Store_Raw!$E$2:$E$21)</f>
        <v>Flagship</v>
      </c>
      <c r="M1570" t="str">
        <f>VLOOKUP(B1570,Customer_Cleaned!$A$2:$H$501,2,FALSE)</f>
        <v>Rebecca Baker</v>
      </c>
      <c r="N1570">
        <f>VLOOKUP(B1570,Customer_Cleaned!$A$2:$H$501,3,FALSE)</f>
        <v>35</v>
      </c>
      <c r="O1570" t="str">
        <f>VLOOKUP(B1570,Customer_Cleaned!$A$2:$H$501,4,FALSE)</f>
        <v>Male</v>
      </c>
      <c r="P1570" t="str">
        <f>VLOOKUP(B1570,Customer_Cleaned!$A$2:$H$501,8,FALSE)</f>
        <v>Silver</v>
      </c>
      <c r="Q1570" t="str">
        <f>_xlfn.XLOOKUP('Sales_Fact cleaned'!B1885,Customer_Cleaned!$A$2:$A$501,Customer_Cleaned!$F$2:$F$501)</f>
        <v>New Jersey</v>
      </c>
      <c r="R1570" t="str">
        <f>_xlfn.XLOOKUP(B1570,Customer_Cleaned!$A$2:$A$501,Customer_Cleaned!$G$2:$G$501)</f>
        <v>USA</v>
      </c>
      <c r="S1570">
        <v>4</v>
      </c>
      <c r="T1570">
        <v>561.24</v>
      </c>
      <c r="U1570">
        <v>0.24</v>
      </c>
      <c r="V1570">
        <v>1706.1695999999999</v>
      </c>
      <c r="W1570" t="s">
        <v>1829</v>
      </c>
    </row>
    <row r="1571" spans="1:23" hidden="1">
      <c r="A1571" s="2">
        <v>45785</v>
      </c>
      <c r="B1571" t="s">
        <v>905</v>
      </c>
      <c r="C1571" t="s">
        <v>1646</v>
      </c>
      <c r="D1571" t="str">
        <f>VLOOKUP(C1571,Product_Cleaned!$A$2:$B$101,2,FALSE)</f>
        <v>Men's Roll-On Perfume</v>
      </c>
      <c r="E1571" t="str">
        <f>VLOOKUP(C1571,Product_Cleaned!$A$2:$C$101,3,FALSE)</f>
        <v>Beauty</v>
      </c>
      <c r="F1571" t="str">
        <f>VLOOKUP(C1571,Product_Cleaned!$A$2:$E$101,4,FALSE)</f>
        <v>Fragrance</v>
      </c>
      <c r="G1571" t="str">
        <f>VLOOKUP('Sales_Fact cleaned'!C143,Product_Cleaned!$A$2:$E$101,5, FALSE)</f>
        <v>Cline-Mccarthy</v>
      </c>
      <c r="H1571" t="s">
        <v>1797</v>
      </c>
      <c r="I1571" t="str">
        <f>_xlfn.XLOOKUP(H1571,Store_Raw!$A$2:$A$21,Store_Raw!$B$2:$B$21)</f>
        <v>Gardner, Humphrey and Contreras</v>
      </c>
      <c r="J1571" t="str">
        <f>_xlfn.XLOOKUP(H1571,Store_Raw!$A$2:$A$21,Store_Raw!$C$2:$C$21)</f>
        <v>East</v>
      </c>
      <c r="K1571" t="str">
        <f>_xlfn.XLOOKUP(H1571,Store_Raw!$A$2:$A$21,Store_Raw!$D$2:$D$21)</f>
        <v>Johnsonville</v>
      </c>
      <c r="L1571" t="str">
        <f>_xlfn.XLOOKUP(H1571,Store_Raw!$A$2:$A$21,Store_Raw!$E$2:$E$21)</f>
        <v>Flagship</v>
      </c>
      <c r="M1571" t="str">
        <f>VLOOKUP(B1571,Customer_Cleaned!$A$2:$H$501,2,FALSE)</f>
        <v>Donna Guerra</v>
      </c>
      <c r="N1571">
        <f>VLOOKUP(B1571,Customer_Cleaned!$A$2:$H$501,3,FALSE)</f>
        <v>46</v>
      </c>
      <c r="O1571" t="str">
        <f>VLOOKUP(B1571,Customer_Cleaned!$A$2:$H$501,4,FALSE)</f>
        <v>Female</v>
      </c>
      <c r="P1571" t="str">
        <f>VLOOKUP(B1571,Customer_Cleaned!$A$2:$H$501,8,FALSE)</f>
        <v>Silver</v>
      </c>
      <c r="Q1571" t="str">
        <f>_xlfn.XLOOKUP('Sales_Fact cleaned'!B143,Customer_Cleaned!$A$2:$A$501,Customer_Cleaned!$F$2:$F$501)</f>
        <v>South Carolina</v>
      </c>
      <c r="R1571" t="str">
        <f>_xlfn.XLOOKUP(B1571,Customer_Cleaned!$A$2:$A$501,Customer_Cleaned!$G$2:$G$501)</f>
        <v>USA</v>
      </c>
      <c r="S1571">
        <v>4</v>
      </c>
      <c r="T1571">
        <v>568.80999999999995</v>
      </c>
      <c r="U1571">
        <v>0.25</v>
      </c>
      <c r="V1571">
        <v>1706.43</v>
      </c>
      <c r="W1571" t="s">
        <v>1824</v>
      </c>
    </row>
    <row r="1572" spans="1:23" hidden="1">
      <c r="A1572" s="2">
        <v>45786</v>
      </c>
      <c r="B1572" t="s">
        <v>1249</v>
      </c>
      <c r="C1572" t="s">
        <v>1664</v>
      </c>
      <c r="D1572" t="str">
        <f>VLOOKUP(C1572,Product_Cleaned!$A$2:$B$101,2,FALSE)</f>
        <v>Womens Cotton Scarf</v>
      </c>
      <c r="E1572" t="str">
        <f>VLOOKUP(C1572,Product_Cleaned!$A$2:$C$101,3,FALSE)</f>
        <v>Clothing</v>
      </c>
      <c r="F1572" t="str">
        <f>VLOOKUP(C1572,Product_Cleaned!$A$2:$E$101,4,FALSE)</f>
        <v>Accessories</v>
      </c>
      <c r="G1572" t="str">
        <f>VLOOKUP('Sales_Fact cleaned'!C1092,Product_Cleaned!$A$2:$E$101,5, FALSE)</f>
        <v>Thompson-French</v>
      </c>
      <c r="H1572" t="s">
        <v>1779</v>
      </c>
      <c r="I1572" t="str">
        <f>_xlfn.XLOOKUP(H1572,Store_Raw!$A$2:$A$21,Store_Raw!$B$2:$B$21)</f>
        <v>Martinez-Mullins</v>
      </c>
      <c r="J1572" t="str">
        <f>_xlfn.XLOOKUP(H1572,Store_Raw!$A$2:$A$21,Store_Raw!$C$2:$C$21)</f>
        <v>South</v>
      </c>
      <c r="K1572" t="str">
        <f>_xlfn.XLOOKUP(H1572,Store_Raw!$A$2:$A$21,Store_Raw!$D$2:$D$21)</f>
        <v>Williamsfurt</v>
      </c>
      <c r="L1572" t="str">
        <f>_xlfn.XLOOKUP(H1572,Store_Raw!$A$2:$A$21,Store_Raw!$E$2:$E$21)</f>
        <v>Online</v>
      </c>
      <c r="M1572" t="str">
        <f>VLOOKUP(B1572,Customer_Cleaned!$A$2:$H$501,2,FALSE)</f>
        <v>Terry Moses</v>
      </c>
      <c r="N1572">
        <f>VLOOKUP(B1572,Customer_Cleaned!$A$2:$H$501,3,FALSE)</f>
        <v>51</v>
      </c>
      <c r="O1572" t="str">
        <f>VLOOKUP(B1572,Customer_Cleaned!$A$2:$H$501,4,FALSE)</f>
        <v>Female</v>
      </c>
      <c r="P1572" t="str">
        <f>VLOOKUP(B1572,Customer_Cleaned!$A$2:$H$501,8,FALSE)</f>
        <v>Platinum</v>
      </c>
      <c r="Q1572" t="str">
        <f>_xlfn.XLOOKUP('Sales_Fact cleaned'!B1092,Customer_Cleaned!$A$2:$A$501,Customer_Cleaned!$F$2:$F$501)</f>
        <v>South Carolina</v>
      </c>
      <c r="R1572" t="str">
        <f>_xlfn.XLOOKUP(B1572,Customer_Cleaned!$A$2:$A$501,Customer_Cleaned!$G$2:$G$501)</f>
        <v>USA</v>
      </c>
      <c r="S1572">
        <v>3</v>
      </c>
      <c r="T1572">
        <v>742.45</v>
      </c>
      <c r="U1572">
        <v>0.23</v>
      </c>
      <c r="V1572">
        <v>1715.0595000000001</v>
      </c>
      <c r="W1572" t="s">
        <v>1826</v>
      </c>
    </row>
    <row r="1573" spans="1:23">
      <c r="A1573" s="2">
        <v>45786</v>
      </c>
      <c r="B1573" t="s">
        <v>1190</v>
      </c>
      <c r="C1573" t="s">
        <v>1632</v>
      </c>
      <c r="D1573" t="str">
        <f>VLOOKUP(C1573,Product_Cleaned!$A$2:$B$101,2,FALSE)</f>
        <v>Smart Home WiFi Camera</v>
      </c>
      <c r="E1573" t="str">
        <f>VLOOKUP(C1573,Product_Cleaned!$A$2:$C$101,3,FALSE)</f>
        <v>Electronics</v>
      </c>
      <c r="F1573" t="str">
        <f>VLOOKUP(C1573,Product_Cleaned!$A$2:$E$101,4,FALSE)</f>
        <v>Accessories</v>
      </c>
      <c r="G1573" t="str">
        <f>VLOOKUP('Sales_Fact cleaned'!C1706,Product_Cleaned!$A$2:$E$101,5, FALSE)</f>
        <v>Kelly, Smith and Perez</v>
      </c>
      <c r="H1573" t="s">
        <v>1810</v>
      </c>
      <c r="I1573" t="str">
        <f>_xlfn.XLOOKUP(H1573,Store_Raw!$A$2:$A$21,Store_Raw!$B$2:$B$21)</f>
        <v>Guerrero-Schmitt</v>
      </c>
      <c r="J1573" t="str">
        <f>_xlfn.XLOOKUP(H1573,Store_Raw!$A$2:$A$21,Store_Raw!$C$2:$C$21)</f>
        <v>East</v>
      </c>
      <c r="K1573" t="str">
        <f>_xlfn.XLOOKUP(H1573,Store_Raw!$A$2:$A$21,Store_Raw!$D$2:$D$21)</f>
        <v>East Stevechester</v>
      </c>
      <c r="L1573" t="str">
        <f>_xlfn.XLOOKUP(H1573,Store_Raw!$A$2:$A$21,Store_Raw!$E$2:$E$21)</f>
        <v>Flagship</v>
      </c>
      <c r="M1573" t="str">
        <f>VLOOKUP(B1573,Customer_Cleaned!$A$2:$H$501,2,FALSE)</f>
        <v>Erika Padilla</v>
      </c>
      <c r="N1573">
        <f>VLOOKUP(B1573,Customer_Cleaned!$A$2:$H$501,3,FALSE)</f>
        <v>50</v>
      </c>
      <c r="O1573" t="str">
        <f>VLOOKUP(B1573,Customer_Cleaned!$A$2:$H$501,4,FALSE)</f>
        <v>Male</v>
      </c>
      <c r="P1573" t="str">
        <f>VLOOKUP(B1573,Customer_Cleaned!$A$2:$H$501,8,FALSE)</f>
        <v>Platinum</v>
      </c>
      <c r="Q1573" t="str">
        <f>_xlfn.XLOOKUP('Sales_Fact cleaned'!B1706,Customer_Cleaned!$A$2:$A$501,Customer_Cleaned!$F$2:$F$501)</f>
        <v>West Virginia</v>
      </c>
      <c r="R1573" t="str">
        <f>_xlfn.XLOOKUP(B1573,Customer_Cleaned!$A$2:$A$501,Customer_Cleaned!$G$2:$G$501)</f>
        <v>USA</v>
      </c>
      <c r="S1573">
        <v>2</v>
      </c>
      <c r="T1573">
        <v>953.26</v>
      </c>
      <c r="U1573">
        <v>0.1</v>
      </c>
      <c r="V1573">
        <v>1715.8679999999999</v>
      </c>
      <c r="W1573" t="s">
        <v>1829</v>
      </c>
    </row>
    <row r="1574" spans="1:23">
      <c r="A1574" s="2">
        <v>45787</v>
      </c>
      <c r="B1574" t="s">
        <v>1400</v>
      </c>
      <c r="C1574" t="s">
        <v>1704</v>
      </c>
      <c r="D1574" t="str">
        <f>VLOOKUP(C1574,Product_Cleaned!$A$2:$B$101,2,FALSE)</f>
        <v>Essential Oil Diffuser</v>
      </c>
      <c r="E1574" t="str">
        <f>VLOOKUP(C1574,Product_Cleaned!$A$2:$C$101,3,FALSE)</f>
        <v>Home</v>
      </c>
      <c r="F1574" t="str">
        <f>VLOOKUP(C1574,Product_Cleaned!$A$2:$E$101,4,FALSE)</f>
        <v>Decor</v>
      </c>
      <c r="G1574" t="str">
        <f>VLOOKUP('Sales_Fact cleaned'!C415,Product_Cleaned!$A$2:$E$101,5, FALSE)</f>
        <v>Cummings and Sons</v>
      </c>
      <c r="H1574" t="s">
        <v>1776</v>
      </c>
      <c r="I1574" t="str">
        <f>_xlfn.XLOOKUP(H1574,Store_Raw!$A$2:$A$21,Store_Raw!$B$2:$B$21)</f>
        <v>Benson-Elliott</v>
      </c>
      <c r="J1574" t="str">
        <f>_xlfn.XLOOKUP(H1574,Store_Raw!$A$2:$A$21,Store_Raw!$C$2:$C$21)</f>
        <v>East</v>
      </c>
      <c r="K1574" t="str">
        <f>_xlfn.XLOOKUP(H1574,Store_Raw!$A$2:$A$21,Store_Raw!$D$2:$D$21)</f>
        <v>Port Josephberg</v>
      </c>
      <c r="L1574" t="str">
        <f>_xlfn.XLOOKUP(H1574,Store_Raw!$A$2:$A$21,Store_Raw!$E$2:$E$21)</f>
        <v>Online</v>
      </c>
      <c r="M1574" t="str">
        <f>VLOOKUP(B1574,Customer_Cleaned!$A$2:$H$501,2,FALSE)</f>
        <v>April Phillips</v>
      </c>
      <c r="N1574">
        <f>VLOOKUP(B1574,Customer_Cleaned!$A$2:$H$501,3,FALSE)</f>
        <v>62</v>
      </c>
      <c r="O1574" t="str">
        <f>VLOOKUP(B1574,Customer_Cleaned!$A$2:$H$501,4,FALSE)</f>
        <v>Female</v>
      </c>
      <c r="P1574" t="str">
        <f>VLOOKUP(B1574,Customer_Cleaned!$A$2:$H$501,8,FALSE)</f>
        <v>Platinum</v>
      </c>
      <c r="Q1574" t="str">
        <f>_xlfn.XLOOKUP('Sales_Fact cleaned'!B415,Customer_Cleaned!$A$2:$A$501,Customer_Cleaned!$F$2:$F$501)</f>
        <v>Pennsylvania</v>
      </c>
      <c r="R1574" t="str">
        <f>_xlfn.XLOOKUP(B1574,Customer_Cleaned!$A$2:$A$501,Customer_Cleaned!$G$2:$G$501)</f>
        <v>USA</v>
      </c>
      <c r="S1574">
        <v>4</v>
      </c>
      <c r="T1574">
        <v>467.24</v>
      </c>
      <c r="U1574">
        <v>0.08</v>
      </c>
      <c r="V1574">
        <v>1719.4431999999999</v>
      </c>
      <c r="W1574" t="s">
        <v>1829</v>
      </c>
    </row>
    <row r="1575" spans="1:23" hidden="1">
      <c r="A1575" s="2">
        <v>45787</v>
      </c>
      <c r="B1575" t="s">
        <v>435</v>
      </c>
      <c r="C1575" t="s">
        <v>1710</v>
      </c>
      <c r="D1575" t="str">
        <f>VLOOKUP(C1575,Product_Cleaned!$A$2:$B$101,2,FALSE)</f>
        <v>Badminton Racket Set</v>
      </c>
      <c r="E1575" t="str">
        <f>VLOOKUP(C1575,Product_Cleaned!$A$2:$C$101,3,FALSE)</f>
        <v>Sports</v>
      </c>
      <c r="F1575" t="str">
        <f>VLOOKUP(C1575,Product_Cleaned!$A$2:$E$101,4,FALSE)</f>
        <v>Equipment</v>
      </c>
      <c r="G1575" t="str">
        <f>VLOOKUP('Sales_Fact cleaned'!C754,Product_Cleaned!$A$2:$E$101,5, FALSE)</f>
        <v>Anderson-Riley</v>
      </c>
      <c r="H1575" t="s">
        <v>1794</v>
      </c>
      <c r="I1575" t="str">
        <f>_xlfn.XLOOKUP(H1575,Store_Raw!$A$2:$A$21,Store_Raw!$B$2:$B$21)</f>
        <v>Thomas, Bridges and Harris</v>
      </c>
      <c r="J1575" t="str">
        <f>_xlfn.XLOOKUP(H1575,Store_Raw!$A$2:$A$21,Store_Raw!$C$2:$C$21)</f>
        <v>North</v>
      </c>
      <c r="K1575" t="str">
        <f>_xlfn.XLOOKUP(H1575,Store_Raw!$A$2:$A$21,Store_Raw!$D$2:$D$21)</f>
        <v>Sabrinatown</v>
      </c>
      <c r="L1575" t="str">
        <f>_xlfn.XLOOKUP(H1575,Store_Raw!$A$2:$A$21,Store_Raw!$E$2:$E$21)</f>
        <v>Online</v>
      </c>
      <c r="M1575" t="str">
        <f>VLOOKUP(B1575,Customer_Cleaned!$A$2:$H$501,2,FALSE)</f>
        <v>James Wolfe</v>
      </c>
      <c r="N1575">
        <f>VLOOKUP(B1575,Customer_Cleaned!$A$2:$H$501,3,FALSE)</f>
        <v>62</v>
      </c>
      <c r="O1575" t="str">
        <f>VLOOKUP(B1575,Customer_Cleaned!$A$2:$H$501,4,FALSE)</f>
        <v>Female</v>
      </c>
      <c r="P1575" t="str">
        <f>VLOOKUP(B1575,Customer_Cleaned!$A$2:$H$501,8,FALSE)</f>
        <v>Platinum</v>
      </c>
      <c r="Q1575" t="str">
        <f>_xlfn.XLOOKUP('Sales_Fact cleaned'!B754,Customer_Cleaned!$A$2:$A$501,Customer_Cleaned!$F$2:$F$501)</f>
        <v>Michigan</v>
      </c>
      <c r="R1575" t="str">
        <f>_xlfn.XLOOKUP(B1575,Customer_Cleaned!$A$2:$A$501,Customer_Cleaned!$G$2:$G$501)</f>
        <v>USA</v>
      </c>
      <c r="S1575">
        <v>2</v>
      </c>
      <c r="T1575">
        <v>966.71</v>
      </c>
      <c r="U1575">
        <v>0.11</v>
      </c>
      <c r="V1575">
        <v>1720.7438</v>
      </c>
      <c r="W1575" t="s">
        <v>1829</v>
      </c>
    </row>
    <row r="1576" spans="1:23" hidden="1">
      <c r="A1576" s="2">
        <v>45787</v>
      </c>
      <c r="B1576" t="s">
        <v>1136</v>
      </c>
      <c r="C1576" t="s">
        <v>1586</v>
      </c>
      <c r="D1576" t="str">
        <f>VLOOKUP(C1576,Product_Cleaned!$A$2:$B$101,2,FALSE)</f>
        <v>Knee Support Brace</v>
      </c>
      <c r="E1576" t="str">
        <f>VLOOKUP(C1576,Product_Cleaned!$A$2:$C$101,3,FALSE)</f>
        <v>Sports</v>
      </c>
      <c r="F1576" t="str">
        <f>VLOOKUP(C1576,Product_Cleaned!$A$2:$E$101,4,FALSE)</f>
        <v>Equipment</v>
      </c>
      <c r="G1576" t="str">
        <f>VLOOKUP('Sales_Fact cleaned'!C355,Product_Cleaned!$A$2:$E$101,5, FALSE)</f>
        <v>Davis PLC</v>
      </c>
      <c r="H1576" t="s">
        <v>1776</v>
      </c>
      <c r="I1576" t="str">
        <f>_xlfn.XLOOKUP(H1576,Store_Raw!$A$2:$A$21,Store_Raw!$B$2:$B$21)</f>
        <v>Benson-Elliott</v>
      </c>
      <c r="J1576" t="str">
        <f>_xlfn.XLOOKUP(H1576,Store_Raw!$A$2:$A$21,Store_Raw!$C$2:$C$21)</f>
        <v>East</v>
      </c>
      <c r="K1576" t="str">
        <f>_xlfn.XLOOKUP(H1576,Store_Raw!$A$2:$A$21,Store_Raw!$D$2:$D$21)</f>
        <v>Port Josephberg</v>
      </c>
      <c r="L1576" t="str">
        <f>_xlfn.XLOOKUP(H1576,Store_Raw!$A$2:$A$21,Store_Raw!$E$2:$E$21)</f>
        <v>Online</v>
      </c>
      <c r="M1576" t="str">
        <f>VLOOKUP(B1576,Customer_Cleaned!$A$2:$H$501,2,FALSE)</f>
        <v>Elizabeth Smith</v>
      </c>
      <c r="N1576">
        <f>VLOOKUP(B1576,Customer_Cleaned!$A$2:$H$501,3,FALSE)</f>
        <v>23</v>
      </c>
      <c r="O1576" t="str">
        <f>VLOOKUP(B1576,Customer_Cleaned!$A$2:$H$501,4,FALSE)</f>
        <v>Male</v>
      </c>
      <c r="P1576" t="str">
        <f>VLOOKUP(B1576,Customer_Cleaned!$A$2:$H$501,8,FALSE)</f>
        <v>Bronze</v>
      </c>
      <c r="Q1576" t="str">
        <f>_xlfn.XLOOKUP('Sales_Fact cleaned'!B355,Customer_Cleaned!$A$2:$A$501,Customer_Cleaned!$F$2:$F$501)</f>
        <v>Indiana</v>
      </c>
      <c r="R1576" t="str">
        <f>_xlfn.XLOOKUP(B1576,Customer_Cleaned!$A$2:$A$501,Customer_Cleaned!$G$2:$G$501)</f>
        <v>USA</v>
      </c>
      <c r="S1576">
        <v>2</v>
      </c>
      <c r="T1576">
        <v>957.54</v>
      </c>
      <c r="U1576">
        <v>0.1</v>
      </c>
      <c r="V1576">
        <v>1723.5719999999999</v>
      </c>
      <c r="W1576" t="s">
        <v>1824</v>
      </c>
    </row>
    <row r="1577" spans="1:23" hidden="1">
      <c r="A1577" s="2">
        <v>45788</v>
      </c>
      <c r="B1577" t="s">
        <v>304</v>
      </c>
      <c r="C1577" t="s">
        <v>1684</v>
      </c>
      <c r="D1577" t="str">
        <f>VLOOKUP(C1577,Product_Cleaned!$A$2:$B$101,2,FALSE)</f>
        <v>Wooden Nightstand</v>
      </c>
      <c r="E1577" t="str">
        <f>VLOOKUP(C1577,Product_Cleaned!$A$2:$C$101,3,FALSE)</f>
        <v>Home</v>
      </c>
      <c r="F1577" t="str">
        <f>VLOOKUP(C1577,Product_Cleaned!$A$2:$E$101,4,FALSE)</f>
        <v>Furniture</v>
      </c>
      <c r="G1577" t="str">
        <f>VLOOKUP('Sales_Fact cleaned'!C1900,Product_Cleaned!$A$2:$E$101,5, FALSE)</f>
        <v>Anderson-Riley</v>
      </c>
      <c r="H1577" t="s">
        <v>1782</v>
      </c>
      <c r="I1577" t="str">
        <f>_xlfn.XLOOKUP(H1577,Store_Raw!$A$2:$A$21,Store_Raw!$B$2:$B$21)</f>
        <v>Bean, Jones and Park</v>
      </c>
      <c r="J1577" t="str">
        <f>_xlfn.XLOOKUP(H1577,Store_Raw!$A$2:$A$21,Store_Raw!$C$2:$C$21)</f>
        <v>West</v>
      </c>
      <c r="K1577" t="str">
        <f>_xlfn.XLOOKUP(H1577,Store_Raw!$A$2:$A$21,Store_Raw!$D$2:$D$21)</f>
        <v>Thompsonborough</v>
      </c>
      <c r="L1577" t="str">
        <f>_xlfn.XLOOKUP(H1577,Store_Raw!$A$2:$A$21,Store_Raw!$E$2:$E$21)</f>
        <v>Online</v>
      </c>
      <c r="M1577" t="str">
        <f>VLOOKUP(B1577,Customer_Cleaned!$A$2:$H$501,2,FALSE)</f>
        <v>Christy Hoffman</v>
      </c>
      <c r="N1577">
        <f>VLOOKUP(B1577,Customer_Cleaned!$A$2:$H$501,3,FALSE)</f>
        <v>26</v>
      </c>
      <c r="O1577" t="str">
        <f>VLOOKUP(B1577,Customer_Cleaned!$A$2:$H$501,4,FALSE)</f>
        <v>Female</v>
      </c>
      <c r="P1577" t="str">
        <f>VLOOKUP(B1577,Customer_Cleaned!$A$2:$H$501,8,FALSE)</f>
        <v>Bronze</v>
      </c>
      <c r="Q1577" t="str">
        <f>_xlfn.XLOOKUP('Sales_Fact cleaned'!B1900,Customer_Cleaned!$A$2:$A$501,Customer_Cleaned!$F$2:$F$501)</f>
        <v>South Carolina</v>
      </c>
      <c r="R1577" t="str">
        <f>_xlfn.XLOOKUP(B1577,Customer_Cleaned!$A$2:$A$501,Customer_Cleaned!$G$2:$G$501)</f>
        <v>USA</v>
      </c>
      <c r="S1577">
        <v>3</v>
      </c>
      <c r="T1577">
        <v>811.96</v>
      </c>
      <c r="U1577">
        <v>0.28999999999999998</v>
      </c>
      <c r="V1577">
        <v>1729.4748</v>
      </c>
      <c r="W1577" t="s">
        <v>1826</v>
      </c>
    </row>
    <row r="1578" spans="1:23" hidden="1">
      <c r="A1578" s="2">
        <v>45788</v>
      </c>
      <c r="B1578" t="s">
        <v>1495</v>
      </c>
      <c r="C1578" t="s">
        <v>1628</v>
      </c>
      <c r="D1578" t="str">
        <f>VLOOKUP(C1578,Product_Cleaned!$A$2:$B$101,2,FALSE)</f>
        <v>Noise-Canceling Headphones</v>
      </c>
      <c r="E1578" t="str">
        <f>VLOOKUP(C1578,Product_Cleaned!$A$2:$C$101,3,FALSE)</f>
        <v>Electronics</v>
      </c>
      <c r="F1578" t="str">
        <f>VLOOKUP(C1578,Product_Cleaned!$A$2:$E$101,4,FALSE)</f>
        <v>Audio</v>
      </c>
      <c r="G1578" t="str">
        <f>VLOOKUP('Sales_Fact cleaned'!C806,Product_Cleaned!$A$2:$E$101,5, FALSE)</f>
        <v>Montgomery, Benton and Miller</v>
      </c>
      <c r="H1578" t="s">
        <v>1807</v>
      </c>
      <c r="I1578" t="str">
        <f>_xlfn.XLOOKUP(H1578,Store_Raw!$A$2:$A$21,Store_Raw!$B$2:$B$21)</f>
        <v>Holloway Ltd</v>
      </c>
      <c r="J1578" t="str">
        <f>_xlfn.XLOOKUP(H1578,Store_Raw!$A$2:$A$21,Store_Raw!$C$2:$C$21)</f>
        <v>North</v>
      </c>
      <c r="K1578" t="str">
        <f>_xlfn.XLOOKUP(H1578,Store_Raw!$A$2:$A$21,Store_Raw!$D$2:$D$21)</f>
        <v>Bensonhaven</v>
      </c>
      <c r="L1578" t="str">
        <f>_xlfn.XLOOKUP(H1578,Store_Raw!$A$2:$A$21,Store_Raw!$E$2:$E$21)</f>
        <v>Flagship</v>
      </c>
      <c r="M1578" t="str">
        <f>VLOOKUP(B1578,Customer_Cleaned!$A$2:$H$501,2,FALSE)</f>
        <v>Eric Lee</v>
      </c>
      <c r="N1578">
        <f>VLOOKUP(B1578,Customer_Cleaned!$A$2:$H$501,3,FALSE)</f>
        <v>22</v>
      </c>
      <c r="O1578" t="str">
        <f>VLOOKUP(B1578,Customer_Cleaned!$A$2:$H$501,4,FALSE)</f>
        <v>Female</v>
      </c>
      <c r="P1578" t="str">
        <f>VLOOKUP(B1578,Customer_Cleaned!$A$2:$H$501,8,FALSE)</f>
        <v>Bronze</v>
      </c>
      <c r="Q1578" t="str">
        <f>_xlfn.XLOOKUP('Sales_Fact cleaned'!B806,Customer_Cleaned!$A$2:$A$501,Customer_Cleaned!$F$2:$F$501)</f>
        <v>Nevada</v>
      </c>
      <c r="R1578" t="str">
        <f>_xlfn.XLOOKUP(B1578,Customer_Cleaned!$A$2:$A$501,Customer_Cleaned!$G$2:$G$501)</f>
        <v>USA</v>
      </c>
      <c r="S1578">
        <v>4</v>
      </c>
      <c r="T1578">
        <v>502.95</v>
      </c>
      <c r="U1578">
        <v>0.14000000000000001</v>
      </c>
      <c r="V1578">
        <v>1730.1479999999999</v>
      </c>
      <c r="W1578" t="s">
        <v>1826</v>
      </c>
    </row>
    <row r="1579" spans="1:23" hidden="1">
      <c r="A1579" s="2">
        <v>45789</v>
      </c>
      <c r="B1579" t="s">
        <v>1434</v>
      </c>
      <c r="C1579" t="s">
        <v>1682</v>
      </c>
      <c r="D1579" t="str">
        <f>VLOOKUP(C1579,Product_Cleaned!$A$2:$B$101,2,FALSE)</f>
        <v>Smart LED Light Strip</v>
      </c>
      <c r="E1579" t="str">
        <f>VLOOKUP(C1579,Product_Cleaned!$A$2:$C$101,3,FALSE)</f>
        <v>Electronics</v>
      </c>
      <c r="F1579" t="str">
        <f>VLOOKUP(C1579,Product_Cleaned!$A$2:$E$101,4,FALSE)</f>
        <v>Accessories</v>
      </c>
      <c r="G1579" t="str">
        <f>VLOOKUP('Sales_Fact cleaned'!C1619,Product_Cleaned!$A$2:$E$101,5, FALSE)</f>
        <v>Hamilton Group</v>
      </c>
      <c r="H1579" t="s">
        <v>1782</v>
      </c>
      <c r="I1579" t="str">
        <f>_xlfn.XLOOKUP(H1579,Store_Raw!$A$2:$A$21,Store_Raw!$B$2:$B$21)</f>
        <v>Bean, Jones and Park</v>
      </c>
      <c r="J1579" t="str">
        <f>_xlfn.XLOOKUP(H1579,Store_Raw!$A$2:$A$21,Store_Raw!$C$2:$C$21)</f>
        <v>West</v>
      </c>
      <c r="K1579" t="str">
        <f>_xlfn.XLOOKUP(H1579,Store_Raw!$A$2:$A$21,Store_Raw!$D$2:$D$21)</f>
        <v>Thompsonborough</v>
      </c>
      <c r="L1579" t="str">
        <f>_xlfn.XLOOKUP(H1579,Store_Raw!$A$2:$A$21,Store_Raw!$E$2:$E$21)</f>
        <v>Online</v>
      </c>
      <c r="M1579" t="str">
        <f>VLOOKUP(B1579,Customer_Cleaned!$A$2:$H$501,2,FALSE)</f>
        <v>Ronald Ross</v>
      </c>
      <c r="N1579">
        <f>VLOOKUP(B1579,Customer_Cleaned!$A$2:$H$501,3,FALSE)</f>
        <v>28</v>
      </c>
      <c r="O1579" t="str">
        <f>VLOOKUP(B1579,Customer_Cleaned!$A$2:$H$501,4,FALSE)</f>
        <v>Female</v>
      </c>
      <c r="P1579" t="str">
        <f>VLOOKUP(B1579,Customer_Cleaned!$A$2:$H$501,8,FALSE)</f>
        <v>Bronze</v>
      </c>
      <c r="Q1579" t="str">
        <f>_xlfn.XLOOKUP('Sales_Fact cleaned'!B1619,Customer_Cleaned!$A$2:$A$501,Customer_Cleaned!$F$2:$F$501)</f>
        <v>Wyoming</v>
      </c>
      <c r="R1579" t="str">
        <f>_xlfn.XLOOKUP(B1579,Customer_Cleaned!$A$2:$A$501,Customer_Cleaned!$G$2:$G$501)</f>
        <v>USA</v>
      </c>
      <c r="S1579">
        <v>2</v>
      </c>
      <c r="T1579">
        <v>995.11</v>
      </c>
      <c r="U1579">
        <v>0.13</v>
      </c>
      <c r="V1579">
        <v>1731.4914000000001</v>
      </c>
      <c r="W1579" t="s">
        <v>1829</v>
      </c>
    </row>
    <row r="1580" spans="1:23" hidden="1">
      <c r="A1580" s="2">
        <v>45789</v>
      </c>
      <c r="B1580" t="s">
        <v>1032</v>
      </c>
      <c r="C1580" t="s">
        <v>1590</v>
      </c>
      <c r="D1580" t="str">
        <f>VLOOKUP(C1580,Product_Cleaned!$A$2:$B$101,2,FALSE)</f>
        <v>Multi-Purpose Storage Box</v>
      </c>
      <c r="E1580" t="str">
        <f>VLOOKUP(C1580,Product_Cleaned!$A$2:$C$101,3,FALSE)</f>
        <v>Home</v>
      </c>
      <c r="F1580" t="str">
        <f>VLOOKUP(C1580,Product_Cleaned!$A$2:$E$101,4,FALSE)</f>
        <v>Storage</v>
      </c>
      <c r="G1580" t="str">
        <f>VLOOKUP('Sales_Fact cleaned'!C1529,Product_Cleaned!$A$2:$E$101,5, FALSE)</f>
        <v>Hogan-Lee</v>
      </c>
      <c r="H1580" t="s">
        <v>1757</v>
      </c>
      <c r="I1580" t="str">
        <f>_xlfn.XLOOKUP(H1580,Store_Raw!$A$2:$A$21,Store_Raw!$B$2:$B$21)</f>
        <v>Martinez, Adkins and Johnson</v>
      </c>
      <c r="J1580" t="str">
        <f>_xlfn.XLOOKUP(H1580,Store_Raw!$A$2:$A$21,Store_Raw!$C$2:$C$21)</f>
        <v>North</v>
      </c>
      <c r="K1580" t="str">
        <f>_xlfn.XLOOKUP(H1580,Store_Raw!$A$2:$A$21,Store_Raw!$D$2:$D$21)</f>
        <v>Danielmouth</v>
      </c>
      <c r="L1580" t="str">
        <f>_xlfn.XLOOKUP(H1580,Store_Raw!$A$2:$A$21,Store_Raw!$E$2:$E$21)</f>
        <v>Flagship</v>
      </c>
      <c r="M1580" t="str">
        <f>VLOOKUP(B1580,Customer_Cleaned!$A$2:$H$501,2,FALSE)</f>
        <v>Mario Harvey Jr.</v>
      </c>
      <c r="N1580">
        <f>VLOOKUP(B1580,Customer_Cleaned!$A$2:$H$501,3,FALSE)</f>
        <v>46</v>
      </c>
      <c r="O1580" t="str">
        <f>VLOOKUP(B1580,Customer_Cleaned!$A$2:$H$501,4,FALSE)</f>
        <v>Male</v>
      </c>
      <c r="P1580" t="str">
        <f>VLOOKUP(B1580,Customer_Cleaned!$A$2:$H$501,8,FALSE)</f>
        <v>Silver</v>
      </c>
      <c r="Q1580" t="str">
        <f>_xlfn.XLOOKUP('Sales_Fact cleaned'!B1529,Customer_Cleaned!$A$2:$A$501,Customer_Cleaned!$F$2:$F$501)</f>
        <v>West Virginia</v>
      </c>
      <c r="R1580" t="str">
        <f>_xlfn.XLOOKUP(B1580,Customer_Cleaned!$A$2:$A$501,Customer_Cleaned!$G$2:$G$501)</f>
        <v>USA</v>
      </c>
      <c r="S1580">
        <v>3</v>
      </c>
      <c r="T1580">
        <v>614.63</v>
      </c>
      <c r="U1580">
        <v>0.06</v>
      </c>
      <c r="V1580">
        <v>1733.2565999999999</v>
      </c>
      <c r="W1580" t="s">
        <v>1829</v>
      </c>
    </row>
    <row r="1581" spans="1:23" hidden="1">
      <c r="A1581" s="2">
        <v>45790</v>
      </c>
      <c r="B1581" t="s">
        <v>1389</v>
      </c>
      <c r="C1581" t="s">
        <v>1578</v>
      </c>
      <c r="D1581" t="str">
        <f>VLOOKUP(C1581,Product_Cleaned!$A$2:$B$101,2,FALSE)</f>
        <v>4K Home Projector</v>
      </c>
      <c r="E1581" t="str">
        <f>VLOOKUP(C1581,Product_Cleaned!$A$2:$C$101,3,FALSE)</f>
        <v>Electronics</v>
      </c>
      <c r="F1581" t="str">
        <f>VLOOKUP(C1581,Product_Cleaned!$A$2:$E$101,4,FALSE)</f>
        <v>Appliances</v>
      </c>
      <c r="G1581" t="str">
        <f>VLOOKUP('Sales_Fact cleaned'!C995,Product_Cleaned!$A$2:$E$101,5, FALSE)</f>
        <v>Shepherd-Gould</v>
      </c>
      <c r="H1581" t="s">
        <v>1786</v>
      </c>
      <c r="I1581" t="str">
        <f>_xlfn.XLOOKUP(H1581,Store_Raw!$A$2:$A$21,Store_Raw!$B$2:$B$21)</f>
        <v>Moore, Padilla and Butler</v>
      </c>
      <c r="J1581" t="str">
        <f>_xlfn.XLOOKUP(H1581,Store_Raw!$A$2:$A$21,Store_Raw!$C$2:$C$21)</f>
        <v>South</v>
      </c>
      <c r="K1581" t="str">
        <f>_xlfn.XLOOKUP(H1581,Store_Raw!$A$2:$A$21,Store_Raw!$D$2:$D$21)</f>
        <v>East Johnstad</v>
      </c>
      <c r="L1581" t="str">
        <f>_xlfn.XLOOKUP(H1581,Store_Raw!$A$2:$A$21,Store_Raw!$E$2:$E$21)</f>
        <v>Flagship</v>
      </c>
      <c r="M1581" t="str">
        <f>VLOOKUP(B1581,Customer_Cleaned!$A$2:$H$501,2,FALSE)</f>
        <v>William Cortez</v>
      </c>
      <c r="N1581">
        <f>VLOOKUP(B1581,Customer_Cleaned!$A$2:$H$501,3,FALSE)</f>
        <v>29</v>
      </c>
      <c r="O1581" t="str">
        <f>VLOOKUP(B1581,Customer_Cleaned!$A$2:$H$501,4,FALSE)</f>
        <v>Male</v>
      </c>
      <c r="P1581" t="str">
        <f>VLOOKUP(B1581,Customer_Cleaned!$A$2:$H$501,8,FALSE)</f>
        <v>Bronze</v>
      </c>
      <c r="Q1581" t="str">
        <f>_xlfn.XLOOKUP('Sales_Fact cleaned'!B995,Customer_Cleaned!$A$2:$A$501,Customer_Cleaned!$F$2:$F$501)</f>
        <v>Alaska</v>
      </c>
      <c r="R1581" t="str">
        <f>_xlfn.XLOOKUP(B1581,Customer_Cleaned!$A$2:$A$501,Customer_Cleaned!$G$2:$G$501)</f>
        <v>USA</v>
      </c>
      <c r="S1581">
        <v>3</v>
      </c>
      <c r="T1581">
        <v>635.13</v>
      </c>
      <c r="U1581">
        <v>0.09</v>
      </c>
      <c r="V1581">
        <v>1733.9049</v>
      </c>
      <c r="W1581" t="s">
        <v>1826</v>
      </c>
    </row>
    <row r="1582" spans="1:23" hidden="1">
      <c r="A1582" s="2">
        <v>45791</v>
      </c>
      <c r="B1582" t="s">
        <v>1524</v>
      </c>
      <c r="C1582" t="s">
        <v>1706</v>
      </c>
      <c r="D1582" t="str">
        <f>VLOOKUP(C1582,Product_Cleaned!$A$2:$B$101,2,FALSE)</f>
        <v>Decorative Lamp Shade</v>
      </c>
      <c r="E1582" t="str">
        <f>VLOOKUP(C1582,Product_Cleaned!$A$2:$C$101,3,FALSE)</f>
        <v>Home</v>
      </c>
      <c r="F1582" t="str">
        <f>VLOOKUP(C1582,Product_Cleaned!$A$2:$E$101,4,FALSE)</f>
        <v>Lighting</v>
      </c>
      <c r="G1582" t="str">
        <f>VLOOKUP('Sales_Fact cleaned'!C1130,Product_Cleaned!$A$2:$E$101,5, FALSE)</f>
        <v>Erickson-Green</v>
      </c>
      <c r="H1582" t="s">
        <v>1794</v>
      </c>
      <c r="I1582" t="str">
        <f>_xlfn.XLOOKUP(H1582,Store_Raw!$A$2:$A$21,Store_Raw!$B$2:$B$21)</f>
        <v>Thomas, Bridges and Harris</v>
      </c>
      <c r="J1582" t="str">
        <f>_xlfn.XLOOKUP(H1582,Store_Raw!$A$2:$A$21,Store_Raw!$C$2:$C$21)</f>
        <v>North</v>
      </c>
      <c r="K1582" t="str">
        <f>_xlfn.XLOOKUP(H1582,Store_Raw!$A$2:$A$21,Store_Raw!$D$2:$D$21)</f>
        <v>Sabrinatown</v>
      </c>
      <c r="L1582" t="str">
        <f>_xlfn.XLOOKUP(H1582,Store_Raw!$A$2:$A$21,Store_Raw!$E$2:$E$21)</f>
        <v>Online</v>
      </c>
      <c r="M1582" t="str">
        <f>VLOOKUP(B1582,Customer_Cleaned!$A$2:$H$501,2,FALSE)</f>
        <v>Christopher Ford</v>
      </c>
      <c r="N1582">
        <f>VLOOKUP(B1582,Customer_Cleaned!$A$2:$H$501,3,FALSE)</f>
        <v>56</v>
      </c>
      <c r="O1582" t="str">
        <f>VLOOKUP(B1582,Customer_Cleaned!$A$2:$H$501,4,FALSE)</f>
        <v>Male</v>
      </c>
      <c r="P1582" t="str">
        <f>VLOOKUP(B1582,Customer_Cleaned!$A$2:$H$501,8,FALSE)</f>
        <v>Platinum</v>
      </c>
      <c r="Q1582" t="str">
        <f>_xlfn.XLOOKUP('Sales_Fact cleaned'!B1130,Customer_Cleaned!$A$2:$A$501,Customer_Cleaned!$F$2:$F$501)</f>
        <v>Virginia</v>
      </c>
      <c r="R1582" t="str">
        <f>_xlfn.XLOOKUP(B1582,Customer_Cleaned!$A$2:$A$501,Customer_Cleaned!$G$2:$G$501)</f>
        <v>USA</v>
      </c>
      <c r="S1582">
        <v>4</v>
      </c>
      <c r="T1582">
        <v>619.35</v>
      </c>
      <c r="U1582">
        <v>0.3</v>
      </c>
      <c r="V1582">
        <v>1734.18</v>
      </c>
      <c r="W1582" t="s">
        <v>1829</v>
      </c>
    </row>
    <row r="1583" spans="1:23" hidden="1">
      <c r="A1583" s="2">
        <v>45792</v>
      </c>
      <c r="B1583" t="s">
        <v>1145</v>
      </c>
      <c r="C1583" t="s">
        <v>1664</v>
      </c>
      <c r="D1583" t="str">
        <f>VLOOKUP(C1583,Product_Cleaned!$A$2:$B$101,2,FALSE)</f>
        <v>Womens Cotton Scarf</v>
      </c>
      <c r="E1583" t="str">
        <f>VLOOKUP(C1583,Product_Cleaned!$A$2:$C$101,3,FALSE)</f>
        <v>Clothing</v>
      </c>
      <c r="F1583" t="str">
        <f>VLOOKUP(C1583,Product_Cleaned!$A$2:$E$101,4,FALSE)</f>
        <v>Accessories</v>
      </c>
      <c r="G1583" t="str">
        <f>VLOOKUP('Sales_Fact cleaned'!C749,Product_Cleaned!$A$2:$E$101,5, FALSE)</f>
        <v>Hunt Inc</v>
      </c>
      <c r="H1583" t="s">
        <v>1810</v>
      </c>
      <c r="I1583" t="str">
        <f>_xlfn.XLOOKUP(H1583,Store_Raw!$A$2:$A$21,Store_Raw!$B$2:$B$21)</f>
        <v>Guerrero-Schmitt</v>
      </c>
      <c r="J1583" t="str">
        <f>_xlfn.XLOOKUP(H1583,Store_Raw!$A$2:$A$21,Store_Raw!$C$2:$C$21)</f>
        <v>East</v>
      </c>
      <c r="K1583" t="str">
        <f>_xlfn.XLOOKUP(H1583,Store_Raw!$A$2:$A$21,Store_Raw!$D$2:$D$21)</f>
        <v>East Stevechester</v>
      </c>
      <c r="L1583" t="str">
        <f>_xlfn.XLOOKUP(H1583,Store_Raw!$A$2:$A$21,Store_Raw!$E$2:$E$21)</f>
        <v>Flagship</v>
      </c>
      <c r="M1583" t="str">
        <f>VLOOKUP(B1583,Customer_Cleaned!$A$2:$H$501,2,FALSE)</f>
        <v>Mallory Allen</v>
      </c>
      <c r="N1583">
        <f>VLOOKUP(B1583,Customer_Cleaned!$A$2:$H$501,3,FALSE)</f>
        <v>40</v>
      </c>
      <c r="O1583" t="str">
        <f>VLOOKUP(B1583,Customer_Cleaned!$A$2:$H$501,4,FALSE)</f>
        <v>Female</v>
      </c>
      <c r="P1583" t="str">
        <f>VLOOKUP(B1583,Customer_Cleaned!$A$2:$H$501,8,FALSE)</f>
        <v>Silver</v>
      </c>
      <c r="Q1583" t="str">
        <f>_xlfn.XLOOKUP('Sales_Fact cleaned'!B749,Customer_Cleaned!$A$2:$A$501,Customer_Cleaned!$F$2:$F$501)</f>
        <v>South Dakota</v>
      </c>
      <c r="R1583" t="str">
        <f>_xlfn.XLOOKUP(B1583,Customer_Cleaned!$A$2:$A$501,Customer_Cleaned!$G$2:$G$501)</f>
        <v>USA</v>
      </c>
      <c r="S1583">
        <v>3</v>
      </c>
      <c r="T1583">
        <v>658.33</v>
      </c>
      <c r="U1583">
        <v>0.12</v>
      </c>
      <c r="V1583">
        <v>1737.9911999999999</v>
      </c>
      <c r="W1583" t="s">
        <v>1826</v>
      </c>
    </row>
    <row r="1584" spans="1:23" hidden="1">
      <c r="A1584" s="2">
        <v>45792</v>
      </c>
      <c r="B1584" t="s">
        <v>827</v>
      </c>
      <c r="C1584" t="s">
        <v>1746</v>
      </c>
      <c r="D1584" t="str">
        <f>VLOOKUP(C1584,Product_Cleaned!$A$2:$B$101,2,FALSE)</f>
        <v>Stainless Steel Cookware Set</v>
      </c>
      <c r="E1584" t="str">
        <f>VLOOKUP(C1584,Product_Cleaned!$A$2:$C$101,3,FALSE)</f>
        <v>Home</v>
      </c>
      <c r="F1584" t="str">
        <f>VLOOKUP(C1584,Product_Cleaned!$A$2:$E$101,4,FALSE)</f>
        <v>Kitchen</v>
      </c>
      <c r="G1584" t="str">
        <f>VLOOKUP('Sales_Fact cleaned'!C465,Product_Cleaned!$A$2:$E$101,5, FALSE)</f>
        <v>Murray, Gould and Ware</v>
      </c>
      <c r="H1584" t="s">
        <v>1782</v>
      </c>
      <c r="I1584" t="str">
        <f>_xlfn.XLOOKUP(H1584,Store_Raw!$A$2:$A$21,Store_Raw!$B$2:$B$21)</f>
        <v>Bean, Jones and Park</v>
      </c>
      <c r="J1584" t="str">
        <f>_xlfn.XLOOKUP(H1584,Store_Raw!$A$2:$A$21,Store_Raw!$C$2:$C$21)</f>
        <v>West</v>
      </c>
      <c r="K1584" t="str">
        <f>_xlfn.XLOOKUP(H1584,Store_Raw!$A$2:$A$21,Store_Raw!$D$2:$D$21)</f>
        <v>Thompsonborough</v>
      </c>
      <c r="L1584" t="str">
        <f>_xlfn.XLOOKUP(H1584,Store_Raw!$A$2:$A$21,Store_Raw!$E$2:$E$21)</f>
        <v>Online</v>
      </c>
      <c r="M1584" t="str">
        <f>VLOOKUP(B1584,Customer_Cleaned!$A$2:$H$501,2,FALSE)</f>
        <v>Beth Allen</v>
      </c>
      <c r="N1584">
        <f>VLOOKUP(B1584,Customer_Cleaned!$A$2:$H$501,3,FALSE)</f>
        <v>32</v>
      </c>
      <c r="O1584" t="str">
        <f>VLOOKUP(B1584,Customer_Cleaned!$A$2:$H$501,4,FALSE)</f>
        <v>Female</v>
      </c>
      <c r="P1584" t="str">
        <f>VLOOKUP(B1584,Customer_Cleaned!$A$2:$H$501,8,FALSE)</f>
        <v>Bronze</v>
      </c>
      <c r="Q1584" t="str">
        <f>_xlfn.XLOOKUP('Sales_Fact cleaned'!B465,Customer_Cleaned!$A$2:$A$501,Customer_Cleaned!$F$2:$F$501)</f>
        <v>Nevada</v>
      </c>
      <c r="R1584" t="str">
        <f>_xlfn.XLOOKUP(B1584,Customer_Cleaned!$A$2:$A$501,Customer_Cleaned!$G$2:$G$501)</f>
        <v>USA</v>
      </c>
      <c r="S1584">
        <v>2</v>
      </c>
      <c r="T1584">
        <v>916.12</v>
      </c>
      <c r="U1584">
        <v>0.05</v>
      </c>
      <c r="V1584">
        <v>1740.6279999999999</v>
      </c>
      <c r="W1584" t="s">
        <v>1824</v>
      </c>
    </row>
    <row r="1585" spans="1:23">
      <c r="A1585" s="2">
        <v>45793</v>
      </c>
      <c r="B1585" t="s">
        <v>1214</v>
      </c>
      <c r="C1585" t="s">
        <v>1698</v>
      </c>
      <c r="D1585" t="str">
        <f>VLOOKUP(C1585,Product_Cleaned!$A$2:$B$101,2,FALSE)</f>
        <v>Women's Ankle Boots</v>
      </c>
      <c r="E1585" t="str">
        <f>VLOOKUP(C1585,Product_Cleaned!$A$2:$C$101,3,FALSE)</f>
        <v>Clothing</v>
      </c>
      <c r="F1585" t="str">
        <f>VLOOKUP(C1585,Product_Cleaned!$A$2:$E$101,4,FALSE)</f>
        <v>Footwear</v>
      </c>
      <c r="G1585" t="str">
        <f>VLOOKUP('Sales_Fact cleaned'!C1980,Product_Cleaned!$A$2:$E$101,5, FALSE)</f>
        <v>Cline-Mccarthy</v>
      </c>
      <c r="H1585" t="s">
        <v>1752</v>
      </c>
      <c r="I1585" t="str">
        <f>_xlfn.XLOOKUP(H1585,Store_Raw!$A$2:$A$21,Store_Raw!$B$2:$B$21)</f>
        <v>Rivera-Warner</v>
      </c>
      <c r="J1585" t="str">
        <f>_xlfn.XLOOKUP(H1585,Store_Raw!$A$2:$A$21,Store_Raw!$C$2:$C$21)</f>
        <v>East</v>
      </c>
      <c r="K1585" t="str">
        <f>_xlfn.XLOOKUP(H1585,Store_Raw!$A$2:$A$21,Store_Raw!$D$2:$D$21)</f>
        <v>Washingtonfurt</v>
      </c>
      <c r="L1585" t="str">
        <f>_xlfn.XLOOKUP(H1585,Store_Raw!$A$2:$A$21,Store_Raw!$E$2:$E$21)</f>
        <v>Flagship</v>
      </c>
      <c r="M1585" t="str">
        <f>VLOOKUP(B1585,Customer_Cleaned!$A$2:$H$501,2,FALSE)</f>
        <v>Cynthia Lopez</v>
      </c>
      <c r="N1585">
        <f>VLOOKUP(B1585,Customer_Cleaned!$A$2:$H$501,3,FALSE)</f>
        <v>50</v>
      </c>
      <c r="O1585" t="str">
        <f>VLOOKUP(B1585,Customer_Cleaned!$A$2:$H$501,4,FALSE)</f>
        <v>Male</v>
      </c>
      <c r="P1585" t="str">
        <f>VLOOKUP(B1585,Customer_Cleaned!$A$2:$H$501,8,FALSE)</f>
        <v>Platinum</v>
      </c>
      <c r="Q1585" t="str">
        <f>_xlfn.XLOOKUP('Sales_Fact cleaned'!B1980,Customer_Cleaned!$A$2:$A$501,Customer_Cleaned!$F$2:$F$501)</f>
        <v>Oregon</v>
      </c>
      <c r="R1585" t="str">
        <f>_xlfn.XLOOKUP(B1585,Customer_Cleaned!$A$2:$A$501,Customer_Cleaned!$G$2:$G$501)</f>
        <v>USA</v>
      </c>
      <c r="S1585">
        <v>3</v>
      </c>
      <c r="T1585">
        <v>580.45000000000005</v>
      </c>
      <c r="U1585">
        <v>0</v>
      </c>
      <c r="V1585">
        <v>1741.35</v>
      </c>
      <c r="W1585" t="s">
        <v>1829</v>
      </c>
    </row>
    <row r="1586" spans="1:23" hidden="1">
      <c r="A1586" s="2">
        <v>45793</v>
      </c>
      <c r="B1586" t="s">
        <v>1489</v>
      </c>
      <c r="C1586" t="s">
        <v>1702</v>
      </c>
      <c r="D1586" t="str">
        <f>VLOOKUP(C1586,Product_Cleaned!$A$2:$B$101,2,FALSE)</f>
        <v>WiFi Mesh Router</v>
      </c>
      <c r="E1586" t="str">
        <f>VLOOKUP(C1586,Product_Cleaned!$A$2:$C$101,3,FALSE)</f>
        <v>Electronics</v>
      </c>
      <c r="F1586" t="str">
        <f>VLOOKUP(C1586,Product_Cleaned!$A$2:$E$101,4,FALSE)</f>
        <v>Appliances</v>
      </c>
      <c r="G1586" t="str">
        <f>VLOOKUP('Sales_Fact cleaned'!C1222,Product_Cleaned!$A$2:$E$101,5, FALSE)</f>
        <v>Luna, Anderson and Bowman</v>
      </c>
      <c r="H1586" t="s">
        <v>1810</v>
      </c>
      <c r="I1586" t="str">
        <f>_xlfn.XLOOKUP(H1586,Store_Raw!$A$2:$A$21,Store_Raw!$B$2:$B$21)</f>
        <v>Guerrero-Schmitt</v>
      </c>
      <c r="J1586" t="str">
        <f>_xlfn.XLOOKUP(H1586,Store_Raw!$A$2:$A$21,Store_Raw!$C$2:$C$21)</f>
        <v>East</v>
      </c>
      <c r="K1586" t="str">
        <f>_xlfn.XLOOKUP(H1586,Store_Raw!$A$2:$A$21,Store_Raw!$D$2:$D$21)</f>
        <v>East Stevechester</v>
      </c>
      <c r="L1586" t="str">
        <f>_xlfn.XLOOKUP(H1586,Store_Raw!$A$2:$A$21,Store_Raw!$E$2:$E$21)</f>
        <v>Flagship</v>
      </c>
      <c r="M1586" t="str">
        <f>VLOOKUP(B1586,Customer_Cleaned!$A$2:$H$501,2,FALSE)</f>
        <v>Jessica Castro</v>
      </c>
      <c r="N1586">
        <f>VLOOKUP(B1586,Customer_Cleaned!$A$2:$H$501,3,FALSE)</f>
        <v>32</v>
      </c>
      <c r="O1586" t="str">
        <f>VLOOKUP(B1586,Customer_Cleaned!$A$2:$H$501,4,FALSE)</f>
        <v>Male</v>
      </c>
      <c r="P1586" t="str">
        <f>VLOOKUP(B1586,Customer_Cleaned!$A$2:$H$501,8,FALSE)</f>
        <v>Bronze</v>
      </c>
      <c r="Q1586" t="str">
        <f>_xlfn.XLOOKUP('Sales_Fact cleaned'!B1222,Customer_Cleaned!$A$2:$A$501,Customer_Cleaned!$F$2:$F$501)</f>
        <v>Iowa</v>
      </c>
      <c r="R1586" t="str">
        <f>_xlfn.XLOOKUP(B1586,Customer_Cleaned!$A$2:$A$501,Customer_Cleaned!$G$2:$G$501)</f>
        <v>USA</v>
      </c>
      <c r="S1586">
        <v>4</v>
      </c>
      <c r="T1586">
        <v>463.17</v>
      </c>
      <c r="U1586">
        <v>0.06</v>
      </c>
      <c r="V1586">
        <v>1741.5192</v>
      </c>
      <c r="W1586" t="s">
        <v>1824</v>
      </c>
    </row>
    <row r="1587" spans="1:23" hidden="1">
      <c r="A1587" s="2">
        <v>45793</v>
      </c>
      <c r="B1587" t="s">
        <v>268</v>
      </c>
      <c r="C1587" t="s">
        <v>1568</v>
      </c>
      <c r="D1587" t="str">
        <f>VLOOKUP(C1587,Product_Cleaned!$A$2:$B$101,2,FALSE)</f>
        <v>Ceramic Kitchen Bowl Set</v>
      </c>
      <c r="E1587" t="str">
        <f>VLOOKUP(C1587,Product_Cleaned!$A$2:$C$101,3,FALSE)</f>
        <v>Home</v>
      </c>
      <c r="F1587" t="str">
        <f>VLOOKUP(C1587,Product_Cleaned!$A$2:$E$101,4,FALSE)</f>
        <v>Kitchen</v>
      </c>
      <c r="G1587" t="str">
        <f>VLOOKUP('Sales_Fact cleaned'!C801,Product_Cleaned!$A$2:$E$101,5, FALSE)</f>
        <v>Hoffman-Williams</v>
      </c>
      <c r="H1587" t="s">
        <v>1807</v>
      </c>
      <c r="I1587" t="str">
        <f>_xlfn.XLOOKUP(H1587,Store_Raw!$A$2:$A$21,Store_Raw!$B$2:$B$21)</f>
        <v>Holloway Ltd</v>
      </c>
      <c r="J1587" t="str">
        <f>_xlfn.XLOOKUP(H1587,Store_Raw!$A$2:$A$21,Store_Raw!$C$2:$C$21)</f>
        <v>North</v>
      </c>
      <c r="K1587" t="str">
        <f>_xlfn.XLOOKUP(H1587,Store_Raw!$A$2:$A$21,Store_Raw!$D$2:$D$21)</f>
        <v>Bensonhaven</v>
      </c>
      <c r="L1587" t="str">
        <f>_xlfn.XLOOKUP(H1587,Store_Raw!$A$2:$A$21,Store_Raw!$E$2:$E$21)</f>
        <v>Flagship</v>
      </c>
      <c r="M1587" t="str">
        <f>VLOOKUP(B1587,Customer_Cleaned!$A$2:$H$501,2,FALSE)</f>
        <v>Christopher Brown</v>
      </c>
      <c r="N1587">
        <f>VLOOKUP(B1587,Customer_Cleaned!$A$2:$H$501,3,FALSE)</f>
        <v>56</v>
      </c>
      <c r="O1587" t="str">
        <f>VLOOKUP(B1587,Customer_Cleaned!$A$2:$H$501,4,FALSE)</f>
        <v>Female</v>
      </c>
      <c r="P1587" t="str">
        <f>VLOOKUP(B1587,Customer_Cleaned!$A$2:$H$501,8,FALSE)</f>
        <v>Platinum</v>
      </c>
      <c r="Q1587" t="str">
        <f>_xlfn.XLOOKUP('Sales_Fact cleaned'!B801,Customer_Cleaned!$A$2:$A$501,Customer_Cleaned!$F$2:$F$501)</f>
        <v>New Hampshire</v>
      </c>
      <c r="R1587" t="str">
        <f>_xlfn.XLOOKUP(B1587,Customer_Cleaned!$A$2:$A$501,Customer_Cleaned!$G$2:$G$501)</f>
        <v>USA</v>
      </c>
      <c r="S1587">
        <v>3</v>
      </c>
      <c r="T1587">
        <v>707.95</v>
      </c>
      <c r="U1587">
        <v>0.18</v>
      </c>
      <c r="V1587">
        <v>1741.557</v>
      </c>
      <c r="W1587" t="s">
        <v>1826</v>
      </c>
    </row>
    <row r="1588" spans="1:23" hidden="1">
      <c r="A1588" s="2">
        <v>45793</v>
      </c>
      <c r="B1588" t="s">
        <v>951</v>
      </c>
      <c r="C1588" t="s">
        <v>1716</v>
      </c>
      <c r="D1588" t="str">
        <f>VLOOKUP(C1588,Product_Cleaned!$A$2:$B$101,2,FALSE)</f>
        <v>Wooden Bookshelf</v>
      </c>
      <c r="E1588" t="str">
        <f>VLOOKUP(C1588,Product_Cleaned!$A$2:$C$101,3,FALSE)</f>
        <v>Home</v>
      </c>
      <c r="F1588" t="str">
        <f>VLOOKUP(C1588,Product_Cleaned!$A$2:$E$101,4,FALSE)</f>
        <v>Furniture</v>
      </c>
      <c r="G1588" t="str">
        <f>VLOOKUP('Sales_Fact cleaned'!C1048,Product_Cleaned!$A$2:$E$101,5, FALSE)</f>
        <v>Smith-King</v>
      </c>
      <c r="H1588" t="s">
        <v>1807</v>
      </c>
      <c r="I1588" t="str">
        <f>_xlfn.XLOOKUP(H1588,Store_Raw!$A$2:$A$21,Store_Raw!$B$2:$B$21)</f>
        <v>Holloway Ltd</v>
      </c>
      <c r="J1588" t="str">
        <f>_xlfn.XLOOKUP(H1588,Store_Raw!$A$2:$A$21,Store_Raw!$C$2:$C$21)</f>
        <v>North</v>
      </c>
      <c r="K1588" t="str">
        <f>_xlfn.XLOOKUP(H1588,Store_Raw!$A$2:$A$21,Store_Raw!$D$2:$D$21)</f>
        <v>Bensonhaven</v>
      </c>
      <c r="L1588" t="str">
        <f>_xlfn.XLOOKUP(H1588,Store_Raw!$A$2:$A$21,Store_Raw!$E$2:$E$21)</f>
        <v>Flagship</v>
      </c>
      <c r="M1588" t="str">
        <f>VLOOKUP(B1588,Customer_Cleaned!$A$2:$H$501,2,FALSE)</f>
        <v>Ryan Kane</v>
      </c>
      <c r="N1588">
        <f>VLOOKUP(B1588,Customer_Cleaned!$A$2:$H$501,3,FALSE)</f>
        <v>50</v>
      </c>
      <c r="O1588" t="str">
        <f>VLOOKUP(B1588,Customer_Cleaned!$A$2:$H$501,4,FALSE)</f>
        <v>Male</v>
      </c>
      <c r="P1588" t="str">
        <f>VLOOKUP(B1588,Customer_Cleaned!$A$2:$H$501,8,FALSE)</f>
        <v>Platinum</v>
      </c>
      <c r="Q1588" t="str">
        <f>_xlfn.XLOOKUP('Sales_Fact cleaned'!B1048,Customer_Cleaned!$A$2:$A$501,Customer_Cleaned!$F$2:$F$501)</f>
        <v>Oregon</v>
      </c>
      <c r="R1588" t="str">
        <f>_xlfn.XLOOKUP(B1588,Customer_Cleaned!$A$2:$A$501,Customer_Cleaned!$G$2:$G$501)</f>
        <v>USA</v>
      </c>
      <c r="S1588">
        <v>4</v>
      </c>
      <c r="T1588">
        <v>604.87</v>
      </c>
      <c r="U1588">
        <v>0.28000000000000003</v>
      </c>
      <c r="V1588">
        <v>1742.0255999999999</v>
      </c>
      <c r="W1588" t="s">
        <v>1824</v>
      </c>
    </row>
    <row r="1589" spans="1:23" hidden="1">
      <c r="A1589" s="2">
        <v>45793</v>
      </c>
      <c r="B1589" t="s">
        <v>628</v>
      </c>
      <c r="C1589" t="s">
        <v>1704</v>
      </c>
      <c r="D1589" t="str">
        <f>VLOOKUP(C1589,Product_Cleaned!$A$2:$B$101,2,FALSE)</f>
        <v>Essential Oil Diffuser</v>
      </c>
      <c r="E1589" t="str">
        <f>VLOOKUP(C1589,Product_Cleaned!$A$2:$C$101,3,FALSE)</f>
        <v>Home</v>
      </c>
      <c r="F1589" t="str">
        <f>VLOOKUP(C1589,Product_Cleaned!$A$2:$E$101,4,FALSE)</f>
        <v>Decor</v>
      </c>
      <c r="G1589" t="str">
        <f>VLOOKUP('Sales_Fact cleaned'!C849,Product_Cleaned!$A$2:$E$101,5, FALSE)</f>
        <v>Byrd, Stewart and Valdez</v>
      </c>
      <c r="H1589" t="s">
        <v>1769</v>
      </c>
      <c r="I1589" t="str">
        <f>_xlfn.XLOOKUP(H1589,Store_Raw!$A$2:$A$21,Store_Raw!$B$2:$B$21)</f>
        <v>Alexander Group</v>
      </c>
      <c r="J1589" t="str">
        <f>_xlfn.XLOOKUP(H1589,Store_Raw!$A$2:$A$21,Store_Raw!$C$2:$C$21)</f>
        <v>South</v>
      </c>
      <c r="K1589" t="str">
        <f>_xlfn.XLOOKUP(H1589,Store_Raw!$A$2:$A$21,Store_Raw!$D$2:$D$21)</f>
        <v>Port Sharon</v>
      </c>
      <c r="L1589" t="str">
        <f>_xlfn.XLOOKUP(H1589,Store_Raw!$A$2:$A$21,Store_Raw!$E$2:$E$21)</f>
        <v>Online</v>
      </c>
      <c r="M1589" t="str">
        <f>VLOOKUP(B1589,Customer_Cleaned!$A$2:$H$501,2,FALSE)</f>
        <v>Todd Poole</v>
      </c>
      <c r="N1589">
        <f>VLOOKUP(B1589,Customer_Cleaned!$A$2:$H$501,3,FALSE)</f>
        <v>29</v>
      </c>
      <c r="O1589" t="str">
        <f>VLOOKUP(B1589,Customer_Cleaned!$A$2:$H$501,4,FALSE)</f>
        <v>Female</v>
      </c>
      <c r="P1589" t="str">
        <f>VLOOKUP(B1589,Customer_Cleaned!$A$2:$H$501,8,FALSE)</f>
        <v>Bronze</v>
      </c>
      <c r="Q1589" t="str">
        <f>_xlfn.XLOOKUP('Sales_Fact cleaned'!B849,Customer_Cleaned!$A$2:$A$501,Customer_Cleaned!$F$2:$F$501)</f>
        <v>Georgia</v>
      </c>
      <c r="R1589" t="str">
        <f>_xlfn.XLOOKUP(B1589,Customer_Cleaned!$A$2:$A$501,Customer_Cleaned!$G$2:$G$501)</f>
        <v>USA</v>
      </c>
      <c r="S1589">
        <v>4</v>
      </c>
      <c r="T1589">
        <v>507.22</v>
      </c>
      <c r="U1589">
        <v>0.14000000000000001</v>
      </c>
      <c r="V1589">
        <v>1744.8368</v>
      </c>
      <c r="W1589" t="s">
        <v>1824</v>
      </c>
    </row>
    <row r="1590" spans="1:23" hidden="1">
      <c r="A1590" s="2">
        <v>45793</v>
      </c>
      <c r="B1590" t="s">
        <v>181</v>
      </c>
      <c r="C1590" t="s">
        <v>1732</v>
      </c>
      <c r="D1590" t="str">
        <f>VLOOKUP(C1590,Product_Cleaned!$A$2:$B$101,2,FALSE)</f>
        <v>Microwave Oven</v>
      </c>
      <c r="E1590" t="str">
        <f>VLOOKUP(C1590,Product_Cleaned!$A$2:$C$101,3,FALSE)</f>
        <v>Home</v>
      </c>
      <c r="F1590" t="str">
        <f>VLOOKUP(C1590,Product_Cleaned!$A$2:$E$101,4,FALSE)</f>
        <v>Appliances</v>
      </c>
      <c r="G1590" t="str">
        <f>VLOOKUP('Sales_Fact cleaned'!C218,Product_Cleaned!$A$2:$E$101,5, FALSE)</f>
        <v>Sims Inc</v>
      </c>
      <c r="H1590" t="s">
        <v>1769</v>
      </c>
      <c r="I1590" t="str">
        <f>_xlfn.XLOOKUP(H1590,Store_Raw!$A$2:$A$21,Store_Raw!$B$2:$B$21)</f>
        <v>Alexander Group</v>
      </c>
      <c r="J1590" t="str">
        <f>_xlfn.XLOOKUP(H1590,Store_Raw!$A$2:$A$21,Store_Raw!$C$2:$C$21)</f>
        <v>South</v>
      </c>
      <c r="K1590" t="str">
        <f>_xlfn.XLOOKUP(H1590,Store_Raw!$A$2:$A$21,Store_Raw!$D$2:$D$21)</f>
        <v>Port Sharon</v>
      </c>
      <c r="L1590" t="str">
        <f>_xlfn.XLOOKUP(H1590,Store_Raw!$A$2:$A$21,Store_Raw!$E$2:$E$21)</f>
        <v>Online</v>
      </c>
      <c r="M1590" t="str">
        <f>VLOOKUP(B1590,Customer_Cleaned!$A$2:$H$501,2,FALSE)</f>
        <v>Gina Knight</v>
      </c>
      <c r="N1590">
        <f>VLOOKUP(B1590,Customer_Cleaned!$A$2:$H$501,3,FALSE)</f>
        <v>54</v>
      </c>
      <c r="O1590" t="str">
        <f>VLOOKUP(B1590,Customer_Cleaned!$A$2:$H$501,4,FALSE)</f>
        <v>Female</v>
      </c>
      <c r="P1590" t="str">
        <f>VLOOKUP(B1590,Customer_Cleaned!$A$2:$H$501,8,FALSE)</f>
        <v>Platinum</v>
      </c>
      <c r="Q1590" t="str">
        <f>_xlfn.XLOOKUP('Sales_Fact cleaned'!B218,Customer_Cleaned!$A$2:$A$501,Customer_Cleaned!$F$2:$F$501)</f>
        <v>Arkansas</v>
      </c>
      <c r="R1590" t="str">
        <f>_xlfn.XLOOKUP(B1590,Customer_Cleaned!$A$2:$A$501,Customer_Cleaned!$G$2:$G$501)</f>
        <v>USA</v>
      </c>
      <c r="S1590">
        <v>3</v>
      </c>
      <c r="T1590">
        <v>718.23</v>
      </c>
      <c r="U1590">
        <v>0.19</v>
      </c>
      <c r="V1590">
        <v>1745.2989</v>
      </c>
      <c r="W1590" t="s">
        <v>1824</v>
      </c>
    </row>
    <row r="1591" spans="1:23" hidden="1">
      <c r="A1591" s="2">
        <v>45794</v>
      </c>
      <c r="B1591" t="s">
        <v>82</v>
      </c>
      <c r="C1591" t="s">
        <v>1708</v>
      </c>
      <c r="D1591" t="str">
        <f>VLOOKUP(C1591,Product_Cleaned!$A$2:$B$101,2,FALSE)</f>
        <v>Wall-Mounted Spice Rack</v>
      </c>
      <c r="E1591" t="str">
        <f>VLOOKUP(C1591,Product_Cleaned!$A$2:$C$101,3,FALSE)</f>
        <v>Home</v>
      </c>
      <c r="F1591" t="str">
        <f>VLOOKUP(C1591,Product_Cleaned!$A$2:$E$101,4,FALSE)</f>
        <v>Kitchen</v>
      </c>
      <c r="G1591" t="str">
        <f>VLOOKUP('Sales_Fact cleaned'!C988,Product_Cleaned!$A$2:$E$101,5, FALSE)</f>
        <v>Hogan-Lee</v>
      </c>
      <c r="H1591" t="s">
        <v>1801</v>
      </c>
      <c r="I1591" t="str">
        <f>_xlfn.XLOOKUP(H1591,Store_Raw!$A$2:$A$21,Store_Raw!$B$2:$B$21)</f>
        <v>Shelton PLC</v>
      </c>
      <c r="J1591" t="str">
        <f>_xlfn.XLOOKUP(H1591,Store_Raw!$A$2:$A$21,Store_Raw!$C$2:$C$21)</f>
        <v>North</v>
      </c>
      <c r="K1591" t="str">
        <f>_xlfn.XLOOKUP(H1591,Store_Raw!$A$2:$A$21,Store_Raw!$D$2:$D$21)</f>
        <v>East Jenniferstad</v>
      </c>
      <c r="L1591" t="str">
        <f>_xlfn.XLOOKUP(H1591,Store_Raw!$A$2:$A$21,Store_Raw!$E$2:$E$21)</f>
        <v>Flagship</v>
      </c>
      <c r="M1591" t="str">
        <f>VLOOKUP(B1591,Customer_Cleaned!$A$2:$H$501,2,FALSE)</f>
        <v>Rhonda Moss</v>
      </c>
      <c r="N1591">
        <f>VLOOKUP(B1591,Customer_Cleaned!$A$2:$H$501,3,FALSE)</f>
        <v>43</v>
      </c>
      <c r="O1591" t="str">
        <f>VLOOKUP(B1591,Customer_Cleaned!$A$2:$H$501,4,FALSE)</f>
        <v>Male</v>
      </c>
      <c r="P1591" t="str">
        <f>VLOOKUP(B1591,Customer_Cleaned!$A$2:$H$501,8,FALSE)</f>
        <v>Silver</v>
      </c>
      <c r="Q1591" t="str">
        <f>_xlfn.XLOOKUP('Sales_Fact cleaned'!B988,Customer_Cleaned!$A$2:$A$501,Customer_Cleaned!$F$2:$F$501)</f>
        <v>Michigan</v>
      </c>
      <c r="R1591" t="str">
        <f>_xlfn.XLOOKUP(B1591,Customer_Cleaned!$A$2:$A$501,Customer_Cleaned!$G$2:$G$501)</f>
        <v>USA</v>
      </c>
      <c r="S1591">
        <v>2</v>
      </c>
      <c r="T1591">
        <v>949.3</v>
      </c>
      <c r="U1591">
        <v>0.08</v>
      </c>
      <c r="V1591">
        <v>1746.712</v>
      </c>
      <c r="W1591" t="s">
        <v>1829</v>
      </c>
    </row>
    <row r="1592" spans="1:23" hidden="1">
      <c r="A1592" s="2">
        <v>45794</v>
      </c>
      <c r="B1592" t="s">
        <v>1172</v>
      </c>
      <c r="C1592" t="s">
        <v>1740</v>
      </c>
      <c r="D1592" t="str">
        <f>VLOOKUP(C1592,Product_Cleaned!$A$2:$B$101,2,FALSE)</f>
        <v>Women's Formal Blazer</v>
      </c>
      <c r="E1592" t="str">
        <f>VLOOKUP(C1592,Product_Cleaned!$A$2:$C$101,3,FALSE)</f>
        <v>Clothing</v>
      </c>
      <c r="F1592" t="str">
        <f>VLOOKUP(C1592,Product_Cleaned!$A$2:$E$101,4,FALSE)</f>
        <v>Outerwear</v>
      </c>
      <c r="G1592" t="str">
        <f>VLOOKUP('Sales_Fact cleaned'!C45,Product_Cleaned!$A$2:$E$101,5, FALSE)</f>
        <v>Taylor-Hart</v>
      </c>
      <c r="H1592" t="s">
        <v>1789</v>
      </c>
      <c r="I1592" t="str">
        <f>_xlfn.XLOOKUP(H1592,Store_Raw!$A$2:$A$21,Store_Raw!$B$2:$B$21)</f>
        <v>Hill, Wagner and Ballard</v>
      </c>
      <c r="J1592" t="str">
        <f>_xlfn.XLOOKUP(H1592,Store_Raw!$A$2:$A$21,Store_Raw!$C$2:$C$21)</f>
        <v>East</v>
      </c>
      <c r="K1592" t="str">
        <f>_xlfn.XLOOKUP(H1592,Store_Raw!$A$2:$A$21,Store_Raw!$D$2:$D$21)</f>
        <v>East Davidville</v>
      </c>
      <c r="L1592" t="str">
        <f>_xlfn.XLOOKUP(H1592,Store_Raw!$A$2:$A$21,Store_Raw!$E$2:$E$21)</f>
        <v>Online</v>
      </c>
      <c r="M1592" t="str">
        <f>VLOOKUP(B1592,Customer_Cleaned!$A$2:$H$501,2,FALSE)</f>
        <v>Joshua Bell</v>
      </c>
      <c r="N1592">
        <f>VLOOKUP(B1592,Customer_Cleaned!$A$2:$H$501,3,FALSE)</f>
        <v>26</v>
      </c>
      <c r="O1592" t="str">
        <f>VLOOKUP(B1592,Customer_Cleaned!$A$2:$H$501,4,FALSE)</f>
        <v>Male</v>
      </c>
      <c r="P1592" t="str">
        <f>VLOOKUP(B1592,Customer_Cleaned!$A$2:$H$501,8,FALSE)</f>
        <v>Bronze</v>
      </c>
      <c r="Q1592" t="str">
        <f>_xlfn.XLOOKUP('Sales_Fact cleaned'!B45,Customer_Cleaned!$A$2:$A$501,Customer_Cleaned!$F$2:$F$501)</f>
        <v>Michigan</v>
      </c>
      <c r="R1592" t="str">
        <f>_xlfn.XLOOKUP(B1592,Customer_Cleaned!$A$2:$A$501,Customer_Cleaned!$G$2:$G$501)</f>
        <v>USA</v>
      </c>
      <c r="S1592">
        <v>3</v>
      </c>
      <c r="T1592">
        <v>582.32000000000005</v>
      </c>
      <c r="U1592">
        <v>0</v>
      </c>
      <c r="V1592">
        <v>1746.96</v>
      </c>
      <c r="W1592" t="s">
        <v>1824</v>
      </c>
    </row>
    <row r="1593" spans="1:23">
      <c r="A1593" s="2">
        <v>45794</v>
      </c>
      <c r="B1593" t="s">
        <v>59</v>
      </c>
      <c r="C1593" t="s">
        <v>1680</v>
      </c>
      <c r="D1593" t="str">
        <f>VLOOKUP(C1593,Product_Cleaned!$A$2:$B$101,2,FALSE)</f>
        <v>Women's Hair Dryer Brush</v>
      </c>
      <c r="E1593" t="str">
        <f>VLOOKUP(C1593,Product_Cleaned!$A$2:$C$101,3,FALSE)</f>
        <v>Beauty</v>
      </c>
      <c r="F1593" t="str">
        <f>VLOOKUP(C1593,Product_Cleaned!$A$2:$E$101,4,FALSE)</f>
        <v>Haircare</v>
      </c>
      <c r="G1593" t="str">
        <f>VLOOKUP('Sales_Fact cleaned'!C399,Product_Cleaned!$A$2:$E$101,5, FALSE)</f>
        <v>Gardner-Montes</v>
      </c>
      <c r="H1593" t="s">
        <v>1813</v>
      </c>
      <c r="I1593" t="str">
        <f>_xlfn.XLOOKUP(H1593,Store_Raw!$A$2:$A$21,Store_Raw!$B$2:$B$21)</f>
        <v>Mann-Austin</v>
      </c>
      <c r="J1593" t="str">
        <f>_xlfn.XLOOKUP(H1593,Store_Raw!$A$2:$A$21,Store_Raw!$C$2:$C$21)</f>
        <v>East</v>
      </c>
      <c r="K1593" t="str">
        <f>_xlfn.XLOOKUP(H1593,Store_Raw!$A$2:$A$21,Store_Raw!$D$2:$D$21)</f>
        <v>Vasquezborough</v>
      </c>
      <c r="L1593" t="str">
        <f>_xlfn.XLOOKUP(H1593,Store_Raw!$A$2:$A$21,Store_Raw!$E$2:$E$21)</f>
        <v>Online</v>
      </c>
      <c r="M1593" t="str">
        <f>VLOOKUP(B1593,Customer_Cleaned!$A$2:$H$501,2,FALSE)</f>
        <v>Kenneth Lambert</v>
      </c>
      <c r="N1593">
        <f>VLOOKUP(B1593,Customer_Cleaned!$A$2:$H$501,3,FALSE)</f>
        <v>55</v>
      </c>
      <c r="O1593" t="str">
        <f>VLOOKUP(B1593,Customer_Cleaned!$A$2:$H$501,4,FALSE)</f>
        <v>Female</v>
      </c>
      <c r="P1593" t="str">
        <f>VLOOKUP(B1593,Customer_Cleaned!$A$2:$H$501,8,FALSE)</f>
        <v>Platinum</v>
      </c>
      <c r="Q1593" t="str">
        <f>_xlfn.XLOOKUP('Sales_Fact cleaned'!B399,Customer_Cleaned!$A$2:$A$501,Customer_Cleaned!$F$2:$F$501)</f>
        <v>Iowa</v>
      </c>
      <c r="R1593" t="str">
        <f>_xlfn.XLOOKUP(B1593,Customer_Cleaned!$A$2:$A$501,Customer_Cleaned!$G$2:$G$501)</f>
        <v>USA</v>
      </c>
      <c r="S1593">
        <v>3</v>
      </c>
      <c r="T1593">
        <v>626.71</v>
      </c>
      <c r="U1593">
        <v>7.0000000000000007E-2</v>
      </c>
      <c r="V1593">
        <v>1748.5209</v>
      </c>
      <c r="W1593" t="s">
        <v>1826</v>
      </c>
    </row>
    <row r="1594" spans="1:23">
      <c r="A1594" s="2">
        <v>45795</v>
      </c>
      <c r="B1594" t="s">
        <v>153</v>
      </c>
      <c r="C1594" t="s">
        <v>1578</v>
      </c>
      <c r="D1594" t="str">
        <f>VLOOKUP(C1594,Product_Cleaned!$A$2:$B$101,2,FALSE)</f>
        <v>4K Home Projector</v>
      </c>
      <c r="E1594" t="str">
        <f>VLOOKUP(C1594,Product_Cleaned!$A$2:$C$101,3,FALSE)</f>
        <v>Electronics</v>
      </c>
      <c r="F1594" t="str">
        <f>VLOOKUP(C1594,Product_Cleaned!$A$2:$E$101,4,FALSE)</f>
        <v>Appliances</v>
      </c>
      <c r="G1594" t="str">
        <f>VLOOKUP('Sales_Fact cleaned'!C261,Product_Cleaned!$A$2:$E$101,5, FALSE)</f>
        <v>Flores-Davis</v>
      </c>
      <c r="H1594" t="s">
        <v>1813</v>
      </c>
      <c r="I1594" t="str">
        <f>_xlfn.XLOOKUP(H1594,Store_Raw!$A$2:$A$21,Store_Raw!$B$2:$B$21)</f>
        <v>Mann-Austin</v>
      </c>
      <c r="J1594" t="str">
        <f>_xlfn.XLOOKUP(H1594,Store_Raw!$A$2:$A$21,Store_Raw!$C$2:$C$21)</f>
        <v>East</v>
      </c>
      <c r="K1594" t="str">
        <f>_xlfn.XLOOKUP(H1594,Store_Raw!$A$2:$A$21,Store_Raw!$D$2:$D$21)</f>
        <v>Vasquezborough</v>
      </c>
      <c r="L1594" t="str">
        <f>_xlfn.XLOOKUP(H1594,Store_Raw!$A$2:$A$21,Store_Raw!$E$2:$E$21)</f>
        <v>Online</v>
      </c>
      <c r="M1594" t="str">
        <f>VLOOKUP(B1594,Customer_Cleaned!$A$2:$H$501,2,FALSE)</f>
        <v>Tonya Reynolds</v>
      </c>
      <c r="N1594">
        <f>VLOOKUP(B1594,Customer_Cleaned!$A$2:$H$501,3,FALSE)</f>
        <v>55</v>
      </c>
      <c r="O1594" t="str">
        <f>VLOOKUP(B1594,Customer_Cleaned!$A$2:$H$501,4,FALSE)</f>
        <v>Female</v>
      </c>
      <c r="P1594" t="str">
        <f>VLOOKUP(B1594,Customer_Cleaned!$A$2:$H$501,8,FALSE)</f>
        <v>Platinum</v>
      </c>
      <c r="Q1594" t="str">
        <f>_xlfn.XLOOKUP('Sales_Fact cleaned'!B261,Customer_Cleaned!$A$2:$A$501,Customer_Cleaned!$F$2:$F$501)</f>
        <v>Georgia</v>
      </c>
      <c r="R1594" t="str">
        <f>_xlfn.XLOOKUP(B1594,Customer_Cleaned!$A$2:$A$501,Customer_Cleaned!$G$2:$G$501)</f>
        <v>USA</v>
      </c>
      <c r="S1594">
        <v>3</v>
      </c>
      <c r="T1594">
        <v>620.12</v>
      </c>
      <c r="U1594">
        <v>0.06</v>
      </c>
      <c r="V1594">
        <v>1748.7384</v>
      </c>
      <c r="W1594" t="s">
        <v>1826</v>
      </c>
    </row>
    <row r="1595" spans="1:23">
      <c r="A1595" s="2">
        <v>45795</v>
      </c>
      <c r="B1595" t="s">
        <v>1371</v>
      </c>
      <c r="C1595" t="s">
        <v>1620</v>
      </c>
      <c r="D1595" t="str">
        <f>VLOOKUP(C1595,Product_Cleaned!$A$2:$B$101,2,FALSE)</f>
        <v>Women's Summer Dress</v>
      </c>
      <c r="E1595" t="str">
        <f>VLOOKUP(C1595,Product_Cleaned!$A$2:$C$101,3,FALSE)</f>
        <v>Clothing</v>
      </c>
      <c r="F1595" t="str">
        <f>VLOOKUP(C1595,Product_Cleaned!$A$2:$E$101,4,FALSE)</f>
        <v>Tops</v>
      </c>
      <c r="G1595" t="str">
        <f>VLOOKUP('Sales_Fact cleaned'!C1134,Product_Cleaned!$A$2:$E$101,5, FALSE)</f>
        <v>Murray, Gould and Ware</v>
      </c>
      <c r="H1595" t="s">
        <v>1813</v>
      </c>
      <c r="I1595" t="str">
        <f>_xlfn.XLOOKUP(H1595,Store_Raw!$A$2:$A$21,Store_Raw!$B$2:$B$21)</f>
        <v>Mann-Austin</v>
      </c>
      <c r="J1595" t="str">
        <f>_xlfn.XLOOKUP(H1595,Store_Raw!$A$2:$A$21,Store_Raw!$C$2:$C$21)</f>
        <v>East</v>
      </c>
      <c r="K1595" t="str">
        <f>_xlfn.XLOOKUP(H1595,Store_Raw!$A$2:$A$21,Store_Raw!$D$2:$D$21)</f>
        <v>Vasquezborough</v>
      </c>
      <c r="L1595" t="str">
        <f>_xlfn.XLOOKUP(H1595,Store_Raw!$A$2:$A$21,Store_Raw!$E$2:$E$21)</f>
        <v>Online</v>
      </c>
      <c r="M1595" t="str">
        <f>VLOOKUP(B1595,Customer_Cleaned!$A$2:$H$501,2,FALSE)</f>
        <v>Adam Castro</v>
      </c>
      <c r="N1595">
        <f>VLOOKUP(B1595,Customer_Cleaned!$A$2:$H$501,3,FALSE)</f>
        <v>51</v>
      </c>
      <c r="O1595" t="str">
        <f>VLOOKUP(B1595,Customer_Cleaned!$A$2:$H$501,4,FALSE)</f>
        <v>Male</v>
      </c>
      <c r="P1595" t="str">
        <f>VLOOKUP(B1595,Customer_Cleaned!$A$2:$H$501,8,FALSE)</f>
        <v>Platinum</v>
      </c>
      <c r="Q1595" t="str">
        <f>_xlfn.XLOOKUP('Sales_Fact cleaned'!B1134,Customer_Cleaned!$A$2:$A$501,Customer_Cleaned!$F$2:$F$501)</f>
        <v>Oklahoma</v>
      </c>
      <c r="R1595" t="str">
        <f>_xlfn.XLOOKUP(B1595,Customer_Cleaned!$A$2:$A$501,Customer_Cleaned!$G$2:$G$501)</f>
        <v>USA</v>
      </c>
      <c r="S1595">
        <v>3</v>
      </c>
      <c r="T1595">
        <v>584.41</v>
      </c>
      <c r="U1595">
        <v>0</v>
      </c>
      <c r="V1595">
        <v>1753.23</v>
      </c>
      <c r="W1595" t="s">
        <v>1824</v>
      </c>
    </row>
    <row r="1596" spans="1:23" hidden="1">
      <c r="A1596" s="2">
        <v>45795</v>
      </c>
      <c r="B1596" t="s">
        <v>224</v>
      </c>
      <c r="C1596" t="s">
        <v>1624</v>
      </c>
      <c r="D1596" t="str">
        <f>VLOOKUP(C1596,Product_Cleaned!$A$2:$B$101,2,FALSE)</f>
        <v>Sports Water Hydration Pack</v>
      </c>
      <c r="E1596" t="str">
        <f>VLOOKUP(C1596,Product_Cleaned!$A$2:$C$101,3,FALSE)</f>
        <v>Sports</v>
      </c>
      <c r="F1596" t="str">
        <f>VLOOKUP(C1596,Product_Cleaned!$A$2:$E$101,4,FALSE)</f>
        <v>Outdoor</v>
      </c>
      <c r="G1596" t="str">
        <f>VLOOKUP('Sales_Fact cleaned'!C518,Product_Cleaned!$A$2:$E$101,5, FALSE)</f>
        <v>Lucero LLC</v>
      </c>
      <c r="H1596" t="s">
        <v>1792</v>
      </c>
      <c r="I1596" t="str">
        <f>_xlfn.XLOOKUP(H1596,Store_Raw!$A$2:$A$21,Store_Raw!$B$2:$B$21)</f>
        <v>Aguirre-Keller</v>
      </c>
      <c r="J1596" t="str">
        <f>_xlfn.XLOOKUP(H1596,Store_Raw!$A$2:$A$21,Store_Raw!$C$2:$C$21)</f>
        <v>South</v>
      </c>
      <c r="K1596" t="str">
        <f>_xlfn.XLOOKUP(H1596,Store_Raw!$A$2:$A$21,Store_Raw!$D$2:$D$21)</f>
        <v>Lake Michael</v>
      </c>
      <c r="L1596" t="str">
        <f>_xlfn.XLOOKUP(H1596,Store_Raw!$A$2:$A$21,Store_Raw!$E$2:$E$21)</f>
        <v>Online</v>
      </c>
      <c r="M1596" t="str">
        <f>VLOOKUP(B1596,Customer_Cleaned!$A$2:$H$501,2,FALSE)</f>
        <v>Dr. David Smith</v>
      </c>
      <c r="N1596">
        <f>VLOOKUP(B1596,Customer_Cleaned!$A$2:$H$501,3,FALSE)</f>
        <v>22</v>
      </c>
      <c r="O1596" t="str">
        <f>VLOOKUP(B1596,Customer_Cleaned!$A$2:$H$501,4,FALSE)</f>
        <v>Female</v>
      </c>
      <c r="P1596" t="str">
        <f>VLOOKUP(B1596,Customer_Cleaned!$A$2:$H$501,8,FALSE)</f>
        <v>Bronze</v>
      </c>
      <c r="Q1596" t="str">
        <f>_xlfn.XLOOKUP('Sales_Fact cleaned'!B518,Customer_Cleaned!$A$2:$A$501,Customer_Cleaned!$F$2:$F$501)</f>
        <v>Oregon</v>
      </c>
      <c r="R1596" t="str">
        <f>_xlfn.XLOOKUP(B1596,Customer_Cleaned!$A$2:$A$501,Customer_Cleaned!$G$2:$G$501)</f>
        <v>USA</v>
      </c>
      <c r="S1596">
        <v>3</v>
      </c>
      <c r="T1596">
        <v>649.78</v>
      </c>
      <c r="U1596">
        <v>0.1</v>
      </c>
      <c r="V1596">
        <v>1754.4059999999999</v>
      </c>
      <c r="W1596" t="s">
        <v>1824</v>
      </c>
    </row>
    <row r="1597" spans="1:23">
      <c r="A1597" s="2">
        <v>45795</v>
      </c>
      <c r="B1597" t="s">
        <v>1343</v>
      </c>
      <c r="C1597" t="s">
        <v>1690</v>
      </c>
      <c r="D1597" t="str">
        <f>VLOOKUP(C1597,Product_Cleaned!$A$2:$B$101,2,FALSE)</f>
        <v>Hair Repair Oil Treatment</v>
      </c>
      <c r="E1597" t="str">
        <f>VLOOKUP(C1597,Product_Cleaned!$A$2:$C$101,3,FALSE)</f>
        <v>Beauty</v>
      </c>
      <c r="F1597" t="str">
        <f>VLOOKUP(C1597,Product_Cleaned!$A$2:$E$101,4,FALSE)</f>
        <v>Haircare</v>
      </c>
      <c r="G1597" t="str">
        <f>VLOOKUP('Sales_Fact cleaned'!C131,Product_Cleaned!$A$2:$E$101,5, FALSE)</f>
        <v>Taylor-Hart</v>
      </c>
      <c r="H1597" t="s">
        <v>1776</v>
      </c>
      <c r="I1597" t="str">
        <f>_xlfn.XLOOKUP(H1597,Store_Raw!$A$2:$A$21,Store_Raw!$B$2:$B$21)</f>
        <v>Benson-Elliott</v>
      </c>
      <c r="J1597" t="str">
        <f>_xlfn.XLOOKUP(H1597,Store_Raw!$A$2:$A$21,Store_Raw!$C$2:$C$21)</f>
        <v>East</v>
      </c>
      <c r="K1597" t="str">
        <f>_xlfn.XLOOKUP(H1597,Store_Raw!$A$2:$A$21,Store_Raw!$D$2:$D$21)</f>
        <v>Port Josephberg</v>
      </c>
      <c r="L1597" t="str">
        <f>_xlfn.XLOOKUP(H1597,Store_Raw!$A$2:$A$21,Store_Raw!$E$2:$E$21)</f>
        <v>Online</v>
      </c>
      <c r="M1597" t="str">
        <f>VLOOKUP(B1597,Customer_Cleaned!$A$2:$H$501,2,FALSE)</f>
        <v>Thomas Moore</v>
      </c>
      <c r="N1597">
        <f>VLOOKUP(B1597,Customer_Cleaned!$A$2:$H$501,3,FALSE)</f>
        <v>51</v>
      </c>
      <c r="O1597" t="str">
        <f>VLOOKUP(B1597,Customer_Cleaned!$A$2:$H$501,4,FALSE)</f>
        <v>Female</v>
      </c>
      <c r="P1597" t="str">
        <f>VLOOKUP(B1597,Customer_Cleaned!$A$2:$H$501,8,FALSE)</f>
        <v>Platinum</v>
      </c>
      <c r="Q1597" t="str">
        <f>_xlfn.XLOOKUP('Sales_Fact cleaned'!B131,Customer_Cleaned!$A$2:$A$501,Customer_Cleaned!$F$2:$F$501)</f>
        <v>Georgia</v>
      </c>
      <c r="R1597" t="str">
        <f>_xlfn.XLOOKUP(B1597,Customer_Cleaned!$A$2:$A$501,Customer_Cleaned!$G$2:$G$501)</f>
        <v>USA</v>
      </c>
      <c r="S1597">
        <v>3</v>
      </c>
      <c r="T1597">
        <v>664.75</v>
      </c>
      <c r="U1597">
        <v>0.12</v>
      </c>
      <c r="V1597">
        <v>1754.94</v>
      </c>
      <c r="W1597" t="s">
        <v>1829</v>
      </c>
    </row>
    <row r="1598" spans="1:23" hidden="1">
      <c r="A1598" s="2">
        <v>45796</v>
      </c>
      <c r="B1598" t="s">
        <v>251</v>
      </c>
      <c r="C1598" t="s">
        <v>1726</v>
      </c>
      <c r="D1598" t="str">
        <f>VLOOKUP(C1598,Product_Cleaned!$A$2:$B$101,2,FALSE)</f>
        <v>Face Foundation Kit</v>
      </c>
      <c r="E1598" t="str">
        <f>VLOOKUP(C1598,Product_Cleaned!$A$2:$C$101,3,FALSE)</f>
        <v>Beauty</v>
      </c>
      <c r="F1598" t="str">
        <f>VLOOKUP(C1598,Product_Cleaned!$A$2:$E$101,4,FALSE)</f>
        <v>Makeup</v>
      </c>
      <c r="G1598" t="str">
        <f>VLOOKUP('Sales_Fact cleaned'!C763,Product_Cleaned!$A$2:$E$101,5, FALSE)</f>
        <v>Taylor-Hart</v>
      </c>
      <c r="H1598" t="s">
        <v>1801</v>
      </c>
      <c r="I1598" t="str">
        <f>_xlfn.XLOOKUP(H1598,Store_Raw!$A$2:$A$21,Store_Raw!$B$2:$B$21)</f>
        <v>Shelton PLC</v>
      </c>
      <c r="J1598" t="str">
        <f>_xlfn.XLOOKUP(H1598,Store_Raw!$A$2:$A$21,Store_Raw!$C$2:$C$21)</f>
        <v>North</v>
      </c>
      <c r="K1598" t="str">
        <f>_xlfn.XLOOKUP(H1598,Store_Raw!$A$2:$A$21,Store_Raw!$D$2:$D$21)</f>
        <v>East Jenniferstad</v>
      </c>
      <c r="L1598" t="str">
        <f>_xlfn.XLOOKUP(H1598,Store_Raw!$A$2:$A$21,Store_Raw!$E$2:$E$21)</f>
        <v>Flagship</v>
      </c>
      <c r="M1598" t="str">
        <f>VLOOKUP(B1598,Customer_Cleaned!$A$2:$H$501,2,FALSE)</f>
        <v>Mr. Mark Beasley</v>
      </c>
      <c r="N1598">
        <f>VLOOKUP(B1598,Customer_Cleaned!$A$2:$H$501,3,FALSE)</f>
        <v>24</v>
      </c>
      <c r="O1598" t="str">
        <f>VLOOKUP(B1598,Customer_Cleaned!$A$2:$H$501,4,FALSE)</f>
        <v>Female</v>
      </c>
      <c r="P1598" t="str">
        <f>VLOOKUP(B1598,Customer_Cleaned!$A$2:$H$501,8,FALSE)</f>
        <v>Bronze</v>
      </c>
      <c r="Q1598" t="str">
        <f>_xlfn.XLOOKUP('Sales_Fact cleaned'!B763,Customer_Cleaned!$A$2:$A$501,Customer_Cleaned!$F$2:$F$501)</f>
        <v>Arizona</v>
      </c>
      <c r="R1598" t="str">
        <f>_xlfn.XLOOKUP(B1598,Customer_Cleaned!$A$2:$A$501,Customer_Cleaned!$G$2:$G$501)</f>
        <v>USA</v>
      </c>
      <c r="S1598">
        <v>4</v>
      </c>
      <c r="T1598">
        <v>569.98</v>
      </c>
      <c r="U1598">
        <v>0.23</v>
      </c>
      <c r="V1598">
        <v>1755.5383999999999</v>
      </c>
      <c r="W1598" t="s">
        <v>1826</v>
      </c>
    </row>
    <row r="1599" spans="1:23" hidden="1">
      <c r="A1599" s="2">
        <v>45796</v>
      </c>
      <c r="B1599" t="s">
        <v>1184</v>
      </c>
      <c r="C1599" t="s">
        <v>1588</v>
      </c>
      <c r="D1599" t="str">
        <f>VLOOKUP(C1599,Product_Cleaned!$A$2:$B$101,2,FALSE)</f>
        <v>Outdoor Sports Water Bottle</v>
      </c>
      <c r="E1599" t="str">
        <f>VLOOKUP(C1599,Product_Cleaned!$A$2:$C$101,3,FALSE)</f>
        <v>Sports</v>
      </c>
      <c r="F1599" t="str">
        <f>VLOOKUP(C1599,Product_Cleaned!$A$2:$E$101,4,FALSE)</f>
        <v>Accessories</v>
      </c>
      <c r="G1599" t="str">
        <f>VLOOKUP('Sales_Fact cleaned'!C767,Product_Cleaned!$A$2:$E$101,5, FALSE)</f>
        <v>Luna, Anderson and Bowman</v>
      </c>
      <c r="H1599" t="s">
        <v>1752</v>
      </c>
      <c r="I1599" t="str">
        <f>_xlfn.XLOOKUP(H1599,Store_Raw!$A$2:$A$21,Store_Raw!$B$2:$B$21)</f>
        <v>Rivera-Warner</v>
      </c>
      <c r="J1599" t="str">
        <f>_xlfn.XLOOKUP(H1599,Store_Raw!$A$2:$A$21,Store_Raw!$C$2:$C$21)</f>
        <v>East</v>
      </c>
      <c r="K1599" t="str">
        <f>_xlfn.XLOOKUP(H1599,Store_Raw!$A$2:$A$21,Store_Raw!$D$2:$D$21)</f>
        <v>Washingtonfurt</v>
      </c>
      <c r="L1599" t="str">
        <f>_xlfn.XLOOKUP(H1599,Store_Raw!$A$2:$A$21,Store_Raw!$E$2:$E$21)</f>
        <v>Flagship</v>
      </c>
      <c r="M1599" t="str">
        <f>VLOOKUP(B1599,Customer_Cleaned!$A$2:$H$501,2,FALSE)</f>
        <v>Tanya Lopez</v>
      </c>
      <c r="N1599">
        <f>VLOOKUP(B1599,Customer_Cleaned!$A$2:$H$501,3,FALSE)</f>
        <v>34</v>
      </c>
      <c r="O1599" t="str">
        <f>VLOOKUP(B1599,Customer_Cleaned!$A$2:$H$501,4,FALSE)</f>
        <v>Female</v>
      </c>
      <c r="P1599" t="str">
        <f>VLOOKUP(B1599,Customer_Cleaned!$A$2:$H$501,8,FALSE)</f>
        <v>Bronze</v>
      </c>
      <c r="Q1599" t="str">
        <f>_xlfn.XLOOKUP('Sales_Fact cleaned'!B767,Customer_Cleaned!$A$2:$A$501,Customer_Cleaned!$F$2:$F$501)</f>
        <v>Minnesota</v>
      </c>
      <c r="R1599" t="str">
        <f>_xlfn.XLOOKUP(B1599,Customer_Cleaned!$A$2:$A$501,Customer_Cleaned!$G$2:$G$501)</f>
        <v>USA</v>
      </c>
      <c r="S1599">
        <v>4</v>
      </c>
      <c r="T1599">
        <v>585.45000000000005</v>
      </c>
      <c r="U1599">
        <v>0.25</v>
      </c>
      <c r="V1599">
        <v>1756.35</v>
      </c>
      <c r="W1599" t="s">
        <v>1824</v>
      </c>
    </row>
    <row r="1600" spans="1:23" hidden="1">
      <c r="A1600" s="2">
        <v>45796</v>
      </c>
      <c r="B1600" t="s">
        <v>1104</v>
      </c>
      <c r="C1600" t="s">
        <v>1666</v>
      </c>
      <c r="D1600" t="str">
        <f>VLOOKUP(C1600,Product_Cleaned!$A$2:$B$101,2,FALSE)</f>
        <v>Men's Hair Styling Gel</v>
      </c>
      <c r="E1600" t="str">
        <f>VLOOKUP(C1600,Product_Cleaned!$A$2:$C$101,3,FALSE)</f>
        <v>Beauty</v>
      </c>
      <c r="F1600" t="str">
        <f>VLOOKUP(C1600,Product_Cleaned!$A$2:$E$101,4,FALSE)</f>
        <v>Haircare</v>
      </c>
      <c r="G1600" t="str">
        <f>VLOOKUP('Sales_Fact cleaned'!C1308,Product_Cleaned!$A$2:$E$101,5, FALSE)</f>
        <v>Nolan-Snow</v>
      </c>
      <c r="H1600" t="s">
        <v>1801</v>
      </c>
      <c r="I1600" t="str">
        <f>_xlfn.XLOOKUP(H1600,Store_Raw!$A$2:$A$21,Store_Raw!$B$2:$B$21)</f>
        <v>Shelton PLC</v>
      </c>
      <c r="J1600" t="str">
        <f>_xlfn.XLOOKUP(H1600,Store_Raw!$A$2:$A$21,Store_Raw!$C$2:$C$21)</f>
        <v>North</v>
      </c>
      <c r="K1600" t="str">
        <f>_xlfn.XLOOKUP(H1600,Store_Raw!$A$2:$A$21,Store_Raw!$D$2:$D$21)</f>
        <v>East Jenniferstad</v>
      </c>
      <c r="L1600" t="str">
        <f>_xlfn.XLOOKUP(H1600,Store_Raw!$A$2:$A$21,Store_Raw!$E$2:$E$21)</f>
        <v>Flagship</v>
      </c>
      <c r="M1600" t="str">
        <f>VLOOKUP(B1600,Customer_Cleaned!$A$2:$H$501,2,FALSE)</f>
        <v>Michael Greene</v>
      </c>
      <c r="N1600">
        <f>VLOOKUP(B1600,Customer_Cleaned!$A$2:$H$501,3,FALSE)</f>
        <v>52</v>
      </c>
      <c r="O1600" t="str">
        <f>VLOOKUP(B1600,Customer_Cleaned!$A$2:$H$501,4,FALSE)</f>
        <v>Female</v>
      </c>
      <c r="P1600" t="str">
        <f>VLOOKUP(B1600,Customer_Cleaned!$A$2:$H$501,8,FALSE)</f>
        <v>Platinum</v>
      </c>
      <c r="Q1600" t="str">
        <f>_xlfn.XLOOKUP('Sales_Fact cleaned'!B1308,Customer_Cleaned!$A$2:$A$501,Customer_Cleaned!$F$2:$F$501)</f>
        <v>South Dakota</v>
      </c>
      <c r="R1600" t="str">
        <f>_xlfn.XLOOKUP(B1600,Customer_Cleaned!$A$2:$A$501,Customer_Cleaned!$G$2:$G$501)</f>
        <v>USA</v>
      </c>
      <c r="S1600">
        <v>3</v>
      </c>
      <c r="T1600">
        <v>597.46</v>
      </c>
      <c r="U1600">
        <v>0.02</v>
      </c>
      <c r="V1600">
        <v>1756.5324000000001</v>
      </c>
      <c r="W1600" t="s">
        <v>1829</v>
      </c>
    </row>
    <row r="1601" spans="1:23" hidden="1">
      <c r="A1601" s="2">
        <v>45796</v>
      </c>
      <c r="B1601" t="s">
        <v>1343</v>
      </c>
      <c r="C1601" t="s">
        <v>1730</v>
      </c>
      <c r="D1601" t="str">
        <f>VLOOKUP(C1601,Product_Cleaned!$A$2:$B$101,2,FALSE)</f>
        <v>Women's High Heels</v>
      </c>
      <c r="E1601" t="str">
        <f>VLOOKUP(C1601,Product_Cleaned!$A$2:$C$101,3,FALSE)</f>
        <v>Clothing</v>
      </c>
      <c r="F1601" t="str">
        <f>VLOOKUP(C1601,Product_Cleaned!$A$2:$E$101,4,FALSE)</f>
        <v>Footwear</v>
      </c>
      <c r="G1601" t="str">
        <f>VLOOKUP('Sales_Fact cleaned'!C1096,Product_Cleaned!$A$2:$E$101,5, FALSE)</f>
        <v>Bautista, Green and Hale</v>
      </c>
      <c r="H1601" t="s">
        <v>1786</v>
      </c>
      <c r="I1601" t="str">
        <f>_xlfn.XLOOKUP(H1601,Store_Raw!$A$2:$A$21,Store_Raw!$B$2:$B$21)</f>
        <v>Moore, Padilla and Butler</v>
      </c>
      <c r="J1601" t="str">
        <f>_xlfn.XLOOKUP(H1601,Store_Raw!$A$2:$A$21,Store_Raw!$C$2:$C$21)</f>
        <v>South</v>
      </c>
      <c r="K1601" t="str">
        <f>_xlfn.XLOOKUP(H1601,Store_Raw!$A$2:$A$21,Store_Raw!$D$2:$D$21)</f>
        <v>East Johnstad</v>
      </c>
      <c r="L1601" t="str">
        <f>_xlfn.XLOOKUP(H1601,Store_Raw!$A$2:$A$21,Store_Raw!$E$2:$E$21)</f>
        <v>Flagship</v>
      </c>
      <c r="M1601" t="str">
        <f>VLOOKUP(B1601,Customer_Cleaned!$A$2:$H$501,2,FALSE)</f>
        <v>Thomas Moore</v>
      </c>
      <c r="N1601">
        <f>VLOOKUP(B1601,Customer_Cleaned!$A$2:$H$501,3,FALSE)</f>
        <v>51</v>
      </c>
      <c r="O1601" t="str">
        <f>VLOOKUP(B1601,Customer_Cleaned!$A$2:$H$501,4,FALSE)</f>
        <v>Female</v>
      </c>
      <c r="P1601" t="str">
        <f>VLOOKUP(B1601,Customer_Cleaned!$A$2:$H$501,8,FALSE)</f>
        <v>Platinum</v>
      </c>
      <c r="Q1601" t="str">
        <f>_xlfn.XLOOKUP('Sales_Fact cleaned'!B1096,Customer_Cleaned!$A$2:$A$501,Customer_Cleaned!$F$2:$F$501)</f>
        <v>Nevada</v>
      </c>
      <c r="R1601" t="str">
        <f>_xlfn.XLOOKUP(B1601,Customer_Cleaned!$A$2:$A$501,Customer_Cleaned!$G$2:$G$501)</f>
        <v>USA</v>
      </c>
      <c r="S1601">
        <v>2</v>
      </c>
      <c r="T1601">
        <v>976.83</v>
      </c>
      <c r="U1601">
        <v>0.1</v>
      </c>
      <c r="V1601">
        <v>1758.2940000000001</v>
      </c>
      <c r="W1601" t="s">
        <v>1826</v>
      </c>
    </row>
    <row r="1602" spans="1:23" hidden="1">
      <c r="A1602" s="2">
        <v>45796</v>
      </c>
      <c r="B1602" t="s">
        <v>1098</v>
      </c>
      <c r="C1602" t="s">
        <v>1666</v>
      </c>
      <c r="D1602" t="str">
        <f>VLOOKUP(C1602,Product_Cleaned!$A$2:$B$101,2,FALSE)</f>
        <v>Men's Hair Styling Gel</v>
      </c>
      <c r="E1602" t="str">
        <f>VLOOKUP(C1602,Product_Cleaned!$A$2:$C$101,3,FALSE)</f>
        <v>Beauty</v>
      </c>
      <c r="F1602" t="str">
        <f>VLOOKUP(C1602,Product_Cleaned!$A$2:$E$101,4,FALSE)</f>
        <v>Haircare</v>
      </c>
      <c r="G1602" t="str">
        <f>VLOOKUP('Sales_Fact cleaned'!C771,Product_Cleaned!$A$2:$E$101,5, FALSE)</f>
        <v>Lucero LLC</v>
      </c>
      <c r="H1602" t="s">
        <v>1773</v>
      </c>
      <c r="I1602" t="str">
        <f>_xlfn.XLOOKUP(H1602,Store_Raw!$A$2:$A$21,Store_Raw!$B$2:$B$21)</f>
        <v>Gray Ltd</v>
      </c>
      <c r="J1602" t="str">
        <f>_xlfn.XLOOKUP(H1602,Store_Raw!$A$2:$A$21,Store_Raw!$C$2:$C$21)</f>
        <v>North</v>
      </c>
      <c r="K1602" t="str">
        <f>_xlfn.XLOOKUP(H1602,Store_Raw!$A$2:$A$21,Store_Raw!$D$2:$D$21)</f>
        <v>New Michaelchester</v>
      </c>
      <c r="L1602" t="str">
        <f>_xlfn.XLOOKUP(H1602,Store_Raw!$A$2:$A$21,Store_Raw!$E$2:$E$21)</f>
        <v>Outlet</v>
      </c>
      <c r="M1602" t="str">
        <f>VLOOKUP(B1602,Customer_Cleaned!$A$2:$H$501,2,FALSE)</f>
        <v>Charles Miller</v>
      </c>
      <c r="N1602">
        <f>VLOOKUP(B1602,Customer_Cleaned!$A$2:$H$501,3,FALSE)</f>
        <v>26</v>
      </c>
      <c r="O1602" t="str">
        <f>VLOOKUP(B1602,Customer_Cleaned!$A$2:$H$501,4,FALSE)</f>
        <v>Male</v>
      </c>
      <c r="P1602" t="str">
        <f>VLOOKUP(B1602,Customer_Cleaned!$A$2:$H$501,8,FALSE)</f>
        <v>Bronze</v>
      </c>
      <c r="Q1602" t="str">
        <f>_xlfn.XLOOKUP('Sales_Fact cleaned'!B771,Customer_Cleaned!$A$2:$A$501,Customer_Cleaned!$F$2:$F$501)</f>
        <v>North Carolina</v>
      </c>
      <c r="R1602" t="str">
        <f>_xlfn.XLOOKUP(B1602,Customer_Cleaned!$A$2:$A$501,Customer_Cleaned!$G$2:$G$501)</f>
        <v>USA</v>
      </c>
      <c r="S1602">
        <v>3</v>
      </c>
      <c r="T1602">
        <v>630.28</v>
      </c>
      <c r="U1602">
        <v>7.0000000000000007E-2</v>
      </c>
      <c r="V1602">
        <v>1758.4811999999999</v>
      </c>
      <c r="W1602" t="s">
        <v>1824</v>
      </c>
    </row>
    <row r="1603" spans="1:23" hidden="1">
      <c r="A1603" s="2">
        <v>45797</v>
      </c>
      <c r="B1603" t="s">
        <v>496</v>
      </c>
      <c r="C1603" t="s">
        <v>1734</v>
      </c>
      <c r="D1603" t="str">
        <f>VLOOKUP(C1603,Product_Cleaned!$A$2:$B$101,2,FALSE)</f>
        <v>USB-C Laptop Charger</v>
      </c>
      <c r="E1603" t="str">
        <f>VLOOKUP(C1603,Product_Cleaned!$A$2:$C$101,3,FALSE)</f>
        <v>Electronics</v>
      </c>
      <c r="F1603" t="str">
        <f>VLOOKUP(C1603,Product_Cleaned!$A$2:$E$101,4,FALSE)</f>
        <v>Computer</v>
      </c>
      <c r="G1603" t="str">
        <f>VLOOKUP('Sales_Fact cleaned'!C333,Product_Cleaned!$A$2:$E$101,5, FALSE)</f>
        <v>Hill PLC</v>
      </c>
      <c r="H1603" t="s">
        <v>1769</v>
      </c>
      <c r="I1603" t="str">
        <f>_xlfn.XLOOKUP(H1603,Store_Raw!$A$2:$A$21,Store_Raw!$B$2:$B$21)</f>
        <v>Alexander Group</v>
      </c>
      <c r="J1603" t="str">
        <f>_xlfn.XLOOKUP(H1603,Store_Raw!$A$2:$A$21,Store_Raw!$C$2:$C$21)</f>
        <v>South</v>
      </c>
      <c r="K1603" t="str">
        <f>_xlfn.XLOOKUP(H1603,Store_Raw!$A$2:$A$21,Store_Raw!$D$2:$D$21)</f>
        <v>Port Sharon</v>
      </c>
      <c r="L1603" t="str">
        <f>_xlfn.XLOOKUP(H1603,Store_Raw!$A$2:$A$21,Store_Raw!$E$2:$E$21)</f>
        <v>Online</v>
      </c>
      <c r="M1603" t="str">
        <f>VLOOKUP(B1603,Customer_Cleaned!$A$2:$H$501,2,FALSE)</f>
        <v>Rhonda Young</v>
      </c>
      <c r="N1603">
        <f>VLOOKUP(B1603,Customer_Cleaned!$A$2:$H$501,3,FALSE)</f>
        <v>49</v>
      </c>
      <c r="O1603" t="str">
        <f>VLOOKUP(B1603,Customer_Cleaned!$A$2:$H$501,4,FALSE)</f>
        <v>Female</v>
      </c>
      <c r="P1603" t="str">
        <f>VLOOKUP(B1603,Customer_Cleaned!$A$2:$H$501,8,FALSE)</f>
        <v>Silver</v>
      </c>
      <c r="Q1603" t="str">
        <f>_xlfn.XLOOKUP('Sales_Fact cleaned'!B333,Customer_Cleaned!$A$2:$A$501,Customer_Cleaned!$F$2:$F$501)</f>
        <v>Hawaii</v>
      </c>
      <c r="R1603" t="str">
        <f>_xlfn.XLOOKUP(B1603,Customer_Cleaned!$A$2:$A$501,Customer_Cleaned!$G$2:$G$501)</f>
        <v>USA</v>
      </c>
      <c r="S1603">
        <v>3</v>
      </c>
      <c r="T1603">
        <v>706.6</v>
      </c>
      <c r="U1603">
        <v>0.17</v>
      </c>
      <c r="V1603">
        <v>1759.434</v>
      </c>
      <c r="W1603" t="s">
        <v>1826</v>
      </c>
    </row>
    <row r="1604" spans="1:23" hidden="1">
      <c r="A1604" s="2">
        <v>45797</v>
      </c>
      <c r="B1604" t="s">
        <v>926</v>
      </c>
      <c r="C1604" t="s">
        <v>1746</v>
      </c>
      <c r="D1604" t="str">
        <f>VLOOKUP(C1604,Product_Cleaned!$A$2:$B$101,2,FALSE)</f>
        <v>Stainless Steel Cookware Set</v>
      </c>
      <c r="E1604" t="str">
        <f>VLOOKUP(C1604,Product_Cleaned!$A$2:$C$101,3,FALSE)</f>
        <v>Home</v>
      </c>
      <c r="F1604" t="str">
        <f>VLOOKUP(C1604,Product_Cleaned!$A$2:$E$101,4,FALSE)</f>
        <v>Kitchen</v>
      </c>
      <c r="G1604" t="str">
        <f>VLOOKUP('Sales_Fact cleaned'!C1069,Product_Cleaned!$A$2:$E$101,5, FALSE)</f>
        <v>Gibson, Green and Lopez</v>
      </c>
      <c r="H1604" t="s">
        <v>1766</v>
      </c>
      <c r="I1604" t="str">
        <f>_xlfn.XLOOKUP(H1604,Store_Raw!$A$2:$A$21,Store_Raw!$B$2:$B$21)</f>
        <v>Johnson-Wright</v>
      </c>
      <c r="J1604" t="str">
        <f>_xlfn.XLOOKUP(H1604,Store_Raw!$A$2:$A$21,Store_Raw!$C$2:$C$21)</f>
        <v>North</v>
      </c>
      <c r="K1604" t="str">
        <f>_xlfn.XLOOKUP(H1604,Store_Raw!$A$2:$A$21,Store_Raw!$D$2:$D$21)</f>
        <v>Hoodberg</v>
      </c>
      <c r="L1604" t="str">
        <f>_xlfn.XLOOKUP(H1604,Store_Raw!$A$2:$A$21,Store_Raw!$E$2:$E$21)</f>
        <v>Outlet</v>
      </c>
      <c r="M1604" t="str">
        <f>VLOOKUP(B1604,Customer_Cleaned!$A$2:$H$501,2,FALSE)</f>
        <v>Ricardo Jones</v>
      </c>
      <c r="N1604">
        <f>VLOOKUP(B1604,Customer_Cleaned!$A$2:$H$501,3,FALSE)</f>
        <v>30</v>
      </c>
      <c r="O1604" t="str">
        <f>VLOOKUP(B1604,Customer_Cleaned!$A$2:$H$501,4,FALSE)</f>
        <v>Male</v>
      </c>
      <c r="P1604" t="str">
        <f>VLOOKUP(B1604,Customer_Cleaned!$A$2:$H$501,8,FALSE)</f>
        <v>Bronze</v>
      </c>
      <c r="Q1604" t="str">
        <f>_xlfn.XLOOKUP('Sales_Fact cleaned'!B1069,Customer_Cleaned!$A$2:$A$501,Customer_Cleaned!$F$2:$F$501)</f>
        <v>Oklahoma</v>
      </c>
      <c r="R1604" t="str">
        <f>_xlfn.XLOOKUP(B1604,Customer_Cleaned!$A$2:$A$501,Customer_Cleaned!$G$2:$G$501)</f>
        <v>USA</v>
      </c>
      <c r="S1604">
        <v>3</v>
      </c>
      <c r="T1604">
        <v>761.88</v>
      </c>
      <c r="U1604">
        <v>0.23</v>
      </c>
      <c r="V1604">
        <v>1759.9428</v>
      </c>
      <c r="W1604" t="s">
        <v>1824</v>
      </c>
    </row>
    <row r="1605" spans="1:23" hidden="1">
      <c r="A1605" s="2">
        <v>45797</v>
      </c>
      <c r="B1605" t="s">
        <v>657</v>
      </c>
      <c r="C1605" t="s">
        <v>1646</v>
      </c>
      <c r="D1605" t="str">
        <f>VLOOKUP(C1605,Product_Cleaned!$A$2:$B$101,2,FALSE)</f>
        <v>Men's Roll-On Perfume</v>
      </c>
      <c r="E1605" t="str">
        <f>VLOOKUP(C1605,Product_Cleaned!$A$2:$C$101,3,FALSE)</f>
        <v>Beauty</v>
      </c>
      <c r="F1605" t="str">
        <f>VLOOKUP(C1605,Product_Cleaned!$A$2:$E$101,4,FALSE)</f>
        <v>Fragrance</v>
      </c>
      <c r="G1605" t="str">
        <f>VLOOKUP('Sales_Fact cleaned'!C708,Product_Cleaned!$A$2:$E$101,5, FALSE)</f>
        <v>Anderson-Riley</v>
      </c>
      <c r="H1605" t="s">
        <v>1792</v>
      </c>
      <c r="I1605" t="str">
        <f>_xlfn.XLOOKUP(H1605,Store_Raw!$A$2:$A$21,Store_Raw!$B$2:$B$21)</f>
        <v>Aguirre-Keller</v>
      </c>
      <c r="J1605" t="str">
        <f>_xlfn.XLOOKUP(H1605,Store_Raw!$A$2:$A$21,Store_Raw!$C$2:$C$21)</f>
        <v>South</v>
      </c>
      <c r="K1605" t="str">
        <f>_xlfn.XLOOKUP(H1605,Store_Raw!$A$2:$A$21,Store_Raw!$D$2:$D$21)</f>
        <v>Lake Michael</v>
      </c>
      <c r="L1605" t="str">
        <f>_xlfn.XLOOKUP(H1605,Store_Raw!$A$2:$A$21,Store_Raw!$E$2:$E$21)</f>
        <v>Online</v>
      </c>
      <c r="M1605" t="str">
        <f>VLOOKUP(B1605,Customer_Cleaned!$A$2:$H$501,2,FALSE)</f>
        <v>Mary Boyd</v>
      </c>
      <c r="N1605">
        <f>VLOOKUP(B1605,Customer_Cleaned!$A$2:$H$501,3,FALSE)</f>
        <v>25</v>
      </c>
      <c r="O1605" t="str">
        <f>VLOOKUP(B1605,Customer_Cleaned!$A$2:$H$501,4,FALSE)</f>
        <v>Female</v>
      </c>
      <c r="P1605" t="str">
        <f>VLOOKUP(B1605,Customer_Cleaned!$A$2:$H$501,8,FALSE)</f>
        <v>Bronze</v>
      </c>
      <c r="Q1605" t="str">
        <f>_xlfn.XLOOKUP('Sales_Fact cleaned'!B708,Customer_Cleaned!$A$2:$A$501,Customer_Cleaned!$F$2:$F$501)</f>
        <v>Illinois</v>
      </c>
      <c r="R1605" t="str">
        <f>_xlfn.XLOOKUP(B1605,Customer_Cleaned!$A$2:$A$501,Customer_Cleaned!$G$2:$G$501)</f>
        <v>USA</v>
      </c>
      <c r="S1605">
        <v>4</v>
      </c>
      <c r="T1605">
        <v>450.3</v>
      </c>
      <c r="U1605">
        <v>0.02</v>
      </c>
      <c r="V1605">
        <v>1765.1759999999999</v>
      </c>
      <c r="W1605" t="s">
        <v>1829</v>
      </c>
    </row>
    <row r="1606" spans="1:23">
      <c r="A1606" s="2">
        <v>45797</v>
      </c>
      <c r="B1606" t="s">
        <v>208</v>
      </c>
      <c r="C1606" t="s">
        <v>1578</v>
      </c>
      <c r="D1606" t="str">
        <f>VLOOKUP(C1606,Product_Cleaned!$A$2:$B$101,2,FALSE)</f>
        <v>4K Home Projector</v>
      </c>
      <c r="E1606" t="str">
        <f>VLOOKUP(C1606,Product_Cleaned!$A$2:$C$101,3,FALSE)</f>
        <v>Electronics</v>
      </c>
      <c r="F1606" t="str">
        <f>VLOOKUP(C1606,Product_Cleaned!$A$2:$E$101,4,FALSE)</f>
        <v>Appliances</v>
      </c>
      <c r="G1606" t="str">
        <f>VLOOKUP('Sales_Fact cleaned'!C1143,Product_Cleaned!$A$2:$E$101,5, FALSE)</f>
        <v>Pineda Ltd</v>
      </c>
      <c r="H1606" t="s">
        <v>1776</v>
      </c>
      <c r="I1606" t="str">
        <f>_xlfn.XLOOKUP(H1606,Store_Raw!$A$2:$A$21,Store_Raw!$B$2:$B$21)</f>
        <v>Benson-Elliott</v>
      </c>
      <c r="J1606" t="str">
        <f>_xlfn.XLOOKUP(H1606,Store_Raw!$A$2:$A$21,Store_Raw!$C$2:$C$21)</f>
        <v>East</v>
      </c>
      <c r="K1606" t="str">
        <f>_xlfn.XLOOKUP(H1606,Store_Raw!$A$2:$A$21,Store_Raw!$D$2:$D$21)</f>
        <v>Port Josephberg</v>
      </c>
      <c r="L1606" t="str">
        <f>_xlfn.XLOOKUP(H1606,Store_Raw!$A$2:$A$21,Store_Raw!$E$2:$E$21)</f>
        <v>Online</v>
      </c>
      <c r="M1606" t="str">
        <f>VLOOKUP(B1606,Customer_Cleaned!$A$2:$H$501,2,FALSE)</f>
        <v>Wayne Mcpherson</v>
      </c>
      <c r="N1606">
        <f>VLOOKUP(B1606,Customer_Cleaned!$A$2:$H$501,3,FALSE)</f>
        <v>56</v>
      </c>
      <c r="O1606" t="str">
        <f>VLOOKUP(B1606,Customer_Cleaned!$A$2:$H$501,4,FALSE)</f>
        <v>Female</v>
      </c>
      <c r="P1606" t="str">
        <f>VLOOKUP(B1606,Customer_Cleaned!$A$2:$H$501,8,FALSE)</f>
        <v>Platinum</v>
      </c>
      <c r="Q1606" t="str">
        <f>_xlfn.XLOOKUP('Sales_Fact cleaned'!B1143,Customer_Cleaned!$A$2:$A$501,Customer_Cleaned!$F$2:$F$501)</f>
        <v>Illinois</v>
      </c>
      <c r="R1606" t="str">
        <f>_xlfn.XLOOKUP(B1606,Customer_Cleaned!$A$2:$A$501,Customer_Cleaned!$G$2:$G$501)</f>
        <v>USA</v>
      </c>
      <c r="S1606">
        <v>2</v>
      </c>
      <c r="T1606">
        <v>884.48</v>
      </c>
      <c r="U1606">
        <v>0</v>
      </c>
      <c r="V1606">
        <v>1768.96</v>
      </c>
      <c r="W1606" t="s">
        <v>1826</v>
      </c>
    </row>
    <row r="1607" spans="1:23" hidden="1">
      <c r="A1607" s="2">
        <v>45797</v>
      </c>
      <c r="B1607" t="s">
        <v>44</v>
      </c>
      <c r="C1607" t="s">
        <v>1543</v>
      </c>
      <c r="D1607" t="str">
        <f>VLOOKUP(C1607,Product_Cleaned!$A$2:$B$101,2,FALSE)</f>
        <v>Brother Laser Printer</v>
      </c>
      <c r="E1607" t="str">
        <f>VLOOKUP(C1607,Product_Cleaned!$A$2:$C$101,3,FALSE)</f>
        <v>Electronics</v>
      </c>
      <c r="F1607" t="str">
        <f>VLOOKUP(C1607,Product_Cleaned!$A$2:$E$101,4,FALSE)</f>
        <v>Computer</v>
      </c>
      <c r="G1607" t="str">
        <f>VLOOKUP('Sales_Fact cleaned'!C837,Product_Cleaned!$A$2:$E$101,5, FALSE)</f>
        <v>Brown and Sons</v>
      </c>
      <c r="H1607" t="s">
        <v>1786</v>
      </c>
      <c r="I1607" t="str">
        <f>_xlfn.XLOOKUP(H1607,Store_Raw!$A$2:$A$21,Store_Raw!$B$2:$B$21)</f>
        <v>Moore, Padilla and Butler</v>
      </c>
      <c r="J1607" t="str">
        <f>_xlfn.XLOOKUP(H1607,Store_Raw!$A$2:$A$21,Store_Raw!$C$2:$C$21)</f>
        <v>South</v>
      </c>
      <c r="K1607" t="str">
        <f>_xlfn.XLOOKUP(H1607,Store_Raw!$A$2:$A$21,Store_Raw!$D$2:$D$21)</f>
        <v>East Johnstad</v>
      </c>
      <c r="L1607" t="str">
        <f>_xlfn.XLOOKUP(H1607,Store_Raw!$A$2:$A$21,Store_Raw!$E$2:$E$21)</f>
        <v>Flagship</v>
      </c>
      <c r="M1607" t="str">
        <f>VLOOKUP(B1607,Customer_Cleaned!$A$2:$H$501,2,FALSE)</f>
        <v>Melissa Howard</v>
      </c>
      <c r="N1607">
        <f>VLOOKUP(B1607,Customer_Cleaned!$A$2:$H$501,3,FALSE)</f>
        <v>53</v>
      </c>
      <c r="O1607" t="str">
        <f>VLOOKUP(B1607,Customer_Cleaned!$A$2:$H$501,4,FALSE)</f>
        <v>Female</v>
      </c>
      <c r="P1607" t="str">
        <f>VLOOKUP(B1607,Customer_Cleaned!$A$2:$H$501,8,FALSE)</f>
        <v>Platinum</v>
      </c>
      <c r="Q1607" t="str">
        <f>_xlfn.XLOOKUP('Sales_Fact cleaned'!B837,Customer_Cleaned!$A$2:$A$501,Customer_Cleaned!$F$2:$F$501)</f>
        <v>Texas</v>
      </c>
      <c r="R1607" t="str">
        <f>_xlfn.XLOOKUP(B1607,Customer_Cleaned!$A$2:$A$501,Customer_Cleaned!$G$2:$G$501)</f>
        <v>USA</v>
      </c>
      <c r="S1607">
        <v>2</v>
      </c>
      <c r="T1607">
        <v>943.8</v>
      </c>
      <c r="U1607">
        <v>0.06</v>
      </c>
      <c r="V1607">
        <v>1774.3440000000001</v>
      </c>
      <c r="W1607" t="s">
        <v>1829</v>
      </c>
    </row>
    <row r="1608" spans="1:23" hidden="1">
      <c r="A1608" s="2">
        <v>45797</v>
      </c>
      <c r="B1608" t="s">
        <v>110</v>
      </c>
      <c r="C1608" t="s">
        <v>1686</v>
      </c>
      <c r="D1608" t="str">
        <f>VLOOKUP(C1608,Product_Cleaned!$A$2:$B$101,2,FALSE)</f>
        <v>Men's Sports Shorts</v>
      </c>
      <c r="E1608" t="str">
        <f>VLOOKUP(C1608,Product_Cleaned!$A$2:$C$101,3,FALSE)</f>
        <v>Clothing</v>
      </c>
      <c r="F1608" t="str">
        <f>VLOOKUP(C1608,Product_Cleaned!$A$2:$E$101,4,FALSE)</f>
        <v>Bottoms</v>
      </c>
      <c r="G1608" t="str">
        <f>VLOOKUP('Sales_Fact cleaned'!C1124,Product_Cleaned!$A$2:$E$101,5, FALSE)</f>
        <v>Hamilton, Woods and Walker</v>
      </c>
      <c r="H1608" t="s">
        <v>1807</v>
      </c>
      <c r="I1608" t="str">
        <f>_xlfn.XLOOKUP(H1608,Store_Raw!$A$2:$A$21,Store_Raw!$B$2:$B$21)</f>
        <v>Holloway Ltd</v>
      </c>
      <c r="J1608" t="str">
        <f>_xlfn.XLOOKUP(H1608,Store_Raw!$A$2:$A$21,Store_Raw!$C$2:$C$21)</f>
        <v>North</v>
      </c>
      <c r="K1608" t="str">
        <f>_xlfn.XLOOKUP(H1608,Store_Raw!$A$2:$A$21,Store_Raw!$D$2:$D$21)</f>
        <v>Bensonhaven</v>
      </c>
      <c r="L1608" t="str">
        <f>_xlfn.XLOOKUP(H1608,Store_Raw!$A$2:$A$21,Store_Raw!$E$2:$E$21)</f>
        <v>Flagship</v>
      </c>
      <c r="M1608" t="str">
        <f>VLOOKUP(B1608,Customer_Cleaned!$A$2:$H$501,2,FALSE)</f>
        <v>Amber Carlson</v>
      </c>
      <c r="N1608">
        <f>VLOOKUP(B1608,Customer_Cleaned!$A$2:$H$501,3,FALSE)</f>
        <v>18</v>
      </c>
      <c r="O1608" t="str">
        <f>VLOOKUP(B1608,Customer_Cleaned!$A$2:$H$501,4,FALSE)</f>
        <v>Female</v>
      </c>
      <c r="P1608" t="str">
        <f>VLOOKUP(B1608,Customer_Cleaned!$A$2:$H$501,8,FALSE)</f>
        <v>Bronze</v>
      </c>
      <c r="Q1608" t="str">
        <f>_xlfn.XLOOKUP('Sales_Fact cleaned'!B1124,Customer_Cleaned!$A$2:$A$501,Customer_Cleaned!$F$2:$F$501)</f>
        <v>Missouri</v>
      </c>
      <c r="R1608" t="str">
        <f>_xlfn.XLOOKUP(B1608,Customer_Cleaned!$A$2:$A$501,Customer_Cleaned!$G$2:$G$501)</f>
        <v>USA</v>
      </c>
      <c r="S1608">
        <v>4</v>
      </c>
      <c r="T1608">
        <v>477.52</v>
      </c>
      <c r="U1608">
        <v>7.0000000000000007E-2</v>
      </c>
      <c r="V1608">
        <v>1776.3743999999999</v>
      </c>
      <c r="W1608" t="s">
        <v>1824</v>
      </c>
    </row>
    <row r="1609" spans="1:23" hidden="1">
      <c r="A1609" s="2">
        <v>45798</v>
      </c>
      <c r="B1609" t="s">
        <v>1469</v>
      </c>
      <c r="C1609" t="s">
        <v>1574</v>
      </c>
      <c r="D1609" t="str">
        <f>VLOOKUP(C1609,Product_Cleaned!$A$2:$B$101,2,FALSE)</f>
        <v>USB-C Fast Charger</v>
      </c>
      <c r="E1609" t="str">
        <f>VLOOKUP(C1609,Product_Cleaned!$A$2:$C$101,3,FALSE)</f>
        <v>Electronics</v>
      </c>
      <c r="F1609" t="str">
        <f>VLOOKUP(C1609,Product_Cleaned!$A$2:$E$101,4,FALSE)</f>
        <v>Accessories</v>
      </c>
      <c r="G1609" t="str">
        <f>VLOOKUP('Sales_Fact cleaned'!C641,Product_Cleaned!$A$2:$E$101,5, FALSE)</f>
        <v>Hogan-Lee</v>
      </c>
      <c r="H1609" t="s">
        <v>1786</v>
      </c>
      <c r="I1609" t="str">
        <f>_xlfn.XLOOKUP(H1609,Store_Raw!$A$2:$A$21,Store_Raw!$B$2:$B$21)</f>
        <v>Moore, Padilla and Butler</v>
      </c>
      <c r="J1609" t="str">
        <f>_xlfn.XLOOKUP(H1609,Store_Raw!$A$2:$A$21,Store_Raw!$C$2:$C$21)</f>
        <v>South</v>
      </c>
      <c r="K1609" t="str">
        <f>_xlfn.XLOOKUP(H1609,Store_Raw!$A$2:$A$21,Store_Raw!$D$2:$D$21)</f>
        <v>East Johnstad</v>
      </c>
      <c r="L1609" t="str">
        <f>_xlfn.XLOOKUP(H1609,Store_Raw!$A$2:$A$21,Store_Raw!$E$2:$E$21)</f>
        <v>Flagship</v>
      </c>
      <c r="M1609" t="str">
        <f>VLOOKUP(B1609,Customer_Cleaned!$A$2:$H$501,2,FALSE)</f>
        <v>Andrea Harris</v>
      </c>
      <c r="N1609">
        <f>VLOOKUP(B1609,Customer_Cleaned!$A$2:$H$501,3,FALSE)</f>
        <v>41</v>
      </c>
      <c r="O1609" t="str">
        <f>VLOOKUP(B1609,Customer_Cleaned!$A$2:$H$501,4,FALSE)</f>
        <v>Female</v>
      </c>
      <c r="P1609" t="str">
        <f>VLOOKUP(B1609,Customer_Cleaned!$A$2:$H$501,8,FALSE)</f>
        <v>Silver</v>
      </c>
      <c r="Q1609" t="str">
        <f>_xlfn.XLOOKUP('Sales_Fact cleaned'!B641,Customer_Cleaned!$A$2:$A$501,Customer_Cleaned!$F$2:$F$501)</f>
        <v>Alaska</v>
      </c>
      <c r="R1609" t="str">
        <f>_xlfn.XLOOKUP(B1609,Customer_Cleaned!$A$2:$A$501,Customer_Cleaned!$G$2:$G$501)</f>
        <v>USA</v>
      </c>
      <c r="S1609">
        <v>3</v>
      </c>
      <c r="T1609">
        <v>769.06</v>
      </c>
      <c r="U1609">
        <v>0.23</v>
      </c>
      <c r="V1609">
        <v>1776.5286000000001</v>
      </c>
      <c r="W1609" t="s">
        <v>1826</v>
      </c>
    </row>
    <row r="1610" spans="1:23">
      <c r="A1610" s="2">
        <v>45798</v>
      </c>
      <c r="B1610" t="s">
        <v>767</v>
      </c>
      <c r="C1610" t="s">
        <v>1668</v>
      </c>
      <c r="D1610" t="str">
        <f>VLOOKUP(C1610,Product_Cleaned!$A$2:$B$101,2,FALSE)</f>
        <v>Luxury Perfume Spray</v>
      </c>
      <c r="E1610" t="str">
        <f>VLOOKUP(C1610,Product_Cleaned!$A$2:$C$101,3,FALSE)</f>
        <v>Beauty</v>
      </c>
      <c r="F1610" t="str">
        <f>VLOOKUP(C1610,Product_Cleaned!$A$2:$E$101,4,FALSE)</f>
        <v>Fragrance</v>
      </c>
      <c r="G1610" t="str">
        <f>VLOOKUP('Sales_Fact cleaned'!C428,Product_Cleaned!$A$2:$E$101,5, FALSE)</f>
        <v>Robinson-Brown</v>
      </c>
      <c r="H1610" t="s">
        <v>1797</v>
      </c>
      <c r="I1610" t="str">
        <f>_xlfn.XLOOKUP(H1610,Store_Raw!$A$2:$A$21,Store_Raw!$B$2:$B$21)</f>
        <v>Gardner, Humphrey and Contreras</v>
      </c>
      <c r="J1610" t="str">
        <f>_xlfn.XLOOKUP(H1610,Store_Raw!$A$2:$A$21,Store_Raw!$C$2:$C$21)</f>
        <v>East</v>
      </c>
      <c r="K1610" t="str">
        <f>_xlfn.XLOOKUP(H1610,Store_Raw!$A$2:$A$21,Store_Raw!$D$2:$D$21)</f>
        <v>Johnsonville</v>
      </c>
      <c r="L1610" t="str">
        <f>_xlfn.XLOOKUP(H1610,Store_Raw!$A$2:$A$21,Store_Raw!$E$2:$E$21)</f>
        <v>Flagship</v>
      </c>
      <c r="M1610" t="str">
        <f>VLOOKUP(B1610,Customer_Cleaned!$A$2:$H$501,2,FALSE)</f>
        <v>Maria Hill</v>
      </c>
      <c r="N1610">
        <f>VLOOKUP(B1610,Customer_Cleaned!$A$2:$H$501,3,FALSE)</f>
        <v>58</v>
      </c>
      <c r="O1610" t="str">
        <f>VLOOKUP(B1610,Customer_Cleaned!$A$2:$H$501,4,FALSE)</f>
        <v>Female</v>
      </c>
      <c r="P1610" t="str">
        <f>VLOOKUP(B1610,Customer_Cleaned!$A$2:$H$501,8,FALSE)</f>
        <v>Platinum</v>
      </c>
      <c r="Q1610" t="str">
        <f>_xlfn.XLOOKUP('Sales_Fact cleaned'!B428,Customer_Cleaned!$A$2:$A$501,Customer_Cleaned!$F$2:$F$501)</f>
        <v>Alabama</v>
      </c>
      <c r="R1610" t="str">
        <f>_xlfn.XLOOKUP(B1610,Customer_Cleaned!$A$2:$A$501,Customer_Cleaned!$G$2:$G$501)</f>
        <v>USA</v>
      </c>
      <c r="S1610">
        <v>4</v>
      </c>
      <c r="T1610">
        <f>INT(V1610/(S1610*(1-U1610)))</f>
        <v>464</v>
      </c>
      <c r="U1610">
        <v>0.04</v>
      </c>
      <c r="V1610">
        <v>1782.4512</v>
      </c>
      <c r="W1610" t="s">
        <v>1826</v>
      </c>
    </row>
    <row r="1611" spans="1:23" hidden="1">
      <c r="A1611" s="2">
        <v>45798</v>
      </c>
      <c r="B1611" t="s">
        <v>1193</v>
      </c>
      <c r="C1611" t="s">
        <v>1553</v>
      </c>
      <c r="D1611" t="str">
        <f>VLOOKUP(C1611,Product_Cleaned!$A$2:$B$101,2,FALSE)</f>
        <v>Women's Yoga Pants</v>
      </c>
      <c r="E1611" t="str">
        <f>VLOOKUP(C1611,Product_Cleaned!$A$2:$C$101,3,FALSE)</f>
        <v>Clothing</v>
      </c>
      <c r="F1611" t="str">
        <f>VLOOKUP(C1611,Product_Cleaned!$A$2:$E$101,4,FALSE)</f>
        <v>Bottoms</v>
      </c>
      <c r="G1611" t="str">
        <f>VLOOKUP('Sales_Fact cleaned'!C550,Product_Cleaned!$A$2:$E$101,5, FALSE)</f>
        <v>Flores-King</v>
      </c>
      <c r="H1611" t="s">
        <v>1766</v>
      </c>
      <c r="I1611" t="str">
        <f>_xlfn.XLOOKUP(H1611,Store_Raw!$A$2:$A$21,Store_Raw!$B$2:$B$21)</f>
        <v>Johnson-Wright</v>
      </c>
      <c r="J1611" t="str">
        <f>_xlfn.XLOOKUP(H1611,Store_Raw!$A$2:$A$21,Store_Raw!$C$2:$C$21)</f>
        <v>North</v>
      </c>
      <c r="K1611" t="str">
        <f>_xlfn.XLOOKUP(H1611,Store_Raw!$A$2:$A$21,Store_Raw!$D$2:$D$21)</f>
        <v>Hoodberg</v>
      </c>
      <c r="L1611" t="str">
        <f>_xlfn.XLOOKUP(H1611,Store_Raw!$A$2:$A$21,Store_Raw!$E$2:$E$21)</f>
        <v>Outlet</v>
      </c>
      <c r="M1611" t="str">
        <f>VLOOKUP(B1611,Customer_Cleaned!$A$2:$H$501,2,FALSE)</f>
        <v>Martha Brown</v>
      </c>
      <c r="N1611">
        <f>VLOOKUP(B1611,Customer_Cleaned!$A$2:$H$501,3,FALSE)</f>
        <v>20</v>
      </c>
      <c r="O1611" t="str">
        <f>VLOOKUP(B1611,Customer_Cleaned!$A$2:$H$501,4,FALSE)</f>
        <v>Female</v>
      </c>
      <c r="P1611" t="str">
        <f>VLOOKUP(B1611,Customer_Cleaned!$A$2:$H$501,8,FALSE)</f>
        <v>Bronze</v>
      </c>
      <c r="Q1611" t="str">
        <f>_xlfn.XLOOKUP('Sales_Fact cleaned'!B550,Customer_Cleaned!$A$2:$A$501,Customer_Cleaned!$F$2:$F$501)</f>
        <v>Pennsylvania</v>
      </c>
      <c r="R1611" t="str">
        <f>_xlfn.XLOOKUP(B1611,Customer_Cleaned!$A$2:$A$501,Customer_Cleaned!$G$2:$G$501)</f>
        <v>USA</v>
      </c>
      <c r="S1611">
        <v>3</v>
      </c>
      <c r="T1611">
        <v>620.22</v>
      </c>
      <c r="U1611">
        <v>0.04</v>
      </c>
      <c r="V1611">
        <v>1786.2336</v>
      </c>
      <c r="W1611" t="s">
        <v>1826</v>
      </c>
    </row>
    <row r="1612" spans="1:23" hidden="1">
      <c r="A1612" s="2">
        <v>45798</v>
      </c>
      <c r="B1612" t="s">
        <v>1187</v>
      </c>
      <c r="C1612" t="s">
        <v>1626</v>
      </c>
      <c r="D1612" t="str">
        <f>VLOOKUP(C1612,Product_Cleaned!$A$2:$B$101,2,FALSE)</f>
        <v>Portable Power Bank</v>
      </c>
      <c r="E1612" t="str">
        <f>VLOOKUP(C1612,Product_Cleaned!$A$2:$C$101,3,FALSE)</f>
        <v>Electronics</v>
      </c>
      <c r="F1612" t="str">
        <f>VLOOKUP(C1612,Product_Cleaned!$A$2:$E$101,4,FALSE)</f>
        <v>Mobile</v>
      </c>
      <c r="G1612" t="str">
        <f>VLOOKUP('Sales_Fact cleaned'!C69,Product_Cleaned!$A$2:$E$101,5, FALSE)</f>
        <v>Davidson PLC</v>
      </c>
      <c r="H1612" t="s">
        <v>1766</v>
      </c>
      <c r="I1612" t="str">
        <f>_xlfn.XLOOKUP(H1612,Store_Raw!$A$2:$A$21,Store_Raw!$B$2:$B$21)</f>
        <v>Johnson-Wright</v>
      </c>
      <c r="J1612" t="str">
        <f>_xlfn.XLOOKUP(H1612,Store_Raw!$A$2:$A$21,Store_Raw!$C$2:$C$21)</f>
        <v>North</v>
      </c>
      <c r="K1612" t="str">
        <f>_xlfn.XLOOKUP(H1612,Store_Raw!$A$2:$A$21,Store_Raw!$D$2:$D$21)</f>
        <v>Hoodberg</v>
      </c>
      <c r="L1612" t="str">
        <f>_xlfn.XLOOKUP(H1612,Store_Raw!$A$2:$A$21,Store_Raw!$E$2:$E$21)</f>
        <v>Outlet</v>
      </c>
      <c r="M1612" t="str">
        <f>VLOOKUP(B1612,Customer_Cleaned!$A$2:$H$501,2,FALSE)</f>
        <v>Shelley Ponce</v>
      </c>
      <c r="N1612">
        <f>VLOOKUP(B1612,Customer_Cleaned!$A$2:$H$501,3,FALSE)</f>
        <v>23</v>
      </c>
      <c r="O1612" t="str">
        <f>VLOOKUP(B1612,Customer_Cleaned!$A$2:$H$501,4,FALSE)</f>
        <v>Male</v>
      </c>
      <c r="P1612" t="str">
        <f>VLOOKUP(B1612,Customer_Cleaned!$A$2:$H$501,8,FALSE)</f>
        <v>Bronze</v>
      </c>
      <c r="Q1612" t="str">
        <f>_xlfn.XLOOKUP('Sales_Fact cleaned'!B69,Customer_Cleaned!$A$2:$A$501,Customer_Cleaned!$F$2:$F$501)</f>
        <v>Georgia</v>
      </c>
      <c r="R1612" t="str">
        <f>_xlfn.XLOOKUP(B1612,Customer_Cleaned!$A$2:$A$501,Customer_Cleaned!$G$2:$G$501)</f>
        <v>USA</v>
      </c>
      <c r="S1612">
        <v>3</v>
      </c>
      <c r="T1612">
        <v>717.81</v>
      </c>
      <c r="U1612">
        <v>0.17</v>
      </c>
      <c r="V1612">
        <v>1787.3469</v>
      </c>
      <c r="W1612" t="s">
        <v>1829</v>
      </c>
    </row>
    <row r="1613" spans="1:23" hidden="1">
      <c r="A1613" s="2">
        <v>45798</v>
      </c>
      <c r="B1613" t="s">
        <v>160</v>
      </c>
      <c r="C1613" t="s">
        <v>1674</v>
      </c>
      <c r="D1613" t="str">
        <f>VLOOKUP(C1613,Product_Cleaned!$A$2:$B$101,2,FALSE)</f>
        <v>Organic Sunscreen Lotion</v>
      </c>
      <c r="E1613" t="str">
        <f>VLOOKUP(C1613,Product_Cleaned!$A$2:$C$101,3,FALSE)</f>
        <v>Beauty</v>
      </c>
      <c r="F1613" t="str">
        <f>VLOOKUP(C1613,Product_Cleaned!$A$2:$E$101,4,FALSE)</f>
        <v>Skincare</v>
      </c>
      <c r="G1613" t="str">
        <f>VLOOKUP('Sales_Fact cleaned'!C898,Product_Cleaned!$A$2:$E$101,5, FALSE)</f>
        <v>Cook Ltd</v>
      </c>
      <c r="H1613" t="s">
        <v>1804</v>
      </c>
      <c r="I1613" t="str">
        <f>_xlfn.XLOOKUP(H1613,Store_Raw!$A$2:$A$21,Store_Raw!$B$2:$B$21)</f>
        <v>Frederick-Wright</v>
      </c>
      <c r="J1613" t="str">
        <f>_xlfn.XLOOKUP(H1613,Store_Raw!$A$2:$A$21,Store_Raw!$C$2:$C$21)</f>
        <v>West</v>
      </c>
      <c r="K1613" t="str">
        <f>_xlfn.XLOOKUP(H1613,Store_Raw!$A$2:$A$21,Store_Raw!$D$2:$D$21)</f>
        <v>New Jimmymouth</v>
      </c>
      <c r="L1613" t="str">
        <f>_xlfn.XLOOKUP(H1613,Store_Raw!$A$2:$A$21,Store_Raw!$E$2:$E$21)</f>
        <v>Flagship</v>
      </c>
      <c r="M1613" t="str">
        <f>VLOOKUP(B1613,Customer_Cleaned!$A$2:$H$501,2,FALSE)</f>
        <v>James Gibbs</v>
      </c>
      <c r="N1613">
        <f>VLOOKUP(B1613,Customer_Cleaned!$A$2:$H$501,3,FALSE)</f>
        <v>21</v>
      </c>
      <c r="O1613" t="str">
        <f>VLOOKUP(B1613,Customer_Cleaned!$A$2:$H$501,4,FALSE)</f>
        <v>Male</v>
      </c>
      <c r="P1613" t="str">
        <f>VLOOKUP(B1613,Customer_Cleaned!$A$2:$H$501,8,FALSE)</f>
        <v>Bronze</v>
      </c>
      <c r="Q1613" t="str">
        <f>_xlfn.XLOOKUP('Sales_Fact cleaned'!B898,Customer_Cleaned!$A$2:$A$501,Customer_Cleaned!$F$2:$F$501)</f>
        <v>Texas</v>
      </c>
      <c r="R1613" t="str">
        <f>_xlfn.XLOOKUP(B1613,Customer_Cleaned!$A$2:$A$501,Customer_Cleaned!$G$2:$G$501)</f>
        <v>USA</v>
      </c>
      <c r="S1613">
        <v>3</v>
      </c>
      <c r="T1613">
        <v>841.37</v>
      </c>
      <c r="U1613">
        <v>0.28999999999999998</v>
      </c>
      <c r="V1613">
        <v>1792.1180999999999</v>
      </c>
      <c r="W1613" t="s">
        <v>1826</v>
      </c>
    </row>
    <row r="1614" spans="1:23" hidden="1">
      <c r="A1614" s="2">
        <v>45798</v>
      </c>
      <c r="B1614" t="s">
        <v>1089</v>
      </c>
      <c r="C1614" t="s">
        <v>1622</v>
      </c>
      <c r="D1614" t="str">
        <f>VLOOKUP(C1614,Product_Cleaned!$A$2:$B$101,2,FALSE)</f>
        <v>Men's Casual Sneakers</v>
      </c>
      <c r="E1614" t="str">
        <f>VLOOKUP(C1614,Product_Cleaned!$A$2:$C$101,3,FALSE)</f>
        <v>Clothing</v>
      </c>
      <c r="F1614" t="str">
        <f>VLOOKUP(C1614,Product_Cleaned!$A$2:$E$101,4,FALSE)</f>
        <v>Footwear</v>
      </c>
      <c r="G1614" t="str">
        <f>VLOOKUP('Sales_Fact cleaned'!C51,Product_Cleaned!$A$2:$E$101,5, FALSE)</f>
        <v>Hogan-Lee</v>
      </c>
      <c r="H1614" t="s">
        <v>1779</v>
      </c>
      <c r="I1614" t="str">
        <f>_xlfn.XLOOKUP(H1614,Store_Raw!$A$2:$A$21,Store_Raw!$B$2:$B$21)</f>
        <v>Martinez-Mullins</v>
      </c>
      <c r="J1614" t="str">
        <f>_xlfn.XLOOKUP(H1614,Store_Raw!$A$2:$A$21,Store_Raw!$C$2:$C$21)</f>
        <v>South</v>
      </c>
      <c r="K1614" t="str">
        <f>_xlfn.XLOOKUP(H1614,Store_Raw!$A$2:$A$21,Store_Raw!$D$2:$D$21)</f>
        <v>Williamsfurt</v>
      </c>
      <c r="L1614" t="str">
        <f>_xlfn.XLOOKUP(H1614,Store_Raw!$A$2:$A$21,Store_Raw!$E$2:$E$21)</f>
        <v>Online</v>
      </c>
      <c r="M1614" t="str">
        <f>VLOOKUP(B1614,Customer_Cleaned!$A$2:$H$501,2,FALSE)</f>
        <v>Justin Mason Dds</v>
      </c>
      <c r="N1614">
        <f>VLOOKUP(B1614,Customer_Cleaned!$A$2:$H$501,3,FALSE)</f>
        <v>39</v>
      </c>
      <c r="O1614" t="str">
        <f>VLOOKUP(B1614,Customer_Cleaned!$A$2:$H$501,4,FALSE)</f>
        <v>Female</v>
      </c>
      <c r="P1614" t="str">
        <f>VLOOKUP(B1614,Customer_Cleaned!$A$2:$H$501,8,FALSE)</f>
        <v>Silver</v>
      </c>
      <c r="Q1614" t="str">
        <f>_xlfn.XLOOKUP('Sales_Fact cleaned'!B51,Customer_Cleaned!$A$2:$A$501,Customer_Cleaned!$F$2:$F$501)</f>
        <v>Delaware</v>
      </c>
      <c r="R1614" t="str">
        <f>_xlfn.XLOOKUP(B1614,Customer_Cleaned!$A$2:$A$501,Customer_Cleaned!$G$2:$G$501)</f>
        <v>USA</v>
      </c>
      <c r="S1614">
        <v>4</v>
      </c>
      <c r="T1614">
        <v>482.06</v>
      </c>
      <c r="U1614">
        <v>7.0000000000000007E-2</v>
      </c>
      <c r="V1614">
        <v>1793.2632000000001</v>
      </c>
      <c r="W1614" t="s">
        <v>1829</v>
      </c>
    </row>
    <row r="1615" spans="1:23" hidden="1">
      <c r="A1615" s="2">
        <v>45799</v>
      </c>
      <c r="B1615" t="s">
        <v>218</v>
      </c>
      <c r="C1615" t="s">
        <v>1612</v>
      </c>
      <c r="D1615" t="str">
        <f>VLOOKUP(C1615,Product_Cleaned!$A$2:$B$101,2,FALSE)</f>
        <v>Vitamin C Face Serum</v>
      </c>
      <c r="E1615" t="str">
        <f>VLOOKUP(C1615,Product_Cleaned!$A$2:$C$101,3,FALSE)</f>
        <v>Beauty</v>
      </c>
      <c r="F1615" t="str">
        <f>VLOOKUP(C1615,Product_Cleaned!$A$2:$E$101,4,FALSE)</f>
        <v>Skincare</v>
      </c>
      <c r="G1615" t="str">
        <f>VLOOKUP('Sales_Fact cleaned'!C295,Product_Cleaned!$A$2:$E$101,5, FALSE)</f>
        <v>Gibson, Hobbs and Weaver</v>
      </c>
      <c r="H1615" t="s">
        <v>1794</v>
      </c>
      <c r="I1615" t="str">
        <f>_xlfn.XLOOKUP(H1615,Store_Raw!$A$2:$A$21,Store_Raw!$B$2:$B$21)</f>
        <v>Thomas, Bridges and Harris</v>
      </c>
      <c r="J1615" t="str">
        <f>_xlfn.XLOOKUP(H1615,Store_Raw!$A$2:$A$21,Store_Raw!$C$2:$C$21)</f>
        <v>North</v>
      </c>
      <c r="K1615" t="str">
        <f>_xlfn.XLOOKUP(H1615,Store_Raw!$A$2:$A$21,Store_Raw!$D$2:$D$21)</f>
        <v>Sabrinatown</v>
      </c>
      <c r="L1615" t="str">
        <f>_xlfn.XLOOKUP(H1615,Store_Raw!$A$2:$A$21,Store_Raw!$E$2:$E$21)</f>
        <v>Online</v>
      </c>
      <c r="M1615" t="str">
        <f>VLOOKUP(B1615,Customer_Cleaned!$A$2:$H$501,2,FALSE)</f>
        <v>Cheryl Copeland</v>
      </c>
      <c r="N1615">
        <f>VLOOKUP(B1615,Customer_Cleaned!$A$2:$H$501,3,FALSE)</f>
        <v>51</v>
      </c>
      <c r="O1615" t="str">
        <f>VLOOKUP(B1615,Customer_Cleaned!$A$2:$H$501,4,FALSE)</f>
        <v>Male</v>
      </c>
      <c r="P1615" t="str">
        <f>VLOOKUP(B1615,Customer_Cleaned!$A$2:$H$501,8,FALSE)</f>
        <v>Platinum</v>
      </c>
      <c r="Q1615" t="str">
        <f>_xlfn.XLOOKUP('Sales_Fact cleaned'!B295,Customer_Cleaned!$A$2:$A$501,Customer_Cleaned!$F$2:$F$501)</f>
        <v>Arkansas</v>
      </c>
      <c r="R1615" t="str">
        <f>_xlfn.XLOOKUP(B1615,Customer_Cleaned!$A$2:$A$501,Customer_Cleaned!$G$2:$G$501)</f>
        <v>USA</v>
      </c>
      <c r="S1615">
        <v>3</v>
      </c>
      <c r="T1615">
        <v>622.72</v>
      </c>
      <c r="U1615">
        <v>0.04</v>
      </c>
      <c r="V1615">
        <v>1793.4336000000001</v>
      </c>
      <c r="W1615" t="s">
        <v>1829</v>
      </c>
    </row>
    <row r="1616" spans="1:23" hidden="1">
      <c r="A1616" s="2">
        <v>45800</v>
      </c>
      <c r="B1616" t="s">
        <v>767</v>
      </c>
      <c r="C1616" t="s">
        <v>1704</v>
      </c>
      <c r="D1616" t="str">
        <f>VLOOKUP(C1616,Product_Cleaned!$A$2:$B$101,2,FALSE)</f>
        <v>Essential Oil Diffuser</v>
      </c>
      <c r="E1616" t="str">
        <f>VLOOKUP(C1616,Product_Cleaned!$A$2:$C$101,3,FALSE)</f>
        <v>Home</v>
      </c>
      <c r="F1616" t="str">
        <f>VLOOKUP(C1616,Product_Cleaned!$A$2:$E$101,4,FALSE)</f>
        <v>Decor</v>
      </c>
      <c r="G1616" t="str">
        <f>VLOOKUP('Sales_Fact cleaned'!C72,Product_Cleaned!$A$2:$E$101,5, FALSE)</f>
        <v>Green, Powell and Palmer</v>
      </c>
      <c r="H1616" t="s">
        <v>1757</v>
      </c>
      <c r="I1616" t="str">
        <f>_xlfn.XLOOKUP(H1616,Store_Raw!$A$2:$A$21,Store_Raw!$B$2:$B$21)</f>
        <v>Martinez, Adkins and Johnson</v>
      </c>
      <c r="J1616" t="str">
        <f>_xlfn.XLOOKUP(H1616,Store_Raw!$A$2:$A$21,Store_Raw!$C$2:$C$21)</f>
        <v>North</v>
      </c>
      <c r="K1616" t="str">
        <f>_xlfn.XLOOKUP(H1616,Store_Raw!$A$2:$A$21,Store_Raw!$D$2:$D$21)</f>
        <v>Danielmouth</v>
      </c>
      <c r="L1616" t="str">
        <f>_xlfn.XLOOKUP(H1616,Store_Raw!$A$2:$A$21,Store_Raw!$E$2:$E$21)</f>
        <v>Flagship</v>
      </c>
      <c r="M1616" t="str">
        <f>VLOOKUP(B1616,Customer_Cleaned!$A$2:$H$501,2,FALSE)</f>
        <v>Maria Hill</v>
      </c>
      <c r="N1616">
        <f>VLOOKUP(B1616,Customer_Cleaned!$A$2:$H$501,3,FALSE)</f>
        <v>58</v>
      </c>
      <c r="O1616" t="str">
        <f>VLOOKUP(B1616,Customer_Cleaned!$A$2:$H$501,4,FALSE)</f>
        <v>Female</v>
      </c>
      <c r="P1616" t="str">
        <f>VLOOKUP(B1616,Customer_Cleaned!$A$2:$H$501,8,FALSE)</f>
        <v>Platinum</v>
      </c>
      <c r="Q1616" t="str">
        <f>_xlfn.XLOOKUP('Sales_Fact cleaned'!B72,Customer_Cleaned!$A$2:$A$501,Customer_Cleaned!$F$2:$F$501)</f>
        <v>Delaware</v>
      </c>
      <c r="R1616" t="str">
        <f>_xlfn.XLOOKUP(B1616,Customer_Cleaned!$A$2:$A$501,Customer_Cleaned!$G$2:$G$501)</f>
        <v>USA</v>
      </c>
      <c r="S1616">
        <v>3</v>
      </c>
      <c r="T1616">
        <v>636.03</v>
      </c>
      <c r="U1616">
        <v>0.06</v>
      </c>
      <c r="V1616">
        <v>1793.6045999999999</v>
      </c>
      <c r="W1616" t="s">
        <v>1829</v>
      </c>
    </row>
    <row r="1617" spans="1:23" hidden="1">
      <c r="A1617" s="2">
        <v>45801</v>
      </c>
      <c r="B1617" t="s">
        <v>338</v>
      </c>
      <c r="C1617" t="s">
        <v>1730</v>
      </c>
      <c r="D1617" t="str">
        <f>VLOOKUP(C1617,Product_Cleaned!$A$2:$B$101,2,FALSE)</f>
        <v>Women's High Heels</v>
      </c>
      <c r="E1617" t="str">
        <f>VLOOKUP(C1617,Product_Cleaned!$A$2:$C$101,3,FALSE)</f>
        <v>Clothing</v>
      </c>
      <c r="F1617" t="str">
        <f>VLOOKUP(C1617,Product_Cleaned!$A$2:$E$101,4,FALSE)</f>
        <v>Footwear</v>
      </c>
      <c r="G1617" t="str">
        <f>VLOOKUP('Sales_Fact cleaned'!C1861,Product_Cleaned!$A$2:$E$101,5, FALSE)</f>
        <v>Hoffman-Williams</v>
      </c>
      <c r="H1617" t="s">
        <v>1773</v>
      </c>
      <c r="I1617" t="str">
        <f>_xlfn.XLOOKUP(H1617,Store_Raw!$A$2:$A$21,Store_Raw!$B$2:$B$21)</f>
        <v>Gray Ltd</v>
      </c>
      <c r="J1617" t="str">
        <f>_xlfn.XLOOKUP(H1617,Store_Raw!$A$2:$A$21,Store_Raw!$C$2:$C$21)</f>
        <v>North</v>
      </c>
      <c r="K1617" t="str">
        <f>_xlfn.XLOOKUP(H1617,Store_Raw!$A$2:$A$21,Store_Raw!$D$2:$D$21)</f>
        <v>New Michaelchester</v>
      </c>
      <c r="L1617" t="str">
        <f>_xlfn.XLOOKUP(H1617,Store_Raw!$A$2:$A$21,Store_Raw!$E$2:$E$21)</f>
        <v>Outlet</v>
      </c>
      <c r="M1617" t="str">
        <f>VLOOKUP(B1617,Customer_Cleaned!$A$2:$H$501,2,FALSE)</f>
        <v>David Patterson</v>
      </c>
      <c r="N1617">
        <f>VLOOKUP(B1617,Customer_Cleaned!$A$2:$H$501,3,FALSE)</f>
        <v>43</v>
      </c>
      <c r="O1617" t="str">
        <f>VLOOKUP(B1617,Customer_Cleaned!$A$2:$H$501,4,FALSE)</f>
        <v>Female</v>
      </c>
      <c r="P1617" t="str">
        <f>VLOOKUP(B1617,Customer_Cleaned!$A$2:$H$501,8,FALSE)</f>
        <v>Silver</v>
      </c>
      <c r="Q1617" t="str">
        <f>_xlfn.XLOOKUP('Sales_Fact cleaned'!B1861,Customer_Cleaned!$A$2:$A$501,Customer_Cleaned!$F$2:$F$501)</f>
        <v>New Hampshire</v>
      </c>
      <c r="R1617" t="str">
        <f>_xlfn.XLOOKUP(B1617,Customer_Cleaned!$A$2:$A$501,Customer_Cleaned!$G$2:$G$501)</f>
        <v>USA</v>
      </c>
      <c r="S1617">
        <v>3</v>
      </c>
      <c r="T1617">
        <v>629.58000000000004</v>
      </c>
      <c r="U1617">
        <v>0.05</v>
      </c>
      <c r="V1617">
        <v>1794.3030000000001</v>
      </c>
      <c r="W1617" t="s">
        <v>1824</v>
      </c>
    </row>
    <row r="1618" spans="1:23">
      <c r="A1618" s="2">
        <v>45801</v>
      </c>
      <c r="B1618" t="s">
        <v>59</v>
      </c>
      <c r="C1618" t="s">
        <v>1700</v>
      </c>
      <c r="D1618" t="str">
        <f>VLOOKUP(C1618,Product_Cleaned!$A$2:$B$101,2,FALSE)</f>
        <v>Wireless Mouse</v>
      </c>
      <c r="E1618" t="str">
        <f>VLOOKUP(C1618,Product_Cleaned!$A$2:$C$101,3,FALSE)</f>
        <v>Electronics</v>
      </c>
      <c r="F1618" t="str">
        <f>VLOOKUP(C1618,Product_Cleaned!$A$2:$E$101,4,FALSE)</f>
        <v>Computer</v>
      </c>
      <c r="G1618" t="str">
        <f>VLOOKUP('Sales_Fact cleaned'!C1320,Product_Cleaned!$A$2:$E$101,5, FALSE)</f>
        <v>Campbell Ltd</v>
      </c>
      <c r="H1618" t="s">
        <v>1797</v>
      </c>
      <c r="I1618" t="str">
        <f>_xlfn.XLOOKUP(H1618,Store_Raw!$A$2:$A$21,Store_Raw!$B$2:$B$21)</f>
        <v>Gardner, Humphrey and Contreras</v>
      </c>
      <c r="J1618" t="str">
        <f>_xlfn.XLOOKUP(H1618,Store_Raw!$A$2:$A$21,Store_Raw!$C$2:$C$21)</f>
        <v>East</v>
      </c>
      <c r="K1618" t="str">
        <f>_xlfn.XLOOKUP(H1618,Store_Raw!$A$2:$A$21,Store_Raw!$D$2:$D$21)</f>
        <v>Johnsonville</v>
      </c>
      <c r="L1618" t="str">
        <f>_xlfn.XLOOKUP(H1618,Store_Raw!$A$2:$A$21,Store_Raw!$E$2:$E$21)</f>
        <v>Flagship</v>
      </c>
      <c r="M1618" t="str">
        <f>VLOOKUP(B1618,Customer_Cleaned!$A$2:$H$501,2,FALSE)</f>
        <v>Kenneth Lambert</v>
      </c>
      <c r="N1618">
        <f>VLOOKUP(B1618,Customer_Cleaned!$A$2:$H$501,3,FALSE)</f>
        <v>55</v>
      </c>
      <c r="O1618" t="str">
        <f>VLOOKUP(B1618,Customer_Cleaned!$A$2:$H$501,4,FALSE)</f>
        <v>Female</v>
      </c>
      <c r="P1618" t="str">
        <f>VLOOKUP(B1618,Customer_Cleaned!$A$2:$H$501,8,FALSE)</f>
        <v>Platinum</v>
      </c>
      <c r="Q1618" t="str">
        <f>_xlfn.XLOOKUP('Sales_Fact cleaned'!B1320,Customer_Cleaned!$A$2:$A$501,Customer_Cleaned!$F$2:$F$501)</f>
        <v>Tennessee</v>
      </c>
      <c r="R1618" t="str">
        <f>_xlfn.XLOOKUP(B1618,Customer_Cleaned!$A$2:$A$501,Customer_Cleaned!$G$2:$G$501)</f>
        <v>USA</v>
      </c>
      <c r="S1618">
        <v>4</v>
      </c>
      <c r="T1618">
        <v>528.23</v>
      </c>
      <c r="U1618">
        <v>0.15</v>
      </c>
      <c r="V1618">
        <v>1795.982</v>
      </c>
      <c r="W1618" t="s">
        <v>1829</v>
      </c>
    </row>
    <row r="1619" spans="1:23" hidden="1">
      <c r="A1619" s="2">
        <v>45801</v>
      </c>
      <c r="B1619" t="s">
        <v>1374</v>
      </c>
      <c r="C1619" t="s">
        <v>1568</v>
      </c>
      <c r="D1619" t="str">
        <f>VLOOKUP(C1619,Product_Cleaned!$A$2:$B$101,2,FALSE)</f>
        <v>Ceramic Kitchen Bowl Set</v>
      </c>
      <c r="E1619" t="str">
        <f>VLOOKUP(C1619,Product_Cleaned!$A$2:$C$101,3,FALSE)</f>
        <v>Home</v>
      </c>
      <c r="F1619" t="str">
        <f>VLOOKUP(C1619,Product_Cleaned!$A$2:$E$101,4,FALSE)</f>
        <v>Kitchen</v>
      </c>
      <c r="G1619" t="str">
        <f>VLOOKUP('Sales_Fact cleaned'!C1241,Product_Cleaned!$A$2:$E$101,5, FALSE)</f>
        <v>Ford, Murphy and Wilson</v>
      </c>
      <c r="H1619" t="s">
        <v>1776</v>
      </c>
      <c r="I1619" t="str">
        <f>_xlfn.XLOOKUP(H1619,Store_Raw!$A$2:$A$21,Store_Raw!$B$2:$B$21)</f>
        <v>Benson-Elliott</v>
      </c>
      <c r="J1619" t="str">
        <f>_xlfn.XLOOKUP(H1619,Store_Raw!$A$2:$A$21,Store_Raw!$C$2:$C$21)</f>
        <v>East</v>
      </c>
      <c r="K1619" t="str">
        <f>_xlfn.XLOOKUP(H1619,Store_Raw!$A$2:$A$21,Store_Raw!$D$2:$D$21)</f>
        <v>Port Josephberg</v>
      </c>
      <c r="L1619" t="str">
        <f>_xlfn.XLOOKUP(H1619,Store_Raw!$A$2:$A$21,Store_Raw!$E$2:$E$21)</f>
        <v>Online</v>
      </c>
      <c r="M1619" t="str">
        <f>VLOOKUP(B1619,Customer_Cleaned!$A$2:$H$501,2,FALSE)</f>
        <v>Cheryl Carr</v>
      </c>
      <c r="N1619">
        <f>VLOOKUP(B1619,Customer_Cleaned!$A$2:$H$501,3,FALSE)</f>
        <v>19</v>
      </c>
      <c r="O1619" t="str">
        <f>VLOOKUP(B1619,Customer_Cleaned!$A$2:$H$501,4,FALSE)</f>
        <v>Male</v>
      </c>
      <c r="P1619" t="str">
        <f>VLOOKUP(B1619,Customer_Cleaned!$A$2:$H$501,8,FALSE)</f>
        <v>Bronze</v>
      </c>
      <c r="Q1619" t="str">
        <f>_xlfn.XLOOKUP('Sales_Fact cleaned'!B1241,Customer_Cleaned!$A$2:$A$501,Customer_Cleaned!$F$2:$F$501)</f>
        <v>Tennessee</v>
      </c>
      <c r="R1619" t="str">
        <f>_xlfn.XLOOKUP(B1619,Customer_Cleaned!$A$2:$A$501,Customer_Cleaned!$G$2:$G$501)</f>
        <v>USA</v>
      </c>
      <c r="S1619">
        <v>4</v>
      </c>
      <c r="T1619">
        <v>599.85</v>
      </c>
      <c r="U1619">
        <v>0.25</v>
      </c>
      <c r="V1619">
        <v>1799.55</v>
      </c>
      <c r="W1619" t="s">
        <v>1826</v>
      </c>
    </row>
    <row r="1620" spans="1:23" hidden="1">
      <c r="A1620" s="2">
        <v>45803</v>
      </c>
      <c r="B1620" t="s">
        <v>137</v>
      </c>
      <c r="C1620" t="s">
        <v>1620</v>
      </c>
      <c r="D1620" t="str">
        <f>VLOOKUP(C1620,Product_Cleaned!$A$2:$B$101,2,FALSE)</f>
        <v>Women's Summer Dress</v>
      </c>
      <c r="E1620" t="str">
        <f>VLOOKUP(C1620,Product_Cleaned!$A$2:$C$101,3,FALSE)</f>
        <v>Clothing</v>
      </c>
      <c r="F1620" t="str">
        <f>VLOOKUP(C1620,Product_Cleaned!$A$2:$E$101,4,FALSE)</f>
        <v>Tops</v>
      </c>
      <c r="G1620" t="str">
        <f>VLOOKUP('Sales_Fact cleaned'!C62,Product_Cleaned!$A$2:$E$101,5, FALSE)</f>
        <v>Sims-Smith</v>
      </c>
      <c r="H1620" t="s">
        <v>1769</v>
      </c>
      <c r="I1620" t="str">
        <f>_xlfn.XLOOKUP(H1620,Store_Raw!$A$2:$A$21,Store_Raw!$B$2:$B$21)</f>
        <v>Alexander Group</v>
      </c>
      <c r="J1620" t="str">
        <f>_xlfn.XLOOKUP(H1620,Store_Raw!$A$2:$A$21,Store_Raw!$C$2:$C$21)</f>
        <v>South</v>
      </c>
      <c r="K1620" t="str">
        <f>_xlfn.XLOOKUP(H1620,Store_Raw!$A$2:$A$21,Store_Raw!$D$2:$D$21)</f>
        <v>Port Sharon</v>
      </c>
      <c r="L1620" t="str">
        <f>_xlfn.XLOOKUP(H1620,Store_Raw!$A$2:$A$21,Store_Raw!$E$2:$E$21)</f>
        <v>Online</v>
      </c>
      <c r="M1620" t="str">
        <f>VLOOKUP(B1620,Customer_Cleaned!$A$2:$H$501,2,FALSE)</f>
        <v>Christopher Olson</v>
      </c>
      <c r="N1620">
        <f>VLOOKUP(B1620,Customer_Cleaned!$A$2:$H$501,3,FALSE)</f>
        <v>27</v>
      </c>
      <c r="O1620" t="str">
        <f>VLOOKUP(B1620,Customer_Cleaned!$A$2:$H$501,4,FALSE)</f>
        <v>Female</v>
      </c>
      <c r="P1620" t="str">
        <f>VLOOKUP(B1620,Customer_Cleaned!$A$2:$H$501,8,FALSE)</f>
        <v>Bronze</v>
      </c>
      <c r="Q1620" t="str">
        <f>_xlfn.XLOOKUP('Sales_Fact cleaned'!B62,Customer_Cleaned!$A$2:$A$501,Customer_Cleaned!$F$2:$F$501)</f>
        <v>Montana</v>
      </c>
      <c r="R1620" t="str">
        <f>_xlfn.XLOOKUP(B1620,Customer_Cleaned!$A$2:$A$501,Customer_Cleaned!$G$2:$G$501)</f>
        <v>USA</v>
      </c>
      <c r="S1620">
        <v>3</v>
      </c>
      <c r="T1620">
        <v>811.45</v>
      </c>
      <c r="U1620">
        <v>0.26</v>
      </c>
      <c r="V1620">
        <v>1801.4190000000001</v>
      </c>
      <c r="W1620" t="s">
        <v>1826</v>
      </c>
    </row>
    <row r="1621" spans="1:23" hidden="1">
      <c r="A1621" s="2">
        <v>45803</v>
      </c>
      <c r="B1621" t="s">
        <v>1495</v>
      </c>
      <c r="C1621" t="s">
        <v>1610</v>
      </c>
      <c r="D1621" t="str">
        <f>VLOOKUP(C1621,Product_Cleaned!$A$2:$B$101,2,FALSE)</f>
        <v>Basketball</v>
      </c>
      <c r="E1621" t="str">
        <f>VLOOKUP(C1621,Product_Cleaned!$A$2:$C$101,3,FALSE)</f>
        <v>Sports</v>
      </c>
      <c r="F1621" t="str">
        <f>VLOOKUP(C1621,Product_Cleaned!$A$2:$E$101,4,FALSE)</f>
        <v>Team Sports</v>
      </c>
      <c r="G1621" t="str">
        <f>VLOOKUP('Sales_Fact cleaned'!C629,Product_Cleaned!$A$2:$E$101,5, FALSE)</f>
        <v>Kelly, Smith and Perez</v>
      </c>
      <c r="H1621" t="s">
        <v>1757</v>
      </c>
      <c r="I1621" t="str">
        <f>_xlfn.XLOOKUP(H1621,Store_Raw!$A$2:$A$21,Store_Raw!$B$2:$B$21)</f>
        <v>Martinez, Adkins and Johnson</v>
      </c>
      <c r="J1621" t="str">
        <f>_xlfn.XLOOKUP(H1621,Store_Raw!$A$2:$A$21,Store_Raw!$C$2:$C$21)</f>
        <v>North</v>
      </c>
      <c r="K1621" t="str">
        <f>_xlfn.XLOOKUP(H1621,Store_Raw!$A$2:$A$21,Store_Raw!$D$2:$D$21)</f>
        <v>Danielmouth</v>
      </c>
      <c r="L1621" t="str">
        <f>_xlfn.XLOOKUP(H1621,Store_Raw!$A$2:$A$21,Store_Raw!$E$2:$E$21)</f>
        <v>Flagship</v>
      </c>
      <c r="M1621" t="str">
        <f>VLOOKUP(B1621,Customer_Cleaned!$A$2:$H$501,2,FALSE)</f>
        <v>Eric Lee</v>
      </c>
      <c r="N1621">
        <f>VLOOKUP(B1621,Customer_Cleaned!$A$2:$H$501,3,FALSE)</f>
        <v>22</v>
      </c>
      <c r="O1621" t="str">
        <f>VLOOKUP(B1621,Customer_Cleaned!$A$2:$H$501,4,FALSE)</f>
        <v>Female</v>
      </c>
      <c r="P1621" t="str">
        <f>VLOOKUP(B1621,Customer_Cleaned!$A$2:$H$501,8,FALSE)</f>
        <v>Bronze</v>
      </c>
      <c r="Q1621" t="str">
        <f>_xlfn.XLOOKUP('Sales_Fact cleaned'!B629,Customer_Cleaned!$A$2:$A$501,Customer_Cleaned!$F$2:$F$501)</f>
        <v>Oklahoma</v>
      </c>
      <c r="R1621" t="str">
        <f>_xlfn.XLOOKUP(B1621,Customer_Cleaned!$A$2:$A$501,Customer_Cleaned!$G$2:$G$501)</f>
        <v>USA</v>
      </c>
      <c r="S1621">
        <v>2</v>
      </c>
      <c r="T1621">
        <v>938.6</v>
      </c>
      <c r="U1621">
        <v>0.04</v>
      </c>
      <c r="V1621">
        <v>1802.1120000000001</v>
      </c>
      <c r="W1621" t="s">
        <v>1826</v>
      </c>
    </row>
    <row r="1622" spans="1:23" hidden="1">
      <c r="A1622" s="2">
        <v>45803</v>
      </c>
      <c r="B1622" t="s">
        <v>198</v>
      </c>
      <c r="C1622" t="s">
        <v>1686</v>
      </c>
      <c r="D1622" t="str">
        <f>VLOOKUP(C1622,Product_Cleaned!$A$2:$B$101,2,FALSE)</f>
        <v>Men's Sports Shorts</v>
      </c>
      <c r="E1622" t="str">
        <f>VLOOKUP(C1622,Product_Cleaned!$A$2:$C$101,3,FALSE)</f>
        <v>Clothing</v>
      </c>
      <c r="F1622" t="str">
        <f>VLOOKUP(C1622,Product_Cleaned!$A$2:$E$101,4,FALSE)</f>
        <v>Bottoms</v>
      </c>
      <c r="G1622" t="str">
        <f>VLOOKUP('Sales_Fact cleaned'!C1545,Product_Cleaned!$A$2:$E$101,5, FALSE)</f>
        <v>Bridges, Banks and Cummings</v>
      </c>
      <c r="H1622" t="s">
        <v>1799</v>
      </c>
      <c r="I1622" t="str">
        <f>_xlfn.XLOOKUP(H1622,Store_Raw!$A$2:$A$21,Store_Raw!$B$2:$B$21)</f>
        <v>Mcdonald Inc</v>
      </c>
      <c r="J1622" t="str">
        <f>_xlfn.XLOOKUP(H1622,Store_Raw!$A$2:$A$21,Store_Raw!$C$2:$C$21)</f>
        <v>South</v>
      </c>
      <c r="K1622" t="str">
        <f>_xlfn.XLOOKUP(H1622,Store_Raw!$A$2:$A$21,Store_Raw!$D$2:$D$21)</f>
        <v>Christopherland</v>
      </c>
      <c r="L1622" t="str">
        <f>_xlfn.XLOOKUP(H1622,Store_Raw!$A$2:$A$21,Store_Raw!$E$2:$E$21)</f>
        <v>Outlet</v>
      </c>
      <c r="M1622" t="str">
        <f>VLOOKUP(B1622,Customer_Cleaned!$A$2:$H$501,2,FALSE)</f>
        <v>Debra Liu</v>
      </c>
      <c r="N1622">
        <f>VLOOKUP(B1622,Customer_Cleaned!$A$2:$H$501,3,FALSE)</f>
        <v>55</v>
      </c>
      <c r="O1622" t="str">
        <f>VLOOKUP(B1622,Customer_Cleaned!$A$2:$H$501,4,FALSE)</f>
        <v>Male</v>
      </c>
      <c r="P1622" t="str">
        <f>VLOOKUP(B1622,Customer_Cleaned!$A$2:$H$501,8,FALSE)</f>
        <v>Platinum</v>
      </c>
      <c r="Q1622" t="str">
        <f>_xlfn.XLOOKUP('Sales_Fact cleaned'!B1545,Customer_Cleaned!$A$2:$A$501,Customer_Cleaned!$F$2:$F$501)</f>
        <v>Alabama</v>
      </c>
      <c r="R1622" t="str">
        <f>_xlfn.XLOOKUP(B1622,Customer_Cleaned!$A$2:$A$501,Customer_Cleaned!$G$2:$G$501)</f>
        <v>USA</v>
      </c>
      <c r="S1622">
        <v>4</v>
      </c>
      <c r="T1622">
        <v>593.84</v>
      </c>
      <c r="U1622">
        <v>0.24</v>
      </c>
      <c r="V1622">
        <v>1805.2736</v>
      </c>
      <c r="W1622" t="s">
        <v>1829</v>
      </c>
    </row>
    <row r="1623" spans="1:23" hidden="1">
      <c r="A1623" s="2">
        <v>45803</v>
      </c>
      <c r="B1623" t="s">
        <v>663</v>
      </c>
      <c r="C1623" t="s">
        <v>1736</v>
      </c>
      <c r="D1623" t="str">
        <f>VLOOKUP(C1623,Product_Cleaned!$A$2:$B$101,2,FALSE)</f>
        <v>Vitamin E Body Lotion</v>
      </c>
      <c r="E1623" t="str">
        <f>VLOOKUP(C1623,Product_Cleaned!$A$2:$C$101,3,FALSE)</f>
        <v>Beauty</v>
      </c>
      <c r="F1623" t="str">
        <f>VLOOKUP(C1623,Product_Cleaned!$A$2:$E$101,4,FALSE)</f>
        <v>Skincare</v>
      </c>
      <c r="G1623" t="str">
        <f>VLOOKUP('Sales_Fact cleaned'!C459,Product_Cleaned!$A$2:$E$101,5, FALSE)</f>
        <v>Anderson-Riley</v>
      </c>
      <c r="H1623" t="s">
        <v>1813</v>
      </c>
      <c r="I1623" t="str">
        <f>_xlfn.XLOOKUP(H1623,Store_Raw!$A$2:$A$21,Store_Raw!$B$2:$B$21)</f>
        <v>Mann-Austin</v>
      </c>
      <c r="J1623" t="str">
        <f>_xlfn.XLOOKUP(H1623,Store_Raw!$A$2:$A$21,Store_Raw!$C$2:$C$21)</f>
        <v>East</v>
      </c>
      <c r="K1623" t="str">
        <f>_xlfn.XLOOKUP(H1623,Store_Raw!$A$2:$A$21,Store_Raw!$D$2:$D$21)</f>
        <v>Vasquezborough</v>
      </c>
      <c r="L1623" t="str">
        <f>_xlfn.XLOOKUP(H1623,Store_Raw!$A$2:$A$21,Store_Raw!$E$2:$E$21)</f>
        <v>Online</v>
      </c>
      <c r="M1623" t="str">
        <f>VLOOKUP(B1623,Customer_Cleaned!$A$2:$H$501,2,FALSE)</f>
        <v>Sarah Brady</v>
      </c>
      <c r="N1623">
        <f>VLOOKUP(B1623,Customer_Cleaned!$A$2:$H$501,3,FALSE)</f>
        <v>47</v>
      </c>
      <c r="O1623" t="str">
        <f>VLOOKUP(B1623,Customer_Cleaned!$A$2:$H$501,4,FALSE)</f>
        <v>Male</v>
      </c>
      <c r="P1623" t="str">
        <f>VLOOKUP(B1623,Customer_Cleaned!$A$2:$H$501,8,FALSE)</f>
        <v>Silver</v>
      </c>
      <c r="Q1623" t="str">
        <f>_xlfn.XLOOKUP('Sales_Fact cleaned'!B459,Customer_Cleaned!$A$2:$A$501,Customer_Cleaned!$F$2:$F$501)</f>
        <v>Rhode Island</v>
      </c>
      <c r="R1623" t="str">
        <f>_xlfn.XLOOKUP(B1623,Customer_Cleaned!$A$2:$A$501,Customer_Cleaned!$G$2:$G$501)</f>
        <v>USA</v>
      </c>
      <c r="S1623">
        <v>2</v>
      </c>
      <c r="T1623">
        <v>962.81</v>
      </c>
      <c r="U1623">
        <v>0.06</v>
      </c>
      <c r="V1623">
        <v>1810.0827999999999</v>
      </c>
      <c r="W1623" t="s">
        <v>1826</v>
      </c>
    </row>
    <row r="1624" spans="1:23" hidden="1">
      <c r="A1624" s="2">
        <v>45803</v>
      </c>
      <c r="B1624" t="s">
        <v>881</v>
      </c>
      <c r="C1624" t="s">
        <v>1736</v>
      </c>
      <c r="D1624" t="str">
        <f>VLOOKUP(C1624,Product_Cleaned!$A$2:$B$101,2,FALSE)</f>
        <v>Vitamin E Body Lotion</v>
      </c>
      <c r="E1624" t="str">
        <f>VLOOKUP(C1624,Product_Cleaned!$A$2:$C$101,3,FALSE)</f>
        <v>Beauty</v>
      </c>
      <c r="F1624" t="str">
        <f>VLOOKUP(C1624,Product_Cleaned!$A$2:$E$101,4,FALSE)</f>
        <v>Skincare</v>
      </c>
      <c r="G1624" t="str">
        <f>VLOOKUP('Sales_Fact cleaned'!C1484,Product_Cleaned!$A$2:$E$101,5, FALSE)</f>
        <v>Thompson-French</v>
      </c>
      <c r="H1624" t="s">
        <v>1801</v>
      </c>
      <c r="I1624" t="str">
        <f>_xlfn.XLOOKUP(H1624,Store_Raw!$A$2:$A$21,Store_Raw!$B$2:$B$21)</f>
        <v>Shelton PLC</v>
      </c>
      <c r="J1624" t="str">
        <f>_xlfn.XLOOKUP(H1624,Store_Raw!$A$2:$A$21,Store_Raw!$C$2:$C$21)</f>
        <v>North</v>
      </c>
      <c r="K1624" t="str">
        <f>_xlfn.XLOOKUP(H1624,Store_Raw!$A$2:$A$21,Store_Raw!$D$2:$D$21)</f>
        <v>East Jenniferstad</v>
      </c>
      <c r="L1624" t="str">
        <f>_xlfn.XLOOKUP(H1624,Store_Raw!$A$2:$A$21,Store_Raw!$E$2:$E$21)</f>
        <v>Flagship</v>
      </c>
      <c r="M1624" t="str">
        <f>VLOOKUP(B1624,Customer_Cleaned!$A$2:$H$501,2,FALSE)</f>
        <v>Jeffrey Gomez</v>
      </c>
      <c r="N1624">
        <f>VLOOKUP(B1624,Customer_Cleaned!$A$2:$H$501,3,FALSE)</f>
        <v>22</v>
      </c>
      <c r="O1624" t="str">
        <f>VLOOKUP(B1624,Customer_Cleaned!$A$2:$H$501,4,FALSE)</f>
        <v>Female</v>
      </c>
      <c r="P1624" t="str">
        <f>VLOOKUP(B1624,Customer_Cleaned!$A$2:$H$501,8,FALSE)</f>
        <v>Bronze</v>
      </c>
      <c r="Q1624" t="str">
        <f>_xlfn.XLOOKUP('Sales_Fact cleaned'!B1484,Customer_Cleaned!$A$2:$A$501,Customer_Cleaned!$F$2:$F$501)</f>
        <v>Montana</v>
      </c>
      <c r="R1624" t="str">
        <f>_xlfn.XLOOKUP(B1624,Customer_Cleaned!$A$2:$A$501,Customer_Cleaned!$G$2:$G$501)</f>
        <v>USA</v>
      </c>
      <c r="S1624">
        <v>4</v>
      </c>
      <c r="T1624">
        <v>603.52</v>
      </c>
      <c r="U1624">
        <v>0.25</v>
      </c>
      <c r="V1624">
        <v>1810.56</v>
      </c>
      <c r="W1624" t="s">
        <v>1829</v>
      </c>
    </row>
    <row r="1625" spans="1:23" hidden="1">
      <c r="A1625" s="2">
        <v>45804</v>
      </c>
      <c r="B1625" t="s">
        <v>164</v>
      </c>
      <c r="C1625" t="s">
        <v>1676</v>
      </c>
      <c r="D1625" t="str">
        <f>VLOOKUP(C1625,Product_Cleaned!$A$2:$B$101,2,FALSE)</f>
        <v>Matte Lipstick Set</v>
      </c>
      <c r="E1625" t="str">
        <f>VLOOKUP(C1625,Product_Cleaned!$A$2:$C$101,3,FALSE)</f>
        <v>Beauty</v>
      </c>
      <c r="F1625" t="str">
        <f>VLOOKUP(C1625,Product_Cleaned!$A$2:$E$101,4,FALSE)</f>
        <v>Makeup</v>
      </c>
      <c r="G1625" t="str">
        <f>VLOOKUP('Sales_Fact cleaned'!C1584,Product_Cleaned!$A$2:$E$101,5, FALSE)</f>
        <v>Campbell Ltd</v>
      </c>
      <c r="H1625" t="s">
        <v>1792</v>
      </c>
      <c r="I1625" t="str">
        <f>_xlfn.XLOOKUP(H1625,Store_Raw!$A$2:$A$21,Store_Raw!$B$2:$B$21)</f>
        <v>Aguirre-Keller</v>
      </c>
      <c r="J1625" t="str">
        <f>_xlfn.XLOOKUP(H1625,Store_Raw!$A$2:$A$21,Store_Raw!$C$2:$C$21)</f>
        <v>South</v>
      </c>
      <c r="K1625" t="str">
        <f>_xlfn.XLOOKUP(H1625,Store_Raw!$A$2:$A$21,Store_Raw!$D$2:$D$21)</f>
        <v>Lake Michael</v>
      </c>
      <c r="L1625" t="str">
        <f>_xlfn.XLOOKUP(H1625,Store_Raw!$A$2:$A$21,Store_Raw!$E$2:$E$21)</f>
        <v>Online</v>
      </c>
      <c r="M1625" t="str">
        <f>VLOOKUP(B1625,Customer_Cleaned!$A$2:$H$501,2,FALSE)</f>
        <v>William Martin</v>
      </c>
      <c r="N1625">
        <f>VLOOKUP(B1625,Customer_Cleaned!$A$2:$H$501,3,FALSE)</f>
        <v>19</v>
      </c>
      <c r="O1625" t="str">
        <f>VLOOKUP(B1625,Customer_Cleaned!$A$2:$H$501,4,FALSE)</f>
        <v>Male</v>
      </c>
      <c r="P1625" t="str">
        <f>VLOOKUP(B1625,Customer_Cleaned!$A$2:$H$501,8,FALSE)</f>
        <v>Bronze</v>
      </c>
      <c r="Q1625" t="str">
        <f>_xlfn.XLOOKUP('Sales_Fact cleaned'!B1584,Customer_Cleaned!$A$2:$A$501,Customer_Cleaned!$F$2:$F$501)</f>
        <v>Oklahoma</v>
      </c>
      <c r="R1625" t="str">
        <f>_xlfn.XLOOKUP(B1625,Customer_Cleaned!$A$2:$A$501,Customer_Cleaned!$G$2:$G$501)</f>
        <v>USA</v>
      </c>
      <c r="S1625">
        <v>3</v>
      </c>
      <c r="T1625">
        <v>773.86</v>
      </c>
      <c r="U1625">
        <v>0.22</v>
      </c>
      <c r="V1625">
        <v>1810.8324</v>
      </c>
      <c r="W1625" t="s">
        <v>1826</v>
      </c>
    </row>
    <row r="1626" spans="1:23">
      <c r="A1626" s="2">
        <v>45804</v>
      </c>
      <c r="B1626" t="s">
        <v>455</v>
      </c>
      <c r="C1626" t="s">
        <v>1662</v>
      </c>
      <c r="D1626" t="str">
        <f>VLOOKUP(C1626,Product_Cleaned!$A$2:$B$101,2,FALSE)</f>
        <v>Foam Roller</v>
      </c>
      <c r="E1626" t="str">
        <f>VLOOKUP(C1626,Product_Cleaned!$A$2:$C$101,3,FALSE)</f>
        <v>Sports</v>
      </c>
      <c r="F1626" t="str">
        <f>VLOOKUP(C1626,Product_Cleaned!$A$2:$E$101,4,FALSE)</f>
        <v>Fitness</v>
      </c>
      <c r="G1626" t="str">
        <f>VLOOKUP('Sales_Fact cleaned'!C1067,Product_Cleaned!$A$2:$E$101,5, FALSE)</f>
        <v>Cummings and Sons</v>
      </c>
      <c r="H1626" t="s">
        <v>1789</v>
      </c>
      <c r="I1626" t="str">
        <f>_xlfn.XLOOKUP(H1626,Store_Raw!$A$2:$A$21,Store_Raw!$B$2:$B$21)</f>
        <v>Hill, Wagner and Ballard</v>
      </c>
      <c r="J1626" t="str">
        <f>_xlfn.XLOOKUP(H1626,Store_Raw!$A$2:$A$21,Store_Raw!$C$2:$C$21)</f>
        <v>East</v>
      </c>
      <c r="K1626" t="str">
        <f>_xlfn.XLOOKUP(H1626,Store_Raw!$A$2:$A$21,Store_Raw!$D$2:$D$21)</f>
        <v>East Davidville</v>
      </c>
      <c r="L1626" t="str">
        <f>_xlfn.XLOOKUP(H1626,Store_Raw!$A$2:$A$21,Store_Raw!$E$2:$E$21)</f>
        <v>Online</v>
      </c>
      <c r="M1626" t="str">
        <f>VLOOKUP(B1626,Customer_Cleaned!$A$2:$H$501,2,FALSE)</f>
        <v>Hayley Pope</v>
      </c>
      <c r="N1626">
        <f>VLOOKUP(B1626,Customer_Cleaned!$A$2:$H$501,3,FALSE)</f>
        <v>62</v>
      </c>
      <c r="O1626" t="str">
        <f>VLOOKUP(B1626,Customer_Cleaned!$A$2:$H$501,4,FALSE)</f>
        <v>Female</v>
      </c>
      <c r="P1626" t="str">
        <f>VLOOKUP(B1626,Customer_Cleaned!$A$2:$H$501,8,FALSE)</f>
        <v>Platinum</v>
      </c>
      <c r="Q1626" t="str">
        <f>_xlfn.XLOOKUP('Sales_Fact cleaned'!B1067,Customer_Cleaned!$A$2:$A$501,Customer_Cleaned!$F$2:$F$501)</f>
        <v>Iowa</v>
      </c>
      <c r="R1626" t="str">
        <f>_xlfn.XLOOKUP(B1626,Customer_Cleaned!$A$2:$A$501,Customer_Cleaned!$G$2:$G$501)</f>
        <v>USA</v>
      </c>
      <c r="S1626">
        <v>4</v>
      </c>
      <c r="T1626">
        <v>559.59</v>
      </c>
      <c r="U1626">
        <v>0.19</v>
      </c>
      <c r="V1626">
        <v>1813.0716</v>
      </c>
      <c r="W1626" t="s">
        <v>1829</v>
      </c>
    </row>
    <row r="1627" spans="1:23" hidden="1">
      <c r="A1627" s="2">
        <v>45804</v>
      </c>
      <c r="B1627" t="s">
        <v>227</v>
      </c>
      <c r="C1627" t="s">
        <v>1740</v>
      </c>
      <c r="D1627" t="str">
        <f>VLOOKUP(C1627,Product_Cleaned!$A$2:$B$101,2,FALSE)</f>
        <v>Women's Formal Blazer</v>
      </c>
      <c r="E1627" t="str">
        <f>VLOOKUP(C1627,Product_Cleaned!$A$2:$C$101,3,FALSE)</f>
        <v>Clothing</v>
      </c>
      <c r="F1627" t="str">
        <f>VLOOKUP(C1627,Product_Cleaned!$A$2:$E$101,4,FALSE)</f>
        <v>Outerwear</v>
      </c>
      <c r="G1627" t="str">
        <f>VLOOKUP('Sales_Fact cleaned'!C235,Product_Cleaned!$A$2:$E$101,5, FALSE)</f>
        <v>Hernandez Inc</v>
      </c>
      <c r="H1627" t="s">
        <v>1813</v>
      </c>
      <c r="I1627" t="str">
        <f>_xlfn.XLOOKUP(H1627,Store_Raw!$A$2:$A$21,Store_Raw!$B$2:$B$21)</f>
        <v>Mann-Austin</v>
      </c>
      <c r="J1627" t="str">
        <f>_xlfn.XLOOKUP(H1627,Store_Raw!$A$2:$A$21,Store_Raw!$C$2:$C$21)</f>
        <v>East</v>
      </c>
      <c r="K1627" t="str">
        <f>_xlfn.XLOOKUP(H1627,Store_Raw!$A$2:$A$21,Store_Raw!$D$2:$D$21)</f>
        <v>Vasquezborough</v>
      </c>
      <c r="L1627" t="str">
        <f>_xlfn.XLOOKUP(H1627,Store_Raw!$A$2:$A$21,Store_Raw!$E$2:$E$21)</f>
        <v>Online</v>
      </c>
      <c r="M1627" t="str">
        <f>VLOOKUP(B1627,Customer_Cleaned!$A$2:$H$501,2,FALSE)</f>
        <v>Kristin Stein</v>
      </c>
      <c r="N1627">
        <f>VLOOKUP(B1627,Customer_Cleaned!$A$2:$H$501,3,FALSE)</f>
        <v>23</v>
      </c>
      <c r="O1627" t="str">
        <f>VLOOKUP(B1627,Customer_Cleaned!$A$2:$H$501,4,FALSE)</f>
        <v>Male</v>
      </c>
      <c r="P1627" t="str">
        <f>VLOOKUP(B1627,Customer_Cleaned!$A$2:$H$501,8,FALSE)</f>
        <v>Bronze</v>
      </c>
      <c r="Q1627" t="str">
        <f>_xlfn.XLOOKUP('Sales_Fact cleaned'!B235,Customer_Cleaned!$A$2:$A$501,Customer_Cleaned!$F$2:$F$501)</f>
        <v>California</v>
      </c>
      <c r="R1627" t="str">
        <f>_xlfn.XLOOKUP(B1627,Customer_Cleaned!$A$2:$A$501,Customer_Cleaned!$G$2:$G$501)</f>
        <v>USA</v>
      </c>
      <c r="S1627">
        <v>4</v>
      </c>
      <c r="T1627">
        <v>492.71</v>
      </c>
      <c r="U1627">
        <v>0.08</v>
      </c>
      <c r="V1627">
        <v>1813.1728000000001</v>
      </c>
      <c r="W1627" t="s">
        <v>1829</v>
      </c>
    </row>
    <row r="1628" spans="1:23" hidden="1">
      <c r="A1628" s="2">
        <v>45804</v>
      </c>
      <c r="B1628" t="s">
        <v>809</v>
      </c>
      <c r="C1628" t="s">
        <v>1704</v>
      </c>
      <c r="D1628" t="str">
        <f>VLOOKUP(C1628,Product_Cleaned!$A$2:$B$101,2,FALSE)</f>
        <v>Essential Oil Diffuser</v>
      </c>
      <c r="E1628" t="str">
        <f>VLOOKUP(C1628,Product_Cleaned!$A$2:$C$101,3,FALSE)</f>
        <v>Home</v>
      </c>
      <c r="F1628" t="str">
        <f>VLOOKUP(C1628,Product_Cleaned!$A$2:$E$101,4,FALSE)</f>
        <v>Decor</v>
      </c>
      <c r="G1628" t="str">
        <f>VLOOKUP('Sales_Fact cleaned'!C41,Product_Cleaned!$A$2:$E$101,5, FALSE)</f>
        <v>Cline-Mccarthy</v>
      </c>
      <c r="H1628" t="s">
        <v>1776</v>
      </c>
      <c r="I1628" t="str">
        <f>_xlfn.XLOOKUP(H1628,Store_Raw!$A$2:$A$21,Store_Raw!$B$2:$B$21)</f>
        <v>Benson-Elliott</v>
      </c>
      <c r="J1628" t="str">
        <f>_xlfn.XLOOKUP(H1628,Store_Raw!$A$2:$A$21,Store_Raw!$C$2:$C$21)</f>
        <v>East</v>
      </c>
      <c r="K1628" t="str">
        <f>_xlfn.XLOOKUP(H1628,Store_Raw!$A$2:$A$21,Store_Raw!$D$2:$D$21)</f>
        <v>Port Josephberg</v>
      </c>
      <c r="L1628" t="str">
        <f>_xlfn.XLOOKUP(H1628,Store_Raw!$A$2:$A$21,Store_Raw!$E$2:$E$21)</f>
        <v>Online</v>
      </c>
      <c r="M1628" t="str">
        <f>VLOOKUP(B1628,Customer_Cleaned!$A$2:$H$501,2,FALSE)</f>
        <v>Dr. Ashley Yates Md</v>
      </c>
      <c r="N1628">
        <f>VLOOKUP(B1628,Customer_Cleaned!$A$2:$H$501,3,FALSE)</f>
        <v>32</v>
      </c>
      <c r="O1628" t="str">
        <f>VLOOKUP(B1628,Customer_Cleaned!$A$2:$H$501,4,FALSE)</f>
        <v>Male</v>
      </c>
      <c r="P1628" t="str">
        <f>VLOOKUP(B1628,Customer_Cleaned!$A$2:$H$501,8,FALSE)</f>
        <v>Bronze</v>
      </c>
      <c r="Q1628" t="str">
        <f>_xlfn.XLOOKUP('Sales_Fact cleaned'!B41,Customer_Cleaned!$A$2:$A$501,Customer_Cleaned!$F$2:$F$501)</f>
        <v>Kentucky</v>
      </c>
      <c r="R1628" t="str">
        <f>_xlfn.XLOOKUP(B1628,Customer_Cleaned!$A$2:$A$501,Customer_Cleaned!$G$2:$G$501)</f>
        <v>USA</v>
      </c>
      <c r="S1628">
        <v>3</v>
      </c>
      <c r="T1628">
        <v>679.22</v>
      </c>
      <c r="U1628">
        <v>0.11</v>
      </c>
      <c r="V1628">
        <v>1813.5174</v>
      </c>
      <c r="W1628" t="s">
        <v>1826</v>
      </c>
    </row>
    <row r="1629" spans="1:23" hidden="1">
      <c r="A1629" s="2">
        <v>45805</v>
      </c>
      <c r="B1629" t="s">
        <v>514</v>
      </c>
      <c r="C1629" t="s">
        <v>1658</v>
      </c>
      <c r="D1629" t="str">
        <f>VLOOKUP(C1629,Product_Cleaned!$A$2:$B$101,2,FALSE)</f>
        <v>Ceramic Plant Pot</v>
      </c>
      <c r="E1629" t="str">
        <f>VLOOKUP(C1629,Product_Cleaned!$A$2:$C$101,3,FALSE)</f>
        <v>Home</v>
      </c>
      <c r="F1629" t="str">
        <f>VLOOKUP(C1629,Product_Cleaned!$A$2:$E$101,4,FALSE)</f>
        <v>Decor</v>
      </c>
      <c r="G1629" t="str">
        <f>VLOOKUP('Sales_Fact cleaned'!C1378,Product_Cleaned!$A$2:$E$101,5, FALSE)</f>
        <v>Davis PLC</v>
      </c>
      <c r="H1629" t="s">
        <v>1804</v>
      </c>
      <c r="I1629" t="str">
        <f>_xlfn.XLOOKUP(H1629,Store_Raw!$A$2:$A$21,Store_Raw!$B$2:$B$21)</f>
        <v>Frederick-Wright</v>
      </c>
      <c r="J1629" t="str">
        <f>_xlfn.XLOOKUP(H1629,Store_Raw!$A$2:$A$21,Store_Raw!$C$2:$C$21)</f>
        <v>West</v>
      </c>
      <c r="K1629" t="str">
        <f>_xlfn.XLOOKUP(H1629,Store_Raw!$A$2:$A$21,Store_Raw!$D$2:$D$21)</f>
        <v>New Jimmymouth</v>
      </c>
      <c r="L1629" t="str">
        <f>_xlfn.XLOOKUP(H1629,Store_Raw!$A$2:$A$21,Store_Raw!$E$2:$E$21)</f>
        <v>Flagship</v>
      </c>
      <c r="M1629" t="str">
        <f>VLOOKUP(B1629,Customer_Cleaned!$A$2:$H$501,2,FALSE)</f>
        <v>Joseph Faulkner</v>
      </c>
      <c r="N1629">
        <f>VLOOKUP(B1629,Customer_Cleaned!$A$2:$H$501,3,FALSE)</f>
        <v>31</v>
      </c>
      <c r="O1629" t="str">
        <f>VLOOKUP(B1629,Customer_Cleaned!$A$2:$H$501,4,FALSE)</f>
        <v>Male</v>
      </c>
      <c r="P1629" t="str">
        <f>VLOOKUP(B1629,Customer_Cleaned!$A$2:$H$501,8,FALSE)</f>
        <v>Bronze</v>
      </c>
      <c r="Q1629" t="str">
        <f>_xlfn.XLOOKUP('Sales_Fact cleaned'!B1378,Customer_Cleaned!$A$2:$A$501,Customer_Cleaned!$F$2:$F$501)</f>
        <v>Illinois</v>
      </c>
      <c r="R1629" t="str">
        <f>_xlfn.XLOOKUP(B1629,Customer_Cleaned!$A$2:$A$501,Customer_Cleaned!$G$2:$G$501)</f>
        <v>USA</v>
      </c>
      <c r="S1629">
        <v>4</v>
      </c>
      <c r="T1629">
        <v>613.16999999999996</v>
      </c>
      <c r="U1629">
        <v>0.26</v>
      </c>
      <c r="V1629">
        <v>1814.9831999999999</v>
      </c>
      <c r="W1629" t="s">
        <v>1826</v>
      </c>
    </row>
    <row r="1630" spans="1:23" hidden="1">
      <c r="A1630" s="2">
        <v>45806</v>
      </c>
      <c r="B1630" t="s">
        <v>1032</v>
      </c>
      <c r="C1630" t="s">
        <v>1555</v>
      </c>
      <c r="D1630" t="str">
        <f>VLOOKUP(C1630,Product_Cleaned!$A$2:$B$101,2,FALSE)</f>
        <v>Men's Leather Belt</v>
      </c>
      <c r="E1630" t="str">
        <f>VLOOKUP(C1630,Product_Cleaned!$A$2:$C$101,3,FALSE)</f>
        <v>Clothing</v>
      </c>
      <c r="F1630" t="str">
        <f>VLOOKUP(C1630,Product_Cleaned!$A$2:$E$101,4,FALSE)</f>
        <v>Accessories</v>
      </c>
      <c r="G1630" t="str">
        <f>VLOOKUP('Sales_Fact cleaned'!C1121,Product_Cleaned!$A$2:$E$101,5, FALSE)</f>
        <v>Moon, Mora and Santos</v>
      </c>
      <c r="H1630" t="s">
        <v>1752</v>
      </c>
      <c r="I1630" t="str">
        <f>_xlfn.XLOOKUP(H1630,Store_Raw!$A$2:$A$21,Store_Raw!$B$2:$B$21)</f>
        <v>Rivera-Warner</v>
      </c>
      <c r="J1630" t="str">
        <f>_xlfn.XLOOKUP(H1630,Store_Raw!$A$2:$A$21,Store_Raw!$C$2:$C$21)</f>
        <v>East</v>
      </c>
      <c r="K1630" t="str">
        <f>_xlfn.XLOOKUP(H1630,Store_Raw!$A$2:$A$21,Store_Raw!$D$2:$D$21)</f>
        <v>Washingtonfurt</v>
      </c>
      <c r="L1630" t="str">
        <f>_xlfn.XLOOKUP(H1630,Store_Raw!$A$2:$A$21,Store_Raw!$E$2:$E$21)</f>
        <v>Flagship</v>
      </c>
      <c r="M1630" t="str">
        <f>VLOOKUP(B1630,Customer_Cleaned!$A$2:$H$501,2,FALSE)</f>
        <v>Mario Harvey Jr.</v>
      </c>
      <c r="N1630">
        <f>VLOOKUP(B1630,Customer_Cleaned!$A$2:$H$501,3,FALSE)</f>
        <v>46</v>
      </c>
      <c r="O1630" t="str">
        <f>VLOOKUP(B1630,Customer_Cleaned!$A$2:$H$501,4,FALSE)</f>
        <v>Male</v>
      </c>
      <c r="P1630" t="str">
        <f>VLOOKUP(B1630,Customer_Cleaned!$A$2:$H$501,8,FALSE)</f>
        <v>Silver</v>
      </c>
      <c r="Q1630" t="str">
        <f>_xlfn.XLOOKUP('Sales_Fact cleaned'!B1121,Customer_Cleaned!$A$2:$A$501,Customer_Cleaned!$F$2:$F$501)</f>
        <v>Alaska</v>
      </c>
      <c r="R1630" t="str">
        <f>_xlfn.XLOOKUP(B1630,Customer_Cleaned!$A$2:$A$501,Customer_Cleaned!$G$2:$G$501)</f>
        <v>USA</v>
      </c>
      <c r="S1630">
        <v>4</v>
      </c>
      <c r="T1630">
        <v>477.83</v>
      </c>
      <c r="U1630">
        <v>0.05</v>
      </c>
      <c r="V1630">
        <v>1815.7539999999999</v>
      </c>
      <c r="W1630" t="s">
        <v>1829</v>
      </c>
    </row>
    <row r="1631" spans="1:23" hidden="1">
      <c r="A1631" s="2">
        <v>45806</v>
      </c>
      <c r="B1631" t="s">
        <v>884</v>
      </c>
      <c r="C1631" t="s">
        <v>1594</v>
      </c>
      <c r="D1631" t="str">
        <f>VLOOKUP(C1631,Product_Cleaned!$A$2:$B$101,2,FALSE)</f>
        <v>Men's Formal Shirt</v>
      </c>
      <c r="E1631" t="str">
        <f>VLOOKUP(C1631,Product_Cleaned!$A$2:$C$101,3,FALSE)</f>
        <v>Clothing</v>
      </c>
      <c r="F1631" t="str">
        <f>VLOOKUP(C1631,Product_Cleaned!$A$2:$E$101,4,FALSE)</f>
        <v>Tops</v>
      </c>
      <c r="G1631" t="str">
        <f>VLOOKUP('Sales_Fact cleaned'!C1538,Product_Cleaned!$A$2:$E$101,5, FALSE)</f>
        <v>Anderson-Riley</v>
      </c>
      <c r="H1631" t="s">
        <v>1757</v>
      </c>
      <c r="I1631" t="str">
        <f>_xlfn.XLOOKUP(H1631,Store_Raw!$A$2:$A$21,Store_Raw!$B$2:$B$21)</f>
        <v>Martinez, Adkins and Johnson</v>
      </c>
      <c r="J1631" t="str">
        <f>_xlfn.XLOOKUP(H1631,Store_Raw!$A$2:$A$21,Store_Raw!$C$2:$C$21)</f>
        <v>North</v>
      </c>
      <c r="K1631" t="str">
        <f>_xlfn.XLOOKUP(H1631,Store_Raw!$A$2:$A$21,Store_Raw!$D$2:$D$21)</f>
        <v>Danielmouth</v>
      </c>
      <c r="L1631" t="str">
        <f>_xlfn.XLOOKUP(H1631,Store_Raw!$A$2:$A$21,Store_Raw!$E$2:$E$21)</f>
        <v>Flagship</v>
      </c>
      <c r="M1631" t="str">
        <f>VLOOKUP(B1631,Customer_Cleaned!$A$2:$H$501,2,FALSE)</f>
        <v>Stephen Fowler</v>
      </c>
      <c r="N1631">
        <f>VLOOKUP(B1631,Customer_Cleaned!$A$2:$H$501,3,FALSE)</f>
        <v>42</v>
      </c>
      <c r="O1631" t="str">
        <f>VLOOKUP(B1631,Customer_Cleaned!$A$2:$H$501,4,FALSE)</f>
        <v>Female</v>
      </c>
      <c r="P1631" t="str">
        <f>VLOOKUP(B1631,Customer_Cleaned!$A$2:$H$501,8,FALSE)</f>
        <v>Silver</v>
      </c>
      <c r="Q1631" t="str">
        <f>_xlfn.XLOOKUP('Sales_Fact cleaned'!B1538,Customer_Cleaned!$A$2:$A$501,Customer_Cleaned!$F$2:$F$501)</f>
        <v>Utah</v>
      </c>
      <c r="R1631" t="str">
        <f>_xlfn.XLOOKUP(B1631,Customer_Cleaned!$A$2:$A$501,Customer_Cleaned!$G$2:$G$501)</f>
        <v>USA</v>
      </c>
      <c r="S1631">
        <v>3</v>
      </c>
      <c r="T1631">
        <v>688.76</v>
      </c>
      <c r="U1631">
        <v>0.12</v>
      </c>
      <c r="V1631">
        <v>1818.3263999999999</v>
      </c>
      <c r="W1631" t="s">
        <v>1826</v>
      </c>
    </row>
    <row r="1632" spans="1:23">
      <c r="A1632" s="2">
        <v>45806</v>
      </c>
      <c r="B1632" t="s">
        <v>640</v>
      </c>
      <c r="C1632" t="s">
        <v>1576</v>
      </c>
      <c r="D1632" t="str">
        <f>VLOOKUP(C1632,Product_Cleaned!$A$2:$B$101,2,FALSE)</f>
        <v>Decorative Wall Mirror</v>
      </c>
      <c r="E1632" t="str">
        <f>VLOOKUP(C1632,Product_Cleaned!$A$2:$C$101,3,FALSE)</f>
        <v>Home</v>
      </c>
      <c r="F1632" t="str">
        <f>VLOOKUP(C1632,Product_Cleaned!$A$2:$E$101,4,FALSE)</f>
        <v>Decor</v>
      </c>
      <c r="G1632" t="str">
        <f>VLOOKUP('Sales_Fact cleaned'!C1479,Product_Cleaned!$A$2:$E$101,5, FALSE)</f>
        <v>Reese-Watson</v>
      </c>
      <c r="H1632" t="s">
        <v>1789</v>
      </c>
      <c r="I1632" t="str">
        <f>_xlfn.XLOOKUP(H1632,Store_Raw!$A$2:$A$21,Store_Raw!$B$2:$B$21)</f>
        <v>Hill, Wagner and Ballard</v>
      </c>
      <c r="J1632" t="str">
        <f>_xlfn.XLOOKUP(H1632,Store_Raw!$A$2:$A$21,Store_Raw!$C$2:$C$21)</f>
        <v>East</v>
      </c>
      <c r="K1632" t="str">
        <f>_xlfn.XLOOKUP(H1632,Store_Raw!$A$2:$A$21,Store_Raw!$D$2:$D$21)</f>
        <v>East Davidville</v>
      </c>
      <c r="L1632" t="str">
        <f>_xlfn.XLOOKUP(H1632,Store_Raw!$A$2:$A$21,Store_Raw!$E$2:$E$21)</f>
        <v>Online</v>
      </c>
      <c r="M1632" t="str">
        <f>VLOOKUP(B1632,Customer_Cleaned!$A$2:$H$501,2,FALSE)</f>
        <v>Anthony Garcia</v>
      </c>
      <c r="N1632">
        <f>VLOOKUP(B1632,Customer_Cleaned!$A$2:$H$501,3,FALSE)</f>
        <v>60</v>
      </c>
      <c r="O1632" t="str">
        <f>VLOOKUP(B1632,Customer_Cleaned!$A$2:$H$501,4,FALSE)</f>
        <v>Male</v>
      </c>
      <c r="P1632" t="str">
        <f>VLOOKUP(B1632,Customer_Cleaned!$A$2:$H$501,8,FALSE)</f>
        <v>Platinum</v>
      </c>
      <c r="Q1632" t="str">
        <f>_xlfn.XLOOKUP('Sales_Fact cleaned'!B1479,Customer_Cleaned!$A$2:$A$501,Customer_Cleaned!$F$2:$F$501)</f>
        <v>Pennsylvania</v>
      </c>
      <c r="R1632" t="str">
        <f>_xlfn.XLOOKUP(B1632,Customer_Cleaned!$A$2:$A$501,Customer_Cleaned!$G$2:$G$501)</f>
        <v>USA</v>
      </c>
      <c r="S1632">
        <v>3</v>
      </c>
      <c r="T1632">
        <v>696.74</v>
      </c>
      <c r="U1632">
        <v>0.13</v>
      </c>
      <c r="V1632">
        <v>1818.4914000000001</v>
      </c>
      <c r="W1632" t="s">
        <v>1826</v>
      </c>
    </row>
    <row r="1633" spans="1:23" hidden="1">
      <c r="A1633" s="2">
        <v>45806</v>
      </c>
      <c r="B1633" t="s">
        <v>1533</v>
      </c>
      <c r="C1633" t="s">
        <v>1626</v>
      </c>
      <c r="D1633" t="str">
        <f>VLOOKUP(C1633,Product_Cleaned!$A$2:$B$101,2,FALSE)</f>
        <v>Portable Power Bank</v>
      </c>
      <c r="E1633" t="str">
        <f>VLOOKUP(C1633,Product_Cleaned!$A$2:$C$101,3,FALSE)</f>
        <v>Electronics</v>
      </c>
      <c r="F1633" t="str">
        <f>VLOOKUP(C1633,Product_Cleaned!$A$2:$E$101,4,FALSE)</f>
        <v>Mobile</v>
      </c>
      <c r="G1633" t="str">
        <f>VLOOKUP('Sales_Fact cleaned'!C542,Product_Cleaned!$A$2:$E$101,5, FALSE)</f>
        <v>Anderson-Riley</v>
      </c>
      <c r="H1633" t="s">
        <v>1761</v>
      </c>
      <c r="I1633" t="str">
        <f>_xlfn.XLOOKUP(H1633,Store_Raw!$A$2:$A$21,Store_Raw!$B$2:$B$21)</f>
        <v>Black-Horn</v>
      </c>
      <c r="J1633" t="str">
        <f>_xlfn.XLOOKUP(H1633,Store_Raw!$A$2:$A$21,Store_Raw!$C$2:$C$21)</f>
        <v>South</v>
      </c>
      <c r="K1633" t="str">
        <f>_xlfn.XLOOKUP(H1633,Store_Raw!$A$2:$A$21,Store_Raw!$D$2:$D$21)</f>
        <v>North Nancyview</v>
      </c>
      <c r="L1633" t="str">
        <f>_xlfn.XLOOKUP(H1633,Store_Raw!$A$2:$A$21,Store_Raw!$E$2:$E$21)</f>
        <v>Outlet</v>
      </c>
      <c r="M1633" t="str">
        <f>VLOOKUP(B1633,Customer_Cleaned!$A$2:$H$501,2,FALSE)</f>
        <v>Philip Pennington</v>
      </c>
      <c r="N1633">
        <f>VLOOKUP(B1633,Customer_Cleaned!$A$2:$H$501,3,FALSE)</f>
        <v>27</v>
      </c>
      <c r="O1633" t="str">
        <f>VLOOKUP(B1633,Customer_Cleaned!$A$2:$H$501,4,FALSE)</f>
        <v>Female</v>
      </c>
      <c r="P1633" t="str">
        <f>VLOOKUP(B1633,Customer_Cleaned!$A$2:$H$501,8,FALSE)</f>
        <v>Bronze</v>
      </c>
      <c r="Q1633" t="str">
        <f>_xlfn.XLOOKUP('Sales_Fact cleaned'!B542,Customer_Cleaned!$A$2:$A$501,Customer_Cleaned!$F$2:$F$501)</f>
        <v>Kansas</v>
      </c>
      <c r="R1633" t="str">
        <f>_xlfn.XLOOKUP(B1633,Customer_Cleaned!$A$2:$A$501,Customer_Cleaned!$G$2:$G$501)</f>
        <v>USA</v>
      </c>
      <c r="S1633">
        <v>2</v>
      </c>
      <c r="T1633">
        <v>999.89</v>
      </c>
      <c r="U1633">
        <v>0.09</v>
      </c>
      <c r="V1633">
        <v>1819.7998</v>
      </c>
      <c r="W1633" t="s">
        <v>1826</v>
      </c>
    </row>
    <row r="1634" spans="1:23" hidden="1">
      <c r="A1634" s="2">
        <v>45806</v>
      </c>
      <c r="B1634" t="s">
        <v>797</v>
      </c>
      <c r="C1634" t="s">
        <v>1644</v>
      </c>
      <c r="D1634" t="str">
        <f>VLOOKUP(C1634,Product_Cleaned!$A$2:$B$101,2,FALSE)</f>
        <v>Car Dashboard Phone Holder</v>
      </c>
      <c r="E1634" t="str">
        <f>VLOOKUP(C1634,Product_Cleaned!$A$2:$C$101,3,FALSE)</f>
        <v>Electronics</v>
      </c>
      <c r="F1634" t="str">
        <f>VLOOKUP(C1634,Product_Cleaned!$A$2:$E$101,4,FALSE)</f>
        <v>Accessories</v>
      </c>
      <c r="G1634" t="str">
        <f>VLOOKUP('Sales_Fact cleaned'!C403,Product_Cleaned!$A$2:$E$101,5, FALSE)</f>
        <v>Montgomery, Benton and Miller</v>
      </c>
      <c r="H1634" t="s">
        <v>1779</v>
      </c>
      <c r="I1634" t="str">
        <f>_xlfn.XLOOKUP(H1634,Store_Raw!$A$2:$A$21,Store_Raw!$B$2:$B$21)</f>
        <v>Martinez-Mullins</v>
      </c>
      <c r="J1634" t="str">
        <f>_xlfn.XLOOKUP(H1634,Store_Raw!$A$2:$A$21,Store_Raw!$C$2:$C$21)</f>
        <v>South</v>
      </c>
      <c r="K1634" t="str">
        <f>_xlfn.XLOOKUP(H1634,Store_Raw!$A$2:$A$21,Store_Raw!$D$2:$D$21)</f>
        <v>Williamsfurt</v>
      </c>
      <c r="L1634" t="str">
        <f>_xlfn.XLOOKUP(H1634,Store_Raw!$A$2:$A$21,Store_Raw!$E$2:$E$21)</f>
        <v>Online</v>
      </c>
      <c r="M1634" t="str">
        <f>VLOOKUP(B1634,Customer_Cleaned!$A$2:$H$501,2,FALSE)</f>
        <v>Lauren George</v>
      </c>
      <c r="N1634">
        <f>VLOOKUP(B1634,Customer_Cleaned!$A$2:$H$501,3,FALSE)</f>
        <v>41</v>
      </c>
      <c r="O1634" t="str">
        <f>VLOOKUP(B1634,Customer_Cleaned!$A$2:$H$501,4,FALSE)</f>
        <v>Female</v>
      </c>
      <c r="P1634" t="str">
        <f>VLOOKUP(B1634,Customer_Cleaned!$A$2:$H$501,8,FALSE)</f>
        <v>Silver</v>
      </c>
      <c r="Q1634" t="str">
        <f>_xlfn.XLOOKUP('Sales_Fact cleaned'!B403,Customer_Cleaned!$A$2:$A$501,Customer_Cleaned!$F$2:$F$501)</f>
        <v>North Carolina</v>
      </c>
      <c r="R1634" t="str">
        <f>_xlfn.XLOOKUP(B1634,Customer_Cleaned!$A$2:$A$501,Customer_Cleaned!$G$2:$G$501)</f>
        <v>USA</v>
      </c>
      <c r="S1634">
        <v>3</v>
      </c>
      <c r="T1634">
        <v>855.96</v>
      </c>
      <c r="U1634">
        <v>0.28999999999999998</v>
      </c>
      <c r="V1634">
        <v>1823.1948</v>
      </c>
      <c r="W1634" t="s">
        <v>1824</v>
      </c>
    </row>
    <row r="1635" spans="1:23" hidden="1">
      <c r="A1635" s="2">
        <v>45806</v>
      </c>
      <c r="B1635" t="s">
        <v>884</v>
      </c>
      <c r="C1635" t="s">
        <v>1724</v>
      </c>
      <c r="D1635" t="str">
        <f>VLOOKUP(C1635,Product_Cleaned!$A$2:$B$101,2,FALSE)</f>
        <v>Sports Wrist Sweatbands</v>
      </c>
      <c r="E1635" t="str">
        <f>VLOOKUP(C1635,Product_Cleaned!$A$2:$C$101,3,FALSE)</f>
        <v>Sports</v>
      </c>
      <c r="F1635" t="str">
        <f>VLOOKUP(C1635,Product_Cleaned!$A$2:$E$101,4,FALSE)</f>
        <v>Accessories</v>
      </c>
      <c r="G1635" t="str">
        <f>VLOOKUP('Sales_Fact cleaned'!C1267,Product_Cleaned!$A$2:$E$101,5, FALSE)</f>
        <v>Atkinson, Camacho and Oliver</v>
      </c>
      <c r="H1635" t="s">
        <v>1761</v>
      </c>
      <c r="I1635" t="str">
        <f>_xlfn.XLOOKUP(H1635,Store_Raw!$A$2:$A$21,Store_Raw!$B$2:$B$21)</f>
        <v>Black-Horn</v>
      </c>
      <c r="J1635" t="str">
        <f>_xlfn.XLOOKUP(H1635,Store_Raw!$A$2:$A$21,Store_Raw!$C$2:$C$21)</f>
        <v>South</v>
      </c>
      <c r="K1635" t="str">
        <f>_xlfn.XLOOKUP(H1635,Store_Raw!$A$2:$A$21,Store_Raw!$D$2:$D$21)</f>
        <v>North Nancyview</v>
      </c>
      <c r="L1635" t="str">
        <f>_xlfn.XLOOKUP(H1635,Store_Raw!$A$2:$A$21,Store_Raw!$E$2:$E$21)</f>
        <v>Outlet</v>
      </c>
      <c r="M1635" t="str">
        <f>VLOOKUP(B1635,Customer_Cleaned!$A$2:$H$501,2,FALSE)</f>
        <v>Stephen Fowler</v>
      </c>
      <c r="N1635">
        <f>VLOOKUP(B1635,Customer_Cleaned!$A$2:$H$501,3,FALSE)</f>
        <v>42</v>
      </c>
      <c r="O1635" t="str">
        <f>VLOOKUP(B1635,Customer_Cleaned!$A$2:$H$501,4,FALSE)</f>
        <v>Female</v>
      </c>
      <c r="P1635" t="str">
        <f>VLOOKUP(B1635,Customer_Cleaned!$A$2:$H$501,8,FALSE)</f>
        <v>Silver</v>
      </c>
      <c r="Q1635" t="str">
        <f>_xlfn.XLOOKUP('Sales_Fact cleaned'!B1267,Customer_Cleaned!$A$2:$A$501,Customer_Cleaned!$F$2:$F$501)</f>
        <v>Ohio</v>
      </c>
      <c r="R1635" t="str">
        <f>_xlfn.XLOOKUP(B1635,Customer_Cleaned!$A$2:$A$501,Customer_Cleaned!$G$2:$G$501)</f>
        <v>USA</v>
      </c>
      <c r="S1635">
        <v>3</v>
      </c>
      <c r="T1635">
        <v>691.02</v>
      </c>
      <c r="U1635">
        <v>0.12</v>
      </c>
      <c r="V1635">
        <v>1824.2927999999999</v>
      </c>
      <c r="W1635" t="s">
        <v>1824</v>
      </c>
    </row>
    <row r="1636" spans="1:23" hidden="1">
      <c r="A1636" s="2">
        <v>45806</v>
      </c>
      <c r="B1636" t="s">
        <v>849</v>
      </c>
      <c r="C1636" t="s">
        <v>1670</v>
      </c>
      <c r="D1636" t="str">
        <f>VLOOKUP(C1636,Product_Cleaned!$A$2:$B$101,2,FALSE)</f>
        <v>Tennis Ball 3-Pack</v>
      </c>
      <c r="E1636" t="str">
        <f>VLOOKUP(C1636,Product_Cleaned!$A$2:$C$101,3,FALSE)</f>
        <v>Sports</v>
      </c>
      <c r="F1636" t="str">
        <f>VLOOKUP(C1636,Product_Cleaned!$A$2:$E$101,4,FALSE)</f>
        <v>Equipment</v>
      </c>
      <c r="G1636" t="str">
        <f>VLOOKUP('Sales_Fact cleaned'!C1237,Product_Cleaned!$A$2:$E$101,5, FALSE)</f>
        <v>Kelly, Smith and Perez</v>
      </c>
      <c r="H1636" t="s">
        <v>1766</v>
      </c>
      <c r="I1636" t="str">
        <f>_xlfn.XLOOKUP(H1636,Store_Raw!$A$2:$A$21,Store_Raw!$B$2:$B$21)</f>
        <v>Johnson-Wright</v>
      </c>
      <c r="J1636" t="str">
        <f>_xlfn.XLOOKUP(H1636,Store_Raw!$A$2:$A$21,Store_Raw!$C$2:$C$21)</f>
        <v>North</v>
      </c>
      <c r="K1636" t="str">
        <f>_xlfn.XLOOKUP(H1636,Store_Raw!$A$2:$A$21,Store_Raw!$D$2:$D$21)</f>
        <v>Hoodberg</v>
      </c>
      <c r="L1636" t="str">
        <f>_xlfn.XLOOKUP(H1636,Store_Raw!$A$2:$A$21,Store_Raw!$E$2:$E$21)</f>
        <v>Outlet</v>
      </c>
      <c r="M1636" t="str">
        <f>VLOOKUP(B1636,Customer_Cleaned!$A$2:$H$501,2,FALSE)</f>
        <v>Cynthia Payne</v>
      </c>
      <c r="N1636">
        <f>VLOOKUP(B1636,Customer_Cleaned!$A$2:$H$501,3,FALSE)</f>
        <v>32</v>
      </c>
      <c r="O1636" t="str">
        <f>VLOOKUP(B1636,Customer_Cleaned!$A$2:$H$501,4,FALSE)</f>
        <v>Female</v>
      </c>
      <c r="P1636" t="str">
        <f>VLOOKUP(B1636,Customer_Cleaned!$A$2:$H$501,8,FALSE)</f>
        <v>Bronze</v>
      </c>
      <c r="Q1636" t="str">
        <f>_xlfn.XLOOKUP('Sales_Fact cleaned'!B1237,Customer_Cleaned!$A$2:$A$501,Customer_Cleaned!$F$2:$F$501)</f>
        <v>Florida</v>
      </c>
      <c r="R1636" t="str">
        <f>_xlfn.XLOOKUP(B1636,Customer_Cleaned!$A$2:$A$501,Customer_Cleaned!$G$2:$G$501)</f>
        <v>USA</v>
      </c>
      <c r="S1636">
        <v>4</v>
      </c>
      <c r="T1636">
        <v>585.04</v>
      </c>
      <c r="U1636">
        <v>0.22</v>
      </c>
      <c r="V1636">
        <v>1825.3248000000001</v>
      </c>
      <c r="W1636" t="s">
        <v>1824</v>
      </c>
    </row>
    <row r="1637" spans="1:23" hidden="1">
      <c r="A1637" s="2">
        <v>45807</v>
      </c>
      <c r="B1637" t="s">
        <v>842</v>
      </c>
      <c r="C1637" t="s">
        <v>1680</v>
      </c>
      <c r="D1637" t="str">
        <f>VLOOKUP(C1637,Product_Cleaned!$A$2:$B$101,2,FALSE)</f>
        <v>Women's Hair Dryer Brush</v>
      </c>
      <c r="E1637" t="str">
        <f>VLOOKUP(C1637,Product_Cleaned!$A$2:$C$101,3,FALSE)</f>
        <v>Beauty</v>
      </c>
      <c r="F1637" t="str">
        <f>VLOOKUP(C1637,Product_Cleaned!$A$2:$E$101,4,FALSE)</f>
        <v>Haircare</v>
      </c>
      <c r="G1637" t="str">
        <f>VLOOKUP('Sales_Fact cleaned'!C437,Product_Cleaned!$A$2:$E$101,5, FALSE)</f>
        <v>Olsen-Daniels</v>
      </c>
      <c r="H1637" t="s">
        <v>1786</v>
      </c>
      <c r="I1637" t="str">
        <f>_xlfn.XLOOKUP(H1637,Store_Raw!$A$2:$A$21,Store_Raw!$B$2:$B$21)</f>
        <v>Moore, Padilla and Butler</v>
      </c>
      <c r="J1637" t="str">
        <f>_xlfn.XLOOKUP(H1637,Store_Raw!$A$2:$A$21,Store_Raw!$C$2:$C$21)</f>
        <v>South</v>
      </c>
      <c r="K1637" t="str">
        <f>_xlfn.XLOOKUP(H1637,Store_Raw!$A$2:$A$21,Store_Raw!$D$2:$D$21)</f>
        <v>East Johnstad</v>
      </c>
      <c r="L1637" t="str">
        <f>_xlfn.XLOOKUP(H1637,Store_Raw!$A$2:$A$21,Store_Raw!$E$2:$E$21)</f>
        <v>Flagship</v>
      </c>
      <c r="M1637" t="str">
        <f>VLOOKUP(B1637,Customer_Cleaned!$A$2:$H$501,2,FALSE)</f>
        <v>Matthew Payne</v>
      </c>
      <c r="N1637">
        <f>VLOOKUP(B1637,Customer_Cleaned!$A$2:$H$501,3,FALSE)</f>
        <v>25</v>
      </c>
      <c r="O1637" t="str">
        <f>VLOOKUP(B1637,Customer_Cleaned!$A$2:$H$501,4,FALSE)</f>
        <v>Male</v>
      </c>
      <c r="P1637" t="str">
        <f>VLOOKUP(B1637,Customer_Cleaned!$A$2:$H$501,8,FALSE)</f>
        <v>Bronze</v>
      </c>
      <c r="Q1637" t="str">
        <f>_xlfn.XLOOKUP('Sales_Fact cleaned'!B437,Customer_Cleaned!$A$2:$A$501,Customer_Cleaned!$F$2:$F$501)</f>
        <v>New Hampshire</v>
      </c>
      <c r="R1637" t="str">
        <f>_xlfn.XLOOKUP(B1637,Customer_Cleaned!$A$2:$A$501,Customer_Cleaned!$G$2:$G$501)</f>
        <v>USA</v>
      </c>
      <c r="S1637">
        <v>2</v>
      </c>
      <c r="T1637">
        <v>972.4</v>
      </c>
      <c r="U1637">
        <v>0.06</v>
      </c>
      <c r="V1637">
        <v>1828.1120000000001</v>
      </c>
      <c r="W1637" t="s">
        <v>1829</v>
      </c>
    </row>
    <row r="1638" spans="1:23" hidden="1">
      <c r="A1638" s="2">
        <v>45807</v>
      </c>
      <c r="B1638" t="s">
        <v>1124</v>
      </c>
      <c r="C1638" t="s">
        <v>1724</v>
      </c>
      <c r="D1638" t="str">
        <f>VLOOKUP(C1638,Product_Cleaned!$A$2:$B$101,2,FALSE)</f>
        <v>Sports Wrist Sweatbands</v>
      </c>
      <c r="E1638" t="str">
        <f>VLOOKUP(C1638,Product_Cleaned!$A$2:$C$101,3,FALSE)</f>
        <v>Sports</v>
      </c>
      <c r="F1638" t="str">
        <f>VLOOKUP(C1638,Product_Cleaned!$A$2:$E$101,4,FALSE)</f>
        <v>Accessories</v>
      </c>
      <c r="G1638" t="str">
        <f>VLOOKUP('Sales_Fact cleaned'!C1811,Product_Cleaned!$A$2:$E$101,5, FALSE)</f>
        <v>Flores, Pineda and Rodriguez</v>
      </c>
      <c r="H1638" t="s">
        <v>1757</v>
      </c>
      <c r="I1638" t="str">
        <f>_xlfn.XLOOKUP(H1638,Store_Raw!$A$2:$A$21,Store_Raw!$B$2:$B$21)</f>
        <v>Martinez, Adkins and Johnson</v>
      </c>
      <c r="J1638" t="str">
        <f>_xlfn.XLOOKUP(H1638,Store_Raw!$A$2:$A$21,Store_Raw!$C$2:$C$21)</f>
        <v>North</v>
      </c>
      <c r="K1638" t="str">
        <f>_xlfn.XLOOKUP(H1638,Store_Raw!$A$2:$A$21,Store_Raw!$D$2:$D$21)</f>
        <v>Danielmouth</v>
      </c>
      <c r="L1638" t="str">
        <f>_xlfn.XLOOKUP(H1638,Store_Raw!$A$2:$A$21,Store_Raw!$E$2:$E$21)</f>
        <v>Flagship</v>
      </c>
      <c r="M1638" t="str">
        <f>VLOOKUP(B1638,Customer_Cleaned!$A$2:$H$501,2,FALSE)</f>
        <v>Melanie Lam</v>
      </c>
      <c r="N1638">
        <f>VLOOKUP(B1638,Customer_Cleaned!$A$2:$H$501,3,FALSE)</f>
        <v>32</v>
      </c>
      <c r="O1638" t="str">
        <f>VLOOKUP(B1638,Customer_Cleaned!$A$2:$H$501,4,FALSE)</f>
        <v>Male</v>
      </c>
      <c r="P1638" t="str">
        <f>VLOOKUP(B1638,Customer_Cleaned!$A$2:$H$501,8,FALSE)</f>
        <v>Bronze</v>
      </c>
      <c r="Q1638" t="str">
        <f>_xlfn.XLOOKUP('Sales_Fact cleaned'!B1811,Customer_Cleaned!$A$2:$A$501,Customer_Cleaned!$F$2:$F$501)</f>
        <v>Alaska</v>
      </c>
      <c r="R1638" t="str">
        <f>_xlfn.XLOOKUP(B1638,Customer_Cleaned!$A$2:$A$501,Customer_Cleaned!$G$2:$G$501)</f>
        <v>USA</v>
      </c>
      <c r="S1638">
        <v>3</v>
      </c>
      <c r="T1638">
        <v>642.94000000000005</v>
      </c>
      <c r="U1638">
        <v>0.05</v>
      </c>
      <c r="V1638">
        <v>1832.3789999999999</v>
      </c>
      <c r="W1638" t="s">
        <v>1824</v>
      </c>
    </row>
    <row r="1639" spans="1:23" hidden="1">
      <c r="A1639" s="2">
        <v>45807</v>
      </c>
      <c r="B1639" t="s">
        <v>1516</v>
      </c>
      <c r="C1639" t="s">
        <v>1666</v>
      </c>
      <c r="D1639" t="str">
        <f>VLOOKUP(C1639,Product_Cleaned!$A$2:$B$101,2,FALSE)</f>
        <v>Men's Hair Styling Gel</v>
      </c>
      <c r="E1639" t="str">
        <f>VLOOKUP(C1639,Product_Cleaned!$A$2:$C$101,3,FALSE)</f>
        <v>Beauty</v>
      </c>
      <c r="F1639" t="str">
        <f>VLOOKUP(C1639,Product_Cleaned!$A$2:$E$101,4,FALSE)</f>
        <v>Haircare</v>
      </c>
      <c r="G1639" t="str">
        <f>VLOOKUP('Sales_Fact cleaned'!C234,Product_Cleaned!$A$2:$E$101,5, FALSE)</f>
        <v>Larson Ltd</v>
      </c>
      <c r="H1639" t="s">
        <v>1773</v>
      </c>
      <c r="I1639" t="str">
        <f>_xlfn.XLOOKUP(H1639,Store_Raw!$A$2:$A$21,Store_Raw!$B$2:$B$21)</f>
        <v>Gray Ltd</v>
      </c>
      <c r="J1639" t="str">
        <f>_xlfn.XLOOKUP(H1639,Store_Raw!$A$2:$A$21,Store_Raw!$C$2:$C$21)</f>
        <v>North</v>
      </c>
      <c r="K1639" t="str">
        <f>_xlfn.XLOOKUP(H1639,Store_Raw!$A$2:$A$21,Store_Raw!$D$2:$D$21)</f>
        <v>New Michaelchester</v>
      </c>
      <c r="L1639" t="str">
        <f>_xlfn.XLOOKUP(H1639,Store_Raw!$A$2:$A$21,Store_Raw!$E$2:$E$21)</f>
        <v>Outlet</v>
      </c>
      <c r="M1639" t="str">
        <f>VLOOKUP(B1639,Customer_Cleaned!$A$2:$H$501,2,FALSE)</f>
        <v>Amanda Powell</v>
      </c>
      <c r="N1639">
        <f>VLOOKUP(B1639,Customer_Cleaned!$A$2:$H$501,3,FALSE)</f>
        <v>28</v>
      </c>
      <c r="O1639" t="str">
        <f>VLOOKUP(B1639,Customer_Cleaned!$A$2:$H$501,4,FALSE)</f>
        <v>Male</v>
      </c>
      <c r="P1639" t="str">
        <f>VLOOKUP(B1639,Customer_Cleaned!$A$2:$H$501,8,FALSE)</f>
        <v>Bronze</v>
      </c>
      <c r="Q1639" t="str">
        <f>_xlfn.XLOOKUP('Sales_Fact cleaned'!B234,Customer_Cleaned!$A$2:$A$501,Customer_Cleaned!$F$2:$F$501)</f>
        <v>Florida</v>
      </c>
      <c r="R1639" t="str">
        <f>_xlfn.XLOOKUP(B1639,Customer_Cleaned!$A$2:$A$501,Customer_Cleaned!$G$2:$G$501)</f>
        <v>USA</v>
      </c>
      <c r="S1639">
        <v>3</v>
      </c>
      <c r="T1639">
        <v>745.3</v>
      </c>
      <c r="U1639">
        <v>0.18</v>
      </c>
      <c r="V1639">
        <v>1833.4380000000001</v>
      </c>
      <c r="W1639" t="s">
        <v>1824</v>
      </c>
    </row>
    <row r="1640" spans="1:23">
      <c r="A1640" s="2">
        <v>45807</v>
      </c>
      <c r="B1640" t="s">
        <v>1005</v>
      </c>
      <c r="C1640" t="s">
        <v>1646</v>
      </c>
      <c r="D1640" t="str">
        <f>VLOOKUP(C1640,Product_Cleaned!$A$2:$B$101,2,FALSE)</f>
        <v>Men's Roll-On Perfume</v>
      </c>
      <c r="E1640" t="str">
        <f>VLOOKUP(C1640,Product_Cleaned!$A$2:$C$101,3,FALSE)</f>
        <v>Beauty</v>
      </c>
      <c r="F1640" t="str">
        <f>VLOOKUP(C1640,Product_Cleaned!$A$2:$E$101,4,FALSE)</f>
        <v>Fragrance</v>
      </c>
      <c r="G1640" t="str">
        <f>VLOOKUP('Sales_Fact cleaned'!C764,Product_Cleaned!$A$2:$E$101,5, FALSE)</f>
        <v>Luna, Anderson and Bowman</v>
      </c>
      <c r="H1640" t="s">
        <v>1752</v>
      </c>
      <c r="I1640" t="str">
        <f>_xlfn.XLOOKUP(H1640,Store_Raw!$A$2:$A$21,Store_Raw!$B$2:$B$21)</f>
        <v>Rivera-Warner</v>
      </c>
      <c r="J1640" t="str">
        <f>_xlfn.XLOOKUP(H1640,Store_Raw!$A$2:$A$21,Store_Raw!$C$2:$C$21)</f>
        <v>East</v>
      </c>
      <c r="K1640" t="str">
        <f>_xlfn.XLOOKUP(H1640,Store_Raw!$A$2:$A$21,Store_Raw!$D$2:$D$21)</f>
        <v>Washingtonfurt</v>
      </c>
      <c r="L1640" t="str">
        <f>_xlfn.XLOOKUP(H1640,Store_Raw!$A$2:$A$21,Store_Raw!$E$2:$E$21)</f>
        <v>Flagship</v>
      </c>
      <c r="M1640" t="str">
        <f>VLOOKUP(B1640,Customer_Cleaned!$A$2:$H$501,2,FALSE)</f>
        <v>Casey Simpson</v>
      </c>
      <c r="N1640">
        <f>VLOOKUP(B1640,Customer_Cleaned!$A$2:$H$501,3,FALSE)</f>
        <v>54</v>
      </c>
      <c r="O1640" t="str">
        <f>VLOOKUP(B1640,Customer_Cleaned!$A$2:$H$501,4,FALSE)</f>
        <v>Male</v>
      </c>
      <c r="P1640" t="str">
        <f>VLOOKUP(B1640,Customer_Cleaned!$A$2:$H$501,8,FALSE)</f>
        <v>Platinum</v>
      </c>
      <c r="Q1640" t="str">
        <f>_xlfn.XLOOKUP('Sales_Fact cleaned'!B764,Customer_Cleaned!$A$2:$A$501,Customer_Cleaned!$F$2:$F$501)</f>
        <v>Iowa</v>
      </c>
      <c r="R1640" t="str">
        <f>_xlfn.XLOOKUP(B1640,Customer_Cleaned!$A$2:$A$501,Customer_Cleaned!$G$2:$G$501)</f>
        <v>USA</v>
      </c>
      <c r="S1640">
        <v>2</v>
      </c>
      <c r="T1640">
        <v>921.52</v>
      </c>
      <c r="U1640">
        <v>0</v>
      </c>
      <c r="V1640">
        <v>1843.04</v>
      </c>
      <c r="W1640" t="s">
        <v>1826</v>
      </c>
    </row>
    <row r="1641" spans="1:23" hidden="1">
      <c r="A1641" s="2">
        <v>45807</v>
      </c>
      <c r="B1641" t="s">
        <v>360</v>
      </c>
      <c r="C1641" t="s">
        <v>1636</v>
      </c>
      <c r="D1641" t="str">
        <f>VLOOKUP(C1641,Product_Cleaned!$A$2:$B$101,2,FALSE)</f>
        <v>Adjustable Jump Rope</v>
      </c>
      <c r="E1641" t="str">
        <f>VLOOKUP(C1641,Product_Cleaned!$A$2:$C$101,3,FALSE)</f>
        <v>Sports</v>
      </c>
      <c r="F1641" t="str">
        <f>VLOOKUP(C1641,Product_Cleaned!$A$2:$E$101,4,FALSE)</f>
        <v>Fitness</v>
      </c>
      <c r="G1641" t="str">
        <f>VLOOKUP('Sales_Fact cleaned'!C456,Product_Cleaned!$A$2:$E$101,5, FALSE)</f>
        <v>Green, Powell and Palmer</v>
      </c>
      <c r="H1641" t="s">
        <v>1766</v>
      </c>
      <c r="I1641" t="str">
        <f>_xlfn.XLOOKUP(H1641,Store_Raw!$A$2:$A$21,Store_Raw!$B$2:$B$21)</f>
        <v>Johnson-Wright</v>
      </c>
      <c r="J1641" t="str">
        <f>_xlfn.XLOOKUP(H1641,Store_Raw!$A$2:$A$21,Store_Raw!$C$2:$C$21)</f>
        <v>North</v>
      </c>
      <c r="K1641" t="str">
        <f>_xlfn.XLOOKUP(H1641,Store_Raw!$A$2:$A$21,Store_Raw!$D$2:$D$21)</f>
        <v>Hoodberg</v>
      </c>
      <c r="L1641" t="str">
        <f>_xlfn.XLOOKUP(H1641,Store_Raw!$A$2:$A$21,Store_Raw!$E$2:$E$21)</f>
        <v>Outlet</v>
      </c>
      <c r="M1641" t="str">
        <f>VLOOKUP(B1641,Customer_Cleaned!$A$2:$H$501,2,FALSE)</f>
        <v>Colleen Maynard</v>
      </c>
      <c r="N1641">
        <f>VLOOKUP(B1641,Customer_Cleaned!$A$2:$H$501,3,FALSE)</f>
        <v>29</v>
      </c>
      <c r="O1641" t="str">
        <f>VLOOKUP(B1641,Customer_Cleaned!$A$2:$H$501,4,FALSE)</f>
        <v>Male</v>
      </c>
      <c r="P1641" t="str">
        <f>VLOOKUP(B1641,Customer_Cleaned!$A$2:$H$501,8,FALSE)</f>
        <v>Bronze</v>
      </c>
      <c r="Q1641" t="str">
        <f>_xlfn.XLOOKUP('Sales_Fact cleaned'!B456,Customer_Cleaned!$A$2:$A$501,Customer_Cleaned!$F$2:$F$501)</f>
        <v>Nevada</v>
      </c>
      <c r="R1641" t="str">
        <f>_xlfn.XLOOKUP(B1641,Customer_Cleaned!$A$2:$A$501,Customer_Cleaned!$G$2:$G$501)</f>
        <v>USA</v>
      </c>
      <c r="S1641">
        <v>4</v>
      </c>
      <c r="T1641">
        <v>530.45000000000005</v>
      </c>
      <c r="U1641">
        <v>0.13</v>
      </c>
      <c r="V1641">
        <v>1845.9659999999999</v>
      </c>
      <c r="W1641" t="s">
        <v>1829</v>
      </c>
    </row>
    <row r="1642" spans="1:23" hidden="1">
      <c r="A1642" s="2">
        <v>45807</v>
      </c>
      <c r="B1642" t="s">
        <v>711</v>
      </c>
      <c r="C1642" t="s">
        <v>1712</v>
      </c>
      <c r="D1642" t="str">
        <f>VLOOKUP(C1642,Product_Cleaned!$A$2:$B$101,2,FALSE)</f>
        <v>Fitness Resistance Bands</v>
      </c>
      <c r="E1642" t="str">
        <f>VLOOKUP(C1642,Product_Cleaned!$A$2:$C$101,3,FALSE)</f>
        <v>Sports</v>
      </c>
      <c r="F1642" t="str">
        <f>VLOOKUP(C1642,Product_Cleaned!$A$2:$E$101,4,FALSE)</f>
        <v>Fitness</v>
      </c>
      <c r="G1642" t="str">
        <f>VLOOKUP('Sales_Fact cleaned'!C402,Product_Cleaned!$A$2:$E$101,5, FALSE)</f>
        <v>Reed-Schmidt</v>
      </c>
      <c r="H1642" t="s">
        <v>1807</v>
      </c>
      <c r="I1642" t="str">
        <f>_xlfn.XLOOKUP(H1642,Store_Raw!$A$2:$A$21,Store_Raw!$B$2:$B$21)</f>
        <v>Holloway Ltd</v>
      </c>
      <c r="J1642" t="str">
        <f>_xlfn.XLOOKUP(H1642,Store_Raw!$A$2:$A$21,Store_Raw!$C$2:$C$21)</f>
        <v>North</v>
      </c>
      <c r="K1642" t="str">
        <f>_xlfn.XLOOKUP(H1642,Store_Raw!$A$2:$A$21,Store_Raw!$D$2:$D$21)</f>
        <v>Bensonhaven</v>
      </c>
      <c r="L1642" t="str">
        <f>_xlfn.XLOOKUP(H1642,Store_Raw!$A$2:$A$21,Store_Raw!$E$2:$E$21)</f>
        <v>Flagship</v>
      </c>
      <c r="M1642" t="str">
        <f>VLOOKUP(B1642,Customer_Cleaned!$A$2:$H$501,2,FALSE)</f>
        <v>Jordan Wells</v>
      </c>
      <c r="N1642">
        <f>VLOOKUP(B1642,Customer_Cleaned!$A$2:$H$501,3,FALSE)</f>
        <v>47</v>
      </c>
      <c r="O1642" t="str">
        <f>VLOOKUP(B1642,Customer_Cleaned!$A$2:$H$501,4,FALSE)</f>
        <v>Female</v>
      </c>
      <c r="P1642" t="str">
        <f>VLOOKUP(B1642,Customer_Cleaned!$A$2:$H$501,8,FALSE)</f>
        <v>Silver</v>
      </c>
      <c r="Q1642" t="str">
        <f>_xlfn.XLOOKUP('Sales_Fact cleaned'!B402,Customer_Cleaned!$A$2:$A$501,Customer_Cleaned!$F$2:$F$501)</f>
        <v>Connecticut</v>
      </c>
      <c r="R1642" t="str">
        <f>_xlfn.XLOOKUP(B1642,Customer_Cleaned!$A$2:$A$501,Customer_Cleaned!$G$2:$G$501)</f>
        <v>USA</v>
      </c>
      <c r="S1642">
        <v>4</v>
      </c>
      <c r="T1642">
        <v>461.52</v>
      </c>
      <c r="U1642">
        <v>0</v>
      </c>
      <c r="V1642">
        <v>1846.08</v>
      </c>
      <c r="W1642" t="s">
        <v>1824</v>
      </c>
    </row>
    <row r="1643" spans="1:23" hidden="1">
      <c r="A1643" s="2">
        <v>45809</v>
      </c>
      <c r="B1643" t="s">
        <v>592</v>
      </c>
      <c r="C1643" t="s">
        <v>1682</v>
      </c>
      <c r="D1643" t="str">
        <f>VLOOKUP(C1643,Product_Cleaned!$A$2:$B$101,2,FALSE)</f>
        <v>Smart LED Light Strip</v>
      </c>
      <c r="E1643" t="str">
        <f>VLOOKUP(C1643,Product_Cleaned!$A$2:$C$101,3,FALSE)</f>
        <v>Electronics</v>
      </c>
      <c r="F1643" t="str">
        <f>VLOOKUP(C1643,Product_Cleaned!$A$2:$E$101,4,FALSE)</f>
        <v>Accessories</v>
      </c>
      <c r="G1643" t="str">
        <f>VLOOKUP('Sales_Fact cleaned'!C1891,Product_Cleaned!$A$2:$E$101,5, FALSE)</f>
        <v>Rice LLC</v>
      </c>
      <c r="H1643" t="s">
        <v>1810</v>
      </c>
      <c r="I1643" t="str">
        <f>_xlfn.XLOOKUP(H1643,Store_Raw!$A$2:$A$21,Store_Raw!$B$2:$B$21)</f>
        <v>Guerrero-Schmitt</v>
      </c>
      <c r="J1643" t="str">
        <f>_xlfn.XLOOKUP(H1643,Store_Raw!$A$2:$A$21,Store_Raw!$C$2:$C$21)</f>
        <v>East</v>
      </c>
      <c r="K1643" t="str">
        <f>_xlfn.XLOOKUP(H1643,Store_Raw!$A$2:$A$21,Store_Raw!$D$2:$D$21)</f>
        <v>East Stevechester</v>
      </c>
      <c r="L1643" t="str">
        <f>_xlfn.XLOOKUP(H1643,Store_Raw!$A$2:$A$21,Store_Raw!$E$2:$E$21)</f>
        <v>Flagship</v>
      </c>
      <c r="M1643" t="str">
        <f>VLOOKUP(B1643,Customer_Cleaned!$A$2:$H$501,2,FALSE)</f>
        <v>Nicholas Bradshaw</v>
      </c>
      <c r="N1643">
        <f>VLOOKUP(B1643,Customer_Cleaned!$A$2:$H$501,3,FALSE)</f>
        <v>43</v>
      </c>
      <c r="O1643" t="str">
        <f>VLOOKUP(B1643,Customer_Cleaned!$A$2:$H$501,4,FALSE)</f>
        <v>Female</v>
      </c>
      <c r="P1643" t="str">
        <f>VLOOKUP(B1643,Customer_Cleaned!$A$2:$H$501,8,FALSE)</f>
        <v>Silver</v>
      </c>
      <c r="Q1643" t="str">
        <f>_xlfn.XLOOKUP('Sales_Fact cleaned'!B1891,Customer_Cleaned!$A$2:$A$501,Customer_Cleaned!$F$2:$F$501)</f>
        <v>Vermont</v>
      </c>
      <c r="R1643" t="str">
        <f>_xlfn.XLOOKUP(B1643,Customer_Cleaned!$A$2:$A$501,Customer_Cleaned!$G$2:$G$501)</f>
        <v>USA</v>
      </c>
      <c r="S1643">
        <v>2</v>
      </c>
      <c r="T1643">
        <v>947.56</v>
      </c>
      <c r="U1643">
        <v>0.02</v>
      </c>
      <c r="V1643">
        <v>1857.2175999999999</v>
      </c>
      <c r="W1643" t="s">
        <v>1824</v>
      </c>
    </row>
    <row r="1644" spans="1:23" hidden="1">
      <c r="A1644" s="2">
        <v>45809</v>
      </c>
      <c r="B1644" t="s">
        <v>803</v>
      </c>
      <c r="C1644" t="s">
        <v>1608</v>
      </c>
      <c r="D1644" t="str">
        <f>VLOOKUP(C1644,Product_Cleaned!$A$2:$B$101,2,FALSE)</f>
        <v>Stainless Steel Cutlery Set</v>
      </c>
      <c r="E1644" t="str">
        <f>VLOOKUP(C1644,Product_Cleaned!$A$2:$C$101,3,FALSE)</f>
        <v>Home</v>
      </c>
      <c r="F1644" t="str">
        <f>VLOOKUP(C1644,Product_Cleaned!$A$2:$E$101,4,FALSE)</f>
        <v>Kitchen</v>
      </c>
      <c r="G1644" t="str">
        <f>VLOOKUP('Sales_Fact cleaned'!C252,Product_Cleaned!$A$2:$E$101,5, FALSE)</f>
        <v>Martin LLC</v>
      </c>
      <c r="H1644" t="s">
        <v>1757</v>
      </c>
      <c r="I1644" t="str">
        <f>_xlfn.XLOOKUP(H1644,Store_Raw!$A$2:$A$21,Store_Raw!$B$2:$B$21)</f>
        <v>Martinez, Adkins and Johnson</v>
      </c>
      <c r="J1644" t="str">
        <f>_xlfn.XLOOKUP(H1644,Store_Raw!$A$2:$A$21,Store_Raw!$C$2:$C$21)</f>
        <v>North</v>
      </c>
      <c r="K1644" t="str">
        <f>_xlfn.XLOOKUP(H1644,Store_Raw!$A$2:$A$21,Store_Raw!$D$2:$D$21)</f>
        <v>Danielmouth</v>
      </c>
      <c r="L1644" t="str">
        <f>_xlfn.XLOOKUP(H1644,Store_Raw!$A$2:$A$21,Store_Raw!$E$2:$E$21)</f>
        <v>Flagship</v>
      </c>
      <c r="M1644" t="str">
        <f>VLOOKUP(B1644,Customer_Cleaned!$A$2:$H$501,2,FALSE)</f>
        <v>Tyler Garner</v>
      </c>
      <c r="N1644">
        <f>VLOOKUP(B1644,Customer_Cleaned!$A$2:$H$501,3,FALSE)</f>
        <v>64</v>
      </c>
      <c r="O1644" t="str">
        <f>VLOOKUP(B1644,Customer_Cleaned!$A$2:$H$501,4,FALSE)</f>
        <v>Male</v>
      </c>
      <c r="P1644" t="str">
        <f>VLOOKUP(B1644,Customer_Cleaned!$A$2:$H$501,8,FALSE)</f>
        <v>Platinum</v>
      </c>
      <c r="Q1644" t="str">
        <f>_xlfn.XLOOKUP('Sales_Fact cleaned'!B252,Customer_Cleaned!$A$2:$A$501,Customer_Cleaned!$F$2:$F$501)</f>
        <v>Montana</v>
      </c>
      <c r="R1644" t="str">
        <f>_xlfn.XLOOKUP(B1644,Customer_Cleaned!$A$2:$A$501,Customer_Cleaned!$G$2:$G$501)</f>
        <v>USA</v>
      </c>
      <c r="S1644">
        <v>4</v>
      </c>
      <c r="T1644">
        <v>629.04999999999995</v>
      </c>
      <c r="U1644">
        <v>0.26</v>
      </c>
      <c r="V1644">
        <v>1861.9880000000001</v>
      </c>
      <c r="W1644" t="s">
        <v>1824</v>
      </c>
    </row>
    <row r="1645" spans="1:23" hidden="1">
      <c r="A1645" s="2">
        <v>45809</v>
      </c>
      <c r="B1645" t="s">
        <v>304</v>
      </c>
      <c r="C1645" t="s">
        <v>1614</v>
      </c>
      <c r="D1645" t="str">
        <f>VLOOKUP(C1645,Product_Cleaned!$A$2:$B$101,2,FALSE)</f>
        <v>Modern Wall Clock</v>
      </c>
      <c r="E1645" t="str">
        <f>VLOOKUP(C1645,Product_Cleaned!$A$2:$C$101,3,FALSE)</f>
        <v>Home</v>
      </c>
      <c r="F1645" t="str">
        <f>VLOOKUP(C1645,Product_Cleaned!$A$2:$E$101,4,FALSE)</f>
        <v>Decor</v>
      </c>
      <c r="G1645" t="str">
        <f>VLOOKUP('Sales_Fact cleaned'!C1264,Product_Cleaned!$A$2:$E$101,5, FALSE)</f>
        <v>Rice LLC</v>
      </c>
      <c r="H1645" t="s">
        <v>1807</v>
      </c>
      <c r="I1645" t="str">
        <f>_xlfn.XLOOKUP(H1645,Store_Raw!$A$2:$A$21,Store_Raw!$B$2:$B$21)</f>
        <v>Holloway Ltd</v>
      </c>
      <c r="J1645" t="str">
        <f>_xlfn.XLOOKUP(H1645,Store_Raw!$A$2:$A$21,Store_Raw!$C$2:$C$21)</f>
        <v>North</v>
      </c>
      <c r="K1645" t="str">
        <f>_xlfn.XLOOKUP(H1645,Store_Raw!$A$2:$A$21,Store_Raw!$D$2:$D$21)</f>
        <v>Bensonhaven</v>
      </c>
      <c r="L1645" t="str">
        <f>_xlfn.XLOOKUP(H1645,Store_Raw!$A$2:$A$21,Store_Raw!$E$2:$E$21)</f>
        <v>Flagship</v>
      </c>
      <c r="M1645" t="str">
        <f>VLOOKUP(B1645,Customer_Cleaned!$A$2:$H$501,2,FALSE)</f>
        <v>Christy Hoffman</v>
      </c>
      <c r="N1645">
        <f>VLOOKUP(B1645,Customer_Cleaned!$A$2:$H$501,3,FALSE)</f>
        <v>26</v>
      </c>
      <c r="O1645" t="str">
        <f>VLOOKUP(B1645,Customer_Cleaned!$A$2:$H$501,4,FALSE)</f>
        <v>Female</v>
      </c>
      <c r="P1645" t="str">
        <f>VLOOKUP(B1645,Customer_Cleaned!$A$2:$H$501,8,FALSE)</f>
        <v>Bronze</v>
      </c>
      <c r="Q1645" t="str">
        <f>_xlfn.XLOOKUP('Sales_Fact cleaned'!B1264,Customer_Cleaned!$A$2:$A$501,Customer_Cleaned!$F$2:$F$501)</f>
        <v>Hawaii</v>
      </c>
      <c r="R1645" t="str">
        <f>_xlfn.XLOOKUP(B1645,Customer_Cleaned!$A$2:$A$501,Customer_Cleaned!$G$2:$G$501)</f>
        <v>USA</v>
      </c>
      <c r="S1645">
        <f ca="1">TEXT(S1645,0)</f>
        <v>0</v>
      </c>
      <c r="T1645">
        <v>863.11</v>
      </c>
      <c r="U1645">
        <v>0.28000000000000003</v>
      </c>
      <c r="V1645">
        <v>1864.3176000000001</v>
      </c>
      <c r="W1645" t="s">
        <v>1824</v>
      </c>
    </row>
    <row r="1646" spans="1:23" hidden="1">
      <c r="A1646" s="2">
        <v>45810</v>
      </c>
      <c r="B1646" t="s">
        <v>1029</v>
      </c>
      <c r="C1646" t="s">
        <v>1565</v>
      </c>
      <c r="D1646" t="str">
        <f>VLOOKUP(C1646,Product_Cleaned!$A$2:$B$101,2,FALSE)</f>
        <v>Adjustable Dumbbell Set</v>
      </c>
      <c r="E1646" t="str">
        <f>VLOOKUP(C1646,Product_Cleaned!$A$2:$C$101,3,FALSE)</f>
        <v>Sports</v>
      </c>
      <c r="F1646" t="str">
        <f>VLOOKUP(C1646,Product_Cleaned!$A$2:$E$101,4,FALSE)</f>
        <v>Fitness</v>
      </c>
      <c r="G1646" t="str">
        <f>VLOOKUP('Sales_Fact cleaned'!C360,Product_Cleaned!$A$2:$E$101,5, FALSE)</f>
        <v>Wolfe, Ross and Hester</v>
      </c>
      <c r="H1646" t="s">
        <v>1804</v>
      </c>
      <c r="I1646" t="str">
        <f>_xlfn.XLOOKUP(H1646,Store_Raw!$A$2:$A$21,Store_Raw!$B$2:$B$21)</f>
        <v>Frederick-Wright</v>
      </c>
      <c r="J1646" t="str">
        <f>_xlfn.XLOOKUP(H1646,Store_Raw!$A$2:$A$21,Store_Raw!$C$2:$C$21)</f>
        <v>West</v>
      </c>
      <c r="K1646" t="str">
        <f>_xlfn.XLOOKUP(H1646,Store_Raw!$A$2:$A$21,Store_Raw!$D$2:$D$21)</f>
        <v>New Jimmymouth</v>
      </c>
      <c r="L1646" t="str">
        <f>_xlfn.XLOOKUP(H1646,Store_Raw!$A$2:$A$21,Store_Raw!$E$2:$E$21)</f>
        <v>Flagship</v>
      </c>
      <c r="M1646" t="str">
        <f>VLOOKUP(B1646,Customer_Cleaned!$A$2:$H$501,2,FALSE)</f>
        <v>Reginald Willis</v>
      </c>
      <c r="N1646">
        <f>VLOOKUP(B1646,Customer_Cleaned!$A$2:$H$501,3,FALSE)</f>
        <v>62</v>
      </c>
      <c r="O1646" t="str">
        <f>VLOOKUP(B1646,Customer_Cleaned!$A$2:$H$501,4,FALSE)</f>
        <v>Female</v>
      </c>
      <c r="P1646" t="str">
        <f>VLOOKUP(B1646,Customer_Cleaned!$A$2:$H$501,8,FALSE)</f>
        <v>Platinum</v>
      </c>
      <c r="Q1646" t="str">
        <f>_xlfn.XLOOKUP('Sales_Fact cleaned'!B360,Customer_Cleaned!$A$2:$A$501,Customer_Cleaned!$F$2:$F$501)</f>
        <v>California</v>
      </c>
      <c r="R1646" t="str">
        <f>_xlfn.XLOOKUP(B1646,Customer_Cleaned!$A$2:$A$501,Customer_Cleaned!$G$2:$G$501)</f>
        <v>USA</v>
      </c>
      <c r="S1646">
        <v>4</v>
      </c>
      <c r="T1646">
        <v>583.21</v>
      </c>
      <c r="U1646">
        <v>0.2</v>
      </c>
      <c r="V1646">
        <v>1866.2719999999999</v>
      </c>
      <c r="W1646" t="s">
        <v>1824</v>
      </c>
    </row>
    <row r="1647" spans="1:23" hidden="1">
      <c r="A1647" s="2">
        <v>45810</v>
      </c>
      <c r="B1647" t="s">
        <v>1360</v>
      </c>
      <c r="C1647" t="s">
        <v>1588</v>
      </c>
      <c r="D1647" t="str">
        <f>VLOOKUP(C1647,Product_Cleaned!$A$2:$B$101,2,FALSE)</f>
        <v>Outdoor Sports Water Bottle</v>
      </c>
      <c r="E1647" t="str">
        <f>VLOOKUP(C1647,Product_Cleaned!$A$2:$C$101,3,FALSE)</f>
        <v>Sports</v>
      </c>
      <c r="F1647" t="str">
        <f>VLOOKUP(C1647,Product_Cleaned!$A$2:$E$101,4,FALSE)</f>
        <v>Accessories</v>
      </c>
      <c r="G1647" t="str">
        <f>VLOOKUP('Sales_Fact cleaned'!C1762,Product_Cleaned!$A$2:$E$101,5, FALSE)</f>
        <v>Reese-Watson</v>
      </c>
      <c r="H1647" t="s">
        <v>1757</v>
      </c>
      <c r="I1647" t="str">
        <f>_xlfn.XLOOKUP(H1647,Store_Raw!$A$2:$A$21,Store_Raw!$B$2:$B$21)</f>
        <v>Martinez, Adkins and Johnson</v>
      </c>
      <c r="J1647" t="str">
        <f>_xlfn.XLOOKUP(H1647,Store_Raw!$A$2:$A$21,Store_Raw!$C$2:$C$21)</f>
        <v>North</v>
      </c>
      <c r="K1647" t="str">
        <f>_xlfn.XLOOKUP(H1647,Store_Raw!$A$2:$A$21,Store_Raw!$D$2:$D$21)</f>
        <v>Danielmouth</v>
      </c>
      <c r="L1647" t="str">
        <f>_xlfn.XLOOKUP(H1647,Store_Raw!$A$2:$A$21,Store_Raw!$E$2:$E$21)</f>
        <v>Flagship</v>
      </c>
      <c r="M1647" t="str">
        <f>VLOOKUP(B1647,Customer_Cleaned!$A$2:$H$501,2,FALSE)</f>
        <v>John Compton</v>
      </c>
      <c r="N1647">
        <f>VLOOKUP(B1647,Customer_Cleaned!$A$2:$H$501,3,FALSE)</f>
        <v>53</v>
      </c>
      <c r="O1647" t="str">
        <f>VLOOKUP(B1647,Customer_Cleaned!$A$2:$H$501,4,FALSE)</f>
        <v>Male</v>
      </c>
      <c r="P1647" t="str">
        <f>VLOOKUP(B1647,Customer_Cleaned!$A$2:$H$501,8,FALSE)</f>
        <v>Platinum</v>
      </c>
      <c r="Q1647" t="str">
        <f>_xlfn.XLOOKUP('Sales_Fact cleaned'!B1762,Customer_Cleaned!$A$2:$A$501,Customer_Cleaned!$F$2:$F$501)</f>
        <v>Missouri</v>
      </c>
      <c r="R1647" t="str">
        <f>_xlfn.XLOOKUP(B1647,Customer_Cleaned!$A$2:$A$501,Customer_Cleaned!$G$2:$G$501)</f>
        <v>USA</v>
      </c>
      <c r="S1647">
        <v>3</v>
      </c>
      <c r="T1647">
        <v>684.22</v>
      </c>
      <c r="U1647">
        <v>0.09</v>
      </c>
      <c r="V1647">
        <v>1867.9205999999999</v>
      </c>
      <c r="W1647" t="s">
        <v>1829</v>
      </c>
    </row>
    <row r="1648" spans="1:23" hidden="1">
      <c r="A1648" s="2">
        <v>45811</v>
      </c>
      <c r="B1648" t="s">
        <v>372</v>
      </c>
      <c r="C1648" t="s">
        <v>1586</v>
      </c>
      <c r="D1648" t="str">
        <f>VLOOKUP(C1648,Product_Cleaned!$A$2:$B$101,2,FALSE)</f>
        <v>Knee Support Brace</v>
      </c>
      <c r="E1648" t="str">
        <f>VLOOKUP(C1648,Product_Cleaned!$A$2:$C$101,3,FALSE)</f>
        <v>Sports</v>
      </c>
      <c r="F1648" t="str">
        <f>VLOOKUP(C1648,Product_Cleaned!$A$2:$E$101,4,FALSE)</f>
        <v>Equipment</v>
      </c>
      <c r="G1648" t="str">
        <f>VLOOKUP('Sales_Fact cleaned'!C95,Product_Cleaned!$A$2:$E$101,5, FALSE)</f>
        <v>Taylor, Dodson and Johnston</v>
      </c>
      <c r="H1648" t="s">
        <v>1792</v>
      </c>
      <c r="I1648" t="str">
        <f>_xlfn.XLOOKUP(H1648,Store_Raw!$A$2:$A$21,Store_Raw!$B$2:$B$21)</f>
        <v>Aguirre-Keller</v>
      </c>
      <c r="J1648" t="str">
        <f>_xlfn.XLOOKUP(H1648,Store_Raw!$A$2:$A$21,Store_Raw!$C$2:$C$21)</f>
        <v>South</v>
      </c>
      <c r="K1648" t="str">
        <f>_xlfn.XLOOKUP(H1648,Store_Raw!$A$2:$A$21,Store_Raw!$D$2:$D$21)</f>
        <v>Lake Michael</v>
      </c>
      <c r="L1648" t="str">
        <f>_xlfn.XLOOKUP(H1648,Store_Raw!$A$2:$A$21,Store_Raw!$E$2:$E$21)</f>
        <v>Online</v>
      </c>
      <c r="M1648" t="str">
        <f>VLOOKUP(B1648,Customer_Cleaned!$A$2:$H$501,2,FALSE)</f>
        <v>Lance Baker</v>
      </c>
      <c r="N1648">
        <f>VLOOKUP(B1648,Customer_Cleaned!$A$2:$H$501,3,FALSE)</f>
        <v>50</v>
      </c>
      <c r="O1648" t="str">
        <f>VLOOKUP(B1648,Customer_Cleaned!$A$2:$H$501,4,FALSE)</f>
        <v>Female</v>
      </c>
      <c r="P1648" t="str">
        <f>VLOOKUP(B1648,Customer_Cleaned!$A$2:$H$501,8,FALSE)</f>
        <v>Platinum</v>
      </c>
      <c r="Q1648" t="str">
        <f>_xlfn.XLOOKUP('Sales_Fact cleaned'!B95,Customer_Cleaned!$A$2:$A$501,Customer_Cleaned!$F$2:$F$501)</f>
        <v>Delaware</v>
      </c>
      <c r="R1648" t="str">
        <f>_xlfn.XLOOKUP(B1648,Customer_Cleaned!$A$2:$A$501,Customer_Cleaned!$G$2:$G$501)</f>
        <v>USA</v>
      </c>
      <c r="S1648">
        <v>3</v>
      </c>
      <c r="T1648">
        <v>663.73</v>
      </c>
      <c r="U1648">
        <v>0.06</v>
      </c>
      <c r="V1648">
        <v>1871.7185999999999</v>
      </c>
      <c r="W1648" t="s">
        <v>1826</v>
      </c>
    </row>
    <row r="1649" spans="1:23" hidden="1">
      <c r="A1649" s="2">
        <v>45811</v>
      </c>
      <c r="B1649" t="s">
        <v>785</v>
      </c>
      <c r="C1649" t="s">
        <v>1626</v>
      </c>
      <c r="D1649" t="str">
        <f>VLOOKUP(C1649,Product_Cleaned!$A$2:$B$101,2,FALSE)</f>
        <v>Portable Power Bank</v>
      </c>
      <c r="E1649" t="str">
        <f>VLOOKUP(C1649,Product_Cleaned!$A$2:$C$101,3,FALSE)</f>
        <v>Electronics</v>
      </c>
      <c r="F1649" t="str">
        <f>VLOOKUP(C1649,Product_Cleaned!$A$2:$E$101,4,FALSE)</f>
        <v>Mobile</v>
      </c>
      <c r="G1649" t="str">
        <f>VLOOKUP('Sales_Fact cleaned'!C294,Product_Cleaned!$A$2:$E$101,5, FALSE)</f>
        <v>Kelly, Smith and Perez</v>
      </c>
      <c r="H1649" t="s">
        <v>1786</v>
      </c>
      <c r="I1649" t="str">
        <f>_xlfn.XLOOKUP(H1649,Store_Raw!$A$2:$A$21,Store_Raw!$B$2:$B$21)</f>
        <v>Moore, Padilla and Butler</v>
      </c>
      <c r="J1649" t="str">
        <f>_xlfn.XLOOKUP(H1649,Store_Raw!$A$2:$A$21,Store_Raw!$C$2:$C$21)</f>
        <v>South</v>
      </c>
      <c r="K1649" t="str">
        <f>_xlfn.XLOOKUP(H1649,Store_Raw!$A$2:$A$21,Store_Raw!$D$2:$D$21)</f>
        <v>East Johnstad</v>
      </c>
      <c r="L1649" t="str">
        <f>_xlfn.XLOOKUP(H1649,Store_Raw!$A$2:$A$21,Store_Raw!$E$2:$E$21)</f>
        <v>Flagship</v>
      </c>
      <c r="M1649" t="str">
        <f>VLOOKUP(B1649,Customer_Cleaned!$A$2:$H$501,2,FALSE)</f>
        <v>Laura Soto</v>
      </c>
      <c r="N1649">
        <f>VLOOKUP(B1649,Customer_Cleaned!$A$2:$H$501,3,FALSE)</f>
        <v>57</v>
      </c>
      <c r="O1649" t="str">
        <f>VLOOKUP(B1649,Customer_Cleaned!$A$2:$H$501,4,FALSE)</f>
        <v>Female</v>
      </c>
      <c r="P1649" t="str">
        <f>VLOOKUP(B1649,Customer_Cleaned!$A$2:$H$501,8,FALSE)</f>
        <v>Platinum</v>
      </c>
      <c r="Q1649" t="str">
        <f>_xlfn.XLOOKUP('Sales_Fact cleaned'!B294,Customer_Cleaned!$A$2:$A$501,Customer_Cleaned!$F$2:$F$501)</f>
        <v>Tennessee</v>
      </c>
      <c r="R1649" t="str">
        <f>_xlfn.XLOOKUP(B1649,Customer_Cleaned!$A$2:$A$501,Customer_Cleaned!$G$2:$G$501)</f>
        <v>USA</v>
      </c>
      <c r="S1649">
        <v>2</v>
      </c>
      <c r="T1649">
        <v>986.73</v>
      </c>
      <c r="U1649">
        <v>0.05</v>
      </c>
      <c r="V1649">
        <v>1874.787</v>
      </c>
      <c r="W1649" t="s">
        <v>1829</v>
      </c>
    </row>
    <row r="1650" spans="1:23" hidden="1">
      <c r="A1650" s="2">
        <v>45811</v>
      </c>
      <c r="B1650" t="s">
        <v>1166</v>
      </c>
      <c r="C1650" t="s">
        <v>1568</v>
      </c>
      <c r="D1650" t="str">
        <f>VLOOKUP(C1650,Product_Cleaned!$A$2:$B$101,2,FALSE)</f>
        <v>Ceramic Kitchen Bowl Set</v>
      </c>
      <c r="E1650" t="str">
        <f>VLOOKUP(C1650,Product_Cleaned!$A$2:$C$101,3,FALSE)</f>
        <v>Home</v>
      </c>
      <c r="F1650" t="str">
        <f>VLOOKUP(C1650,Product_Cleaned!$A$2:$E$101,4,FALSE)</f>
        <v>Kitchen</v>
      </c>
      <c r="G1650" t="str">
        <f>VLOOKUP('Sales_Fact cleaned'!C1790,Product_Cleaned!$A$2:$E$101,5, FALSE)</f>
        <v>Taylor-Elliott</v>
      </c>
      <c r="H1650" t="s">
        <v>1779</v>
      </c>
      <c r="I1650" t="str">
        <f>_xlfn.XLOOKUP(H1650,Store_Raw!$A$2:$A$21,Store_Raw!$B$2:$B$21)</f>
        <v>Martinez-Mullins</v>
      </c>
      <c r="J1650" t="str">
        <f>_xlfn.XLOOKUP(H1650,Store_Raw!$A$2:$A$21,Store_Raw!$C$2:$C$21)</f>
        <v>South</v>
      </c>
      <c r="K1650" t="str">
        <f>_xlfn.XLOOKUP(H1650,Store_Raw!$A$2:$A$21,Store_Raw!$D$2:$D$21)</f>
        <v>Williamsfurt</v>
      </c>
      <c r="L1650" t="str">
        <f>_xlfn.XLOOKUP(H1650,Store_Raw!$A$2:$A$21,Store_Raw!$E$2:$E$21)</f>
        <v>Online</v>
      </c>
      <c r="M1650" t="str">
        <f>VLOOKUP(B1650,Customer_Cleaned!$A$2:$H$501,2,FALSE)</f>
        <v>James Orozco</v>
      </c>
      <c r="N1650">
        <f>VLOOKUP(B1650,Customer_Cleaned!$A$2:$H$501,3,FALSE)</f>
        <v>37</v>
      </c>
      <c r="O1650" t="str">
        <f>VLOOKUP(B1650,Customer_Cleaned!$A$2:$H$501,4,FALSE)</f>
        <v>Female</v>
      </c>
      <c r="P1650" t="str">
        <f>VLOOKUP(B1650,Customer_Cleaned!$A$2:$H$501,8,FALSE)</f>
        <v>Silver</v>
      </c>
      <c r="Q1650" t="str">
        <f>_xlfn.XLOOKUP('Sales_Fact cleaned'!B1790,Customer_Cleaned!$A$2:$A$501,Customer_Cleaned!$F$2:$F$501)</f>
        <v>Utah</v>
      </c>
      <c r="R1650" t="str">
        <f>_xlfn.XLOOKUP(B1650,Customer_Cleaned!$A$2:$A$501,Customer_Cleaned!$G$2:$G$501)</f>
        <v>USA</v>
      </c>
      <c r="S1650">
        <v>4</v>
      </c>
      <c r="T1650">
        <v>499.02</v>
      </c>
      <c r="U1650">
        <v>0.06</v>
      </c>
      <c r="V1650">
        <v>1876.3152</v>
      </c>
      <c r="W1650" t="s">
        <v>1824</v>
      </c>
    </row>
    <row r="1651" spans="1:23" hidden="1">
      <c r="A1651" s="2">
        <v>45811</v>
      </c>
      <c r="B1651" t="s">
        <v>932</v>
      </c>
      <c r="C1651" t="s">
        <v>1588</v>
      </c>
      <c r="D1651" t="str">
        <f>VLOOKUP(C1651,Product_Cleaned!$A$2:$B$101,2,FALSE)</f>
        <v>Outdoor Sports Water Bottle</v>
      </c>
      <c r="E1651" t="str">
        <f>VLOOKUP(C1651,Product_Cleaned!$A$2:$C$101,3,FALSE)</f>
        <v>Sports</v>
      </c>
      <c r="F1651" t="str">
        <f>VLOOKUP(C1651,Product_Cleaned!$A$2:$E$101,4,FALSE)</f>
        <v>Accessories</v>
      </c>
      <c r="G1651" t="str">
        <f>VLOOKUP('Sales_Fact cleaned'!C1218,Product_Cleaned!$A$2:$E$101,5, FALSE)</f>
        <v>Lucero LLC</v>
      </c>
      <c r="H1651" t="s">
        <v>1810</v>
      </c>
      <c r="I1651" t="str">
        <f>_xlfn.XLOOKUP(H1651,Store_Raw!$A$2:$A$21,Store_Raw!$B$2:$B$21)</f>
        <v>Guerrero-Schmitt</v>
      </c>
      <c r="J1651" t="str">
        <f>_xlfn.XLOOKUP(H1651,Store_Raw!$A$2:$A$21,Store_Raw!$C$2:$C$21)</f>
        <v>East</v>
      </c>
      <c r="K1651" t="str">
        <f>_xlfn.XLOOKUP(H1651,Store_Raw!$A$2:$A$21,Store_Raw!$D$2:$D$21)</f>
        <v>East Stevechester</v>
      </c>
      <c r="L1651" t="str">
        <f>_xlfn.XLOOKUP(H1651,Store_Raw!$A$2:$A$21,Store_Raw!$E$2:$E$21)</f>
        <v>Flagship</v>
      </c>
      <c r="M1651" t="str">
        <f>VLOOKUP(B1651,Customer_Cleaned!$A$2:$H$501,2,FALSE)</f>
        <v>Lisa Chandler</v>
      </c>
      <c r="N1651">
        <f>VLOOKUP(B1651,Customer_Cleaned!$A$2:$H$501,3,FALSE)</f>
        <v>29</v>
      </c>
      <c r="O1651" t="str">
        <f>VLOOKUP(B1651,Customer_Cleaned!$A$2:$H$501,4,FALSE)</f>
        <v>Male</v>
      </c>
      <c r="P1651" t="str">
        <f>VLOOKUP(B1651,Customer_Cleaned!$A$2:$H$501,8,FALSE)</f>
        <v>Bronze</v>
      </c>
      <c r="Q1651" t="str">
        <f>_xlfn.XLOOKUP('Sales_Fact cleaned'!B1218,Customer_Cleaned!$A$2:$A$501,Customer_Cleaned!$F$2:$F$501)</f>
        <v>Utah</v>
      </c>
      <c r="R1651" t="str">
        <f>_xlfn.XLOOKUP(B1651,Customer_Cleaned!$A$2:$A$501,Customer_Cleaned!$G$2:$G$501)</f>
        <v>USA</v>
      </c>
      <c r="S1651">
        <v>4</v>
      </c>
      <c r="T1651">
        <v>558.83000000000004</v>
      </c>
      <c r="U1651">
        <v>0.16</v>
      </c>
      <c r="V1651">
        <v>1877.6687999999999</v>
      </c>
      <c r="W1651" t="s">
        <v>1826</v>
      </c>
    </row>
    <row r="1652" spans="1:23" hidden="1">
      <c r="A1652" s="2">
        <v>45811</v>
      </c>
      <c r="B1652" t="s">
        <v>687</v>
      </c>
      <c r="C1652" t="s">
        <v>1718</v>
      </c>
      <c r="D1652" t="str">
        <f>VLOOKUP(C1652,Product_Cleaned!$A$2:$B$101,2,FALSE)</f>
        <v>Women's Beanie Hat</v>
      </c>
      <c r="E1652" t="str">
        <f>VLOOKUP(C1652,Product_Cleaned!$A$2:$C$101,3,FALSE)</f>
        <v>Clothing</v>
      </c>
      <c r="F1652" t="str">
        <f>VLOOKUP(C1652,Product_Cleaned!$A$2:$E$101,4,FALSE)</f>
        <v>Accessories</v>
      </c>
      <c r="G1652" t="str">
        <f>VLOOKUP('Sales_Fact cleaned'!C941,Product_Cleaned!$A$2:$E$101,5, FALSE)</f>
        <v>Perez-Johnston</v>
      </c>
      <c r="H1652" t="s">
        <v>1807</v>
      </c>
      <c r="I1652" t="str">
        <f>_xlfn.XLOOKUP(H1652,Store_Raw!$A$2:$A$21,Store_Raw!$B$2:$B$21)</f>
        <v>Holloway Ltd</v>
      </c>
      <c r="J1652" t="str">
        <f>_xlfn.XLOOKUP(H1652,Store_Raw!$A$2:$A$21,Store_Raw!$C$2:$C$21)</f>
        <v>North</v>
      </c>
      <c r="K1652" t="str">
        <f>_xlfn.XLOOKUP(H1652,Store_Raw!$A$2:$A$21,Store_Raw!$D$2:$D$21)</f>
        <v>Bensonhaven</v>
      </c>
      <c r="L1652" t="str">
        <f>_xlfn.XLOOKUP(H1652,Store_Raw!$A$2:$A$21,Store_Raw!$E$2:$E$21)</f>
        <v>Flagship</v>
      </c>
      <c r="M1652" t="str">
        <f>VLOOKUP(B1652,Customer_Cleaned!$A$2:$H$501,2,FALSE)</f>
        <v>Rodney Huffman</v>
      </c>
      <c r="N1652">
        <f>VLOOKUP(B1652,Customer_Cleaned!$A$2:$H$501,3,FALSE)</f>
        <v>20</v>
      </c>
      <c r="O1652" t="str">
        <f>VLOOKUP(B1652,Customer_Cleaned!$A$2:$H$501,4,FALSE)</f>
        <v>Female</v>
      </c>
      <c r="P1652" t="str">
        <f>VLOOKUP(B1652,Customer_Cleaned!$A$2:$H$501,8,FALSE)</f>
        <v>Bronze</v>
      </c>
      <c r="Q1652" t="str">
        <f>_xlfn.XLOOKUP('Sales_Fact cleaned'!B941,Customer_Cleaned!$A$2:$A$501,Customer_Cleaned!$F$2:$F$501)</f>
        <v>New Mexico</v>
      </c>
      <c r="R1652" t="str">
        <f>_xlfn.XLOOKUP(B1652,Customer_Cleaned!$A$2:$A$501,Customer_Cleaned!$G$2:$G$501)</f>
        <v>USA</v>
      </c>
      <c r="S1652">
        <v>4</v>
      </c>
      <c r="T1652">
        <v>626.35</v>
      </c>
      <c r="U1652">
        <v>0.25</v>
      </c>
      <c r="V1652">
        <v>1879.05</v>
      </c>
      <c r="W1652" t="s">
        <v>1829</v>
      </c>
    </row>
    <row r="1653" spans="1:23" hidden="1">
      <c r="A1653" s="2">
        <v>45812</v>
      </c>
      <c r="B1653" t="s">
        <v>1408</v>
      </c>
      <c r="C1653" t="s">
        <v>1622</v>
      </c>
      <c r="D1653" t="str">
        <f>VLOOKUP(C1653,Product_Cleaned!$A$2:$B$101,2,FALSE)</f>
        <v>Men's Casual Sneakers</v>
      </c>
      <c r="E1653" t="str">
        <f>VLOOKUP(C1653,Product_Cleaned!$A$2:$C$101,3,FALSE)</f>
        <v>Clothing</v>
      </c>
      <c r="F1653" t="str">
        <f>VLOOKUP(C1653,Product_Cleaned!$A$2:$E$101,4,FALSE)</f>
        <v>Footwear</v>
      </c>
      <c r="G1653" t="str">
        <f>VLOOKUP('Sales_Fact cleaned'!C1635,Product_Cleaned!$A$2:$E$101,5, FALSE)</f>
        <v>Olsen-Daniels</v>
      </c>
      <c r="H1653" t="s">
        <v>1786</v>
      </c>
      <c r="I1653" t="str">
        <f>_xlfn.XLOOKUP(H1653,Store_Raw!$A$2:$A$21,Store_Raw!$B$2:$B$21)</f>
        <v>Moore, Padilla and Butler</v>
      </c>
      <c r="J1653" t="str">
        <f>_xlfn.XLOOKUP(H1653,Store_Raw!$A$2:$A$21,Store_Raw!$C$2:$C$21)</f>
        <v>South</v>
      </c>
      <c r="K1653" t="str">
        <f>_xlfn.XLOOKUP(H1653,Store_Raw!$A$2:$A$21,Store_Raw!$D$2:$D$21)</f>
        <v>East Johnstad</v>
      </c>
      <c r="L1653" t="str">
        <f>_xlfn.XLOOKUP(H1653,Store_Raw!$A$2:$A$21,Store_Raw!$E$2:$E$21)</f>
        <v>Flagship</v>
      </c>
      <c r="M1653" t="str">
        <f>VLOOKUP(B1653,Customer_Cleaned!$A$2:$H$501,2,FALSE)</f>
        <v>Julie Powell</v>
      </c>
      <c r="N1653">
        <f>VLOOKUP(B1653,Customer_Cleaned!$A$2:$H$501,3,FALSE)</f>
        <v>59</v>
      </c>
      <c r="O1653" t="str">
        <f>VLOOKUP(B1653,Customer_Cleaned!$A$2:$H$501,4,FALSE)</f>
        <v>Female</v>
      </c>
      <c r="P1653" t="str">
        <f>VLOOKUP(B1653,Customer_Cleaned!$A$2:$H$501,8,FALSE)</f>
        <v>Platinum</v>
      </c>
      <c r="Q1653" t="str">
        <f>_xlfn.XLOOKUP('Sales_Fact cleaned'!B1635,Customer_Cleaned!$A$2:$A$501,Customer_Cleaned!$F$2:$F$501)</f>
        <v>Rhode Island</v>
      </c>
      <c r="R1653" t="str">
        <f>_xlfn.XLOOKUP(B1653,Customer_Cleaned!$A$2:$A$501,Customer_Cleaned!$G$2:$G$501)</f>
        <v>USA</v>
      </c>
      <c r="S1653">
        <v>3</v>
      </c>
      <c r="T1653">
        <v>765.12</v>
      </c>
      <c r="U1653">
        <v>0.18</v>
      </c>
      <c r="V1653">
        <v>1882.1952000000001</v>
      </c>
      <c r="W1653" t="s">
        <v>1824</v>
      </c>
    </row>
    <row r="1654" spans="1:23" hidden="1">
      <c r="A1654" s="2">
        <v>45812</v>
      </c>
      <c r="B1654" t="s">
        <v>1446</v>
      </c>
      <c r="C1654" t="s">
        <v>1618</v>
      </c>
      <c r="D1654" t="str">
        <f>VLOOKUP(C1654,Product_Cleaned!$A$2:$B$101,2,FALSE)</f>
        <v>Bedroom Table Lamp</v>
      </c>
      <c r="E1654" t="str">
        <f>VLOOKUP(C1654,Product_Cleaned!$A$2:$C$101,3,FALSE)</f>
        <v>Home</v>
      </c>
      <c r="F1654" t="str">
        <f>VLOOKUP(C1654,Product_Cleaned!$A$2:$E$101,4,FALSE)</f>
        <v>Lighting</v>
      </c>
      <c r="G1654" t="str">
        <f>VLOOKUP('Sales_Fact cleaned'!C1794,Product_Cleaned!$A$2:$E$101,5, FALSE)</f>
        <v>Cook Ltd</v>
      </c>
      <c r="H1654" t="s">
        <v>1782</v>
      </c>
      <c r="I1654" t="str">
        <f>_xlfn.XLOOKUP(H1654,Store_Raw!$A$2:$A$21,Store_Raw!$B$2:$B$21)</f>
        <v>Bean, Jones and Park</v>
      </c>
      <c r="J1654" t="str">
        <f>_xlfn.XLOOKUP(H1654,Store_Raw!$A$2:$A$21,Store_Raw!$C$2:$C$21)</f>
        <v>West</v>
      </c>
      <c r="K1654" t="str">
        <f>_xlfn.XLOOKUP(H1654,Store_Raw!$A$2:$A$21,Store_Raw!$D$2:$D$21)</f>
        <v>Thompsonborough</v>
      </c>
      <c r="L1654" t="str">
        <f>_xlfn.XLOOKUP(H1654,Store_Raw!$A$2:$A$21,Store_Raw!$E$2:$E$21)</f>
        <v>Online</v>
      </c>
      <c r="M1654" t="str">
        <f>VLOOKUP(B1654,Customer_Cleaned!$A$2:$H$501,2,FALSE)</f>
        <v>James Foster</v>
      </c>
      <c r="N1654">
        <f>VLOOKUP(B1654,Customer_Cleaned!$A$2:$H$501,3,FALSE)</f>
        <v>19</v>
      </c>
      <c r="O1654" t="str">
        <f>VLOOKUP(B1654,Customer_Cleaned!$A$2:$H$501,4,FALSE)</f>
        <v>Male</v>
      </c>
      <c r="P1654" t="str">
        <f>VLOOKUP(B1654,Customer_Cleaned!$A$2:$H$501,8,FALSE)</f>
        <v>Bronze</v>
      </c>
      <c r="Q1654" t="str">
        <f>_xlfn.XLOOKUP('Sales_Fact cleaned'!B1794,Customer_Cleaned!$A$2:$A$501,Customer_Cleaned!$F$2:$F$501)</f>
        <v>Utah</v>
      </c>
      <c r="R1654" t="str">
        <f>_xlfn.XLOOKUP(B1654,Customer_Cleaned!$A$2:$A$501,Customer_Cleaned!$G$2:$G$501)</f>
        <v>USA</v>
      </c>
      <c r="S1654">
        <v>4</v>
      </c>
      <c r="T1654">
        <v>480.75</v>
      </c>
      <c r="U1654">
        <v>0.02</v>
      </c>
      <c r="V1654">
        <v>1884.54</v>
      </c>
      <c r="W1654" t="s">
        <v>1824</v>
      </c>
    </row>
    <row r="1655" spans="1:23" hidden="1">
      <c r="A1655" s="2">
        <v>45813</v>
      </c>
      <c r="B1655" t="s">
        <v>195</v>
      </c>
      <c r="C1655" t="s">
        <v>1648</v>
      </c>
      <c r="D1655" t="str">
        <f>VLOOKUP(C1655,Product_Cleaned!$A$2:$B$101,2,FALSE)</f>
        <v>Boxing Hand Wraps</v>
      </c>
      <c r="E1655" t="str">
        <f>VLOOKUP(C1655,Product_Cleaned!$A$2:$C$101,3,FALSE)</f>
        <v>Sports</v>
      </c>
      <c r="F1655" t="str">
        <f>VLOOKUP(C1655,Product_Cleaned!$A$2:$E$101,4,FALSE)</f>
        <v>Fitness</v>
      </c>
      <c r="G1655" t="str">
        <f>VLOOKUP('Sales_Fact cleaned'!C1366,Product_Cleaned!$A$2:$E$101,5, FALSE)</f>
        <v>Thomas LLC</v>
      </c>
      <c r="H1655" t="s">
        <v>1769</v>
      </c>
      <c r="I1655" t="str">
        <f>_xlfn.XLOOKUP(H1655,Store_Raw!$A$2:$A$21,Store_Raw!$B$2:$B$21)</f>
        <v>Alexander Group</v>
      </c>
      <c r="J1655" t="str">
        <f>_xlfn.XLOOKUP(H1655,Store_Raw!$A$2:$A$21,Store_Raw!$C$2:$C$21)</f>
        <v>South</v>
      </c>
      <c r="K1655" t="str">
        <f>_xlfn.XLOOKUP(H1655,Store_Raw!$A$2:$A$21,Store_Raw!$D$2:$D$21)</f>
        <v>Port Sharon</v>
      </c>
      <c r="L1655" t="str">
        <f>_xlfn.XLOOKUP(H1655,Store_Raw!$A$2:$A$21,Store_Raw!$E$2:$E$21)</f>
        <v>Online</v>
      </c>
      <c r="M1655" t="str">
        <f>VLOOKUP(B1655,Customer_Cleaned!$A$2:$H$501,2,FALSE)</f>
        <v>Sarah Rodgers</v>
      </c>
      <c r="N1655">
        <f>VLOOKUP(B1655,Customer_Cleaned!$A$2:$H$501,3,FALSE)</f>
        <v>23</v>
      </c>
      <c r="O1655" t="str">
        <f>VLOOKUP(B1655,Customer_Cleaned!$A$2:$H$501,4,FALSE)</f>
        <v>Female</v>
      </c>
      <c r="P1655" t="str">
        <f>VLOOKUP(B1655,Customer_Cleaned!$A$2:$H$501,8,FALSE)</f>
        <v>Bronze</v>
      </c>
      <c r="Q1655" t="str">
        <f>_xlfn.XLOOKUP('Sales_Fact cleaned'!B1366,Customer_Cleaned!$A$2:$A$501,Customer_Cleaned!$F$2:$F$501)</f>
        <v>New York</v>
      </c>
      <c r="R1655" t="str">
        <f>_xlfn.XLOOKUP(B1655,Customer_Cleaned!$A$2:$A$501,Customer_Cleaned!$G$2:$G$501)</f>
        <v>USA</v>
      </c>
      <c r="S1655">
        <v>3</v>
      </c>
      <c r="T1655">
        <v>766.47</v>
      </c>
      <c r="U1655">
        <v>0.18</v>
      </c>
      <c r="V1655">
        <v>1885.5162</v>
      </c>
      <c r="W1655" t="s">
        <v>1829</v>
      </c>
    </row>
    <row r="1656" spans="1:23" hidden="1">
      <c r="A1656" s="2">
        <v>45813</v>
      </c>
      <c r="B1656" t="s">
        <v>705</v>
      </c>
      <c r="C1656" t="s">
        <v>1622</v>
      </c>
      <c r="D1656" t="str">
        <f>VLOOKUP(C1656,Product_Cleaned!$A$2:$B$101,2,FALSE)</f>
        <v>Men's Casual Sneakers</v>
      </c>
      <c r="E1656" t="str">
        <f>VLOOKUP(C1656,Product_Cleaned!$A$2:$C$101,3,FALSE)</f>
        <v>Clothing</v>
      </c>
      <c r="F1656" t="str">
        <f>VLOOKUP(C1656,Product_Cleaned!$A$2:$E$101,4,FALSE)</f>
        <v>Footwear</v>
      </c>
      <c r="G1656" t="str">
        <f>VLOOKUP('Sales_Fact cleaned'!C159,Product_Cleaned!$A$2:$E$101,5, FALSE)</f>
        <v>Green, Powell and Palmer</v>
      </c>
      <c r="H1656" t="s">
        <v>1779</v>
      </c>
      <c r="I1656" t="str">
        <f>_xlfn.XLOOKUP(H1656,Store_Raw!$A$2:$A$21,Store_Raw!$B$2:$B$21)</f>
        <v>Martinez-Mullins</v>
      </c>
      <c r="J1656" t="str">
        <f>_xlfn.XLOOKUP(H1656,Store_Raw!$A$2:$A$21,Store_Raw!$C$2:$C$21)</f>
        <v>South</v>
      </c>
      <c r="K1656" t="str">
        <f>_xlfn.XLOOKUP(H1656,Store_Raw!$A$2:$A$21,Store_Raw!$D$2:$D$21)</f>
        <v>Williamsfurt</v>
      </c>
      <c r="L1656" t="str">
        <f>_xlfn.XLOOKUP(H1656,Store_Raw!$A$2:$A$21,Store_Raw!$E$2:$E$21)</f>
        <v>Online</v>
      </c>
      <c r="M1656" t="str">
        <f>VLOOKUP(B1656,Customer_Cleaned!$A$2:$H$501,2,FALSE)</f>
        <v>Kathy Copeland</v>
      </c>
      <c r="N1656">
        <f>VLOOKUP(B1656,Customer_Cleaned!$A$2:$H$501,3,FALSE)</f>
        <v>42</v>
      </c>
      <c r="O1656" t="str">
        <f>VLOOKUP(B1656,Customer_Cleaned!$A$2:$H$501,4,FALSE)</f>
        <v>Male</v>
      </c>
      <c r="P1656" t="str">
        <f>VLOOKUP(B1656,Customer_Cleaned!$A$2:$H$501,8,FALSE)</f>
        <v>Silver</v>
      </c>
      <c r="Q1656" t="str">
        <f>_xlfn.XLOOKUP('Sales_Fact cleaned'!B159,Customer_Cleaned!$A$2:$A$501,Customer_Cleaned!$F$2:$F$501)</f>
        <v>Wyoming</v>
      </c>
      <c r="R1656" t="str">
        <f>_xlfn.XLOOKUP(B1656,Customer_Cleaned!$A$2:$A$501,Customer_Cleaned!$G$2:$G$501)</f>
        <v>USA</v>
      </c>
      <c r="S1656">
        <v>2</v>
      </c>
      <c r="T1656">
        <v>985.79</v>
      </c>
      <c r="U1656">
        <v>0.04</v>
      </c>
      <c r="V1656">
        <v>1892.7167999999999</v>
      </c>
      <c r="W1656" t="s">
        <v>1829</v>
      </c>
    </row>
    <row r="1657" spans="1:23" hidden="1">
      <c r="A1657" s="2">
        <v>45813</v>
      </c>
      <c r="B1657" t="s">
        <v>428</v>
      </c>
      <c r="C1657" t="s">
        <v>1549</v>
      </c>
      <c r="D1657" t="str">
        <f>VLOOKUP(C1657,Product_Cleaned!$A$2:$B$101,2,FALSE)</f>
        <v>Women's Casual Hoodie</v>
      </c>
      <c r="E1657" t="str">
        <f>VLOOKUP(C1657,Product_Cleaned!$A$2:$C$101,3,FALSE)</f>
        <v>Clothing</v>
      </c>
      <c r="F1657" t="str">
        <f>VLOOKUP(C1657,Product_Cleaned!$A$2:$E$101,4,FALSE)</f>
        <v>Outerwear</v>
      </c>
      <c r="G1657" t="str">
        <f>VLOOKUP('Sales_Fact cleaned'!C579,Product_Cleaned!$A$2:$E$101,5, FALSE)</f>
        <v>Stevens, Fernandez and Martin</v>
      </c>
      <c r="H1657" t="s">
        <v>1766</v>
      </c>
      <c r="I1657" t="str">
        <f>_xlfn.XLOOKUP(H1657,Store_Raw!$A$2:$A$21,Store_Raw!$B$2:$B$21)</f>
        <v>Johnson-Wright</v>
      </c>
      <c r="J1657" t="str">
        <f>_xlfn.XLOOKUP(H1657,Store_Raw!$A$2:$A$21,Store_Raw!$C$2:$C$21)</f>
        <v>North</v>
      </c>
      <c r="K1657" t="str">
        <f>_xlfn.XLOOKUP(H1657,Store_Raw!$A$2:$A$21,Store_Raw!$D$2:$D$21)</f>
        <v>Hoodberg</v>
      </c>
      <c r="L1657" t="str">
        <f>_xlfn.XLOOKUP(H1657,Store_Raw!$A$2:$A$21,Store_Raw!$E$2:$E$21)</f>
        <v>Outlet</v>
      </c>
      <c r="M1657" t="str">
        <f>VLOOKUP(B1657,Customer_Cleaned!$A$2:$H$501,2,FALSE)</f>
        <v>Donald Lee</v>
      </c>
      <c r="N1657">
        <f>VLOOKUP(B1657,Customer_Cleaned!$A$2:$H$501,3,FALSE)</f>
        <v>26</v>
      </c>
      <c r="O1657" t="str">
        <f>VLOOKUP(B1657,Customer_Cleaned!$A$2:$H$501,4,FALSE)</f>
        <v>Male</v>
      </c>
      <c r="P1657" t="str">
        <f>VLOOKUP(B1657,Customer_Cleaned!$A$2:$H$501,8,FALSE)</f>
        <v>Bronze</v>
      </c>
      <c r="Q1657" t="str">
        <f>_xlfn.XLOOKUP('Sales_Fact cleaned'!B579,Customer_Cleaned!$A$2:$A$501,Customer_Cleaned!$F$2:$F$501)</f>
        <v>California</v>
      </c>
      <c r="R1657" t="str">
        <f>_xlfn.XLOOKUP(B1657,Customer_Cleaned!$A$2:$A$501,Customer_Cleaned!$G$2:$G$501)</f>
        <v>USA</v>
      </c>
      <c r="S1657">
        <v>4</v>
      </c>
      <c r="T1657">
        <v>591.9</v>
      </c>
      <c r="U1657">
        <v>0.2</v>
      </c>
      <c r="V1657">
        <v>1894.08</v>
      </c>
      <c r="W1657" t="s">
        <v>1826</v>
      </c>
    </row>
    <row r="1658" spans="1:23" hidden="1">
      <c r="A1658" s="2">
        <v>45814</v>
      </c>
      <c r="B1658" t="s">
        <v>863</v>
      </c>
      <c r="C1658" t="s">
        <v>1570</v>
      </c>
      <c r="D1658" t="str">
        <f>VLOOKUP(C1658,Product_Cleaned!$A$2:$B$101,2,FALSE)</f>
        <v>HD Smart TV Stick</v>
      </c>
      <c r="E1658" t="str">
        <f>VLOOKUP(C1658,Product_Cleaned!$A$2:$C$101,3,FALSE)</f>
        <v>Electronics</v>
      </c>
      <c r="F1658" t="str">
        <f>VLOOKUP(C1658,Product_Cleaned!$A$2:$E$101,4,FALSE)</f>
        <v>Accessories</v>
      </c>
      <c r="G1658" t="str">
        <f>VLOOKUP('Sales_Fact cleaned'!C1010,Product_Cleaned!$A$2:$E$101,5, FALSE)</f>
        <v>Phillips and Sons</v>
      </c>
      <c r="H1658" t="s">
        <v>1801</v>
      </c>
      <c r="I1658" t="str">
        <f>_xlfn.XLOOKUP(H1658,Store_Raw!$A$2:$A$21,Store_Raw!$B$2:$B$21)</f>
        <v>Shelton PLC</v>
      </c>
      <c r="J1658" t="str">
        <f>_xlfn.XLOOKUP(H1658,Store_Raw!$A$2:$A$21,Store_Raw!$C$2:$C$21)</f>
        <v>North</v>
      </c>
      <c r="K1658" t="str">
        <f>_xlfn.XLOOKUP(H1658,Store_Raw!$A$2:$A$21,Store_Raw!$D$2:$D$21)</f>
        <v>East Jenniferstad</v>
      </c>
      <c r="L1658" t="str">
        <f>_xlfn.XLOOKUP(H1658,Store_Raw!$A$2:$A$21,Store_Raw!$E$2:$E$21)</f>
        <v>Flagship</v>
      </c>
      <c r="M1658" t="str">
        <f>VLOOKUP(B1658,Customer_Cleaned!$A$2:$H$501,2,FALSE)</f>
        <v>Daisy Johnson Dds</v>
      </c>
      <c r="N1658">
        <f>VLOOKUP(B1658,Customer_Cleaned!$A$2:$H$501,3,FALSE)</f>
        <v>64</v>
      </c>
      <c r="O1658" t="str">
        <f>VLOOKUP(B1658,Customer_Cleaned!$A$2:$H$501,4,FALSE)</f>
        <v>Male</v>
      </c>
      <c r="P1658" t="str">
        <f>VLOOKUP(B1658,Customer_Cleaned!$A$2:$H$501,8,FALSE)</f>
        <v>Platinum</v>
      </c>
      <c r="Q1658" t="str">
        <f>_xlfn.XLOOKUP('Sales_Fact cleaned'!B1010,Customer_Cleaned!$A$2:$A$501,Customer_Cleaned!$F$2:$F$501)</f>
        <v>Maryland</v>
      </c>
      <c r="R1658" t="str">
        <f>_xlfn.XLOOKUP(B1658,Customer_Cleaned!$A$2:$A$501,Customer_Cleaned!$G$2:$G$501)</f>
        <v>USA</v>
      </c>
      <c r="S1658">
        <v>4</v>
      </c>
      <c r="T1658">
        <v>632.24</v>
      </c>
      <c r="U1658">
        <v>0.25</v>
      </c>
      <c r="V1658">
        <v>1896.72</v>
      </c>
      <c r="W1658" t="s">
        <v>1829</v>
      </c>
    </row>
    <row r="1659" spans="1:23" hidden="1">
      <c r="A1659" s="2">
        <v>45814</v>
      </c>
      <c r="B1659" t="s">
        <v>153</v>
      </c>
      <c r="C1659" t="s">
        <v>1570</v>
      </c>
      <c r="D1659" t="str">
        <f>VLOOKUP(C1659,Product_Cleaned!$A$2:$B$101,2,FALSE)</f>
        <v>HD Smart TV Stick</v>
      </c>
      <c r="E1659" t="str">
        <f>VLOOKUP(C1659,Product_Cleaned!$A$2:$C$101,3,FALSE)</f>
        <v>Electronics</v>
      </c>
      <c r="F1659" t="str">
        <f>VLOOKUP(C1659,Product_Cleaned!$A$2:$E$101,4,FALSE)</f>
        <v>Accessories</v>
      </c>
      <c r="G1659" t="str">
        <f>VLOOKUP('Sales_Fact cleaned'!C1563,Product_Cleaned!$A$2:$E$101,5, FALSE)</f>
        <v>Robinson Inc</v>
      </c>
      <c r="H1659" t="s">
        <v>1804</v>
      </c>
      <c r="I1659" t="str">
        <f>_xlfn.XLOOKUP(H1659,Store_Raw!$A$2:$A$21,Store_Raw!$B$2:$B$21)</f>
        <v>Frederick-Wright</v>
      </c>
      <c r="J1659" t="str">
        <f>_xlfn.XLOOKUP(H1659,Store_Raw!$A$2:$A$21,Store_Raw!$C$2:$C$21)</f>
        <v>West</v>
      </c>
      <c r="K1659" t="str">
        <f>_xlfn.XLOOKUP(H1659,Store_Raw!$A$2:$A$21,Store_Raw!$D$2:$D$21)</f>
        <v>New Jimmymouth</v>
      </c>
      <c r="L1659" t="str">
        <f>_xlfn.XLOOKUP(H1659,Store_Raw!$A$2:$A$21,Store_Raw!$E$2:$E$21)</f>
        <v>Flagship</v>
      </c>
      <c r="M1659" t="str">
        <f>VLOOKUP(B1659,Customer_Cleaned!$A$2:$H$501,2,FALSE)</f>
        <v>Tonya Reynolds</v>
      </c>
      <c r="N1659">
        <f>VLOOKUP(B1659,Customer_Cleaned!$A$2:$H$501,3,FALSE)</f>
        <v>55</v>
      </c>
      <c r="O1659" t="str">
        <f>VLOOKUP(B1659,Customer_Cleaned!$A$2:$H$501,4,FALSE)</f>
        <v>Female</v>
      </c>
      <c r="P1659" t="str">
        <f>VLOOKUP(B1659,Customer_Cleaned!$A$2:$H$501,8,FALSE)</f>
        <v>Platinum</v>
      </c>
      <c r="Q1659" t="str">
        <f>_xlfn.XLOOKUP('Sales_Fact cleaned'!B1563,Customer_Cleaned!$A$2:$A$501,Customer_Cleaned!$F$2:$F$501)</f>
        <v>Kentucky</v>
      </c>
      <c r="R1659" t="str">
        <f>_xlfn.XLOOKUP(B1659,Customer_Cleaned!$A$2:$A$501,Customer_Cleaned!$G$2:$G$501)</f>
        <v>USA</v>
      </c>
      <c r="S1659">
        <v>3</v>
      </c>
      <c r="T1659">
        <v>866.78</v>
      </c>
      <c r="U1659">
        <v>0.27</v>
      </c>
      <c r="V1659">
        <v>1898.2482</v>
      </c>
      <c r="W1659" t="s">
        <v>1829</v>
      </c>
    </row>
    <row r="1660" spans="1:23" hidden="1">
      <c r="A1660" s="2">
        <v>45814</v>
      </c>
      <c r="B1660" t="s">
        <v>1074</v>
      </c>
      <c r="C1660" t="s">
        <v>1722</v>
      </c>
      <c r="D1660" t="str">
        <f>VLOOKUP(C1660,Product_Cleaned!$A$2:$B$101,2,FALSE)</f>
        <v>LED Bedside Lamp</v>
      </c>
      <c r="E1660" t="str">
        <f>VLOOKUP(C1660,Product_Cleaned!$A$2:$C$101,3,FALSE)</f>
        <v>Home</v>
      </c>
      <c r="F1660" t="str">
        <f>VLOOKUP(C1660,Product_Cleaned!$A$2:$E$101,4,FALSE)</f>
        <v>Lighting</v>
      </c>
      <c r="G1660" t="str">
        <f>VLOOKUP('Sales_Fact cleaned'!C1000,Product_Cleaned!$A$2:$E$101,5, FALSE)</f>
        <v>Shepherd-Gould</v>
      </c>
      <c r="H1660" t="s">
        <v>1792</v>
      </c>
      <c r="I1660" t="str">
        <f>_xlfn.XLOOKUP(H1660,Store_Raw!$A$2:$A$21,Store_Raw!$B$2:$B$21)</f>
        <v>Aguirre-Keller</v>
      </c>
      <c r="J1660" t="str">
        <f>_xlfn.XLOOKUP(H1660,Store_Raw!$A$2:$A$21,Store_Raw!$C$2:$C$21)</f>
        <v>South</v>
      </c>
      <c r="K1660" t="str">
        <f>_xlfn.XLOOKUP(H1660,Store_Raw!$A$2:$A$21,Store_Raw!$D$2:$D$21)</f>
        <v>Lake Michael</v>
      </c>
      <c r="L1660" t="str">
        <f>_xlfn.XLOOKUP(H1660,Store_Raw!$A$2:$A$21,Store_Raw!$E$2:$E$21)</f>
        <v>Online</v>
      </c>
      <c r="M1660" t="str">
        <f>VLOOKUP(B1660,Customer_Cleaned!$A$2:$H$501,2,FALSE)</f>
        <v>Michelle Cunningham</v>
      </c>
      <c r="N1660">
        <f>VLOOKUP(B1660,Customer_Cleaned!$A$2:$H$501,3,FALSE)</f>
        <v>30</v>
      </c>
      <c r="O1660" t="str">
        <f>VLOOKUP(B1660,Customer_Cleaned!$A$2:$H$501,4,FALSE)</f>
        <v>Female</v>
      </c>
      <c r="P1660" t="str">
        <f>VLOOKUP(B1660,Customer_Cleaned!$A$2:$H$501,8,FALSE)</f>
        <v>Bronze</v>
      </c>
      <c r="Q1660" t="str">
        <f>_xlfn.XLOOKUP('Sales_Fact cleaned'!B1000,Customer_Cleaned!$A$2:$A$501,Customer_Cleaned!$F$2:$F$501)</f>
        <v>Minnesota</v>
      </c>
      <c r="R1660" t="str">
        <f>_xlfn.XLOOKUP(B1660,Customer_Cleaned!$A$2:$A$501,Customer_Cleaned!$G$2:$G$501)</f>
        <v>USA</v>
      </c>
      <c r="S1660">
        <v>4</v>
      </c>
      <c r="T1660">
        <v>565.51</v>
      </c>
      <c r="U1660">
        <v>0.16</v>
      </c>
      <c r="V1660">
        <v>1900.1135999999999</v>
      </c>
      <c r="W1660" t="s">
        <v>1829</v>
      </c>
    </row>
    <row r="1661" spans="1:23" hidden="1">
      <c r="A1661" s="2">
        <v>45815</v>
      </c>
      <c r="B1661" t="s">
        <v>937</v>
      </c>
      <c r="C1661" t="s">
        <v>1628</v>
      </c>
      <c r="D1661" t="str">
        <f>VLOOKUP(C1661,Product_Cleaned!$A$2:$B$101,2,FALSE)</f>
        <v>Noise-Canceling Headphones</v>
      </c>
      <c r="E1661" t="str">
        <f>VLOOKUP(C1661,Product_Cleaned!$A$2:$C$101,3,FALSE)</f>
        <v>Electronics</v>
      </c>
      <c r="F1661" t="str">
        <f>VLOOKUP(C1661,Product_Cleaned!$A$2:$E$101,4,FALSE)</f>
        <v>Audio</v>
      </c>
      <c r="G1661" t="str">
        <f>VLOOKUP('Sales_Fact cleaned'!C652,Product_Cleaned!$A$2:$E$101,5, FALSE)</f>
        <v>Stevens, Fernandez and Martin</v>
      </c>
      <c r="H1661" t="s">
        <v>1782</v>
      </c>
      <c r="I1661" t="str">
        <f>_xlfn.XLOOKUP(H1661,Store_Raw!$A$2:$A$21,Store_Raw!$B$2:$B$21)</f>
        <v>Bean, Jones and Park</v>
      </c>
      <c r="J1661" t="str">
        <f>_xlfn.XLOOKUP(H1661,Store_Raw!$A$2:$A$21,Store_Raw!$C$2:$C$21)</f>
        <v>West</v>
      </c>
      <c r="K1661" t="str">
        <f>_xlfn.XLOOKUP(H1661,Store_Raw!$A$2:$A$21,Store_Raw!$D$2:$D$21)</f>
        <v>Thompsonborough</v>
      </c>
      <c r="L1661" t="str">
        <f>_xlfn.XLOOKUP(H1661,Store_Raw!$A$2:$A$21,Store_Raw!$E$2:$E$21)</f>
        <v>Online</v>
      </c>
      <c r="M1661" t="str">
        <f>VLOOKUP(B1661,Customer_Cleaned!$A$2:$H$501,2,FALSE)</f>
        <v>Jared Moran</v>
      </c>
      <c r="N1661">
        <f>VLOOKUP(B1661,Customer_Cleaned!$A$2:$H$501,3,FALSE)</f>
        <v>28</v>
      </c>
      <c r="O1661" t="str">
        <f>VLOOKUP(B1661,Customer_Cleaned!$A$2:$H$501,4,FALSE)</f>
        <v>Female</v>
      </c>
      <c r="P1661" t="str">
        <f>VLOOKUP(B1661,Customer_Cleaned!$A$2:$H$501,8,FALSE)</f>
        <v>Bronze</v>
      </c>
      <c r="Q1661" t="str">
        <f>_xlfn.XLOOKUP('Sales_Fact cleaned'!B652,Customer_Cleaned!$A$2:$A$501,Customer_Cleaned!$F$2:$F$501)</f>
        <v>Alaska</v>
      </c>
      <c r="R1661" t="str">
        <f>_xlfn.XLOOKUP(B1661,Customer_Cleaned!$A$2:$A$501,Customer_Cleaned!$G$2:$G$501)</f>
        <v>USA</v>
      </c>
      <c r="S1661">
        <v>4</v>
      </c>
      <c r="T1661">
        <v>609.05999999999995</v>
      </c>
      <c r="U1661">
        <v>0.22</v>
      </c>
      <c r="V1661">
        <v>1900.2672</v>
      </c>
      <c r="W1661" t="s">
        <v>1824</v>
      </c>
    </row>
    <row r="1662" spans="1:23" hidden="1">
      <c r="A1662" s="2">
        <v>45816</v>
      </c>
      <c r="B1662" t="s">
        <v>341</v>
      </c>
      <c r="C1662" t="s">
        <v>1557</v>
      </c>
      <c r="D1662" t="str">
        <f>VLOOKUP(C1662,Product_Cleaned!$A$2:$B$101,2,FALSE)</f>
        <v>Herbal Face Moisturizer</v>
      </c>
      <c r="E1662" t="str">
        <f>VLOOKUP(C1662,Product_Cleaned!$A$2:$C$101,3,FALSE)</f>
        <v>Beauty</v>
      </c>
      <c r="F1662" t="str">
        <f>VLOOKUP(C1662,Product_Cleaned!$A$2:$E$101,4,FALSE)</f>
        <v>Skincare</v>
      </c>
      <c r="G1662" t="str">
        <f>VLOOKUP('Sales_Fact cleaned'!C700,Product_Cleaned!$A$2:$E$101,5, FALSE)</f>
        <v>Ramirez-Hanson</v>
      </c>
      <c r="H1662" t="s">
        <v>1786</v>
      </c>
      <c r="I1662" t="str">
        <f>_xlfn.XLOOKUP(H1662,Store_Raw!$A$2:$A$21,Store_Raw!$B$2:$B$21)</f>
        <v>Moore, Padilla and Butler</v>
      </c>
      <c r="J1662" t="str">
        <f>_xlfn.XLOOKUP(H1662,Store_Raw!$A$2:$A$21,Store_Raw!$C$2:$C$21)</f>
        <v>South</v>
      </c>
      <c r="K1662" t="str">
        <f>_xlfn.XLOOKUP(H1662,Store_Raw!$A$2:$A$21,Store_Raw!$D$2:$D$21)</f>
        <v>East Johnstad</v>
      </c>
      <c r="L1662" t="str">
        <f>_xlfn.XLOOKUP(H1662,Store_Raw!$A$2:$A$21,Store_Raw!$E$2:$E$21)</f>
        <v>Flagship</v>
      </c>
      <c r="M1662" t="str">
        <f>VLOOKUP(B1662,Customer_Cleaned!$A$2:$H$501,2,FALSE)</f>
        <v>Amy Fowler</v>
      </c>
      <c r="N1662">
        <f>VLOOKUP(B1662,Customer_Cleaned!$A$2:$H$501,3,FALSE)</f>
        <v>62</v>
      </c>
      <c r="O1662" t="str">
        <f>VLOOKUP(B1662,Customer_Cleaned!$A$2:$H$501,4,FALSE)</f>
        <v>Female</v>
      </c>
      <c r="P1662" t="str">
        <f>VLOOKUP(B1662,Customer_Cleaned!$A$2:$H$501,8,FALSE)</f>
        <v>Platinum</v>
      </c>
      <c r="Q1662" t="str">
        <f>_xlfn.XLOOKUP('Sales_Fact cleaned'!B700,Customer_Cleaned!$A$2:$A$501,Customer_Cleaned!$F$2:$F$501)</f>
        <v>South Dakota</v>
      </c>
      <c r="R1662" t="str">
        <f>_xlfn.XLOOKUP(B1662,Customer_Cleaned!$A$2:$A$501,Customer_Cleaned!$G$2:$G$501)</f>
        <v>USA</v>
      </c>
      <c r="S1662">
        <v>4</v>
      </c>
      <c r="T1662">
        <v>579.70000000000005</v>
      </c>
      <c r="U1662">
        <v>0.18</v>
      </c>
      <c r="V1662">
        <v>1901.4159999999999</v>
      </c>
      <c r="W1662" t="s">
        <v>1824</v>
      </c>
    </row>
    <row r="1663" spans="1:23" hidden="1">
      <c r="A1663" s="2">
        <v>45817</v>
      </c>
      <c r="B1663" t="s">
        <v>1357</v>
      </c>
      <c r="C1663" t="s">
        <v>1696</v>
      </c>
      <c r="D1663" t="str">
        <f>VLOOKUP(C1663,Product_Cleaned!$A$2:$B$101,2,FALSE)</f>
        <v>Bluetooth Car Audio System</v>
      </c>
      <c r="E1663" t="str">
        <f>VLOOKUP(C1663,Product_Cleaned!$A$2:$C$101,3,FALSE)</f>
        <v>Electronics</v>
      </c>
      <c r="F1663" t="str">
        <f>VLOOKUP(C1663,Product_Cleaned!$A$2:$E$101,4,FALSE)</f>
        <v>Audio</v>
      </c>
      <c r="G1663" t="str">
        <f>VLOOKUP('Sales_Fact cleaned'!C895,Product_Cleaned!$A$2:$E$101,5, FALSE)</f>
        <v>Torres, Spencer and Potter</v>
      </c>
      <c r="H1663" t="s">
        <v>1807</v>
      </c>
      <c r="I1663" t="str">
        <f>_xlfn.XLOOKUP(H1663,Store_Raw!$A$2:$A$21,Store_Raw!$B$2:$B$21)</f>
        <v>Holloway Ltd</v>
      </c>
      <c r="J1663" t="str">
        <f>_xlfn.XLOOKUP(H1663,Store_Raw!$A$2:$A$21,Store_Raw!$C$2:$C$21)</f>
        <v>North</v>
      </c>
      <c r="K1663" t="str">
        <f>_xlfn.XLOOKUP(H1663,Store_Raw!$A$2:$A$21,Store_Raw!$D$2:$D$21)</f>
        <v>Bensonhaven</v>
      </c>
      <c r="L1663" t="str">
        <f>_xlfn.XLOOKUP(H1663,Store_Raw!$A$2:$A$21,Store_Raw!$E$2:$E$21)</f>
        <v>Flagship</v>
      </c>
      <c r="M1663" t="str">
        <f>VLOOKUP(B1663,Customer_Cleaned!$A$2:$H$501,2,FALSE)</f>
        <v>Monica Flynn</v>
      </c>
      <c r="N1663">
        <f>VLOOKUP(B1663,Customer_Cleaned!$A$2:$H$501,3,FALSE)</f>
        <v>59</v>
      </c>
      <c r="O1663" t="str">
        <f>VLOOKUP(B1663,Customer_Cleaned!$A$2:$H$501,4,FALSE)</f>
        <v>Female</v>
      </c>
      <c r="P1663" t="str">
        <f>VLOOKUP(B1663,Customer_Cleaned!$A$2:$H$501,8,FALSE)</f>
        <v>Platinum</v>
      </c>
      <c r="Q1663" t="str">
        <f>_xlfn.XLOOKUP('Sales_Fact cleaned'!B895,Customer_Cleaned!$A$2:$A$501,Customer_Cleaned!$F$2:$F$501)</f>
        <v>Mississippi</v>
      </c>
      <c r="R1663" t="str">
        <f>_xlfn.XLOOKUP(B1663,Customer_Cleaned!$A$2:$A$501,Customer_Cleaned!$G$2:$G$501)</f>
        <v>USA</v>
      </c>
      <c r="S1663">
        <v>4</v>
      </c>
      <c r="T1663">
        <v>529.04</v>
      </c>
      <c r="U1663">
        <v>0.1</v>
      </c>
      <c r="V1663">
        <v>1904.5440000000001</v>
      </c>
      <c r="W1663" t="s">
        <v>1829</v>
      </c>
    </row>
    <row r="1664" spans="1:23" hidden="1">
      <c r="A1664" s="2">
        <v>45817</v>
      </c>
      <c r="B1664" t="s">
        <v>1495</v>
      </c>
      <c r="C1664" t="s">
        <v>1626</v>
      </c>
      <c r="D1664" t="str">
        <f>VLOOKUP(C1664,Product_Cleaned!$A$2:$B$101,2,FALSE)</f>
        <v>Portable Power Bank</v>
      </c>
      <c r="E1664" t="str">
        <f>VLOOKUP(C1664,Product_Cleaned!$A$2:$C$101,3,FALSE)</f>
        <v>Electronics</v>
      </c>
      <c r="F1664" t="str">
        <f>VLOOKUP(C1664,Product_Cleaned!$A$2:$E$101,4,FALSE)</f>
        <v>Mobile</v>
      </c>
      <c r="G1664" t="str">
        <f>VLOOKUP('Sales_Fact cleaned'!C1966,Product_Cleaned!$A$2:$E$101,5, FALSE)</f>
        <v>Hogan-Lee</v>
      </c>
      <c r="H1664" t="s">
        <v>1761</v>
      </c>
      <c r="I1664" t="str">
        <f>_xlfn.XLOOKUP(H1664,Store_Raw!$A$2:$A$21,Store_Raw!$B$2:$B$21)</f>
        <v>Black-Horn</v>
      </c>
      <c r="J1664" t="str">
        <f>_xlfn.XLOOKUP(H1664,Store_Raw!$A$2:$A$21,Store_Raw!$C$2:$C$21)</f>
        <v>South</v>
      </c>
      <c r="K1664" t="str">
        <f>_xlfn.XLOOKUP(H1664,Store_Raw!$A$2:$A$21,Store_Raw!$D$2:$D$21)</f>
        <v>North Nancyview</v>
      </c>
      <c r="L1664" t="str">
        <f>_xlfn.XLOOKUP(H1664,Store_Raw!$A$2:$A$21,Store_Raw!$E$2:$E$21)</f>
        <v>Outlet</v>
      </c>
      <c r="M1664" t="str">
        <f>VLOOKUP(B1664,Customer_Cleaned!$A$2:$H$501,2,FALSE)</f>
        <v>Eric Lee</v>
      </c>
      <c r="N1664">
        <f>VLOOKUP(B1664,Customer_Cleaned!$A$2:$H$501,3,FALSE)</f>
        <v>22</v>
      </c>
      <c r="O1664" t="str">
        <f>VLOOKUP(B1664,Customer_Cleaned!$A$2:$H$501,4,FALSE)</f>
        <v>Female</v>
      </c>
      <c r="P1664" t="str">
        <f>VLOOKUP(B1664,Customer_Cleaned!$A$2:$H$501,8,FALSE)</f>
        <v>Bronze</v>
      </c>
      <c r="Q1664" t="str">
        <f>_xlfn.XLOOKUP('Sales_Fact cleaned'!B1966,Customer_Cleaned!$A$2:$A$501,Customer_Cleaned!$F$2:$F$501)</f>
        <v>New York</v>
      </c>
      <c r="R1664" t="str">
        <f>_xlfn.XLOOKUP(B1664,Customer_Cleaned!$A$2:$A$501,Customer_Cleaned!$G$2:$G$501)</f>
        <v>USA</v>
      </c>
      <c r="S1664">
        <v>3</v>
      </c>
      <c r="T1664">
        <v>824.75</v>
      </c>
      <c r="U1664">
        <v>0.23</v>
      </c>
      <c r="V1664">
        <v>1905.1724999999999</v>
      </c>
      <c r="W1664" t="s">
        <v>1826</v>
      </c>
    </row>
    <row r="1665" spans="1:23" hidden="1">
      <c r="A1665" s="2">
        <v>45818</v>
      </c>
      <c r="B1665" t="s">
        <v>97</v>
      </c>
      <c r="C1665" t="s">
        <v>1682</v>
      </c>
      <c r="D1665" t="str">
        <f>VLOOKUP(C1665,Product_Cleaned!$A$2:$B$101,2,FALSE)</f>
        <v>Smart LED Light Strip</v>
      </c>
      <c r="E1665" t="str">
        <f>VLOOKUP(C1665,Product_Cleaned!$A$2:$C$101,3,FALSE)</f>
        <v>Electronics</v>
      </c>
      <c r="F1665" t="str">
        <f>VLOOKUP(C1665,Product_Cleaned!$A$2:$E$101,4,FALSE)</f>
        <v>Accessories</v>
      </c>
      <c r="G1665" t="str">
        <f>VLOOKUP('Sales_Fact cleaned'!C681,Product_Cleaned!$A$2:$E$101,5, FALSE)</f>
        <v>Bridges, Banks and Cummings</v>
      </c>
      <c r="H1665" t="s">
        <v>1786</v>
      </c>
      <c r="I1665" t="str">
        <f>_xlfn.XLOOKUP(H1665,Store_Raw!$A$2:$A$21,Store_Raw!$B$2:$B$21)</f>
        <v>Moore, Padilla and Butler</v>
      </c>
      <c r="J1665" t="str">
        <f>_xlfn.XLOOKUP(H1665,Store_Raw!$A$2:$A$21,Store_Raw!$C$2:$C$21)</f>
        <v>South</v>
      </c>
      <c r="K1665" t="str">
        <f>_xlfn.XLOOKUP(H1665,Store_Raw!$A$2:$A$21,Store_Raw!$D$2:$D$21)</f>
        <v>East Johnstad</v>
      </c>
      <c r="L1665" t="str">
        <f>_xlfn.XLOOKUP(H1665,Store_Raw!$A$2:$A$21,Store_Raw!$E$2:$E$21)</f>
        <v>Flagship</v>
      </c>
      <c r="M1665" t="str">
        <f>VLOOKUP(B1665,Customer_Cleaned!$A$2:$H$501,2,FALSE)</f>
        <v>Paul Fox</v>
      </c>
      <c r="N1665">
        <f>VLOOKUP(B1665,Customer_Cleaned!$A$2:$H$501,3,FALSE)</f>
        <v>33</v>
      </c>
      <c r="O1665" t="str">
        <f>VLOOKUP(B1665,Customer_Cleaned!$A$2:$H$501,4,FALSE)</f>
        <v>Female</v>
      </c>
      <c r="P1665" t="str">
        <f>VLOOKUP(B1665,Customer_Cleaned!$A$2:$H$501,8,FALSE)</f>
        <v>Bronze</v>
      </c>
      <c r="Q1665" t="str">
        <f>_xlfn.XLOOKUP('Sales_Fact cleaned'!B681,Customer_Cleaned!$A$2:$A$501,Customer_Cleaned!$F$2:$F$501)</f>
        <v>Arizona</v>
      </c>
      <c r="R1665" t="str">
        <f>_xlfn.XLOOKUP(B1665,Customer_Cleaned!$A$2:$A$501,Customer_Cleaned!$G$2:$G$501)</f>
        <v>USA</v>
      </c>
      <c r="S1665">
        <v>3</v>
      </c>
      <c r="T1665">
        <v>723.47</v>
      </c>
      <c r="U1665">
        <v>0.12</v>
      </c>
      <c r="V1665">
        <v>1909.9608000000001</v>
      </c>
      <c r="W1665" t="s">
        <v>1824</v>
      </c>
    </row>
    <row r="1666" spans="1:23" hidden="1">
      <c r="A1666" s="2">
        <v>45819</v>
      </c>
      <c r="B1666" t="s">
        <v>1008</v>
      </c>
      <c r="C1666" t="s">
        <v>1668</v>
      </c>
      <c r="D1666" t="str">
        <f>VLOOKUP(C1666,Product_Cleaned!$A$2:$B$101,2,FALSE)</f>
        <v>Luxury Perfume Spray</v>
      </c>
      <c r="E1666" t="str">
        <f>VLOOKUP(C1666,Product_Cleaned!$A$2:$C$101,3,FALSE)</f>
        <v>Beauty</v>
      </c>
      <c r="F1666" t="str">
        <f>VLOOKUP(C1666,Product_Cleaned!$A$2:$E$101,4,FALSE)</f>
        <v>Fragrance</v>
      </c>
      <c r="G1666" t="str">
        <f>VLOOKUP('Sales_Fact cleaned'!C742,Product_Cleaned!$A$2:$E$101,5, FALSE)</f>
        <v>Bautista, Green and Hale</v>
      </c>
      <c r="H1666" t="s">
        <v>1789</v>
      </c>
      <c r="I1666" t="str">
        <f>_xlfn.XLOOKUP(H1666,Store_Raw!$A$2:$A$21,Store_Raw!$B$2:$B$21)</f>
        <v>Hill, Wagner and Ballard</v>
      </c>
      <c r="J1666" t="str">
        <f>_xlfn.XLOOKUP(H1666,Store_Raw!$A$2:$A$21,Store_Raw!$C$2:$C$21)</f>
        <v>East</v>
      </c>
      <c r="K1666" t="str">
        <f>_xlfn.XLOOKUP(H1666,Store_Raw!$A$2:$A$21,Store_Raw!$D$2:$D$21)</f>
        <v>East Davidville</v>
      </c>
      <c r="L1666" t="str">
        <f>_xlfn.XLOOKUP(H1666,Store_Raw!$A$2:$A$21,Store_Raw!$E$2:$E$21)</f>
        <v>Online</v>
      </c>
      <c r="M1666" t="str">
        <f>VLOOKUP(B1666,Customer_Cleaned!$A$2:$H$501,2,FALSE)</f>
        <v>Jessica Gonzalez</v>
      </c>
      <c r="N1666">
        <f>VLOOKUP(B1666,Customer_Cleaned!$A$2:$H$501,3,FALSE)</f>
        <v>34</v>
      </c>
      <c r="O1666" t="str">
        <f>VLOOKUP(B1666,Customer_Cleaned!$A$2:$H$501,4,FALSE)</f>
        <v>Female</v>
      </c>
      <c r="P1666" t="str">
        <f>VLOOKUP(B1666,Customer_Cleaned!$A$2:$H$501,8,FALSE)</f>
        <v>Bronze</v>
      </c>
      <c r="Q1666" t="str">
        <f>_xlfn.XLOOKUP('Sales_Fact cleaned'!B742,Customer_Cleaned!$A$2:$A$501,Customer_Cleaned!$F$2:$F$501)</f>
        <v>Idaho</v>
      </c>
      <c r="R1666" t="str">
        <f>_xlfn.XLOOKUP(B1666,Customer_Cleaned!$A$2:$A$501,Customer_Cleaned!$G$2:$G$501)</f>
        <v>USA</v>
      </c>
      <c r="S1666">
        <v>4</v>
      </c>
      <c r="T1666">
        <v>597.79999999999995</v>
      </c>
      <c r="U1666">
        <v>0.2</v>
      </c>
      <c r="V1666">
        <v>1912.96</v>
      </c>
      <c r="W1666" t="s">
        <v>1824</v>
      </c>
    </row>
    <row r="1667" spans="1:23" hidden="1">
      <c r="A1667" s="2">
        <v>45819</v>
      </c>
      <c r="B1667" t="s">
        <v>693</v>
      </c>
      <c r="C1667" t="s">
        <v>1722</v>
      </c>
      <c r="D1667" t="str">
        <f>VLOOKUP(C1667,Product_Cleaned!$A$2:$B$101,2,FALSE)</f>
        <v>LED Bedside Lamp</v>
      </c>
      <c r="E1667" t="str">
        <f>VLOOKUP(C1667,Product_Cleaned!$A$2:$C$101,3,FALSE)</f>
        <v>Home</v>
      </c>
      <c r="F1667" t="str">
        <f>VLOOKUP(C1667,Product_Cleaned!$A$2:$E$101,4,FALSE)</f>
        <v>Lighting</v>
      </c>
      <c r="G1667" t="str">
        <f>VLOOKUP('Sales_Fact cleaned'!C1485,Product_Cleaned!$A$2:$E$101,5, FALSE)</f>
        <v>Moon, Mora and Santos</v>
      </c>
      <c r="H1667" t="s">
        <v>1752</v>
      </c>
      <c r="I1667" t="str">
        <f>_xlfn.XLOOKUP(H1667,Store_Raw!$A$2:$A$21,Store_Raw!$B$2:$B$21)</f>
        <v>Rivera-Warner</v>
      </c>
      <c r="J1667" t="str">
        <f>_xlfn.XLOOKUP(H1667,Store_Raw!$A$2:$A$21,Store_Raw!$C$2:$C$21)</f>
        <v>East</v>
      </c>
      <c r="K1667" t="str">
        <f>_xlfn.XLOOKUP(H1667,Store_Raw!$A$2:$A$21,Store_Raw!$D$2:$D$21)</f>
        <v>Washingtonfurt</v>
      </c>
      <c r="L1667" t="str">
        <f>_xlfn.XLOOKUP(H1667,Store_Raw!$A$2:$A$21,Store_Raw!$E$2:$E$21)</f>
        <v>Flagship</v>
      </c>
      <c r="M1667" t="str">
        <f>VLOOKUP(B1667,Customer_Cleaned!$A$2:$H$501,2,FALSE)</f>
        <v>Stuart Johnson</v>
      </c>
      <c r="N1667">
        <f>VLOOKUP(B1667,Customer_Cleaned!$A$2:$H$501,3,FALSE)</f>
        <v>42</v>
      </c>
      <c r="O1667" t="str">
        <f>VLOOKUP(B1667,Customer_Cleaned!$A$2:$H$501,4,FALSE)</f>
        <v>Female</v>
      </c>
      <c r="P1667" t="str">
        <f>VLOOKUP(B1667,Customer_Cleaned!$A$2:$H$501,8,FALSE)</f>
        <v>Silver</v>
      </c>
      <c r="Q1667" t="str">
        <f>_xlfn.XLOOKUP('Sales_Fact cleaned'!B1485,Customer_Cleaned!$A$2:$A$501,Customer_Cleaned!$F$2:$F$501)</f>
        <v>Montana</v>
      </c>
      <c r="R1667" t="str">
        <f>_xlfn.XLOOKUP(B1667,Customer_Cleaned!$A$2:$A$501,Customer_Cleaned!$G$2:$G$501)</f>
        <v>USA</v>
      </c>
      <c r="S1667">
        <v>3</v>
      </c>
      <c r="T1667">
        <v>693.42</v>
      </c>
      <c r="U1667">
        <v>0.08</v>
      </c>
      <c r="V1667">
        <v>1913.8391999999999</v>
      </c>
      <c r="W1667" t="s">
        <v>1829</v>
      </c>
    </row>
    <row r="1668" spans="1:23" hidden="1">
      <c r="A1668" s="2">
        <v>45819</v>
      </c>
      <c r="B1668" t="s">
        <v>314</v>
      </c>
      <c r="C1668" t="s">
        <v>1594</v>
      </c>
      <c r="D1668" t="str">
        <f>VLOOKUP(C1668,Product_Cleaned!$A$2:$B$101,2,FALSE)</f>
        <v>Men's Formal Shirt</v>
      </c>
      <c r="E1668" t="str">
        <f>VLOOKUP(C1668,Product_Cleaned!$A$2:$C$101,3,FALSE)</f>
        <v>Clothing</v>
      </c>
      <c r="F1668" t="str">
        <f>VLOOKUP(C1668,Product_Cleaned!$A$2:$E$101,4,FALSE)</f>
        <v>Tops</v>
      </c>
      <c r="G1668" t="str">
        <f>VLOOKUP('Sales_Fact cleaned'!C1939,Product_Cleaned!$A$2:$E$101,5, FALSE)</f>
        <v>Hogan-Lee</v>
      </c>
      <c r="H1668" t="s">
        <v>1807</v>
      </c>
      <c r="I1668" t="str">
        <f>_xlfn.XLOOKUP(H1668,Store_Raw!$A$2:$A$21,Store_Raw!$B$2:$B$21)</f>
        <v>Holloway Ltd</v>
      </c>
      <c r="J1668" t="str">
        <f>_xlfn.XLOOKUP(H1668,Store_Raw!$A$2:$A$21,Store_Raw!$C$2:$C$21)</f>
        <v>North</v>
      </c>
      <c r="K1668" t="str">
        <f>_xlfn.XLOOKUP(H1668,Store_Raw!$A$2:$A$21,Store_Raw!$D$2:$D$21)</f>
        <v>Bensonhaven</v>
      </c>
      <c r="L1668" t="str">
        <f>_xlfn.XLOOKUP(H1668,Store_Raw!$A$2:$A$21,Store_Raw!$E$2:$E$21)</f>
        <v>Flagship</v>
      </c>
      <c r="M1668" t="str">
        <f>VLOOKUP(B1668,Customer_Cleaned!$A$2:$H$501,2,FALSE)</f>
        <v>Melissa Duffy Md</v>
      </c>
      <c r="N1668">
        <f>VLOOKUP(B1668,Customer_Cleaned!$A$2:$H$501,3,FALSE)</f>
        <v>58</v>
      </c>
      <c r="O1668" t="str">
        <f>VLOOKUP(B1668,Customer_Cleaned!$A$2:$H$501,4,FALSE)</f>
        <v>Female</v>
      </c>
      <c r="P1668" t="str">
        <f>VLOOKUP(B1668,Customer_Cleaned!$A$2:$H$501,8,FALSE)</f>
        <v>Platinum</v>
      </c>
      <c r="Q1668" t="str">
        <f>_xlfn.XLOOKUP('Sales_Fact cleaned'!B1939,Customer_Cleaned!$A$2:$A$501,Customer_Cleaned!$F$2:$F$501)</f>
        <v>Virginia</v>
      </c>
      <c r="R1668" t="str">
        <f>_xlfn.XLOOKUP(B1668,Customer_Cleaned!$A$2:$A$501,Customer_Cleaned!$G$2:$G$501)</f>
        <v>USA</v>
      </c>
      <c r="S1668">
        <v>3</v>
      </c>
      <c r="T1668">
        <v>644.73</v>
      </c>
      <c r="U1668">
        <v>0.01</v>
      </c>
      <c r="V1668">
        <v>1914.8480999999999</v>
      </c>
      <c r="W1668" t="s">
        <v>1824</v>
      </c>
    </row>
    <row r="1669" spans="1:23" hidden="1">
      <c r="A1669" s="2">
        <v>45821</v>
      </c>
      <c r="B1669" t="s">
        <v>559</v>
      </c>
      <c r="C1669" t="s">
        <v>1730</v>
      </c>
      <c r="D1669" t="str">
        <f>VLOOKUP(C1669,Product_Cleaned!$A$2:$B$101,2,FALSE)</f>
        <v>Women's High Heels</v>
      </c>
      <c r="E1669" t="str">
        <f>VLOOKUP(C1669,Product_Cleaned!$A$2:$C$101,3,FALSE)</f>
        <v>Clothing</v>
      </c>
      <c r="F1669" t="str">
        <f>VLOOKUP(C1669,Product_Cleaned!$A$2:$E$101,4,FALSE)</f>
        <v>Footwear</v>
      </c>
      <c r="G1669" t="str">
        <f>VLOOKUP('Sales_Fact cleaned'!C453,Product_Cleaned!$A$2:$E$101,5, FALSE)</f>
        <v>Sims-Smith</v>
      </c>
      <c r="H1669" t="s">
        <v>1799</v>
      </c>
      <c r="I1669" t="str">
        <f>_xlfn.XLOOKUP(H1669,Store_Raw!$A$2:$A$21,Store_Raw!$B$2:$B$21)</f>
        <v>Mcdonald Inc</v>
      </c>
      <c r="J1669" t="str">
        <f>_xlfn.XLOOKUP(H1669,Store_Raw!$A$2:$A$21,Store_Raw!$C$2:$C$21)</f>
        <v>South</v>
      </c>
      <c r="K1669" t="str">
        <f>_xlfn.XLOOKUP(H1669,Store_Raw!$A$2:$A$21,Store_Raw!$D$2:$D$21)</f>
        <v>Christopherland</v>
      </c>
      <c r="L1669" t="str">
        <f>_xlfn.XLOOKUP(H1669,Store_Raw!$A$2:$A$21,Store_Raw!$E$2:$E$21)</f>
        <v>Outlet</v>
      </c>
      <c r="M1669" t="str">
        <f>VLOOKUP(B1669,Customer_Cleaned!$A$2:$H$501,2,FALSE)</f>
        <v>Daniel Contreras</v>
      </c>
      <c r="N1669">
        <f>VLOOKUP(B1669,Customer_Cleaned!$A$2:$H$501,3,FALSE)</f>
        <v>36</v>
      </c>
      <c r="O1669" t="str">
        <f>VLOOKUP(B1669,Customer_Cleaned!$A$2:$H$501,4,FALSE)</f>
        <v>Female</v>
      </c>
      <c r="P1669" t="str">
        <f>VLOOKUP(B1669,Customer_Cleaned!$A$2:$H$501,8,FALSE)</f>
        <v>Silver</v>
      </c>
      <c r="Q1669" t="str">
        <f>_xlfn.XLOOKUP('Sales_Fact cleaned'!B453,Customer_Cleaned!$A$2:$A$501,Customer_Cleaned!$F$2:$F$501)</f>
        <v>Virginia</v>
      </c>
      <c r="R1669" t="str">
        <f>_xlfn.XLOOKUP(B1669,Customer_Cleaned!$A$2:$A$501,Customer_Cleaned!$G$2:$G$501)</f>
        <v>USA</v>
      </c>
      <c r="S1669">
        <v>3</v>
      </c>
      <c r="T1669">
        <v>690.27</v>
      </c>
      <c r="U1669">
        <v>7.0000000000000007E-2</v>
      </c>
      <c r="V1669">
        <v>1925.8533</v>
      </c>
      <c r="W1669" t="s">
        <v>1829</v>
      </c>
    </row>
    <row r="1670" spans="1:23" hidden="1">
      <c r="A1670" s="2">
        <v>45821</v>
      </c>
      <c r="B1670" t="s">
        <v>124</v>
      </c>
      <c r="C1670" t="s">
        <v>1618</v>
      </c>
      <c r="D1670" t="str">
        <f>VLOOKUP(C1670,Product_Cleaned!$A$2:$B$101,2,FALSE)</f>
        <v>Bedroom Table Lamp</v>
      </c>
      <c r="E1670" t="str">
        <f>VLOOKUP(C1670,Product_Cleaned!$A$2:$C$101,3,FALSE)</f>
        <v>Home</v>
      </c>
      <c r="F1670" t="str">
        <f>VLOOKUP(C1670,Product_Cleaned!$A$2:$E$101,4,FALSE)</f>
        <v>Lighting</v>
      </c>
      <c r="G1670" t="str">
        <f>VLOOKUP('Sales_Fact cleaned'!C1898,Product_Cleaned!$A$2:$E$101,5, FALSE)</f>
        <v>Pineda Ltd</v>
      </c>
      <c r="H1670" t="s">
        <v>1801</v>
      </c>
      <c r="I1670" t="str">
        <f>_xlfn.XLOOKUP(H1670,Store_Raw!$A$2:$A$21,Store_Raw!$B$2:$B$21)</f>
        <v>Shelton PLC</v>
      </c>
      <c r="J1670" t="str">
        <f>_xlfn.XLOOKUP(H1670,Store_Raw!$A$2:$A$21,Store_Raw!$C$2:$C$21)</f>
        <v>North</v>
      </c>
      <c r="K1670" t="str">
        <f>_xlfn.XLOOKUP(H1670,Store_Raw!$A$2:$A$21,Store_Raw!$D$2:$D$21)</f>
        <v>East Jenniferstad</v>
      </c>
      <c r="L1670" t="str">
        <f>_xlfn.XLOOKUP(H1670,Store_Raw!$A$2:$A$21,Store_Raw!$E$2:$E$21)</f>
        <v>Flagship</v>
      </c>
      <c r="M1670" t="str">
        <f>VLOOKUP(B1670,Customer_Cleaned!$A$2:$H$501,2,FALSE)</f>
        <v>Jessica Acevedo</v>
      </c>
      <c r="N1670">
        <f>VLOOKUP(B1670,Customer_Cleaned!$A$2:$H$501,3,FALSE)</f>
        <v>64</v>
      </c>
      <c r="O1670" t="str">
        <f>VLOOKUP(B1670,Customer_Cleaned!$A$2:$H$501,4,FALSE)</f>
        <v>Female</v>
      </c>
      <c r="P1670" t="str">
        <f>VLOOKUP(B1670,Customer_Cleaned!$A$2:$H$501,8,FALSE)</f>
        <v>Platinum</v>
      </c>
      <c r="Q1670" t="str">
        <f>_xlfn.XLOOKUP('Sales_Fact cleaned'!B1898,Customer_Cleaned!$A$2:$A$501,Customer_Cleaned!$F$2:$F$501)</f>
        <v>Michigan</v>
      </c>
      <c r="R1670" t="str">
        <f>_xlfn.XLOOKUP(B1670,Customer_Cleaned!$A$2:$A$501,Customer_Cleaned!$G$2:$G$501)</f>
        <v>USA</v>
      </c>
      <c r="S1670">
        <v>4</v>
      </c>
      <c r="T1670">
        <v>642.04999999999995</v>
      </c>
      <c r="U1670">
        <v>0.25</v>
      </c>
      <c r="V1670">
        <v>1926.15</v>
      </c>
      <c r="W1670" t="s">
        <v>1829</v>
      </c>
    </row>
    <row r="1671" spans="1:23">
      <c r="A1671" s="2">
        <v>45821</v>
      </c>
      <c r="B1671" t="s">
        <v>942</v>
      </c>
      <c r="C1671" t="s">
        <v>1586</v>
      </c>
      <c r="D1671" t="str">
        <f>VLOOKUP(C1671,Product_Cleaned!$A$2:$B$101,2,FALSE)</f>
        <v>Knee Support Brace</v>
      </c>
      <c r="E1671" t="str">
        <f>VLOOKUP(C1671,Product_Cleaned!$A$2:$C$101,3,FALSE)</f>
        <v>Sports</v>
      </c>
      <c r="F1671" t="str">
        <f>VLOOKUP(C1671,Product_Cleaned!$A$2:$E$101,4,FALSE)</f>
        <v>Equipment</v>
      </c>
      <c r="G1671" t="str">
        <f>VLOOKUP('Sales_Fact cleaned'!C1431,Product_Cleaned!$A$2:$E$101,5, FALSE)</f>
        <v>Richardson-Carrillo</v>
      </c>
      <c r="H1671" t="s">
        <v>1797</v>
      </c>
      <c r="I1671" t="str">
        <f>_xlfn.XLOOKUP(H1671,Store_Raw!$A$2:$A$21,Store_Raw!$B$2:$B$21)</f>
        <v>Gardner, Humphrey and Contreras</v>
      </c>
      <c r="J1671" t="str">
        <f>_xlfn.XLOOKUP(H1671,Store_Raw!$A$2:$A$21,Store_Raw!$C$2:$C$21)</f>
        <v>East</v>
      </c>
      <c r="K1671" t="str">
        <f>_xlfn.XLOOKUP(H1671,Store_Raw!$A$2:$A$21,Store_Raw!$D$2:$D$21)</f>
        <v>Johnsonville</v>
      </c>
      <c r="L1671" t="str">
        <f>_xlfn.XLOOKUP(H1671,Store_Raw!$A$2:$A$21,Store_Raw!$E$2:$E$21)</f>
        <v>Flagship</v>
      </c>
      <c r="M1671" t="str">
        <f>VLOOKUP(B1671,Customer_Cleaned!$A$2:$H$501,2,FALSE)</f>
        <v>Tracy Stephens</v>
      </c>
      <c r="N1671">
        <f>VLOOKUP(B1671,Customer_Cleaned!$A$2:$H$501,3,FALSE)</f>
        <v>64</v>
      </c>
      <c r="O1671" t="str">
        <f>VLOOKUP(B1671,Customer_Cleaned!$A$2:$H$501,4,FALSE)</f>
        <v>Male</v>
      </c>
      <c r="P1671" t="str">
        <f>VLOOKUP(B1671,Customer_Cleaned!$A$2:$H$501,8,FALSE)</f>
        <v>Platinum</v>
      </c>
      <c r="Q1671" t="str">
        <f>_xlfn.XLOOKUP('Sales_Fact cleaned'!B1431,Customer_Cleaned!$A$2:$A$501,Customer_Cleaned!$F$2:$F$501)</f>
        <v>Virginia</v>
      </c>
      <c r="R1671" t="str">
        <f>_xlfn.XLOOKUP(B1671,Customer_Cleaned!$A$2:$A$501,Customer_Cleaned!$G$2:$G$501)</f>
        <v>USA</v>
      </c>
      <c r="S1671">
        <v>3</v>
      </c>
      <c r="T1671">
        <v>677.46</v>
      </c>
      <c r="U1671">
        <v>0.05</v>
      </c>
      <c r="V1671">
        <v>1930.761</v>
      </c>
      <c r="W1671" t="s">
        <v>1826</v>
      </c>
    </row>
    <row r="1672" spans="1:23" hidden="1">
      <c r="A1672" s="2">
        <v>45822</v>
      </c>
      <c r="B1672" t="s">
        <v>773</v>
      </c>
      <c r="C1672" t="s">
        <v>1588</v>
      </c>
      <c r="D1672" t="str">
        <f>VLOOKUP(C1672,Product_Cleaned!$A$2:$B$101,2,FALSE)</f>
        <v>Outdoor Sports Water Bottle</v>
      </c>
      <c r="E1672" t="str">
        <f>VLOOKUP(C1672,Product_Cleaned!$A$2:$C$101,3,FALSE)</f>
        <v>Sports</v>
      </c>
      <c r="F1672" t="str">
        <f>VLOOKUP(C1672,Product_Cleaned!$A$2:$E$101,4,FALSE)</f>
        <v>Accessories</v>
      </c>
      <c r="G1672" t="str">
        <f>VLOOKUP('Sales_Fact cleaned'!C699,Product_Cleaned!$A$2:$E$101,5, FALSE)</f>
        <v>Hoffman Group</v>
      </c>
      <c r="H1672" t="s">
        <v>1769</v>
      </c>
      <c r="I1672" t="str">
        <f>_xlfn.XLOOKUP(H1672,Store_Raw!$A$2:$A$21,Store_Raw!$B$2:$B$21)</f>
        <v>Alexander Group</v>
      </c>
      <c r="J1672" t="str">
        <f>_xlfn.XLOOKUP(H1672,Store_Raw!$A$2:$A$21,Store_Raw!$C$2:$C$21)</f>
        <v>South</v>
      </c>
      <c r="K1672" t="str">
        <f>_xlfn.XLOOKUP(H1672,Store_Raw!$A$2:$A$21,Store_Raw!$D$2:$D$21)</f>
        <v>Port Sharon</v>
      </c>
      <c r="L1672" t="str">
        <f>_xlfn.XLOOKUP(H1672,Store_Raw!$A$2:$A$21,Store_Raw!$E$2:$E$21)</f>
        <v>Online</v>
      </c>
      <c r="M1672" t="str">
        <f>VLOOKUP(B1672,Customer_Cleaned!$A$2:$H$501,2,FALSE)</f>
        <v>Mr. William Horton</v>
      </c>
      <c r="N1672">
        <f>VLOOKUP(B1672,Customer_Cleaned!$A$2:$H$501,3,FALSE)</f>
        <v>31</v>
      </c>
      <c r="O1672" t="str">
        <f>VLOOKUP(B1672,Customer_Cleaned!$A$2:$H$501,4,FALSE)</f>
        <v>Male</v>
      </c>
      <c r="P1672" t="str">
        <f>VLOOKUP(B1672,Customer_Cleaned!$A$2:$H$501,8,FALSE)</f>
        <v>Bronze</v>
      </c>
      <c r="Q1672" t="str">
        <f>_xlfn.XLOOKUP('Sales_Fact cleaned'!B699,Customer_Cleaned!$A$2:$A$501,Customer_Cleaned!$F$2:$F$501)</f>
        <v>Alaska</v>
      </c>
      <c r="R1672" t="str">
        <f>_xlfn.XLOOKUP(B1672,Customer_Cleaned!$A$2:$A$501,Customer_Cleaned!$G$2:$G$501)</f>
        <v>USA</v>
      </c>
      <c r="S1672">
        <v>3</v>
      </c>
      <c r="T1672">
        <v>909.25</v>
      </c>
      <c r="U1672">
        <v>0.28999999999999998</v>
      </c>
      <c r="V1672">
        <v>1936.7025000000001</v>
      </c>
      <c r="W1672" t="s">
        <v>1826</v>
      </c>
    </row>
    <row r="1673" spans="1:23" hidden="1">
      <c r="A1673" s="2">
        <v>45822</v>
      </c>
      <c r="B1673" t="s">
        <v>191</v>
      </c>
      <c r="C1673" t="s">
        <v>1688</v>
      </c>
      <c r="D1673" t="str">
        <f>VLOOKUP(C1673,Product_Cleaned!$A$2:$B$101,2,FALSE)</f>
        <v>Kitchen Storage Rack</v>
      </c>
      <c r="E1673" t="str">
        <f>VLOOKUP(C1673,Product_Cleaned!$A$2:$C$101,3,FALSE)</f>
        <v>Home</v>
      </c>
      <c r="F1673" t="str">
        <f>VLOOKUP(C1673,Product_Cleaned!$A$2:$E$101,4,FALSE)</f>
        <v>Storage</v>
      </c>
      <c r="G1673" t="str">
        <f>VLOOKUP('Sales_Fact cleaned'!C1141,Product_Cleaned!$A$2:$E$101,5, FALSE)</f>
        <v>French Ltd</v>
      </c>
      <c r="H1673" t="s">
        <v>1779</v>
      </c>
      <c r="I1673" t="str">
        <f>_xlfn.XLOOKUP(H1673,Store_Raw!$A$2:$A$21,Store_Raw!$B$2:$B$21)</f>
        <v>Martinez-Mullins</v>
      </c>
      <c r="J1673" t="str">
        <f>_xlfn.XLOOKUP(H1673,Store_Raw!$A$2:$A$21,Store_Raw!$C$2:$C$21)</f>
        <v>South</v>
      </c>
      <c r="K1673" t="str">
        <f>_xlfn.XLOOKUP(H1673,Store_Raw!$A$2:$A$21,Store_Raw!$D$2:$D$21)</f>
        <v>Williamsfurt</v>
      </c>
      <c r="L1673" t="str">
        <f>_xlfn.XLOOKUP(H1673,Store_Raw!$A$2:$A$21,Store_Raw!$E$2:$E$21)</f>
        <v>Online</v>
      </c>
      <c r="M1673" t="str">
        <f>VLOOKUP(B1673,Customer_Cleaned!$A$2:$H$501,2,FALSE)</f>
        <v>Matthew Hunter Jr.</v>
      </c>
      <c r="N1673">
        <f>VLOOKUP(B1673,Customer_Cleaned!$A$2:$H$501,3,FALSE)</f>
        <v>61</v>
      </c>
      <c r="O1673" t="str">
        <f>VLOOKUP(B1673,Customer_Cleaned!$A$2:$H$501,4,FALSE)</f>
        <v>Female</v>
      </c>
      <c r="P1673" t="str">
        <f>VLOOKUP(B1673,Customer_Cleaned!$A$2:$H$501,8,FALSE)</f>
        <v>Platinum</v>
      </c>
      <c r="Q1673" t="str">
        <f>_xlfn.XLOOKUP('Sales_Fact cleaned'!B1141,Customer_Cleaned!$A$2:$A$501,Customer_Cleaned!$F$2:$F$501)</f>
        <v>Connecticut</v>
      </c>
      <c r="R1673" t="str">
        <f>_xlfn.XLOOKUP(B1673,Customer_Cleaned!$A$2:$A$501,Customer_Cleaned!$G$2:$G$501)</f>
        <v>USA</v>
      </c>
      <c r="S1673">
        <v>3</v>
      </c>
      <c r="T1673">
        <v>687.66</v>
      </c>
      <c r="U1673">
        <v>0.06</v>
      </c>
      <c r="V1673">
        <v>1939.2012</v>
      </c>
      <c r="W1673" t="s">
        <v>1826</v>
      </c>
    </row>
    <row r="1674" spans="1:23" hidden="1">
      <c r="A1674" s="2">
        <v>45823</v>
      </c>
      <c r="B1674" t="s">
        <v>957</v>
      </c>
      <c r="C1674" t="s">
        <v>1588</v>
      </c>
      <c r="D1674" t="str">
        <f>VLOOKUP(C1674,Product_Cleaned!$A$2:$B$101,2,FALSE)</f>
        <v>Outdoor Sports Water Bottle</v>
      </c>
      <c r="E1674" t="str">
        <f>VLOOKUP(C1674,Product_Cleaned!$A$2:$C$101,3,FALSE)</f>
        <v>Sports</v>
      </c>
      <c r="F1674" t="str">
        <f>VLOOKUP(C1674,Product_Cleaned!$A$2:$E$101,4,FALSE)</f>
        <v>Accessories</v>
      </c>
      <c r="G1674" t="str">
        <f>VLOOKUP('Sales_Fact cleaned'!C900,Product_Cleaned!$A$2:$E$101,5, FALSE)</f>
        <v>Moon, Mora and Santos</v>
      </c>
      <c r="H1674" t="s">
        <v>1766</v>
      </c>
      <c r="I1674" t="str">
        <f>_xlfn.XLOOKUP(H1674,Store_Raw!$A$2:$A$21,Store_Raw!$B$2:$B$21)</f>
        <v>Johnson-Wright</v>
      </c>
      <c r="J1674" t="str">
        <f>_xlfn.XLOOKUP(H1674,Store_Raw!$A$2:$A$21,Store_Raw!$C$2:$C$21)</f>
        <v>North</v>
      </c>
      <c r="K1674" t="str">
        <f>_xlfn.XLOOKUP(H1674,Store_Raw!$A$2:$A$21,Store_Raw!$D$2:$D$21)</f>
        <v>Hoodberg</v>
      </c>
      <c r="L1674" t="str">
        <f>_xlfn.XLOOKUP(H1674,Store_Raw!$A$2:$A$21,Store_Raw!$E$2:$E$21)</f>
        <v>Outlet</v>
      </c>
      <c r="M1674" t="str">
        <f>VLOOKUP(B1674,Customer_Cleaned!$A$2:$H$501,2,FALSE)</f>
        <v>John Sloan</v>
      </c>
      <c r="N1674">
        <f>VLOOKUP(B1674,Customer_Cleaned!$A$2:$H$501,3,FALSE)</f>
        <v>23</v>
      </c>
      <c r="O1674" t="str">
        <f>VLOOKUP(B1674,Customer_Cleaned!$A$2:$H$501,4,FALSE)</f>
        <v>Female</v>
      </c>
      <c r="P1674" t="str">
        <f>VLOOKUP(B1674,Customer_Cleaned!$A$2:$H$501,8,FALSE)</f>
        <v>Bronze</v>
      </c>
      <c r="Q1674" t="str">
        <f>_xlfn.XLOOKUP('Sales_Fact cleaned'!B900,Customer_Cleaned!$A$2:$A$501,Customer_Cleaned!$F$2:$F$501)</f>
        <v>Arkansas</v>
      </c>
      <c r="R1674" t="str">
        <f>_xlfn.XLOOKUP(B1674,Customer_Cleaned!$A$2:$A$501,Customer_Cleaned!$G$2:$G$501)</f>
        <v>USA</v>
      </c>
      <c r="S1674">
        <v>3</v>
      </c>
      <c r="T1674">
        <v>899.58</v>
      </c>
      <c r="U1674">
        <v>0.28000000000000003</v>
      </c>
      <c r="V1674">
        <v>1943.0927999999999</v>
      </c>
      <c r="W1674" t="s">
        <v>1829</v>
      </c>
    </row>
    <row r="1675" spans="1:23">
      <c r="A1675" s="2">
        <v>45823</v>
      </c>
      <c r="B1675" t="s">
        <v>648</v>
      </c>
      <c r="C1675" t="s">
        <v>1682</v>
      </c>
      <c r="D1675" t="str">
        <f>VLOOKUP(C1675,Product_Cleaned!$A$2:$B$101,2,FALSE)</f>
        <v>Smart LED Light Strip</v>
      </c>
      <c r="E1675" t="str">
        <f>VLOOKUP(C1675,Product_Cleaned!$A$2:$C$101,3,FALSE)</f>
        <v>Electronics</v>
      </c>
      <c r="F1675" t="str">
        <f>VLOOKUP(C1675,Product_Cleaned!$A$2:$E$101,4,FALSE)</f>
        <v>Accessories</v>
      </c>
      <c r="G1675" t="str">
        <f>VLOOKUP('Sales_Fact cleaned'!C1936,Product_Cleaned!$A$2:$E$101,5, FALSE)</f>
        <v>Lucero LLC</v>
      </c>
      <c r="H1675" t="s">
        <v>1789</v>
      </c>
      <c r="I1675" t="str">
        <f>_xlfn.XLOOKUP(H1675,Store_Raw!$A$2:$A$21,Store_Raw!$B$2:$B$21)</f>
        <v>Hill, Wagner and Ballard</v>
      </c>
      <c r="J1675" t="str">
        <f>_xlfn.XLOOKUP(H1675,Store_Raw!$A$2:$A$21,Store_Raw!$C$2:$C$21)</f>
        <v>East</v>
      </c>
      <c r="K1675" t="str">
        <f>_xlfn.XLOOKUP(H1675,Store_Raw!$A$2:$A$21,Store_Raw!$D$2:$D$21)</f>
        <v>East Davidville</v>
      </c>
      <c r="L1675" t="str">
        <f>_xlfn.XLOOKUP(H1675,Store_Raw!$A$2:$A$21,Store_Raw!$E$2:$E$21)</f>
        <v>Online</v>
      </c>
      <c r="M1675" t="str">
        <f>VLOOKUP(B1675,Customer_Cleaned!$A$2:$H$501,2,FALSE)</f>
        <v>Wanda Snyder</v>
      </c>
      <c r="N1675">
        <f>VLOOKUP(B1675,Customer_Cleaned!$A$2:$H$501,3,FALSE)</f>
        <v>54</v>
      </c>
      <c r="O1675" t="str">
        <f>VLOOKUP(B1675,Customer_Cleaned!$A$2:$H$501,4,FALSE)</f>
        <v>Male</v>
      </c>
      <c r="P1675" t="str">
        <f>VLOOKUP(B1675,Customer_Cleaned!$A$2:$H$501,8,FALSE)</f>
        <v>Platinum</v>
      </c>
      <c r="Q1675" t="str">
        <f>_xlfn.XLOOKUP('Sales_Fact cleaned'!B1936,Customer_Cleaned!$A$2:$A$501,Customer_Cleaned!$F$2:$F$501)</f>
        <v>New York</v>
      </c>
      <c r="R1675" t="str">
        <f>_xlfn.XLOOKUP(B1675,Customer_Cleaned!$A$2:$A$501,Customer_Cleaned!$G$2:$G$501)</f>
        <v>USA</v>
      </c>
      <c r="S1675">
        <v>4</v>
      </c>
      <c r="T1675">
        <v>602.39</v>
      </c>
      <c r="U1675">
        <v>0.19</v>
      </c>
      <c r="V1675">
        <v>1951.7436</v>
      </c>
      <c r="W1675" t="s">
        <v>1829</v>
      </c>
    </row>
    <row r="1676" spans="1:23" hidden="1">
      <c r="A1676" s="2">
        <v>45823</v>
      </c>
      <c r="B1676" t="s">
        <v>118</v>
      </c>
      <c r="C1676" t="s">
        <v>1696</v>
      </c>
      <c r="D1676" t="str">
        <f>VLOOKUP(C1676,Product_Cleaned!$A$2:$B$101,2,FALSE)</f>
        <v>Bluetooth Car Audio System</v>
      </c>
      <c r="E1676" t="str">
        <f>VLOOKUP(C1676,Product_Cleaned!$A$2:$C$101,3,FALSE)</f>
        <v>Electronics</v>
      </c>
      <c r="F1676" t="str">
        <f>VLOOKUP(C1676,Product_Cleaned!$A$2:$E$101,4,FALSE)</f>
        <v>Audio</v>
      </c>
      <c r="G1676" t="str">
        <f>VLOOKUP('Sales_Fact cleaned'!C1054,Product_Cleaned!$A$2:$E$101,5, FALSE)</f>
        <v>Guerra-Hendrix</v>
      </c>
      <c r="H1676" t="s">
        <v>1792</v>
      </c>
      <c r="I1676" t="str">
        <f>_xlfn.XLOOKUP(H1676,Store_Raw!$A$2:$A$21,Store_Raw!$B$2:$B$21)</f>
        <v>Aguirre-Keller</v>
      </c>
      <c r="J1676" t="str">
        <f>_xlfn.XLOOKUP(H1676,Store_Raw!$A$2:$A$21,Store_Raw!$C$2:$C$21)</f>
        <v>South</v>
      </c>
      <c r="K1676" t="str">
        <f>_xlfn.XLOOKUP(H1676,Store_Raw!$A$2:$A$21,Store_Raw!$D$2:$D$21)</f>
        <v>Lake Michael</v>
      </c>
      <c r="L1676" t="str">
        <f>_xlfn.XLOOKUP(H1676,Store_Raw!$A$2:$A$21,Store_Raw!$E$2:$E$21)</f>
        <v>Online</v>
      </c>
      <c r="M1676" t="str">
        <f>VLOOKUP(B1676,Customer_Cleaned!$A$2:$H$501,2,FALSE)</f>
        <v>Joshua Ryan</v>
      </c>
      <c r="N1676">
        <f>VLOOKUP(B1676,Customer_Cleaned!$A$2:$H$501,3,FALSE)</f>
        <v>27</v>
      </c>
      <c r="O1676" t="str">
        <f>VLOOKUP(B1676,Customer_Cleaned!$A$2:$H$501,4,FALSE)</f>
        <v>Female</v>
      </c>
      <c r="P1676" t="str">
        <f>VLOOKUP(B1676,Customer_Cleaned!$A$2:$H$501,8,FALSE)</f>
        <v>Bronze</v>
      </c>
      <c r="Q1676" t="str">
        <f>_xlfn.XLOOKUP('Sales_Fact cleaned'!B1054,Customer_Cleaned!$A$2:$A$501,Customer_Cleaned!$F$2:$F$501)</f>
        <v>Louisiana</v>
      </c>
      <c r="R1676" t="str">
        <f>_xlfn.XLOOKUP(B1676,Customer_Cleaned!$A$2:$A$501,Customer_Cleaned!$G$2:$G$501)</f>
        <v>USA</v>
      </c>
      <c r="S1676">
        <v>3</v>
      </c>
      <c r="T1676">
        <v>803.76</v>
      </c>
      <c r="U1676">
        <v>0.19</v>
      </c>
      <c r="V1676">
        <v>1953.1368</v>
      </c>
      <c r="W1676" t="s">
        <v>1829</v>
      </c>
    </row>
    <row r="1677" spans="1:23">
      <c r="A1677" s="2">
        <v>45823</v>
      </c>
      <c r="B1677" t="s">
        <v>1411</v>
      </c>
      <c r="C1677" t="s">
        <v>1710</v>
      </c>
      <c r="D1677" t="str">
        <f>VLOOKUP(C1677,Product_Cleaned!$A$2:$B$101,2,FALSE)</f>
        <v>Badminton Racket Set</v>
      </c>
      <c r="E1677" t="str">
        <f>VLOOKUP(C1677,Product_Cleaned!$A$2:$C$101,3,FALSE)</f>
        <v>Sports</v>
      </c>
      <c r="F1677" t="str">
        <f>VLOOKUP(C1677,Product_Cleaned!$A$2:$E$101,4,FALSE)</f>
        <v>Equipment</v>
      </c>
      <c r="G1677" t="str">
        <f>VLOOKUP('Sales_Fact cleaned'!C1934,Product_Cleaned!$A$2:$E$101,5, FALSE)</f>
        <v>Robinson-Brown</v>
      </c>
      <c r="H1677" t="s">
        <v>1813</v>
      </c>
      <c r="I1677" t="str">
        <f>_xlfn.XLOOKUP(H1677,Store_Raw!$A$2:$A$21,Store_Raw!$B$2:$B$21)</f>
        <v>Mann-Austin</v>
      </c>
      <c r="J1677" t="str">
        <f>_xlfn.XLOOKUP(H1677,Store_Raw!$A$2:$A$21,Store_Raw!$C$2:$C$21)</f>
        <v>East</v>
      </c>
      <c r="K1677" t="str">
        <f>_xlfn.XLOOKUP(H1677,Store_Raw!$A$2:$A$21,Store_Raw!$D$2:$D$21)</f>
        <v>Vasquezborough</v>
      </c>
      <c r="L1677" t="str">
        <f>_xlfn.XLOOKUP(H1677,Store_Raw!$A$2:$A$21,Store_Raw!$E$2:$E$21)</f>
        <v>Online</v>
      </c>
      <c r="M1677" t="str">
        <f>VLOOKUP(B1677,Customer_Cleaned!$A$2:$H$501,2,FALSE)</f>
        <v>Christina Robertson</v>
      </c>
      <c r="N1677">
        <f>VLOOKUP(B1677,Customer_Cleaned!$A$2:$H$501,3,FALSE)</f>
        <v>59</v>
      </c>
      <c r="O1677" t="str">
        <f>VLOOKUP(B1677,Customer_Cleaned!$A$2:$H$501,4,FALSE)</f>
        <v>Male</v>
      </c>
      <c r="P1677" t="str">
        <f>VLOOKUP(B1677,Customer_Cleaned!$A$2:$H$501,8,FALSE)</f>
        <v>Platinum</v>
      </c>
      <c r="Q1677" t="str">
        <f>_xlfn.XLOOKUP('Sales_Fact cleaned'!B1934,Customer_Cleaned!$A$2:$A$501,Customer_Cleaned!$F$2:$F$501)</f>
        <v>South Dakota</v>
      </c>
      <c r="R1677" t="str">
        <f>_xlfn.XLOOKUP(B1677,Customer_Cleaned!$A$2:$A$501,Customer_Cleaned!$G$2:$G$501)</f>
        <v>USA</v>
      </c>
      <c r="S1677">
        <v>3</v>
      </c>
      <c r="T1677">
        <v>825.33</v>
      </c>
      <c r="U1677">
        <v>0.21</v>
      </c>
      <c r="V1677">
        <v>1956.0320999999999</v>
      </c>
      <c r="W1677" t="s">
        <v>1824</v>
      </c>
    </row>
    <row r="1678" spans="1:23" hidden="1">
      <c r="A1678" s="2">
        <v>45823</v>
      </c>
      <c r="B1678" t="s">
        <v>948</v>
      </c>
      <c r="C1678" t="s">
        <v>1678</v>
      </c>
      <c r="D1678" t="str">
        <f>VLOOKUP(C1678,Product_Cleaned!$A$2:$B$101,2,FALSE)</f>
        <v>Adjustable Dumbbells 20kg</v>
      </c>
      <c r="E1678" t="str">
        <f>VLOOKUP(C1678,Product_Cleaned!$A$2:$C$101,3,FALSE)</f>
        <v>Sports</v>
      </c>
      <c r="F1678" t="str">
        <f>VLOOKUP(C1678,Product_Cleaned!$A$2:$E$101,4,FALSE)</f>
        <v>Fitness</v>
      </c>
      <c r="G1678" t="str">
        <f>VLOOKUP('Sales_Fact cleaned'!C1775,Product_Cleaned!$A$2:$E$101,5, FALSE)</f>
        <v>Hunt Inc</v>
      </c>
      <c r="H1678" t="s">
        <v>1799</v>
      </c>
      <c r="I1678" t="str">
        <f>_xlfn.XLOOKUP(H1678,Store_Raw!$A$2:$A$21,Store_Raw!$B$2:$B$21)</f>
        <v>Mcdonald Inc</v>
      </c>
      <c r="J1678" t="str">
        <f>_xlfn.XLOOKUP(H1678,Store_Raw!$A$2:$A$21,Store_Raw!$C$2:$C$21)</f>
        <v>South</v>
      </c>
      <c r="K1678" t="str">
        <f>_xlfn.XLOOKUP(H1678,Store_Raw!$A$2:$A$21,Store_Raw!$D$2:$D$21)</f>
        <v>Christopherland</v>
      </c>
      <c r="L1678" t="str">
        <f>_xlfn.XLOOKUP(H1678,Store_Raw!$A$2:$A$21,Store_Raw!$E$2:$E$21)</f>
        <v>Outlet</v>
      </c>
      <c r="M1678" t="str">
        <f>VLOOKUP(B1678,Customer_Cleaned!$A$2:$H$501,2,FALSE)</f>
        <v>Matthew Avery</v>
      </c>
      <c r="N1678">
        <f>VLOOKUP(B1678,Customer_Cleaned!$A$2:$H$501,3,FALSE)</f>
        <v>29</v>
      </c>
      <c r="O1678" t="str">
        <f>VLOOKUP(B1678,Customer_Cleaned!$A$2:$H$501,4,FALSE)</f>
        <v>Male</v>
      </c>
      <c r="P1678" t="str">
        <f>VLOOKUP(B1678,Customer_Cleaned!$A$2:$H$501,8,FALSE)</f>
        <v>Bronze</v>
      </c>
      <c r="Q1678" t="str">
        <f>_xlfn.XLOOKUP('Sales_Fact cleaned'!B1775,Customer_Cleaned!$A$2:$A$501,Customer_Cleaned!$F$2:$F$501)</f>
        <v>Mississippi</v>
      </c>
      <c r="R1678" t="str">
        <f>_xlfn.XLOOKUP(B1678,Customer_Cleaned!$A$2:$A$501,Customer_Cleaned!$G$2:$G$501)</f>
        <v>USA</v>
      </c>
      <c r="S1678">
        <v>4</v>
      </c>
      <c r="T1678">
        <v>611.91999999999996</v>
      </c>
      <c r="U1678">
        <v>0.2</v>
      </c>
      <c r="V1678">
        <v>1958.144</v>
      </c>
      <c r="W1678" t="s">
        <v>1829</v>
      </c>
    </row>
    <row r="1679" spans="1:23" hidden="1">
      <c r="A1679" s="2">
        <v>45823</v>
      </c>
      <c r="B1679" t="s">
        <v>353</v>
      </c>
      <c r="C1679" t="s">
        <v>1610</v>
      </c>
      <c r="D1679" t="str">
        <f>VLOOKUP(C1679,Product_Cleaned!$A$2:$B$101,2,FALSE)</f>
        <v>Basketball</v>
      </c>
      <c r="E1679" t="str">
        <f>VLOOKUP(C1679,Product_Cleaned!$A$2:$C$101,3,FALSE)</f>
        <v>Sports</v>
      </c>
      <c r="F1679" t="str">
        <f>VLOOKUP(C1679,Product_Cleaned!$A$2:$E$101,4,FALSE)</f>
        <v>Team Sports</v>
      </c>
      <c r="G1679" t="str">
        <f>VLOOKUP('Sales_Fact cleaned'!C1768,Product_Cleaned!$A$2:$E$101,5, FALSE)</f>
        <v>Richardson-Carrillo</v>
      </c>
      <c r="H1679" t="s">
        <v>1773</v>
      </c>
      <c r="I1679" t="str">
        <f>_xlfn.XLOOKUP(H1679,Store_Raw!$A$2:$A$21,Store_Raw!$B$2:$B$21)</f>
        <v>Gray Ltd</v>
      </c>
      <c r="J1679" t="str">
        <f>_xlfn.XLOOKUP(H1679,Store_Raw!$A$2:$A$21,Store_Raw!$C$2:$C$21)</f>
        <v>North</v>
      </c>
      <c r="K1679" t="str">
        <f>_xlfn.XLOOKUP(H1679,Store_Raw!$A$2:$A$21,Store_Raw!$D$2:$D$21)</f>
        <v>New Michaelchester</v>
      </c>
      <c r="L1679" t="str">
        <f>_xlfn.XLOOKUP(H1679,Store_Raw!$A$2:$A$21,Store_Raw!$E$2:$E$21)</f>
        <v>Outlet</v>
      </c>
      <c r="M1679" t="str">
        <f>VLOOKUP(B1679,Customer_Cleaned!$A$2:$H$501,2,FALSE)</f>
        <v>Sheila Wilson</v>
      </c>
      <c r="N1679">
        <f>VLOOKUP(B1679,Customer_Cleaned!$A$2:$H$501,3,FALSE)</f>
        <v>35</v>
      </c>
      <c r="O1679" t="str">
        <f>VLOOKUP(B1679,Customer_Cleaned!$A$2:$H$501,4,FALSE)</f>
        <v>Male</v>
      </c>
      <c r="P1679" t="str">
        <f>VLOOKUP(B1679,Customer_Cleaned!$A$2:$H$501,8,FALSE)</f>
        <v>Silver</v>
      </c>
      <c r="Q1679" t="str">
        <f>_xlfn.XLOOKUP('Sales_Fact cleaned'!B1768,Customer_Cleaned!$A$2:$A$501,Customer_Cleaned!$F$2:$F$501)</f>
        <v>Tennessee</v>
      </c>
      <c r="R1679" t="str">
        <f>_xlfn.XLOOKUP(B1679,Customer_Cleaned!$A$2:$A$501,Customer_Cleaned!$G$2:$G$501)</f>
        <v>USA</v>
      </c>
      <c r="S1679">
        <v>4</v>
      </c>
      <c r="T1679">
        <v>540.69000000000005</v>
      </c>
      <c r="U1679">
        <v>0.09</v>
      </c>
      <c r="V1679">
        <v>1968.1116</v>
      </c>
      <c r="W1679" t="s">
        <v>1829</v>
      </c>
    </row>
    <row r="1680" spans="1:23" hidden="1">
      <c r="A1680" s="2">
        <v>45823</v>
      </c>
      <c r="B1680" t="s">
        <v>1446</v>
      </c>
      <c r="C1680" t="s">
        <v>1722</v>
      </c>
      <c r="D1680" t="str">
        <f>VLOOKUP(C1680,Product_Cleaned!$A$2:$B$101,2,FALSE)</f>
        <v>LED Bedside Lamp</v>
      </c>
      <c r="E1680" t="str">
        <f>VLOOKUP(C1680,Product_Cleaned!$A$2:$C$101,3,FALSE)</f>
        <v>Home</v>
      </c>
      <c r="F1680" t="str">
        <f>VLOOKUP(C1680,Product_Cleaned!$A$2:$E$101,4,FALSE)</f>
        <v>Lighting</v>
      </c>
      <c r="G1680" t="str">
        <f>VLOOKUP('Sales_Fact cleaned'!C455,Product_Cleaned!$A$2:$E$101,5, FALSE)</f>
        <v>Griffin Ltd</v>
      </c>
      <c r="H1680" t="s">
        <v>1782</v>
      </c>
      <c r="I1680" t="str">
        <f>_xlfn.XLOOKUP(H1680,Store_Raw!$A$2:$A$21,Store_Raw!$B$2:$B$21)</f>
        <v>Bean, Jones and Park</v>
      </c>
      <c r="J1680" t="str">
        <f>_xlfn.XLOOKUP(H1680,Store_Raw!$A$2:$A$21,Store_Raw!$C$2:$C$21)</f>
        <v>West</v>
      </c>
      <c r="K1680" t="str">
        <f>_xlfn.XLOOKUP(H1680,Store_Raw!$A$2:$A$21,Store_Raw!$D$2:$D$21)</f>
        <v>Thompsonborough</v>
      </c>
      <c r="L1680" t="str">
        <f>_xlfn.XLOOKUP(H1680,Store_Raw!$A$2:$A$21,Store_Raw!$E$2:$E$21)</f>
        <v>Online</v>
      </c>
      <c r="M1680" t="str">
        <f>VLOOKUP(B1680,Customer_Cleaned!$A$2:$H$501,2,FALSE)</f>
        <v>James Foster</v>
      </c>
      <c r="N1680">
        <f>VLOOKUP(B1680,Customer_Cleaned!$A$2:$H$501,3,FALSE)</f>
        <v>19</v>
      </c>
      <c r="O1680" t="str">
        <f>VLOOKUP(B1680,Customer_Cleaned!$A$2:$H$501,4,FALSE)</f>
        <v>Male</v>
      </c>
      <c r="P1680" t="str">
        <f>VLOOKUP(B1680,Customer_Cleaned!$A$2:$H$501,8,FALSE)</f>
        <v>Bronze</v>
      </c>
      <c r="Q1680" t="str">
        <f>_xlfn.XLOOKUP('Sales_Fact cleaned'!B455,Customer_Cleaned!$A$2:$A$501,Customer_Cleaned!$F$2:$F$501)</f>
        <v>North Dakota</v>
      </c>
      <c r="R1680" t="str">
        <f>_xlfn.XLOOKUP(B1680,Customer_Cleaned!$A$2:$A$501,Customer_Cleaned!$G$2:$G$501)</f>
        <v>USA</v>
      </c>
      <c r="S1680">
        <v>3</v>
      </c>
      <c r="T1680">
        <v>662.82</v>
      </c>
      <c r="U1680">
        <v>0.01</v>
      </c>
      <c r="V1680">
        <v>1968.5753999999999</v>
      </c>
      <c r="W1680" t="s">
        <v>1824</v>
      </c>
    </row>
    <row r="1681" spans="1:23" hidden="1">
      <c r="A1681" s="2">
        <v>45824</v>
      </c>
      <c r="B1681" t="s">
        <v>100</v>
      </c>
      <c r="C1681" t="s">
        <v>1628</v>
      </c>
      <c r="D1681" t="str">
        <f>VLOOKUP(C1681,Product_Cleaned!$A$2:$B$101,2,FALSE)</f>
        <v>Noise-Canceling Headphones</v>
      </c>
      <c r="E1681" t="str">
        <f>VLOOKUP(C1681,Product_Cleaned!$A$2:$C$101,3,FALSE)</f>
        <v>Electronics</v>
      </c>
      <c r="F1681" t="str">
        <f>VLOOKUP(C1681,Product_Cleaned!$A$2:$E$101,4,FALSE)</f>
        <v>Audio</v>
      </c>
      <c r="G1681" t="str">
        <f>VLOOKUP('Sales_Fact cleaned'!C1428,Product_Cleaned!$A$2:$E$101,5, FALSE)</f>
        <v>Thomas LLC</v>
      </c>
      <c r="H1681" t="s">
        <v>1757</v>
      </c>
      <c r="I1681" t="str">
        <f>_xlfn.XLOOKUP(H1681,Store_Raw!$A$2:$A$21,Store_Raw!$B$2:$B$21)</f>
        <v>Martinez, Adkins and Johnson</v>
      </c>
      <c r="J1681" t="str">
        <f>_xlfn.XLOOKUP(H1681,Store_Raw!$A$2:$A$21,Store_Raw!$C$2:$C$21)</f>
        <v>North</v>
      </c>
      <c r="K1681" t="str">
        <f>_xlfn.XLOOKUP(H1681,Store_Raw!$A$2:$A$21,Store_Raw!$D$2:$D$21)</f>
        <v>Danielmouth</v>
      </c>
      <c r="L1681" t="str">
        <f>_xlfn.XLOOKUP(H1681,Store_Raw!$A$2:$A$21,Store_Raw!$E$2:$E$21)</f>
        <v>Flagship</v>
      </c>
      <c r="M1681" t="str">
        <f>VLOOKUP(B1681,Customer_Cleaned!$A$2:$H$501,2,FALSE)</f>
        <v>Jonathan Steele</v>
      </c>
      <c r="N1681">
        <f>VLOOKUP(B1681,Customer_Cleaned!$A$2:$H$501,3,FALSE)</f>
        <v>52</v>
      </c>
      <c r="O1681" t="str">
        <f>VLOOKUP(B1681,Customer_Cleaned!$A$2:$H$501,4,FALSE)</f>
        <v>Female</v>
      </c>
      <c r="P1681" t="str">
        <f>VLOOKUP(B1681,Customer_Cleaned!$A$2:$H$501,8,FALSE)</f>
        <v>Platinum</v>
      </c>
      <c r="Q1681" t="str">
        <f>_xlfn.XLOOKUP('Sales_Fact cleaned'!B1428,Customer_Cleaned!$A$2:$A$501,Customer_Cleaned!$F$2:$F$501)</f>
        <v>New Hampshire</v>
      </c>
      <c r="R1681" t="str">
        <f>_xlfn.XLOOKUP(B1681,Customer_Cleaned!$A$2:$A$501,Customer_Cleaned!$G$2:$G$501)</f>
        <v>USA</v>
      </c>
      <c r="S1681">
        <v>2</v>
      </c>
      <c r="T1681">
        <v>994.29</v>
      </c>
      <c r="U1681">
        <v>0.01</v>
      </c>
      <c r="V1681">
        <v>1968.6941999999999</v>
      </c>
      <c r="W1681" t="s">
        <v>1826</v>
      </c>
    </row>
    <row r="1682" spans="1:23">
      <c r="A1682" s="2">
        <v>45824</v>
      </c>
      <c r="B1682" t="s">
        <v>1020</v>
      </c>
      <c r="C1682" t="s">
        <v>1560</v>
      </c>
      <c r="D1682" t="str">
        <f>VLOOKUP(C1682,Product_Cleaned!$A$2:$B$101,2,FALSE)</f>
        <v>LED Table Lamp</v>
      </c>
      <c r="E1682" t="str">
        <f>VLOOKUP(C1682,Product_Cleaned!$A$2:$C$101,3,FALSE)</f>
        <v>Home</v>
      </c>
      <c r="F1682" t="str">
        <f>VLOOKUP(C1682,Product_Cleaned!$A$2:$E$101,4,FALSE)</f>
        <v>Lighting</v>
      </c>
      <c r="G1682" t="str">
        <f>VLOOKUP('Sales_Fact cleaned'!C22,Product_Cleaned!$A$2:$E$101,5, FALSE)</f>
        <v>Perez-Johnston</v>
      </c>
      <c r="H1682" t="s">
        <v>1776</v>
      </c>
      <c r="I1682" t="str">
        <f>_xlfn.XLOOKUP(H1682,Store_Raw!$A$2:$A$21,Store_Raw!$B$2:$B$21)</f>
        <v>Benson-Elliott</v>
      </c>
      <c r="J1682" t="str">
        <f>_xlfn.XLOOKUP(H1682,Store_Raw!$A$2:$A$21,Store_Raw!$C$2:$C$21)</f>
        <v>East</v>
      </c>
      <c r="K1682" t="str">
        <f>_xlfn.XLOOKUP(H1682,Store_Raw!$A$2:$A$21,Store_Raw!$D$2:$D$21)</f>
        <v>Port Josephberg</v>
      </c>
      <c r="L1682" t="str">
        <f>_xlfn.XLOOKUP(H1682,Store_Raw!$A$2:$A$21,Store_Raw!$E$2:$E$21)</f>
        <v>Online</v>
      </c>
      <c r="M1682" t="str">
        <f>VLOOKUP(B1682,Customer_Cleaned!$A$2:$H$501,2,FALSE)</f>
        <v>Alex Mann Ii</v>
      </c>
      <c r="N1682">
        <f>VLOOKUP(B1682,Customer_Cleaned!$A$2:$H$501,3,FALSE)</f>
        <v>58</v>
      </c>
      <c r="O1682" t="str">
        <f>VLOOKUP(B1682,Customer_Cleaned!$A$2:$H$501,4,FALSE)</f>
        <v>Male</v>
      </c>
      <c r="P1682" t="str">
        <f>VLOOKUP(B1682,Customer_Cleaned!$A$2:$H$501,8,FALSE)</f>
        <v>Platinum</v>
      </c>
      <c r="Q1682" t="str">
        <f>_xlfn.XLOOKUP('Sales_Fact cleaned'!B22,Customer_Cleaned!$A$2:$A$501,Customer_Cleaned!$F$2:$F$501)</f>
        <v>Ohio</v>
      </c>
      <c r="R1682" t="str">
        <f>_xlfn.XLOOKUP(B1682,Customer_Cleaned!$A$2:$A$501,Customer_Cleaned!$G$2:$G$501)</f>
        <v>USA</v>
      </c>
      <c r="S1682">
        <v>4</v>
      </c>
      <c r="T1682">
        <v>547.21</v>
      </c>
      <c r="U1682">
        <v>0.1</v>
      </c>
      <c r="V1682">
        <v>1969.9559999999999</v>
      </c>
      <c r="W1682" t="s">
        <v>1829</v>
      </c>
    </row>
    <row r="1683" spans="1:23" hidden="1">
      <c r="A1683" s="2">
        <v>45824</v>
      </c>
      <c r="B1683" t="s">
        <v>402</v>
      </c>
      <c r="C1683" t="s">
        <v>1549</v>
      </c>
      <c r="D1683" t="str">
        <f>VLOOKUP(C1683,Product_Cleaned!$A$2:$B$101,2,FALSE)</f>
        <v>Women's Casual Hoodie</v>
      </c>
      <c r="E1683" t="str">
        <f>VLOOKUP(C1683,Product_Cleaned!$A$2:$C$101,3,FALSE)</f>
        <v>Clothing</v>
      </c>
      <c r="F1683" t="str">
        <f>VLOOKUP(C1683,Product_Cleaned!$A$2:$E$101,4,FALSE)</f>
        <v>Outerwear</v>
      </c>
      <c r="G1683" t="str">
        <f>VLOOKUP('Sales_Fact cleaned'!C1497,Product_Cleaned!$A$2:$E$101,5, FALSE)</f>
        <v>Brown and Sons</v>
      </c>
      <c r="H1683" t="s">
        <v>1801</v>
      </c>
      <c r="I1683" t="str">
        <f>_xlfn.XLOOKUP(H1683,Store_Raw!$A$2:$A$21,Store_Raw!$B$2:$B$21)</f>
        <v>Shelton PLC</v>
      </c>
      <c r="J1683" t="str">
        <f>_xlfn.XLOOKUP(H1683,Store_Raw!$A$2:$A$21,Store_Raw!$C$2:$C$21)</f>
        <v>North</v>
      </c>
      <c r="K1683" t="str">
        <f>_xlfn.XLOOKUP(H1683,Store_Raw!$A$2:$A$21,Store_Raw!$D$2:$D$21)</f>
        <v>East Jenniferstad</v>
      </c>
      <c r="L1683" t="str">
        <f>_xlfn.XLOOKUP(H1683,Store_Raw!$A$2:$A$21,Store_Raw!$E$2:$E$21)</f>
        <v>Flagship</v>
      </c>
      <c r="M1683" t="str">
        <f>VLOOKUP(B1683,Customer_Cleaned!$A$2:$H$501,2,FALSE)</f>
        <v>Tyler Conrad</v>
      </c>
      <c r="N1683">
        <f>VLOOKUP(B1683,Customer_Cleaned!$A$2:$H$501,3,FALSE)</f>
        <v>53</v>
      </c>
      <c r="O1683" t="str">
        <f>VLOOKUP(B1683,Customer_Cleaned!$A$2:$H$501,4,FALSE)</f>
        <v>Female</v>
      </c>
      <c r="P1683" t="str">
        <f>VLOOKUP(B1683,Customer_Cleaned!$A$2:$H$501,8,FALSE)</f>
        <v>Platinum</v>
      </c>
      <c r="Q1683" t="str">
        <f>_xlfn.XLOOKUP('Sales_Fact cleaned'!B1497,Customer_Cleaned!$A$2:$A$501,Customer_Cleaned!$F$2:$F$501)</f>
        <v>California</v>
      </c>
      <c r="R1683" t="str">
        <f>_xlfn.XLOOKUP(B1683,Customer_Cleaned!$A$2:$A$501,Customer_Cleaned!$G$2:$G$501)</f>
        <v>USA</v>
      </c>
      <c r="S1683">
        <v>4</v>
      </c>
      <c r="T1683">
        <v>601.5</v>
      </c>
      <c r="U1683">
        <v>0.18</v>
      </c>
      <c r="V1683">
        <v>1972.92</v>
      </c>
      <c r="W1683" t="s">
        <v>1824</v>
      </c>
    </row>
    <row r="1684" spans="1:23" hidden="1">
      <c r="A1684" s="2">
        <v>45824</v>
      </c>
      <c r="B1684" t="s">
        <v>556</v>
      </c>
      <c r="C1684" t="s">
        <v>1642</v>
      </c>
      <c r="D1684" t="str">
        <f>VLOOKUP(C1684,Product_Cleaned!$A$2:$B$101,2,FALSE)</f>
        <v>Makeup Brush Set</v>
      </c>
      <c r="E1684" t="str">
        <f>VLOOKUP(C1684,Product_Cleaned!$A$2:$C$101,3,FALSE)</f>
        <v>Beauty</v>
      </c>
      <c r="F1684" t="str">
        <f>VLOOKUP(C1684,Product_Cleaned!$A$2:$E$101,4,FALSE)</f>
        <v>Makeup</v>
      </c>
      <c r="G1684" t="str">
        <f>VLOOKUP('Sales_Fact cleaned'!C1998,Product_Cleaned!$A$2:$E$101,5, FALSE)</f>
        <v>Robinson Inc</v>
      </c>
      <c r="H1684" t="s">
        <v>1761</v>
      </c>
      <c r="I1684" t="str">
        <f>_xlfn.XLOOKUP(H1684,Store_Raw!$A$2:$A$21,Store_Raw!$B$2:$B$21)</f>
        <v>Black-Horn</v>
      </c>
      <c r="J1684" t="str">
        <f>_xlfn.XLOOKUP(H1684,Store_Raw!$A$2:$A$21,Store_Raw!$C$2:$C$21)</f>
        <v>South</v>
      </c>
      <c r="K1684" t="str">
        <f>_xlfn.XLOOKUP(H1684,Store_Raw!$A$2:$A$21,Store_Raw!$D$2:$D$21)</f>
        <v>North Nancyview</v>
      </c>
      <c r="L1684" t="str">
        <f>_xlfn.XLOOKUP(H1684,Store_Raw!$A$2:$A$21,Store_Raw!$E$2:$E$21)</f>
        <v>Outlet</v>
      </c>
      <c r="M1684" t="str">
        <f>VLOOKUP(B1684,Customer_Cleaned!$A$2:$H$501,2,FALSE)</f>
        <v>Antonio Wade</v>
      </c>
      <c r="N1684">
        <f>VLOOKUP(B1684,Customer_Cleaned!$A$2:$H$501,3,FALSE)</f>
        <v>36</v>
      </c>
      <c r="O1684" t="str">
        <f>VLOOKUP(B1684,Customer_Cleaned!$A$2:$H$501,4,FALSE)</f>
        <v>Female</v>
      </c>
      <c r="P1684" t="str">
        <f>VLOOKUP(B1684,Customer_Cleaned!$A$2:$H$501,8,FALSE)</f>
        <v>Silver</v>
      </c>
      <c r="Q1684" t="str">
        <f>_xlfn.XLOOKUP('Sales_Fact cleaned'!B1998,Customer_Cleaned!$A$2:$A$501,Customer_Cleaned!$F$2:$F$501)</f>
        <v>West Virginia</v>
      </c>
      <c r="R1684" t="str">
        <f>_xlfn.XLOOKUP(B1684,Customer_Cleaned!$A$2:$A$501,Customer_Cleaned!$G$2:$G$501)</f>
        <v>USA</v>
      </c>
      <c r="S1684">
        <v>3</v>
      </c>
      <c r="T1684">
        <v>843.44</v>
      </c>
      <c r="U1684">
        <v>0.22</v>
      </c>
      <c r="V1684">
        <v>1973.6496</v>
      </c>
      <c r="W1684" t="s">
        <v>1824</v>
      </c>
    </row>
    <row r="1685" spans="1:23" hidden="1">
      <c r="A1685" s="2">
        <v>45824</v>
      </c>
      <c r="B1685" t="s">
        <v>144</v>
      </c>
      <c r="C1685" t="s">
        <v>1628</v>
      </c>
      <c r="D1685" t="str">
        <f>VLOOKUP(C1685,Product_Cleaned!$A$2:$B$101,2,FALSE)</f>
        <v>Noise-Canceling Headphones</v>
      </c>
      <c r="E1685" t="str">
        <f>VLOOKUP(C1685,Product_Cleaned!$A$2:$C$101,3,FALSE)</f>
        <v>Electronics</v>
      </c>
      <c r="F1685" t="str">
        <f>VLOOKUP(C1685,Product_Cleaned!$A$2:$E$101,4,FALSE)</f>
        <v>Audio</v>
      </c>
      <c r="G1685" t="str">
        <f>VLOOKUP('Sales_Fact cleaned'!C1285,Product_Cleaned!$A$2:$E$101,5, FALSE)</f>
        <v>Sims-Smith</v>
      </c>
      <c r="H1685" t="s">
        <v>1757</v>
      </c>
      <c r="I1685" t="str">
        <f>_xlfn.XLOOKUP(H1685,Store_Raw!$A$2:$A$21,Store_Raw!$B$2:$B$21)</f>
        <v>Martinez, Adkins and Johnson</v>
      </c>
      <c r="J1685" t="str">
        <f>_xlfn.XLOOKUP(H1685,Store_Raw!$A$2:$A$21,Store_Raw!$C$2:$C$21)</f>
        <v>North</v>
      </c>
      <c r="K1685" t="str">
        <f>_xlfn.XLOOKUP(H1685,Store_Raw!$A$2:$A$21,Store_Raw!$D$2:$D$21)</f>
        <v>Danielmouth</v>
      </c>
      <c r="L1685" t="str">
        <f>_xlfn.XLOOKUP(H1685,Store_Raw!$A$2:$A$21,Store_Raw!$E$2:$E$21)</f>
        <v>Flagship</v>
      </c>
      <c r="M1685" t="str">
        <f>VLOOKUP(B1685,Customer_Cleaned!$A$2:$H$501,2,FALSE)</f>
        <v>Thomas Phillips</v>
      </c>
      <c r="N1685">
        <f>VLOOKUP(B1685,Customer_Cleaned!$A$2:$H$501,3,FALSE)</f>
        <v>20</v>
      </c>
      <c r="O1685" t="str">
        <f>VLOOKUP(B1685,Customer_Cleaned!$A$2:$H$501,4,FALSE)</f>
        <v>Female</v>
      </c>
      <c r="P1685" t="str">
        <f>VLOOKUP(B1685,Customer_Cleaned!$A$2:$H$501,8,FALSE)</f>
        <v>Bronze</v>
      </c>
      <c r="Q1685" t="str">
        <f>_xlfn.XLOOKUP('Sales_Fact cleaned'!B1285,Customer_Cleaned!$A$2:$A$501,Customer_Cleaned!$F$2:$F$501)</f>
        <v>Missouri</v>
      </c>
      <c r="R1685" t="str">
        <f>_xlfn.XLOOKUP(B1685,Customer_Cleaned!$A$2:$A$501,Customer_Cleaned!$G$2:$G$501)</f>
        <v>USA</v>
      </c>
      <c r="S1685">
        <v>3</v>
      </c>
      <c r="T1685">
        <v>765.21</v>
      </c>
      <c r="U1685">
        <v>0.14000000000000001</v>
      </c>
      <c r="V1685">
        <v>1974.2418</v>
      </c>
      <c r="W1685" t="s">
        <v>1826</v>
      </c>
    </row>
    <row r="1686" spans="1:23" hidden="1">
      <c r="A1686" s="2">
        <v>45824</v>
      </c>
      <c r="B1686" t="s">
        <v>1160</v>
      </c>
      <c r="C1686" t="s">
        <v>1638</v>
      </c>
      <c r="D1686" t="str">
        <f>VLOOKUP(C1686,Product_Cleaned!$A$2:$B$101,2,FALSE)</f>
        <v>High-Grip Football</v>
      </c>
      <c r="E1686" t="str">
        <f>VLOOKUP(C1686,Product_Cleaned!$A$2:$C$101,3,FALSE)</f>
        <v>Sports</v>
      </c>
      <c r="F1686" t="str">
        <f>VLOOKUP(C1686,Product_Cleaned!$A$2:$E$101,4,FALSE)</f>
        <v>Team Sports</v>
      </c>
      <c r="G1686" t="str">
        <f>VLOOKUP('Sales_Fact cleaned'!C1982,Product_Cleaned!$A$2:$E$101,5, FALSE)</f>
        <v>Burns-Hansen</v>
      </c>
      <c r="H1686" t="s">
        <v>1789</v>
      </c>
      <c r="I1686" t="str">
        <f>_xlfn.XLOOKUP(H1686,Store_Raw!$A$2:$A$21,Store_Raw!$B$2:$B$21)</f>
        <v>Hill, Wagner and Ballard</v>
      </c>
      <c r="J1686" t="str">
        <f>_xlfn.XLOOKUP(H1686,Store_Raw!$A$2:$A$21,Store_Raw!$C$2:$C$21)</f>
        <v>East</v>
      </c>
      <c r="K1686" t="str">
        <f>_xlfn.XLOOKUP(H1686,Store_Raw!$A$2:$A$21,Store_Raw!$D$2:$D$21)</f>
        <v>East Davidville</v>
      </c>
      <c r="L1686" t="str">
        <f>_xlfn.XLOOKUP(H1686,Store_Raw!$A$2:$A$21,Store_Raw!$E$2:$E$21)</f>
        <v>Online</v>
      </c>
      <c r="M1686" t="str">
        <f>VLOOKUP(B1686,Customer_Cleaned!$A$2:$H$501,2,FALSE)</f>
        <v>Michael Garner</v>
      </c>
      <c r="N1686">
        <f>VLOOKUP(B1686,Customer_Cleaned!$A$2:$H$501,3,FALSE)</f>
        <v>21</v>
      </c>
      <c r="O1686" t="str">
        <f>VLOOKUP(B1686,Customer_Cleaned!$A$2:$H$501,4,FALSE)</f>
        <v>Female</v>
      </c>
      <c r="P1686" t="str">
        <f>VLOOKUP(B1686,Customer_Cleaned!$A$2:$H$501,8,FALSE)</f>
        <v>Bronze</v>
      </c>
      <c r="Q1686" t="str">
        <f>_xlfn.XLOOKUP('Sales_Fact cleaned'!B1982,Customer_Cleaned!$A$2:$A$501,Customer_Cleaned!$F$2:$F$501)</f>
        <v>Oklahoma</v>
      </c>
      <c r="R1686" t="str">
        <f>_xlfn.XLOOKUP(B1686,Customer_Cleaned!$A$2:$A$501,Customer_Cleaned!$G$2:$G$501)</f>
        <v>USA</v>
      </c>
      <c r="S1686">
        <v>4</v>
      </c>
      <c r="T1686">
        <v>557.51</v>
      </c>
      <c r="U1686">
        <v>0.11</v>
      </c>
      <c r="V1686">
        <v>1984.7356</v>
      </c>
      <c r="W1686" t="s">
        <v>1826</v>
      </c>
    </row>
    <row r="1687" spans="1:23" hidden="1">
      <c r="A1687" s="2">
        <v>45824</v>
      </c>
      <c r="B1687" t="s">
        <v>568</v>
      </c>
      <c r="C1687" t="s">
        <v>1698</v>
      </c>
      <c r="D1687" t="str">
        <f>VLOOKUP(C1687,Product_Cleaned!$A$2:$B$101,2,FALSE)</f>
        <v>Women's Ankle Boots</v>
      </c>
      <c r="E1687" t="str">
        <f>VLOOKUP(C1687,Product_Cleaned!$A$2:$C$101,3,FALSE)</f>
        <v>Clothing</v>
      </c>
      <c r="F1687" t="str">
        <f>VLOOKUP(C1687,Product_Cleaned!$A$2:$E$101,4,FALSE)</f>
        <v>Footwear</v>
      </c>
      <c r="G1687" t="str">
        <f>VLOOKUP('Sales_Fact cleaned'!C1901,Product_Cleaned!$A$2:$E$101,5, FALSE)</f>
        <v>Reese-Watson</v>
      </c>
      <c r="H1687" t="s">
        <v>1789</v>
      </c>
      <c r="I1687" t="str">
        <f>_xlfn.XLOOKUP(H1687,Store_Raw!$A$2:$A$21,Store_Raw!$B$2:$B$21)</f>
        <v>Hill, Wagner and Ballard</v>
      </c>
      <c r="J1687" t="str">
        <f>_xlfn.XLOOKUP(H1687,Store_Raw!$A$2:$A$21,Store_Raw!$C$2:$C$21)</f>
        <v>East</v>
      </c>
      <c r="K1687" t="str">
        <f>_xlfn.XLOOKUP(H1687,Store_Raw!$A$2:$A$21,Store_Raw!$D$2:$D$21)</f>
        <v>East Davidville</v>
      </c>
      <c r="L1687" t="str">
        <f>_xlfn.XLOOKUP(H1687,Store_Raw!$A$2:$A$21,Store_Raw!$E$2:$E$21)</f>
        <v>Online</v>
      </c>
      <c r="M1687" t="str">
        <f>VLOOKUP(B1687,Customer_Cleaned!$A$2:$H$501,2,FALSE)</f>
        <v>Amy Wilson</v>
      </c>
      <c r="N1687">
        <f>VLOOKUP(B1687,Customer_Cleaned!$A$2:$H$501,3,FALSE)</f>
        <v>44</v>
      </c>
      <c r="O1687" t="str">
        <f>VLOOKUP(B1687,Customer_Cleaned!$A$2:$H$501,4,FALSE)</f>
        <v>Female</v>
      </c>
      <c r="P1687" t="str">
        <f>VLOOKUP(B1687,Customer_Cleaned!$A$2:$H$501,8,FALSE)</f>
        <v>Silver</v>
      </c>
      <c r="Q1687" t="str">
        <f>_xlfn.XLOOKUP('Sales_Fact cleaned'!B1901,Customer_Cleaned!$A$2:$A$501,Customer_Cleaned!$F$2:$F$501)</f>
        <v>Tennessee</v>
      </c>
      <c r="R1687" t="str">
        <f>_xlfn.XLOOKUP(B1687,Customer_Cleaned!$A$2:$A$501,Customer_Cleaned!$G$2:$G$501)</f>
        <v>USA</v>
      </c>
      <c r="S1687">
        <v>4</v>
      </c>
      <c r="T1687">
        <v>552.38</v>
      </c>
      <c r="U1687">
        <v>0.1</v>
      </c>
      <c r="V1687">
        <v>1988.568</v>
      </c>
      <c r="W1687" t="s">
        <v>1824</v>
      </c>
    </row>
    <row r="1688" spans="1:23" hidden="1">
      <c r="A1688" s="2">
        <v>45824</v>
      </c>
      <c r="B1688" t="s">
        <v>214</v>
      </c>
      <c r="C1688" t="s">
        <v>1636</v>
      </c>
      <c r="D1688" t="str">
        <f>VLOOKUP(C1688,Product_Cleaned!$A$2:$B$101,2,FALSE)</f>
        <v>Adjustable Jump Rope</v>
      </c>
      <c r="E1688" t="str">
        <f>VLOOKUP(C1688,Product_Cleaned!$A$2:$C$101,3,FALSE)</f>
        <v>Sports</v>
      </c>
      <c r="F1688" t="str">
        <f>VLOOKUP(C1688,Product_Cleaned!$A$2:$E$101,4,FALSE)</f>
        <v>Fitness</v>
      </c>
      <c r="G1688" t="str">
        <f>VLOOKUP('Sales_Fact cleaned'!C457,Product_Cleaned!$A$2:$E$101,5, FALSE)</f>
        <v>Davis PLC</v>
      </c>
      <c r="H1688" t="s">
        <v>1782</v>
      </c>
      <c r="I1688" t="str">
        <f>_xlfn.XLOOKUP(H1688,Store_Raw!$A$2:$A$21,Store_Raw!$B$2:$B$21)</f>
        <v>Bean, Jones and Park</v>
      </c>
      <c r="J1688" t="str">
        <f>_xlfn.XLOOKUP(H1688,Store_Raw!$A$2:$A$21,Store_Raw!$C$2:$C$21)</f>
        <v>West</v>
      </c>
      <c r="K1688" t="str">
        <f>_xlfn.XLOOKUP(H1688,Store_Raw!$A$2:$A$21,Store_Raw!$D$2:$D$21)</f>
        <v>Thompsonborough</v>
      </c>
      <c r="L1688" t="str">
        <f>_xlfn.XLOOKUP(H1688,Store_Raw!$A$2:$A$21,Store_Raw!$E$2:$E$21)</f>
        <v>Online</v>
      </c>
      <c r="M1688" t="str">
        <f>VLOOKUP(B1688,Customer_Cleaned!$A$2:$H$501,2,FALSE)</f>
        <v>Jay Patel</v>
      </c>
      <c r="N1688">
        <f>VLOOKUP(B1688,Customer_Cleaned!$A$2:$H$501,3,FALSE)</f>
        <v>43</v>
      </c>
      <c r="O1688" t="str">
        <f>VLOOKUP(B1688,Customer_Cleaned!$A$2:$H$501,4,FALSE)</f>
        <v>Female</v>
      </c>
      <c r="P1688" t="str">
        <f>VLOOKUP(B1688,Customer_Cleaned!$A$2:$H$501,8,FALSE)</f>
        <v>Silver</v>
      </c>
      <c r="Q1688" t="str">
        <f>_xlfn.XLOOKUP('Sales_Fact cleaned'!B457,Customer_Cleaned!$A$2:$A$501,Customer_Cleaned!$F$2:$F$501)</f>
        <v>North Dakota</v>
      </c>
      <c r="R1688" t="str">
        <f>_xlfn.XLOOKUP(B1688,Customer_Cleaned!$A$2:$A$501,Customer_Cleaned!$G$2:$G$501)</f>
        <v>USA</v>
      </c>
      <c r="S1688">
        <v>3</v>
      </c>
      <c r="T1688">
        <v>884.46</v>
      </c>
      <c r="U1688">
        <v>0.25</v>
      </c>
      <c r="V1688">
        <v>1990.0350000000001</v>
      </c>
      <c r="W1688" t="s">
        <v>1829</v>
      </c>
    </row>
    <row r="1689" spans="1:23" hidden="1">
      <c r="A1689" s="2">
        <v>45825</v>
      </c>
      <c r="B1689" t="s">
        <v>1041</v>
      </c>
      <c r="C1689" t="s">
        <v>1553</v>
      </c>
      <c r="D1689" t="str">
        <f>VLOOKUP(C1689,Product_Cleaned!$A$2:$B$101,2,FALSE)</f>
        <v>Women's Yoga Pants</v>
      </c>
      <c r="E1689" t="str">
        <f>VLOOKUP(C1689,Product_Cleaned!$A$2:$C$101,3,FALSE)</f>
        <v>Clothing</v>
      </c>
      <c r="F1689" t="str">
        <f>VLOOKUP(C1689,Product_Cleaned!$A$2:$E$101,4,FALSE)</f>
        <v>Bottoms</v>
      </c>
      <c r="G1689" t="str">
        <f>VLOOKUP('Sales_Fact cleaned'!C487,Product_Cleaned!$A$2:$E$101,5, FALSE)</f>
        <v>Anderson-Riley</v>
      </c>
      <c r="H1689" t="s">
        <v>1766</v>
      </c>
      <c r="I1689" t="str">
        <f>_xlfn.XLOOKUP(H1689,Store_Raw!$A$2:$A$21,Store_Raw!$B$2:$B$21)</f>
        <v>Johnson-Wright</v>
      </c>
      <c r="J1689" t="str">
        <f>_xlfn.XLOOKUP(H1689,Store_Raw!$A$2:$A$21,Store_Raw!$C$2:$C$21)</f>
        <v>North</v>
      </c>
      <c r="K1689" t="str">
        <f>_xlfn.XLOOKUP(H1689,Store_Raw!$A$2:$A$21,Store_Raw!$D$2:$D$21)</f>
        <v>Hoodberg</v>
      </c>
      <c r="L1689" t="str">
        <f>_xlfn.XLOOKUP(H1689,Store_Raw!$A$2:$A$21,Store_Raw!$E$2:$E$21)</f>
        <v>Outlet</v>
      </c>
      <c r="M1689" t="str">
        <f>VLOOKUP(B1689,Customer_Cleaned!$A$2:$H$501,2,FALSE)</f>
        <v>Maria Phillips</v>
      </c>
      <c r="N1689">
        <f>VLOOKUP(B1689,Customer_Cleaned!$A$2:$H$501,3,FALSE)</f>
        <v>38</v>
      </c>
      <c r="O1689" t="str">
        <f>VLOOKUP(B1689,Customer_Cleaned!$A$2:$H$501,4,FALSE)</f>
        <v>Female</v>
      </c>
      <c r="P1689" t="str">
        <f>VLOOKUP(B1689,Customer_Cleaned!$A$2:$H$501,8,FALSE)</f>
        <v>Silver</v>
      </c>
      <c r="Q1689" t="str">
        <f>_xlfn.XLOOKUP('Sales_Fact cleaned'!B487,Customer_Cleaned!$A$2:$A$501,Customer_Cleaned!$F$2:$F$501)</f>
        <v>Illinois</v>
      </c>
      <c r="R1689" t="str">
        <f>_xlfn.XLOOKUP(B1689,Customer_Cleaned!$A$2:$A$501,Customer_Cleaned!$G$2:$G$501)</f>
        <v>USA</v>
      </c>
      <c r="S1689">
        <v>3</v>
      </c>
      <c r="T1689">
        <v>698.14</v>
      </c>
      <c r="U1689">
        <v>0.04</v>
      </c>
      <c r="V1689">
        <v>2010.6432</v>
      </c>
      <c r="W1689" t="s">
        <v>1829</v>
      </c>
    </row>
    <row r="1690" spans="1:23" hidden="1">
      <c r="A1690" s="2">
        <v>45826</v>
      </c>
      <c r="B1690" t="s">
        <v>121</v>
      </c>
      <c r="C1690" t="s">
        <v>1602</v>
      </c>
      <c r="D1690" t="str">
        <f>VLOOKUP(C1690,Product_Cleaned!$A$2:$B$101,2,FALSE)</f>
        <v>Decorative Floor Vase</v>
      </c>
      <c r="E1690" t="str">
        <f>VLOOKUP(C1690,Product_Cleaned!$A$2:$C$101,3,FALSE)</f>
        <v>Home</v>
      </c>
      <c r="F1690" t="str">
        <f>VLOOKUP(C1690,Product_Cleaned!$A$2:$E$101,4,FALSE)</f>
        <v>Decor</v>
      </c>
      <c r="G1690" t="str">
        <f>VLOOKUP('Sales_Fact cleaned'!C937,Product_Cleaned!$A$2:$E$101,5, FALSE)</f>
        <v>Poole PLC</v>
      </c>
      <c r="H1690" t="s">
        <v>1782</v>
      </c>
      <c r="I1690" t="str">
        <f>_xlfn.XLOOKUP(H1690,Store_Raw!$A$2:$A$21,Store_Raw!$B$2:$B$21)</f>
        <v>Bean, Jones and Park</v>
      </c>
      <c r="J1690" t="str">
        <f>_xlfn.XLOOKUP(H1690,Store_Raw!$A$2:$A$21,Store_Raw!$C$2:$C$21)</f>
        <v>West</v>
      </c>
      <c r="K1690" t="str">
        <f>_xlfn.XLOOKUP(H1690,Store_Raw!$A$2:$A$21,Store_Raw!$D$2:$D$21)</f>
        <v>Thompsonborough</v>
      </c>
      <c r="L1690" t="str">
        <f>_xlfn.XLOOKUP(H1690,Store_Raw!$A$2:$A$21,Store_Raw!$E$2:$E$21)</f>
        <v>Online</v>
      </c>
      <c r="M1690" t="str">
        <f>VLOOKUP(B1690,Customer_Cleaned!$A$2:$H$501,2,FALSE)</f>
        <v>David Arnold</v>
      </c>
      <c r="N1690">
        <f>VLOOKUP(B1690,Customer_Cleaned!$A$2:$H$501,3,FALSE)</f>
        <v>54</v>
      </c>
      <c r="O1690" t="str">
        <f>VLOOKUP(B1690,Customer_Cleaned!$A$2:$H$501,4,FALSE)</f>
        <v>Female</v>
      </c>
      <c r="P1690" t="str">
        <f>VLOOKUP(B1690,Customer_Cleaned!$A$2:$H$501,8,FALSE)</f>
        <v>Platinum</v>
      </c>
      <c r="Q1690" t="str">
        <f>_xlfn.XLOOKUP('Sales_Fact cleaned'!B937,Customer_Cleaned!$A$2:$A$501,Customer_Cleaned!$F$2:$F$501)</f>
        <v>Vermont</v>
      </c>
      <c r="R1690" t="str">
        <f>_xlfn.XLOOKUP(B1690,Customer_Cleaned!$A$2:$A$501,Customer_Cleaned!$G$2:$G$501)</f>
        <v>USA</v>
      </c>
      <c r="S1690">
        <v>3</v>
      </c>
      <c r="T1690">
        <v>827.88</v>
      </c>
      <c r="U1690">
        <v>0.19</v>
      </c>
      <c r="V1690">
        <v>2011.7483999999999</v>
      </c>
      <c r="W1690" t="s">
        <v>1829</v>
      </c>
    </row>
    <row r="1691" spans="1:23" hidden="1">
      <c r="A1691" s="2">
        <v>45826</v>
      </c>
      <c r="B1691" t="s">
        <v>849</v>
      </c>
      <c r="C1691" t="s">
        <v>1572</v>
      </c>
      <c r="D1691" t="str">
        <f>VLOOKUP(C1691,Product_Cleaned!$A$2:$B$101,2,FALSE)</f>
        <v>Hair Strengthening Shampoo</v>
      </c>
      <c r="E1691" t="str">
        <f>VLOOKUP(C1691,Product_Cleaned!$A$2:$C$101,3,FALSE)</f>
        <v>Beauty</v>
      </c>
      <c r="F1691" t="str">
        <f>VLOOKUP(C1691,Product_Cleaned!$A$2:$E$101,4,FALSE)</f>
        <v>Haircare</v>
      </c>
      <c r="G1691" t="str">
        <f>VLOOKUP('Sales_Fact cleaned'!C1182,Product_Cleaned!$A$2:$E$101,5, FALSE)</f>
        <v>Hamilton Group</v>
      </c>
      <c r="H1691" t="s">
        <v>1782</v>
      </c>
      <c r="I1691" t="str">
        <f>_xlfn.XLOOKUP(H1691,Store_Raw!$A$2:$A$21,Store_Raw!$B$2:$B$21)</f>
        <v>Bean, Jones and Park</v>
      </c>
      <c r="J1691" t="str">
        <f>_xlfn.XLOOKUP(H1691,Store_Raw!$A$2:$A$21,Store_Raw!$C$2:$C$21)</f>
        <v>West</v>
      </c>
      <c r="K1691" t="str">
        <f>_xlfn.XLOOKUP(H1691,Store_Raw!$A$2:$A$21,Store_Raw!$D$2:$D$21)</f>
        <v>Thompsonborough</v>
      </c>
      <c r="L1691" t="str">
        <f>_xlfn.XLOOKUP(H1691,Store_Raw!$A$2:$A$21,Store_Raw!$E$2:$E$21)</f>
        <v>Online</v>
      </c>
      <c r="M1691" t="str">
        <f>VLOOKUP(B1691,Customer_Cleaned!$A$2:$H$501,2,FALSE)</f>
        <v>Cynthia Payne</v>
      </c>
      <c r="N1691">
        <f>VLOOKUP(B1691,Customer_Cleaned!$A$2:$H$501,3,FALSE)</f>
        <v>32</v>
      </c>
      <c r="O1691" t="str">
        <f>VLOOKUP(B1691,Customer_Cleaned!$A$2:$H$501,4,FALSE)</f>
        <v>Female</v>
      </c>
      <c r="P1691" t="str">
        <f>VLOOKUP(B1691,Customer_Cleaned!$A$2:$H$501,8,FALSE)</f>
        <v>Bronze</v>
      </c>
      <c r="Q1691" t="str">
        <f>_xlfn.XLOOKUP('Sales_Fact cleaned'!B1182,Customer_Cleaned!$A$2:$A$501,Customer_Cleaned!$F$2:$F$501)</f>
        <v>Delaware</v>
      </c>
      <c r="R1691" t="str">
        <f>_xlfn.XLOOKUP(B1691,Customer_Cleaned!$A$2:$A$501,Customer_Cleaned!$G$2:$G$501)</f>
        <v>USA</v>
      </c>
      <c r="S1691">
        <v>3</v>
      </c>
      <c r="T1691">
        <v>906.99</v>
      </c>
      <c r="U1691">
        <v>0.26</v>
      </c>
      <c r="V1691">
        <v>2013.5178000000001</v>
      </c>
      <c r="W1691" t="s">
        <v>1824</v>
      </c>
    </row>
    <row r="1692" spans="1:23" hidden="1">
      <c r="A1692" s="2">
        <v>45827</v>
      </c>
      <c r="B1692" t="s">
        <v>582</v>
      </c>
      <c r="C1692" t="s">
        <v>1688</v>
      </c>
      <c r="D1692" t="str">
        <f>VLOOKUP(C1692,Product_Cleaned!$A$2:$B$101,2,FALSE)</f>
        <v>Kitchen Storage Rack</v>
      </c>
      <c r="E1692" t="str">
        <f>VLOOKUP(C1692,Product_Cleaned!$A$2:$C$101,3,FALSE)</f>
        <v>Home</v>
      </c>
      <c r="F1692" t="str">
        <f>VLOOKUP(C1692,Product_Cleaned!$A$2:$E$101,4,FALSE)</f>
        <v>Storage</v>
      </c>
      <c r="G1692" t="str">
        <f>VLOOKUP('Sales_Fact cleaned'!C424,Product_Cleaned!$A$2:$E$101,5, FALSE)</f>
        <v>Bruce-Bowen</v>
      </c>
      <c r="H1692" t="s">
        <v>1769</v>
      </c>
      <c r="I1692" t="str">
        <f>_xlfn.XLOOKUP(H1692,Store_Raw!$A$2:$A$21,Store_Raw!$B$2:$B$21)</f>
        <v>Alexander Group</v>
      </c>
      <c r="J1692" t="str">
        <f>_xlfn.XLOOKUP(H1692,Store_Raw!$A$2:$A$21,Store_Raw!$C$2:$C$21)</f>
        <v>South</v>
      </c>
      <c r="K1692" t="str">
        <f>_xlfn.XLOOKUP(H1692,Store_Raw!$A$2:$A$21,Store_Raw!$D$2:$D$21)</f>
        <v>Port Sharon</v>
      </c>
      <c r="L1692" t="str">
        <f>_xlfn.XLOOKUP(H1692,Store_Raw!$A$2:$A$21,Store_Raw!$E$2:$E$21)</f>
        <v>Online</v>
      </c>
      <c r="M1692" t="str">
        <f>VLOOKUP(B1692,Customer_Cleaned!$A$2:$H$501,2,FALSE)</f>
        <v>John Bradford</v>
      </c>
      <c r="N1692">
        <f>VLOOKUP(B1692,Customer_Cleaned!$A$2:$H$501,3,FALSE)</f>
        <v>48</v>
      </c>
      <c r="O1692" t="str">
        <f>VLOOKUP(B1692,Customer_Cleaned!$A$2:$H$501,4,FALSE)</f>
        <v>Male</v>
      </c>
      <c r="P1692" t="str">
        <f>VLOOKUP(B1692,Customer_Cleaned!$A$2:$H$501,8,FALSE)</f>
        <v>Silver</v>
      </c>
      <c r="Q1692" t="str">
        <f>_xlfn.XLOOKUP('Sales_Fact cleaned'!B424,Customer_Cleaned!$A$2:$A$501,Customer_Cleaned!$F$2:$F$501)</f>
        <v>Nebraska</v>
      </c>
      <c r="R1692" t="str">
        <f>_xlfn.XLOOKUP(B1692,Customer_Cleaned!$A$2:$A$501,Customer_Cleaned!$G$2:$G$501)</f>
        <v>USA</v>
      </c>
      <c r="S1692">
        <v>4</v>
      </c>
      <c r="T1692">
        <v>662.43</v>
      </c>
      <c r="U1692">
        <v>0.24</v>
      </c>
      <c r="V1692">
        <v>2013.7872</v>
      </c>
      <c r="W1692" t="s">
        <v>1826</v>
      </c>
    </row>
    <row r="1693" spans="1:23" hidden="1">
      <c r="A1693" s="2">
        <v>45829</v>
      </c>
      <c r="B1693" t="s">
        <v>114</v>
      </c>
      <c r="C1693" t="s">
        <v>1732</v>
      </c>
      <c r="D1693" t="str">
        <f>VLOOKUP(C1693,Product_Cleaned!$A$2:$B$101,2,FALSE)</f>
        <v>Microwave Oven</v>
      </c>
      <c r="E1693" t="str">
        <f>VLOOKUP(C1693,Product_Cleaned!$A$2:$C$101,3,FALSE)</f>
        <v>Home</v>
      </c>
      <c r="F1693" t="str">
        <f>VLOOKUP(C1693,Product_Cleaned!$A$2:$E$101,4,FALSE)</f>
        <v>Appliances</v>
      </c>
      <c r="G1693" t="str">
        <f>VLOOKUP('Sales_Fact cleaned'!C1989,Product_Cleaned!$A$2:$E$101,5, FALSE)</f>
        <v>Soto-Ellis</v>
      </c>
      <c r="H1693" t="s">
        <v>1792</v>
      </c>
      <c r="I1693" t="str">
        <f>_xlfn.XLOOKUP(H1693,Store_Raw!$A$2:$A$21,Store_Raw!$B$2:$B$21)</f>
        <v>Aguirre-Keller</v>
      </c>
      <c r="J1693" t="str">
        <f>_xlfn.XLOOKUP(H1693,Store_Raw!$A$2:$A$21,Store_Raw!$C$2:$C$21)</f>
        <v>South</v>
      </c>
      <c r="K1693" t="str">
        <f>_xlfn.XLOOKUP(H1693,Store_Raw!$A$2:$A$21,Store_Raw!$D$2:$D$21)</f>
        <v>Lake Michael</v>
      </c>
      <c r="L1693" t="str">
        <f>_xlfn.XLOOKUP(H1693,Store_Raw!$A$2:$A$21,Store_Raw!$E$2:$E$21)</f>
        <v>Online</v>
      </c>
      <c r="M1693" t="str">
        <f>VLOOKUP(B1693,Customer_Cleaned!$A$2:$H$501,2,FALSE)</f>
        <v>Leslie Johnson</v>
      </c>
      <c r="N1693">
        <f>VLOOKUP(B1693,Customer_Cleaned!$A$2:$H$501,3,FALSE)</f>
        <v>31</v>
      </c>
      <c r="O1693" t="str">
        <f>VLOOKUP(B1693,Customer_Cleaned!$A$2:$H$501,4,FALSE)</f>
        <v>Male</v>
      </c>
      <c r="P1693" t="str">
        <f>VLOOKUP(B1693,Customer_Cleaned!$A$2:$H$501,8,FALSE)</f>
        <v>Bronze</v>
      </c>
      <c r="Q1693" t="str">
        <f>_xlfn.XLOOKUP('Sales_Fact cleaned'!B1989,Customer_Cleaned!$A$2:$A$501,Customer_Cleaned!$F$2:$F$501)</f>
        <v>Iowa</v>
      </c>
      <c r="R1693" t="str">
        <f>_xlfn.XLOOKUP(B1693,Customer_Cleaned!$A$2:$A$501,Customer_Cleaned!$G$2:$G$501)</f>
        <v>USA</v>
      </c>
      <c r="S1693">
        <v>3</v>
      </c>
      <c r="T1693">
        <v>862.18</v>
      </c>
      <c r="U1693">
        <v>0.22</v>
      </c>
      <c r="V1693">
        <v>2017.5011999999999</v>
      </c>
      <c r="W1693" t="s">
        <v>1826</v>
      </c>
    </row>
    <row r="1694" spans="1:23" hidden="1">
      <c r="A1694" s="2">
        <v>45829</v>
      </c>
      <c r="B1694" t="s">
        <v>684</v>
      </c>
      <c r="C1694" t="s">
        <v>1668</v>
      </c>
      <c r="D1694" t="str">
        <f>VLOOKUP(C1694,Product_Cleaned!$A$2:$B$101,2,FALSE)</f>
        <v>Luxury Perfume Spray</v>
      </c>
      <c r="E1694" t="str">
        <f>VLOOKUP(C1694,Product_Cleaned!$A$2:$C$101,3,FALSE)</f>
        <v>Beauty</v>
      </c>
      <c r="F1694" t="str">
        <f>VLOOKUP(C1694,Product_Cleaned!$A$2:$E$101,4,FALSE)</f>
        <v>Fragrance</v>
      </c>
      <c r="G1694" t="str">
        <f>VLOOKUP('Sales_Fact cleaned'!C557,Product_Cleaned!$A$2:$E$101,5, FALSE)</f>
        <v>Olsen-Daniels</v>
      </c>
      <c r="H1694" t="s">
        <v>1804</v>
      </c>
      <c r="I1694" t="str">
        <f>_xlfn.XLOOKUP(H1694,Store_Raw!$A$2:$A$21,Store_Raw!$B$2:$B$21)</f>
        <v>Frederick-Wright</v>
      </c>
      <c r="J1694" t="str">
        <f>_xlfn.XLOOKUP(H1694,Store_Raw!$A$2:$A$21,Store_Raw!$C$2:$C$21)</f>
        <v>West</v>
      </c>
      <c r="K1694" t="str">
        <f>_xlfn.XLOOKUP(H1694,Store_Raw!$A$2:$A$21,Store_Raw!$D$2:$D$21)</f>
        <v>New Jimmymouth</v>
      </c>
      <c r="L1694" t="str">
        <f>_xlfn.XLOOKUP(H1694,Store_Raw!$A$2:$A$21,Store_Raw!$E$2:$E$21)</f>
        <v>Flagship</v>
      </c>
      <c r="M1694" t="str">
        <f>VLOOKUP(B1694,Customer_Cleaned!$A$2:$H$501,2,FALSE)</f>
        <v>Antonio Jones</v>
      </c>
      <c r="N1694">
        <f>VLOOKUP(B1694,Customer_Cleaned!$A$2:$H$501,3,FALSE)</f>
        <v>48</v>
      </c>
      <c r="O1694" t="str">
        <f>VLOOKUP(B1694,Customer_Cleaned!$A$2:$H$501,4,FALSE)</f>
        <v>Male</v>
      </c>
      <c r="P1694" t="str">
        <f>VLOOKUP(B1694,Customer_Cleaned!$A$2:$H$501,8,FALSE)</f>
        <v>Silver</v>
      </c>
      <c r="Q1694" t="str">
        <f>_xlfn.XLOOKUP('Sales_Fact cleaned'!B557,Customer_Cleaned!$A$2:$A$501,Customer_Cleaned!$F$2:$F$501)</f>
        <v>Indiana</v>
      </c>
      <c r="R1694" t="str">
        <f>_xlfn.XLOOKUP(B1694,Customer_Cleaned!$A$2:$A$501,Customer_Cleaned!$G$2:$G$501)</f>
        <v>USA</v>
      </c>
      <c r="S1694">
        <v>4</v>
      </c>
      <c r="T1694">
        <v>537.15</v>
      </c>
      <c r="U1694">
        <v>0.06</v>
      </c>
      <c r="V1694">
        <v>2019.684</v>
      </c>
      <c r="W1694" t="s">
        <v>1829</v>
      </c>
    </row>
    <row r="1695" spans="1:23" hidden="1">
      <c r="A1695" s="2">
        <v>45829</v>
      </c>
      <c r="B1695" t="s">
        <v>1443</v>
      </c>
      <c r="C1695" t="s">
        <v>1746</v>
      </c>
      <c r="D1695" t="str">
        <f>VLOOKUP(C1695,Product_Cleaned!$A$2:$B$101,2,FALSE)</f>
        <v>Stainless Steel Cookware Set</v>
      </c>
      <c r="E1695" t="str">
        <f>VLOOKUP(C1695,Product_Cleaned!$A$2:$C$101,3,FALSE)</f>
        <v>Home</v>
      </c>
      <c r="F1695" t="str">
        <f>VLOOKUP(C1695,Product_Cleaned!$A$2:$E$101,4,FALSE)</f>
        <v>Kitchen</v>
      </c>
      <c r="G1695" t="str">
        <f>VLOOKUP('Sales_Fact cleaned'!C414,Product_Cleaned!$A$2:$E$101,5, FALSE)</f>
        <v>Fitzpatrick Ltd</v>
      </c>
      <c r="H1695" t="s">
        <v>1794</v>
      </c>
      <c r="I1695" t="str">
        <f>_xlfn.XLOOKUP(H1695,Store_Raw!$A$2:$A$21,Store_Raw!$B$2:$B$21)</f>
        <v>Thomas, Bridges and Harris</v>
      </c>
      <c r="J1695" t="str">
        <f>_xlfn.XLOOKUP(H1695,Store_Raw!$A$2:$A$21,Store_Raw!$C$2:$C$21)</f>
        <v>North</v>
      </c>
      <c r="K1695" t="str">
        <f>_xlfn.XLOOKUP(H1695,Store_Raw!$A$2:$A$21,Store_Raw!$D$2:$D$21)</f>
        <v>Sabrinatown</v>
      </c>
      <c r="L1695" t="str">
        <f>_xlfn.XLOOKUP(H1695,Store_Raw!$A$2:$A$21,Store_Raw!$E$2:$E$21)</f>
        <v>Online</v>
      </c>
      <c r="M1695" t="str">
        <f>VLOOKUP(B1695,Customer_Cleaned!$A$2:$H$501,2,FALSE)</f>
        <v>Gregory Curtis</v>
      </c>
      <c r="N1695">
        <f>VLOOKUP(B1695,Customer_Cleaned!$A$2:$H$501,3,FALSE)</f>
        <v>45</v>
      </c>
      <c r="O1695" t="str">
        <f>VLOOKUP(B1695,Customer_Cleaned!$A$2:$H$501,4,FALSE)</f>
        <v>Male</v>
      </c>
      <c r="P1695" t="str">
        <f>VLOOKUP(B1695,Customer_Cleaned!$A$2:$H$501,8,FALSE)</f>
        <v>Silver</v>
      </c>
      <c r="Q1695" t="str">
        <f>_xlfn.XLOOKUP('Sales_Fact cleaned'!B414,Customer_Cleaned!$A$2:$A$501,Customer_Cleaned!$F$2:$F$501)</f>
        <v>Rhode Island</v>
      </c>
      <c r="R1695" t="str">
        <f>_xlfn.XLOOKUP(B1695,Customer_Cleaned!$A$2:$A$501,Customer_Cleaned!$G$2:$G$501)</f>
        <v>USA</v>
      </c>
      <c r="S1695">
        <v>3</v>
      </c>
      <c r="T1695">
        <v>831.15</v>
      </c>
      <c r="U1695">
        <v>0.19</v>
      </c>
      <c r="V1695">
        <v>2019.6945000000001</v>
      </c>
      <c r="W1695" t="s">
        <v>1829</v>
      </c>
    </row>
    <row r="1696" spans="1:23">
      <c r="A1696" s="2">
        <v>45829</v>
      </c>
      <c r="B1696" t="s">
        <v>314</v>
      </c>
      <c r="C1696" t="s">
        <v>1700</v>
      </c>
      <c r="D1696" t="str">
        <f>VLOOKUP(C1696,Product_Cleaned!$A$2:$B$101,2,FALSE)</f>
        <v>Wireless Mouse</v>
      </c>
      <c r="E1696" t="str">
        <f>VLOOKUP(C1696,Product_Cleaned!$A$2:$C$101,3,FALSE)</f>
        <v>Electronics</v>
      </c>
      <c r="F1696" t="str">
        <f>VLOOKUP(C1696,Product_Cleaned!$A$2:$E$101,4,FALSE)</f>
        <v>Computer</v>
      </c>
      <c r="G1696" t="str">
        <f>VLOOKUP('Sales_Fact cleaned'!C1337,Product_Cleaned!$A$2:$E$101,5, FALSE)</f>
        <v>Sullivan and Sons</v>
      </c>
      <c r="H1696" t="s">
        <v>1797</v>
      </c>
      <c r="I1696" t="str">
        <f>_xlfn.XLOOKUP(H1696,Store_Raw!$A$2:$A$21,Store_Raw!$B$2:$B$21)</f>
        <v>Gardner, Humphrey and Contreras</v>
      </c>
      <c r="J1696" t="str">
        <f>_xlfn.XLOOKUP(H1696,Store_Raw!$A$2:$A$21,Store_Raw!$C$2:$C$21)</f>
        <v>East</v>
      </c>
      <c r="K1696" t="str">
        <f>_xlfn.XLOOKUP(H1696,Store_Raw!$A$2:$A$21,Store_Raw!$D$2:$D$21)</f>
        <v>Johnsonville</v>
      </c>
      <c r="L1696" t="str">
        <f>_xlfn.XLOOKUP(H1696,Store_Raw!$A$2:$A$21,Store_Raw!$E$2:$E$21)</f>
        <v>Flagship</v>
      </c>
      <c r="M1696" t="str">
        <f>VLOOKUP(B1696,Customer_Cleaned!$A$2:$H$501,2,FALSE)</f>
        <v>Melissa Duffy Md</v>
      </c>
      <c r="N1696">
        <f>VLOOKUP(B1696,Customer_Cleaned!$A$2:$H$501,3,FALSE)</f>
        <v>58</v>
      </c>
      <c r="O1696" t="str">
        <f>VLOOKUP(B1696,Customer_Cleaned!$A$2:$H$501,4,FALSE)</f>
        <v>Female</v>
      </c>
      <c r="P1696" t="str">
        <f>VLOOKUP(B1696,Customer_Cleaned!$A$2:$H$501,8,FALSE)</f>
        <v>Platinum</v>
      </c>
      <c r="Q1696" t="str">
        <f>_xlfn.XLOOKUP('Sales_Fact cleaned'!B1337,Customer_Cleaned!$A$2:$A$501,Customer_Cleaned!$F$2:$F$501)</f>
        <v>Indiana</v>
      </c>
      <c r="R1696" t="str">
        <f>_xlfn.XLOOKUP(B1696,Customer_Cleaned!$A$2:$A$501,Customer_Cleaned!$G$2:$G$501)</f>
        <v>USA</v>
      </c>
      <c r="S1696">
        <v>3</v>
      </c>
      <c r="T1696">
        <v>948.69</v>
      </c>
      <c r="U1696">
        <v>0.28999999999999998</v>
      </c>
      <c r="V1696">
        <v>2020.7097000000001</v>
      </c>
      <c r="W1696" t="s">
        <v>1829</v>
      </c>
    </row>
    <row r="1697" spans="1:23" hidden="1">
      <c r="A1697" s="2">
        <v>45830</v>
      </c>
      <c r="B1697" t="s">
        <v>384</v>
      </c>
      <c r="C1697" t="s">
        <v>1744</v>
      </c>
      <c r="D1697" t="str">
        <f>VLOOKUP(C1697,Product_Cleaned!$A$2:$B$101,2,FALSE)</f>
        <v>Portable Bluetooth Speaker</v>
      </c>
      <c r="E1697" t="str">
        <f>VLOOKUP(C1697,Product_Cleaned!$A$2:$C$101,3,FALSE)</f>
        <v>Electronics</v>
      </c>
      <c r="F1697" t="str">
        <f>VLOOKUP(C1697,Product_Cleaned!$A$2:$E$101,4,FALSE)</f>
        <v>Audio</v>
      </c>
      <c r="G1697" t="str">
        <f>VLOOKUP('Sales_Fact cleaned'!C1578,Product_Cleaned!$A$2:$E$101,5, FALSE)</f>
        <v>Taylor-Hart</v>
      </c>
      <c r="H1697" t="s">
        <v>1797</v>
      </c>
      <c r="I1697" t="str">
        <f>_xlfn.XLOOKUP(H1697,Store_Raw!$A$2:$A$21,Store_Raw!$B$2:$B$21)</f>
        <v>Gardner, Humphrey and Contreras</v>
      </c>
      <c r="J1697" t="str">
        <f>_xlfn.XLOOKUP(H1697,Store_Raw!$A$2:$A$21,Store_Raw!$C$2:$C$21)</f>
        <v>East</v>
      </c>
      <c r="K1697" t="str">
        <f>_xlfn.XLOOKUP(H1697,Store_Raw!$A$2:$A$21,Store_Raw!$D$2:$D$21)</f>
        <v>Johnsonville</v>
      </c>
      <c r="L1697" t="str">
        <f>_xlfn.XLOOKUP(H1697,Store_Raw!$A$2:$A$21,Store_Raw!$E$2:$E$21)</f>
        <v>Flagship</v>
      </c>
      <c r="M1697" t="str">
        <f>VLOOKUP(B1697,Customer_Cleaned!$A$2:$H$501,2,FALSE)</f>
        <v>Amy Walker</v>
      </c>
      <c r="N1697">
        <f>VLOOKUP(B1697,Customer_Cleaned!$A$2:$H$501,3,FALSE)</f>
        <v>27</v>
      </c>
      <c r="O1697" t="str">
        <f>VLOOKUP(B1697,Customer_Cleaned!$A$2:$H$501,4,FALSE)</f>
        <v>Male</v>
      </c>
      <c r="P1697" t="str">
        <f>VLOOKUP(B1697,Customer_Cleaned!$A$2:$H$501,8,FALSE)</f>
        <v>Bronze</v>
      </c>
      <c r="Q1697" t="str">
        <f>_xlfn.XLOOKUP('Sales_Fact cleaned'!B1578,Customer_Cleaned!$A$2:$A$501,Customer_Cleaned!$F$2:$F$501)</f>
        <v>Vermont</v>
      </c>
      <c r="R1697" t="str">
        <f>_xlfn.XLOOKUP(B1697,Customer_Cleaned!$A$2:$A$501,Customer_Cleaned!$G$2:$G$501)</f>
        <v>USA</v>
      </c>
      <c r="S1697">
        <v>3</v>
      </c>
      <c r="T1697">
        <v>758.87</v>
      </c>
      <c r="U1697">
        <v>0.11</v>
      </c>
      <c r="V1697">
        <v>2026.1829</v>
      </c>
      <c r="W1697" t="s">
        <v>1824</v>
      </c>
    </row>
    <row r="1698" spans="1:23" hidden="1">
      <c r="A1698" s="2">
        <v>45831</v>
      </c>
      <c r="B1698" t="s">
        <v>654</v>
      </c>
      <c r="C1698" t="s">
        <v>1702</v>
      </c>
      <c r="D1698" t="str">
        <f>VLOOKUP(C1698,Product_Cleaned!$A$2:$B$101,2,FALSE)</f>
        <v>WiFi Mesh Router</v>
      </c>
      <c r="E1698" t="str">
        <f>VLOOKUP(C1698,Product_Cleaned!$A$2:$C$101,3,FALSE)</f>
        <v>Electronics</v>
      </c>
      <c r="F1698" t="str">
        <f>VLOOKUP(C1698,Product_Cleaned!$A$2:$E$101,4,FALSE)</f>
        <v>Appliances</v>
      </c>
      <c r="G1698" t="str">
        <f>VLOOKUP('Sales_Fact cleaned'!C1352,Product_Cleaned!$A$2:$E$101,5, FALSE)</f>
        <v>Shepherd-Gould</v>
      </c>
      <c r="H1698" t="s">
        <v>1782</v>
      </c>
      <c r="I1698" t="str">
        <f>_xlfn.XLOOKUP(H1698,Store_Raw!$A$2:$A$21,Store_Raw!$B$2:$B$21)</f>
        <v>Bean, Jones and Park</v>
      </c>
      <c r="J1698" t="str">
        <f>_xlfn.XLOOKUP(H1698,Store_Raw!$A$2:$A$21,Store_Raw!$C$2:$C$21)</f>
        <v>West</v>
      </c>
      <c r="K1698" t="str">
        <f>_xlfn.XLOOKUP(H1698,Store_Raw!$A$2:$A$21,Store_Raw!$D$2:$D$21)</f>
        <v>Thompsonborough</v>
      </c>
      <c r="L1698" t="str">
        <f>_xlfn.XLOOKUP(H1698,Store_Raw!$A$2:$A$21,Store_Raw!$E$2:$E$21)</f>
        <v>Online</v>
      </c>
      <c r="M1698" t="str">
        <f>VLOOKUP(B1698,Customer_Cleaned!$A$2:$H$501,2,FALSE)</f>
        <v>Anna Perez</v>
      </c>
      <c r="N1698">
        <f>VLOOKUP(B1698,Customer_Cleaned!$A$2:$H$501,3,FALSE)</f>
        <v>30</v>
      </c>
      <c r="O1698" t="str">
        <f>VLOOKUP(B1698,Customer_Cleaned!$A$2:$H$501,4,FALSE)</f>
        <v>Male</v>
      </c>
      <c r="P1698" t="str">
        <f>VLOOKUP(B1698,Customer_Cleaned!$A$2:$H$501,8,FALSE)</f>
        <v>Bronze</v>
      </c>
      <c r="Q1698" t="str">
        <f>_xlfn.XLOOKUP('Sales_Fact cleaned'!B1352,Customer_Cleaned!$A$2:$A$501,Customer_Cleaned!$F$2:$F$501)</f>
        <v>North Carolina</v>
      </c>
      <c r="R1698" t="str">
        <f>_xlfn.XLOOKUP(B1698,Customer_Cleaned!$A$2:$A$501,Customer_Cleaned!$G$2:$G$501)</f>
        <v>USA</v>
      </c>
      <c r="S1698">
        <v>3</v>
      </c>
      <c r="T1698">
        <v>815.49</v>
      </c>
      <c r="U1698">
        <v>0.17</v>
      </c>
      <c r="V1698">
        <v>2030.5700999999999</v>
      </c>
      <c r="W1698" t="s">
        <v>1829</v>
      </c>
    </row>
    <row r="1699" spans="1:23" hidden="1">
      <c r="A1699" s="2">
        <v>45831</v>
      </c>
      <c r="B1699" t="s">
        <v>821</v>
      </c>
      <c r="C1699" t="s">
        <v>1742</v>
      </c>
      <c r="D1699" t="str">
        <f>VLOOKUP(C1699,Product_Cleaned!$A$2:$B$101,2,FALSE)</f>
        <v>Cricket Bat</v>
      </c>
      <c r="E1699" t="str">
        <f>VLOOKUP(C1699,Product_Cleaned!$A$2:$C$101,3,FALSE)</f>
        <v>Sports</v>
      </c>
      <c r="F1699" t="str">
        <f>VLOOKUP(C1699,Product_Cleaned!$A$2:$E$101,4,FALSE)</f>
        <v>Team Sports</v>
      </c>
      <c r="G1699" t="str">
        <f>VLOOKUP('Sales_Fact cleaned'!C233,Product_Cleaned!$A$2:$E$101,5, FALSE)</f>
        <v>May-Reese</v>
      </c>
      <c r="H1699" t="s">
        <v>1813</v>
      </c>
      <c r="I1699" t="str">
        <f>_xlfn.XLOOKUP(H1699,Store_Raw!$A$2:$A$21,Store_Raw!$B$2:$B$21)</f>
        <v>Mann-Austin</v>
      </c>
      <c r="J1699" t="str">
        <f>_xlfn.XLOOKUP(H1699,Store_Raw!$A$2:$A$21,Store_Raw!$C$2:$C$21)</f>
        <v>East</v>
      </c>
      <c r="K1699" t="str">
        <f>_xlfn.XLOOKUP(H1699,Store_Raw!$A$2:$A$21,Store_Raw!$D$2:$D$21)</f>
        <v>Vasquezborough</v>
      </c>
      <c r="L1699" t="str">
        <f>_xlfn.XLOOKUP(H1699,Store_Raw!$A$2:$A$21,Store_Raw!$E$2:$E$21)</f>
        <v>Online</v>
      </c>
      <c r="M1699" t="str">
        <f>VLOOKUP(B1699,Customer_Cleaned!$A$2:$H$501,2,FALSE)</f>
        <v>Christopher David</v>
      </c>
      <c r="N1699">
        <f>VLOOKUP(B1699,Customer_Cleaned!$A$2:$H$501,3,FALSE)</f>
        <v>42</v>
      </c>
      <c r="O1699" t="str">
        <f>VLOOKUP(B1699,Customer_Cleaned!$A$2:$H$501,4,FALSE)</f>
        <v>Male</v>
      </c>
      <c r="P1699" t="str">
        <f>VLOOKUP(B1699,Customer_Cleaned!$A$2:$H$501,8,FALSE)</f>
        <v>Silver</v>
      </c>
      <c r="Q1699" t="str">
        <f>_xlfn.XLOOKUP('Sales_Fact cleaned'!B233,Customer_Cleaned!$A$2:$A$501,Customer_Cleaned!$F$2:$F$501)</f>
        <v>Vermont</v>
      </c>
      <c r="R1699" t="str">
        <f>_xlfn.XLOOKUP(B1699,Customer_Cleaned!$A$2:$A$501,Customer_Cleaned!$G$2:$G$501)</f>
        <v>USA</v>
      </c>
      <c r="S1699">
        <v>4</v>
      </c>
      <c r="T1699">
        <v>715.42</v>
      </c>
      <c r="U1699">
        <v>0.28999999999999998</v>
      </c>
      <c r="V1699">
        <v>2031.7927999999999</v>
      </c>
      <c r="W1699" t="s">
        <v>1826</v>
      </c>
    </row>
    <row r="1700" spans="1:23" hidden="1">
      <c r="A1700" s="2">
        <v>45832</v>
      </c>
      <c r="B1700" t="s">
        <v>417</v>
      </c>
      <c r="C1700" t="s">
        <v>1584</v>
      </c>
      <c r="D1700" t="str">
        <f>VLOOKUP(C1700,Product_Cleaned!$A$2:$B$101,2,FALSE)</f>
        <v>Women's Denim Jeans</v>
      </c>
      <c r="E1700" t="str">
        <f>VLOOKUP(C1700,Product_Cleaned!$A$2:$C$101,3,FALSE)</f>
        <v>Clothing</v>
      </c>
      <c r="F1700" t="str">
        <f>VLOOKUP(C1700,Product_Cleaned!$A$2:$E$101,4,FALSE)</f>
        <v>Bottoms</v>
      </c>
      <c r="G1700" t="str">
        <f>VLOOKUP('Sales_Fact cleaned'!C519,Product_Cleaned!$A$2:$E$101,5, FALSE)</f>
        <v>Sims Inc</v>
      </c>
      <c r="H1700" t="s">
        <v>1797</v>
      </c>
      <c r="I1700" t="str">
        <f>_xlfn.XLOOKUP(H1700,Store_Raw!$A$2:$A$21,Store_Raw!$B$2:$B$21)</f>
        <v>Gardner, Humphrey and Contreras</v>
      </c>
      <c r="J1700" t="str">
        <f>_xlfn.XLOOKUP(H1700,Store_Raw!$A$2:$A$21,Store_Raw!$C$2:$C$21)</f>
        <v>East</v>
      </c>
      <c r="K1700" t="str">
        <f>_xlfn.XLOOKUP(H1700,Store_Raw!$A$2:$A$21,Store_Raw!$D$2:$D$21)</f>
        <v>Johnsonville</v>
      </c>
      <c r="L1700" t="str">
        <f>_xlfn.XLOOKUP(H1700,Store_Raw!$A$2:$A$21,Store_Raw!$E$2:$E$21)</f>
        <v>Flagship</v>
      </c>
      <c r="M1700" t="str">
        <f>VLOOKUP(B1700,Customer_Cleaned!$A$2:$H$501,2,FALSE)</f>
        <v>Jacob Hopkins</v>
      </c>
      <c r="N1700">
        <f>VLOOKUP(B1700,Customer_Cleaned!$A$2:$H$501,3,FALSE)</f>
        <v>44</v>
      </c>
      <c r="O1700" t="str">
        <f>VLOOKUP(B1700,Customer_Cleaned!$A$2:$H$501,4,FALSE)</f>
        <v>Female</v>
      </c>
      <c r="P1700" t="str">
        <f>VLOOKUP(B1700,Customer_Cleaned!$A$2:$H$501,8,FALSE)</f>
        <v>Silver</v>
      </c>
      <c r="Q1700" t="str">
        <f>_xlfn.XLOOKUP('Sales_Fact cleaned'!B519,Customer_Cleaned!$A$2:$A$501,Customer_Cleaned!$F$2:$F$501)</f>
        <v>Louisiana</v>
      </c>
      <c r="R1700" t="str">
        <f>_xlfn.XLOOKUP(B1700,Customer_Cleaned!$A$2:$A$501,Customer_Cleaned!$G$2:$G$501)</f>
        <v>USA</v>
      </c>
      <c r="S1700">
        <v>3</v>
      </c>
      <c r="T1700">
        <v>928.74</v>
      </c>
      <c r="U1700">
        <v>0.27</v>
      </c>
      <c r="V1700">
        <v>2033.9405999999999</v>
      </c>
      <c r="W1700" t="s">
        <v>1824</v>
      </c>
    </row>
    <row r="1701" spans="1:23" hidden="1">
      <c r="A1701" s="2">
        <v>45832</v>
      </c>
      <c r="B1701" t="s">
        <v>881</v>
      </c>
      <c r="C1701" t="s">
        <v>1560</v>
      </c>
      <c r="D1701" t="str">
        <f>VLOOKUP(C1701,Product_Cleaned!$A$2:$B$101,2,FALSE)</f>
        <v>LED Table Lamp</v>
      </c>
      <c r="E1701" t="str">
        <f>VLOOKUP(C1701,Product_Cleaned!$A$2:$C$101,3,FALSE)</f>
        <v>Home</v>
      </c>
      <c r="F1701" t="str">
        <f>VLOOKUP(C1701,Product_Cleaned!$A$2:$E$101,4,FALSE)</f>
        <v>Lighting</v>
      </c>
      <c r="G1701" t="str">
        <f>VLOOKUP('Sales_Fact cleaned'!C1803,Product_Cleaned!$A$2:$E$101,5, FALSE)</f>
        <v>Olsen-Daniels</v>
      </c>
      <c r="H1701" t="s">
        <v>1801</v>
      </c>
      <c r="I1701" t="str">
        <f>_xlfn.XLOOKUP(H1701,Store_Raw!$A$2:$A$21,Store_Raw!$B$2:$B$21)</f>
        <v>Shelton PLC</v>
      </c>
      <c r="J1701" t="str">
        <f>_xlfn.XLOOKUP(H1701,Store_Raw!$A$2:$A$21,Store_Raw!$C$2:$C$21)</f>
        <v>North</v>
      </c>
      <c r="K1701" t="str">
        <f>_xlfn.XLOOKUP(H1701,Store_Raw!$A$2:$A$21,Store_Raw!$D$2:$D$21)</f>
        <v>East Jenniferstad</v>
      </c>
      <c r="L1701" t="str">
        <f>_xlfn.XLOOKUP(H1701,Store_Raw!$A$2:$A$21,Store_Raw!$E$2:$E$21)</f>
        <v>Flagship</v>
      </c>
      <c r="M1701" t="str">
        <f>VLOOKUP(B1701,Customer_Cleaned!$A$2:$H$501,2,FALSE)</f>
        <v>Jeffrey Gomez</v>
      </c>
      <c r="N1701">
        <f>VLOOKUP(B1701,Customer_Cleaned!$A$2:$H$501,3,FALSE)</f>
        <v>22</v>
      </c>
      <c r="O1701" t="str">
        <f>VLOOKUP(B1701,Customer_Cleaned!$A$2:$H$501,4,FALSE)</f>
        <v>Female</v>
      </c>
      <c r="P1701" t="str">
        <f>VLOOKUP(B1701,Customer_Cleaned!$A$2:$H$501,8,FALSE)</f>
        <v>Bronze</v>
      </c>
      <c r="Q1701" t="str">
        <f>_xlfn.XLOOKUP('Sales_Fact cleaned'!B1803,Customer_Cleaned!$A$2:$A$501,Customer_Cleaned!$F$2:$F$501)</f>
        <v>New Hampshire</v>
      </c>
      <c r="R1701" t="str">
        <f>_xlfn.XLOOKUP(B1701,Customer_Cleaned!$A$2:$A$501,Customer_Cleaned!$G$2:$G$501)</f>
        <v>USA</v>
      </c>
      <c r="S1701">
        <v>3</v>
      </c>
      <c r="T1701">
        <v>754.02</v>
      </c>
      <c r="U1701">
        <v>0.1</v>
      </c>
      <c r="V1701">
        <v>2035.854</v>
      </c>
      <c r="W1701" t="s">
        <v>1824</v>
      </c>
    </row>
    <row r="1702" spans="1:23" hidden="1">
      <c r="A1702" s="2">
        <v>45832</v>
      </c>
      <c r="B1702" t="s">
        <v>344</v>
      </c>
      <c r="C1702" t="s">
        <v>1553</v>
      </c>
      <c r="D1702" t="str">
        <f>VLOOKUP(C1702,Product_Cleaned!$A$2:$B$101,2,FALSE)</f>
        <v>Women's Yoga Pants</v>
      </c>
      <c r="E1702" t="str">
        <f>VLOOKUP(C1702,Product_Cleaned!$A$2:$C$101,3,FALSE)</f>
        <v>Clothing</v>
      </c>
      <c r="F1702" t="str">
        <f>VLOOKUP(C1702,Product_Cleaned!$A$2:$E$101,4,FALSE)</f>
        <v>Bottoms</v>
      </c>
      <c r="G1702" t="str">
        <f>VLOOKUP('Sales_Fact cleaned'!C176,Product_Cleaned!$A$2:$E$101,5, FALSE)</f>
        <v>Torres, Spencer and Potter</v>
      </c>
      <c r="H1702" t="s">
        <v>1813</v>
      </c>
      <c r="I1702" t="str">
        <f>_xlfn.XLOOKUP(H1702,Store_Raw!$A$2:$A$21,Store_Raw!$B$2:$B$21)</f>
        <v>Mann-Austin</v>
      </c>
      <c r="J1702" t="str">
        <f>_xlfn.XLOOKUP(H1702,Store_Raw!$A$2:$A$21,Store_Raw!$C$2:$C$21)</f>
        <v>East</v>
      </c>
      <c r="K1702" t="str">
        <f>_xlfn.XLOOKUP(H1702,Store_Raw!$A$2:$A$21,Store_Raw!$D$2:$D$21)</f>
        <v>Vasquezborough</v>
      </c>
      <c r="L1702" t="str">
        <f>_xlfn.XLOOKUP(H1702,Store_Raw!$A$2:$A$21,Store_Raw!$E$2:$E$21)</f>
        <v>Online</v>
      </c>
      <c r="M1702" t="str">
        <f>VLOOKUP(B1702,Customer_Cleaned!$A$2:$H$501,2,FALSE)</f>
        <v>Samantha Walker</v>
      </c>
      <c r="N1702">
        <f>VLOOKUP(B1702,Customer_Cleaned!$A$2:$H$501,3,FALSE)</f>
        <v>30</v>
      </c>
      <c r="O1702" t="str">
        <f>VLOOKUP(B1702,Customer_Cleaned!$A$2:$H$501,4,FALSE)</f>
        <v>Female</v>
      </c>
      <c r="P1702" t="str">
        <f>VLOOKUP(B1702,Customer_Cleaned!$A$2:$H$501,8,FALSE)</f>
        <v>Bronze</v>
      </c>
      <c r="Q1702" t="str">
        <f>_xlfn.XLOOKUP('Sales_Fact cleaned'!B176,Customer_Cleaned!$A$2:$A$501,Customer_Cleaned!$F$2:$F$501)</f>
        <v>Kansas</v>
      </c>
      <c r="R1702" t="str">
        <f>_xlfn.XLOOKUP(B1702,Customer_Cleaned!$A$2:$A$501,Customer_Cleaned!$G$2:$G$501)</f>
        <v>USA</v>
      </c>
      <c r="S1702">
        <v>4</v>
      </c>
      <c r="T1702">
        <v>603.30999999999995</v>
      </c>
      <c r="U1702">
        <v>0.15</v>
      </c>
      <c r="V1702">
        <v>2051.2539999999999</v>
      </c>
      <c r="W1702" t="s">
        <v>1829</v>
      </c>
    </row>
    <row r="1703" spans="1:23" hidden="1">
      <c r="A1703" s="2">
        <v>45834</v>
      </c>
      <c r="B1703" t="s">
        <v>1062</v>
      </c>
      <c r="C1703" t="s">
        <v>1720</v>
      </c>
      <c r="D1703" t="str">
        <f>VLOOKUP(C1703,Product_Cleaned!$A$2:$B$101,2,FALSE)</f>
        <v>Kitchen Cutting Board</v>
      </c>
      <c r="E1703" t="str">
        <f>VLOOKUP(C1703,Product_Cleaned!$A$2:$C$101,3,FALSE)</f>
        <v>Home</v>
      </c>
      <c r="F1703" t="str">
        <f>VLOOKUP(C1703,Product_Cleaned!$A$2:$E$101,4,FALSE)</f>
        <v>Kitchen</v>
      </c>
      <c r="G1703" t="str">
        <f>VLOOKUP('Sales_Fact cleaned'!C307,Product_Cleaned!$A$2:$E$101,5, FALSE)</f>
        <v>Hamilton Group</v>
      </c>
      <c r="H1703" t="s">
        <v>1779</v>
      </c>
      <c r="I1703" t="str">
        <f>_xlfn.XLOOKUP(H1703,Store_Raw!$A$2:$A$21,Store_Raw!$B$2:$B$21)</f>
        <v>Martinez-Mullins</v>
      </c>
      <c r="J1703" t="str">
        <f>_xlfn.XLOOKUP(H1703,Store_Raw!$A$2:$A$21,Store_Raw!$C$2:$C$21)</f>
        <v>South</v>
      </c>
      <c r="K1703" t="str">
        <f>_xlfn.XLOOKUP(H1703,Store_Raw!$A$2:$A$21,Store_Raw!$D$2:$D$21)</f>
        <v>Williamsfurt</v>
      </c>
      <c r="L1703" t="str">
        <f>_xlfn.XLOOKUP(H1703,Store_Raw!$A$2:$A$21,Store_Raw!$E$2:$E$21)</f>
        <v>Online</v>
      </c>
      <c r="M1703" t="str">
        <f>VLOOKUP(B1703,Customer_Cleaned!$A$2:$H$501,2,FALSE)</f>
        <v>Jasmine Snyder</v>
      </c>
      <c r="N1703">
        <f>VLOOKUP(B1703,Customer_Cleaned!$A$2:$H$501,3,FALSE)</f>
        <v>46</v>
      </c>
      <c r="O1703" t="str">
        <f>VLOOKUP(B1703,Customer_Cleaned!$A$2:$H$501,4,FALSE)</f>
        <v>Female</v>
      </c>
      <c r="P1703" t="str">
        <f>VLOOKUP(B1703,Customer_Cleaned!$A$2:$H$501,8,FALSE)</f>
        <v>Silver</v>
      </c>
      <c r="Q1703" t="str">
        <f>_xlfn.XLOOKUP('Sales_Fact cleaned'!B307,Customer_Cleaned!$A$2:$A$501,Customer_Cleaned!$F$2:$F$501)</f>
        <v>Georgia</v>
      </c>
      <c r="R1703" t="str">
        <f>_xlfn.XLOOKUP(B1703,Customer_Cleaned!$A$2:$A$501,Customer_Cleaned!$G$2:$G$501)</f>
        <v>USA</v>
      </c>
      <c r="S1703">
        <v>4</v>
      </c>
      <c r="T1703">
        <v>525.61</v>
      </c>
      <c r="U1703">
        <v>0.02</v>
      </c>
      <c r="V1703">
        <v>2060.3912</v>
      </c>
      <c r="W1703" t="s">
        <v>1829</v>
      </c>
    </row>
    <row r="1704" spans="1:23" hidden="1">
      <c r="A1704" s="2">
        <v>45836</v>
      </c>
      <c r="B1704" t="s">
        <v>164</v>
      </c>
      <c r="C1704" t="s">
        <v>1650</v>
      </c>
      <c r="D1704" t="str">
        <f>VLOOKUP(C1704,Product_Cleaned!$A$2:$B$101,2,FALSE)</f>
        <v>HDMI Cable – 2m</v>
      </c>
      <c r="E1704" t="str">
        <f>VLOOKUP(C1704,Product_Cleaned!$A$2:$C$101,3,FALSE)</f>
        <v>Electronics</v>
      </c>
      <c r="F1704" t="str">
        <f>VLOOKUP(C1704,Product_Cleaned!$A$2:$E$101,4,FALSE)</f>
        <v>Accessories</v>
      </c>
      <c r="G1704" t="str">
        <f>VLOOKUP('Sales_Fact cleaned'!C1103,Product_Cleaned!$A$2:$E$101,5, FALSE)</f>
        <v>Nolan-Snow</v>
      </c>
      <c r="H1704" t="s">
        <v>1794</v>
      </c>
      <c r="I1704" t="str">
        <f>_xlfn.XLOOKUP(H1704,Store_Raw!$A$2:$A$21,Store_Raw!$B$2:$B$21)</f>
        <v>Thomas, Bridges and Harris</v>
      </c>
      <c r="J1704" t="str">
        <f>_xlfn.XLOOKUP(H1704,Store_Raw!$A$2:$A$21,Store_Raw!$C$2:$C$21)</f>
        <v>North</v>
      </c>
      <c r="K1704" t="str">
        <f>_xlfn.XLOOKUP(H1704,Store_Raw!$A$2:$A$21,Store_Raw!$D$2:$D$21)</f>
        <v>Sabrinatown</v>
      </c>
      <c r="L1704" t="str">
        <f>_xlfn.XLOOKUP(H1704,Store_Raw!$A$2:$A$21,Store_Raw!$E$2:$E$21)</f>
        <v>Online</v>
      </c>
      <c r="M1704" t="str">
        <f>VLOOKUP(B1704,Customer_Cleaned!$A$2:$H$501,2,FALSE)</f>
        <v>William Martin</v>
      </c>
      <c r="N1704">
        <f>VLOOKUP(B1704,Customer_Cleaned!$A$2:$H$501,3,FALSE)</f>
        <v>19</v>
      </c>
      <c r="O1704" t="str">
        <f>VLOOKUP(B1704,Customer_Cleaned!$A$2:$H$501,4,FALSE)</f>
        <v>Male</v>
      </c>
      <c r="P1704" t="str">
        <f>VLOOKUP(B1704,Customer_Cleaned!$A$2:$H$501,8,FALSE)</f>
        <v>Bronze</v>
      </c>
      <c r="Q1704" t="str">
        <f>_xlfn.XLOOKUP('Sales_Fact cleaned'!B1103,Customer_Cleaned!$A$2:$A$501,Customer_Cleaned!$F$2:$F$501)</f>
        <v>Michigan</v>
      </c>
      <c r="R1704" t="str">
        <f>_xlfn.XLOOKUP(B1704,Customer_Cleaned!$A$2:$A$501,Customer_Cleaned!$G$2:$G$501)</f>
        <v>USA</v>
      </c>
      <c r="S1704">
        <v>3</v>
      </c>
      <c r="T1704">
        <v>781.39</v>
      </c>
      <c r="U1704">
        <v>0.12</v>
      </c>
      <c r="V1704">
        <v>2062.8696</v>
      </c>
      <c r="W1704" t="s">
        <v>1824</v>
      </c>
    </row>
    <row r="1705" spans="1:23" hidden="1">
      <c r="A1705" s="2">
        <v>45837</v>
      </c>
      <c r="B1705" t="s">
        <v>1077</v>
      </c>
      <c r="C1705" t="s">
        <v>1560</v>
      </c>
      <c r="D1705" t="str">
        <f>VLOOKUP(C1705,Product_Cleaned!$A$2:$B$101,2,FALSE)</f>
        <v>LED Table Lamp</v>
      </c>
      <c r="E1705" t="str">
        <f>VLOOKUP(C1705,Product_Cleaned!$A$2:$C$101,3,FALSE)</f>
        <v>Home</v>
      </c>
      <c r="F1705" t="str">
        <f>VLOOKUP(C1705,Product_Cleaned!$A$2:$E$101,4,FALSE)</f>
        <v>Lighting</v>
      </c>
      <c r="G1705" t="str">
        <f>VLOOKUP('Sales_Fact cleaned'!C750,Product_Cleaned!$A$2:$E$101,5, FALSE)</f>
        <v>Hamilton Group</v>
      </c>
      <c r="H1705" t="s">
        <v>1789</v>
      </c>
      <c r="I1705" t="str">
        <f>_xlfn.XLOOKUP(H1705,Store_Raw!$A$2:$A$21,Store_Raw!$B$2:$B$21)</f>
        <v>Hill, Wagner and Ballard</v>
      </c>
      <c r="J1705" t="str">
        <f>_xlfn.XLOOKUP(H1705,Store_Raw!$A$2:$A$21,Store_Raw!$C$2:$C$21)</f>
        <v>East</v>
      </c>
      <c r="K1705" t="str">
        <f>_xlfn.XLOOKUP(H1705,Store_Raw!$A$2:$A$21,Store_Raw!$D$2:$D$21)</f>
        <v>East Davidville</v>
      </c>
      <c r="L1705" t="str">
        <f>_xlfn.XLOOKUP(H1705,Store_Raw!$A$2:$A$21,Store_Raw!$E$2:$E$21)</f>
        <v>Online</v>
      </c>
      <c r="M1705" t="str">
        <f>VLOOKUP(B1705,Customer_Cleaned!$A$2:$H$501,2,FALSE)</f>
        <v>Ryan Moore</v>
      </c>
      <c r="N1705">
        <f>VLOOKUP(B1705,Customer_Cleaned!$A$2:$H$501,3,FALSE)</f>
        <v>38</v>
      </c>
      <c r="O1705" t="str">
        <f>VLOOKUP(B1705,Customer_Cleaned!$A$2:$H$501,4,FALSE)</f>
        <v>Male</v>
      </c>
      <c r="P1705" t="str">
        <f>VLOOKUP(B1705,Customer_Cleaned!$A$2:$H$501,8,FALSE)</f>
        <v>Silver</v>
      </c>
      <c r="Q1705" t="str">
        <f>_xlfn.XLOOKUP('Sales_Fact cleaned'!B750,Customer_Cleaned!$A$2:$A$501,Customer_Cleaned!$F$2:$F$501)</f>
        <v>New Hampshire</v>
      </c>
      <c r="R1705" t="str">
        <f>_xlfn.XLOOKUP(B1705,Customer_Cleaned!$A$2:$A$501,Customer_Cleaned!$G$2:$G$501)</f>
        <v>USA</v>
      </c>
      <c r="S1705">
        <v>4</v>
      </c>
      <c r="T1705">
        <v>614.76</v>
      </c>
      <c r="U1705">
        <v>0.16</v>
      </c>
      <c r="V1705">
        <v>2065.5936000000002</v>
      </c>
      <c r="W1705" t="s">
        <v>1824</v>
      </c>
    </row>
    <row r="1706" spans="1:23" hidden="1">
      <c r="A1706" s="2">
        <v>45837</v>
      </c>
      <c r="B1706" t="s">
        <v>384</v>
      </c>
      <c r="C1706" t="s">
        <v>1640</v>
      </c>
      <c r="D1706" t="str">
        <f>VLOOKUP(C1706,Product_Cleaned!$A$2:$B$101,2,FALSE)</f>
        <v>Men's Winter Jacket</v>
      </c>
      <c r="E1706" t="str">
        <f>VLOOKUP(C1706,Product_Cleaned!$A$2:$C$101,3,FALSE)</f>
        <v>Clothing</v>
      </c>
      <c r="F1706" t="str">
        <f>VLOOKUP(C1706,Product_Cleaned!$A$2:$E$101,4,FALSE)</f>
        <v>Outerwear</v>
      </c>
      <c r="G1706" t="str">
        <f>VLOOKUP('Sales_Fact cleaned'!C1279,Product_Cleaned!$A$2:$E$101,5, FALSE)</f>
        <v>Baldwin, Garza and Gonzalez</v>
      </c>
      <c r="H1706" t="s">
        <v>1801</v>
      </c>
      <c r="I1706" t="str">
        <f>_xlfn.XLOOKUP(H1706,Store_Raw!$A$2:$A$21,Store_Raw!$B$2:$B$21)</f>
        <v>Shelton PLC</v>
      </c>
      <c r="J1706" t="str">
        <f>_xlfn.XLOOKUP(H1706,Store_Raw!$A$2:$A$21,Store_Raw!$C$2:$C$21)</f>
        <v>North</v>
      </c>
      <c r="K1706" t="str">
        <f>_xlfn.XLOOKUP(H1706,Store_Raw!$A$2:$A$21,Store_Raw!$D$2:$D$21)</f>
        <v>East Jenniferstad</v>
      </c>
      <c r="L1706" t="str">
        <f>_xlfn.XLOOKUP(H1706,Store_Raw!$A$2:$A$21,Store_Raw!$E$2:$E$21)</f>
        <v>Flagship</v>
      </c>
      <c r="M1706" t="str">
        <f>VLOOKUP(B1706,Customer_Cleaned!$A$2:$H$501,2,FALSE)</f>
        <v>Amy Walker</v>
      </c>
      <c r="N1706">
        <f>VLOOKUP(B1706,Customer_Cleaned!$A$2:$H$501,3,FALSE)</f>
        <v>27</v>
      </c>
      <c r="O1706" t="str">
        <f>VLOOKUP(B1706,Customer_Cleaned!$A$2:$H$501,4,FALSE)</f>
        <v>Male</v>
      </c>
      <c r="P1706" t="str">
        <f>VLOOKUP(B1706,Customer_Cleaned!$A$2:$H$501,8,FALSE)</f>
        <v>Bronze</v>
      </c>
      <c r="Q1706" t="str">
        <f>_xlfn.XLOOKUP('Sales_Fact cleaned'!B1279,Customer_Cleaned!$A$2:$A$501,Customer_Cleaned!$F$2:$F$501)</f>
        <v>Indiana</v>
      </c>
      <c r="R1706" t="str">
        <f>_xlfn.XLOOKUP(B1706,Customer_Cleaned!$A$2:$A$501,Customer_Cleaned!$G$2:$G$501)</f>
        <v>USA</v>
      </c>
      <c r="S1706">
        <v>4</v>
      </c>
      <c r="T1706">
        <v>614.99</v>
      </c>
      <c r="U1706">
        <v>0.16</v>
      </c>
      <c r="V1706">
        <v>2066.3663999999999</v>
      </c>
      <c r="W1706" t="s">
        <v>1829</v>
      </c>
    </row>
    <row r="1707" spans="1:23" hidden="1">
      <c r="A1707" s="2">
        <v>45837</v>
      </c>
      <c r="B1707" t="s">
        <v>634</v>
      </c>
      <c r="C1707" t="s">
        <v>1582</v>
      </c>
      <c r="D1707" t="str">
        <f>VLOOKUP(C1707,Product_Cleaned!$A$2:$B$101,2,FALSE)</f>
        <v>Soccer Training Cone Set</v>
      </c>
      <c r="E1707" t="str">
        <f>VLOOKUP(C1707,Product_Cleaned!$A$2:$C$101,3,FALSE)</f>
        <v>Sports</v>
      </c>
      <c r="F1707" t="str">
        <f>VLOOKUP(C1707,Product_Cleaned!$A$2:$E$101,4,FALSE)</f>
        <v>Accessories</v>
      </c>
      <c r="G1707" t="str">
        <f>VLOOKUP('Sales_Fact cleaned'!C213,Product_Cleaned!$A$2:$E$101,5, FALSE)</f>
        <v>Khan LLC</v>
      </c>
      <c r="H1707" t="s">
        <v>1761</v>
      </c>
      <c r="I1707" t="str">
        <f>_xlfn.XLOOKUP(H1707,Store_Raw!$A$2:$A$21,Store_Raw!$B$2:$B$21)</f>
        <v>Black-Horn</v>
      </c>
      <c r="J1707" t="str">
        <f>_xlfn.XLOOKUP(H1707,Store_Raw!$A$2:$A$21,Store_Raw!$C$2:$C$21)</f>
        <v>South</v>
      </c>
      <c r="K1707" t="str">
        <f>_xlfn.XLOOKUP(H1707,Store_Raw!$A$2:$A$21,Store_Raw!$D$2:$D$21)</f>
        <v>North Nancyview</v>
      </c>
      <c r="L1707" t="str">
        <f>_xlfn.XLOOKUP(H1707,Store_Raw!$A$2:$A$21,Store_Raw!$E$2:$E$21)</f>
        <v>Outlet</v>
      </c>
      <c r="M1707" t="str">
        <f>VLOOKUP(B1707,Customer_Cleaned!$A$2:$H$501,2,FALSE)</f>
        <v>David Roberts</v>
      </c>
      <c r="N1707">
        <f>VLOOKUP(B1707,Customer_Cleaned!$A$2:$H$501,3,FALSE)</f>
        <v>38</v>
      </c>
      <c r="O1707" t="str">
        <f>VLOOKUP(B1707,Customer_Cleaned!$A$2:$H$501,4,FALSE)</f>
        <v>Male</v>
      </c>
      <c r="P1707" t="str">
        <f>VLOOKUP(B1707,Customer_Cleaned!$A$2:$H$501,8,FALSE)</f>
        <v>Silver</v>
      </c>
      <c r="Q1707" t="str">
        <f>_xlfn.XLOOKUP('Sales_Fact cleaned'!B213,Customer_Cleaned!$A$2:$A$501,Customer_Cleaned!$F$2:$F$501)</f>
        <v>Wyoming</v>
      </c>
      <c r="R1707" t="str">
        <f>_xlfn.XLOOKUP(B1707,Customer_Cleaned!$A$2:$A$501,Customer_Cleaned!$G$2:$G$501)</f>
        <v>USA</v>
      </c>
      <c r="S1707">
        <v>3</v>
      </c>
      <c r="T1707">
        <v>988.53</v>
      </c>
      <c r="U1707">
        <v>0.3</v>
      </c>
      <c r="V1707">
        <v>2075.913</v>
      </c>
      <c r="W1707" t="s">
        <v>1829</v>
      </c>
    </row>
    <row r="1708" spans="1:23" hidden="1">
      <c r="A1708" s="2">
        <v>45837</v>
      </c>
      <c r="B1708" t="s">
        <v>788</v>
      </c>
      <c r="C1708" t="s">
        <v>1626</v>
      </c>
      <c r="D1708" t="str">
        <f>VLOOKUP(C1708,Product_Cleaned!$A$2:$B$101,2,FALSE)</f>
        <v>Portable Power Bank</v>
      </c>
      <c r="E1708" t="str">
        <f>VLOOKUP(C1708,Product_Cleaned!$A$2:$C$101,3,FALSE)</f>
        <v>Electronics</v>
      </c>
      <c r="F1708" t="str">
        <f>VLOOKUP(C1708,Product_Cleaned!$A$2:$E$101,4,FALSE)</f>
        <v>Mobile</v>
      </c>
      <c r="G1708" t="str">
        <f>VLOOKUP('Sales_Fact cleaned'!C63,Product_Cleaned!$A$2:$E$101,5, FALSE)</f>
        <v>Kelly, Smith and Perez</v>
      </c>
      <c r="H1708" t="s">
        <v>1782</v>
      </c>
      <c r="I1708" t="str">
        <f>_xlfn.XLOOKUP(H1708,Store_Raw!$A$2:$A$21,Store_Raw!$B$2:$B$21)</f>
        <v>Bean, Jones and Park</v>
      </c>
      <c r="J1708" t="str">
        <f>_xlfn.XLOOKUP(H1708,Store_Raw!$A$2:$A$21,Store_Raw!$C$2:$C$21)</f>
        <v>West</v>
      </c>
      <c r="K1708" t="str">
        <f>_xlfn.XLOOKUP(H1708,Store_Raw!$A$2:$A$21,Store_Raw!$D$2:$D$21)</f>
        <v>Thompsonborough</v>
      </c>
      <c r="L1708" t="str">
        <f>_xlfn.XLOOKUP(H1708,Store_Raw!$A$2:$A$21,Store_Raw!$E$2:$E$21)</f>
        <v>Online</v>
      </c>
      <c r="M1708" t="str">
        <f>VLOOKUP(B1708,Customer_Cleaned!$A$2:$H$501,2,FALSE)</f>
        <v>Mary Russell</v>
      </c>
      <c r="N1708">
        <f>VLOOKUP(B1708,Customer_Cleaned!$A$2:$H$501,3,FALSE)</f>
        <v>58</v>
      </c>
      <c r="O1708" t="str">
        <f>VLOOKUP(B1708,Customer_Cleaned!$A$2:$H$501,4,FALSE)</f>
        <v>Male</v>
      </c>
      <c r="P1708" t="str">
        <f>VLOOKUP(B1708,Customer_Cleaned!$A$2:$H$501,8,FALSE)</f>
        <v>Platinum</v>
      </c>
      <c r="Q1708" t="str">
        <f>_xlfn.XLOOKUP('Sales_Fact cleaned'!B63,Customer_Cleaned!$A$2:$A$501,Customer_Cleaned!$F$2:$F$501)</f>
        <v>Louisiana</v>
      </c>
      <c r="R1708" t="str">
        <f>_xlfn.XLOOKUP(B1708,Customer_Cleaned!$A$2:$A$501,Customer_Cleaned!$G$2:$G$501)</f>
        <v>USA</v>
      </c>
      <c r="S1708">
        <v>3</v>
      </c>
      <c r="T1708">
        <v>700.43</v>
      </c>
      <c r="U1708">
        <v>0.01</v>
      </c>
      <c r="V1708">
        <v>2080.2770999999998</v>
      </c>
      <c r="W1708" t="s">
        <v>1826</v>
      </c>
    </row>
    <row r="1709" spans="1:23" hidden="1">
      <c r="A1709" s="2">
        <v>45838</v>
      </c>
      <c r="B1709" t="s">
        <v>1269</v>
      </c>
      <c r="C1709" t="s">
        <v>1716</v>
      </c>
      <c r="D1709" t="str">
        <f>VLOOKUP(C1709,Product_Cleaned!$A$2:$B$101,2,FALSE)</f>
        <v>Wooden Bookshelf</v>
      </c>
      <c r="E1709" t="str">
        <f>VLOOKUP(C1709,Product_Cleaned!$A$2:$C$101,3,FALSE)</f>
        <v>Home</v>
      </c>
      <c r="F1709" t="str">
        <f>VLOOKUP(C1709,Product_Cleaned!$A$2:$E$101,4,FALSE)</f>
        <v>Furniture</v>
      </c>
      <c r="G1709" t="str">
        <f>VLOOKUP('Sales_Fact cleaned'!C1627,Product_Cleaned!$A$2:$E$101,5, FALSE)</f>
        <v>Phillips and Sons</v>
      </c>
      <c r="H1709" t="s">
        <v>1807</v>
      </c>
      <c r="I1709" t="str">
        <f>_xlfn.XLOOKUP(H1709,Store_Raw!$A$2:$A$21,Store_Raw!$B$2:$B$21)</f>
        <v>Holloway Ltd</v>
      </c>
      <c r="J1709" t="str">
        <f>_xlfn.XLOOKUP(H1709,Store_Raw!$A$2:$A$21,Store_Raw!$C$2:$C$21)</f>
        <v>North</v>
      </c>
      <c r="K1709" t="str">
        <f>_xlfn.XLOOKUP(H1709,Store_Raw!$A$2:$A$21,Store_Raw!$D$2:$D$21)</f>
        <v>Bensonhaven</v>
      </c>
      <c r="L1709" t="str">
        <f>_xlfn.XLOOKUP(H1709,Store_Raw!$A$2:$A$21,Store_Raw!$E$2:$E$21)</f>
        <v>Flagship</v>
      </c>
      <c r="M1709" t="str">
        <f>VLOOKUP(B1709,Customer_Cleaned!$A$2:$H$501,2,FALSE)</f>
        <v>Isabel Foster</v>
      </c>
      <c r="N1709">
        <f>VLOOKUP(B1709,Customer_Cleaned!$A$2:$H$501,3,FALSE)</f>
        <v>36</v>
      </c>
      <c r="O1709" t="str">
        <f>VLOOKUP(B1709,Customer_Cleaned!$A$2:$H$501,4,FALSE)</f>
        <v>Male</v>
      </c>
      <c r="P1709" t="str">
        <f>VLOOKUP(B1709,Customer_Cleaned!$A$2:$H$501,8,FALSE)</f>
        <v>Silver</v>
      </c>
      <c r="Q1709" t="str">
        <f>_xlfn.XLOOKUP('Sales_Fact cleaned'!B1627,Customer_Cleaned!$A$2:$A$501,Customer_Cleaned!$F$2:$F$501)</f>
        <v>Missouri</v>
      </c>
      <c r="R1709" t="str">
        <f>_xlfn.XLOOKUP(B1709,Customer_Cleaned!$A$2:$A$501,Customer_Cleaned!$G$2:$G$501)</f>
        <v>USA</v>
      </c>
      <c r="S1709">
        <v>3</v>
      </c>
      <c r="T1709">
        <v>846.31</v>
      </c>
      <c r="U1709">
        <v>0.18</v>
      </c>
      <c r="V1709">
        <v>2081.9225999999999</v>
      </c>
      <c r="W1709" t="s">
        <v>1826</v>
      </c>
    </row>
    <row r="1710" spans="1:23">
      <c r="A1710" s="2">
        <v>45839</v>
      </c>
      <c r="B1710" t="s">
        <v>59</v>
      </c>
      <c r="C1710" t="s">
        <v>1672</v>
      </c>
      <c r="D1710" t="str">
        <f>VLOOKUP(C1710,Product_Cleaned!$A$2:$B$101,2,FALSE)</f>
        <v>Laptop Cooling Pad</v>
      </c>
      <c r="E1710" t="str">
        <f>VLOOKUP(C1710,Product_Cleaned!$A$2:$C$101,3,FALSE)</f>
        <v>Electronics</v>
      </c>
      <c r="F1710" t="str">
        <f>VLOOKUP(C1710,Product_Cleaned!$A$2:$E$101,4,FALSE)</f>
        <v>Computer</v>
      </c>
      <c r="G1710" t="str">
        <f>VLOOKUP('Sales_Fact cleaned'!C1733,Product_Cleaned!$A$2:$E$101,5, FALSE)</f>
        <v>Hamilton, Woods and Walker</v>
      </c>
      <c r="H1710" t="s">
        <v>1797</v>
      </c>
      <c r="I1710" t="str">
        <f>_xlfn.XLOOKUP(H1710,Store_Raw!$A$2:$A$21,Store_Raw!$B$2:$B$21)</f>
        <v>Gardner, Humphrey and Contreras</v>
      </c>
      <c r="J1710" t="str">
        <f>_xlfn.XLOOKUP(H1710,Store_Raw!$A$2:$A$21,Store_Raw!$C$2:$C$21)</f>
        <v>East</v>
      </c>
      <c r="K1710" t="str">
        <f>_xlfn.XLOOKUP(H1710,Store_Raw!$A$2:$A$21,Store_Raw!$D$2:$D$21)</f>
        <v>Johnsonville</v>
      </c>
      <c r="L1710" t="str">
        <f>_xlfn.XLOOKUP(H1710,Store_Raw!$A$2:$A$21,Store_Raw!$E$2:$E$21)</f>
        <v>Flagship</v>
      </c>
      <c r="M1710" t="str">
        <f>VLOOKUP(B1710,Customer_Cleaned!$A$2:$H$501,2,FALSE)</f>
        <v>Kenneth Lambert</v>
      </c>
      <c r="N1710">
        <f>VLOOKUP(B1710,Customer_Cleaned!$A$2:$H$501,3,FALSE)</f>
        <v>55</v>
      </c>
      <c r="O1710" t="str">
        <f>VLOOKUP(B1710,Customer_Cleaned!$A$2:$H$501,4,FALSE)</f>
        <v>Female</v>
      </c>
      <c r="P1710" t="str">
        <f>VLOOKUP(B1710,Customer_Cleaned!$A$2:$H$501,8,FALSE)</f>
        <v>Platinum</v>
      </c>
      <c r="Q1710" t="str">
        <f>_xlfn.XLOOKUP('Sales_Fact cleaned'!B1733,Customer_Cleaned!$A$2:$A$501,Customer_Cleaned!$F$2:$F$501)</f>
        <v>Alaska</v>
      </c>
      <c r="R1710" t="str">
        <f>_xlfn.XLOOKUP(B1710,Customer_Cleaned!$A$2:$A$501,Customer_Cleaned!$G$2:$G$501)</f>
        <v>USA</v>
      </c>
      <c r="S1710">
        <v>4</v>
      </c>
      <c r="T1710">
        <v>676.58</v>
      </c>
      <c r="U1710">
        <v>0.23</v>
      </c>
      <c r="V1710">
        <v>2083.8663999999999</v>
      </c>
      <c r="W1710" t="s">
        <v>1824</v>
      </c>
    </row>
    <row r="1711" spans="1:23" hidden="1">
      <c r="A1711" s="2">
        <v>45839</v>
      </c>
      <c r="B1711" t="s">
        <v>752</v>
      </c>
      <c r="C1711" t="s">
        <v>1744</v>
      </c>
      <c r="D1711" t="str">
        <f>VLOOKUP(C1711,Product_Cleaned!$A$2:$B$101,2,FALSE)</f>
        <v>Portable Bluetooth Speaker</v>
      </c>
      <c r="E1711" t="str">
        <f>VLOOKUP(C1711,Product_Cleaned!$A$2:$C$101,3,FALSE)</f>
        <v>Electronics</v>
      </c>
      <c r="F1711" t="str">
        <f>VLOOKUP(C1711,Product_Cleaned!$A$2:$E$101,4,FALSE)</f>
        <v>Audio</v>
      </c>
      <c r="G1711" t="str">
        <f>VLOOKUP('Sales_Fact cleaned'!C544,Product_Cleaned!$A$2:$E$101,5, FALSE)</f>
        <v>Hernandez, Kennedy and Porter</v>
      </c>
      <c r="H1711" t="s">
        <v>1779</v>
      </c>
      <c r="I1711" t="str">
        <f>_xlfn.XLOOKUP(H1711,Store_Raw!$A$2:$A$21,Store_Raw!$B$2:$B$21)</f>
        <v>Martinez-Mullins</v>
      </c>
      <c r="J1711" t="str">
        <f>_xlfn.XLOOKUP(H1711,Store_Raw!$A$2:$A$21,Store_Raw!$C$2:$C$21)</f>
        <v>South</v>
      </c>
      <c r="K1711" t="str">
        <f>_xlfn.XLOOKUP(H1711,Store_Raw!$A$2:$A$21,Store_Raw!$D$2:$D$21)</f>
        <v>Williamsfurt</v>
      </c>
      <c r="L1711" t="str">
        <f>_xlfn.XLOOKUP(H1711,Store_Raw!$A$2:$A$21,Store_Raw!$E$2:$E$21)</f>
        <v>Online</v>
      </c>
      <c r="M1711" t="str">
        <f>VLOOKUP(B1711,Customer_Cleaned!$A$2:$H$501,2,FALSE)</f>
        <v>Nathaniel Hill</v>
      </c>
      <c r="N1711">
        <f>VLOOKUP(B1711,Customer_Cleaned!$A$2:$H$501,3,FALSE)</f>
        <v>43</v>
      </c>
      <c r="O1711" t="str">
        <f>VLOOKUP(B1711,Customer_Cleaned!$A$2:$H$501,4,FALSE)</f>
        <v>Female</v>
      </c>
      <c r="P1711" t="str">
        <f>VLOOKUP(B1711,Customer_Cleaned!$A$2:$H$501,8,FALSE)</f>
        <v>Silver</v>
      </c>
      <c r="Q1711" t="str">
        <f>_xlfn.XLOOKUP('Sales_Fact cleaned'!B544,Customer_Cleaned!$A$2:$A$501,Customer_Cleaned!$F$2:$F$501)</f>
        <v>Georgia</v>
      </c>
      <c r="R1711" t="str">
        <f>_xlfn.XLOOKUP(B1711,Customer_Cleaned!$A$2:$A$501,Customer_Cleaned!$G$2:$G$501)</f>
        <v>USA</v>
      </c>
      <c r="S1711">
        <v>4</v>
      </c>
      <c r="T1711">
        <v>548.44000000000005</v>
      </c>
      <c r="U1711">
        <v>0.05</v>
      </c>
      <c r="V1711">
        <v>2084.0720000000001</v>
      </c>
      <c r="W1711" t="s">
        <v>1829</v>
      </c>
    </row>
    <row r="1712" spans="1:23" hidden="1">
      <c r="A1712" s="2">
        <v>45839</v>
      </c>
      <c r="B1712" t="s">
        <v>1422</v>
      </c>
      <c r="C1712" t="s">
        <v>1696</v>
      </c>
      <c r="D1712" t="str">
        <f>VLOOKUP(C1712,Product_Cleaned!$A$2:$B$101,2,FALSE)</f>
        <v>Bluetooth Car Audio System</v>
      </c>
      <c r="E1712" t="str">
        <f>VLOOKUP(C1712,Product_Cleaned!$A$2:$C$101,3,FALSE)</f>
        <v>Electronics</v>
      </c>
      <c r="F1712" t="str">
        <f>VLOOKUP(C1712,Product_Cleaned!$A$2:$E$101,4,FALSE)</f>
        <v>Audio</v>
      </c>
      <c r="G1712" t="str">
        <f>VLOOKUP('Sales_Fact cleaned'!C366,Product_Cleaned!$A$2:$E$101,5, FALSE)</f>
        <v>Pineda Ltd</v>
      </c>
      <c r="H1712" t="s">
        <v>1801</v>
      </c>
      <c r="I1712" t="str">
        <f>_xlfn.XLOOKUP(H1712,Store_Raw!$A$2:$A$21,Store_Raw!$B$2:$B$21)</f>
        <v>Shelton PLC</v>
      </c>
      <c r="J1712" t="str">
        <f>_xlfn.XLOOKUP(H1712,Store_Raw!$A$2:$A$21,Store_Raw!$C$2:$C$21)</f>
        <v>North</v>
      </c>
      <c r="K1712" t="str">
        <f>_xlfn.XLOOKUP(H1712,Store_Raw!$A$2:$A$21,Store_Raw!$D$2:$D$21)</f>
        <v>East Jenniferstad</v>
      </c>
      <c r="L1712" t="str">
        <f>_xlfn.XLOOKUP(H1712,Store_Raw!$A$2:$A$21,Store_Raw!$E$2:$E$21)</f>
        <v>Flagship</v>
      </c>
      <c r="M1712" t="str">
        <f>VLOOKUP(B1712,Customer_Cleaned!$A$2:$H$501,2,FALSE)</f>
        <v>Paul Cox</v>
      </c>
      <c r="N1712">
        <f>VLOOKUP(B1712,Customer_Cleaned!$A$2:$H$501,3,FALSE)</f>
        <v>60</v>
      </c>
      <c r="O1712" t="str">
        <f>VLOOKUP(B1712,Customer_Cleaned!$A$2:$H$501,4,FALSE)</f>
        <v>Female</v>
      </c>
      <c r="P1712" t="str">
        <f>VLOOKUP(B1712,Customer_Cleaned!$A$2:$H$501,8,FALSE)</f>
        <v>Platinum</v>
      </c>
      <c r="Q1712" t="str">
        <f>_xlfn.XLOOKUP('Sales_Fact cleaned'!B366,Customer_Cleaned!$A$2:$A$501,Customer_Cleaned!$F$2:$F$501)</f>
        <v>Wisconsin</v>
      </c>
      <c r="R1712" t="str">
        <f>_xlfn.XLOOKUP(B1712,Customer_Cleaned!$A$2:$A$501,Customer_Cleaned!$G$2:$G$501)</f>
        <v>USA</v>
      </c>
      <c r="S1712">
        <v>4</v>
      </c>
      <c r="T1712">
        <v>592.14</v>
      </c>
      <c r="U1712">
        <v>0.12</v>
      </c>
      <c r="V1712">
        <v>2084.3328000000001</v>
      </c>
      <c r="W1712" t="s">
        <v>1824</v>
      </c>
    </row>
    <row r="1713" spans="1:23" hidden="1">
      <c r="A1713" s="2">
        <v>45840</v>
      </c>
      <c r="B1713" t="s">
        <v>1472</v>
      </c>
      <c r="C1713" t="s">
        <v>1626</v>
      </c>
      <c r="D1713" t="str">
        <f>VLOOKUP(C1713,Product_Cleaned!$A$2:$B$101,2,FALSE)</f>
        <v>Portable Power Bank</v>
      </c>
      <c r="E1713" t="str">
        <f>VLOOKUP(C1713,Product_Cleaned!$A$2:$C$101,3,FALSE)</f>
        <v>Electronics</v>
      </c>
      <c r="F1713" t="str">
        <f>VLOOKUP(C1713,Product_Cleaned!$A$2:$E$101,4,FALSE)</f>
        <v>Mobile</v>
      </c>
      <c r="G1713" t="str">
        <f>VLOOKUP('Sales_Fact cleaned'!C56,Product_Cleaned!$A$2:$E$101,5, FALSE)</f>
        <v>Smith-King</v>
      </c>
      <c r="H1713" t="s">
        <v>1794</v>
      </c>
      <c r="I1713" t="str">
        <f>_xlfn.XLOOKUP(H1713,Store_Raw!$A$2:$A$21,Store_Raw!$B$2:$B$21)</f>
        <v>Thomas, Bridges and Harris</v>
      </c>
      <c r="J1713" t="str">
        <f>_xlfn.XLOOKUP(H1713,Store_Raw!$A$2:$A$21,Store_Raw!$C$2:$C$21)</f>
        <v>North</v>
      </c>
      <c r="K1713" t="str">
        <f>_xlfn.XLOOKUP(H1713,Store_Raw!$A$2:$A$21,Store_Raw!$D$2:$D$21)</f>
        <v>Sabrinatown</v>
      </c>
      <c r="L1713" t="str">
        <f>_xlfn.XLOOKUP(H1713,Store_Raw!$A$2:$A$21,Store_Raw!$E$2:$E$21)</f>
        <v>Online</v>
      </c>
      <c r="M1713" t="str">
        <f>VLOOKUP(B1713,Customer_Cleaned!$A$2:$H$501,2,FALSE)</f>
        <v>Earl Smith Dds</v>
      </c>
      <c r="N1713">
        <f>VLOOKUP(B1713,Customer_Cleaned!$A$2:$H$501,3,FALSE)</f>
        <v>59</v>
      </c>
      <c r="O1713" t="str">
        <f>VLOOKUP(B1713,Customer_Cleaned!$A$2:$H$501,4,FALSE)</f>
        <v>Male</v>
      </c>
      <c r="P1713" t="str">
        <f>VLOOKUP(B1713,Customer_Cleaned!$A$2:$H$501,8,FALSE)</f>
        <v>Platinum</v>
      </c>
      <c r="Q1713" t="str">
        <f>_xlfn.XLOOKUP('Sales_Fact cleaned'!B56,Customer_Cleaned!$A$2:$A$501,Customer_Cleaned!$F$2:$F$501)</f>
        <v>Kansas</v>
      </c>
      <c r="R1713" t="str">
        <f>_xlfn.XLOOKUP(B1713,Customer_Cleaned!$A$2:$A$501,Customer_Cleaned!$G$2:$G$501)</f>
        <v>USA</v>
      </c>
      <c r="S1713">
        <v>3</v>
      </c>
      <c r="T1713">
        <v>954.29</v>
      </c>
      <c r="U1713">
        <v>0.27</v>
      </c>
      <c r="V1713">
        <v>2089.8951000000002</v>
      </c>
      <c r="W1713" t="s">
        <v>1824</v>
      </c>
    </row>
    <row r="1714" spans="1:23" hidden="1">
      <c r="A1714" s="2">
        <v>45840</v>
      </c>
      <c r="B1714" t="s">
        <v>550</v>
      </c>
      <c r="C1714" t="s">
        <v>1610</v>
      </c>
      <c r="D1714" t="str">
        <f>VLOOKUP(C1714,Product_Cleaned!$A$2:$B$101,2,FALSE)</f>
        <v>Basketball</v>
      </c>
      <c r="E1714" t="str">
        <f>VLOOKUP(C1714,Product_Cleaned!$A$2:$C$101,3,FALSE)</f>
        <v>Sports</v>
      </c>
      <c r="F1714" t="str">
        <f>VLOOKUP(C1714,Product_Cleaned!$A$2:$E$101,4,FALSE)</f>
        <v>Team Sports</v>
      </c>
      <c r="G1714" t="str">
        <f>VLOOKUP('Sales_Fact cleaned'!C38,Product_Cleaned!$A$2:$E$101,5, FALSE)</f>
        <v>Olsen-Daniels</v>
      </c>
      <c r="H1714" t="s">
        <v>1782</v>
      </c>
      <c r="I1714" t="str">
        <f>_xlfn.XLOOKUP(H1714,Store_Raw!$A$2:$A$21,Store_Raw!$B$2:$B$21)</f>
        <v>Bean, Jones and Park</v>
      </c>
      <c r="J1714" t="str">
        <f>_xlfn.XLOOKUP(H1714,Store_Raw!$A$2:$A$21,Store_Raw!$C$2:$C$21)</f>
        <v>West</v>
      </c>
      <c r="K1714" t="str">
        <f>_xlfn.XLOOKUP(H1714,Store_Raw!$A$2:$A$21,Store_Raw!$D$2:$D$21)</f>
        <v>Thompsonborough</v>
      </c>
      <c r="L1714" t="str">
        <f>_xlfn.XLOOKUP(H1714,Store_Raw!$A$2:$A$21,Store_Raw!$E$2:$E$21)</f>
        <v>Online</v>
      </c>
      <c r="M1714" t="str">
        <f>VLOOKUP(B1714,Customer_Cleaned!$A$2:$H$501,2,FALSE)</f>
        <v>Jason Wheeler</v>
      </c>
      <c r="N1714">
        <f>VLOOKUP(B1714,Customer_Cleaned!$A$2:$H$501,3,FALSE)</f>
        <v>47</v>
      </c>
      <c r="O1714" t="str">
        <f>VLOOKUP(B1714,Customer_Cleaned!$A$2:$H$501,4,FALSE)</f>
        <v>Female</v>
      </c>
      <c r="P1714" t="str">
        <f>VLOOKUP(B1714,Customer_Cleaned!$A$2:$H$501,8,FALSE)</f>
        <v>Silver</v>
      </c>
      <c r="Q1714" t="str">
        <f>_xlfn.XLOOKUP('Sales_Fact cleaned'!B38,Customer_Cleaned!$A$2:$A$501,Customer_Cleaned!$F$2:$F$501)</f>
        <v>Texas</v>
      </c>
      <c r="R1714" t="str">
        <f>_xlfn.XLOOKUP(B1714,Customer_Cleaned!$A$2:$A$501,Customer_Cleaned!$G$2:$G$501)</f>
        <v>USA</v>
      </c>
      <c r="S1714">
        <v>4</v>
      </c>
      <c r="T1714">
        <v>538.73</v>
      </c>
      <c r="U1714">
        <v>0.03</v>
      </c>
      <c r="V1714">
        <v>2090.2723999999998</v>
      </c>
      <c r="W1714" t="s">
        <v>1829</v>
      </c>
    </row>
    <row r="1715" spans="1:23" hidden="1">
      <c r="A1715" s="2">
        <v>45840</v>
      </c>
      <c r="B1715" t="s">
        <v>230</v>
      </c>
      <c r="C1715" t="s">
        <v>1622</v>
      </c>
      <c r="D1715" t="str">
        <f>VLOOKUP(C1715,Product_Cleaned!$A$2:$B$101,2,FALSE)</f>
        <v>Men's Casual Sneakers</v>
      </c>
      <c r="E1715" t="str">
        <f>VLOOKUP(C1715,Product_Cleaned!$A$2:$C$101,3,FALSE)</f>
        <v>Clothing</v>
      </c>
      <c r="F1715" t="str">
        <f>VLOOKUP(C1715,Product_Cleaned!$A$2:$E$101,4,FALSE)</f>
        <v>Footwear</v>
      </c>
      <c r="G1715" t="str">
        <f>VLOOKUP('Sales_Fact cleaned'!C1208,Product_Cleaned!$A$2:$E$101,5, FALSE)</f>
        <v>Lucero LLC</v>
      </c>
      <c r="H1715" t="s">
        <v>1792</v>
      </c>
      <c r="I1715" t="str">
        <f>_xlfn.XLOOKUP(H1715,Store_Raw!$A$2:$A$21,Store_Raw!$B$2:$B$21)</f>
        <v>Aguirre-Keller</v>
      </c>
      <c r="J1715" t="str">
        <f>_xlfn.XLOOKUP(H1715,Store_Raw!$A$2:$A$21,Store_Raw!$C$2:$C$21)</f>
        <v>South</v>
      </c>
      <c r="K1715" t="str">
        <f>_xlfn.XLOOKUP(H1715,Store_Raw!$A$2:$A$21,Store_Raw!$D$2:$D$21)</f>
        <v>Lake Michael</v>
      </c>
      <c r="L1715" t="str">
        <f>_xlfn.XLOOKUP(H1715,Store_Raw!$A$2:$A$21,Store_Raw!$E$2:$E$21)</f>
        <v>Online</v>
      </c>
      <c r="M1715" t="str">
        <f>VLOOKUP(B1715,Customer_Cleaned!$A$2:$H$501,2,FALSE)</f>
        <v>James Bean</v>
      </c>
      <c r="N1715">
        <f>VLOOKUP(B1715,Customer_Cleaned!$A$2:$H$501,3,FALSE)</f>
        <v>50</v>
      </c>
      <c r="O1715" t="str">
        <f>VLOOKUP(B1715,Customer_Cleaned!$A$2:$H$501,4,FALSE)</f>
        <v>Male</v>
      </c>
      <c r="P1715" t="str">
        <f>VLOOKUP(B1715,Customer_Cleaned!$A$2:$H$501,8,FALSE)</f>
        <v>Platinum</v>
      </c>
      <c r="Q1715" t="str">
        <f>_xlfn.XLOOKUP('Sales_Fact cleaned'!B1208,Customer_Cleaned!$A$2:$A$501,Customer_Cleaned!$F$2:$F$501)</f>
        <v>Texas</v>
      </c>
      <c r="R1715" t="str">
        <f>_xlfn.XLOOKUP(B1715,Customer_Cleaned!$A$2:$A$501,Customer_Cleaned!$G$2:$G$501)</f>
        <v>USA</v>
      </c>
      <c r="S1715">
        <v>3</v>
      </c>
      <c r="T1715">
        <v>917.64</v>
      </c>
      <c r="U1715">
        <v>0.24</v>
      </c>
      <c r="V1715">
        <v>2092.2192</v>
      </c>
      <c r="W1715" t="s">
        <v>1824</v>
      </c>
    </row>
    <row r="1716" spans="1:23">
      <c r="A1716" s="2">
        <v>45841</v>
      </c>
      <c r="B1716" t="s">
        <v>1017</v>
      </c>
      <c r="C1716" t="s">
        <v>1586</v>
      </c>
      <c r="D1716" t="str">
        <f>VLOOKUP(C1716,Product_Cleaned!$A$2:$B$101,2,FALSE)</f>
        <v>Knee Support Brace</v>
      </c>
      <c r="E1716" t="str">
        <f>VLOOKUP(C1716,Product_Cleaned!$A$2:$C$101,3,FALSE)</f>
        <v>Sports</v>
      </c>
      <c r="F1716" t="str">
        <f>VLOOKUP(C1716,Product_Cleaned!$A$2:$E$101,4,FALSE)</f>
        <v>Equipment</v>
      </c>
      <c r="G1716" t="str">
        <f>VLOOKUP('Sales_Fact cleaned'!C368,Product_Cleaned!$A$2:$E$101,5, FALSE)</f>
        <v>Sims Inc</v>
      </c>
      <c r="H1716" t="s">
        <v>1810</v>
      </c>
      <c r="I1716" t="str">
        <f>_xlfn.XLOOKUP(H1716,Store_Raw!$A$2:$A$21,Store_Raw!$B$2:$B$21)</f>
        <v>Guerrero-Schmitt</v>
      </c>
      <c r="J1716" t="str">
        <f>_xlfn.XLOOKUP(H1716,Store_Raw!$A$2:$A$21,Store_Raw!$C$2:$C$21)</f>
        <v>East</v>
      </c>
      <c r="K1716" t="str">
        <f>_xlfn.XLOOKUP(H1716,Store_Raw!$A$2:$A$21,Store_Raw!$D$2:$D$21)</f>
        <v>East Stevechester</v>
      </c>
      <c r="L1716" t="str">
        <f>_xlfn.XLOOKUP(H1716,Store_Raw!$A$2:$A$21,Store_Raw!$E$2:$E$21)</f>
        <v>Flagship</v>
      </c>
      <c r="M1716" t="str">
        <f>VLOOKUP(B1716,Customer_Cleaned!$A$2:$H$501,2,FALSE)</f>
        <v>Kristy Dunlap</v>
      </c>
      <c r="N1716">
        <f>VLOOKUP(B1716,Customer_Cleaned!$A$2:$H$501,3,FALSE)</f>
        <v>64</v>
      </c>
      <c r="O1716" t="str">
        <f>VLOOKUP(B1716,Customer_Cleaned!$A$2:$H$501,4,FALSE)</f>
        <v>Female</v>
      </c>
      <c r="P1716" t="str">
        <f>VLOOKUP(B1716,Customer_Cleaned!$A$2:$H$501,8,FALSE)</f>
        <v>Platinum</v>
      </c>
      <c r="Q1716" t="str">
        <f>_xlfn.XLOOKUP('Sales_Fact cleaned'!B368,Customer_Cleaned!$A$2:$A$501,Customer_Cleaned!$F$2:$F$501)</f>
        <v>Alaska</v>
      </c>
      <c r="R1716" t="str">
        <f>_xlfn.XLOOKUP(B1716,Customer_Cleaned!$A$2:$A$501,Customer_Cleaned!$G$2:$G$501)</f>
        <v>USA</v>
      </c>
      <c r="S1716">
        <v>3</v>
      </c>
      <c r="T1716">
        <v>726.97</v>
      </c>
      <c r="U1716">
        <v>0.04</v>
      </c>
      <c r="V1716">
        <v>2093.6736000000001</v>
      </c>
      <c r="W1716" t="s">
        <v>1824</v>
      </c>
    </row>
    <row r="1717" spans="1:23" hidden="1">
      <c r="A1717" s="2">
        <v>45841</v>
      </c>
      <c r="B1717" t="s">
        <v>211</v>
      </c>
      <c r="C1717" t="s">
        <v>1640</v>
      </c>
      <c r="D1717" t="str">
        <f>VLOOKUP(C1717,Product_Cleaned!$A$2:$B$101,2,FALSE)</f>
        <v>Men's Winter Jacket</v>
      </c>
      <c r="E1717" t="str">
        <f>VLOOKUP(C1717,Product_Cleaned!$A$2:$C$101,3,FALSE)</f>
        <v>Clothing</v>
      </c>
      <c r="F1717" t="str">
        <f>VLOOKUP(C1717,Product_Cleaned!$A$2:$E$101,4,FALSE)</f>
        <v>Outerwear</v>
      </c>
      <c r="G1717" t="str">
        <f>VLOOKUP('Sales_Fact cleaned'!C1255,Product_Cleaned!$A$2:$E$101,5, FALSE)</f>
        <v>Flores, Pineda and Rodriguez</v>
      </c>
      <c r="H1717" t="s">
        <v>1766</v>
      </c>
      <c r="I1717" t="str">
        <f>_xlfn.XLOOKUP(H1717,Store_Raw!$A$2:$A$21,Store_Raw!$B$2:$B$21)</f>
        <v>Johnson-Wright</v>
      </c>
      <c r="J1717" t="str">
        <f>_xlfn.XLOOKUP(H1717,Store_Raw!$A$2:$A$21,Store_Raw!$C$2:$C$21)</f>
        <v>North</v>
      </c>
      <c r="K1717" t="str">
        <f>_xlfn.XLOOKUP(H1717,Store_Raw!$A$2:$A$21,Store_Raw!$D$2:$D$21)</f>
        <v>Hoodberg</v>
      </c>
      <c r="L1717" t="str">
        <f>_xlfn.XLOOKUP(H1717,Store_Raw!$A$2:$A$21,Store_Raw!$E$2:$E$21)</f>
        <v>Outlet</v>
      </c>
      <c r="M1717" t="str">
        <f>VLOOKUP(B1717,Customer_Cleaned!$A$2:$H$501,2,FALSE)</f>
        <v>Christopher Sutton</v>
      </c>
      <c r="N1717">
        <f>VLOOKUP(B1717,Customer_Cleaned!$A$2:$H$501,3,FALSE)</f>
        <v>49</v>
      </c>
      <c r="O1717" t="str">
        <f>VLOOKUP(B1717,Customer_Cleaned!$A$2:$H$501,4,FALSE)</f>
        <v>Female</v>
      </c>
      <c r="P1717" t="str">
        <f>VLOOKUP(B1717,Customer_Cleaned!$A$2:$H$501,8,FALSE)</f>
        <v>Silver</v>
      </c>
      <c r="Q1717" t="str">
        <f>_xlfn.XLOOKUP('Sales_Fact cleaned'!B1255,Customer_Cleaned!$A$2:$A$501,Customer_Cleaned!$F$2:$F$501)</f>
        <v>Alabama</v>
      </c>
      <c r="R1717" t="str">
        <f>_xlfn.XLOOKUP(B1717,Customer_Cleaned!$A$2:$A$501,Customer_Cleaned!$G$2:$G$501)</f>
        <v>USA</v>
      </c>
      <c r="S1717">
        <v>4</v>
      </c>
      <c r="T1717">
        <v>608.97</v>
      </c>
      <c r="U1717">
        <v>0.14000000000000001</v>
      </c>
      <c r="V1717">
        <v>2094.8568</v>
      </c>
      <c r="W1717" t="s">
        <v>1824</v>
      </c>
    </row>
    <row r="1718" spans="1:23" hidden="1">
      <c r="A1718" s="2">
        <v>45842</v>
      </c>
      <c r="B1718" t="s">
        <v>307</v>
      </c>
      <c r="C1718" t="s">
        <v>1716</v>
      </c>
      <c r="D1718" t="str">
        <f>VLOOKUP(C1718,Product_Cleaned!$A$2:$B$101,2,FALSE)</f>
        <v>Wooden Bookshelf</v>
      </c>
      <c r="E1718" t="str">
        <f>VLOOKUP(C1718,Product_Cleaned!$A$2:$C$101,3,FALSE)</f>
        <v>Home</v>
      </c>
      <c r="F1718" t="str">
        <f>VLOOKUP(C1718,Product_Cleaned!$A$2:$E$101,4,FALSE)</f>
        <v>Furniture</v>
      </c>
      <c r="G1718" t="str">
        <f>VLOOKUP('Sales_Fact cleaned'!C1356,Product_Cleaned!$A$2:$E$101,5, FALSE)</f>
        <v>Hamilton, Woods and Walker</v>
      </c>
      <c r="H1718" t="s">
        <v>1769</v>
      </c>
      <c r="I1718" t="str">
        <f>_xlfn.XLOOKUP(H1718,Store_Raw!$A$2:$A$21,Store_Raw!$B$2:$B$21)</f>
        <v>Alexander Group</v>
      </c>
      <c r="J1718" t="str">
        <f>_xlfn.XLOOKUP(H1718,Store_Raw!$A$2:$A$21,Store_Raw!$C$2:$C$21)</f>
        <v>South</v>
      </c>
      <c r="K1718" t="str">
        <f>_xlfn.XLOOKUP(H1718,Store_Raw!$A$2:$A$21,Store_Raw!$D$2:$D$21)</f>
        <v>Port Sharon</v>
      </c>
      <c r="L1718" t="str">
        <f>_xlfn.XLOOKUP(H1718,Store_Raw!$A$2:$A$21,Store_Raw!$E$2:$E$21)</f>
        <v>Online</v>
      </c>
      <c r="M1718" t="str">
        <f>VLOOKUP(B1718,Customer_Cleaned!$A$2:$H$501,2,FALSE)</f>
        <v>Richard Delgado</v>
      </c>
      <c r="N1718">
        <f>VLOOKUP(B1718,Customer_Cleaned!$A$2:$H$501,3,FALSE)</f>
        <v>36</v>
      </c>
      <c r="O1718" t="str">
        <f>VLOOKUP(B1718,Customer_Cleaned!$A$2:$H$501,4,FALSE)</f>
        <v>Male</v>
      </c>
      <c r="P1718" t="str">
        <f>VLOOKUP(B1718,Customer_Cleaned!$A$2:$H$501,8,FALSE)</f>
        <v>Silver</v>
      </c>
      <c r="Q1718" t="str">
        <f>_xlfn.XLOOKUP('Sales_Fact cleaned'!B1356,Customer_Cleaned!$A$2:$A$501,Customer_Cleaned!$F$2:$F$501)</f>
        <v>Maine</v>
      </c>
      <c r="R1718" t="str">
        <f>_xlfn.XLOOKUP(B1718,Customer_Cleaned!$A$2:$A$501,Customer_Cleaned!$G$2:$G$501)</f>
        <v>USA</v>
      </c>
      <c r="S1718">
        <v>3</v>
      </c>
      <c r="T1718">
        <v>944.64</v>
      </c>
      <c r="U1718">
        <v>0.26</v>
      </c>
      <c r="V1718">
        <v>2097.1008000000002</v>
      </c>
      <c r="W1718" t="s">
        <v>1824</v>
      </c>
    </row>
    <row r="1719" spans="1:23" hidden="1">
      <c r="A1719" s="2">
        <v>45842</v>
      </c>
      <c r="B1719" t="s">
        <v>384</v>
      </c>
      <c r="C1719" t="s">
        <v>1694</v>
      </c>
      <c r="D1719" t="str">
        <f>VLOOKUP(C1719,Product_Cleaned!$A$2:$B$101,2,FALSE)</f>
        <v>Shin Guards – Adult</v>
      </c>
      <c r="E1719" t="str">
        <f>VLOOKUP(C1719,Product_Cleaned!$A$2:$C$101,3,FALSE)</f>
        <v>Sports</v>
      </c>
      <c r="F1719" t="str">
        <f>VLOOKUP(C1719,Product_Cleaned!$A$2:$E$101,4,FALSE)</f>
        <v>Team Sports</v>
      </c>
      <c r="G1719" t="str">
        <f>VLOOKUP('Sales_Fact cleaned'!C967,Product_Cleaned!$A$2:$E$101,5, FALSE)</f>
        <v>Brown and Sons</v>
      </c>
      <c r="H1719" t="s">
        <v>1789</v>
      </c>
      <c r="I1719" t="str">
        <f>_xlfn.XLOOKUP(H1719,Store_Raw!$A$2:$A$21,Store_Raw!$B$2:$B$21)</f>
        <v>Hill, Wagner and Ballard</v>
      </c>
      <c r="J1719" t="str">
        <f>_xlfn.XLOOKUP(H1719,Store_Raw!$A$2:$A$21,Store_Raw!$C$2:$C$21)</f>
        <v>East</v>
      </c>
      <c r="K1719" t="str">
        <f>_xlfn.XLOOKUP(H1719,Store_Raw!$A$2:$A$21,Store_Raw!$D$2:$D$21)</f>
        <v>East Davidville</v>
      </c>
      <c r="L1719" t="str">
        <f>_xlfn.XLOOKUP(H1719,Store_Raw!$A$2:$A$21,Store_Raw!$E$2:$E$21)</f>
        <v>Online</v>
      </c>
      <c r="M1719" t="str">
        <f>VLOOKUP(B1719,Customer_Cleaned!$A$2:$H$501,2,FALSE)</f>
        <v>Amy Walker</v>
      </c>
      <c r="N1719">
        <f>VLOOKUP(B1719,Customer_Cleaned!$A$2:$H$501,3,FALSE)</f>
        <v>27</v>
      </c>
      <c r="O1719" t="str">
        <f>VLOOKUP(B1719,Customer_Cleaned!$A$2:$H$501,4,FALSE)</f>
        <v>Male</v>
      </c>
      <c r="P1719" t="str">
        <f>VLOOKUP(B1719,Customer_Cleaned!$A$2:$H$501,8,FALSE)</f>
        <v>Bronze</v>
      </c>
      <c r="Q1719" t="str">
        <f>_xlfn.XLOOKUP('Sales_Fact cleaned'!B967,Customer_Cleaned!$A$2:$A$501,Customer_Cleaned!$F$2:$F$501)</f>
        <v>Washington</v>
      </c>
      <c r="R1719" t="str">
        <f>_xlfn.XLOOKUP(B1719,Customer_Cleaned!$A$2:$A$501,Customer_Cleaned!$G$2:$G$501)</f>
        <v>USA</v>
      </c>
      <c r="S1719">
        <v>3</v>
      </c>
      <c r="T1719">
        <v>909.11</v>
      </c>
      <c r="U1719">
        <v>0.23</v>
      </c>
      <c r="V1719">
        <v>2100.0441000000001</v>
      </c>
      <c r="W1719" t="s">
        <v>1829</v>
      </c>
    </row>
    <row r="1720" spans="1:23" hidden="1">
      <c r="A1720" s="2">
        <v>45842</v>
      </c>
      <c r="B1720" t="s">
        <v>722</v>
      </c>
      <c r="C1720" t="s">
        <v>1732</v>
      </c>
      <c r="D1720" t="str">
        <f>VLOOKUP(C1720,Product_Cleaned!$A$2:$B$101,2,FALSE)</f>
        <v>Microwave Oven</v>
      </c>
      <c r="E1720" t="str">
        <f>VLOOKUP(C1720,Product_Cleaned!$A$2:$C$101,3,FALSE)</f>
        <v>Home</v>
      </c>
      <c r="F1720" t="str">
        <f>VLOOKUP(C1720,Product_Cleaned!$A$2:$E$101,4,FALSE)</f>
        <v>Appliances</v>
      </c>
      <c r="G1720" t="str">
        <f>VLOOKUP('Sales_Fact cleaned'!C1808,Product_Cleaned!$A$2:$E$101,5, FALSE)</f>
        <v>Gibson, Green and Lopez</v>
      </c>
      <c r="H1720" t="s">
        <v>1799</v>
      </c>
      <c r="I1720" t="str">
        <f>_xlfn.XLOOKUP(H1720,Store_Raw!$A$2:$A$21,Store_Raw!$B$2:$B$21)</f>
        <v>Mcdonald Inc</v>
      </c>
      <c r="J1720" t="str">
        <f>_xlfn.XLOOKUP(H1720,Store_Raw!$A$2:$A$21,Store_Raw!$C$2:$C$21)</f>
        <v>South</v>
      </c>
      <c r="K1720" t="str">
        <f>_xlfn.XLOOKUP(H1720,Store_Raw!$A$2:$A$21,Store_Raw!$D$2:$D$21)</f>
        <v>Christopherland</v>
      </c>
      <c r="L1720" t="str">
        <f>_xlfn.XLOOKUP(H1720,Store_Raw!$A$2:$A$21,Store_Raw!$E$2:$E$21)</f>
        <v>Outlet</v>
      </c>
      <c r="M1720" t="str">
        <f>VLOOKUP(B1720,Customer_Cleaned!$A$2:$H$501,2,FALSE)</f>
        <v>Robert Harris</v>
      </c>
      <c r="N1720">
        <f>VLOOKUP(B1720,Customer_Cleaned!$A$2:$H$501,3,FALSE)</f>
        <v>50</v>
      </c>
      <c r="O1720" t="str">
        <f>VLOOKUP(B1720,Customer_Cleaned!$A$2:$H$501,4,FALSE)</f>
        <v>Male</v>
      </c>
      <c r="P1720" t="str">
        <f>VLOOKUP(B1720,Customer_Cleaned!$A$2:$H$501,8,FALSE)</f>
        <v>Platinum</v>
      </c>
      <c r="Q1720" t="str">
        <f>_xlfn.XLOOKUP('Sales_Fact cleaned'!B1808,Customer_Cleaned!$A$2:$A$501,Customer_Cleaned!$F$2:$F$501)</f>
        <v>North Carolina</v>
      </c>
      <c r="R1720" t="str">
        <f>_xlfn.XLOOKUP(B1720,Customer_Cleaned!$A$2:$A$501,Customer_Cleaned!$G$2:$G$501)</f>
        <v>USA</v>
      </c>
      <c r="S1720">
        <v>3</v>
      </c>
      <c r="T1720">
        <v>972.58</v>
      </c>
      <c r="U1720">
        <v>0.28000000000000003</v>
      </c>
      <c r="V1720">
        <v>2100.7728000000002</v>
      </c>
      <c r="W1720" t="s">
        <v>1829</v>
      </c>
    </row>
    <row r="1721" spans="1:23" hidden="1">
      <c r="A1721" s="2">
        <v>45842</v>
      </c>
      <c r="B1721" t="s">
        <v>153</v>
      </c>
      <c r="C1721" t="s">
        <v>1690</v>
      </c>
      <c r="D1721" t="str">
        <f>VLOOKUP(C1721,Product_Cleaned!$A$2:$B$101,2,FALSE)</f>
        <v>Hair Repair Oil Treatment</v>
      </c>
      <c r="E1721" t="str">
        <f>VLOOKUP(C1721,Product_Cleaned!$A$2:$C$101,3,FALSE)</f>
        <v>Beauty</v>
      </c>
      <c r="F1721" t="str">
        <f>VLOOKUP(C1721,Product_Cleaned!$A$2:$E$101,4,FALSE)</f>
        <v>Haircare</v>
      </c>
      <c r="G1721" t="str">
        <f>VLOOKUP('Sales_Fact cleaned'!C1742,Product_Cleaned!$A$2:$E$101,5, FALSE)</f>
        <v>Murray, Gould and Ware</v>
      </c>
      <c r="H1721" t="s">
        <v>1761</v>
      </c>
      <c r="I1721" t="str">
        <f>_xlfn.XLOOKUP(H1721,Store_Raw!$A$2:$A$21,Store_Raw!$B$2:$B$21)</f>
        <v>Black-Horn</v>
      </c>
      <c r="J1721" t="str">
        <f>_xlfn.XLOOKUP(H1721,Store_Raw!$A$2:$A$21,Store_Raw!$C$2:$C$21)</f>
        <v>South</v>
      </c>
      <c r="K1721" t="str">
        <f>_xlfn.XLOOKUP(H1721,Store_Raw!$A$2:$A$21,Store_Raw!$D$2:$D$21)</f>
        <v>North Nancyview</v>
      </c>
      <c r="L1721" t="str">
        <f>_xlfn.XLOOKUP(H1721,Store_Raw!$A$2:$A$21,Store_Raw!$E$2:$E$21)</f>
        <v>Outlet</v>
      </c>
      <c r="M1721" t="str">
        <f>VLOOKUP(B1721,Customer_Cleaned!$A$2:$H$501,2,FALSE)</f>
        <v>Tonya Reynolds</v>
      </c>
      <c r="N1721">
        <f>VLOOKUP(B1721,Customer_Cleaned!$A$2:$H$501,3,FALSE)</f>
        <v>55</v>
      </c>
      <c r="O1721" t="str">
        <f>VLOOKUP(B1721,Customer_Cleaned!$A$2:$H$501,4,FALSE)</f>
        <v>Female</v>
      </c>
      <c r="P1721" t="str">
        <f>VLOOKUP(B1721,Customer_Cleaned!$A$2:$H$501,8,FALSE)</f>
        <v>Platinum</v>
      </c>
      <c r="Q1721" t="str">
        <f>_xlfn.XLOOKUP('Sales_Fact cleaned'!B1742,Customer_Cleaned!$A$2:$A$501,Customer_Cleaned!$F$2:$F$501)</f>
        <v>Oregon</v>
      </c>
      <c r="R1721" t="str">
        <f>_xlfn.XLOOKUP(B1721,Customer_Cleaned!$A$2:$A$501,Customer_Cleaned!$G$2:$G$501)</f>
        <v>USA</v>
      </c>
      <c r="S1721">
        <v>3</v>
      </c>
      <c r="T1721">
        <v>769.62</v>
      </c>
      <c r="U1721">
        <v>0.09</v>
      </c>
      <c r="V1721">
        <v>2101.0626000000002</v>
      </c>
      <c r="W1721" t="s">
        <v>1824</v>
      </c>
    </row>
    <row r="1722" spans="1:23" hidden="1">
      <c r="A1722" s="2">
        <v>45842</v>
      </c>
      <c r="B1722" t="s">
        <v>559</v>
      </c>
      <c r="C1722" t="s">
        <v>1638</v>
      </c>
      <c r="D1722" t="str">
        <f>VLOOKUP(C1722,Product_Cleaned!$A$2:$B$101,2,FALSE)</f>
        <v>High-Grip Football</v>
      </c>
      <c r="E1722" t="str">
        <f>VLOOKUP(C1722,Product_Cleaned!$A$2:$C$101,3,FALSE)</f>
        <v>Sports</v>
      </c>
      <c r="F1722" t="str">
        <f>VLOOKUP(C1722,Product_Cleaned!$A$2:$E$101,4,FALSE)</f>
        <v>Team Sports</v>
      </c>
      <c r="G1722" t="str">
        <f>VLOOKUP('Sales_Fact cleaned'!C979,Product_Cleaned!$A$2:$E$101,5, FALSE)</f>
        <v>Flores-Davis</v>
      </c>
      <c r="H1722" t="s">
        <v>1757</v>
      </c>
      <c r="I1722" t="str">
        <f>_xlfn.XLOOKUP(H1722,Store_Raw!$A$2:$A$21,Store_Raw!$B$2:$B$21)</f>
        <v>Martinez, Adkins and Johnson</v>
      </c>
      <c r="J1722" t="str">
        <f>_xlfn.XLOOKUP(H1722,Store_Raw!$A$2:$A$21,Store_Raw!$C$2:$C$21)</f>
        <v>North</v>
      </c>
      <c r="K1722" t="str">
        <f>_xlfn.XLOOKUP(H1722,Store_Raw!$A$2:$A$21,Store_Raw!$D$2:$D$21)</f>
        <v>Danielmouth</v>
      </c>
      <c r="L1722" t="str">
        <f>_xlfn.XLOOKUP(H1722,Store_Raw!$A$2:$A$21,Store_Raw!$E$2:$E$21)</f>
        <v>Flagship</v>
      </c>
      <c r="M1722" t="str">
        <f>VLOOKUP(B1722,Customer_Cleaned!$A$2:$H$501,2,FALSE)</f>
        <v>Daniel Contreras</v>
      </c>
      <c r="N1722">
        <f>VLOOKUP(B1722,Customer_Cleaned!$A$2:$H$501,3,FALSE)</f>
        <v>36</v>
      </c>
      <c r="O1722" t="str">
        <f>VLOOKUP(B1722,Customer_Cleaned!$A$2:$H$501,4,FALSE)</f>
        <v>Female</v>
      </c>
      <c r="P1722" t="str">
        <f>VLOOKUP(B1722,Customer_Cleaned!$A$2:$H$501,8,FALSE)</f>
        <v>Silver</v>
      </c>
      <c r="Q1722" t="str">
        <f>_xlfn.XLOOKUP('Sales_Fact cleaned'!B979,Customer_Cleaned!$A$2:$A$501,Customer_Cleaned!$F$2:$F$501)</f>
        <v>North Carolina</v>
      </c>
      <c r="R1722" t="str">
        <f>_xlfn.XLOOKUP(B1722,Customer_Cleaned!$A$2:$A$501,Customer_Cleaned!$G$2:$G$501)</f>
        <v>USA</v>
      </c>
      <c r="S1722">
        <v>3</v>
      </c>
      <c r="T1722">
        <v>876.01</v>
      </c>
      <c r="U1722">
        <v>0.2</v>
      </c>
      <c r="V1722">
        <v>2102.424</v>
      </c>
      <c r="W1722" t="s">
        <v>1826</v>
      </c>
    </row>
    <row r="1723" spans="1:23" hidden="1">
      <c r="A1723" s="2">
        <v>45842</v>
      </c>
      <c r="B1723" t="s">
        <v>496</v>
      </c>
      <c r="C1723" t="s">
        <v>1592</v>
      </c>
      <c r="D1723" t="str">
        <f>VLOOKUP(C1723,Product_Cleaned!$A$2:$B$101,2,FALSE)</f>
        <v>Carbon Fiber Tennis Racket</v>
      </c>
      <c r="E1723" t="str">
        <f>VLOOKUP(C1723,Product_Cleaned!$A$2:$C$101,3,FALSE)</f>
        <v>Sports</v>
      </c>
      <c r="F1723" t="str">
        <f>VLOOKUP(C1723,Product_Cleaned!$A$2:$E$101,4,FALSE)</f>
        <v>Equipment</v>
      </c>
      <c r="G1723" t="str">
        <f>VLOOKUP('Sales_Fact cleaned'!C1494,Product_Cleaned!$A$2:$E$101,5, FALSE)</f>
        <v>Gibson, Hobbs and Weaver</v>
      </c>
      <c r="H1723" t="s">
        <v>1782</v>
      </c>
      <c r="I1723" t="str">
        <f>_xlfn.XLOOKUP(H1723,Store_Raw!$A$2:$A$21,Store_Raw!$B$2:$B$21)</f>
        <v>Bean, Jones and Park</v>
      </c>
      <c r="J1723" t="str">
        <f>_xlfn.XLOOKUP(H1723,Store_Raw!$A$2:$A$21,Store_Raw!$C$2:$C$21)</f>
        <v>West</v>
      </c>
      <c r="K1723" t="str">
        <f>_xlfn.XLOOKUP(H1723,Store_Raw!$A$2:$A$21,Store_Raw!$D$2:$D$21)</f>
        <v>Thompsonborough</v>
      </c>
      <c r="L1723" t="str">
        <f>_xlfn.XLOOKUP(H1723,Store_Raw!$A$2:$A$21,Store_Raw!$E$2:$E$21)</f>
        <v>Online</v>
      </c>
      <c r="M1723" t="str">
        <f>VLOOKUP(B1723,Customer_Cleaned!$A$2:$H$501,2,FALSE)</f>
        <v>Rhonda Young</v>
      </c>
      <c r="N1723">
        <f>VLOOKUP(B1723,Customer_Cleaned!$A$2:$H$501,3,FALSE)</f>
        <v>49</v>
      </c>
      <c r="O1723" t="str">
        <f>VLOOKUP(B1723,Customer_Cleaned!$A$2:$H$501,4,FALSE)</f>
        <v>Female</v>
      </c>
      <c r="P1723" t="str">
        <f>VLOOKUP(B1723,Customer_Cleaned!$A$2:$H$501,8,FALSE)</f>
        <v>Silver</v>
      </c>
      <c r="Q1723" t="str">
        <f>_xlfn.XLOOKUP('Sales_Fact cleaned'!B1494,Customer_Cleaned!$A$2:$A$501,Customer_Cleaned!$F$2:$F$501)</f>
        <v>Montana</v>
      </c>
      <c r="R1723" t="str">
        <f>_xlfn.XLOOKUP(B1723,Customer_Cleaned!$A$2:$A$501,Customer_Cleaned!$G$2:$G$501)</f>
        <v>USA</v>
      </c>
      <c r="S1723">
        <v>4</v>
      </c>
      <c r="T1723">
        <v>565.37</v>
      </c>
      <c r="U1723">
        <v>7.0000000000000007E-2</v>
      </c>
      <c r="V1723">
        <v>2103.1763999999998</v>
      </c>
      <c r="W1723" t="s">
        <v>1824</v>
      </c>
    </row>
    <row r="1724" spans="1:23" hidden="1">
      <c r="A1724" s="2">
        <v>45842</v>
      </c>
      <c r="B1724" t="s">
        <v>1211</v>
      </c>
      <c r="C1724" t="s">
        <v>1626</v>
      </c>
      <c r="D1724" t="str">
        <f>VLOOKUP(C1724,Product_Cleaned!$A$2:$B$101,2,FALSE)</f>
        <v>Portable Power Bank</v>
      </c>
      <c r="E1724" t="str">
        <f>VLOOKUP(C1724,Product_Cleaned!$A$2:$C$101,3,FALSE)</f>
        <v>Electronics</v>
      </c>
      <c r="F1724" t="str">
        <f>VLOOKUP(C1724,Product_Cleaned!$A$2:$E$101,4,FALSE)</f>
        <v>Mobile</v>
      </c>
      <c r="G1724" t="str">
        <f>VLOOKUP('Sales_Fact cleaned'!C85,Product_Cleaned!$A$2:$E$101,5, FALSE)</f>
        <v>Wilson Group</v>
      </c>
      <c r="H1724" t="s">
        <v>1801</v>
      </c>
      <c r="I1724" t="str">
        <f>_xlfn.XLOOKUP(H1724,Store_Raw!$A$2:$A$21,Store_Raw!$B$2:$B$21)</f>
        <v>Shelton PLC</v>
      </c>
      <c r="J1724" t="str">
        <f>_xlfn.XLOOKUP(H1724,Store_Raw!$A$2:$A$21,Store_Raw!$C$2:$C$21)</f>
        <v>North</v>
      </c>
      <c r="K1724" t="str">
        <f>_xlfn.XLOOKUP(H1724,Store_Raw!$A$2:$A$21,Store_Raw!$D$2:$D$21)</f>
        <v>East Jenniferstad</v>
      </c>
      <c r="L1724" t="str">
        <f>_xlfn.XLOOKUP(H1724,Store_Raw!$A$2:$A$21,Store_Raw!$E$2:$E$21)</f>
        <v>Flagship</v>
      </c>
      <c r="M1724" t="str">
        <f>VLOOKUP(B1724,Customer_Cleaned!$A$2:$H$501,2,FALSE)</f>
        <v>Timothy Valenzuela</v>
      </c>
      <c r="N1724">
        <f>VLOOKUP(B1724,Customer_Cleaned!$A$2:$H$501,3,FALSE)</f>
        <v>53</v>
      </c>
      <c r="O1724" t="str">
        <f>VLOOKUP(B1724,Customer_Cleaned!$A$2:$H$501,4,FALSE)</f>
        <v>Male</v>
      </c>
      <c r="P1724" t="str">
        <f>VLOOKUP(B1724,Customer_Cleaned!$A$2:$H$501,8,FALSE)</f>
        <v>Platinum</v>
      </c>
      <c r="Q1724" t="str">
        <f>_xlfn.XLOOKUP('Sales_Fact cleaned'!B85,Customer_Cleaned!$A$2:$A$501,Customer_Cleaned!$F$2:$F$501)</f>
        <v>New Hampshire</v>
      </c>
      <c r="R1724" t="str">
        <f>_xlfn.XLOOKUP(B1724,Customer_Cleaned!$A$2:$A$501,Customer_Cleaned!$G$2:$G$501)</f>
        <v>USA</v>
      </c>
      <c r="S1724">
        <v>3</v>
      </c>
      <c r="T1724">
        <v>836.27</v>
      </c>
      <c r="U1724">
        <v>0.16</v>
      </c>
      <c r="V1724">
        <v>2107.4004</v>
      </c>
      <c r="W1724" t="s">
        <v>1829</v>
      </c>
    </row>
    <row r="1725" spans="1:23" hidden="1">
      <c r="A1725" s="2">
        <v>45843</v>
      </c>
      <c r="B1725" t="s">
        <v>36</v>
      </c>
      <c r="C1725" t="s">
        <v>1714</v>
      </c>
      <c r="D1725" t="str">
        <f>VLOOKUP(C1725,Product_Cleaned!$A$2:$B$101,2,FALSE)</f>
        <v>Hydrating Face Cleanser</v>
      </c>
      <c r="E1725" t="str">
        <f>VLOOKUP(C1725,Product_Cleaned!$A$2:$C$101,3,FALSE)</f>
        <v>Beauty</v>
      </c>
      <c r="F1725" t="str">
        <f>VLOOKUP(C1725,Product_Cleaned!$A$2:$E$101,4,FALSE)</f>
        <v>Skincare</v>
      </c>
      <c r="G1725" t="str">
        <f>VLOOKUP('Sales_Fact cleaned'!C653,Product_Cleaned!$A$2:$E$101,5, FALSE)</f>
        <v>Reese-Watson</v>
      </c>
      <c r="H1725" t="s">
        <v>1807</v>
      </c>
      <c r="I1725" t="str">
        <f>_xlfn.XLOOKUP(H1725,Store_Raw!$A$2:$A$21,Store_Raw!$B$2:$B$21)</f>
        <v>Holloway Ltd</v>
      </c>
      <c r="J1725" t="str">
        <f>_xlfn.XLOOKUP(H1725,Store_Raw!$A$2:$A$21,Store_Raw!$C$2:$C$21)</f>
        <v>North</v>
      </c>
      <c r="K1725" t="str">
        <f>_xlfn.XLOOKUP(H1725,Store_Raw!$A$2:$A$21,Store_Raw!$D$2:$D$21)</f>
        <v>Bensonhaven</v>
      </c>
      <c r="L1725" t="str">
        <f>_xlfn.XLOOKUP(H1725,Store_Raw!$A$2:$A$21,Store_Raw!$E$2:$E$21)</f>
        <v>Flagship</v>
      </c>
      <c r="M1725" t="str">
        <f>VLOOKUP(B1725,Customer_Cleaned!$A$2:$H$501,2,FALSE)</f>
        <v>Amber Jackson</v>
      </c>
      <c r="N1725">
        <f>VLOOKUP(B1725,Customer_Cleaned!$A$2:$H$501,3,FALSE)</f>
        <v>29</v>
      </c>
      <c r="O1725" t="str">
        <f>VLOOKUP(B1725,Customer_Cleaned!$A$2:$H$501,4,FALSE)</f>
        <v>Female</v>
      </c>
      <c r="P1725" t="str">
        <f>VLOOKUP(B1725,Customer_Cleaned!$A$2:$H$501,8,FALSE)</f>
        <v>Bronze</v>
      </c>
      <c r="Q1725" t="str">
        <f>_xlfn.XLOOKUP('Sales_Fact cleaned'!B653,Customer_Cleaned!$A$2:$A$501,Customer_Cleaned!$F$2:$F$501)</f>
        <v>Montana</v>
      </c>
      <c r="R1725" t="str">
        <f>_xlfn.XLOOKUP(B1725,Customer_Cleaned!$A$2:$A$501,Customer_Cleaned!$G$2:$G$501)</f>
        <v>USA</v>
      </c>
      <c r="S1725">
        <v>3</v>
      </c>
      <c r="T1725">
        <v>816.87</v>
      </c>
      <c r="U1725">
        <v>0.14000000000000001</v>
      </c>
      <c r="V1725">
        <v>2107.5246000000002</v>
      </c>
      <c r="W1725" t="s">
        <v>1829</v>
      </c>
    </row>
    <row r="1726" spans="1:23" hidden="1">
      <c r="A1726" s="2">
        <v>45843</v>
      </c>
      <c r="B1726" t="s">
        <v>1166</v>
      </c>
      <c r="C1726" t="s">
        <v>1694</v>
      </c>
      <c r="D1726" t="str">
        <f>VLOOKUP(C1726,Product_Cleaned!$A$2:$B$101,2,FALSE)</f>
        <v>Shin Guards – Adult</v>
      </c>
      <c r="E1726" t="str">
        <f>VLOOKUP(C1726,Product_Cleaned!$A$2:$C$101,3,FALSE)</f>
        <v>Sports</v>
      </c>
      <c r="F1726" t="str">
        <f>VLOOKUP(C1726,Product_Cleaned!$A$2:$E$101,4,FALSE)</f>
        <v>Team Sports</v>
      </c>
      <c r="G1726" t="str">
        <f>VLOOKUP('Sales_Fact cleaned'!C598,Product_Cleaned!$A$2:$E$101,5, FALSE)</f>
        <v>Terry-Moore</v>
      </c>
      <c r="H1726" t="s">
        <v>1752</v>
      </c>
      <c r="I1726" t="str">
        <f>_xlfn.XLOOKUP(H1726,Store_Raw!$A$2:$A$21,Store_Raw!$B$2:$B$21)</f>
        <v>Rivera-Warner</v>
      </c>
      <c r="J1726" t="str">
        <f>_xlfn.XLOOKUP(H1726,Store_Raw!$A$2:$A$21,Store_Raw!$C$2:$C$21)</f>
        <v>East</v>
      </c>
      <c r="K1726" t="str">
        <f>_xlfn.XLOOKUP(H1726,Store_Raw!$A$2:$A$21,Store_Raw!$D$2:$D$21)</f>
        <v>Washingtonfurt</v>
      </c>
      <c r="L1726" t="str">
        <f>_xlfn.XLOOKUP(H1726,Store_Raw!$A$2:$A$21,Store_Raw!$E$2:$E$21)</f>
        <v>Flagship</v>
      </c>
      <c r="M1726" t="str">
        <f>VLOOKUP(B1726,Customer_Cleaned!$A$2:$H$501,2,FALSE)</f>
        <v>James Orozco</v>
      </c>
      <c r="N1726">
        <f>VLOOKUP(B1726,Customer_Cleaned!$A$2:$H$501,3,FALSE)</f>
        <v>37</v>
      </c>
      <c r="O1726" t="str">
        <f>VLOOKUP(B1726,Customer_Cleaned!$A$2:$H$501,4,FALSE)</f>
        <v>Female</v>
      </c>
      <c r="P1726" t="str">
        <f>VLOOKUP(B1726,Customer_Cleaned!$A$2:$H$501,8,FALSE)</f>
        <v>Silver</v>
      </c>
      <c r="Q1726" t="str">
        <f>_xlfn.XLOOKUP('Sales_Fact cleaned'!B598,Customer_Cleaned!$A$2:$A$501,Customer_Cleaned!$F$2:$F$501)</f>
        <v>Minnesota</v>
      </c>
      <c r="R1726" t="str">
        <f>_xlfn.XLOOKUP(B1726,Customer_Cleaned!$A$2:$A$501,Customer_Cleaned!$G$2:$G$501)</f>
        <v>USA</v>
      </c>
      <c r="S1726">
        <v>3</v>
      </c>
      <c r="T1726">
        <v>780.69</v>
      </c>
      <c r="U1726">
        <v>0.1</v>
      </c>
      <c r="V1726">
        <v>2107.8629999999998</v>
      </c>
      <c r="W1726" t="s">
        <v>1829</v>
      </c>
    </row>
    <row r="1727" spans="1:23" hidden="1">
      <c r="A1727" s="2">
        <v>45843</v>
      </c>
      <c r="B1727" t="s">
        <v>402</v>
      </c>
      <c r="C1727" t="s">
        <v>1646</v>
      </c>
      <c r="D1727" t="str">
        <f>VLOOKUP(C1727,Product_Cleaned!$A$2:$B$101,2,FALSE)</f>
        <v>Men's Roll-On Perfume</v>
      </c>
      <c r="E1727" t="str">
        <f>VLOOKUP(C1727,Product_Cleaned!$A$2:$C$101,3,FALSE)</f>
        <v>Beauty</v>
      </c>
      <c r="F1727" t="str">
        <f>VLOOKUP(C1727,Product_Cleaned!$A$2:$E$101,4,FALSE)</f>
        <v>Fragrance</v>
      </c>
      <c r="G1727" t="str">
        <f>VLOOKUP('Sales_Fact cleaned'!C427,Product_Cleaned!$A$2:$E$101,5, FALSE)</f>
        <v>Thompson-French</v>
      </c>
      <c r="H1727" t="s">
        <v>1779</v>
      </c>
      <c r="I1727" t="str">
        <f>_xlfn.XLOOKUP(H1727,Store_Raw!$A$2:$A$21,Store_Raw!$B$2:$B$21)</f>
        <v>Martinez-Mullins</v>
      </c>
      <c r="J1727" t="str">
        <f>_xlfn.XLOOKUP(H1727,Store_Raw!$A$2:$A$21,Store_Raw!$C$2:$C$21)</f>
        <v>South</v>
      </c>
      <c r="K1727" t="str">
        <f>_xlfn.XLOOKUP(H1727,Store_Raw!$A$2:$A$21,Store_Raw!$D$2:$D$21)</f>
        <v>Williamsfurt</v>
      </c>
      <c r="L1727" t="str">
        <f>_xlfn.XLOOKUP(H1727,Store_Raw!$A$2:$A$21,Store_Raw!$E$2:$E$21)</f>
        <v>Online</v>
      </c>
      <c r="M1727" t="str">
        <f>VLOOKUP(B1727,Customer_Cleaned!$A$2:$H$501,2,FALSE)</f>
        <v>Tyler Conrad</v>
      </c>
      <c r="N1727">
        <f>VLOOKUP(B1727,Customer_Cleaned!$A$2:$H$501,3,FALSE)</f>
        <v>53</v>
      </c>
      <c r="O1727" t="str">
        <f>VLOOKUP(B1727,Customer_Cleaned!$A$2:$H$501,4,FALSE)</f>
        <v>Female</v>
      </c>
      <c r="P1727" t="str">
        <f>VLOOKUP(B1727,Customer_Cleaned!$A$2:$H$501,8,FALSE)</f>
        <v>Platinum</v>
      </c>
      <c r="Q1727" t="str">
        <f>_xlfn.XLOOKUP('Sales_Fact cleaned'!B427,Customer_Cleaned!$A$2:$A$501,Customer_Cleaned!$F$2:$F$501)</f>
        <v>Vermont</v>
      </c>
      <c r="R1727" t="str">
        <f>_xlfn.XLOOKUP(B1727,Customer_Cleaned!$A$2:$A$501,Customer_Cleaned!$G$2:$G$501)</f>
        <v>USA</v>
      </c>
      <c r="S1727">
        <v>3</v>
      </c>
      <c r="T1727">
        <v>847.44</v>
      </c>
      <c r="U1727">
        <v>0.17</v>
      </c>
      <c r="V1727">
        <v>2110.1255999999998</v>
      </c>
      <c r="W1727" t="s">
        <v>1829</v>
      </c>
    </row>
    <row r="1728" spans="1:23" hidden="1">
      <c r="A1728" s="2">
        <v>45843</v>
      </c>
      <c r="B1728" t="s">
        <v>481</v>
      </c>
      <c r="C1728" t="s">
        <v>1668</v>
      </c>
      <c r="D1728" t="str">
        <f>VLOOKUP(C1728,Product_Cleaned!$A$2:$B$101,2,FALSE)</f>
        <v>Luxury Perfume Spray</v>
      </c>
      <c r="E1728" t="str">
        <f>VLOOKUP(C1728,Product_Cleaned!$A$2:$C$101,3,FALSE)</f>
        <v>Beauty</v>
      </c>
      <c r="F1728" t="str">
        <f>VLOOKUP(C1728,Product_Cleaned!$A$2:$E$101,4,FALSE)</f>
        <v>Fragrance</v>
      </c>
      <c r="G1728" t="str">
        <f>VLOOKUP('Sales_Fact cleaned'!C378,Product_Cleaned!$A$2:$E$101,5, FALSE)</f>
        <v>Shepherd-Gould</v>
      </c>
      <c r="H1728" t="s">
        <v>1799</v>
      </c>
      <c r="I1728" t="str">
        <f>_xlfn.XLOOKUP(H1728,Store_Raw!$A$2:$A$21,Store_Raw!$B$2:$B$21)</f>
        <v>Mcdonald Inc</v>
      </c>
      <c r="J1728" t="str">
        <f>_xlfn.XLOOKUP(H1728,Store_Raw!$A$2:$A$21,Store_Raw!$C$2:$C$21)</f>
        <v>South</v>
      </c>
      <c r="K1728" t="str">
        <f>_xlfn.XLOOKUP(H1728,Store_Raw!$A$2:$A$21,Store_Raw!$D$2:$D$21)</f>
        <v>Christopherland</v>
      </c>
      <c r="L1728" t="str">
        <f>_xlfn.XLOOKUP(H1728,Store_Raw!$A$2:$A$21,Store_Raw!$E$2:$E$21)</f>
        <v>Outlet</v>
      </c>
      <c r="M1728" t="str">
        <f>VLOOKUP(B1728,Customer_Cleaned!$A$2:$H$501,2,FALSE)</f>
        <v>Maria Ramirez</v>
      </c>
      <c r="N1728">
        <f>VLOOKUP(B1728,Customer_Cleaned!$A$2:$H$501,3,FALSE)</f>
        <v>37</v>
      </c>
      <c r="O1728" t="str">
        <f>VLOOKUP(B1728,Customer_Cleaned!$A$2:$H$501,4,FALSE)</f>
        <v>Male</v>
      </c>
      <c r="P1728" t="str">
        <f>VLOOKUP(B1728,Customer_Cleaned!$A$2:$H$501,8,FALSE)</f>
        <v>Silver</v>
      </c>
      <c r="Q1728" t="str">
        <f>_xlfn.XLOOKUP('Sales_Fact cleaned'!B378,Customer_Cleaned!$A$2:$A$501,Customer_Cleaned!$F$2:$F$501)</f>
        <v>North Carolina</v>
      </c>
      <c r="R1728" t="str">
        <f>_xlfn.XLOOKUP(B1728,Customer_Cleaned!$A$2:$A$501,Customer_Cleaned!$G$2:$G$501)</f>
        <v>USA</v>
      </c>
      <c r="S1728">
        <v>3</v>
      </c>
      <c r="T1728">
        <v>769.56</v>
      </c>
      <c r="U1728">
        <v>0.08</v>
      </c>
      <c r="V1728">
        <v>2123.9856</v>
      </c>
      <c r="W1728" t="s">
        <v>1824</v>
      </c>
    </row>
    <row r="1729" spans="1:23" hidden="1">
      <c r="A1729" s="2">
        <v>45844</v>
      </c>
      <c r="B1729" t="s">
        <v>1154</v>
      </c>
      <c r="C1729" t="s">
        <v>1670</v>
      </c>
      <c r="D1729" t="str">
        <f>VLOOKUP(C1729,Product_Cleaned!$A$2:$B$101,2,FALSE)</f>
        <v>Tennis Ball 3-Pack</v>
      </c>
      <c r="E1729" t="str">
        <f>VLOOKUP(C1729,Product_Cleaned!$A$2:$C$101,3,FALSE)</f>
        <v>Sports</v>
      </c>
      <c r="F1729" t="str">
        <f>VLOOKUP(C1729,Product_Cleaned!$A$2:$E$101,4,FALSE)</f>
        <v>Equipment</v>
      </c>
      <c r="G1729" t="str">
        <f>VLOOKUP('Sales_Fact cleaned'!C640,Product_Cleaned!$A$2:$E$101,5, FALSE)</f>
        <v>French Ltd</v>
      </c>
      <c r="H1729" t="s">
        <v>1789</v>
      </c>
      <c r="I1729" t="str">
        <f>_xlfn.XLOOKUP(H1729,Store_Raw!$A$2:$A$21,Store_Raw!$B$2:$B$21)</f>
        <v>Hill, Wagner and Ballard</v>
      </c>
      <c r="J1729" t="str">
        <f>_xlfn.XLOOKUP(H1729,Store_Raw!$A$2:$A$21,Store_Raw!$C$2:$C$21)</f>
        <v>East</v>
      </c>
      <c r="K1729" t="str">
        <f>_xlfn.XLOOKUP(H1729,Store_Raw!$A$2:$A$21,Store_Raw!$D$2:$D$21)</f>
        <v>East Davidville</v>
      </c>
      <c r="L1729" t="str">
        <f>_xlfn.XLOOKUP(H1729,Store_Raw!$A$2:$A$21,Store_Raw!$E$2:$E$21)</f>
        <v>Online</v>
      </c>
      <c r="M1729" t="str">
        <f>VLOOKUP(B1729,Customer_Cleaned!$A$2:$H$501,2,FALSE)</f>
        <v>Gregory Allen</v>
      </c>
      <c r="N1729">
        <f>VLOOKUP(B1729,Customer_Cleaned!$A$2:$H$501,3,FALSE)</f>
        <v>20</v>
      </c>
      <c r="O1729" t="str">
        <f>VLOOKUP(B1729,Customer_Cleaned!$A$2:$H$501,4,FALSE)</f>
        <v>Female</v>
      </c>
      <c r="P1729" t="str">
        <f>VLOOKUP(B1729,Customer_Cleaned!$A$2:$H$501,8,FALSE)</f>
        <v>Bronze</v>
      </c>
      <c r="Q1729" t="str">
        <f>_xlfn.XLOOKUP('Sales_Fact cleaned'!B640,Customer_Cleaned!$A$2:$A$501,Customer_Cleaned!$F$2:$F$501)</f>
        <v>Nevada</v>
      </c>
      <c r="R1729" t="str">
        <f>_xlfn.XLOOKUP(B1729,Customer_Cleaned!$A$2:$A$501,Customer_Cleaned!$G$2:$G$501)</f>
        <v>USA</v>
      </c>
      <c r="S1729">
        <v>3</v>
      </c>
      <c r="T1729">
        <v>808.87</v>
      </c>
      <c r="U1729">
        <v>0.12</v>
      </c>
      <c r="V1729">
        <v>2135.4168</v>
      </c>
      <c r="W1729" t="s">
        <v>1826</v>
      </c>
    </row>
    <row r="1730" spans="1:23" hidden="1">
      <c r="A1730" s="2">
        <v>45844</v>
      </c>
      <c r="B1730" t="s">
        <v>1352</v>
      </c>
      <c r="C1730" t="s">
        <v>1650</v>
      </c>
      <c r="D1730" t="str">
        <f>VLOOKUP(C1730,Product_Cleaned!$A$2:$B$101,2,FALSE)</f>
        <v>HDMI Cable – 2m</v>
      </c>
      <c r="E1730" t="str">
        <f>VLOOKUP(C1730,Product_Cleaned!$A$2:$C$101,3,FALSE)</f>
        <v>Electronics</v>
      </c>
      <c r="F1730" t="str">
        <f>VLOOKUP(C1730,Product_Cleaned!$A$2:$E$101,4,FALSE)</f>
        <v>Accessories</v>
      </c>
      <c r="G1730" t="str">
        <f>VLOOKUP('Sales_Fact cleaned'!C127,Product_Cleaned!$A$2:$E$101,5, FALSE)</f>
        <v>Butler Group</v>
      </c>
      <c r="H1730" t="s">
        <v>1779</v>
      </c>
      <c r="I1730" t="str">
        <f>_xlfn.XLOOKUP(H1730,Store_Raw!$A$2:$A$21,Store_Raw!$B$2:$B$21)</f>
        <v>Martinez-Mullins</v>
      </c>
      <c r="J1730" t="str">
        <f>_xlfn.XLOOKUP(H1730,Store_Raw!$A$2:$A$21,Store_Raw!$C$2:$C$21)</f>
        <v>South</v>
      </c>
      <c r="K1730" t="str">
        <f>_xlfn.XLOOKUP(H1730,Store_Raw!$A$2:$A$21,Store_Raw!$D$2:$D$21)</f>
        <v>Williamsfurt</v>
      </c>
      <c r="L1730" t="str">
        <f>_xlfn.XLOOKUP(H1730,Store_Raw!$A$2:$A$21,Store_Raw!$E$2:$E$21)</f>
        <v>Online</v>
      </c>
      <c r="M1730" t="str">
        <f>VLOOKUP(B1730,Customer_Cleaned!$A$2:$H$501,2,FALSE)</f>
        <v>Sharon Simpson</v>
      </c>
      <c r="N1730">
        <f>VLOOKUP(B1730,Customer_Cleaned!$A$2:$H$501,3,FALSE)</f>
        <v>61</v>
      </c>
      <c r="O1730" t="str">
        <f>VLOOKUP(B1730,Customer_Cleaned!$A$2:$H$501,4,FALSE)</f>
        <v>Male</v>
      </c>
      <c r="P1730" t="str">
        <f>VLOOKUP(B1730,Customer_Cleaned!$A$2:$H$501,8,FALSE)</f>
        <v>Platinum</v>
      </c>
      <c r="Q1730" t="str">
        <f>_xlfn.XLOOKUP('Sales_Fact cleaned'!B127,Customer_Cleaned!$A$2:$A$501,Customer_Cleaned!$F$2:$F$501)</f>
        <v>Louisiana</v>
      </c>
      <c r="R1730" t="str">
        <f>_xlfn.XLOOKUP(B1730,Customer_Cleaned!$A$2:$A$501,Customer_Cleaned!$G$2:$G$501)</f>
        <v>USA</v>
      </c>
      <c r="S1730">
        <v>4</v>
      </c>
      <c r="T1730">
        <v>581.34</v>
      </c>
      <c r="U1730">
        <v>0.08</v>
      </c>
      <c r="V1730">
        <v>2139.3312000000001</v>
      </c>
      <c r="W1730" t="s">
        <v>1824</v>
      </c>
    </row>
    <row r="1731" spans="1:23" hidden="1">
      <c r="A1731" s="2">
        <v>45844</v>
      </c>
      <c r="B1731" t="s">
        <v>523</v>
      </c>
      <c r="C1731" t="s">
        <v>1676</v>
      </c>
      <c r="D1731" t="str">
        <f>VLOOKUP(C1731,Product_Cleaned!$A$2:$B$101,2,FALSE)</f>
        <v>Matte Lipstick Set</v>
      </c>
      <c r="E1731" t="str">
        <f>VLOOKUP(C1731,Product_Cleaned!$A$2:$C$101,3,FALSE)</f>
        <v>Beauty</v>
      </c>
      <c r="F1731" t="str">
        <f>VLOOKUP(C1731,Product_Cleaned!$A$2:$E$101,4,FALSE)</f>
        <v>Makeup</v>
      </c>
      <c r="G1731" t="str">
        <f>VLOOKUP('Sales_Fact cleaned'!C1257,Product_Cleaned!$A$2:$E$101,5, FALSE)</f>
        <v>Cook Inc</v>
      </c>
      <c r="H1731" t="s">
        <v>1752</v>
      </c>
      <c r="I1731" t="str">
        <f>_xlfn.XLOOKUP(H1731,Store_Raw!$A$2:$A$21,Store_Raw!$B$2:$B$21)</f>
        <v>Rivera-Warner</v>
      </c>
      <c r="J1731" t="str">
        <f>_xlfn.XLOOKUP(H1731,Store_Raw!$A$2:$A$21,Store_Raw!$C$2:$C$21)</f>
        <v>East</v>
      </c>
      <c r="K1731" t="str">
        <f>_xlfn.XLOOKUP(H1731,Store_Raw!$A$2:$A$21,Store_Raw!$D$2:$D$21)</f>
        <v>Washingtonfurt</v>
      </c>
      <c r="L1731" t="str">
        <f>_xlfn.XLOOKUP(H1731,Store_Raw!$A$2:$A$21,Store_Raw!$E$2:$E$21)</f>
        <v>Flagship</v>
      </c>
      <c r="M1731" t="str">
        <f>VLOOKUP(B1731,Customer_Cleaned!$A$2:$H$501,2,FALSE)</f>
        <v>Maria Sanchez</v>
      </c>
      <c r="N1731">
        <f>VLOOKUP(B1731,Customer_Cleaned!$A$2:$H$501,3,FALSE)</f>
        <v>46</v>
      </c>
      <c r="O1731" t="str">
        <f>VLOOKUP(B1731,Customer_Cleaned!$A$2:$H$501,4,FALSE)</f>
        <v>Male</v>
      </c>
      <c r="P1731" t="str">
        <f>VLOOKUP(B1731,Customer_Cleaned!$A$2:$H$501,8,FALSE)</f>
        <v>Silver</v>
      </c>
      <c r="Q1731" t="str">
        <f>_xlfn.XLOOKUP('Sales_Fact cleaned'!B1257,Customer_Cleaned!$A$2:$A$501,Customer_Cleaned!$F$2:$F$501)</f>
        <v>Hawaii</v>
      </c>
      <c r="R1731" t="str">
        <f>_xlfn.XLOOKUP(B1731,Customer_Cleaned!$A$2:$A$501,Customer_Cleaned!$G$2:$G$501)</f>
        <v>USA</v>
      </c>
      <c r="S1731">
        <v>3</v>
      </c>
      <c r="T1731">
        <v>713.95</v>
      </c>
      <c r="U1731">
        <v>0</v>
      </c>
      <c r="V1731">
        <v>2141.85</v>
      </c>
      <c r="W1731" t="s">
        <v>1824</v>
      </c>
    </row>
    <row r="1732" spans="1:23">
      <c r="A1732" s="2">
        <v>45845</v>
      </c>
      <c r="B1732" t="s">
        <v>247</v>
      </c>
      <c r="C1732" t="s">
        <v>1700</v>
      </c>
      <c r="D1732" t="str">
        <f>VLOOKUP(C1732,Product_Cleaned!$A$2:$B$101,2,FALSE)</f>
        <v>Wireless Mouse</v>
      </c>
      <c r="E1732" t="str">
        <f>VLOOKUP(C1732,Product_Cleaned!$A$2:$C$101,3,FALSE)</f>
        <v>Electronics</v>
      </c>
      <c r="F1732" t="str">
        <f>VLOOKUP(C1732,Product_Cleaned!$A$2:$E$101,4,FALSE)</f>
        <v>Computer</v>
      </c>
      <c r="G1732" t="str">
        <f>VLOOKUP('Sales_Fact cleaned'!C893,Product_Cleaned!$A$2:$E$101,5, FALSE)</f>
        <v>Taylor-Elliott</v>
      </c>
      <c r="H1732" t="s">
        <v>1789</v>
      </c>
      <c r="I1732" t="str">
        <f>_xlfn.XLOOKUP(H1732,Store_Raw!$A$2:$A$21,Store_Raw!$B$2:$B$21)</f>
        <v>Hill, Wagner and Ballard</v>
      </c>
      <c r="J1732" t="str">
        <f>_xlfn.XLOOKUP(H1732,Store_Raw!$A$2:$A$21,Store_Raw!$C$2:$C$21)</f>
        <v>East</v>
      </c>
      <c r="K1732" t="str">
        <f>_xlfn.XLOOKUP(H1732,Store_Raw!$A$2:$A$21,Store_Raw!$D$2:$D$21)</f>
        <v>East Davidville</v>
      </c>
      <c r="L1732" t="str">
        <f>_xlfn.XLOOKUP(H1732,Store_Raw!$A$2:$A$21,Store_Raw!$E$2:$E$21)</f>
        <v>Online</v>
      </c>
      <c r="M1732" t="str">
        <f>VLOOKUP(B1732,Customer_Cleaned!$A$2:$H$501,2,FALSE)</f>
        <v>Amber Mcclain</v>
      </c>
      <c r="N1732">
        <f>VLOOKUP(B1732,Customer_Cleaned!$A$2:$H$501,3,FALSE)</f>
        <v>58</v>
      </c>
      <c r="O1732" t="str">
        <f>VLOOKUP(B1732,Customer_Cleaned!$A$2:$H$501,4,FALSE)</f>
        <v>Male</v>
      </c>
      <c r="P1732" t="str">
        <f>VLOOKUP(B1732,Customer_Cleaned!$A$2:$H$501,8,FALSE)</f>
        <v>Platinum</v>
      </c>
      <c r="Q1732" t="str">
        <f>_xlfn.XLOOKUP('Sales_Fact cleaned'!B893,Customer_Cleaned!$A$2:$A$501,Customer_Cleaned!$F$2:$F$501)</f>
        <v>Ohio</v>
      </c>
      <c r="R1732" t="str">
        <f>_xlfn.XLOOKUP(B1732,Customer_Cleaned!$A$2:$A$501,Customer_Cleaned!$G$2:$G$501)</f>
        <v>USA</v>
      </c>
      <c r="S1732">
        <v>3</v>
      </c>
      <c r="T1732">
        <v>904.48</v>
      </c>
      <c r="U1732">
        <v>0.21</v>
      </c>
      <c r="V1732">
        <v>2143.6176</v>
      </c>
      <c r="W1732" t="s">
        <v>1824</v>
      </c>
    </row>
    <row r="1733" spans="1:23" hidden="1">
      <c r="A1733" s="2">
        <v>45845</v>
      </c>
      <c r="B1733" t="s">
        <v>496</v>
      </c>
      <c r="C1733" t="s">
        <v>1654</v>
      </c>
      <c r="D1733" t="str">
        <f>VLOOKUP(C1733,Product_Cleaned!$A$2:$B$101,2,FALSE)</f>
        <v>Men's Track Pants</v>
      </c>
      <c r="E1733" t="str">
        <f>VLOOKUP(C1733,Product_Cleaned!$A$2:$C$101,3,FALSE)</f>
        <v>Clothing</v>
      </c>
      <c r="F1733" t="str">
        <f>VLOOKUP(C1733,Product_Cleaned!$A$2:$E$101,4,FALSE)</f>
        <v>Bottoms</v>
      </c>
      <c r="G1733" t="str">
        <f>VLOOKUP('Sales_Fact cleaned'!C876,Product_Cleaned!$A$2:$E$101,5, FALSE)</f>
        <v>Carroll, Long and Mendoza</v>
      </c>
      <c r="H1733" t="s">
        <v>1757</v>
      </c>
      <c r="I1733" t="str">
        <f>_xlfn.XLOOKUP(H1733,Store_Raw!$A$2:$A$21,Store_Raw!$B$2:$B$21)</f>
        <v>Martinez, Adkins and Johnson</v>
      </c>
      <c r="J1733" t="str">
        <f>_xlfn.XLOOKUP(H1733,Store_Raw!$A$2:$A$21,Store_Raw!$C$2:$C$21)</f>
        <v>North</v>
      </c>
      <c r="K1733" t="str">
        <f>_xlfn.XLOOKUP(H1733,Store_Raw!$A$2:$A$21,Store_Raw!$D$2:$D$21)</f>
        <v>Danielmouth</v>
      </c>
      <c r="L1733" t="str">
        <f>_xlfn.XLOOKUP(H1733,Store_Raw!$A$2:$A$21,Store_Raw!$E$2:$E$21)</f>
        <v>Flagship</v>
      </c>
      <c r="M1733" t="str">
        <f>VLOOKUP(B1733,Customer_Cleaned!$A$2:$H$501,2,FALSE)</f>
        <v>Rhonda Young</v>
      </c>
      <c r="N1733">
        <f>VLOOKUP(B1733,Customer_Cleaned!$A$2:$H$501,3,FALSE)</f>
        <v>49</v>
      </c>
      <c r="O1733" t="str">
        <f>VLOOKUP(B1733,Customer_Cleaned!$A$2:$H$501,4,FALSE)</f>
        <v>Female</v>
      </c>
      <c r="P1733" t="str">
        <f>VLOOKUP(B1733,Customer_Cleaned!$A$2:$H$501,8,FALSE)</f>
        <v>Silver</v>
      </c>
      <c r="Q1733" t="str">
        <f>_xlfn.XLOOKUP('Sales_Fact cleaned'!B876,Customer_Cleaned!$A$2:$A$501,Customer_Cleaned!$F$2:$F$501)</f>
        <v>Maryland</v>
      </c>
      <c r="R1733" t="str">
        <f>_xlfn.XLOOKUP(B1733,Customer_Cleaned!$A$2:$A$501,Customer_Cleaned!$G$2:$G$501)</f>
        <v>USA</v>
      </c>
      <c r="S1733">
        <v>3</v>
      </c>
      <c r="T1733">
        <v>841.47</v>
      </c>
      <c r="U1733">
        <v>0.15</v>
      </c>
      <c r="V1733">
        <v>2145.7485000000001</v>
      </c>
      <c r="W1733" t="s">
        <v>1829</v>
      </c>
    </row>
    <row r="1734" spans="1:23" hidden="1">
      <c r="A1734" s="2">
        <v>45846</v>
      </c>
      <c r="B1734" t="s">
        <v>1059</v>
      </c>
      <c r="C1734" t="s">
        <v>1690</v>
      </c>
      <c r="D1734" t="str">
        <f>VLOOKUP(C1734,Product_Cleaned!$A$2:$B$101,2,FALSE)</f>
        <v>Hair Repair Oil Treatment</v>
      </c>
      <c r="E1734" t="str">
        <f>VLOOKUP(C1734,Product_Cleaned!$A$2:$C$101,3,FALSE)</f>
        <v>Beauty</v>
      </c>
      <c r="F1734" t="str">
        <f>VLOOKUP(C1734,Product_Cleaned!$A$2:$E$101,4,FALSE)</f>
        <v>Haircare</v>
      </c>
      <c r="G1734" t="str">
        <f>VLOOKUP('Sales_Fact cleaned'!C1487,Product_Cleaned!$A$2:$E$101,5, FALSE)</f>
        <v>Thompson-French</v>
      </c>
      <c r="H1734" t="s">
        <v>1799</v>
      </c>
      <c r="I1734" t="str">
        <f>_xlfn.XLOOKUP(H1734,Store_Raw!$A$2:$A$21,Store_Raw!$B$2:$B$21)</f>
        <v>Mcdonald Inc</v>
      </c>
      <c r="J1734" t="str">
        <f>_xlfn.XLOOKUP(H1734,Store_Raw!$A$2:$A$21,Store_Raw!$C$2:$C$21)</f>
        <v>South</v>
      </c>
      <c r="K1734" t="str">
        <f>_xlfn.XLOOKUP(H1734,Store_Raw!$A$2:$A$21,Store_Raw!$D$2:$D$21)</f>
        <v>Christopherland</v>
      </c>
      <c r="L1734" t="str">
        <f>_xlfn.XLOOKUP(H1734,Store_Raw!$A$2:$A$21,Store_Raw!$E$2:$E$21)</f>
        <v>Outlet</v>
      </c>
      <c r="M1734" t="str">
        <f>VLOOKUP(B1734,Customer_Cleaned!$A$2:$H$501,2,FALSE)</f>
        <v>Carol Lewis</v>
      </c>
      <c r="N1734">
        <f>VLOOKUP(B1734,Customer_Cleaned!$A$2:$H$501,3,FALSE)</f>
        <v>40</v>
      </c>
      <c r="O1734" t="str">
        <f>VLOOKUP(B1734,Customer_Cleaned!$A$2:$H$501,4,FALSE)</f>
        <v>Female</v>
      </c>
      <c r="P1734" t="str">
        <f>VLOOKUP(B1734,Customer_Cleaned!$A$2:$H$501,8,FALSE)</f>
        <v>Silver</v>
      </c>
      <c r="Q1734" t="str">
        <f>_xlfn.XLOOKUP('Sales_Fact cleaned'!B1487,Customer_Cleaned!$A$2:$A$501,Customer_Cleaned!$F$2:$F$501)</f>
        <v>New Mexico</v>
      </c>
      <c r="R1734" t="str">
        <f>_xlfn.XLOOKUP(B1734,Customer_Cleaned!$A$2:$A$501,Customer_Cleaned!$G$2:$G$501)</f>
        <v>USA</v>
      </c>
      <c r="S1734">
        <v>4</v>
      </c>
      <c r="T1734">
        <v>715.85</v>
      </c>
      <c r="U1734">
        <v>0.25</v>
      </c>
      <c r="V1734">
        <v>2147.5500000000002</v>
      </c>
      <c r="W1734" t="s">
        <v>1826</v>
      </c>
    </row>
    <row r="1735" spans="1:23" hidden="1">
      <c r="A1735" s="2">
        <v>45847</v>
      </c>
      <c r="B1735" t="s">
        <v>1080</v>
      </c>
      <c r="C1735" t="s">
        <v>1706</v>
      </c>
      <c r="D1735" t="str">
        <f>VLOOKUP(C1735,Product_Cleaned!$A$2:$B$101,2,FALSE)</f>
        <v>Decorative Lamp Shade</v>
      </c>
      <c r="E1735" t="str">
        <f>VLOOKUP(C1735,Product_Cleaned!$A$2:$C$101,3,FALSE)</f>
        <v>Home</v>
      </c>
      <c r="F1735" t="str">
        <f>VLOOKUP(C1735,Product_Cleaned!$A$2:$E$101,4,FALSE)</f>
        <v>Lighting</v>
      </c>
      <c r="G1735" t="str">
        <f>VLOOKUP('Sales_Fact cleaned'!C7,Product_Cleaned!$A$2:$E$101,5, FALSE)</f>
        <v>Thomas LLC</v>
      </c>
      <c r="H1735" t="s">
        <v>1757</v>
      </c>
      <c r="I1735" t="str">
        <f>_xlfn.XLOOKUP(H1735,Store_Raw!$A$2:$A$21,Store_Raw!$B$2:$B$21)</f>
        <v>Martinez, Adkins and Johnson</v>
      </c>
      <c r="J1735" t="str">
        <f>_xlfn.XLOOKUP(H1735,Store_Raw!$A$2:$A$21,Store_Raw!$C$2:$C$21)</f>
        <v>North</v>
      </c>
      <c r="K1735" t="str">
        <f>_xlfn.XLOOKUP(H1735,Store_Raw!$A$2:$A$21,Store_Raw!$D$2:$D$21)</f>
        <v>Danielmouth</v>
      </c>
      <c r="L1735" t="str">
        <f>_xlfn.XLOOKUP(H1735,Store_Raw!$A$2:$A$21,Store_Raw!$E$2:$E$21)</f>
        <v>Flagship</v>
      </c>
      <c r="M1735" t="str">
        <f>VLOOKUP(B1735,Customer_Cleaned!$A$2:$H$501,2,FALSE)</f>
        <v>Evelyn Brown</v>
      </c>
      <c r="N1735">
        <f>VLOOKUP(B1735,Customer_Cleaned!$A$2:$H$501,3,FALSE)</f>
        <v>39</v>
      </c>
      <c r="O1735" t="str">
        <f>VLOOKUP(B1735,Customer_Cleaned!$A$2:$H$501,4,FALSE)</f>
        <v>Male</v>
      </c>
      <c r="P1735" t="str">
        <f>VLOOKUP(B1735,Customer_Cleaned!$A$2:$H$501,8,FALSE)</f>
        <v>Silver</v>
      </c>
      <c r="Q1735" t="str">
        <f>_xlfn.XLOOKUP('Sales_Fact cleaned'!B7,Customer_Cleaned!$A$2:$A$501,Customer_Cleaned!$F$2:$F$501)</f>
        <v>Virginia</v>
      </c>
      <c r="R1735" t="str">
        <f>_xlfn.XLOOKUP(B1735,Customer_Cleaned!$A$2:$A$501,Customer_Cleaned!$G$2:$G$501)</f>
        <v>USA</v>
      </c>
      <c r="S1735">
        <f ca="1">TEXT(S1735,0)</f>
        <v>0</v>
      </c>
      <c r="T1735">
        <v>873.22</v>
      </c>
      <c r="U1735">
        <v>0.18</v>
      </c>
      <c r="V1735">
        <v>2148.1212</v>
      </c>
      <c r="W1735" t="s">
        <v>1826</v>
      </c>
    </row>
    <row r="1736" spans="1:23" hidden="1">
      <c r="A1736" s="2">
        <v>45847</v>
      </c>
      <c r="B1736" t="s">
        <v>1469</v>
      </c>
      <c r="C1736" t="s">
        <v>1700</v>
      </c>
      <c r="D1736" t="str">
        <f>VLOOKUP(C1736,Product_Cleaned!$A$2:$B$101,2,FALSE)</f>
        <v>Wireless Mouse</v>
      </c>
      <c r="E1736" t="str">
        <f>VLOOKUP(C1736,Product_Cleaned!$A$2:$C$101,3,FALSE)</f>
        <v>Electronics</v>
      </c>
      <c r="F1736" t="str">
        <f>VLOOKUP(C1736,Product_Cleaned!$A$2:$E$101,4,FALSE)</f>
        <v>Computer</v>
      </c>
      <c r="G1736" t="str">
        <f>VLOOKUP('Sales_Fact cleaned'!C1649,Product_Cleaned!$A$2:$E$101,5, FALSE)</f>
        <v>Cummings and Sons</v>
      </c>
      <c r="H1736" t="s">
        <v>1804</v>
      </c>
      <c r="I1736" t="str">
        <f>_xlfn.XLOOKUP(H1736,Store_Raw!$A$2:$A$21,Store_Raw!$B$2:$B$21)</f>
        <v>Frederick-Wright</v>
      </c>
      <c r="J1736" t="str">
        <f>_xlfn.XLOOKUP(H1736,Store_Raw!$A$2:$A$21,Store_Raw!$C$2:$C$21)</f>
        <v>West</v>
      </c>
      <c r="K1736" t="str">
        <f>_xlfn.XLOOKUP(H1736,Store_Raw!$A$2:$A$21,Store_Raw!$D$2:$D$21)</f>
        <v>New Jimmymouth</v>
      </c>
      <c r="L1736" t="str">
        <f>_xlfn.XLOOKUP(H1736,Store_Raw!$A$2:$A$21,Store_Raw!$E$2:$E$21)</f>
        <v>Flagship</v>
      </c>
      <c r="M1736" t="str">
        <f>VLOOKUP(B1736,Customer_Cleaned!$A$2:$H$501,2,FALSE)</f>
        <v>Andrea Harris</v>
      </c>
      <c r="N1736">
        <f>VLOOKUP(B1736,Customer_Cleaned!$A$2:$H$501,3,FALSE)</f>
        <v>41</v>
      </c>
      <c r="O1736" t="str">
        <f>VLOOKUP(B1736,Customer_Cleaned!$A$2:$H$501,4,FALSE)</f>
        <v>Female</v>
      </c>
      <c r="P1736" t="str">
        <f>VLOOKUP(B1736,Customer_Cleaned!$A$2:$H$501,8,FALSE)</f>
        <v>Silver</v>
      </c>
      <c r="Q1736" t="str">
        <f>_xlfn.XLOOKUP('Sales_Fact cleaned'!B1649,Customer_Cleaned!$A$2:$A$501,Customer_Cleaned!$F$2:$F$501)</f>
        <v>Michigan</v>
      </c>
      <c r="R1736" t="str">
        <f>_xlfn.XLOOKUP(B1736,Customer_Cleaned!$A$2:$A$501,Customer_Cleaned!$G$2:$G$501)</f>
        <v>USA</v>
      </c>
      <c r="S1736">
        <v>3</v>
      </c>
      <c r="T1736">
        <v>761.8</v>
      </c>
      <c r="U1736">
        <v>0.06</v>
      </c>
      <c r="V1736">
        <v>2148.2759999999989</v>
      </c>
      <c r="W1736" t="s">
        <v>1826</v>
      </c>
    </row>
    <row r="1737" spans="1:23" hidden="1">
      <c r="A1737" s="2">
        <v>45847</v>
      </c>
      <c r="B1737" t="s">
        <v>255</v>
      </c>
      <c r="C1737" t="s">
        <v>1598</v>
      </c>
      <c r="D1737" t="str">
        <f>VLOOKUP(C1737,Product_Cleaned!$A$2:$B$101,2,FALSE)</f>
        <v>Women's Scarf Set</v>
      </c>
      <c r="E1737" t="str">
        <f>VLOOKUP(C1737,Product_Cleaned!$A$2:$C$101,3,FALSE)</f>
        <v>Clothing</v>
      </c>
      <c r="F1737" t="str">
        <f>VLOOKUP(C1737,Product_Cleaned!$A$2:$E$101,4,FALSE)</f>
        <v>Accessories</v>
      </c>
      <c r="G1737" t="str">
        <f>VLOOKUP('Sales_Fact cleaned'!C1509,Product_Cleaned!$A$2:$E$101,5, FALSE)</f>
        <v>Cummings and Sons</v>
      </c>
      <c r="H1737" t="s">
        <v>1807</v>
      </c>
      <c r="I1737" t="str">
        <f>_xlfn.XLOOKUP(H1737,Store_Raw!$A$2:$A$21,Store_Raw!$B$2:$B$21)</f>
        <v>Holloway Ltd</v>
      </c>
      <c r="J1737" t="str">
        <f>_xlfn.XLOOKUP(H1737,Store_Raw!$A$2:$A$21,Store_Raw!$C$2:$C$21)</f>
        <v>North</v>
      </c>
      <c r="K1737" t="str">
        <f>_xlfn.XLOOKUP(H1737,Store_Raw!$A$2:$A$21,Store_Raw!$D$2:$D$21)</f>
        <v>Bensonhaven</v>
      </c>
      <c r="L1737" t="str">
        <f>_xlfn.XLOOKUP(H1737,Store_Raw!$A$2:$A$21,Store_Raw!$E$2:$E$21)</f>
        <v>Flagship</v>
      </c>
      <c r="M1737" t="str">
        <f>VLOOKUP(B1737,Customer_Cleaned!$A$2:$H$501,2,FALSE)</f>
        <v>Roy Cole</v>
      </c>
      <c r="N1737">
        <f>VLOOKUP(B1737,Customer_Cleaned!$A$2:$H$501,3,FALSE)</f>
        <v>24</v>
      </c>
      <c r="O1737" t="str">
        <f>VLOOKUP(B1737,Customer_Cleaned!$A$2:$H$501,4,FALSE)</f>
        <v>Female</v>
      </c>
      <c r="P1737" t="str">
        <f>VLOOKUP(B1737,Customer_Cleaned!$A$2:$H$501,8,FALSE)</f>
        <v>Bronze</v>
      </c>
      <c r="Q1737" t="str">
        <f>_xlfn.XLOOKUP('Sales_Fact cleaned'!B1509,Customer_Cleaned!$A$2:$A$501,Customer_Cleaned!$F$2:$F$501)</f>
        <v>New Mexico</v>
      </c>
      <c r="R1737" t="str">
        <f>_xlfn.XLOOKUP(B1737,Customer_Cleaned!$A$2:$A$501,Customer_Cleaned!$G$2:$G$501)</f>
        <v>USA</v>
      </c>
      <c r="S1737">
        <v>3</v>
      </c>
      <c r="T1737">
        <v>852.72</v>
      </c>
      <c r="U1737">
        <v>0.16</v>
      </c>
      <c r="V1737">
        <v>2148.8544000000002</v>
      </c>
      <c r="W1737" t="s">
        <v>1824</v>
      </c>
    </row>
    <row r="1738" spans="1:23" hidden="1">
      <c r="A1738" s="2">
        <v>45848</v>
      </c>
      <c r="B1738" t="s">
        <v>1455</v>
      </c>
      <c r="C1738" t="s">
        <v>1590</v>
      </c>
      <c r="D1738" t="str">
        <f>VLOOKUP(C1738,Product_Cleaned!$A$2:$B$101,2,FALSE)</f>
        <v>Multi-Purpose Storage Box</v>
      </c>
      <c r="E1738" t="str">
        <f>VLOOKUP(C1738,Product_Cleaned!$A$2:$C$101,3,FALSE)</f>
        <v>Home</v>
      </c>
      <c r="F1738" t="str">
        <f>VLOOKUP(C1738,Product_Cleaned!$A$2:$E$101,4,FALSE)</f>
        <v>Storage</v>
      </c>
      <c r="G1738" t="str">
        <f>VLOOKUP('Sales_Fact cleaned'!C175,Product_Cleaned!$A$2:$E$101,5, FALSE)</f>
        <v>Taylor-Elliott</v>
      </c>
      <c r="H1738" t="s">
        <v>1794</v>
      </c>
      <c r="I1738" t="str">
        <f>_xlfn.XLOOKUP(H1738,Store_Raw!$A$2:$A$21,Store_Raw!$B$2:$B$21)</f>
        <v>Thomas, Bridges and Harris</v>
      </c>
      <c r="J1738" t="str">
        <f>_xlfn.XLOOKUP(H1738,Store_Raw!$A$2:$A$21,Store_Raw!$C$2:$C$21)</f>
        <v>North</v>
      </c>
      <c r="K1738" t="str">
        <f>_xlfn.XLOOKUP(H1738,Store_Raw!$A$2:$A$21,Store_Raw!$D$2:$D$21)</f>
        <v>Sabrinatown</v>
      </c>
      <c r="L1738" t="str">
        <f>_xlfn.XLOOKUP(H1738,Store_Raw!$A$2:$A$21,Store_Raw!$E$2:$E$21)</f>
        <v>Online</v>
      </c>
      <c r="M1738" t="str">
        <f>VLOOKUP(B1738,Customer_Cleaned!$A$2:$H$501,2,FALSE)</f>
        <v>Philip Mendoza</v>
      </c>
      <c r="N1738">
        <f>VLOOKUP(B1738,Customer_Cleaned!$A$2:$H$501,3,FALSE)</f>
        <v>42</v>
      </c>
      <c r="O1738" t="str">
        <f>VLOOKUP(B1738,Customer_Cleaned!$A$2:$H$501,4,FALSE)</f>
        <v>Male</v>
      </c>
      <c r="P1738" t="str">
        <f>VLOOKUP(B1738,Customer_Cleaned!$A$2:$H$501,8,FALSE)</f>
        <v>Silver</v>
      </c>
      <c r="Q1738" t="str">
        <f>_xlfn.XLOOKUP('Sales_Fact cleaned'!B175,Customer_Cleaned!$A$2:$A$501,Customer_Cleaned!$F$2:$F$501)</f>
        <v>New Hampshire</v>
      </c>
      <c r="R1738" t="str">
        <f>_xlfn.XLOOKUP(B1738,Customer_Cleaned!$A$2:$A$501,Customer_Cleaned!$G$2:$G$501)</f>
        <v>USA</v>
      </c>
      <c r="S1738">
        <v>3</v>
      </c>
      <c r="T1738">
        <v>984.12</v>
      </c>
      <c r="U1738">
        <v>0.27</v>
      </c>
      <c r="V1738">
        <v>2155.2228</v>
      </c>
      <c r="W1738" t="s">
        <v>1829</v>
      </c>
    </row>
    <row r="1739" spans="1:23">
      <c r="A1739" s="2">
        <v>45848</v>
      </c>
      <c r="B1739" t="s">
        <v>208</v>
      </c>
      <c r="C1739" t="s">
        <v>1596</v>
      </c>
      <c r="D1739" t="str">
        <f>VLOOKUP(C1739,Product_Cleaned!$A$2:$B$101,2,FALSE)</f>
        <v>Foldable Camping Chair</v>
      </c>
      <c r="E1739" t="str">
        <f>VLOOKUP(C1739,Product_Cleaned!$A$2:$C$101,3,FALSE)</f>
        <v>Sports</v>
      </c>
      <c r="F1739" t="str">
        <f>VLOOKUP(C1739,Product_Cleaned!$A$2:$E$101,4,FALSE)</f>
        <v>Outdoor</v>
      </c>
      <c r="G1739" t="str">
        <f>VLOOKUP('Sales_Fact cleaned'!C118,Product_Cleaned!$A$2:$E$101,5, FALSE)</f>
        <v>Kelly, Smith and Perez</v>
      </c>
      <c r="H1739" t="s">
        <v>1810</v>
      </c>
      <c r="I1739" t="str">
        <f>_xlfn.XLOOKUP(H1739,Store_Raw!$A$2:$A$21,Store_Raw!$B$2:$B$21)</f>
        <v>Guerrero-Schmitt</v>
      </c>
      <c r="J1739" t="str">
        <f>_xlfn.XLOOKUP(H1739,Store_Raw!$A$2:$A$21,Store_Raw!$C$2:$C$21)</f>
        <v>East</v>
      </c>
      <c r="K1739" t="str">
        <f>_xlfn.XLOOKUP(H1739,Store_Raw!$A$2:$A$21,Store_Raw!$D$2:$D$21)</f>
        <v>East Stevechester</v>
      </c>
      <c r="L1739" t="str">
        <f>_xlfn.XLOOKUP(H1739,Store_Raw!$A$2:$A$21,Store_Raw!$E$2:$E$21)</f>
        <v>Flagship</v>
      </c>
      <c r="M1739" t="str">
        <f>VLOOKUP(B1739,Customer_Cleaned!$A$2:$H$501,2,FALSE)</f>
        <v>Wayne Mcpherson</v>
      </c>
      <c r="N1739">
        <f>VLOOKUP(B1739,Customer_Cleaned!$A$2:$H$501,3,FALSE)</f>
        <v>56</v>
      </c>
      <c r="O1739" t="str">
        <f>VLOOKUP(B1739,Customer_Cleaned!$A$2:$H$501,4,FALSE)</f>
        <v>Female</v>
      </c>
      <c r="P1739" t="str">
        <f>VLOOKUP(B1739,Customer_Cleaned!$A$2:$H$501,8,FALSE)</f>
        <v>Platinum</v>
      </c>
      <c r="Q1739" t="str">
        <f>_xlfn.XLOOKUP('Sales_Fact cleaned'!B118,Customer_Cleaned!$A$2:$A$501,Customer_Cleaned!$F$2:$F$501)</f>
        <v>North Dakota</v>
      </c>
      <c r="R1739" t="str">
        <f>_xlfn.XLOOKUP(B1739,Customer_Cleaned!$A$2:$A$501,Customer_Cleaned!$G$2:$G$501)</f>
        <v>USA</v>
      </c>
      <c r="S1739">
        <v>4</v>
      </c>
      <c r="T1739">
        <v>641.45000000000005</v>
      </c>
      <c r="U1739">
        <v>0.16</v>
      </c>
      <c r="V1739">
        <v>2155.2719999999999</v>
      </c>
      <c r="W1739" t="s">
        <v>1826</v>
      </c>
    </row>
    <row r="1740" spans="1:23" hidden="1">
      <c r="A1740" s="2">
        <v>45849</v>
      </c>
      <c r="B1740" t="s">
        <v>141</v>
      </c>
      <c r="C1740" t="s">
        <v>1742</v>
      </c>
      <c r="D1740" t="str">
        <f>VLOOKUP(C1740,Product_Cleaned!$A$2:$B$101,2,FALSE)</f>
        <v>Cricket Bat</v>
      </c>
      <c r="E1740" t="str">
        <f>VLOOKUP(C1740,Product_Cleaned!$A$2:$C$101,3,FALSE)</f>
        <v>Sports</v>
      </c>
      <c r="F1740" t="str">
        <f>VLOOKUP(C1740,Product_Cleaned!$A$2:$E$101,4,FALSE)</f>
        <v>Team Sports</v>
      </c>
      <c r="G1740" t="str">
        <f>VLOOKUP('Sales_Fact cleaned'!C783,Product_Cleaned!$A$2:$E$101,5, FALSE)</f>
        <v>Gibson, Green and Lopez</v>
      </c>
      <c r="H1740" t="s">
        <v>1794</v>
      </c>
      <c r="I1740" t="str">
        <f>_xlfn.XLOOKUP(H1740,Store_Raw!$A$2:$A$21,Store_Raw!$B$2:$B$21)</f>
        <v>Thomas, Bridges and Harris</v>
      </c>
      <c r="J1740" t="str">
        <f>_xlfn.XLOOKUP(H1740,Store_Raw!$A$2:$A$21,Store_Raw!$C$2:$C$21)</f>
        <v>North</v>
      </c>
      <c r="K1740" t="str">
        <f>_xlfn.XLOOKUP(H1740,Store_Raw!$A$2:$A$21,Store_Raw!$D$2:$D$21)</f>
        <v>Sabrinatown</v>
      </c>
      <c r="L1740" t="str">
        <f>_xlfn.XLOOKUP(H1740,Store_Raw!$A$2:$A$21,Store_Raw!$E$2:$E$21)</f>
        <v>Online</v>
      </c>
      <c r="M1740" t="str">
        <f>VLOOKUP(B1740,Customer_Cleaned!$A$2:$H$501,2,FALSE)</f>
        <v>Rachel Myers</v>
      </c>
      <c r="N1740">
        <f>VLOOKUP(B1740,Customer_Cleaned!$A$2:$H$501,3,FALSE)</f>
        <v>52</v>
      </c>
      <c r="O1740" t="str">
        <f>VLOOKUP(B1740,Customer_Cleaned!$A$2:$H$501,4,FALSE)</f>
        <v>Male</v>
      </c>
      <c r="P1740" t="str">
        <f>VLOOKUP(B1740,Customer_Cleaned!$A$2:$H$501,8,FALSE)</f>
        <v>Platinum</v>
      </c>
      <c r="Q1740" t="str">
        <f>_xlfn.XLOOKUP('Sales_Fact cleaned'!B783,Customer_Cleaned!$A$2:$A$501,Customer_Cleaned!$F$2:$F$501)</f>
        <v>Oregon</v>
      </c>
      <c r="R1740" t="str">
        <f>_xlfn.XLOOKUP(B1740,Customer_Cleaned!$A$2:$A$501,Customer_Cleaned!$G$2:$G$501)</f>
        <v>USA</v>
      </c>
      <c r="S1740">
        <v>4</v>
      </c>
      <c r="T1740">
        <v>700.18</v>
      </c>
      <c r="U1740">
        <v>0.23</v>
      </c>
      <c r="V1740">
        <v>2156.5544</v>
      </c>
      <c r="W1740" t="s">
        <v>1829</v>
      </c>
    </row>
    <row r="1741" spans="1:23" hidden="1">
      <c r="A1741" s="2">
        <v>45849</v>
      </c>
      <c r="B1741" t="s">
        <v>687</v>
      </c>
      <c r="C1741" t="s">
        <v>1624</v>
      </c>
      <c r="D1741" t="str">
        <f>VLOOKUP(C1741,Product_Cleaned!$A$2:$B$101,2,FALSE)</f>
        <v>Sports Water Hydration Pack</v>
      </c>
      <c r="E1741" t="str">
        <f>VLOOKUP(C1741,Product_Cleaned!$A$2:$C$101,3,FALSE)</f>
        <v>Sports</v>
      </c>
      <c r="F1741" t="str">
        <f>VLOOKUP(C1741,Product_Cleaned!$A$2:$E$101,4,FALSE)</f>
        <v>Outdoor</v>
      </c>
      <c r="G1741" t="str">
        <f>VLOOKUP('Sales_Fact cleaned'!C590,Product_Cleaned!$A$2:$E$101,5, FALSE)</f>
        <v>Burns-Hansen</v>
      </c>
      <c r="H1741" t="s">
        <v>1794</v>
      </c>
      <c r="I1741" t="str">
        <f>_xlfn.XLOOKUP(H1741,Store_Raw!$A$2:$A$21,Store_Raw!$B$2:$B$21)</f>
        <v>Thomas, Bridges and Harris</v>
      </c>
      <c r="J1741" t="str">
        <f>_xlfn.XLOOKUP(H1741,Store_Raw!$A$2:$A$21,Store_Raw!$C$2:$C$21)</f>
        <v>North</v>
      </c>
      <c r="K1741" t="str">
        <f>_xlfn.XLOOKUP(H1741,Store_Raw!$A$2:$A$21,Store_Raw!$D$2:$D$21)</f>
        <v>Sabrinatown</v>
      </c>
      <c r="L1741" t="str">
        <f>_xlfn.XLOOKUP(H1741,Store_Raw!$A$2:$A$21,Store_Raw!$E$2:$E$21)</f>
        <v>Online</v>
      </c>
      <c r="M1741" t="str">
        <f>VLOOKUP(B1741,Customer_Cleaned!$A$2:$H$501,2,FALSE)</f>
        <v>Rodney Huffman</v>
      </c>
      <c r="N1741">
        <f>VLOOKUP(B1741,Customer_Cleaned!$A$2:$H$501,3,FALSE)</f>
        <v>20</v>
      </c>
      <c r="O1741" t="str">
        <f>VLOOKUP(B1741,Customer_Cleaned!$A$2:$H$501,4,FALSE)</f>
        <v>Female</v>
      </c>
      <c r="P1741" t="str">
        <f>VLOOKUP(B1741,Customer_Cleaned!$A$2:$H$501,8,FALSE)</f>
        <v>Bronze</v>
      </c>
      <c r="Q1741" t="str">
        <f>_xlfn.XLOOKUP('Sales_Fact cleaned'!B590,Customer_Cleaned!$A$2:$A$501,Customer_Cleaned!$F$2:$F$501)</f>
        <v>North Dakota</v>
      </c>
      <c r="R1741" t="str">
        <f>_xlfn.XLOOKUP(B1741,Customer_Cleaned!$A$2:$A$501,Customer_Cleaned!$G$2:$G$501)</f>
        <v>USA</v>
      </c>
      <c r="S1741">
        <v>4</v>
      </c>
      <c r="T1741">
        <v>619.74</v>
      </c>
      <c r="U1741">
        <v>0.13</v>
      </c>
      <c r="V1741">
        <v>2156.6952000000001</v>
      </c>
      <c r="W1741" t="s">
        <v>1824</v>
      </c>
    </row>
    <row r="1742" spans="1:23" hidden="1">
      <c r="A1742" s="2">
        <v>45849</v>
      </c>
      <c r="B1742" t="s">
        <v>127</v>
      </c>
      <c r="C1742" t="s">
        <v>1672</v>
      </c>
      <c r="D1742" t="str">
        <f>VLOOKUP(C1742,Product_Cleaned!$A$2:$B$101,2,FALSE)</f>
        <v>Laptop Cooling Pad</v>
      </c>
      <c r="E1742" t="str">
        <f>VLOOKUP(C1742,Product_Cleaned!$A$2:$C$101,3,FALSE)</f>
        <v>Electronics</v>
      </c>
      <c r="F1742" t="str">
        <f>VLOOKUP(C1742,Product_Cleaned!$A$2:$E$101,4,FALSE)</f>
        <v>Computer</v>
      </c>
      <c r="G1742" t="str">
        <f>VLOOKUP('Sales_Fact cleaned'!C1935,Product_Cleaned!$A$2:$E$101,5, FALSE)</f>
        <v>Cummings and Sons</v>
      </c>
      <c r="H1742" t="s">
        <v>1794</v>
      </c>
      <c r="I1742" t="str">
        <f>_xlfn.XLOOKUP(H1742,Store_Raw!$A$2:$A$21,Store_Raw!$B$2:$B$21)</f>
        <v>Thomas, Bridges and Harris</v>
      </c>
      <c r="J1742" t="str">
        <f>_xlfn.XLOOKUP(H1742,Store_Raw!$A$2:$A$21,Store_Raw!$C$2:$C$21)</f>
        <v>North</v>
      </c>
      <c r="K1742" t="str">
        <f>_xlfn.XLOOKUP(H1742,Store_Raw!$A$2:$A$21,Store_Raw!$D$2:$D$21)</f>
        <v>Sabrinatown</v>
      </c>
      <c r="L1742" t="str">
        <f>_xlfn.XLOOKUP(H1742,Store_Raw!$A$2:$A$21,Store_Raw!$E$2:$E$21)</f>
        <v>Online</v>
      </c>
      <c r="M1742" t="str">
        <f>VLOOKUP(B1742,Customer_Cleaned!$A$2:$H$501,2,FALSE)</f>
        <v>Sarah Vance</v>
      </c>
      <c r="N1742">
        <f>VLOOKUP(B1742,Customer_Cleaned!$A$2:$H$501,3,FALSE)</f>
        <v>41</v>
      </c>
      <c r="O1742" t="str">
        <f>VLOOKUP(B1742,Customer_Cleaned!$A$2:$H$501,4,FALSE)</f>
        <v>Male</v>
      </c>
      <c r="P1742" t="str">
        <f>VLOOKUP(B1742,Customer_Cleaned!$A$2:$H$501,8,FALSE)</f>
        <v>Silver</v>
      </c>
      <c r="Q1742" t="str">
        <f>_xlfn.XLOOKUP('Sales_Fact cleaned'!B1935,Customer_Cleaned!$A$2:$A$501,Customer_Cleaned!$F$2:$F$501)</f>
        <v>Louisiana</v>
      </c>
      <c r="R1742" t="str">
        <f>_xlfn.XLOOKUP(B1742,Customer_Cleaned!$A$2:$A$501,Customer_Cleaned!$G$2:$G$501)</f>
        <v>USA</v>
      </c>
      <c r="S1742">
        <v>3</v>
      </c>
      <c r="T1742">
        <v>741.33</v>
      </c>
      <c r="U1742">
        <v>0.03</v>
      </c>
      <c r="V1742">
        <v>2157.2703000000001</v>
      </c>
      <c r="W1742" t="s">
        <v>1826</v>
      </c>
    </row>
    <row r="1743" spans="1:23" hidden="1">
      <c r="A1743" s="2">
        <v>45849</v>
      </c>
      <c r="B1743" t="s">
        <v>1257</v>
      </c>
      <c r="C1743" t="s">
        <v>1580</v>
      </c>
      <c r="D1743" t="str">
        <f>VLOOKUP(C1743,Product_Cleaned!$A$2:$B$101,2,FALSE)</f>
        <v>Beard Grooming Kit</v>
      </c>
      <c r="E1743" t="str">
        <f>VLOOKUP(C1743,Product_Cleaned!$A$2:$C$101,3,FALSE)</f>
        <v>Beauty</v>
      </c>
      <c r="F1743" t="str">
        <f>VLOOKUP(C1743,Product_Cleaned!$A$2:$E$101,4,FALSE)</f>
        <v>Grooming</v>
      </c>
      <c r="G1743" t="str">
        <f>VLOOKUP('Sales_Fact cleaned'!C710,Product_Cleaned!$A$2:$E$101,5, FALSE)</f>
        <v>Flores, Pineda and Rodriguez</v>
      </c>
      <c r="H1743" t="s">
        <v>1782</v>
      </c>
      <c r="I1743" t="str">
        <f>_xlfn.XLOOKUP(H1743,Store_Raw!$A$2:$A$21,Store_Raw!$B$2:$B$21)</f>
        <v>Bean, Jones and Park</v>
      </c>
      <c r="J1743" t="str">
        <f>_xlfn.XLOOKUP(H1743,Store_Raw!$A$2:$A$21,Store_Raw!$C$2:$C$21)</f>
        <v>West</v>
      </c>
      <c r="K1743" t="str">
        <f>_xlfn.XLOOKUP(H1743,Store_Raw!$A$2:$A$21,Store_Raw!$D$2:$D$21)</f>
        <v>Thompsonborough</v>
      </c>
      <c r="L1743" t="str">
        <f>_xlfn.XLOOKUP(H1743,Store_Raw!$A$2:$A$21,Store_Raw!$E$2:$E$21)</f>
        <v>Online</v>
      </c>
      <c r="M1743" t="str">
        <f>VLOOKUP(B1743,Customer_Cleaned!$A$2:$H$501,2,FALSE)</f>
        <v>David Ross</v>
      </c>
      <c r="N1743">
        <f>VLOOKUP(B1743,Customer_Cleaned!$A$2:$H$501,3,FALSE)</f>
        <v>22</v>
      </c>
      <c r="O1743" t="str">
        <f>VLOOKUP(B1743,Customer_Cleaned!$A$2:$H$501,4,FALSE)</f>
        <v>Female</v>
      </c>
      <c r="P1743" t="str">
        <f>VLOOKUP(B1743,Customer_Cleaned!$A$2:$H$501,8,FALSE)</f>
        <v>Bronze</v>
      </c>
      <c r="Q1743" t="str">
        <f>_xlfn.XLOOKUP('Sales_Fact cleaned'!B710,Customer_Cleaned!$A$2:$A$501,Customer_Cleaned!$F$2:$F$501)</f>
        <v>Oregon</v>
      </c>
      <c r="R1743" t="str">
        <f>_xlfn.XLOOKUP(B1743,Customer_Cleaned!$A$2:$A$501,Customer_Cleaned!$G$2:$G$501)</f>
        <v>USA</v>
      </c>
      <c r="S1743">
        <v>4</v>
      </c>
      <c r="T1743">
        <v>700.88</v>
      </c>
      <c r="U1743">
        <v>0.23</v>
      </c>
      <c r="V1743">
        <v>2158.7103999999999</v>
      </c>
      <c r="W1743" t="s">
        <v>1824</v>
      </c>
    </row>
    <row r="1744" spans="1:23" hidden="1">
      <c r="A1744" s="2">
        <v>45849</v>
      </c>
      <c r="B1744" t="s">
        <v>487</v>
      </c>
      <c r="C1744" t="s">
        <v>1692</v>
      </c>
      <c r="D1744" t="str">
        <f>VLOOKUP(C1744,Product_Cleaned!$A$2:$B$101,2,FALSE)</f>
        <v>Professional Jump Rope</v>
      </c>
      <c r="E1744" t="str">
        <f>VLOOKUP(C1744,Product_Cleaned!$A$2:$C$101,3,FALSE)</f>
        <v>Sports</v>
      </c>
      <c r="F1744" t="str">
        <f>VLOOKUP(C1744,Product_Cleaned!$A$2:$E$101,4,FALSE)</f>
        <v>Fitness</v>
      </c>
      <c r="G1744" t="str">
        <f>VLOOKUP('Sales_Fact cleaned'!C1725,Product_Cleaned!$A$2:$E$101,5, FALSE)</f>
        <v>Butler Group</v>
      </c>
      <c r="H1744" t="s">
        <v>1807</v>
      </c>
      <c r="I1744" t="str">
        <f>_xlfn.XLOOKUP(H1744,Store_Raw!$A$2:$A$21,Store_Raw!$B$2:$B$21)</f>
        <v>Holloway Ltd</v>
      </c>
      <c r="J1744" t="str">
        <f>_xlfn.XLOOKUP(H1744,Store_Raw!$A$2:$A$21,Store_Raw!$C$2:$C$21)</f>
        <v>North</v>
      </c>
      <c r="K1744" t="str">
        <f>_xlfn.XLOOKUP(H1744,Store_Raw!$A$2:$A$21,Store_Raw!$D$2:$D$21)</f>
        <v>Bensonhaven</v>
      </c>
      <c r="L1744" t="str">
        <f>_xlfn.XLOOKUP(H1744,Store_Raw!$A$2:$A$21,Store_Raw!$E$2:$E$21)</f>
        <v>Flagship</v>
      </c>
      <c r="M1744" t="str">
        <f>VLOOKUP(B1744,Customer_Cleaned!$A$2:$H$501,2,FALSE)</f>
        <v>Justin Cross</v>
      </c>
      <c r="N1744">
        <f>VLOOKUP(B1744,Customer_Cleaned!$A$2:$H$501,3,FALSE)</f>
        <v>62</v>
      </c>
      <c r="O1744" t="str">
        <f>VLOOKUP(B1744,Customer_Cleaned!$A$2:$H$501,4,FALSE)</f>
        <v>Female</v>
      </c>
      <c r="P1744" t="str">
        <f>VLOOKUP(B1744,Customer_Cleaned!$A$2:$H$501,8,FALSE)</f>
        <v>Platinum</v>
      </c>
      <c r="Q1744" t="str">
        <f>_xlfn.XLOOKUP('Sales_Fact cleaned'!B1725,Customer_Cleaned!$A$2:$A$501,Customer_Cleaned!$F$2:$F$501)</f>
        <v>South Dakota</v>
      </c>
      <c r="R1744" t="str">
        <f>_xlfn.XLOOKUP(B1744,Customer_Cleaned!$A$2:$A$501,Customer_Cleaned!$G$2:$G$501)</f>
        <v>USA</v>
      </c>
      <c r="S1744">
        <v>3</v>
      </c>
      <c r="T1744">
        <v>986.04</v>
      </c>
      <c r="U1744">
        <v>0.27</v>
      </c>
      <c r="V1744">
        <v>2159.4276</v>
      </c>
      <c r="W1744" t="s">
        <v>1826</v>
      </c>
    </row>
    <row r="1745" spans="1:23" hidden="1">
      <c r="A1745" s="2">
        <v>45849</v>
      </c>
      <c r="B1745" t="s">
        <v>55</v>
      </c>
      <c r="C1745" t="s">
        <v>1551</v>
      </c>
      <c r="D1745" t="str">
        <f>VLOOKUP(C1745,Product_Cleaned!$A$2:$B$101,2,FALSE)</f>
        <v>Men's Running Jacket</v>
      </c>
      <c r="E1745" t="str">
        <f>VLOOKUP(C1745,Product_Cleaned!$A$2:$C$101,3,FALSE)</f>
        <v>Clothing</v>
      </c>
      <c r="F1745" t="str">
        <f>VLOOKUP(C1745,Product_Cleaned!$A$2:$E$101,4,FALSE)</f>
        <v>Outerwear</v>
      </c>
      <c r="G1745" t="str">
        <f>VLOOKUP('Sales_Fact cleaned'!C27,Product_Cleaned!$A$2:$E$101,5, FALSE)</f>
        <v>Hamilton Group</v>
      </c>
      <c r="H1745" t="s">
        <v>1766</v>
      </c>
      <c r="I1745" t="str">
        <f>_xlfn.XLOOKUP(H1745,Store_Raw!$A$2:$A$21,Store_Raw!$B$2:$B$21)</f>
        <v>Johnson-Wright</v>
      </c>
      <c r="J1745" t="str">
        <f>_xlfn.XLOOKUP(H1745,Store_Raw!$A$2:$A$21,Store_Raw!$C$2:$C$21)</f>
        <v>North</v>
      </c>
      <c r="K1745" t="str">
        <f>_xlfn.XLOOKUP(H1745,Store_Raw!$A$2:$A$21,Store_Raw!$D$2:$D$21)</f>
        <v>Hoodberg</v>
      </c>
      <c r="L1745" t="str">
        <f>_xlfn.XLOOKUP(H1745,Store_Raw!$A$2:$A$21,Store_Raw!$E$2:$E$21)</f>
        <v>Outlet</v>
      </c>
      <c r="M1745" t="str">
        <f>VLOOKUP(B1745,Customer_Cleaned!$A$2:$H$501,2,FALSE)</f>
        <v>Brian Lopez</v>
      </c>
      <c r="N1745">
        <f>VLOOKUP(B1745,Customer_Cleaned!$A$2:$H$501,3,FALSE)</f>
        <v>28</v>
      </c>
      <c r="O1745" t="str">
        <f>VLOOKUP(B1745,Customer_Cleaned!$A$2:$H$501,4,FALSE)</f>
        <v>Female</v>
      </c>
      <c r="P1745" t="str">
        <f>VLOOKUP(B1745,Customer_Cleaned!$A$2:$H$501,8,FALSE)</f>
        <v>Bronze</v>
      </c>
      <c r="Q1745" t="str">
        <f>_xlfn.XLOOKUP('Sales_Fact cleaned'!B27,Customer_Cleaned!$A$2:$A$501,Customer_Cleaned!$F$2:$F$501)</f>
        <v>Tennessee</v>
      </c>
      <c r="R1745" t="str">
        <f>_xlfn.XLOOKUP(B1745,Customer_Cleaned!$A$2:$A$501,Customer_Cleaned!$G$2:$G$501)</f>
        <v>USA</v>
      </c>
      <c r="S1745">
        <v>3</v>
      </c>
      <c r="T1745">
        <v>728.32</v>
      </c>
      <c r="U1745">
        <v>0.01</v>
      </c>
      <c r="V1745">
        <v>2163.1104</v>
      </c>
      <c r="W1745" t="s">
        <v>1826</v>
      </c>
    </row>
    <row r="1746" spans="1:23" hidden="1">
      <c r="A1746" s="2">
        <v>45850</v>
      </c>
      <c r="B1746" t="s">
        <v>1425</v>
      </c>
      <c r="C1746" t="s">
        <v>1708</v>
      </c>
      <c r="D1746" t="str">
        <f>VLOOKUP(C1746,Product_Cleaned!$A$2:$B$101,2,FALSE)</f>
        <v>Wall-Mounted Spice Rack</v>
      </c>
      <c r="E1746" t="str">
        <f>VLOOKUP(C1746,Product_Cleaned!$A$2:$C$101,3,FALSE)</f>
        <v>Home</v>
      </c>
      <c r="F1746" t="str">
        <f>VLOOKUP(C1746,Product_Cleaned!$A$2:$E$101,4,FALSE)</f>
        <v>Kitchen</v>
      </c>
      <c r="G1746" t="str">
        <f>VLOOKUP('Sales_Fact cleaned'!C1194,Product_Cleaned!$A$2:$E$101,5, FALSE)</f>
        <v>Khan LLC</v>
      </c>
      <c r="H1746" t="s">
        <v>1801</v>
      </c>
      <c r="I1746" t="str">
        <f>_xlfn.XLOOKUP(H1746,Store_Raw!$A$2:$A$21,Store_Raw!$B$2:$B$21)</f>
        <v>Shelton PLC</v>
      </c>
      <c r="J1746" t="str">
        <f>_xlfn.XLOOKUP(H1746,Store_Raw!$A$2:$A$21,Store_Raw!$C$2:$C$21)</f>
        <v>North</v>
      </c>
      <c r="K1746" t="str">
        <f>_xlfn.XLOOKUP(H1746,Store_Raw!$A$2:$A$21,Store_Raw!$D$2:$D$21)</f>
        <v>East Jenniferstad</v>
      </c>
      <c r="L1746" t="str">
        <f>_xlfn.XLOOKUP(H1746,Store_Raw!$A$2:$A$21,Store_Raw!$E$2:$E$21)</f>
        <v>Flagship</v>
      </c>
      <c r="M1746" t="str">
        <f>VLOOKUP(B1746,Customer_Cleaned!$A$2:$H$501,2,FALSE)</f>
        <v>Beth Martin</v>
      </c>
      <c r="N1746">
        <f>VLOOKUP(B1746,Customer_Cleaned!$A$2:$H$501,3,FALSE)</f>
        <v>34</v>
      </c>
      <c r="O1746" t="str">
        <f>VLOOKUP(B1746,Customer_Cleaned!$A$2:$H$501,4,FALSE)</f>
        <v>Female</v>
      </c>
      <c r="P1746" t="str">
        <f>VLOOKUP(B1746,Customer_Cleaned!$A$2:$H$501,8,FALSE)</f>
        <v>Bronze</v>
      </c>
      <c r="Q1746" t="str">
        <f>_xlfn.XLOOKUP('Sales_Fact cleaned'!B1194,Customer_Cleaned!$A$2:$A$501,Customer_Cleaned!$F$2:$F$501)</f>
        <v>Maine</v>
      </c>
      <c r="R1746" t="str">
        <f>_xlfn.XLOOKUP(B1746,Customer_Cleaned!$A$2:$A$501,Customer_Cleaned!$G$2:$G$501)</f>
        <v>USA</v>
      </c>
      <c r="S1746">
        <v>4</v>
      </c>
      <c r="T1746">
        <v>643.96</v>
      </c>
      <c r="U1746">
        <v>0.16</v>
      </c>
      <c r="V1746">
        <v>2163.7055999999998</v>
      </c>
      <c r="W1746" t="s">
        <v>1826</v>
      </c>
    </row>
    <row r="1747" spans="1:23" hidden="1">
      <c r="A1747" s="2">
        <v>45850</v>
      </c>
      <c r="B1747" t="s">
        <v>381</v>
      </c>
      <c r="C1747" t="s">
        <v>1644</v>
      </c>
      <c r="D1747" t="str">
        <f>VLOOKUP(C1747,Product_Cleaned!$A$2:$B$101,2,FALSE)</f>
        <v>Car Dashboard Phone Holder</v>
      </c>
      <c r="E1747" t="str">
        <f>VLOOKUP(C1747,Product_Cleaned!$A$2:$C$101,3,FALSE)</f>
        <v>Electronics</v>
      </c>
      <c r="F1747" t="str">
        <f>VLOOKUP(C1747,Product_Cleaned!$A$2:$E$101,4,FALSE)</f>
        <v>Accessories</v>
      </c>
      <c r="G1747" t="str">
        <f>VLOOKUP('Sales_Fact cleaned'!C1314,Product_Cleaned!$A$2:$E$101,5, FALSE)</f>
        <v>Hoffman-Williams</v>
      </c>
      <c r="H1747" t="s">
        <v>1789</v>
      </c>
      <c r="I1747" t="str">
        <f>_xlfn.XLOOKUP(H1747,Store_Raw!$A$2:$A$21,Store_Raw!$B$2:$B$21)</f>
        <v>Hill, Wagner and Ballard</v>
      </c>
      <c r="J1747" t="str">
        <f>_xlfn.XLOOKUP(H1747,Store_Raw!$A$2:$A$21,Store_Raw!$C$2:$C$21)</f>
        <v>East</v>
      </c>
      <c r="K1747" t="str">
        <f>_xlfn.XLOOKUP(H1747,Store_Raw!$A$2:$A$21,Store_Raw!$D$2:$D$21)</f>
        <v>East Davidville</v>
      </c>
      <c r="L1747" t="str">
        <f>_xlfn.XLOOKUP(H1747,Store_Raw!$A$2:$A$21,Store_Raw!$E$2:$E$21)</f>
        <v>Online</v>
      </c>
      <c r="M1747" t="str">
        <f>VLOOKUP(B1747,Customer_Cleaned!$A$2:$H$501,2,FALSE)</f>
        <v>Travis Holland</v>
      </c>
      <c r="N1747">
        <f>VLOOKUP(B1747,Customer_Cleaned!$A$2:$H$501,3,FALSE)</f>
        <v>38</v>
      </c>
      <c r="O1747" t="str">
        <f>VLOOKUP(B1747,Customer_Cleaned!$A$2:$H$501,4,FALSE)</f>
        <v>Male</v>
      </c>
      <c r="P1747" t="str">
        <f>VLOOKUP(B1747,Customer_Cleaned!$A$2:$H$501,8,FALSE)</f>
        <v>Silver</v>
      </c>
      <c r="Q1747" t="str">
        <f>_xlfn.XLOOKUP('Sales_Fact cleaned'!B1314,Customer_Cleaned!$A$2:$A$501,Customer_Cleaned!$F$2:$F$501)</f>
        <v>Indiana</v>
      </c>
      <c r="R1747" t="str">
        <f>_xlfn.XLOOKUP(B1747,Customer_Cleaned!$A$2:$A$501,Customer_Cleaned!$G$2:$G$501)</f>
        <v>USA</v>
      </c>
      <c r="S1747">
        <v>4</v>
      </c>
      <c r="T1747">
        <v>751.63</v>
      </c>
      <c r="U1747">
        <v>0.28000000000000003</v>
      </c>
      <c r="V1747">
        <v>2164.6943999999999</v>
      </c>
      <c r="W1747" t="s">
        <v>1826</v>
      </c>
    </row>
    <row r="1748" spans="1:23" hidden="1">
      <c r="A1748" s="2">
        <v>45850</v>
      </c>
      <c r="B1748" t="s">
        <v>1319</v>
      </c>
      <c r="C1748" t="s">
        <v>1726</v>
      </c>
      <c r="D1748" t="str">
        <f>VLOOKUP(C1748,Product_Cleaned!$A$2:$B$101,2,FALSE)</f>
        <v>Face Foundation Kit</v>
      </c>
      <c r="E1748" t="str">
        <f>VLOOKUP(C1748,Product_Cleaned!$A$2:$C$101,3,FALSE)</f>
        <v>Beauty</v>
      </c>
      <c r="F1748" t="str">
        <f>VLOOKUP(C1748,Product_Cleaned!$A$2:$E$101,4,FALSE)</f>
        <v>Makeup</v>
      </c>
      <c r="G1748" t="str">
        <f>VLOOKUP('Sales_Fact cleaned'!C1389,Product_Cleaned!$A$2:$E$101,5, FALSE)</f>
        <v>Atkinson, Camacho and Oliver</v>
      </c>
      <c r="H1748" t="s">
        <v>1776</v>
      </c>
      <c r="I1748" t="str">
        <f>_xlfn.XLOOKUP(H1748,Store_Raw!$A$2:$A$21,Store_Raw!$B$2:$B$21)</f>
        <v>Benson-Elliott</v>
      </c>
      <c r="J1748" t="str">
        <f>_xlfn.XLOOKUP(H1748,Store_Raw!$A$2:$A$21,Store_Raw!$C$2:$C$21)</f>
        <v>East</v>
      </c>
      <c r="K1748" t="str">
        <f>_xlfn.XLOOKUP(H1748,Store_Raw!$A$2:$A$21,Store_Raw!$D$2:$D$21)</f>
        <v>Port Josephberg</v>
      </c>
      <c r="L1748" t="str">
        <f>_xlfn.XLOOKUP(H1748,Store_Raw!$A$2:$A$21,Store_Raw!$E$2:$E$21)</f>
        <v>Online</v>
      </c>
      <c r="M1748" t="str">
        <f>VLOOKUP(B1748,Customer_Cleaned!$A$2:$H$501,2,FALSE)</f>
        <v>Bryce Hawkins</v>
      </c>
      <c r="N1748">
        <f>VLOOKUP(B1748,Customer_Cleaned!$A$2:$H$501,3,FALSE)</f>
        <v>40</v>
      </c>
      <c r="O1748" t="str">
        <f>VLOOKUP(B1748,Customer_Cleaned!$A$2:$H$501,4,FALSE)</f>
        <v>Male</v>
      </c>
      <c r="P1748" t="str">
        <f>VLOOKUP(B1748,Customer_Cleaned!$A$2:$H$501,8,FALSE)</f>
        <v>Silver</v>
      </c>
      <c r="Q1748" t="str">
        <f>_xlfn.XLOOKUP('Sales_Fact cleaned'!B1389,Customer_Cleaned!$A$2:$A$501,Customer_Cleaned!$F$2:$F$501)</f>
        <v>Wisconsin</v>
      </c>
      <c r="R1748" t="str">
        <f>_xlfn.XLOOKUP(B1748,Customer_Cleaned!$A$2:$A$501,Customer_Cleaned!$G$2:$G$501)</f>
        <v>USA</v>
      </c>
      <c r="S1748">
        <v>4</v>
      </c>
      <c r="T1748">
        <v>630.21</v>
      </c>
      <c r="U1748">
        <v>0.14000000000000001</v>
      </c>
      <c r="V1748">
        <v>2167.9223999999999</v>
      </c>
      <c r="W1748" t="s">
        <v>1829</v>
      </c>
    </row>
    <row r="1749" spans="1:23" hidden="1">
      <c r="A1749" s="2">
        <v>45851</v>
      </c>
      <c r="B1749" t="s">
        <v>1464</v>
      </c>
      <c r="C1749" t="s">
        <v>1694</v>
      </c>
      <c r="D1749" t="str">
        <f>VLOOKUP(C1749,Product_Cleaned!$A$2:$B$101,2,FALSE)</f>
        <v>Shin Guards – Adult</v>
      </c>
      <c r="E1749" t="str">
        <f>VLOOKUP(C1749,Product_Cleaned!$A$2:$C$101,3,FALSE)</f>
        <v>Sports</v>
      </c>
      <c r="F1749" t="str">
        <f>VLOOKUP(C1749,Product_Cleaned!$A$2:$E$101,4,FALSE)</f>
        <v>Team Sports</v>
      </c>
      <c r="G1749" t="str">
        <f>VLOOKUP('Sales_Fact cleaned'!C1550,Product_Cleaned!$A$2:$E$101,5, FALSE)</f>
        <v>Montgomery, Benton and Miller</v>
      </c>
      <c r="H1749" t="s">
        <v>1769</v>
      </c>
      <c r="I1749" t="str">
        <f>_xlfn.XLOOKUP(H1749,Store_Raw!$A$2:$A$21,Store_Raw!$B$2:$B$21)</f>
        <v>Alexander Group</v>
      </c>
      <c r="J1749" t="str">
        <f>_xlfn.XLOOKUP(H1749,Store_Raw!$A$2:$A$21,Store_Raw!$C$2:$C$21)</f>
        <v>South</v>
      </c>
      <c r="K1749" t="str">
        <f>_xlfn.XLOOKUP(H1749,Store_Raw!$A$2:$A$21,Store_Raw!$D$2:$D$21)</f>
        <v>Port Sharon</v>
      </c>
      <c r="L1749" t="str">
        <f>_xlfn.XLOOKUP(H1749,Store_Raw!$A$2:$A$21,Store_Raw!$E$2:$E$21)</f>
        <v>Online</v>
      </c>
      <c r="M1749" t="str">
        <f>VLOOKUP(B1749,Customer_Cleaned!$A$2:$H$501,2,FALSE)</f>
        <v>Barbara Berry</v>
      </c>
      <c r="N1749">
        <f>VLOOKUP(B1749,Customer_Cleaned!$A$2:$H$501,3,FALSE)</f>
        <v>18</v>
      </c>
      <c r="O1749" t="str">
        <f>VLOOKUP(B1749,Customer_Cleaned!$A$2:$H$501,4,FALSE)</f>
        <v>Female</v>
      </c>
      <c r="P1749" t="str">
        <f>VLOOKUP(B1749,Customer_Cleaned!$A$2:$H$501,8,FALSE)</f>
        <v>Bronze</v>
      </c>
      <c r="Q1749" t="str">
        <f>_xlfn.XLOOKUP('Sales_Fact cleaned'!B1550,Customer_Cleaned!$A$2:$A$501,Customer_Cleaned!$F$2:$F$501)</f>
        <v>Virginia</v>
      </c>
      <c r="R1749" t="str">
        <f>_xlfn.XLOOKUP(B1749,Customer_Cleaned!$A$2:$A$501,Customer_Cleaned!$G$2:$G$501)</f>
        <v>USA</v>
      </c>
      <c r="S1749">
        <v>4</v>
      </c>
      <c r="T1749">
        <v>753</v>
      </c>
      <c r="U1749">
        <v>0.28000000000000003</v>
      </c>
      <c r="V1749">
        <v>2168.64</v>
      </c>
      <c r="W1749" t="s">
        <v>1824</v>
      </c>
    </row>
    <row r="1750" spans="1:23" hidden="1">
      <c r="A1750" s="2">
        <v>45851</v>
      </c>
      <c r="B1750" t="s">
        <v>684</v>
      </c>
      <c r="C1750" t="s">
        <v>1646</v>
      </c>
      <c r="D1750" t="str">
        <f>VLOOKUP(C1750,Product_Cleaned!$A$2:$B$101,2,FALSE)</f>
        <v>Men's Roll-On Perfume</v>
      </c>
      <c r="E1750" t="str">
        <f>VLOOKUP(C1750,Product_Cleaned!$A$2:$C$101,3,FALSE)</f>
        <v>Beauty</v>
      </c>
      <c r="F1750" t="str">
        <f>VLOOKUP(C1750,Product_Cleaned!$A$2:$E$101,4,FALSE)</f>
        <v>Fragrance</v>
      </c>
      <c r="G1750" t="str">
        <f>VLOOKUP('Sales_Fact cleaned'!C601,Product_Cleaned!$A$2:$E$101,5, FALSE)</f>
        <v>Thompson-French</v>
      </c>
      <c r="H1750" t="s">
        <v>1757</v>
      </c>
      <c r="I1750" t="str">
        <f>_xlfn.XLOOKUP(H1750,Store_Raw!$A$2:$A$21,Store_Raw!$B$2:$B$21)</f>
        <v>Martinez, Adkins and Johnson</v>
      </c>
      <c r="J1750" t="str">
        <f>_xlfn.XLOOKUP(H1750,Store_Raw!$A$2:$A$21,Store_Raw!$C$2:$C$21)</f>
        <v>North</v>
      </c>
      <c r="K1750" t="str">
        <f>_xlfn.XLOOKUP(H1750,Store_Raw!$A$2:$A$21,Store_Raw!$D$2:$D$21)</f>
        <v>Danielmouth</v>
      </c>
      <c r="L1750" t="str">
        <f>_xlfn.XLOOKUP(H1750,Store_Raw!$A$2:$A$21,Store_Raw!$E$2:$E$21)</f>
        <v>Flagship</v>
      </c>
      <c r="M1750" t="str">
        <f>VLOOKUP(B1750,Customer_Cleaned!$A$2:$H$501,2,FALSE)</f>
        <v>Antonio Jones</v>
      </c>
      <c r="N1750">
        <f>VLOOKUP(B1750,Customer_Cleaned!$A$2:$H$501,3,FALSE)</f>
        <v>48</v>
      </c>
      <c r="O1750" t="str">
        <f>VLOOKUP(B1750,Customer_Cleaned!$A$2:$H$501,4,FALSE)</f>
        <v>Male</v>
      </c>
      <c r="P1750" t="str">
        <f>VLOOKUP(B1750,Customer_Cleaned!$A$2:$H$501,8,FALSE)</f>
        <v>Silver</v>
      </c>
      <c r="Q1750" t="str">
        <f>_xlfn.XLOOKUP('Sales_Fact cleaned'!B601,Customer_Cleaned!$A$2:$A$501,Customer_Cleaned!$F$2:$F$501)</f>
        <v>New Jersey</v>
      </c>
      <c r="R1750" t="str">
        <f>_xlfn.XLOOKUP(B1750,Customer_Cleaned!$A$2:$A$501,Customer_Cleaned!$G$2:$G$501)</f>
        <v>USA</v>
      </c>
      <c r="S1750">
        <v>3</v>
      </c>
      <c r="T1750">
        <v>803.31</v>
      </c>
      <c r="U1750">
        <v>0.1</v>
      </c>
      <c r="V1750">
        <v>2168.9369999999999</v>
      </c>
      <c r="W1750" t="s">
        <v>1826</v>
      </c>
    </row>
    <row r="1751" spans="1:23" hidden="1">
      <c r="A1751" s="2">
        <v>45851</v>
      </c>
      <c r="B1751" t="s">
        <v>1053</v>
      </c>
      <c r="C1751" t="s">
        <v>1624</v>
      </c>
      <c r="D1751" t="str">
        <f>VLOOKUP(C1751,Product_Cleaned!$A$2:$B$101,2,FALSE)</f>
        <v>Sports Water Hydration Pack</v>
      </c>
      <c r="E1751" t="str">
        <f>VLOOKUP(C1751,Product_Cleaned!$A$2:$C$101,3,FALSE)</f>
        <v>Sports</v>
      </c>
      <c r="F1751" t="str">
        <f>VLOOKUP(C1751,Product_Cleaned!$A$2:$E$101,4,FALSE)</f>
        <v>Outdoor</v>
      </c>
      <c r="G1751" t="str">
        <f>VLOOKUP('Sales_Fact cleaned'!C1863,Product_Cleaned!$A$2:$E$101,5, FALSE)</f>
        <v>Aguilar, Horton and Lewis</v>
      </c>
      <c r="H1751" t="s">
        <v>1776</v>
      </c>
      <c r="I1751" t="str">
        <f>_xlfn.XLOOKUP(H1751,Store_Raw!$A$2:$A$21,Store_Raw!$B$2:$B$21)</f>
        <v>Benson-Elliott</v>
      </c>
      <c r="J1751" t="str">
        <f>_xlfn.XLOOKUP(H1751,Store_Raw!$A$2:$A$21,Store_Raw!$C$2:$C$21)</f>
        <v>East</v>
      </c>
      <c r="K1751" t="str">
        <f>_xlfn.XLOOKUP(H1751,Store_Raw!$A$2:$A$21,Store_Raw!$D$2:$D$21)</f>
        <v>Port Josephberg</v>
      </c>
      <c r="L1751" t="str">
        <f>_xlfn.XLOOKUP(H1751,Store_Raw!$A$2:$A$21,Store_Raw!$E$2:$E$21)</f>
        <v>Online</v>
      </c>
      <c r="M1751" t="str">
        <f>VLOOKUP(B1751,Customer_Cleaned!$A$2:$H$501,2,FALSE)</f>
        <v>Jennifer Woods</v>
      </c>
      <c r="N1751">
        <f>VLOOKUP(B1751,Customer_Cleaned!$A$2:$H$501,3,FALSE)</f>
        <v>37</v>
      </c>
      <c r="O1751" t="str">
        <f>VLOOKUP(B1751,Customer_Cleaned!$A$2:$H$501,4,FALSE)</f>
        <v>Male</v>
      </c>
      <c r="P1751" t="str">
        <f>VLOOKUP(B1751,Customer_Cleaned!$A$2:$H$501,8,FALSE)</f>
        <v>Silver</v>
      </c>
      <c r="Q1751" t="str">
        <f>_xlfn.XLOOKUP('Sales_Fact cleaned'!B1863,Customer_Cleaned!$A$2:$A$501,Customer_Cleaned!$F$2:$F$501)</f>
        <v>Ohio</v>
      </c>
      <c r="R1751" t="str">
        <f>_xlfn.XLOOKUP(B1751,Customer_Cleaned!$A$2:$A$501,Customer_Cleaned!$G$2:$G$501)</f>
        <v>USA</v>
      </c>
      <c r="S1751">
        <v>4</v>
      </c>
      <c r="T1751">
        <v>766.03</v>
      </c>
      <c r="U1751">
        <v>0.28999999999999998</v>
      </c>
      <c r="V1751">
        <v>2175.5252</v>
      </c>
      <c r="W1751" t="s">
        <v>1824</v>
      </c>
    </row>
    <row r="1752" spans="1:23" hidden="1">
      <c r="A1752" s="2">
        <v>45851</v>
      </c>
      <c r="B1752" t="s">
        <v>366</v>
      </c>
      <c r="C1752" t="s">
        <v>1726</v>
      </c>
      <c r="D1752" t="str">
        <f>VLOOKUP(C1752,Product_Cleaned!$A$2:$B$101,2,FALSE)</f>
        <v>Face Foundation Kit</v>
      </c>
      <c r="E1752" t="str">
        <f>VLOOKUP(C1752,Product_Cleaned!$A$2:$C$101,3,FALSE)</f>
        <v>Beauty</v>
      </c>
      <c r="F1752" t="str">
        <f>VLOOKUP(C1752,Product_Cleaned!$A$2:$E$101,4,FALSE)</f>
        <v>Makeup</v>
      </c>
      <c r="G1752" t="str">
        <f>VLOOKUP('Sales_Fact cleaned'!C774,Product_Cleaned!$A$2:$E$101,5, FALSE)</f>
        <v>Gibson, Green and Lopez</v>
      </c>
      <c r="H1752" t="s">
        <v>1813</v>
      </c>
      <c r="I1752" t="str">
        <f>_xlfn.XLOOKUP(H1752,Store_Raw!$A$2:$A$21,Store_Raw!$B$2:$B$21)</f>
        <v>Mann-Austin</v>
      </c>
      <c r="J1752" t="str">
        <f>_xlfn.XLOOKUP(H1752,Store_Raw!$A$2:$A$21,Store_Raw!$C$2:$C$21)</f>
        <v>East</v>
      </c>
      <c r="K1752" t="str">
        <f>_xlfn.XLOOKUP(H1752,Store_Raw!$A$2:$A$21,Store_Raw!$D$2:$D$21)</f>
        <v>Vasquezborough</v>
      </c>
      <c r="L1752" t="str">
        <f>_xlfn.XLOOKUP(H1752,Store_Raw!$A$2:$A$21,Store_Raw!$E$2:$E$21)</f>
        <v>Online</v>
      </c>
      <c r="M1752" t="str">
        <f>VLOOKUP(B1752,Customer_Cleaned!$A$2:$H$501,2,FALSE)</f>
        <v>Steven Stein</v>
      </c>
      <c r="N1752">
        <f>VLOOKUP(B1752,Customer_Cleaned!$A$2:$H$501,3,FALSE)</f>
        <v>21</v>
      </c>
      <c r="O1752" t="str">
        <f>VLOOKUP(B1752,Customer_Cleaned!$A$2:$H$501,4,FALSE)</f>
        <v>Male</v>
      </c>
      <c r="P1752" t="str">
        <f>VLOOKUP(B1752,Customer_Cleaned!$A$2:$H$501,8,FALSE)</f>
        <v>Bronze</v>
      </c>
      <c r="Q1752" t="str">
        <f>_xlfn.XLOOKUP('Sales_Fact cleaned'!B774,Customer_Cleaned!$A$2:$A$501,Customer_Cleaned!$F$2:$F$501)</f>
        <v>New Jersey</v>
      </c>
      <c r="R1752" t="str">
        <f>_xlfn.XLOOKUP(B1752,Customer_Cleaned!$A$2:$A$501,Customer_Cleaned!$G$2:$G$501)</f>
        <v>USA</v>
      </c>
      <c r="S1752">
        <v>4</v>
      </c>
      <c r="T1752">
        <v>611.29999999999995</v>
      </c>
      <c r="U1752">
        <v>0.11</v>
      </c>
      <c r="V1752">
        <v>2176.2280000000001</v>
      </c>
      <c r="W1752" t="s">
        <v>1824</v>
      </c>
    </row>
    <row r="1753" spans="1:23" hidden="1">
      <c r="A1753" s="2">
        <v>45851</v>
      </c>
      <c r="B1753" t="s">
        <v>1437</v>
      </c>
      <c r="C1753" t="s">
        <v>1644</v>
      </c>
      <c r="D1753" t="str">
        <f>VLOOKUP(C1753,Product_Cleaned!$A$2:$B$101,2,FALSE)</f>
        <v>Car Dashboard Phone Holder</v>
      </c>
      <c r="E1753" t="str">
        <f>VLOOKUP(C1753,Product_Cleaned!$A$2:$C$101,3,FALSE)</f>
        <v>Electronics</v>
      </c>
      <c r="F1753" t="str">
        <f>VLOOKUP(C1753,Product_Cleaned!$A$2:$E$101,4,FALSE)</f>
        <v>Accessories</v>
      </c>
      <c r="G1753" t="str">
        <f>VLOOKUP('Sales_Fact cleaned'!C258,Product_Cleaned!$A$2:$E$101,5, FALSE)</f>
        <v>Murray, Gould and Ware</v>
      </c>
      <c r="H1753" t="s">
        <v>1813</v>
      </c>
      <c r="I1753" t="str">
        <f>_xlfn.XLOOKUP(H1753,Store_Raw!$A$2:$A$21,Store_Raw!$B$2:$B$21)</f>
        <v>Mann-Austin</v>
      </c>
      <c r="J1753" t="str">
        <f>_xlfn.XLOOKUP(H1753,Store_Raw!$A$2:$A$21,Store_Raw!$C$2:$C$21)</f>
        <v>East</v>
      </c>
      <c r="K1753" t="str">
        <f>_xlfn.XLOOKUP(H1753,Store_Raw!$A$2:$A$21,Store_Raw!$D$2:$D$21)</f>
        <v>Vasquezborough</v>
      </c>
      <c r="L1753" t="str">
        <f>_xlfn.XLOOKUP(H1753,Store_Raw!$A$2:$A$21,Store_Raw!$E$2:$E$21)</f>
        <v>Online</v>
      </c>
      <c r="M1753" t="str">
        <f>VLOOKUP(B1753,Customer_Cleaned!$A$2:$H$501,2,FALSE)</f>
        <v>Cynthia Parrish</v>
      </c>
      <c r="N1753">
        <f>VLOOKUP(B1753,Customer_Cleaned!$A$2:$H$501,3,FALSE)</f>
        <v>18</v>
      </c>
      <c r="O1753" t="str">
        <f>VLOOKUP(B1753,Customer_Cleaned!$A$2:$H$501,4,FALSE)</f>
        <v>Male</v>
      </c>
      <c r="P1753" t="str">
        <f>VLOOKUP(B1753,Customer_Cleaned!$A$2:$H$501,8,FALSE)</f>
        <v>Bronze</v>
      </c>
      <c r="Q1753" t="str">
        <f>_xlfn.XLOOKUP('Sales_Fact cleaned'!B258,Customer_Cleaned!$A$2:$A$501,Customer_Cleaned!$F$2:$F$501)</f>
        <v>Georgia</v>
      </c>
      <c r="R1753" t="str">
        <f>_xlfn.XLOOKUP(B1753,Customer_Cleaned!$A$2:$A$501,Customer_Cleaned!$G$2:$G$501)</f>
        <v>USA</v>
      </c>
      <c r="S1753">
        <v>3</v>
      </c>
      <c r="T1753">
        <v>807.95</v>
      </c>
      <c r="U1753">
        <v>0.1</v>
      </c>
      <c r="V1753">
        <v>2181.4650000000011</v>
      </c>
      <c r="W1753" t="s">
        <v>1824</v>
      </c>
    </row>
    <row r="1754" spans="1:23" hidden="1">
      <c r="A1754" s="2">
        <v>45851</v>
      </c>
      <c r="B1754" t="s">
        <v>425</v>
      </c>
      <c r="C1754" t="s">
        <v>1702</v>
      </c>
      <c r="D1754" t="str">
        <f>VLOOKUP(C1754,Product_Cleaned!$A$2:$B$101,2,FALSE)</f>
        <v>WiFi Mesh Router</v>
      </c>
      <c r="E1754" t="str">
        <f>VLOOKUP(C1754,Product_Cleaned!$A$2:$C$101,3,FALSE)</f>
        <v>Electronics</v>
      </c>
      <c r="F1754" t="str">
        <f>VLOOKUP(C1754,Product_Cleaned!$A$2:$E$101,4,FALSE)</f>
        <v>Appliances</v>
      </c>
      <c r="G1754" t="str">
        <f>VLOOKUP('Sales_Fact cleaned'!C50,Product_Cleaned!$A$2:$E$101,5, FALSE)</f>
        <v>Butler Group</v>
      </c>
      <c r="H1754" t="s">
        <v>1769</v>
      </c>
      <c r="I1754" t="str">
        <f>_xlfn.XLOOKUP(H1754,Store_Raw!$A$2:$A$21,Store_Raw!$B$2:$B$21)</f>
        <v>Alexander Group</v>
      </c>
      <c r="J1754" t="str">
        <f>_xlfn.XLOOKUP(H1754,Store_Raw!$A$2:$A$21,Store_Raw!$C$2:$C$21)</f>
        <v>South</v>
      </c>
      <c r="K1754" t="str">
        <f>_xlfn.XLOOKUP(H1754,Store_Raw!$A$2:$A$21,Store_Raw!$D$2:$D$21)</f>
        <v>Port Sharon</v>
      </c>
      <c r="L1754" t="str">
        <f>_xlfn.XLOOKUP(H1754,Store_Raw!$A$2:$A$21,Store_Raw!$E$2:$E$21)</f>
        <v>Online</v>
      </c>
      <c r="M1754" t="str">
        <f>VLOOKUP(B1754,Customer_Cleaned!$A$2:$H$501,2,FALSE)</f>
        <v>Erin Hopkins</v>
      </c>
      <c r="N1754">
        <f>VLOOKUP(B1754,Customer_Cleaned!$A$2:$H$501,3,FALSE)</f>
        <v>40</v>
      </c>
      <c r="O1754" t="str">
        <f>VLOOKUP(B1754,Customer_Cleaned!$A$2:$H$501,4,FALSE)</f>
        <v>Male</v>
      </c>
      <c r="P1754" t="str">
        <f>VLOOKUP(B1754,Customer_Cleaned!$A$2:$H$501,8,FALSE)</f>
        <v>Silver</v>
      </c>
      <c r="Q1754" t="str">
        <f>_xlfn.XLOOKUP('Sales_Fact cleaned'!B50,Customer_Cleaned!$A$2:$A$501,Customer_Cleaned!$F$2:$F$501)</f>
        <v>Alaska</v>
      </c>
      <c r="R1754" t="str">
        <f>_xlfn.XLOOKUP(B1754,Customer_Cleaned!$A$2:$A$501,Customer_Cleaned!$G$2:$G$501)</f>
        <v>USA</v>
      </c>
      <c r="S1754">
        <v>4</v>
      </c>
      <c r="T1754">
        <v>665.38</v>
      </c>
      <c r="U1754">
        <v>0.18</v>
      </c>
      <c r="V1754">
        <v>2182.4463999999998</v>
      </c>
      <c r="W1754" t="s">
        <v>1826</v>
      </c>
    </row>
    <row r="1755" spans="1:23">
      <c r="A1755" s="2">
        <v>45853</v>
      </c>
      <c r="B1755" t="s">
        <v>1017</v>
      </c>
      <c r="C1755" t="s">
        <v>1646</v>
      </c>
      <c r="D1755" t="str">
        <f>VLOOKUP(C1755,Product_Cleaned!$A$2:$B$101,2,FALSE)</f>
        <v>Men's Roll-On Perfume</v>
      </c>
      <c r="E1755" t="str">
        <f>VLOOKUP(C1755,Product_Cleaned!$A$2:$C$101,3,FALSE)</f>
        <v>Beauty</v>
      </c>
      <c r="F1755" t="str">
        <f>VLOOKUP(C1755,Product_Cleaned!$A$2:$E$101,4,FALSE)</f>
        <v>Fragrance</v>
      </c>
      <c r="G1755" t="str">
        <f>VLOOKUP('Sales_Fact cleaned'!C1112,Product_Cleaned!$A$2:$E$101,5, FALSE)</f>
        <v>Kelly, Smith and Perez</v>
      </c>
      <c r="H1755" t="s">
        <v>1789</v>
      </c>
      <c r="I1755" t="str">
        <f>_xlfn.XLOOKUP(H1755,Store_Raw!$A$2:$A$21,Store_Raw!$B$2:$B$21)</f>
        <v>Hill, Wagner and Ballard</v>
      </c>
      <c r="J1755" t="str">
        <f>_xlfn.XLOOKUP(H1755,Store_Raw!$A$2:$A$21,Store_Raw!$C$2:$C$21)</f>
        <v>East</v>
      </c>
      <c r="K1755" t="str">
        <f>_xlfn.XLOOKUP(H1755,Store_Raw!$A$2:$A$21,Store_Raw!$D$2:$D$21)</f>
        <v>East Davidville</v>
      </c>
      <c r="L1755" t="str">
        <f>_xlfn.XLOOKUP(H1755,Store_Raw!$A$2:$A$21,Store_Raw!$E$2:$E$21)</f>
        <v>Online</v>
      </c>
      <c r="M1755" t="str">
        <f>VLOOKUP(B1755,Customer_Cleaned!$A$2:$H$501,2,FALSE)</f>
        <v>Kristy Dunlap</v>
      </c>
      <c r="N1755">
        <f>VLOOKUP(B1755,Customer_Cleaned!$A$2:$H$501,3,FALSE)</f>
        <v>64</v>
      </c>
      <c r="O1755" t="str">
        <f>VLOOKUP(B1755,Customer_Cleaned!$A$2:$H$501,4,FALSE)</f>
        <v>Female</v>
      </c>
      <c r="P1755" t="str">
        <f>VLOOKUP(B1755,Customer_Cleaned!$A$2:$H$501,8,FALSE)</f>
        <v>Platinum</v>
      </c>
      <c r="Q1755" t="str">
        <f>_xlfn.XLOOKUP('Sales_Fact cleaned'!B1112,Customer_Cleaned!$A$2:$A$501,Customer_Cleaned!$F$2:$F$501)</f>
        <v>Florida</v>
      </c>
      <c r="R1755" t="str">
        <f>_xlfn.XLOOKUP(B1755,Customer_Cleaned!$A$2:$A$501,Customer_Cleaned!$G$2:$G$501)</f>
        <v>USA</v>
      </c>
      <c r="S1755">
        <v>3</v>
      </c>
      <c r="T1755">
        <v>958.15</v>
      </c>
      <c r="U1755">
        <v>0.24</v>
      </c>
      <c r="V1755">
        <v>2184.5819999999999</v>
      </c>
      <c r="W1755" t="s">
        <v>1826</v>
      </c>
    </row>
    <row r="1756" spans="1:23" hidden="1">
      <c r="A1756" s="2">
        <v>45853</v>
      </c>
      <c r="B1756" t="s">
        <v>1425</v>
      </c>
      <c r="C1756" t="s">
        <v>1730</v>
      </c>
      <c r="D1756" t="str">
        <f>VLOOKUP(C1756,Product_Cleaned!$A$2:$B$101,2,FALSE)</f>
        <v>Women's High Heels</v>
      </c>
      <c r="E1756" t="str">
        <f>VLOOKUP(C1756,Product_Cleaned!$A$2:$C$101,3,FALSE)</f>
        <v>Clothing</v>
      </c>
      <c r="F1756" t="str">
        <f>VLOOKUP(C1756,Product_Cleaned!$A$2:$E$101,4,FALSE)</f>
        <v>Footwear</v>
      </c>
      <c r="G1756" t="str">
        <f>VLOOKUP('Sales_Fact cleaned'!C1667,Product_Cleaned!$A$2:$E$101,5, FALSE)</f>
        <v>Aguilar, Horton and Lewis</v>
      </c>
      <c r="H1756" t="s">
        <v>1813</v>
      </c>
      <c r="I1756" t="str">
        <f>_xlfn.XLOOKUP(H1756,Store_Raw!$A$2:$A$21,Store_Raw!$B$2:$B$21)</f>
        <v>Mann-Austin</v>
      </c>
      <c r="J1756" t="str">
        <f>_xlfn.XLOOKUP(H1756,Store_Raw!$A$2:$A$21,Store_Raw!$C$2:$C$21)</f>
        <v>East</v>
      </c>
      <c r="K1756" t="str">
        <f>_xlfn.XLOOKUP(H1756,Store_Raw!$A$2:$A$21,Store_Raw!$D$2:$D$21)</f>
        <v>Vasquezborough</v>
      </c>
      <c r="L1756" t="str">
        <f>_xlfn.XLOOKUP(H1756,Store_Raw!$A$2:$A$21,Store_Raw!$E$2:$E$21)</f>
        <v>Online</v>
      </c>
      <c r="M1756" t="str">
        <f>VLOOKUP(B1756,Customer_Cleaned!$A$2:$H$501,2,FALSE)</f>
        <v>Beth Martin</v>
      </c>
      <c r="N1756">
        <f>VLOOKUP(B1756,Customer_Cleaned!$A$2:$H$501,3,FALSE)</f>
        <v>34</v>
      </c>
      <c r="O1756" t="str">
        <f>VLOOKUP(B1756,Customer_Cleaned!$A$2:$H$501,4,FALSE)</f>
        <v>Female</v>
      </c>
      <c r="P1756" t="str">
        <f>VLOOKUP(B1756,Customer_Cleaned!$A$2:$H$501,8,FALSE)</f>
        <v>Bronze</v>
      </c>
      <c r="Q1756" t="str">
        <f>_xlfn.XLOOKUP('Sales_Fact cleaned'!B1667,Customer_Cleaned!$A$2:$A$501,Customer_Cleaned!$F$2:$F$501)</f>
        <v>North Dakota</v>
      </c>
      <c r="R1756" t="str">
        <f>_xlfn.XLOOKUP(B1756,Customer_Cleaned!$A$2:$A$501,Customer_Cleaned!$G$2:$G$501)</f>
        <v>USA</v>
      </c>
      <c r="S1756">
        <v>3</v>
      </c>
      <c r="T1756">
        <v>811.16</v>
      </c>
      <c r="U1756">
        <v>0.1</v>
      </c>
      <c r="V1756">
        <v>2190.1320000000001</v>
      </c>
      <c r="W1756" t="s">
        <v>1826</v>
      </c>
    </row>
    <row r="1757" spans="1:23" hidden="1">
      <c r="A1757" s="2">
        <v>45854</v>
      </c>
      <c r="B1757" t="s">
        <v>1469</v>
      </c>
      <c r="C1757" t="s">
        <v>1744</v>
      </c>
      <c r="D1757" t="str">
        <f>VLOOKUP(C1757,Product_Cleaned!$A$2:$B$101,2,FALSE)</f>
        <v>Portable Bluetooth Speaker</v>
      </c>
      <c r="E1757" t="str">
        <f>VLOOKUP(C1757,Product_Cleaned!$A$2:$C$101,3,FALSE)</f>
        <v>Electronics</v>
      </c>
      <c r="F1757" t="str">
        <f>VLOOKUP(C1757,Product_Cleaned!$A$2:$E$101,4,FALSE)</f>
        <v>Audio</v>
      </c>
      <c r="G1757" t="str">
        <f>VLOOKUP('Sales_Fact cleaned'!C1099,Product_Cleaned!$A$2:$E$101,5, FALSE)</f>
        <v>Hernandez Inc</v>
      </c>
      <c r="H1757" t="s">
        <v>1782</v>
      </c>
      <c r="I1757" t="str">
        <f>_xlfn.XLOOKUP(H1757,Store_Raw!$A$2:$A$21,Store_Raw!$B$2:$B$21)</f>
        <v>Bean, Jones and Park</v>
      </c>
      <c r="J1757" t="str">
        <f>_xlfn.XLOOKUP(H1757,Store_Raw!$A$2:$A$21,Store_Raw!$C$2:$C$21)</f>
        <v>West</v>
      </c>
      <c r="K1757" t="str">
        <f>_xlfn.XLOOKUP(H1757,Store_Raw!$A$2:$A$21,Store_Raw!$D$2:$D$21)</f>
        <v>Thompsonborough</v>
      </c>
      <c r="L1757" t="str">
        <f>_xlfn.XLOOKUP(H1757,Store_Raw!$A$2:$A$21,Store_Raw!$E$2:$E$21)</f>
        <v>Online</v>
      </c>
      <c r="M1757" t="str">
        <f>VLOOKUP(B1757,Customer_Cleaned!$A$2:$H$501,2,FALSE)</f>
        <v>Andrea Harris</v>
      </c>
      <c r="N1757">
        <f>VLOOKUP(B1757,Customer_Cleaned!$A$2:$H$501,3,FALSE)</f>
        <v>41</v>
      </c>
      <c r="O1757" t="str">
        <f>VLOOKUP(B1757,Customer_Cleaned!$A$2:$H$501,4,FALSE)</f>
        <v>Female</v>
      </c>
      <c r="P1757" t="str">
        <f>VLOOKUP(B1757,Customer_Cleaned!$A$2:$H$501,8,FALSE)</f>
        <v>Silver</v>
      </c>
      <c r="Q1757" t="str">
        <f>_xlfn.XLOOKUP('Sales_Fact cleaned'!B1099,Customer_Cleaned!$A$2:$A$501,Customer_Cleaned!$F$2:$F$501)</f>
        <v>New Mexico</v>
      </c>
      <c r="R1757" t="str">
        <f>_xlfn.XLOOKUP(B1757,Customer_Cleaned!$A$2:$A$501,Customer_Cleaned!$G$2:$G$501)</f>
        <v>USA</v>
      </c>
      <c r="S1757">
        <v>4</v>
      </c>
      <c r="T1757">
        <v>610.6</v>
      </c>
      <c r="U1757">
        <v>0.1</v>
      </c>
      <c r="V1757">
        <v>2198.16</v>
      </c>
      <c r="W1757" t="s">
        <v>1829</v>
      </c>
    </row>
    <row r="1758" spans="1:23" hidden="1">
      <c r="A1758" s="2">
        <v>45854</v>
      </c>
      <c r="B1758" t="s">
        <v>1295</v>
      </c>
      <c r="C1758" t="s">
        <v>1630</v>
      </c>
      <c r="D1758" t="str">
        <f>VLOOKUP(C1758,Product_Cleaned!$A$2:$B$101,2,FALSE)</f>
        <v>Yoga Exercise Mat</v>
      </c>
      <c r="E1758" t="str">
        <f>VLOOKUP(C1758,Product_Cleaned!$A$2:$C$101,3,FALSE)</f>
        <v>Sports</v>
      </c>
      <c r="F1758" t="str">
        <f>VLOOKUP(C1758,Product_Cleaned!$A$2:$E$101,4,FALSE)</f>
        <v>Fitness</v>
      </c>
      <c r="G1758" t="str">
        <f>VLOOKUP('Sales_Fact cleaned'!C731,Product_Cleaned!$A$2:$E$101,5, FALSE)</f>
        <v>Hamilton Group</v>
      </c>
      <c r="H1758" t="s">
        <v>1786</v>
      </c>
      <c r="I1758" t="str">
        <f>_xlfn.XLOOKUP(H1758,Store_Raw!$A$2:$A$21,Store_Raw!$B$2:$B$21)</f>
        <v>Moore, Padilla and Butler</v>
      </c>
      <c r="J1758" t="str">
        <f>_xlfn.XLOOKUP(H1758,Store_Raw!$A$2:$A$21,Store_Raw!$C$2:$C$21)</f>
        <v>South</v>
      </c>
      <c r="K1758" t="str">
        <f>_xlfn.XLOOKUP(H1758,Store_Raw!$A$2:$A$21,Store_Raw!$D$2:$D$21)</f>
        <v>East Johnstad</v>
      </c>
      <c r="L1758" t="str">
        <f>_xlfn.XLOOKUP(H1758,Store_Raw!$A$2:$A$21,Store_Raw!$E$2:$E$21)</f>
        <v>Flagship</v>
      </c>
      <c r="M1758" t="str">
        <f>VLOOKUP(B1758,Customer_Cleaned!$A$2:$H$501,2,FALSE)</f>
        <v>Karen King</v>
      </c>
      <c r="N1758">
        <f>VLOOKUP(B1758,Customer_Cleaned!$A$2:$H$501,3,FALSE)</f>
        <v>64</v>
      </c>
      <c r="O1758" t="str">
        <f>VLOOKUP(B1758,Customer_Cleaned!$A$2:$H$501,4,FALSE)</f>
        <v>Female</v>
      </c>
      <c r="P1758" t="str">
        <f>VLOOKUP(B1758,Customer_Cleaned!$A$2:$H$501,8,FALSE)</f>
        <v>Platinum</v>
      </c>
      <c r="Q1758" t="str">
        <f>_xlfn.XLOOKUP('Sales_Fact cleaned'!B731,Customer_Cleaned!$A$2:$A$501,Customer_Cleaned!$F$2:$F$501)</f>
        <v>Arizona</v>
      </c>
      <c r="R1758" t="str">
        <f>_xlfn.XLOOKUP(B1758,Customer_Cleaned!$A$2:$A$501,Customer_Cleaned!$G$2:$G$501)</f>
        <v>USA</v>
      </c>
      <c r="S1758">
        <v>3</v>
      </c>
      <c r="T1758">
        <v>771.7</v>
      </c>
      <c r="U1758">
        <v>0.05</v>
      </c>
      <c r="V1758">
        <v>2199.3449999999998</v>
      </c>
      <c r="W1758" t="s">
        <v>1829</v>
      </c>
    </row>
    <row r="1759" spans="1:23" hidden="1">
      <c r="A1759" s="2">
        <v>45854</v>
      </c>
      <c r="B1759" t="s">
        <v>470</v>
      </c>
      <c r="C1759" t="s">
        <v>1586</v>
      </c>
      <c r="D1759" t="str">
        <f>VLOOKUP(C1759,Product_Cleaned!$A$2:$B$101,2,FALSE)</f>
        <v>Knee Support Brace</v>
      </c>
      <c r="E1759" t="str">
        <f>VLOOKUP(C1759,Product_Cleaned!$A$2:$C$101,3,FALSE)</f>
        <v>Sports</v>
      </c>
      <c r="F1759" t="str">
        <f>VLOOKUP(C1759,Product_Cleaned!$A$2:$E$101,4,FALSE)</f>
        <v>Equipment</v>
      </c>
      <c r="G1759" t="str">
        <f>VLOOKUP('Sales_Fact cleaned'!C1329,Product_Cleaned!$A$2:$E$101,5, FALSE)</f>
        <v>Holmes LLC</v>
      </c>
      <c r="H1759" t="s">
        <v>1810</v>
      </c>
      <c r="I1759" t="str">
        <f>_xlfn.XLOOKUP(H1759,Store_Raw!$A$2:$A$21,Store_Raw!$B$2:$B$21)</f>
        <v>Guerrero-Schmitt</v>
      </c>
      <c r="J1759" t="str">
        <f>_xlfn.XLOOKUP(H1759,Store_Raw!$A$2:$A$21,Store_Raw!$C$2:$C$21)</f>
        <v>East</v>
      </c>
      <c r="K1759" t="str">
        <f>_xlfn.XLOOKUP(H1759,Store_Raw!$A$2:$A$21,Store_Raw!$D$2:$D$21)</f>
        <v>East Stevechester</v>
      </c>
      <c r="L1759" t="str">
        <f>_xlfn.XLOOKUP(H1759,Store_Raw!$A$2:$A$21,Store_Raw!$E$2:$E$21)</f>
        <v>Flagship</v>
      </c>
      <c r="M1759" t="str">
        <f>VLOOKUP(B1759,Customer_Cleaned!$A$2:$H$501,2,FALSE)</f>
        <v>Sean Roth</v>
      </c>
      <c r="N1759">
        <f>VLOOKUP(B1759,Customer_Cleaned!$A$2:$H$501,3,FALSE)</f>
        <v>43</v>
      </c>
      <c r="O1759" t="str">
        <f>VLOOKUP(B1759,Customer_Cleaned!$A$2:$H$501,4,FALSE)</f>
        <v>Male</v>
      </c>
      <c r="P1759" t="str">
        <f>VLOOKUP(B1759,Customer_Cleaned!$A$2:$H$501,8,FALSE)</f>
        <v>Silver</v>
      </c>
      <c r="Q1759" t="str">
        <f>_xlfn.XLOOKUP('Sales_Fact cleaned'!B1329,Customer_Cleaned!$A$2:$A$501,Customer_Cleaned!$F$2:$F$501)</f>
        <v>Florida</v>
      </c>
      <c r="R1759" t="str">
        <f>_xlfn.XLOOKUP(B1759,Customer_Cleaned!$A$2:$A$501,Customer_Cleaned!$G$2:$G$501)</f>
        <v>USA</v>
      </c>
      <c r="S1759">
        <v>4</v>
      </c>
      <c r="T1759">
        <v>573.37</v>
      </c>
      <c r="U1759">
        <v>0.04</v>
      </c>
      <c r="V1759">
        <v>2201.7408</v>
      </c>
      <c r="W1759" t="s">
        <v>1826</v>
      </c>
    </row>
    <row r="1760" spans="1:23" hidden="1">
      <c r="A1760" s="2">
        <v>45854</v>
      </c>
      <c r="B1760" t="s">
        <v>1325</v>
      </c>
      <c r="C1760" t="s">
        <v>1612</v>
      </c>
      <c r="D1760" t="str">
        <f>VLOOKUP(C1760,Product_Cleaned!$A$2:$B$101,2,FALSE)</f>
        <v>Vitamin C Face Serum</v>
      </c>
      <c r="E1760" t="str">
        <f>VLOOKUP(C1760,Product_Cleaned!$A$2:$C$101,3,FALSE)</f>
        <v>Beauty</v>
      </c>
      <c r="F1760" t="str">
        <f>VLOOKUP(C1760,Product_Cleaned!$A$2:$E$101,4,FALSE)</f>
        <v>Skincare</v>
      </c>
      <c r="G1760" t="str">
        <f>VLOOKUP('Sales_Fact cleaned'!C861,Product_Cleaned!$A$2:$E$101,5, FALSE)</f>
        <v>Zhang Inc</v>
      </c>
      <c r="H1760" t="s">
        <v>1769</v>
      </c>
      <c r="I1760" t="str">
        <f>_xlfn.XLOOKUP(H1760,Store_Raw!$A$2:$A$21,Store_Raw!$B$2:$B$21)</f>
        <v>Alexander Group</v>
      </c>
      <c r="J1760" t="str">
        <f>_xlfn.XLOOKUP(H1760,Store_Raw!$A$2:$A$21,Store_Raw!$C$2:$C$21)</f>
        <v>South</v>
      </c>
      <c r="K1760" t="str">
        <f>_xlfn.XLOOKUP(H1760,Store_Raw!$A$2:$A$21,Store_Raw!$D$2:$D$21)</f>
        <v>Port Sharon</v>
      </c>
      <c r="L1760" t="str">
        <f>_xlfn.XLOOKUP(H1760,Store_Raw!$A$2:$A$21,Store_Raw!$E$2:$E$21)</f>
        <v>Online</v>
      </c>
      <c r="M1760" t="str">
        <f>VLOOKUP(B1760,Customer_Cleaned!$A$2:$H$501,2,FALSE)</f>
        <v>Jose Stewart</v>
      </c>
      <c r="N1760">
        <f>VLOOKUP(B1760,Customer_Cleaned!$A$2:$H$501,3,FALSE)</f>
        <v>18</v>
      </c>
      <c r="O1760" t="str">
        <f>VLOOKUP(B1760,Customer_Cleaned!$A$2:$H$501,4,FALSE)</f>
        <v>Female</v>
      </c>
      <c r="P1760" t="str">
        <f>VLOOKUP(B1760,Customer_Cleaned!$A$2:$H$501,8,FALSE)</f>
        <v>Bronze</v>
      </c>
      <c r="Q1760" t="str">
        <f>_xlfn.XLOOKUP('Sales_Fact cleaned'!B861,Customer_Cleaned!$A$2:$A$501,Customer_Cleaned!$F$2:$F$501)</f>
        <v>North Dakota</v>
      </c>
      <c r="R1760" t="str">
        <f>_xlfn.XLOOKUP(B1760,Customer_Cleaned!$A$2:$A$501,Customer_Cleaned!$G$2:$G$501)</f>
        <v>USA</v>
      </c>
      <c r="S1760">
        <v>3</v>
      </c>
      <c r="T1760">
        <v>918.76</v>
      </c>
      <c r="U1760">
        <v>0.2</v>
      </c>
      <c r="V1760">
        <v>2205.0239999999999</v>
      </c>
      <c r="W1760" t="s">
        <v>1826</v>
      </c>
    </row>
    <row r="1761" spans="1:23" hidden="1">
      <c r="A1761" s="2">
        <v>45855</v>
      </c>
      <c r="B1761" t="s">
        <v>353</v>
      </c>
      <c r="C1761" t="s">
        <v>1600</v>
      </c>
      <c r="D1761" t="str">
        <f>VLOOKUP(C1761,Product_Cleaned!$A$2:$B$101,2,FALSE)</f>
        <v>Wireless Bluetooth Speaker</v>
      </c>
      <c r="E1761" t="str">
        <f>VLOOKUP(C1761,Product_Cleaned!$A$2:$C$101,3,FALSE)</f>
        <v>Electronics</v>
      </c>
      <c r="F1761" t="str">
        <f>VLOOKUP(C1761,Product_Cleaned!$A$2:$E$101,4,FALSE)</f>
        <v>Audio</v>
      </c>
      <c r="G1761" t="str">
        <f>VLOOKUP('Sales_Fact cleaned'!C1407,Product_Cleaned!$A$2:$E$101,5, FALSE)</f>
        <v>Hamilton, Woods and Walker</v>
      </c>
      <c r="H1761" t="s">
        <v>1799</v>
      </c>
      <c r="I1761" t="str">
        <f>_xlfn.XLOOKUP(H1761,Store_Raw!$A$2:$A$21,Store_Raw!$B$2:$B$21)</f>
        <v>Mcdonald Inc</v>
      </c>
      <c r="J1761" t="str">
        <f>_xlfn.XLOOKUP(H1761,Store_Raw!$A$2:$A$21,Store_Raw!$C$2:$C$21)</f>
        <v>South</v>
      </c>
      <c r="K1761" t="str">
        <f>_xlfn.XLOOKUP(H1761,Store_Raw!$A$2:$A$21,Store_Raw!$D$2:$D$21)</f>
        <v>Christopherland</v>
      </c>
      <c r="L1761" t="str">
        <f>_xlfn.XLOOKUP(H1761,Store_Raw!$A$2:$A$21,Store_Raw!$E$2:$E$21)</f>
        <v>Outlet</v>
      </c>
      <c r="M1761" t="str">
        <f>VLOOKUP(B1761,Customer_Cleaned!$A$2:$H$501,2,FALSE)</f>
        <v>Sheila Wilson</v>
      </c>
      <c r="N1761">
        <f>VLOOKUP(B1761,Customer_Cleaned!$A$2:$H$501,3,FALSE)</f>
        <v>35</v>
      </c>
      <c r="O1761" t="str">
        <f>VLOOKUP(B1761,Customer_Cleaned!$A$2:$H$501,4,FALSE)</f>
        <v>Male</v>
      </c>
      <c r="P1761" t="str">
        <f>VLOOKUP(B1761,Customer_Cleaned!$A$2:$H$501,8,FALSE)</f>
        <v>Silver</v>
      </c>
      <c r="Q1761" t="str">
        <f>_xlfn.XLOOKUP('Sales_Fact cleaned'!B1407,Customer_Cleaned!$A$2:$A$501,Customer_Cleaned!$F$2:$F$501)</f>
        <v>Ohio</v>
      </c>
      <c r="R1761" t="str">
        <f>_xlfn.XLOOKUP(B1761,Customer_Cleaned!$A$2:$A$501,Customer_Cleaned!$G$2:$G$501)</f>
        <v>USA</v>
      </c>
      <c r="S1761">
        <v>4</v>
      </c>
      <c r="T1761">
        <v>652.28</v>
      </c>
      <c r="U1761">
        <v>0.15</v>
      </c>
      <c r="V1761">
        <v>2217.752</v>
      </c>
      <c r="W1761" t="s">
        <v>1829</v>
      </c>
    </row>
    <row r="1762" spans="1:23" hidden="1">
      <c r="A1762" s="2">
        <v>45855</v>
      </c>
      <c r="B1762" t="s">
        <v>1211</v>
      </c>
      <c r="C1762" t="s">
        <v>1712</v>
      </c>
      <c r="D1762" t="str">
        <f>VLOOKUP(C1762,Product_Cleaned!$A$2:$B$101,2,FALSE)</f>
        <v>Fitness Resistance Bands</v>
      </c>
      <c r="E1762" t="str">
        <f>VLOOKUP(C1762,Product_Cleaned!$A$2:$C$101,3,FALSE)</f>
        <v>Sports</v>
      </c>
      <c r="F1762" t="str">
        <f>VLOOKUP(C1762,Product_Cleaned!$A$2:$E$101,4,FALSE)</f>
        <v>Fitness</v>
      </c>
      <c r="G1762" t="str">
        <f>VLOOKUP('Sales_Fact cleaned'!C1839,Product_Cleaned!$A$2:$E$101,5, FALSE)</f>
        <v>French Ltd</v>
      </c>
      <c r="H1762" t="s">
        <v>1782</v>
      </c>
      <c r="I1762" t="str">
        <f>_xlfn.XLOOKUP(H1762,Store_Raw!$A$2:$A$21,Store_Raw!$B$2:$B$21)</f>
        <v>Bean, Jones and Park</v>
      </c>
      <c r="J1762" t="str">
        <f>_xlfn.XLOOKUP(H1762,Store_Raw!$A$2:$A$21,Store_Raw!$C$2:$C$21)</f>
        <v>West</v>
      </c>
      <c r="K1762" t="str">
        <f>_xlfn.XLOOKUP(H1762,Store_Raw!$A$2:$A$21,Store_Raw!$D$2:$D$21)</f>
        <v>Thompsonborough</v>
      </c>
      <c r="L1762" t="str">
        <f>_xlfn.XLOOKUP(H1762,Store_Raw!$A$2:$A$21,Store_Raw!$E$2:$E$21)</f>
        <v>Online</v>
      </c>
      <c r="M1762" t="str">
        <f>VLOOKUP(B1762,Customer_Cleaned!$A$2:$H$501,2,FALSE)</f>
        <v>Timothy Valenzuela</v>
      </c>
      <c r="N1762">
        <f>VLOOKUP(B1762,Customer_Cleaned!$A$2:$H$501,3,FALSE)</f>
        <v>53</v>
      </c>
      <c r="O1762" t="str">
        <f>VLOOKUP(B1762,Customer_Cleaned!$A$2:$H$501,4,FALSE)</f>
        <v>Male</v>
      </c>
      <c r="P1762" t="str">
        <f>VLOOKUP(B1762,Customer_Cleaned!$A$2:$H$501,8,FALSE)</f>
        <v>Platinum</v>
      </c>
      <c r="Q1762" t="str">
        <f>_xlfn.XLOOKUP('Sales_Fact cleaned'!B1839,Customer_Cleaned!$A$2:$A$501,Customer_Cleaned!$F$2:$F$501)</f>
        <v>West Virginia</v>
      </c>
      <c r="R1762" t="str">
        <f>_xlfn.XLOOKUP(B1762,Customer_Cleaned!$A$2:$A$501,Customer_Cleaned!$G$2:$G$501)</f>
        <v>USA</v>
      </c>
      <c r="S1762">
        <v>3</v>
      </c>
      <c r="T1762">
        <v>787.91</v>
      </c>
      <c r="U1762">
        <v>0.06</v>
      </c>
      <c r="V1762">
        <v>2221.9061999999999</v>
      </c>
      <c r="W1762" t="s">
        <v>1824</v>
      </c>
    </row>
    <row r="1763" spans="1:23" hidden="1">
      <c r="A1763" s="2">
        <v>45855</v>
      </c>
      <c r="B1763" t="s">
        <v>378</v>
      </c>
      <c r="C1763" t="s">
        <v>1688</v>
      </c>
      <c r="D1763" t="str">
        <f>VLOOKUP(C1763,Product_Cleaned!$A$2:$B$101,2,FALSE)</f>
        <v>Kitchen Storage Rack</v>
      </c>
      <c r="E1763" t="str">
        <f>VLOOKUP(C1763,Product_Cleaned!$A$2:$C$101,3,FALSE)</f>
        <v>Home</v>
      </c>
      <c r="F1763" t="str">
        <f>VLOOKUP(C1763,Product_Cleaned!$A$2:$E$101,4,FALSE)</f>
        <v>Storage</v>
      </c>
      <c r="G1763" t="str">
        <f>VLOOKUP('Sales_Fact cleaned'!C927,Product_Cleaned!$A$2:$E$101,5, FALSE)</f>
        <v>Terry-Moore</v>
      </c>
      <c r="H1763" t="s">
        <v>1804</v>
      </c>
      <c r="I1763" t="str">
        <f>_xlfn.XLOOKUP(H1763,Store_Raw!$A$2:$A$21,Store_Raw!$B$2:$B$21)</f>
        <v>Frederick-Wright</v>
      </c>
      <c r="J1763" t="str">
        <f>_xlfn.XLOOKUP(H1763,Store_Raw!$A$2:$A$21,Store_Raw!$C$2:$C$21)</f>
        <v>West</v>
      </c>
      <c r="K1763" t="str">
        <f>_xlfn.XLOOKUP(H1763,Store_Raw!$A$2:$A$21,Store_Raw!$D$2:$D$21)</f>
        <v>New Jimmymouth</v>
      </c>
      <c r="L1763" t="str">
        <f>_xlfn.XLOOKUP(H1763,Store_Raw!$A$2:$A$21,Store_Raw!$E$2:$E$21)</f>
        <v>Flagship</v>
      </c>
      <c r="M1763" t="str">
        <f>VLOOKUP(B1763,Customer_Cleaned!$A$2:$H$501,2,FALSE)</f>
        <v>Erica Carney</v>
      </c>
      <c r="N1763">
        <f>VLOOKUP(B1763,Customer_Cleaned!$A$2:$H$501,3,FALSE)</f>
        <v>62</v>
      </c>
      <c r="O1763" t="str">
        <f>VLOOKUP(B1763,Customer_Cleaned!$A$2:$H$501,4,FALSE)</f>
        <v>Female</v>
      </c>
      <c r="P1763" t="str">
        <f>VLOOKUP(B1763,Customer_Cleaned!$A$2:$H$501,8,FALSE)</f>
        <v>Platinum</v>
      </c>
      <c r="Q1763" t="str">
        <f>_xlfn.XLOOKUP('Sales_Fact cleaned'!B927,Customer_Cleaned!$A$2:$A$501,Customer_Cleaned!$F$2:$F$501)</f>
        <v>Missouri</v>
      </c>
      <c r="R1763" t="str">
        <f>_xlfn.XLOOKUP(B1763,Customer_Cleaned!$A$2:$A$501,Customer_Cleaned!$G$2:$G$501)</f>
        <v>USA</v>
      </c>
      <c r="S1763">
        <v>4</v>
      </c>
      <c r="T1763">
        <v>579.24</v>
      </c>
      <c r="U1763">
        <v>0.04</v>
      </c>
      <c r="V1763">
        <v>2224.2815999999998</v>
      </c>
      <c r="W1763" t="s">
        <v>1824</v>
      </c>
    </row>
    <row r="1764" spans="1:23" hidden="1">
      <c r="A1764" s="2">
        <v>45856</v>
      </c>
      <c r="B1764" t="s">
        <v>532</v>
      </c>
      <c r="C1764" t="s">
        <v>1628</v>
      </c>
      <c r="D1764" t="str">
        <f>VLOOKUP(C1764,Product_Cleaned!$A$2:$B$101,2,FALSE)</f>
        <v>Noise-Canceling Headphones</v>
      </c>
      <c r="E1764" t="str">
        <f>VLOOKUP(C1764,Product_Cleaned!$A$2:$C$101,3,FALSE)</f>
        <v>Electronics</v>
      </c>
      <c r="F1764" t="str">
        <f>VLOOKUP(C1764,Product_Cleaned!$A$2:$E$101,4,FALSE)</f>
        <v>Audio</v>
      </c>
      <c r="G1764" t="str">
        <f>VLOOKUP('Sales_Fact cleaned'!C1135,Product_Cleaned!$A$2:$E$101,5, FALSE)</f>
        <v>Zhang Inc</v>
      </c>
      <c r="H1764" t="s">
        <v>1769</v>
      </c>
      <c r="I1764" t="str">
        <f>_xlfn.XLOOKUP(H1764,Store_Raw!$A$2:$A$21,Store_Raw!$B$2:$B$21)</f>
        <v>Alexander Group</v>
      </c>
      <c r="J1764" t="str">
        <f>_xlfn.XLOOKUP(H1764,Store_Raw!$A$2:$A$21,Store_Raw!$C$2:$C$21)</f>
        <v>South</v>
      </c>
      <c r="K1764" t="str">
        <f>_xlfn.XLOOKUP(H1764,Store_Raw!$A$2:$A$21,Store_Raw!$D$2:$D$21)</f>
        <v>Port Sharon</v>
      </c>
      <c r="L1764" t="str">
        <f>_xlfn.XLOOKUP(H1764,Store_Raw!$A$2:$A$21,Store_Raw!$E$2:$E$21)</f>
        <v>Online</v>
      </c>
      <c r="M1764" t="str">
        <f>VLOOKUP(B1764,Customer_Cleaned!$A$2:$H$501,2,FALSE)</f>
        <v>Brian Choi</v>
      </c>
      <c r="N1764">
        <f>VLOOKUP(B1764,Customer_Cleaned!$A$2:$H$501,3,FALSE)</f>
        <v>46</v>
      </c>
      <c r="O1764" t="str">
        <f>VLOOKUP(B1764,Customer_Cleaned!$A$2:$H$501,4,FALSE)</f>
        <v>Female</v>
      </c>
      <c r="P1764" t="str">
        <f>VLOOKUP(B1764,Customer_Cleaned!$A$2:$H$501,8,FALSE)</f>
        <v>Silver</v>
      </c>
      <c r="Q1764" t="str">
        <f>_xlfn.XLOOKUP('Sales_Fact cleaned'!B1135,Customer_Cleaned!$A$2:$A$501,Customer_Cleaned!$F$2:$F$501)</f>
        <v>Rhode Island</v>
      </c>
      <c r="R1764" t="str">
        <f>_xlfn.XLOOKUP(B1764,Customer_Cleaned!$A$2:$A$501,Customer_Cleaned!$G$2:$G$501)</f>
        <v>USA</v>
      </c>
      <c r="S1764">
        <v>4</v>
      </c>
      <c r="T1764">
        <v>753.49</v>
      </c>
      <c r="U1764">
        <v>0.26</v>
      </c>
      <c r="V1764">
        <v>2230.3303999999998</v>
      </c>
      <c r="W1764" t="s">
        <v>1829</v>
      </c>
    </row>
    <row r="1765" spans="1:23" hidden="1">
      <c r="A1765" s="2">
        <v>45856</v>
      </c>
      <c r="B1765" t="s">
        <v>1510</v>
      </c>
      <c r="C1765" t="s">
        <v>1736</v>
      </c>
      <c r="D1765" t="str">
        <f>VLOOKUP(C1765,Product_Cleaned!$A$2:$B$101,2,FALSE)</f>
        <v>Vitamin E Body Lotion</v>
      </c>
      <c r="E1765" t="str">
        <f>VLOOKUP(C1765,Product_Cleaned!$A$2:$C$101,3,FALSE)</f>
        <v>Beauty</v>
      </c>
      <c r="F1765" t="str">
        <f>VLOOKUP(C1765,Product_Cleaned!$A$2:$E$101,4,FALSE)</f>
        <v>Skincare</v>
      </c>
      <c r="G1765" t="str">
        <f>VLOOKUP('Sales_Fact cleaned'!C1281,Product_Cleaned!$A$2:$E$101,5, FALSE)</f>
        <v>Hoffman Group</v>
      </c>
      <c r="H1765" t="s">
        <v>1792</v>
      </c>
      <c r="I1765" t="str">
        <f>_xlfn.XLOOKUP(H1765,Store_Raw!$A$2:$A$21,Store_Raw!$B$2:$B$21)</f>
        <v>Aguirre-Keller</v>
      </c>
      <c r="J1765" t="str">
        <f>_xlfn.XLOOKUP(H1765,Store_Raw!$A$2:$A$21,Store_Raw!$C$2:$C$21)</f>
        <v>South</v>
      </c>
      <c r="K1765" t="str">
        <f>_xlfn.XLOOKUP(H1765,Store_Raw!$A$2:$A$21,Store_Raw!$D$2:$D$21)</f>
        <v>Lake Michael</v>
      </c>
      <c r="L1765" t="str">
        <f>_xlfn.XLOOKUP(H1765,Store_Raw!$A$2:$A$21,Store_Raw!$E$2:$E$21)</f>
        <v>Online</v>
      </c>
      <c r="M1765" t="str">
        <f>VLOOKUP(B1765,Customer_Cleaned!$A$2:$H$501,2,FALSE)</f>
        <v>Kaitlin Brown</v>
      </c>
      <c r="N1765">
        <f>VLOOKUP(B1765,Customer_Cleaned!$A$2:$H$501,3,FALSE)</f>
        <v>52</v>
      </c>
      <c r="O1765" t="str">
        <f>VLOOKUP(B1765,Customer_Cleaned!$A$2:$H$501,4,FALSE)</f>
        <v>Female</v>
      </c>
      <c r="P1765" t="str">
        <f>VLOOKUP(B1765,Customer_Cleaned!$A$2:$H$501,8,FALSE)</f>
        <v>Platinum</v>
      </c>
      <c r="Q1765" t="str">
        <f>_xlfn.XLOOKUP('Sales_Fact cleaned'!B1281,Customer_Cleaned!$A$2:$A$501,Customer_Cleaned!$F$2:$F$501)</f>
        <v>Oregon</v>
      </c>
      <c r="R1765" t="str">
        <f>_xlfn.XLOOKUP(B1765,Customer_Cleaned!$A$2:$A$501,Customer_Cleaned!$G$2:$G$501)</f>
        <v>USA</v>
      </c>
      <c r="S1765">
        <v>3</v>
      </c>
      <c r="T1765">
        <v>845.67</v>
      </c>
      <c r="U1765">
        <v>0.12</v>
      </c>
      <c r="V1765">
        <v>2232.5688</v>
      </c>
      <c r="W1765" t="s">
        <v>1829</v>
      </c>
    </row>
    <row r="1766" spans="1:23" hidden="1">
      <c r="A1766" s="2">
        <v>45856</v>
      </c>
      <c r="B1766" t="s">
        <v>1298</v>
      </c>
      <c r="C1766" t="s">
        <v>1598</v>
      </c>
      <c r="D1766" t="str">
        <f>VLOOKUP(C1766,Product_Cleaned!$A$2:$B$101,2,FALSE)</f>
        <v>Women's Scarf Set</v>
      </c>
      <c r="E1766" t="str">
        <f>VLOOKUP(C1766,Product_Cleaned!$A$2:$C$101,3,FALSE)</f>
        <v>Clothing</v>
      </c>
      <c r="F1766" t="str">
        <f>VLOOKUP(C1766,Product_Cleaned!$A$2:$E$101,4,FALSE)</f>
        <v>Accessories</v>
      </c>
      <c r="G1766" t="str">
        <f>VLOOKUP('Sales_Fact cleaned'!C798,Product_Cleaned!$A$2:$E$101,5, FALSE)</f>
        <v>Holmes LLC</v>
      </c>
      <c r="H1766" t="s">
        <v>1804</v>
      </c>
      <c r="I1766" t="str">
        <f>_xlfn.XLOOKUP(H1766,Store_Raw!$A$2:$A$21,Store_Raw!$B$2:$B$21)</f>
        <v>Frederick-Wright</v>
      </c>
      <c r="J1766" t="str">
        <f>_xlfn.XLOOKUP(H1766,Store_Raw!$A$2:$A$21,Store_Raw!$C$2:$C$21)</f>
        <v>West</v>
      </c>
      <c r="K1766" t="str">
        <f>_xlfn.XLOOKUP(H1766,Store_Raw!$A$2:$A$21,Store_Raw!$D$2:$D$21)</f>
        <v>New Jimmymouth</v>
      </c>
      <c r="L1766" t="str">
        <f>_xlfn.XLOOKUP(H1766,Store_Raw!$A$2:$A$21,Store_Raw!$E$2:$E$21)</f>
        <v>Flagship</v>
      </c>
      <c r="M1766" t="str">
        <f>VLOOKUP(B1766,Customer_Cleaned!$A$2:$H$501,2,FALSE)</f>
        <v>Luke Parks</v>
      </c>
      <c r="N1766">
        <f>VLOOKUP(B1766,Customer_Cleaned!$A$2:$H$501,3,FALSE)</f>
        <v>60</v>
      </c>
      <c r="O1766" t="str">
        <f>VLOOKUP(B1766,Customer_Cleaned!$A$2:$H$501,4,FALSE)</f>
        <v>Female</v>
      </c>
      <c r="P1766" t="str">
        <f>VLOOKUP(B1766,Customer_Cleaned!$A$2:$H$501,8,FALSE)</f>
        <v>Platinum</v>
      </c>
      <c r="Q1766" t="str">
        <f>_xlfn.XLOOKUP('Sales_Fact cleaned'!B798,Customer_Cleaned!$A$2:$A$501,Customer_Cleaned!$F$2:$F$501)</f>
        <v>Alaska</v>
      </c>
      <c r="R1766" t="str">
        <f>_xlfn.XLOOKUP(B1766,Customer_Cleaned!$A$2:$A$501,Customer_Cleaned!$G$2:$G$501)</f>
        <v>USA</v>
      </c>
      <c r="S1766">
        <v>4</v>
      </c>
      <c r="T1766">
        <v>627.73</v>
      </c>
      <c r="U1766">
        <v>0.11</v>
      </c>
      <c r="V1766">
        <v>2234.7188000000001</v>
      </c>
      <c r="W1766" t="s">
        <v>1826</v>
      </c>
    </row>
    <row r="1767" spans="1:23" hidden="1">
      <c r="A1767" s="2">
        <v>45857</v>
      </c>
      <c r="B1767" t="s">
        <v>1304</v>
      </c>
      <c r="C1767" t="s">
        <v>1696</v>
      </c>
      <c r="D1767" t="str">
        <f>VLOOKUP(C1767,Product_Cleaned!$A$2:$B$101,2,FALSE)</f>
        <v>Bluetooth Car Audio System</v>
      </c>
      <c r="E1767" t="str">
        <f>VLOOKUP(C1767,Product_Cleaned!$A$2:$C$101,3,FALSE)</f>
        <v>Electronics</v>
      </c>
      <c r="F1767" t="str">
        <f>VLOOKUP(C1767,Product_Cleaned!$A$2:$E$101,4,FALSE)</f>
        <v>Audio</v>
      </c>
      <c r="G1767" t="str">
        <f>VLOOKUP('Sales_Fact cleaned'!C1592,Product_Cleaned!$A$2:$E$101,5, FALSE)</f>
        <v>Phillips and Sons</v>
      </c>
      <c r="H1767" t="s">
        <v>1782</v>
      </c>
      <c r="I1767" t="str">
        <f>_xlfn.XLOOKUP(H1767,Store_Raw!$A$2:$A$21,Store_Raw!$B$2:$B$21)</f>
        <v>Bean, Jones and Park</v>
      </c>
      <c r="J1767" t="str">
        <f>_xlfn.XLOOKUP(H1767,Store_Raw!$A$2:$A$21,Store_Raw!$C$2:$C$21)</f>
        <v>West</v>
      </c>
      <c r="K1767" t="str">
        <f>_xlfn.XLOOKUP(H1767,Store_Raw!$A$2:$A$21,Store_Raw!$D$2:$D$21)</f>
        <v>Thompsonborough</v>
      </c>
      <c r="L1767" t="str">
        <f>_xlfn.XLOOKUP(H1767,Store_Raw!$A$2:$A$21,Store_Raw!$E$2:$E$21)</f>
        <v>Online</v>
      </c>
      <c r="M1767" t="str">
        <f>VLOOKUP(B1767,Customer_Cleaned!$A$2:$H$501,2,FALSE)</f>
        <v>Dr. Tamara White Md</v>
      </c>
      <c r="N1767">
        <f>VLOOKUP(B1767,Customer_Cleaned!$A$2:$H$501,3,FALSE)</f>
        <v>60</v>
      </c>
      <c r="O1767" t="str">
        <f>VLOOKUP(B1767,Customer_Cleaned!$A$2:$H$501,4,FALSE)</f>
        <v>Male</v>
      </c>
      <c r="P1767" t="str">
        <f>VLOOKUP(B1767,Customer_Cleaned!$A$2:$H$501,8,FALSE)</f>
        <v>Platinum</v>
      </c>
      <c r="Q1767" t="str">
        <f>_xlfn.XLOOKUP('Sales_Fact cleaned'!B1592,Customer_Cleaned!$A$2:$A$501,Customer_Cleaned!$F$2:$F$501)</f>
        <v>Minnesota</v>
      </c>
      <c r="R1767" t="str">
        <f>_xlfn.XLOOKUP(B1767,Customer_Cleaned!$A$2:$A$501,Customer_Cleaned!$G$2:$G$501)</f>
        <v>USA</v>
      </c>
      <c r="S1767">
        <v>3</v>
      </c>
      <c r="T1767">
        <v>943.24</v>
      </c>
      <c r="U1767">
        <v>0.21</v>
      </c>
      <c r="V1767">
        <v>2235.4787999999999</v>
      </c>
      <c r="W1767" t="s">
        <v>1826</v>
      </c>
    </row>
    <row r="1768" spans="1:23" hidden="1">
      <c r="A1768" s="2">
        <v>45857</v>
      </c>
      <c r="B1768" t="s">
        <v>414</v>
      </c>
      <c r="C1768" t="s">
        <v>1718</v>
      </c>
      <c r="D1768" t="str">
        <f>VLOOKUP(C1768,Product_Cleaned!$A$2:$B$101,2,FALSE)</f>
        <v>Women's Beanie Hat</v>
      </c>
      <c r="E1768" t="str">
        <f>VLOOKUP(C1768,Product_Cleaned!$A$2:$C$101,3,FALSE)</f>
        <v>Clothing</v>
      </c>
      <c r="F1768" t="str">
        <f>VLOOKUP(C1768,Product_Cleaned!$A$2:$E$101,4,FALSE)</f>
        <v>Accessories</v>
      </c>
      <c r="G1768" t="str">
        <f>VLOOKUP('Sales_Fact cleaned'!C847,Product_Cleaned!$A$2:$E$101,5, FALSE)</f>
        <v>Hamilton Group</v>
      </c>
      <c r="H1768" t="s">
        <v>1752</v>
      </c>
      <c r="I1768" t="str">
        <f>_xlfn.XLOOKUP(H1768,Store_Raw!$A$2:$A$21,Store_Raw!$B$2:$B$21)</f>
        <v>Rivera-Warner</v>
      </c>
      <c r="J1768" t="str">
        <f>_xlfn.XLOOKUP(H1768,Store_Raw!$A$2:$A$21,Store_Raw!$C$2:$C$21)</f>
        <v>East</v>
      </c>
      <c r="K1768" t="str">
        <f>_xlfn.XLOOKUP(H1768,Store_Raw!$A$2:$A$21,Store_Raw!$D$2:$D$21)</f>
        <v>Washingtonfurt</v>
      </c>
      <c r="L1768" t="str">
        <f>_xlfn.XLOOKUP(H1768,Store_Raw!$A$2:$A$21,Store_Raw!$E$2:$E$21)</f>
        <v>Flagship</v>
      </c>
      <c r="M1768" t="str">
        <f>VLOOKUP(B1768,Customer_Cleaned!$A$2:$H$501,2,FALSE)</f>
        <v>Michael Jones</v>
      </c>
      <c r="N1768">
        <f>VLOOKUP(B1768,Customer_Cleaned!$A$2:$H$501,3,FALSE)</f>
        <v>40</v>
      </c>
      <c r="O1768" t="str">
        <f>VLOOKUP(B1768,Customer_Cleaned!$A$2:$H$501,4,FALSE)</f>
        <v>Male</v>
      </c>
      <c r="P1768" t="str">
        <f>VLOOKUP(B1768,Customer_Cleaned!$A$2:$H$501,8,FALSE)</f>
        <v>Silver</v>
      </c>
      <c r="Q1768" t="str">
        <f>_xlfn.XLOOKUP('Sales_Fact cleaned'!B847,Customer_Cleaned!$A$2:$A$501,Customer_Cleaned!$F$2:$F$501)</f>
        <v>Florida</v>
      </c>
      <c r="R1768" t="str">
        <f>_xlfn.XLOOKUP(B1768,Customer_Cleaned!$A$2:$A$501,Customer_Cleaned!$G$2:$G$501)</f>
        <v>USA</v>
      </c>
      <c r="S1768">
        <v>3</v>
      </c>
      <c r="T1768">
        <v>762</v>
      </c>
      <c r="U1768">
        <v>0.02</v>
      </c>
      <c r="V1768">
        <v>2240.2800000000002</v>
      </c>
      <c r="W1768" t="s">
        <v>1829</v>
      </c>
    </row>
    <row r="1769" spans="1:23" hidden="1">
      <c r="A1769" s="2">
        <v>45858</v>
      </c>
      <c r="B1769" t="s">
        <v>1319</v>
      </c>
      <c r="C1769" t="s">
        <v>1698</v>
      </c>
      <c r="D1769" t="str">
        <f>VLOOKUP(C1769,Product_Cleaned!$A$2:$B$101,2,FALSE)</f>
        <v>Women's Ankle Boots</v>
      </c>
      <c r="E1769" t="str">
        <f>VLOOKUP(C1769,Product_Cleaned!$A$2:$C$101,3,FALSE)</f>
        <v>Clothing</v>
      </c>
      <c r="F1769" t="str">
        <f>VLOOKUP(C1769,Product_Cleaned!$A$2:$E$101,4,FALSE)</f>
        <v>Footwear</v>
      </c>
      <c r="G1769" t="str">
        <f>VLOOKUP('Sales_Fact cleaned'!C1532,Product_Cleaned!$A$2:$E$101,5, FALSE)</f>
        <v>Montgomery, Benton and Miller</v>
      </c>
      <c r="H1769" t="s">
        <v>1789</v>
      </c>
      <c r="I1769" t="str">
        <f>_xlfn.XLOOKUP(H1769,Store_Raw!$A$2:$A$21,Store_Raw!$B$2:$B$21)</f>
        <v>Hill, Wagner and Ballard</v>
      </c>
      <c r="J1769" t="str">
        <f>_xlfn.XLOOKUP(H1769,Store_Raw!$A$2:$A$21,Store_Raw!$C$2:$C$21)</f>
        <v>East</v>
      </c>
      <c r="K1769" t="str">
        <f>_xlfn.XLOOKUP(H1769,Store_Raw!$A$2:$A$21,Store_Raw!$D$2:$D$21)</f>
        <v>East Davidville</v>
      </c>
      <c r="L1769" t="str">
        <f>_xlfn.XLOOKUP(H1769,Store_Raw!$A$2:$A$21,Store_Raw!$E$2:$E$21)</f>
        <v>Online</v>
      </c>
      <c r="M1769" t="str">
        <f>VLOOKUP(B1769,Customer_Cleaned!$A$2:$H$501,2,FALSE)</f>
        <v>Bryce Hawkins</v>
      </c>
      <c r="N1769">
        <f>VLOOKUP(B1769,Customer_Cleaned!$A$2:$H$501,3,FALSE)</f>
        <v>40</v>
      </c>
      <c r="O1769" t="str">
        <f>VLOOKUP(B1769,Customer_Cleaned!$A$2:$H$501,4,FALSE)</f>
        <v>Male</v>
      </c>
      <c r="P1769" t="str">
        <f>VLOOKUP(B1769,Customer_Cleaned!$A$2:$H$501,8,FALSE)</f>
        <v>Silver</v>
      </c>
      <c r="Q1769" t="str">
        <f>_xlfn.XLOOKUP('Sales_Fact cleaned'!B1532,Customer_Cleaned!$A$2:$A$501,Customer_Cleaned!$F$2:$F$501)</f>
        <v>Rhode Island</v>
      </c>
      <c r="R1769" t="str">
        <f>_xlfn.XLOOKUP(B1769,Customer_Cleaned!$A$2:$A$501,Customer_Cleaned!$G$2:$G$501)</f>
        <v>USA</v>
      </c>
      <c r="S1769">
        <v>4</v>
      </c>
      <c r="T1769">
        <v>659.03</v>
      </c>
      <c r="U1769">
        <v>0.15</v>
      </c>
      <c r="V1769">
        <v>2240.7020000000002</v>
      </c>
      <c r="W1769" t="s">
        <v>1829</v>
      </c>
    </row>
    <row r="1770" spans="1:23" hidden="1">
      <c r="A1770" s="2">
        <v>45859</v>
      </c>
      <c r="B1770" t="s">
        <v>114</v>
      </c>
      <c r="C1770" t="s">
        <v>1702</v>
      </c>
      <c r="D1770" t="str">
        <f>VLOOKUP(C1770,Product_Cleaned!$A$2:$B$101,2,FALSE)</f>
        <v>WiFi Mesh Router</v>
      </c>
      <c r="E1770" t="str">
        <f>VLOOKUP(C1770,Product_Cleaned!$A$2:$C$101,3,FALSE)</f>
        <v>Electronics</v>
      </c>
      <c r="F1770" t="str">
        <f>VLOOKUP(C1770,Product_Cleaned!$A$2:$E$101,4,FALSE)</f>
        <v>Appliances</v>
      </c>
      <c r="G1770" t="str">
        <f>VLOOKUP('Sales_Fact cleaned'!C271,Product_Cleaned!$A$2:$E$101,5, FALSE)</f>
        <v>Sullivan and Sons</v>
      </c>
      <c r="H1770" t="s">
        <v>1786</v>
      </c>
      <c r="I1770" t="str">
        <f>_xlfn.XLOOKUP(H1770,Store_Raw!$A$2:$A$21,Store_Raw!$B$2:$B$21)</f>
        <v>Moore, Padilla and Butler</v>
      </c>
      <c r="J1770" t="str">
        <f>_xlfn.XLOOKUP(H1770,Store_Raw!$A$2:$A$21,Store_Raw!$C$2:$C$21)</f>
        <v>South</v>
      </c>
      <c r="K1770" t="str">
        <f>_xlfn.XLOOKUP(H1770,Store_Raw!$A$2:$A$21,Store_Raw!$D$2:$D$21)</f>
        <v>East Johnstad</v>
      </c>
      <c r="L1770" t="str">
        <f>_xlfn.XLOOKUP(H1770,Store_Raw!$A$2:$A$21,Store_Raw!$E$2:$E$21)</f>
        <v>Flagship</v>
      </c>
      <c r="M1770" t="str">
        <f>VLOOKUP(B1770,Customer_Cleaned!$A$2:$H$501,2,FALSE)</f>
        <v>Leslie Johnson</v>
      </c>
      <c r="N1770">
        <f>VLOOKUP(B1770,Customer_Cleaned!$A$2:$H$501,3,FALSE)</f>
        <v>31</v>
      </c>
      <c r="O1770" t="str">
        <f>VLOOKUP(B1770,Customer_Cleaned!$A$2:$H$501,4,FALSE)</f>
        <v>Male</v>
      </c>
      <c r="P1770" t="str">
        <f>VLOOKUP(B1770,Customer_Cleaned!$A$2:$H$501,8,FALSE)</f>
        <v>Bronze</v>
      </c>
      <c r="Q1770" t="str">
        <f>_xlfn.XLOOKUP('Sales_Fact cleaned'!B271,Customer_Cleaned!$A$2:$A$501,Customer_Cleaned!$F$2:$F$501)</f>
        <v>Hawaii</v>
      </c>
      <c r="R1770" t="str">
        <f>_xlfn.XLOOKUP(B1770,Customer_Cleaned!$A$2:$A$501,Customer_Cleaned!$G$2:$G$501)</f>
        <v>USA</v>
      </c>
      <c r="S1770">
        <v>4</v>
      </c>
      <c r="T1770">
        <v>700.31</v>
      </c>
      <c r="U1770">
        <v>0.2</v>
      </c>
      <c r="V1770">
        <v>2240.9920000000002</v>
      </c>
      <c r="W1770" t="s">
        <v>1826</v>
      </c>
    </row>
    <row r="1771" spans="1:23" hidden="1">
      <c r="A1771" s="2">
        <v>45860</v>
      </c>
      <c r="B1771" t="s">
        <v>264</v>
      </c>
      <c r="C1771" t="s">
        <v>1602</v>
      </c>
      <c r="D1771" t="str">
        <f>VLOOKUP(C1771,Product_Cleaned!$A$2:$B$101,2,FALSE)</f>
        <v>Decorative Floor Vase</v>
      </c>
      <c r="E1771" t="str">
        <f>VLOOKUP(C1771,Product_Cleaned!$A$2:$C$101,3,FALSE)</f>
        <v>Home</v>
      </c>
      <c r="F1771" t="str">
        <f>VLOOKUP(C1771,Product_Cleaned!$A$2:$E$101,4,FALSE)</f>
        <v>Decor</v>
      </c>
      <c r="G1771" t="str">
        <f>VLOOKUP('Sales_Fact cleaned'!C1086,Product_Cleaned!$A$2:$E$101,5, FALSE)</f>
        <v>Ramirez-Hanson</v>
      </c>
      <c r="H1771" t="s">
        <v>1799</v>
      </c>
      <c r="I1771" t="str">
        <f>_xlfn.XLOOKUP(H1771,Store_Raw!$A$2:$A$21,Store_Raw!$B$2:$B$21)</f>
        <v>Mcdonald Inc</v>
      </c>
      <c r="J1771" t="str">
        <f>_xlfn.XLOOKUP(H1771,Store_Raw!$A$2:$A$21,Store_Raw!$C$2:$C$21)</f>
        <v>South</v>
      </c>
      <c r="K1771" t="str">
        <f>_xlfn.XLOOKUP(H1771,Store_Raw!$A$2:$A$21,Store_Raw!$D$2:$D$21)</f>
        <v>Christopherland</v>
      </c>
      <c r="L1771" t="str">
        <f>_xlfn.XLOOKUP(H1771,Store_Raw!$A$2:$A$21,Store_Raw!$E$2:$E$21)</f>
        <v>Outlet</v>
      </c>
      <c r="M1771" t="str">
        <f>VLOOKUP(B1771,Customer_Cleaned!$A$2:$H$501,2,FALSE)</f>
        <v>Tonya Burch</v>
      </c>
      <c r="N1771">
        <f>VLOOKUP(B1771,Customer_Cleaned!$A$2:$H$501,3,FALSE)</f>
        <v>39</v>
      </c>
      <c r="O1771" t="str">
        <f>VLOOKUP(B1771,Customer_Cleaned!$A$2:$H$501,4,FALSE)</f>
        <v>Female</v>
      </c>
      <c r="P1771" t="str">
        <f>VLOOKUP(B1771,Customer_Cleaned!$A$2:$H$501,8,FALSE)</f>
        <v>Silver</v>
      </c>
      <c r="Q1771" t="str">
        <f>_xlfn.XLOOKUP('Sales_Fact cleaned'!B1086,Customer_Cleaned!$A$2:$A$501,Customer_Cleaned!$F$2:$F$501)</f>
        <v>Hawaii</v>
      </c>
      <c r="R1771" t="str">
        <f>_xlfn.XLOOKUP(B1771,Customer_Cleaned!$A$2:$A$501,Customer_Cleaned!$G$2:$G$501)</f>
        <v>USA</v>
      </c>
      <c r="S1771">
        <v>4</v>
      </c>
      <c r="T1771">
        <v>757.71</v>
      </c>
      <c r="U1771">
        <v>0.26</v>
      </c>
      <c r="V1771">
        <v>2242.8216000000002</v>
      </c>
      <c r="W1771" t="s">
        <v>1829</v>
      </c>
    </row>
    <row r="1772" spans="1:23" hidden="1">
      <c r="A1772" s="2">
        <v>45860</v>
      </c>
      <c r="B1772" t="s">
        <v>405</v>
      </c>
      <c r="C1772" t="s">
        <v>1598</v>
      </c>
      <c r="D1772" t="str">
        <f>VLOOKUP(C1772,Product_Cleaned!$A$2:$B$101,2,FALSE)</f>
        <v>Women's Scarf Set</v>
      </c>
      <c r="E1772" t="str">
        <f>VLOOKUP(C1772,Product_Cleaned!$A$2:$C$101,3,FALSE)</f>
        <v>Clothing</v>
      </c>
      <c r="F1772" t="str">
        <f>VLOOKUP(C1772,Product_Cleaned!$A$2:$E$101,4,FALSE)</f>
        <v>Accessories</v>
      </c>
      <c r="G1772" t="str">
        <f>VLOOKUP('Sales_Fact cleaned'!C285,Product_Cleaned!$A$2:$E$101,5, FALSE)</f>
        <v>Kelly, Smith and Perez</v>
      </c>
      <c r="H1772" t="s">
        <v>1807</v>
      </c>
      <c r="I1772" t="str">
        <f>_xlfn.XLOOKUP(H1772,Store_Raw!$A$2:$A$21,Store_Raw!$B$2:$B$21)</f>
        <v>Holloway Ltd</v>
      </c>
      <c r="J1772" t="str">
        <f>_xlfn.XLOOKUP(H1772,Store_Raw!$A$2:$A$21,Store_Raw!$C$2:$C$21)</f>
        <v>North</v>
      </c>
      <c r="K1772" t="str">
        <f>_xlfn.XLOOKUP(H1772,Store_Raw!$A$2:$A$21,Store_Raw!$D$2:$D$21)</f>
        <v>Bensonhaven</v>
      </c>
      <c r="L1772" t="str">
        <f>_xlfn.XLOOKUP(H1772,Store_Raw!$A$2:$A$21,Store_Raw!$E$2:$E$21)</f>
        <v>Flagship</v>
      </c>
      <c r="M1772" t="str">
        <f>VLOOKUP(B1772,Customer_Cleaned!$A$2:$H$501,2,FALSE)</f>
        <v>Anthony Phillips</v>
      </c>
      <c r="N1772">
        <f>VLOOKUP(B1772,Customer_Cleaned!$A$2:$H$501,3,FALSE)</f>
        <v>18</v>
      </c>
      <c r="O1772" t="str">
        <f>VLOOKUP(B1772,Customer_Cleaned!$A$2:$H$501,4,FALSE)</f>
        <v>Female</v>
      </c>
      <c r="P1772" t="str">
        <f>VLOOKUP(B1772,Customer_Cleaned!$A$2:$H$501,8,FALSE)</f>
        <v>Bronze</v>
      </c>
      <c r="Q1772" t="str">
        <f>_xlfn.XLOOKUP('Sales_Fact cleaned'!B285,Customer_Cleaned!$A$2:$A$501,Customer_Cleaned!$F$2:$F$501)</f>
        <v>Maine</v>
      </c>
      <c r="R1772" t="str">
        <f>_xlfn.XLOOKUP(B1772,Customer_Cleaned!$A$2:$A$501,Customer_Cleaned!$G$2:$G$501)</f>
        <v>USA</v>
      </c>
      <c r="S1772">
        <v>3</v>
      </c>
      <c r="T1772">
        <v>849.77</v>
      </c>
      <c r="U1772">
        <v>0.12</v>
      </c>
      <c r="V1772">
        <v>2243.3928000000001</v>
      </c>
      <c r="W1772" t="s">
        <v>1829</v>
      </c>
    </row>
    <row r="1773" spans="1:23" hidden="1">
      <c r="A1773" s="2">
        <v>45860</v>
      </c>
      <c r="B1773" t="s">
        <v>711</v>
      </c>
      <c r="C1773" t="s">
        <v>1634</v>
      </c>
      <c r="D1773" t="str">
        <f>VLOOKUP(C1773,Product_Cleaned!$A$2:$B$101,2,FALSE)</f>
        <v>USB External Hard Drive</v>
      </c>
      <c r="E1773" t="str">
        <f>VLOOKUP(C1773,Product_Cleaned!$A$2:$C$101,3,FALSE)</f>
        <v>Electronics</v>
      </c>
      <c r="F1773" t="str">
        <f>VLOOKUP(C1773,Product_Cleaned!$A$2:$E$101,4,FALSE)</f>
        <v>Computer</v>
      </c>
      <c r="G1773" t="str">
        <f>VLOOKUP('Sales_Fact cleaned'!C1451,Product_Cleaned!$A$2:$E$101,5, FALSE)</f>
        <v>Lucero LLC</v>
      </c>
      <c r="H1773" t="s">
        <v>1786</v>
      </c>
      <c r="I1773" t="str">
        <f>_xlfn.XLOOKUP(H1773,Store_Raw!$A$2:$A$21,Store_Raw!$B$2:$B$21)</f>
        <v>Moore, Padilla and Butler</v>
      </c>
      <c r="J1773" t="str">
        <f>_xlfn.XLOOKUP(H1773,Store_Raw!$A$2:$A$21,Store_Raw!$C$2:$C$21)</f>
        <v>South</v>
      </c>
      <c r="K1773" t="str">
        <f>_xlfn.XLOOKUP(H1773,Store_Raw!$A$2:$A$21,Store_Raw!$D$2:$D$21)</f>
        <v>East Johnstad</v>
      </c>
      <c r="L1773" t="str">
        <f>_xlfn.XLOOKUP(H1773,Store_Raw!$A$2:$A$21,Store_Raw!$E$2:$E$21)</f>
        <v>Flagship</v>
      </c>
      <c r="M1773" t="str">
        <f>VLOOKUP(B1773,Customer_Cleaned!$A$2:$H$501,2,FALSE)</f>
        <v>Jordan Wells</v>
      </c>
      <c r="N1773">
        <f>VLOOKUP(B1773,Customer_Cleaned!$A$2:$H$501,3,FALSE)</f>
        <v>47</v>
      </c>
      <c r="O1773" t="str">
        <f>VLOOKUP(B1773,Customer_Cleaned!$A$2:$H$501,4,FALSE)</f>
        <v>Female</v>
      </c>
      <c r="P1773" t="str">
        <f>VLOOKUP(B1773,Customer_Cleaned!$A$2:$H$501,8,FALSE)</f>
        <v>Silver</v>
      </c>
      <c r="Q1773" t="str">
        <f>_xlfn.XLOOKUP('Sales_Fact cleaned'!B1451,Customer_Cleaned!$A$2:$A$501,Customer_Cleaned!$F$2:$F$501)</f>
        <v>Tennessee</v>
      </c>
      <c r="R1773" t="str">
        <f>_xlfn.XLOOKUP(B1773,Customer_Cleaned!$A$2:$A$501,Customer_Cleaned!$G$2:$G$501)</f>
        <v>USA</v>
      </c>
      <c r="S1773">
        <v>4</v>
      </c>
      <c r="T1773">
        <v>639.05999999999995</v>
      </c>
      <c r="U1773">
        <v>0.12</v>
      </c>
      <c r="V1773">
        <v>2249.4911999999999</v>
      </c>
      <c r="W1773" t="s">
        <v>1824</v>
      </c>
    </row>
    <row r="1774" spans="1:23" hidden="1">
      <c r="A1774" s="2">
        <v>45860</v>
      </c>
      <c r="B1774" t="s">
        <v>896</v>
      </c>
      <c r="C1774" t="s">
        <v>1690</v>
      </c>
      <c r="D1774" t="str">
        <f>VLOOKUP(C1774,Product_Cleaned!$A$2:$B$101,2,FALSE)</f>
        <v>Hair Repair Oil Treatment</v>
      </c>
      <c r="E1774" t="str">
        <f>VLOOKUP(C1774,Product_Cleaned!$A$2:$C$101,3,FALSE)</f>
        <v>Beauty</v>
      </c>
      <c r="F1774" t="str">
        <f>VLOOKUP(C1774,Product_Cleaned!$A$2:$E$101,4,FALSE)</f>
        <v>Haircare</v>
      </c>
      <c r="G1774" t="str">
        <f>VLOOKUP('Sales_Fact cleaned'!C554,Product_Cleaned!$A$2:$E$101,5, FALSE)</f>
        <v>Perez-Johnston</v>
      </c>
      <c r="H1774" t="s">
        <v>1766</v>
      </c>
      <c r="I1774" t="str">
        <f>_xlfn.XLOOKUP(H1774,Store_Raw!$A$2:$A$21,Store_Raw!$B$2:$B$21)</f>
        <v>Johnson-Wright</v>
      </c>
      <c r="J1774" t="str">
        <f>_xlfn.XLOOKUP(H1774,Store_Raw!$A$2:$A$21,Store_Raw!$C$2:$C$21)</f>
        <v>North</v>
      </c>
      <c r="K1774" t="str">
        <f>_xlfn.XLOOKUP(H1774,Store_Raw!$A$2:$A$21,Store_Raw!$D$2:$D$21)</f>
        <v>Hoodberg</v>
      </c>
      <c r="L1774" t="str">
        <f>_xlfn.XLOOKUP(H1774,Store_Raw!$A$2:$A$21,Store_Raw!$E$2:$E$21)</f>
        <v>Outlet</v>
      </c>
      <c r="M1774" t="str">
        <f>VLOOKUP(B1774,Customer_Cleaned!$A$2:$H$501,2,FALSE)</f>
        <v>Kristi Lopez</v>
      </c>
      <c r="N1774">
        <f>VLOOKUP(B1774,Customer_Cleaned!$A$2:$H$501,3,FALSE)</f>
        <v>46</v>
      </c>
      <c r="O1774" t="str">
        <f>VLOOKUP(B1774,Customer_Cleaned!$A$2:$H$501,4,FALSE)</f>
        <v>Female</v>
      </c>
      <c r="P1774" t="str">
        <f>VLOOKUP(B1774,Customer_Cleaned!$A$2:$H$501,8,FALSE)</f>
        <v>Silver</v>
      </c>
      <c r="Q1774" t="str">
        <f>_xlfn.XLOOKUP('Sales_Fact cleaned'!B554,Customer_Cleaned!$A$2:$A$501,Customer_Cleaned!$F$2:$F$501)</f>
        <v>Maryland</v>
      </c>
      <c r="R1774" t="str">
        <f>_xlfn.XLOOKUP(B1774,Customer_Cleaned!$A$2:$A$501,Customer_Cleaned!$G$2:$G$501)</f>
        <v>USA</v>
      </c>
      <c r="S1774">
        <v>4</v>
      </c>
      <c r="T1774">
        <v>770.65</v>
      </c>
      <c r="U1774">
        <v>0.27</v>
      </c>
      <c r="V1774">
        <v>2250.2979999999998</v>
      </c>
      <c r="W1774" t="s">
        <v>1829</v>
      </c>
    </row>
    <row r="1775" spans="1:23" hidden="1">
      <c r="A1775" s="2">
        <v>45860</v>
      </c>
      <c r="B1775" t="s">
        <v>1005</v>
      </c>
      <c r="C1775" t="s">
        <v>1543</v>
      </c>
      <c r="D1775" t="str">
        <f>VLOOKUP(C1775,Product_Cleaned!$A$2:$B$101,2,FALSE)</f>
        <v>Brother Laser Printer</v>
      </c>
      <c r="E1775" t="str">
        <f>VLOOKUP(C1775,Product_Cleaned!$A$2:$C$101,3,FALSE)</f>
        <v>Electronics</v>
      </c>
      <c r="F1775" t="str">
        <f>VLOOKUP(C1775,Product_Cleaned!$A$2:$E$101,4,FALSE)</f>
        <v>Computer</v>
      </c>
      <c r="G1775" t="str">
        <f>VLOOKUP('Sales_Fact cleaned'!C1014,Product_Cleaned!$A$2:$E$101,5, FALSE)</f>
        <v>Smith-Charles</v>
      </c>
      <c r="H1775" t="s">
        <v>1769</v>
      </c>
      <c r="I1775" t="str">
        <f>_xlfn.XLOOKUP(H1775,Store_Raw!$A$2:$A$21,Store_Raw!$B$2:$B$21)</f>
        <v>Alexander Group</v>
      </c>
      <c r="J1775" t="str">
        <f>_xlfn.XLOOKUP(H1775,Store_Raw!$A$2:$A$21,Store_Raw!$C$2:$C$21)</f>
        <v>South</v>
      </c>
      <c r="K1775" t="str">
        <f>_xlfn.XLOOKUP(H1775,Store_Raw!$A$2:$A$21,Store_Raw!$D$2:$D$21)</f>
        <v>Port Sharon</v>
      </c>
      <c r="L1775" t="str">
        <f>_xlfn.XLOOKUP(H1775,Store_Raw!$A$2:$A$21,Store_Raw!$E$2:$E$21)</f>
        <v>Online</v>
      </c>
      <c r="M1775" t="str">
        <f>VLOOKUP(B1775,Customer_Cleaned!$A$2:$H$501,2,FALSE)</f>
        <v>Casey Simpson</v>
      </c>
      <c r="N1775">
        <f>VLOOKUP(B1775,Customer_Cleaned!$A$2:$H$501,3,FALSE)</f>
        <v>54</v>
      </c>
      <c r="O1775" t="str">
        <f>VLOOKUP(B1775,Customer_Cleaned!$A$2:$H$501,4,FALSE)</f>
        <v>Male</v>
      </c>
      <c r="P1775" t="str">
        <f>VLOOKUP(B1775,Customer_Cleaned!$A$2:$H$501,8,FALSE)</f>
        <v>Platinum</v>
      </c>
      <c r="Q1775" t="str">
        <f>_xlfn.XLOOKUP('Sales_Fact cleaned'!B1014,Customer_Cleaned!$A$2:$A$501,Customer_Cleaned!$F$2:$F$501)</f>
        <v>Wisconsin</v>
      </c>
      <c r="R1775" t="str">
        <f>_xlfn.XLOOKUP(B1775,Customer_Cleaned!$A$2:$A$501,Customer_Cleaned!$G$2:$G$501)</f>
        <v>USA</v>
      </c>
      <c r="S1775">
        <v>3</v>
      </c>
      <c r="T1775">
        <v>819.93</v>
      </c>
      <c r="U1775">
        <v>0.08</v>
      </c>
      <c r="V1775">
        <v>2263.0068000000001</v>
      </c>
      <c r="W1775" t="s">
        <v>1826</v>
      </c>
    </row>
    <row r="1776" spans="1:23">
      <c r="A1776" s="2">
        <v>45861</v>
      </c>
      <c r="B1776" t="s">
        <v>1092</v>
      </c>
      <c r="C1776" t="s">
        <v>1662</v>
      </c>
      <c r="D1776" t="str">
        <f>VLOOKUP(C1776,Product_Cleaned!$A$2:$B$101,2,FALSE)</f>
        <v>Foam Roller</v>
      </c>
      <c r="E1776" t="str">
        <f>VLOOKUP(C1776,Product_Cleaned!$A$2:$C$101,3,FALSE)</f>
        <v>Sports</v>
      </c>
      <c r="F1776" t="str">
        <f>VLOOKUP(C1776,Product_Cleaned!$A$2:$E$101,4,FALSE)</f>
        <v>Fitness</v>
      </c>
      <c r="G1776" t="str">
        <f>VLOOKUP('Sales_Fact cleaned'!C470,Product_Cleaned!$A$2:$E$101,5, FALSE)</f>
        <v>Rice LLC</v>
      </c>
      <c r="H1776" t="s">
        <v>1797</v>
      </c>
      <c r="I1776" t="str">
        <f>_xlfn.XLOOKUP(H1776,Store_Raw!$A$2:$A$21,Store_Raw!$B$2:$B$21)</f>
        <v>Gardner, Humphrey and Contreras</v>
      </c>
      <c r="J1776" t="str">
        <f>_xlfn.XLOOKUP(H1776,Store_Raw!$A$2:$A$21,Store_Raw!$C$2:$C$21)</f>
        <v>East</v>
      </c>
      <c r="K1776" t="str">
        <f>_xlfn.XLOOKUP(H1776,Store_Raw!$A$2:$A$21,Store_Raw!$D$2:$D$21)</f>
        <v>Johnsonville</v>
      </c>
      <c r="L1776" t="str">
        <f>_xlfn.XLOOKUP(H1776,Store_Raw!$A$2:$A$21,Store_Raw!$E$2:$E$21)</f>
        <v>Flagship</v>
      </c>
      <c r="M1776" t="str">
        <f>VLOOKUP(B1776,Customer_Cleaned!$A$2:$H$501,2,FALSE)</f>
        <v>Sherry Cabrera</v>
      </c>
      <c r="N1776">
        <f>VLOOKUP(B1776,Customer_Cleaned!$A$2:$H$501,3,FALSE)</f>
        <v>55</v>
      </c>
      <c r="O1776" t="str">
        <f>VLOOKUP(B1776,Customer_Cleaned!$A$2:$H$501,4,FALSE)</f>
        <v>Male</v>
      </c>
      <c r="P1776" t="str">
        <f>VLOOKUP(B1776,Customer_Cleaned!$A$2:$H$501,8,FALSE)</f>
        <v>Platinum</v>
      </c>
      <c r="Q1776" t="str">
        <f>_xlfn.XLOOKUP('Sales_Fact cleaned'!B470,Customer_Cleaned!$A$2:$A$501,Customer_Cleaned!$F$2:$F$501)</f>
        <v>Virginia</v>
      </c>
      <c r="R1776" t="str">
        <f>_xlfn.XLOOKUP(B1776,Customer_Cleaned!$A$2:$A$501,Customer_Cleaned!$G$2:$G$501)</f>
        <v>USA</v>
      </c>
      <c r="S1776">
        <v>4</v>
      </c>
      <c r="T1776">
        <v>651.36</v>
      </c>
      <c r="U1776">
        <v>0.13</v>
      </c>
      <c r="V1776">
        <v>2266.7328000000002</v>
      </c>
      <c r="W1776" t="s">
        <v>1829</v>
      </c>
    </row>
    <row r="1777" spans="1:23" hidden="1">
      <c r="A1777" s="2">
        <v>45861</v>
      </c>
      <c r="B1777" t="s">
        <v>449</v>
      </c>
      <c r="C1777" t="s">
        <v>1600</v>
      </c>
      <c r="D1777" t="str">
        <f>VLOOKUP(C1777,Product_Cleaned!$A$2:$B$101,2,FALSE)</f>
        <v>Wireless Bluetooth Speaker</v>
      </c>
      <c r="E1777" t="str">
        <f>VLOOKUP(C1777,Product_Cleaned!$A$2:$C$101,3,FALSE)</f>
        <v>Electronics</v>
      </c>
      <c r="F1777" t="str">
        <f>VLOOKUP(C1777,Product_Cleaned!$A$2:$E$101,4,FALSE)</f>
        <v>Audio</v>
      </c>
      <c r="G1777" t="str">
        <f>VLOOKUP('Sales_Fact cleaned'!C1686,Product_Cleaned!$A$2:$E$101,5, FALSE)</f>
        <v>Bridges, Banks and Cummings</v>
      </c>
      <c r="H1777" t="s">
        <v>1782</v>
      </c>
      <c r="I1777" t="str">
        <f>_xlfn.XLOOKUP(H1777,Store_Raw!$A$2:$A$21,Store_Raw!$B$2:$B$21)</f>
        <v>Bean, Jones and Park</v>
      </c>
      <c r="J1777" t="str">
        <f>_xlfn.XLOOKUP(H1777,Store_Raw!$A$2:$A$21,Store_Raw!$C$2:$C$21)</f>
        <v>West</v>
      </c>
      <c r="K1777" t="str">
        <f>_xlfn.XLOOKUP(H1777,Store_Raw!$A$2:$A$21,Store_Raw!$D$2:$D$21)</f>
        <v>Thompsonborough</v>
      </c>
      <c r="L1777" t="str">
        <f>_xlfn.XLOOKUP(H1777,Store_Raw!$A$2:$A$21,Store_Raw!$E$2:$E$21)</f>
        <v>Online</v>
      </c>
      <c r="M1777" t="str">
        <f>VLOOKUP(B1777,Customer_Cleaned!$A$2:$H$501,2,FALSE)</f>
        <v>Joseph Richards</v>
      </c>
      <c r="N1777">
        <f>VLOOKUP(B1777,Customer_Cleaned!$A$2:$H$501,3,FALSE)</f>
        <v>34</v>
      </c>
      <c r="O1777" t="str">
        <f>VLOOKUP(B1777,Customer_Cleaned!$A$2:$H$501,4,FALSE)</f>
        <v>Female</v>
      </c>
      <c r="P1777" t="str">
        <f>VLOOKUP(B1777,Customer_Cleaned!$A$2:$H$501,8,FALSE)</f>
        <v>Bronze</v>
      </c>
      <c r="Q1777" t="str">
        <f>_xlfn.XLOOKUP('Sales_Fact cleaned'!B1686,Customer_Cleaned!$A$2:$A$501,Customer_Cleaned!$F$2:$F$501)</f>
        <v>New Hampshire</v>
      </c>
      <c r="R1777" t="str">
        <f>_xlfn.XLOOKUP(B1777,Customer_Cleaned!$A$2:$A$501,Customer_Cleaned!$G$2:$G$501)</f>
        <v>USA</v>
      </c>
      <c r="S1777">
        <v>3</v>
      </c>
      <c r="T1777">
        <v>922.56</v>
      </c>
      <c r="U1777">
        <v>0.18</v>
      </c>
      <c r="V1777">
        <v>2269.4976000000001</v>
      </c>
      <c r="W1777" t="s">
        <v>1826</v>
      </c>
    </row>
    <row r="1778" spans="1:23" hidden="1">
      <c r="A1778" s="2">
        <v>45861</v>
      </c>
      <c r="B1778" t="s">
        <v>241</v>
      </c>
      <c r="C1778" t="s">
        <v>1588</v>
      </c>
      <c r="D1778" t="str">
        <f>VLOOKUP(C1778,Product_Cleaned!$A$2:$B$101,2,FALSE)</f>
        <v>Outdoor Sports Water Bottle</v>
      </c>
      <c r="E1778" t="str">
        <f>VLOOKUP(C1778,Product_Cleaned!$A$2:$C$101,3,FALSE)</f>
        <v>Sports</v>
      </c>
      <c r="F1778" t="str">
        <f>VLOOKUP(C1778,Product_Cleaned!$A$2:$E$101,4,FALSE)</f>
        <v>Accessories</v>
      </c>
      <c r="G1778" t="str">
        <f>VLOOKUP('Sales_Fact cleaned'!C1369,Product_Cleaned!$A$2:$E$101,5, FALSE)</f>
        <v>Flores, Pineda and Rodriguez</v>
      </c>
      <c r="H1778" t="s">
        <v>1782</v>
      </c>
      <c r="I1778" t="str">
        <f>_xlfn.XLOOKUP(H1778,Store_Raw!$A$2:$A$21,Store_Raw!$B$2:$B$21)</f>
        <v>Bean, Jones and Park</v>
      </c>
      <c r="J1778" t="str">
        <f>_xlfn.XLOOKUP(H1778,Store_Raw!$A$2:$A$21,Store_Raw!$C$2:$C$21)</f>
        <v>West</v>
      </c>
      <c r="K1778" t="str">
        <f>_xlfn.XLOOKUP(H1778,Store_Raw!$A$2:$A$21,Store_Raw!$D$2:$D$21)</f>
        <v>Thompsonborough</v>
      </c>
      <c r="L1778" t="str">
        <f>_xlfn.XLOOKUP(H1778,Store_Raw!$A$2:$A$21,Store_Raw!$E$2:$E$21)</f>
        <v>Online</v>
      </c>
      <c r="M1778" t="str">
        <f>VLOOKUP(B1778,Customer_Cleaned!$A$2:$H$501,2,FALSE)</f>
        <v>Michael Thomas</v>
      </c>
      <c r="N1778">
        <f>VLOOKUP(B1778,Customer_Cleaned!$A$2:$H$501,3,FALSE)</f>
        <v>21</v>
      </c>
      <c r="O1778" t="str">
        <f>VLOOKUP(B1778,Customer_Cleaned!$A$2:$H$501,4,FALSE)</f>
        <v>Female</v>
      </c>
      <c r="P1778" t="str">
        <f>VLOOKUP(B1778,Customer_Cleaned!$A$2:$H$501,8,FALSE)</f>
        <v>Bronze</v>
      </c>
      <c r="Q1778" t="str">
        <f>_xlfn.XLOOKUP('Sales_Fact cleaned'!B1369,Customer_Cleaned!$A$2:$A$501,Customer_Cleaned!$F$2:$F$501)</f>
        <v>North Carolina</v>
      </c>
      <c r="R1778" t="str">
        <f>_xlfn.XLOOKUP(B1778,Customer_Cleaned!$A$2:$A$501,Customer_Cleaned!$G$2:$G$501)</f>
        <v>USA</v>
      </c>
      <c r="S1778">
        <v>4</v>
      </c>
      <c r="T1778">
        <v>618.83000000000004</v>
      </c>
      <c r="U1778">
        <v>0.08</v>
      </c>
      <c r="V1778">
        <v>2277.2944000000002</v>
      </c>
      <c r="W1778" t="s">
        <v>1826</v>
      </c>
    </row>
    <row r="1779" spans="1:23" hidden="1">
      <c r="A1779" s="2">
        <v>45861</v>
      </c>
      <c r="B1779" t="s">
        <v>508</v>
      </c>
      <c r="C1779" t="s">
        <v>1648</v>
      </c>
      <c r="D1779" t="str">
        <f>VLOOKUP(C1779,Product_Cleaned!$A$2:$B$101,2,FALSE)</f>
        <v>Boxing Hand Wraps</v>
      </c>
      <c r="E1779" t="str">
        <f>VLOOKUP(C1779,Product_Cleaned!$A$2:$C$101,3,FALSE)</f>
        <v>Sports</v>
      </c>
      <c r="F1779" t="str">
        <f>VLOOKUP(C1779,Product_Cleaned!$A$2:$E$101,4,FALSE)</f>
        <v>Fitness</v>
      </c>
      <c r="G1779" t="str">
        <f>VLOOKUP('Sales_Fact cleaned'!C1002,Product_Cleaned!$A$2:$E$101,5, FALSE)</f>
        <v>Aguilar, Horton and Lewis</v>
      </c>
      <c r="H1779" t="s">
        <v>1761</v>
      </c>
      <c r="I1779" t="str">
        <f>_xlfn.XLOOKUP(H1779,Store_Raw!$A$2:$A$21,Store_Raw!$B$2:$B$21)</f>
        <v>Black-Horn</v>
      </c>
      <c r="J1779" t="str">
        <f>_xlfn.XLOOKUP(H1779,Store_Raw!$A$2:$A$21,Store_Raw!$C$2:$C$21)</f>
        <v>South</v>
      </c>
      <c r="K1779" t="str">
        <f>_xlfn.XLOOKUP(H1779,Store_Raw!$A$2:$A$21,Store_Raw!$D$2:$D$21)</f>
        <v>North Nancyview</v>
      </c>
      <c r="L1779" t="str">
        <f>_xlfn.XLOOKUP(H1779,Store_Raw!$A$2:$A$21,Store_Raw!$E$2:$E$21)</f>
        <v>Outlet</v>
      </c>
      <c r="M1779" t="str">
        <f>VLOOKUP(B1779,Customer_Cleaned!$A$2:$H$501,2,FALSE)</f>
        <v>Michael Davies</v>
      </c>
      <c r="N1779">
        <f>VLOOKUP(B1779,Customer_Cleaned!$A$2:$H$501,3,FALSE)</f>
        <v>25</v>
      </c>
      <c r="O1779" t="str">
        <f>VLOOKUP(B1779,Customer_Cleaned!$A$2:$H$501,4,FALSE)</f>
        <v>Female</v>
      </c>
      <c r="P1779" t="str">
        <f>VLOOKUP(B1779,Customer_Cleaned!$A$2:$H$501,8,FALSE)</f>
        <v>Bronze</v>
      </c>
      <c r="Q1779" t="str">
        <f>_xlfn.XLOOKUP('Sales_Fact cleaned'!B1002,Customer_Cleaned!$A$2:$A$501,Customer_Cleaned!$F$2:$F$501)</f>
        <v>Nevada</v>
      </c>
      <c r="R1779" t="str">
        <f>_xlfn.XLOOKUP(B1779,Customer_Cleaned!$A$2:$A$501,Customer_Cleaned!$G$2:$G$501)</f>
        <v>USA</v>
      </c>
      <c r="S1779">
        <v>4</v>
      </c>
      <c r="T1779">
        <v>694.61</v>
      </c>
      <c r="U1779">
        <v>0.18</v>
      </c>
      <c r="V1779">
        <v>2278.3208</v>
      </c>
      <c r="W1779" t="s">
        <v>1826</v>
      </c>
    </row>
    <row r="1780" spans="1:23" hidden="1">
      <c r="A1780" s="2">
        <v>45861</v>
      </c>
      <c r="B1780" t="s">
        <v>1334</v>
      </c>
      <c r="C1780" t="s">
        <v>1722</v>
      </c>
      <c r="D1780" t="str">
        <f>VLOOKUP(C1780,Product_Cleaned!$A$2:$B$101,2,FALSE)</f>
        <v>LED Bedside Lamp</v>
      </c>
      <c r="E1780" t="str">
        <f>VLOOKUP(C1780,Product_Cleaned!$A$2:$C$101,3,FALSE)</f>
        <v>Home</v>
      </c>
      <c r="F1780" t="str">
        <f>VLOOKUP(C1780,Product_Cleaned!$A$2:$E$101,4,FALSE)</f>
        <v>Lighting</v>
      </c>
      <c r="G1780" t="str">
        <f>VLOOKUP('Sales_Fact cleaned'!C1024,Product_Cleaned!$A$2:$E$101,5, FALSE)</f>
        <v>Dawson-Perkins</v>
      </c>
      <c r="H1780" t="s">
        <v>1797</v>
      </c>
      <c r="I1780" t="str">
        <f>_xlfn.XLOOKUP(H1780,Store_Raw!$A$2:$A$21,Store_Raw!$B$2:$B$21)</f>
        <v>Gardner, Humphrey and Contreras</v>
      </c>
      <c r="J1780" t="str">
        <f>_xlfn.XLOOKUP(H1780,Store_Raw!$A$2:$A$21,Store_Raw!$C$2:$C$21)</f>
        <v>East</v>
      </c>
      <c r="K1780" t="str">
        <f>_xlfn.XLOOKUP(H1780,Store_Raw!$A$2:$A$21,Store_Raw!$D$2:$D$21)</f>
        <v>Johnsonville</v>
      </c>
      <c r="L1780" t="str">
        <f>_xlfn.XLOOKUP(H1780,Store_Raw!$A$2:$A$21,Store_Raw!$E$2:$E$21)</f>
        <v>Flagship</v>
      </c>
      <c r="M1780" t="str">
        <f>VLOOKUP(B1780,Customer_Cleaned!$A$2:$H$501,2,FALSE)</f>
        <v>Kimberly Roberts</v>
      </c>
      <c r="N1780">
        <f>VLOOKUP(B1780,Customer_Cleaned!$A$2:$H$501,3,FALSE)</f>
        <v>36</v>
      </c>
      <c r="O1780" t="str">
        <f>VLOOKUP(B1780,Customer_Cleaned!$A$2:$H$501,4,FALSE)</f>
        <v>Female</v>
      </c>
      <c r="P1780" t="str">
        <f>VLOOKUP(B1780,Customer_Cleaned!$A$2:$H$501,8,FALSE)</f>
        <v>Silver</v>
      </c>
      <c r="Q1780" t="str">
        <f>_xlfn.XLOOKUP('Sales_Fact cleaned'!B1024,Customer_Cleaned!$A$2:$A$501,Customer_Cleaned!$F$2:$F$501)</f>
        <v>Oklahoma</v>
      </c>
      <c r="R1780" t="str">
        <f>_xlfn.XLOOKUP(B1780,Customer_Cleaned!$A$2:$A$501,Customer_Cleaned!$G$2:$G$501)</f>
        <v>USA</v>
      </c>
      <c r="S1780">
        <v>3</v>
      </c>
      <c r="T1780">
        <v>926.85</v>
      </c>
      <c r="U1780">
        <v>0.18</v>
      </c>
      <c r="V1780">
        <v>2280.0509999999999</v>
      </c>
      <c r="W1780" t="s">
        <v>1829</v>
      </c>
    </row>
    <row r="1781" spans="1:23" hidden="1">
      <c r="A1781" s="2">
        <v>45862</v>
      </c>
      <c r="B1781" t="s">
        <v>711</v>
      </c>
      <c r="C1781" t="s">
        <v>1626</v>
      </c>
      <c r="D1781" t="str">
        <f>VLOOKUP(C1781,Product_Cleaned!$A$2:$B$101,2,FALSE)</f>
        <v>Portable Power Bank</v>
      </c>
      <c r="E1781" t="str">
        <f>VLOOKUP(C1781,Product_Cleaned!$A$2:$C$101,3,FALSE)</f>
        <v>Electronics</v>
      </c>
      <c r="F1781" t="str">
        <f>VLOOKUP(C1781,Product_Cleaned!$A$2:$E$101,4,FALSE)</f>
        <v>Mobile</v>
      </c>
      <c r="G1781" t="str">
        <f>VLOOKUP('Sales_Fact cleaned'!C1079,Product_Cleaned!$A$2:$E$101,5, FALSE)</f>
        <v>Davidson PLC</v>
      </c>
      <c r="H1781" t="s">
        <v>1794</v>
      </c>
      <c r="I1781" t="str">
        <f>_xlfn.XLOOKUP(H1781,Store_Raw!$A$2:$A$21,Store_Raw!$B$2:$B$21)</f>
        <v>Thomas, Bridges and Harris</v>
      </c>
      <c r="J1781" t="str">
        <f>_xlfn.XLOOKUP(H1781,Store_Raw!$A$2:$A$21,Store_Raw!$C$2:$C$21)</f>
        <v>North</v>
      </c>
      <c r="K1781" t="str">
        <f>_xlfn.XLOOKUP(H1781,Store_Raw!$A$2:$A$21,Store_Raw!$D$2:$D$21)</f>
        <v>Sabrinatown</v>
      </c>
      <c r="L1781" t="str">
        <f>_xlfn.XLOOKUP(H1781,Store_Raw!$A$2:$A$21,Store_Raw!$E$2:$E$21)</f>
        <v>Online</v>
      </c>
      <c r="M1781" t="str">
        <f>VLOOKUP(B1781,Customer_Cleaned!$A$2:$H$501,2,FALSE)</f>
        <v>Jordan Wells</v>
      </c>
      <c r="N1781">
        <f>VLOOKUP(B1781,Customer_Cleaned!$A$2:$H$501,3,FALSE)</f>
        <v>47</v>
      </c>
      <c r="O1781" t="str">
        <f>VLOOKUP(B1781,Customer_Cleaned!$A$2:$H$501,4,FALSE)</f>
        <v>Female</v>
      </c>
      <c r="P1781" t="str">
        <f>VLOOKUP(B1781,Customer_Cleaned!$A$2:$H$501,8,FALSE)</f>
        <v>Silver</v>
      </c>
      <c r="Q1781" t="str">
        <f>_xlfn.XLOOKUP('Sales_Fact cleaned'!B1079,Customer_Cleaned!$A$2:$A$501,Customer_Cleaned!$F$2:$F$501)</f>
        <v>Massachusetts</v>
      </c>
      <c r="R1781" t="str">
        <f>_xlfn.XLOOKUP(B1781,Customer_Cleaned!$A$2:$A$501,Customer_Cleaned!$G$2:$G$501)</f>
        <v>USA</v>
      </c>
      <c r="S1781">
        <v>4</v>
      </c>
      <c r="T1781">
        <v>721.54</v>
      </c>
      <c r="U1781">
        <v>0.21</v>
      </c>
      <c r="V1781">
        <v>2280.0664000000002</v>
      </c>
      <c r="W1781" t="s">
        <v>1826</v>
      </c>
    </row>
    <row r="1782" spans="1:23" hidden="1">
      <c r="A1782" s="2">
        <v>45862</v>
      </c>
      <c r="B1782" t="s">
        <v>1489</v>
      </c>
      <c r="C1782" t="s">
        <v>1700</v>
      </c>
      <c r="D1782" t="str">
        <f>VLOOKUP(C1782,Product_Cleaned!$A$2:$B$101,2,FALSE)</f>
        <v>Wireless Mouse</v>
      </c>
      <c r="E1782" t="str">
        <f>VLOOKUP(C1782,Product_Cleaned!$A$2:$C$101,3,FALSE)</f>
        <v>Electronics</v>
      </c>
      <c r="F1782" t="str">
        <f>VLOOKUP(C1782,Product_Cleaned!$A$2:$E$101,4,FALSE)</f>
        <v>Computer</v>
      </c>
      <c r="G1782" t="str">
        <f>VLOOKUP('Sales_Fact cleaned'!C704,Product_Cleaned!$A$2:$E$101,5, FALSE)</f>
        <v>Duran Group</v>
      </c>
      <c r="H1782" t="s">
        <v>1807</v>
      </c>
      <c r="I1782" t="str">
        <f>_xlfn.XLOOKUP(H1782,Store_Raw!$A$2:$A$21,Store_Raw!$B$2:$B$21)</f>
        <v>Holloway Ltd</v>
      </c>
      <c r="J1782" t="str">
        <f>_xlfn.XLOOKUP(H1782,Store_Raw!$A$2:$A$21,Store_Raw!$C$2:$C$21)</f>
        <v>North</v>
      </c>
      <c r="K1782" t="str">
        <f>_xlfn.XLOOKUP(H1782,Store_Raw!$A$2:$A$21,Store_Raw!$D$2:$D$21)</f>
        <v>Bensonhaven</v>
      </c>
      <c r="L1782" t="str">
        <f>_xlfn.XLOOKUP(H1782,Store_Raw!$A$2:$A$21,Store_Raw!$E$2:$E$21)</f>
        <v>Flagship</v>
      </c>
      <c r="M1782" t="str">
        <f>VLOOKUP(B1782,Customer_Cleaned!$A$2:$H$501,2,FALSE)</f>
        <v>Jessica Castro</v>
      </c>
      <c r="N1782">
        <f>VLOOKUP(B1782,Customer_Cleaned!$A$2:$H$501,3,FALSE)</f>
        <v>32</v>
      </c>
      <c r="O1782" t="str">
        <f>VLOOKUP(B1782,Customer_Cleaned!$A$2:$H$501,4,FALSE)</f>
        <v>Male</v>
      </c>
      <c r="P1782" t="str">
        <f>VLOOKUP(B1782,Customer_Cleaned!$A$2:$H$501,8,FALSE)</f>
        <v>Bronze</v>
      </c>
      <c r="Q1782" t="str">
        <f>_xlfn.XLOOKUP('Sales_Fact cleaned'!B704,Customer_Cleaned!$A$2:$A$501,Customer_Cleaned!$F$2:$F$501)</f>
        <v>Minnesota</v>
      </c>
      <c r="R1782" t="str">
        <f>_xlfn.XLOOKUP(B1782,Customer_Cleaned!$A$2:$A$501,Customer_Cleaned!$G$2:$G$501)</f>
        <v>USA</v>
      </c>
      <c r="S1782">
        <v>3</v>
      </c>
      <c r="T1782">
        <v>915.81</v>
      </c>
      <c r="U1782">
        <v>0.17</v>
      </c>
      <c r="V1782">
        <v>2280.3669</v>
      </c>
      <c r="W1782" t="s">
        <v>1826</v>
      </c>
    </row>
    <row r="1783" spans="1:23" hidden="1">
      <c r="A1783" s="2">
        <v>45862</v>
      </c>
      <c r="B1783" t="s">
        <v>1263</v>
      </c>
      <c r="C1783" t="s">
        <v>1742</v>
      </c>
      <c r="D1783" t="str">
        <f>VLOOKUP(C1783,Product_Cleaned!$A$2:$B$101,2,FALSE)</f>
        <v>Cricket Bat</v>
      </c>
      <c r="E1783" t="str">
        <f>VLOOKUP(C1783,Product_Cleaned!$A$2:$C$101,3,FALSE)</f>
        <v>Sports</v>
      </c>
      <c r="F1783" t="str">
        <f>VLOOKUP(C1783,Product_Cleaned!$A$2:$E$101,4,FALSE)</f>
        <v>Team Sports</v>
      </c>
      <c r="G1783" t="str">
        <f>VLOOKUP('Sales_Fact cleaned'!C309,Product_Cleaned!$A$2:$E$101,5, FALSE)</f>
        <v>Aguilar, Horton and Lewis</v>
      </c>
      <c r="H1783" t="s">
        <v>1757</v>
      </c>
      <c r="I1783" t="str">
        <f>_xlfn.XLOOKUP(H1783,Store_Raw!$A$2:$A$21,Store_Raw!$B$2:$B$21)</f>
        <v>Martinez, Adkins and Johnson</v>
      </c>
      <c r="J1783" t="str">
        <f>_xlfn.XLOOKUP(H1783,Store_Raw!$A$2:$A$21,Store_Raw!$C$2:$C$21)</f>
        <v>North</v>
      </c>
      <c r="K1783" t="str">
        <f>_xlfn.XLOOKUP(H1783,Store_Raw!$A$2:$A$21,Store_Raw!$D$2:$D$21)</f>
        <v>Danielmouth</v>
      </c>
      <c r="L1783" t="str">
        <f>_xlfn.XLOOKUP(H1783,Store_Raw!$A$2:$A$21,Store_Raw!$E$2:$E$21)</f>
        <v>Flagship</v>
      </c>
      <c r="M1783" t="str">
        <f>VLOOKUP(B1783,Customer_Cleaned!$A$2:$H$501,2,FALSE)</f>
        <v>David Lozano</v>
      </c>
      <c r="N1783">
        <f>VLOOKUP(B1783,Customer_Cleaned!$A$2:$H$501,3,FALSE)</f>
        <v>23</v>
      </c>
      <c r="O1783" t="str">
        <f>VLOOKUP(B1783,Customer_Cleaned!$A$2:$H$501,4,FALSE)</f>
        <v>Female</v>
      </c>
      <c r="P1783" t="str">
        <f>VLOOKUP(B1783,Customer_Cleaned!$A$2:$H$501,8,FALSE)</f>
        <v>Bronze</v>
      </c>
      <c r="Q1783" t="str">
        <f>_xlfn.XLOOKUP('Sales_Fact cleaned'!B309,Customer_Cleaned!$A$2:$A$501,Customer_Cleaned!$F$2:$F$501)</f>
        <v>Michigan</v>
      </c>
      <c r="R1783" t="str">
        <f>_xlfn.XLOOKUP(B1783,Customer_Cleaned!$A$2:$A$501,Customer_Cleaned!$G$2:$G$501)</f>
        <v>USA</v>
      </c>
      <c r="S1783">
        <v>3</v>
      </c>
      <c r="T1783">
        <v>760.38</v>
      </c>
      <c r="U1783">
        <v>0</v>
      </c>
      <c r="V1783">
        <v>2281.14</v>
      </c>
      <c r="W1783" t="s">
        <v>1824</v>
      </c>
    </row>
    <row r="1784" spans="1:23" hidden="1">
      <c r="A1784" s="2">
        <v>45862</v>
      </c>
      <c r="B1784" t="s">
        <v>788</v>
      </c>
      <c r="C1784" t="s">
        <v>1692</v>
      </c>
      <c r="D1784" t="str">
        <f>VLOOKUP(C1784,Product_Cleaned!$A$2:$B$101,2,FALSE)</f>
        <v>Professional Jump Rope</v>
      </c>
      <c r="E1784" t="str">
        <f>VLOOKUP(C1784,Product_Cleaned!$A$2:$C$101,3,FALSE)</f>
        <v>Sports</v>
      </c>
      <c r="F1784" t="str">
        <f>VLOOKUP(C1784,Product_Cleaned!$A$2:$E$101,4,FALSE)</f>
        <v>Fitness</v>
      </c>
      <c r="G1784" t="str">
        <f>VLOOKUP('Sales_Fact cleaned'!C632,Product_Cleaned!$A$2:$E$101,5, FALSE)</f>
        <v>Duran Group</v>
      </c>
      <c r="H1784" t="s">
        <v>1757</v>
      </c>
      <c r="I1784" t="str">
        <f>_xlfn.XLOOKUP(H1784,Store_Raw!$A$2:$A$21,Store_Raw!$B$2:$B$21)</f>
        <v>Martinez, Adkins and Johnson</v>
      </c>
      <c r="J1784" t="str">
        <f>_xlfn.XLOOKUP(H1784,Store_Raw!$A$2:$A$21,Store_Raw!$C$2:$C$21)</f>
        <v>North</v>
      </c>
      <c r="K1784" t="str">
        <f>_xlfn.XLOOKUP(H1784,Store_Raw!$A$2:$A$21,Store_Raw!$D$2:$D$21)</f>
        <v>Danielmouth</v>
      </c>
      <c r="L1784" t="str">
        <f>_xlfn.XLOOKUP(H1784,Store_Raw!$A$2:$A$21,Store_Raw!$E$2:$E$21)</f>
        <v>Flagship</v>
      </c>
      <c r="M1784" t="str">
        <f>VLOOKUP(B1784,Customer_Cleaned!$A$2:$H$501,2,FALSE)</f>
        <v>Mary Russell</v>
      </c>
      <c r="N1784">
        <f>VLOOKUP(B1784,Customer_Cleaned!$A$2:$H$501,3,FALSE)</f>
        <v>58</v>
      </c>
      <c r="O1784" t="str">
        <f>VLOOKUP(B1784,Customer_Cleaned!$A$2:$H$501,4,FALSE)</f>
        <v>Male</v>
      </c>
      <c r="P1784" t="str">
        <f>VLOOKUP(B1784,Customer_Cleaned!$A$2:$H$501,8,FALSE)</f>
        <v>Platinum</v>
      </c>
      <c r="Q1784" t="str">
        <f>_xlfn.XLOOKUP('Sales_Fact cleaned'!B632,Customer_Cleaned!$A$2:$A$501,Customer_Cleaned!$F$2:$F$501)</f>
        <v>Wyoming</v>
      </c>
      <c r="R1784" t="str">
        <f>_xlfn.XLOOKUP(B1784,Customer_Cleaned!$A$2:$A$501,Customer_Cleaned!$G$2:$G$501)</f>
        <v>USA</v>
      </c>
      <c r="S1784">
        <v>4</v>
      </c>
      <c r="T1784">
        <v>640.97</v>
      </c>
      <c r="U1784">
        <v>0.11</v>
      </c>
      <c r="V1784">
        <v>2281.8532</v>
      </c>
      <c r="W1784" t="s">
        <v>1826</v>
      </c>
    </row>
    <row r="1785" spans="1:23" hidden="1">
      <c r="A1785" s="2">
        <v>45862</v>
      </c>
      <c r="B1785" t="s">
        <v>809</v>
      </c>
      <c r="C1785" t="s">
        <v>1634</v>
      </c>
      <c r="D1785" t="str">
        <f>VLOOKUP(C1785,Product_Cleaned!$A$2:$B$101,2,FALSE)</f>
        <v>USB External Hard Drive</v>
      </c>
      <c r="E1785" t="str">
        <f>VLOOKUP(C1785,Product_Cleaned!$A$2:$C$101,3,FALSE)</f>
        <v>Electronics</v>
      </c>
      <c r="F1785" t="str">
        <f>VLOOKUP(C1785,Product_Cleaned!$A$2:$E$101,4,FALSE)</f>
        <v>Computer</v>
      </c>
      <c r="G1785" t="str">
        <f>VLOOKUP('Sales_Fact cleaned'!C1422,Product_Cleaned!$A$2:$E$101,5, FALSE)</f>
        <v>Khan LLC</v>
      </c>
      <c r="H1785" t="s">
        <v>1810</v>
      </c>
      <c r="I1785" t="str">
        <f>_xlfn.XLOOKUP(H1785,Store_Raw!$A$2:$A$21,Store_Raw!$B$2:$B$21)</f>
        <v>Guerrero-Schmitt</v>
      </c>
      <c r="J1785" t="str">
        <f>_xlfn.XLOOKUP(H1785,Store_Raw!$A$2:$A$21,Store_Raw!$C$2:$C$21)</f>
        <v>East</v>
      </c>
      <c r="K1785" t="str">
        <f>_xlfn.XLOOKUP(H1785,Store_Raw!$A$2:$A$21,Store_Raw!$D$2:$D$21)</f>
        <v>East Stevechester</v>
      </c>
      <c r="L1785" t="str">
        <f>_xlfn.XLOOKUP(H1785,Store_Raw!$A$2:$A$21,Store_Raw!$E$2:$E$21)</f>
        <v>Flagship</v>
      </c>
      <c r="M1785" t="str">
        <f>VLOOKUP(B1785,Customer_Cleaned!$A$2:$H$501,2,FALSE)</f>
        <v>Dr. Ashley Yates Md</v>
      </c>
      <c r="N1785">
        <f>VLOOKUP(B1785,Customer_Cleaned!$A$2:$H$501,3,FALSE)</f>
        <v>32</v>
      </c>
      <c r="O1785" t="str">
        <f>VLOOKUP(B1785,Customer_Cleaned!$A$2:$H$501,4,FALSE)</f>
        <v>Male</v>
      </c>
      <c r="P1785" t="str">
        <f>VLOOKUP(B1785,Customer_Cleaned!$A$2:$H$501,8,FALSE)</f>
        <v>Bronze</v>
      </c>
      <c r="Q1785" t="str">
        <f>_xlfn.XLOOKUP('Sales_Fact cleaned'!B1422,Customer_Cleaned!$A$2:$A$501,Customer_Cleaned!$F$2:$F$501)</f>
        <v>Maine</v>
      </c>
      <c r="R1785" t="str">
        <f>_xlfn.XLOOKUP(B1785,Customer_Cleaned!$A$2:$A$501,Customer_Cleaned!$G$2:$G$501)</f>
        <v>USA</v>
      </c>
      <c r="S1785">
        <v>3</v>
      </c>
      <c r="T1785">
        <v>962.98</v>
      </c>
      <c r="U1785">
        <v>0.21</v>
      </c>
      <c r="V1785">
        <v>2282.2626</v>
      </c>
      <c r="W1785" t="s">
        <v>1824</v>
      </c>
    </row>
    <row r="1786" spans="1:23">
      <c r="A1786" s="2">
        <v>45863</v>
      </c>
      <c r="B1786" t="s">
        <v>1513</v>
      </c>
      <c r="C1786" t="s">
        <v>1736</v>
      </c>
      <c r="D1786" t="str">
        <f>VLOOKUP(C1786,Product_Cleaned!$A$2:$B$101,2,FALSE)</f>
        <v>Vitamin E Body Lotion</v>
      </c>
      <c r="E1786" t="str">
        <f>VLOOKUP(C1786,Product_Cleaned!$A$2:$C$101,3,FALSE)</f>
        <v>Beauty</v>
      </c>
      <c r="F1786" t="str">
        <f>VLOOKUP(C1786,Product_Cleaned!$A$2:$E$101,4,FALSE)</f>
        <v>Skincare</v>
      </c>
      <c r="G1786" t="str">
        <f>VLOOKUP('Sales_Fact cleaned'!C537,Product_Cleaned!$A$2:$E$101,5, FALSE)</f>
        <v>Thomas LLC</v>
      </c>
      <c r="H1786" t="s">
        <v>1789</v>
      </c>
      <c r="I1786" t="str">
        <f>_xlfn.XLOOKUP(H1786,Store_Raw!$A$2:$A$21,Store_Raw!$B$2:$B$21)</f>
        <v>Hill, Wagner and Ballard</v>
      </c>
      <c r="J1786" t="str">
        <f>_xlfn.XLOOKUP(H1786,Store_Raw!$A$2:$A$21,Store_Raw!$C$2:$C$21)</f>
        <v>East</v>
      </c>
      <c r="K1786" t="str">
        <f>_xlfn.XLOOKUP(H1786,Store_Raw!$A$2:$A$21,Store_Raw!$D$2:$D$21)</f>
        <v>East Davidville</v>
      </c>
      <c r="L1786" t="str">
        <f>_xlfn.XLOOKUP(H1786,Store_Raw!$A$2:$A$21,Store_Raw!$E$2:$E$21)</f>
        <v>Online</v>
      </c>
      <c r="M1786" t="str">
        <f>VLOOKUP(B1786,Customer_Cleaned!$A$2:$H$501,2,FALSE)</f>
        <v>Darrell Miller</v>
      </c>
      <c r="N1786">
        <f>VLOOKUP(B1786,Customer_Cleaned!$A$2:$H$501,3,FALSE)</f>
        <v>59</v>
      </c>
      <c r="O1786" t="str">
        <f>VLOOKUP(B1786,Customer_Cleaned!$A$2:$H$501,4,FALSE)</f>
        <v>Female</v>
      </c>
      <c r="P1786" t="str">
        <f>VLOOKUP(B1786,Customer_Cleaned!$A$2:$H$501,8,FALSE)</f>
        <v>Platinum</v>
      </c>
      <c r="Q1786" t="str">
        <f>_xlfn.XLOOKUP('Sales_Fact cleaned'!B537,Customer_Cleaned!$A$2:$A$501,Customer_Cleaned!$F$2:$F$501)</f>
        <v>Kentucky</v>
      </c>
      <c r="R1786" t="str">
        <f>_xlfn.XLOOKUP(B1786,Customer_Cleaned!$A$2:$A$501,Customer_Cleaned!$G$2:$G$501)</f>
        <v>USA</v>
      </c>
      <c r="S1786">
        <v>4</v>
      </c>
      <c r="T1786">
        <v>731.72</v>
      </c>
      <c r="U1786">
        <v>0.22</v>
      </c>
      <c r="V1786">
        <v>2282.9663999999998</v>
      </c>
      <c r="W1786" t="s">
        <v>1824</v>
      </c>
    </row>
    <row r="1787" spans="1:23">
      <c r="A1787" s="2">
        <v>45863</v>
      </c>
      <c r="B1787" t="s">
        <v>1422</v>
      </c>
      <c r="C1787" t="s">
        <v>1702</v>
      </c>
      <c r="D1787" t="str">
        <f>VLOOKUP(C1787,Product_Cleaned!$A$2:$B$101,2,FALSE)</f>
        <v>WiFi Mesh Router</v>
      </c>
      <c r="E1787" t="str">
        <f>VLOOKUP(C1787,Product_Cleaned!$A$2:$C$101,3,FALSE)</f>
        <v>Electronics</v>
      </c>
      <c r="F1787" t="str">
        <f>VLOOKUP(C1787,Product_Cleaned!$A$2:$E$101,4,FALSE)</f>
        <v>Appliances</v>
      </c>
      <c r="G1787" t="str">
        <f>VLOOKUP('Sales_Fact cleaned'!C1548,Product_Cleaned!$A$2:$E$101,5, FALSE)</f>
        <v>French Ltd</v>
      </c>
      <c r="H1787" t="s">
        <v>1797</v>
      </c>
      <c r="I1787" t="str">
        <f>_xlfn.XLOOKUP(H1787,Store_Raw!$A$2:$A$21,Store_Raw!$B$2:$B$21)</f>
        <v>Gardner, Humphrey and Contreras</v>
      </c>
      <c r="J1787" t="str">
        <f>_xlfn.XLOOKUP(H1787,Store_Raw!$A$2:$A$21,Store_Raw!$C$2:$C$21)</f>
        <v>East</v>
      </c>
      <c r="K1787" t="str">
        <f>_xlfn.XLOOKUP(H1787,Store_Raw!$A$2:$A$21,Store_Raw!$D$2:$D$21)</f>
        <v>Johnsonville</v>
      </c>
      <c r="L1787" t="str">
        <f>_xlfn.XLOOKUP(H1787,Store_Raw!$A$2:$A$21,Store_Raw!$E$2:$E$21)</f>
        <v>Flagship</v>
      </c>
      <c r="M1787" t="str">
        <f>VLOOKUP(B1787,Customer_Cleaned!$A$2:$H$501,2,FALSE)</f>
        <v>Paul Cox</v>
      </c>
      <c r="N1787">
        <f>VLOOKUP(B1787,Customer_Cleaned!$A$2:$H$501,3,FALSE)</f>
        <v>60</v>
      </c>
      <c r="O1787" t="str">
        <f>VLOOKUP(B1787,Customer_Cleaned!$A$2:$H$501,4,FALSE)</f>
        <v>Female</v>
      </c>
      <c r="P1787" t="str">
        <f>VLOOKUP(B1787,Customer_Cleaned!$A$2:$H$501,8,FALSE)</f>
        <v>Platinum</v>
      </c>
      <c r="Q1787" t="str">
        <f>_xlfn.XLOOKUP('Sales_Fact cleaned'!B1548,Customer_Cleaned!$A$2:$A$501,Customer_Cleaned!$F$2:$F$501)</f>
        <v>Kansas</v>
      </c>
      <c r="R1787" t="str">
        <f>_xlfn.XLOOKUP(B1787,Customer_Cleaned!$A$2:$A$501,Customer_Cleaned!$G$2:$G$501)</f>
        <v>USA</v>
      </c>
      <c r="S1787">
        <v>3</v>
      </c>
      <c r="T1787">
        <v>865.96</v>
      </c>
      <c r="U1787">
        <v>0.12</v>
      </c>
      <c r="V1787">
        <v>2286.1343999999999</v>
      </c>
      <c r="W1787" t="s">
        <v>1824</v>
      </c>
    </row>
    <row r="1788" spans="1:23">
      <c r="A1788" s="2">
        <v>45863</v>
      </c>
      <c r="B1788" t="s">
        <v>1199</v>
      </c>
      <c r="C1788" t="s">
        <v>1650</v>
      </c>
      <c r="D1788" t="str">
        <f>VLOOKUP(C1788,Product_Cleaned!$A$2:$B$101,2,FALSE)</f>
        <v>HDMI Cable – 2m</v>
      </c>
      <c r="E1788" t="str">
        <f>VLOOKUP(C1788,Product_Cleaned!$A$2:$C$101,3,FALSE)</f>
        <v>Electronics</v>
      </c>
      <c r="F1788" t="str">
        <f>VLOOKUP(C1788,Product_Cleaned!$A$2:$E$101,4,FALSE)</f>
        <v>Accessories</v>
      </c>
      <c r="G1788" t="str">
        <f>VLOOKUP('Sales_Fact cleaned'!C1162,Product_Cleaned!$A$2:$E$101,5, FALSE)</f>
        <v>Sims-Smith</v>
      </c>
      <c r="H1788" t="s">
        <v>1789</v>
      </c>
      <c r="I1788" t="str">
        <f>_xlfn.XLOOKUP(H1788,Store_Raw!$A$2:$A$21,Store_Raw!$B$2:$B$21)</f>
        <v>Hill, Wagner and Ballard</v>
      </c>
      <c r="J1788" t="str">
        <f>_xlfn.XLOOKUP(H1788,Store_Raw!$A$2:$A$21,Store_Raw!$C$2:$C$21)</f>
        <v>East</v>
      </c>
      <c r="K1788" t="str">
        <f>_xlfn.XLOOKUP(H1788,Store_Raw!$A$2:$A$21,Store_Raw!$D$2:$D$21)</f>
        <v>East Davidville</v>
      </c>
      <c r="L1788" t="str">
        <f>_xlfn.XLOOKUP(H1788,Store_Raw!$A$2:$A$21,Store_Raw!$E$2:$E$21)</f>
        <v>Online</v>
      </c>
      <c r="M1788" t="str">
        <f>VLOOKUP(B1788,Customer_Cleaned!$A$2:$H$501,2,FALSE)</f>
        <v>Andrew Mason</v>
      </c>
      <c r="N1788">
        <f>VLOOKUP(B1788,Customer_Cleaned!$A$2:$H$501,3,FALSE)</f>
        <v>52</v>
      </c>
      <c r="O1788" t="str">
        <f>VLOOKUP(B1788,Customer_Cleaned!$A$2:$H$501,4,FALSE)</f>
        <v>Female</v>
      </c>
      <c r="P1788" t="str">
        <f>VLOOKUP(B1788,Customer_Cleaned!$A$2:$H$501,8,FALSE)</f>
        <v>Platinum</v>
      </c>
      <c r="Q1788" t="str">
        <f>_xlfn.XLOOKUP('Sales_Fact cleaned'!B1162,Customer_Cleaned!$A$2:$A$501,Customer_Cleaned!$F$2:$F$501)</f>
        <v>Delaware</v>
      </c>
      <c r="R1788" t="str">
        <f>_xlfn.XLOOKUP(B1788,Customer_Cleaned!$A$2:$A$501,Customer_Cleaned!$G$2:$G$501)</f>
        <v>USA</v>
      </c>
      <c r="S1788">
        <v>3</v>
      </c>
      <c r="T1788">
        <v>918.26</v>
      </c>
      <c r="U1788">
        <v>0.17</v>
      </c>
      <c r="V1788">
        <v>2286.4674</v>
      </c>
      <c r="W1788" t="s">
        <v>1826</v>
      </c>
    </row>
    <row r="1789" spans="1:23" hidden="1">
      <c r="A1789" s="2">
        <v>45863</v>
      </c>
      <c r="B1789" t="s">
        <v>449</v>
      </c>
      <c r="C1789" t="s">
        <v>1698</v>
      </c>
      <c r="D1789" t="str">
        <f>VLOOKUP(C1789,Product_Cleaned!$A$2:$B$101,2,FALSE)</f>
        <v>Women's Ankle Boots</v>
      </c>
      <c r="E1789" t="str">
        <f>VLOOKUP(C1789,Product_Cleaned!$A$2:$C$101,3,FALSE)</f>
        <v>Clothing</v>
      </c>
      <c r="F1789" t="str">
        <f>VLOOKUP(C1789,Product_Cleaned!$A$2:$E$101,4,FALSE)</f>
        <v>Footwear</v>
      </c>
      <c r="G1789" t="str">
        <f>VLOOKUP('Sales_Fact cleaned'!C812,Product_Cleaned!$A$2:$E$101,5, FALSE)</f>
        <v>Aguilar, Horton and Lewis</v>
      </c>
      <c r="H1789" t="s">
        <v>1786</v>
      </c>
      <c r="I1789" t="str">
        <f>_xlfn.XLOOKUP(H1789,Store_Raw!$A$2:$A$21,Store_Raw!$B$2:$B$21)</f>
        <v>Moore, Padilla and Butler</v>
      </c>
      <c r="J1789" t="str">
        <f>_xlfn.XLOOKUP(H1789,Store_Raw!$A$2:$A$21,Store_Raw!$C$2:$C$21)</f>
        <v>South</v>
      </c>
      <c r="K1789" t="str">
        <f>_xlfn.XLOOKUP(H1789,Store_Raw!$A$2:$A$21,Store_Raw!$D$2:$D$21)</f>
        <v>East Johnstad</v>
      </c>
      <c r="L1789" t="str">
        <f>_xlfn.XLOOKUP(H1789,Store_Raw!$A$2:$A$21,Store_Raw!$E$2:$E$21)</f>
        <v>Flagship</v>
      </c>
      <c r="M1789" t="str">
        <f>VLOOKUP(B1789,Customer_Cleaned!$A$2:$H$501,2,FALSE)</f>
        <v>Joseph Richards</v>
      </c>
      <c r="N1789">
        <f>VLOOKUP(B1789,Customer_Cleaned!$A$2:$H$501,3,FALSE)</f>
        <v>34</v>
      </c>
      <c r="O1789" t="str">
        <f>VLOOKUP(B1789,Customer_Cleaned!$A$2:$H$501,4,FALSE)</f>
        <v>Female</v>
      </c>
      <c r="P1789" t="str">
        <f>VLOOKUP(B1789,Customer_Cleaned!$A$2:$H$501,8,FALSE)</f>
        <v>Bronze</v>
      </c>
      <c r="Q1789" t="str">
        <f>_xlfn.XLOOKUP('Sales_Fact cleaned'!B812,Customer_Cleaned!$A$2:$A$501,Customer_Cleaned!$F$2:$F$501)</f>
        <v>Michigan</v>
      </c>
      <c r="R1789" t="str">
        <f>_xlfn.XLOOKUP(B1789,Customer_Cleaned!$A$2:$A$501,Customer_Cleaned!$G$2:$G$501)</f>
        <v>USA</v>
      </c>
      <c r="S1789">
        <v>4</v>
      </c>
      <c r="T1789">
        <v>578.39</v>
      </c>
      <c r="U1789">
        <v>0.01</v>
      </c>
      <c r="V1789">
        <v>2290.4243999999999</v>
      </c>
      <c r="W1789" t="s">
        <v>1824</v>
      </c>
    </row>
    <row r="1790" spans="1:23" hidden="1">
      <c r="A1790" s="2">
        <v>45863</v>
      </c>
      <c r="B1790" t="s">
        <v>727</v>
      </c>
      <c r="C1790" t="s">
        <v>1726</v>
      </c>
      <c r="D1790" t="str">
        <f>VLOOKUP(C1790,Product_Cleaned!$A$2:$B$101,2,FALSE)</f>
        <v>Face Foundation Kit</v>
      </c>
      <c r="E1790" t="str">
        <f>VLOOKUP(C1790,Product_Cleaned!$A$2:$C$101,3,FALSE)</f>
        <v>Beauty</v>
      </c>
      <c r="F1790" t="str">
        <f>VLOOKUP(C1790,Product_Cleaned!$A$2:$E$101,4,FALSE)</f>
        <v>Makeup</v>
      </c>
      <c r="G1790" t="str">
        <f>VLOOKUP('Sales_Fact cleaned'!C8,Product_Cleaned!$A$2:$E$101,5, FALSE)</f>
        <v>Atkinson, Camacho and Oliver</v>
      </c>
      <c r="H1790" t="s">
        <v>1761</v>
      </c>
      <c r="I1790" t="str">
        <f>_xlfn.XLOOKUP(H1790,Store_Raw!$A$2:$A$21,Store_Raw!$B$2:$B$21)</f>
        <v>Black-Horn</v>
      </c>
      <c r="J1790" t="str">
        <f>_xlfn.XLOOKUP(H1790,Store_Raw!$A$2:$A$21,Store_Raw!$C$2:$C$21)</f>
        <v>South</v>
      </c>
      <c r="K1790" t="str">
        <f>_xlfn.XLOOKUP(H1790,Store_Raw!$A$2:$A$21,Store_Raw!$D$2:$D$21)</f>
        <v>North Nancyview</v>
      </c>
      <c r="L1790" t="str">
        <f>_xlfn.XLOOKUP(H1790,Store_Raw!$A$2:$A$21,Store_Raw!$E$2:$E$21)</f>
        <v>Outlet</v>
      </c>
      <c r="M1790" t="str">
        <f>VLOOKUP(B1790,Customer_Cleaned!$A$2:$H$501,2,FALSE)</f>
        <v>Elizabeth Stanley</v>
      </c>
      <c r="N1790">
        <f>VLOOKUP(B1790,Customer_Cleaned!$A$2:$H$501,3,FALSE)</f>
        <v>46</v>
      </c>
      <c r="O1790" t="str">
        <f>VLOOKUP(B1790,Customer_Cleaned!$A$2:$H$501,4,FALSE)</f>
        <v>Female</v>
      </c>
      <c r="P1790" t="str">
        <f>VLOOKUP(B1790,Customer_Cleaned!$A$2:$H$501,8,FALSE)</f>
        <v>Silver</v>
      </c>
      <c r="Q1790" t="str">
        <f>_xlfn.XLOOKUP('Sales_Fact cleaned'!B8,Customer_Cleaned!$A$2:$A$501,Customer_Cleaned!$F$2:$F$501)</f>
        <v>Florida</v>
      </c>
      <c r="R1790" t="str">
        <f>_xlfn.XLOOKUP(B1790,Customer_Cleaned!$A$2:$A$501,Customer_Cleaned!$G$2:$G$501)</f>
        <v>USA</v>
      </c>
      <c r="S1790">
        <v>4</v>
      </c>
      <c r="T1790">
        <v>753.83</v>
      </c>
      <c r="U1790">
        <v>0.24</v>
      </c>
      <c r="V1790">
        <v>2291.6432</v>
      </c>
      <c r="W1790" t="s">
        <v>1824</v>
      </c>
    </row>
    <row r="1791" spans="1:23" hidden="1">
      <c r="A1791" s="2">
        <v>45863</v>
      </c>
      <c r="B1791" t="s">
        <v>681</v>
      </c>
      <c r="C1791" t="s">
        <v>1632</v>
      </c>
      <c r="D1791" t="str">
        <f>VLOOKUP(C1791,Product_Cleaned!$A$2:$B$101,2,FALSE)</f>
        <v>Smart Home WiFi Camera</v>
      </c>
      <c r="E1791" t="str">
        <f>VLOOKUP(C1791,Product_Cleaned!$A$2:$C$101,3,FALSE)</f>
        <v>Electronics</v>
      </c>
      <c r="F1791" t="str">
        <f>VLOOKUP(C1791,Product_Cleaned!$A$2:$E$101,4,FALSE)</f>
        <v>Accessories</v>
      </c>
      <c r="G1791" t="str">
        <f>VLOOKUP('Sales_Fact cleaned'!C1596,Product_Cleaned!$A$2:$E$101,5, FALSE)</f>
        <v>Sims-Smith</v>
      </c>
      <c r="H1791" t="s">
        <v>1782</v>
      </c>
      <c r="I1791" t="str">
        <f>_xlfn.XLOOKUP(H1791,Store_Raw!$A$2:$A$21,Store_Raw!$B$2:$B$21)</f>
        <v>Bean, Jones and Park</v>
      </c>
      <c r="J1791" t="str">
        <f>_xlfn.XLOOKUP(H1791,Store_Raw!$A$2:$A$21,Store_Raw!$C$2:$C$21)</f>
        <v>West</v>
      </c>
      <c r="K1791" t="str">
        <f>_xlfn.XLOOKUP(H1791,Store_Raw!$A$2:$A$21,Store_Raw!$D$2:$D$21)</f>
        <v>Thompsonborough</v>
      </c>
      <c r="L1791" t="str">
        <f>_xlfn.XLOOKUP(H1791,Store_Raw!$A$2:$A$21,Store_Raw!$E$2:$E$21)</f>
        <v>Online</v>
      </c>
      <c r="M1791" t="str">
        <f>VLOOKUP(B1791,Customer_Cleaned!$A$2:$H$501,2,FALSE)</f>
        <v>Joan Johnson</v>
      </c>
      <c r="N1791">
        <f>VLOOKUP(B1791,Customer_Cleaned!$A$2:$H$501,3,FALSE)</f>
        <v>50</v>
      </c>
      <c r="O1791" t="str">
        <f>VLOOKUP(B1791,Customer_Cleaned!$A$2:$H$501,4,FALSE)</f>
        <v>Female</v>
      </c>
      <c r="P1791" t="str">
        <f>VLOOKUP(B1791,Customer_Cleaned!$A$2:$H$501,8,FALSE)</f>
        <v>Platinum</v>
      </c>
      <c r="Q1791" t="str">
        <f>_xlfn.XLOOKUP('Sales_Fact cleaned'!B1596,Customer_Cleaned!$A$2:$A$501,Customer_Cleaned!$F$2:$F$501)</f>
        <v>Alaska</v>
      </c>
      <c r="R1791" t="str">
        <f>_xlfn.XLOOKUP(B1791,Customer_Cleaned!$A$2:$A$501,Customer_Cleaned!$G$2:$G$501)</f>
        <v>USA</v>
      </c>
      <c r="S1791">
        <v>3</v>
      </c>
      <c r="T1791">
        <v>779.5</v>
      </c>
      <c r="U1791">
        <v>0.02</v>
      </c>
      <c r="V1791">
        <v>2291.73</v>
      </c>
      <c r="W1791" t="s">
        <v>1826</v>
      </c>
    </row>
    <row r="1792" spans="1:23" hidden="1">
      <c r="A1792" s="2">
        <v>45864</v>
      </c>
      <c r="B1792" t="s">
        <v>1392</v>
      </c>
      <c r="C1792" t="s">
        <v>1674</v>
      </c>
      <c r="D1792" t="str">
        <f>VLOOKUP(C1792,Product_Cleaned!$A$2:$B$101,2,FALSE)</f>
        <v>Organic Sunscreen Lotion</v>
      </c>
      <c r="E1792" t="str">
        <f>VLOOKUP(C1792,Product_Cleaned!$A$2:$C$101,3,FALSE)</f>
        <v>Beauty</v>
      </c>
      <c r="F1792" t="str">
        <f>VLOOKUP(C1792,Product_Cleaned!$A$2:$E$101,4,FALSE)</f>
        <v>Skincare</v>
      </c>
      <c r="G1792" t="str">
        <f>VLOOKUP('Sales_Fact cleaned'!C1251,Product_Cleaned!$A$2:$E$101,5, FALSE)</f>
        <v>Martin LLC</v>
      </c>
      <c r="H1792" t="s">
        <v>1792</v>
      </c>
      <c r="I1792" t="str">
        <f>_xlfn.XLOOKUP(H1792,Store_Raw!$A$2:$A$21,Store_Raw!$B$2:$B$21)</f>
        <v>Aguirre-Keller</v>
      </c>
      <c r="J1792" t="str">
        <f>_xlfn.XLOOKUP(H1792,Store_Raw!$A$2:$A$21,Store_Raw!$C$2:$C$21)</f>
        <v>South</v>
      </c>
      <c r="K1792" t="str">
        <f>_xlfn.XLOOKUP(H1792,Store_Raw!$A$2:$A$21,Store_Raw!$D$2:$D$21)</f>
        <v>Lake Michael</v>
      </c>
      <c r="L1792" t="str">
        <f>_xlfn.XLOOKUP(H1792,Store_Raw!$A$2:$A$21,Store_Raw!$E$2:$E$21)</f>
        <v>Online</v>
      </c>
      <c r="M1792" t="str">
        <f>VLOOKUP(B1792,Customer_Cleaned!$A$2:$H$501,2,FALSE)</f>
        <v>Shane Mills</v>
      </c>
      <c r="N1792">
        <f>VLOOKUP(B1792,Customer_Cleaned!$A$2:$H$501,3,FALSE)</f>
        <v>59</v>
      </c>
      <c r="O1792" t="str">
        <f>VLOOKUP(B1792,Customer_Cleaned!$A$2:$H$501,4,FALSE)</f>
        <v>Male</v>
      </c>
      <c r="P1792" t="str">
        <f>VLOOKUP(B1792,Customer_Cleaned!$A$2:$H$501,8,FALSE)</f>
        <v>Platinum</v>
      </c>
      <c r="Q1792" t="str">
        <f>_xlfn.XLOOKUP('Sales_Fact cleaned'!B1251,Customer_Cleaned!$A$2:$A$501,Customer_Cleaned!$F$2:$F$501)</f>
        <v>South Dakota</v>
      </c>
      <c r="R1792" t="str">
        <f>_xlfn.XLOOKUP(B1792,Customer_Cleaned!$A$2:$A$501,Customer_Cleaned!$G$2:$G$501)</f>
        <v>USA</v>
      </c>
      <c r="S1792">
        <v>4</v>
      </c>
      <c r="T1792">
        <v>592.67999999999995</v>
      </c>
      <c r="U1792">
        <v>0.03</v>
      </c>
      <c r="V1792">
        <v>2299.5983999999999</v>
      </c>
      <c r="W1792" t="s">
        <v>1829</v>
      </c>
    </row>
    <row r="1793" spans="1:23" hidden="1">
      <c r="A1793" s="2">
        <v>45864</v>
      </c>
      <c r="B1793" t="s">
        <v>547</v>
      </c>
      <c r="C1793" t="s">
        <v>1632</v>
      </c>
      <c r="D1793" t="str">
        <f>VLOOKUP(C1793,Product_Cleaned!$A$2:$B$101,2,FALSE)</f>
        <v>Smart Home WiFi Camera</v>
      </c>
      <c r="E1793" t="str">
        <f>VLOOKUP(C1793,Product_Cleaned!$A$2:$C$101,3,FALSE)</f>
        <v>Electronics</v>
      </c>
      <c r="F1793" t="str">
        <f>VLOOKUP(C1793,Product_Cleaned!$A$2:$E$101,4,FALSE)</f>
        <v>Accessories</v>
      </c>
      <c r="G1793" t="str">
        <f>VLOOKUP('Sales_Fact cleaned'!C1459,Product_Cleaned!$A$2:$E$101,5, FALSE)</f>
        <v>Fitzpatrick Ltd</v>
      </c>
      <c r="H1793" t="s">
        <v>1752</v>
      </c>
      <c r="I1793" t="str">
        <f>_xlfn.XLOOKUP(H1793,Store_Raw!$A$2:$A$21,Store_Raw!$B$2:$B$21)</f>
        <v>Rivera-Warner</v>
      </c>
      <c r="J1793" t="str">
        <f>_xlfn.XLOOKUP(H1793,Store_Raw!$A$2:$A$21,Store_Raw!$C$2:$C$21)</f>
        <v>East</v>
      </c>
      <c r="K1793" t="str">
        <f>_xlfn.XLOOKUP(H1793,Store_Raw!$A$2:$A$21,Store_Raw!$D$2:$D$21)</f>
        <v>Washingtonfurt</v>
      </c>
      <c r="L1793" t="str">
        <f>_xlfn.XLOOKUP(H1793,Store_Raw!$A$2:$A$21,Store_Raw!$E$2:$E$21)</f>
        <v>Flagship</v>
      </c>
      <c r="M1793" t="str">
        <f>VLOOKUP(B1793,Customer_Cleaned!$A$2:$H$501,2,FALSE)</f>
        <v>Daniel Rivas</v>
      </c>
      <c r="N1793">
        <f>VLOOKUP(B1793,Customer_Cleaned!$A$2:$H$501,3,FALSE)</f>
        <v>39</v>
      </c>
      <c r="O1793" t="str">
        <f>VLOOKUP(B1793,Customer_Cleaned!$A$2:$H$501,4,FALSE)</f>
        <v>Female</v>
      </c>
      <c r="P1793" t="str">
        <f>VLOOKUP(B1793,Customer_Cleaned!$A$2:$H$501,8,FALSE)</f>
        <v>Silver</v>
      </c>
      <c r="Q1793" t="str">
        <f>_xlfn.XLOOKUP('Sales_Fact cleaned'!B1459,Customer_Cleaned!$A$2:$A$501,Customer_Cleaned!$F$2:$F$501)</f>
        <v>Kentucky</v>
      </c>
      <c r="R1793" t="str">
        <f>_xlfn.XLOOKUP(B1793,Customer_Cleaned!$A$2:$A$501,Customer_Cleaned!$G$2:$G$501)</f>
        <v>USA</v>
      </c>
      <c r="S1793">
        <v>3</v>
      </c>
      <c r="T1793">
        <v>846.19</v>
      </c>
      <c r="U1793">
        <v>0.09</v>
      </c>
      <c r="V1793">
        <v>2310.0987</v>
      </c>
      <c r="W1793" t="s">
        <v>1829</v>
      </c>
    </row>
    <row r="1794" spans="1:23" hidden="1">
      <c r="A1794" s="2">
        <v>45864</v>
      </c>
      <c r="B1794" t="s">
        <v>114</v>
      </c>
      <c r="C1794" t="s">
        <v>1596</v>
      </c>
      <c r="D1794" t="str">
        <f>VLOOKUP(C1794,Product_Cleaned!$A$2:$B$101,2,FALSE)</f>
        <v>Foldable Camping Chair</v>
      </c>
      <c r="E1794" t="str">
        <f>VLOOKUP(C1794,Product_Cleaned!$A$2:$C$101,3,FALSE)</f>
        <v>Sports</v>
      </c>
      <c r="F1794" t="str">
        <f>VLOOKUP(C1794,Product_Cleaned!$A$2:$E$101,4,FALSE)</f>
        <v>Outdoor</v>
      </c>
      <c r="G1794" t="str">
        <f>VLOOKUP('Sales_Fact cleaned'!C1126,Product_Cleaned!$A$2:$E$101,5, FALSE)</f>
        <v>Collins-Stephenson</v>
      </c>
      <c r="H1794" t="s">
        <v>1813</v>
      </c>
      <c r="I1794" t="str">
        <f>_xlfn.XLOOKUP(H1794,Store_Raw!$A$2:$A$21,Store_Raw!$B$2:$B$21)</f>
        <v>Mann-Austin</v>
      </c>
      <c r="J1794" t="str">
        <f>_xlfn.XLOOKUP(H1794,Store_Raw!$A$2:$A$21,Store_Raw!$C$2:$C$21)</f>
        <v>East</v>
      </c>
      <c r="K1794" t="str">
        <f>_xlfn.XLOOKUP(H1794,Store_Raw!$A$2:$A$21,Store_Raw!$D$2:$D$21)</f>
        <v>Vasquezborough</v>
      </c>
      <c r="L1794" t="str">
        <f>_xlfn.XLOOKUP(H1794,Store_Raw!$A$2:$A$21,Store_Raw!$E$2:$E$21)</f>
        <v>Online</v>
      </c>
      <c r="M1794" t="str">
        <f>VLOOKUP(B1794,Customer_Cleaned!$A$2:$H$501,2,FALSE)</f>
        <v>Leslie Johnson</v>
      </c>
      <c r="N1794">
        <f>VLOOKUP(B1794,Customer_Cleaned!$A$2:$H$501,3,FALSE)</f>
        <v>31</v>
      </c>
      <c r="O1794" t="str">
        <f>VLOOKUP(B1794,Customer_Cleaned!$A$2:$H$501,4,FALSE)</f>
        <v>Male</v>
      </c>
      <c r="P1794" t="str">
        <f>VLOOKUP(B1794,Customer_Cleaned!$A$2:$H$501,8,FALSE)</f>
        <v>Bronze</v>
      </c>
      <c r="Q1794" t="str">
        <f>_xlfn.XLOOKUP('Sales_Fact cleaned'!B1126,Customer_Cleaned!$A$2:$A$501,Customer_Cleaned!$F$2:$F$501)</f>
        <v>Oklahoma</v>
      </c>
      <c r="R1794" t="str">
        <f>_xlfn.XLOOKUP(B1794,Customer_Cleaned!$A$2:$A$501,Customer_Cleaned!$G$2:$G$501)</f>
        <v>USA</v>
      </c>
      <c r="S1794">
        <v>3</v>
      </c>
      <c r="T1794">
        <v>794.59</v>
      </c>
      <c r="U1794">
        <v>0.03</v>
      </c>
      <c r="V1794">
        <v>2312.2568999999999</v>
      </c>
      <c r="W1794" t="s">
        <v>1824</v>
      </c>
    </row>
    <row r="1795" spans="1:23" hidden="1">
      <c r="A1795" s="2">
        <v>45866</v>
      </c>
      <c r="B1795" t="s">
        <v>746</v>
      </c>
      <c r="C1795" t="s">
        <v>1680</v>
      </c>
      <c r="D1795" t="str">
        <f>VLOOKUP(C1795,Product_Cleaned!$A$2:$B$101,2,FALSE)</f>
        <v>Women's Hair Dryer Brush</v>
      </c>
      <c r="E1795" t="str">
        <f>VLOOKUP(C1795,Product_Cleaned!$A$2:$C$101,3,FALSE)</f>
        <v>Beauty</v>
      </c>
      <c r="F1795" t="str">
        <f>VLOOKUP(C1795,Product_Cleaned!$A$2:$E$101,4,FALSE)</f>
        <v>Haircare</v>
      </c>
      <c r="G1795" t="str">
        <f>VLOOKUP('Sales_Fact cleaned'!C166,Product_Cleaned!$A$2:$E$101,5, FALSE)</f>
        <v>Burns-Hansen</v>
      </c>
      <c r="H1795" t="s">
        <v>1782</v>
      </c>
      <c r="I1795" t="str">
        <f>_xlfn.XLOOKUP(H1795,Store_Raw!$A$2:$A$21,Store_Raw!$B$2:$B$21)</f>
        <v>Bean, Jones and Park</v>
      </c>
      <c r="J1795" t="str">
        <f>_xlfn.XLOOKUP(H1795,Store_Raw!$A$2:$A$21,Store_Raw!$C$2:$C$21)</f>
        <v>West</v>
      </c>
      <c r="K1795" t="str">
        <f>_xlfn.XLOOKUP(H1795,Store_Raw!$A$2:$A$21,Store_Raw!$D$2:$D$21)</f>
        <v>Thompsonborough</v>
      </c>
      <c r="L1795" t="str">
        <f>_xlfn.XLOOKUP(H1795,Store_Raw!$A$2:$A$21,Store_Raw!$E$2:$E$21)</f>
        <v>Online</v>
      </c>
      <c r="M1795" t="str">
        <f>VLOOKUP(B1795,Customer_Cleaned!$A$2:$H$501,2,FALSE)</f>
        <v>Christy Hill</v>
      </c>
      <c r="N1795">
        <f>VLOOKUP(B1795,Customer_Cleaned!$A$2:$H$501,3,FALSE)</f>
        <v>27</v>
      </c>
      <c r="O1795" t="str">
        <f>VLOOKUP(B1795,Customer_Cleaned!$A$2:$H$501,4,FALSE)</f>
        <v>Female</v>
      </c>
      <c r="P1795" t="str">
        <f>VLOOKUP(B1795,Customer_Cleaned!$A$2:$H$501,8,FALSE)</f>
        <v>Bronze</v>
      </c>
      <c r="Q1795" t="str">
        <f>_xlfn.XLOOKUP('Sales_Fact cleaned'!B166,Customer_Cleaned!$A$2:$A$501,Customer_Cleaned!$F$2:$F$501)</f>
        <v>Washington</v>
      </c>
      <c r="R1795" t="str">
        <f>_xlfn.XLOOKUP(B1795,Customer_Cleaned!$A$2:$A$501,Customer_Cleaned!$G$2:$G$501)</f>
        <v>USA</v>
      </c>
      <c r="S1795">
        <v>4</v>
      </c>
      <c r="T1795">
        <v>649.52</v>
      </c>
      <c r="U1795">
        <v>0.11</v>
      </c>
      <c r="V1795">
        <v>2312.2912000000001</v>
      </c>
      <c r="W1795" t="s">
        <v>1824</v>
      </c>
    </row>
    <row r="1796" spans="1:23" hidden="1">
      <c r="A1796" s="2">
        <v>45867</v>
      </c>
      <c r="B1796" t="s">
        <v>1246</v>
      </c>
      <c r="C1796" t="s">
        <v>1740</v>
      </c>
      <c r="D1796" t="str">
        <f>VLOOKUP(C1796,Product_Cleaned!$A$2:$B$101,2,FALSE)</f>
        <v>Women's Formal Blazer</v>
      </c>
      <c r="E1796" t="str">
        <f>VLOOKUP(C1796,Product_Cleaned!$A$2:$C$101,3,FALSE)</f>
        <v>Clothing</v>
      </c>
      <c r="F1796" t="str">
        <f>VLOOKUP(C1796,Product_Cleaned!$A$2:$E$101,4,FALSE)</f>
        <v>Outerwear</v>
      </c>
      <c r="G1796" t="str">
        <f>VLOOKUP('Sales_Fact cleaned'!C1969,Product_Cleaned!$A$2:$E$101,5, FALSE)</f>
        <v>Hunt Inc</v>
      </c>
      <c r="H1796" t="s">
        <v>1761</v>
      </c>
      <c r="I1796" t="str">
        <f>_xlfn.XLOOKUP(H1796,Store_Raw!$A$2:$A$21,Store_Raw!$B$2:$B$21)</f>
        <v>Black-Horn</v>
      </c>
      <c r="J1796" t="str">
        <f>_xlfn.XLOOKUP(H1796,Store_Raw!$A$2:$A$21,Store_Raw!$C$2:$C$21)</f>
        <v>South</v>
      </c>
      <c r="K1796" t="str">
        <f>_xlfn.XLOOKUP(H1796,Store_Raw!$A$2:$A$21,Store_Raw!$D$2:$D$21)</f>
        <v>North Nancyview</v>
      </c>
      <c r="L1796" t="str">
        <f>_xlfn.XLOOKUP(H1796,Store_Raw!$A$2:$A$21,Store_Raw!$E$2:$E$21)</f>
        <v>Outlet</v>
      </c>
      <c r="M1796" t="str">
        <f>VLOOKUP(B1796,Customer_Cleaned!$A$2:$H$501,2,FALSE)</f>
        <v>Mark Rogers</v>
      </c>
      <c r="N1796">
        <f>VLOOKUP(B1796,Customer_Cleaned!$A$2:$H$501,3,FALSE)</f>
        <v>57</v>
      </c>
      <c r="O1796" t="str">
        <f>VLOOKUP(B1796,Customer_Cleaned!$A$2:$H$501,4,FALSE)</f>
        <v>Female</v>
      </c>
      <c r="P1796" t="str">
        <f>VLOOKUP(B1796,Customer_Cleaned!$A$2:$H$501,8,FALSE)</f>
        <v>Platinum</v>
      </c>
      <c r="Q1796" t="str">
        <f>_xlfn.XLOOKUP('Sales_Fact cleaned'!B1969,Customer_Cleaned!$A$2:$A$501,Customer_Cleaned!$F$2:$F$501)</f>
        <v>Georgia</v>
      </c>
      <c r="R1796" t="str">
        <f>_xlfn.XLOOKUP(B1796,Customer_Cleaned!$A$2:$A$501,Customer_Cleaned!$G$2:$G$501)</f>
        <v>USA</v>
      </c>
      <c r="S1796">
        <v>4</v>
      </c>
      <c r="T1796">
        <v>827.09</v>
      </c>
      <c r="U1796">
        <v>0.3</v>
      </c>
      <c r="V1796">
        <v>2315.8519999999999</v>
      </c>
      <c r="W1796" t="s">
        <v>1824</v>
      </c>
    </row>
    <row r="1797" spans="1:23">
      <c r="A1797" s="2">
        <v>45868</v>
      </c>
      <c r="B1797" t="s">
        <v>696</v>
      </c>
      <c r="C1797" t="s">
        <v>1572</v>
      </c>
      <c r="D1797" t="str">
        <f>VLOOKUP(C1797,Product_Cleaned!$A$2:$B$101,2,FALSE)</f>
        <v>Hair Strengthening Shampoo</v>
      </c>
      <c r="E1797" t="str">
        <f>VLOOKUP(C1797,Product_Cleaned!$A$2:$C$101,3,FALSE)</f>
        <v>Beauty</v>
      </c>
      <c r="F1797" t="str">
        <f>VLOOKUP(C1797,Product_Cleaned!$A$2:$E$101,4,FALSE)</f>
        <v>Haircare</v>
      </c>
      <c r="G1797" t="str">
        <f>VLOOKUP('Sales_Fact cleaned'!C1122,Product_Cleaned!$A$2:$E$101,5, FALSE)</f>
        <v>Montgomery, Benton and Miller</v>
      </c>
      <c r="H1797" t="s">
        <v>1810</v>
      </c>
      <c r="I1797" t="str">
        <f>_xlfn.XLOOKUP(H1797,Store_Raw!$A$2:$A$21,Store_Raw!$B$2:$B$21)</f>
        <v>Guerrero-Schmitt</v>
      </c>
      <c r="J1797" t="str">
        <f>_xlfn.XLOOKUP(H1797,Store_Raw!$A$2:$A$21,Store_Raw!$C$2:$C$21)</f>
        <v>East</v>
      </c>
      <c r="K1797" t="str">
        <f>_xlfn.XLOOKUP(H1797,Store_Raw!$A$2:$A$21,Store_Raw!$D$2:$D$21)</f>
        <v>East Stevechester</v>
      </c>
      <c r="L1797" t="str">
        <f>_xlfn.XLOOKUP(H1797,Store_Raw!$A$2:$A$21,Store_Raw!$E$2:$E$21)</f>
        <v>Flagship</v>
      </c>
      <c r="M1797" t="str">
        <f>VLOOKUP(B1797,Customer_Cleaned!$A$2:$H$501,2,FALSE)</f>
        <v>Eric Todd</v>
      </c>
      <c r="N1797">
        <f>VLOOKUP(B1797,Customer_Cleaned!$A$2:$H$501,3,FALSE)</f>
        <v>61</v>
      </c>
      <c r="O1797" t="str">
        <f>VLOOKUP(B1797,Customer_Cleaned!$A$2:$H$501,4,FALSE)</f>
        <v>Male</v>
      </c>
      <c r="P1797" t="str">
        <f>VLOOKUP(B1797,Customer_Cleaned!$A$2:$H$501,8,FALSE)</f>
        <v>Platinum</v>
      </c>
      <c r="Q1797" t="str">
        <f>_xlfn.XLOOKUP('Sales_Fact cleaned'!B1122,Customer_Cleaned!$A$2:$A$501,Customer_Cleaned!$F$2:$F$501)</f>
        <v>Nevada</v>
      </c>
      <c r="R1797" t="str">
        <f>_xlfn.XLOOKUP(B1797,Customer_Cleaned!$A$2:$A$501,Customer_Cleaned!$G$2:$G$501)</f>
        <v>USA</v>
      </c>
      <c r="S1797">
        <v>3</v>
      </c>
      <c r="T1797">
        <v>877.71</v>
      </c>
      <c r="U1797">
        <v>0.12</v>
      </c>
      <c r="V1797">
        <v>2317.1543999999999</v>
      </c>
      <c r="W1797" t="s">
        <v>1826</v>
      </c>
    </row>
    <row r="1798" spans="1:23" hidden="1">
      <c r="A1798" s="2">
        <v>45868</v>
      </c>
      <c r="B1798" t="s">
        <v>972</v>
      </c>
      <c r="C1798" t="s">
        <v>1712</v>
      </c>
      <c r="D1798" t="str">
        <f>VLOOKUP(C1798,Product_Cleaned!$A$2:$B$101,2,FALSE)</f>
        <v>Fitness Resistance Bands</v>
      </c>
      <c r="E1798" t="str">
        <f>VLOOKUP(C1798,Product_Cleaned!$A$2:$C$101,3,FALSE)</f>
        <v>Sports</v>
      </c>
      <c r="F1798" t="str">
        <f>VLOOKUP(C1798,Product_Cleaned!$A$2:$E$101,4,FALSE)</f>
        <v>Fitness</v>
      </c>
      <c r="G1798" t="str">
        <f>VLOOKUP('Sales_Fact cleaned'!C385,Product_Cleaned!$A$2:$E$101,5, FALSE)</f>
        <v>Brown and Sons</v>
      </c>
      <c r="H1798" t="s">
        <v>1786</v>
      </c>
      <c r="I1798" t="str">
        <f>_xlfn.XLOOKUP(H1798,Store_Raw!$A$2:$A$21,Store_Raw!$B$2:$B$21)</f>
        <v>Moore, Padilla and Butler</v>
      </c>
      <c r="J1798" t="str">
        <f>_xlfn.XLOOKUP(H1798,Store_Raw!$A$2:$A$21,Store_Raw!$C$2:$C$21)</f>
        <v>South</v>
      </c>
      <c r="K1798" t="str">
        <f>_xlfn.XLOOKUP(H1798,Store_Raw!$A$2:$A$21,Store_Raw!$D$2:$D$21)</f>
        <v>East Johnstad</v>
      </c>
      <c r="L1798" t="str">
        <f>_xlfn.XLOOKUP(H1798,Store_Raw!$A$2:$A$21,Store_Raw!$E$2:$E$21)</f>
        <v>Flagship</v>
      </c>
      <c r="M1798" t="str">
        <f>VLOOKUP(B1798,Customer_Cleaned!$A$2:$H$501,2,FALSE)</f>
        <v>Jennifer Zamora</v>
      </c>
      <c r="N1798">
        <f>VLOOKUP(B1798,Customer_Cleaned!$A$2:$H$501,3,FALSE)</f>
        <v>60</v>
      </c>
      <c r="O1798" t="str">
        <f>VLOOKUP(B1798,Customer_Cleaned!$A$2:$H$501,4,FALSE)</f>
        <v>Female</v>
      </c>
      <c r="P1798" t="str">
        <f>VLOOKUP(B1798,Customer_Cleaned!$A$2:$H$501,8,FALSE)</f>
        <v>Platinum</v>
      </c>
      <c r="Q1798" t="str">
        <f>_xlfn.XLOOKUP('Sales_Fact cleaned'!B385,Customer_Cleaned!$A$2:$A$501,Customer_Cleaned!$F$2:$F$501)</f>
        <v>Virginia</v>
      </c>
      <c r="R1798" t="str">
        <f>_xlfn.XLOOKUP(B1798,Customer_Cleaned!$A$2:$A$501,Customer_Cleaned!$G$2:$G$501)</f>
        <v>USA</v>
      </c>
      <c r="S1798">
        <v>4</v>
      </c>
      <c r="T1798">
        <v>752.48</v>
      </c>
      <c r="U1798">
        <v>0.23</v>
      </c>
      <c r="V1798">
        <v>2317.6383999999998</v>
      </c>
      <c r="W1798" t="s">
        <v>1826</v>
      </c>
    </row>
    <row r="1799" spans="1:23" hidden="1">
      <c r="A1799" s="2">
        <v>45868</v>
      </c>
      <c r="B1799" t="s">
        <v>390</v>
      </c>
      <c r="C1799" t="s">
        <v>1582</v>
      </c>
      <c r="D1799" t="str">
        <f>VLOOKUP(C1799,Product_Cleaned!$A$2:$B$101,2,FALSE)</f>
        <v>Soccer Training Cone Set</v>
      </c>
      <c r="E1799" t="str">
        <f>VLOOKUP(C1799,Product_Cleaned!$A$2:$C$101,3,FALSE)</f>
        <v>Sports</v>
      </c>
      <c r="F1799" t="str">
        <f>VLOOKUP(C1799,Product_Cleaned!$A$2:$E$101,4,FALSE)</f>
        <v>Accessories</v>
      </c>
      <c r="G1799" t="str">
        <f>VLOOKUP('Sales_Fact cleaned'!C419,Product_Cleaned!$A$2:$E$101,5, FALSE)</f>
        <v>Flores-Davis</v>
      </c>
      <c r="H1799" t="s">
        <v>1773</v>
      </c>
      <c r="I1799" t="str">
        <f>_xlfn.XLOOKUP(H1799,Store_Raw!$A$2:$A$21,Store_Raw!$B$2:$B$21)</f>
        <v>Gray Ltd</v>
      </c>
      <c r="J1799" t="str">
        <f>_xlfn.XLOOKUP(H1799,Store_Raw!$A$2:$A$21,Store_Raw!$C$2:$C$21)</f>
        <v>North</v>
      </c>
      <c r="K1799" t="str">
        <f>_xlfn.XLOOKUP(H1799,Store_Raw!$A$2:$A$21,Store_Raw!$D$2:$D$21)</f>
        <v>New Michaelchester</v>
      </c>
      <c r="L1799" t="str">
        <f>_xlfn.XLOOKUP(H1799,Store_Raw!$A$2:$A$21,Store_Raw!$E$2:$E$21)</f>
        <v>Outlet</v>
      </c>
      <c r="M1799" t="str">
        <f>VLOOKUP(B1799,Customer_Cleaned!$A$2:$H$501,2,FALSE)</f>
        <v>Julie Farmer</v>
      </c>
      <c r="N1799">
        <f>VLOOKUP(B1799,Customer_Cleaned!$A$2:$H$501,3,FALSE)</f>
        <v>18</v>
      </c>
      <c r="O1799" t="str">
        <f>VLOOKUP(B1799,Customer_Cleaned!$A$2:$H$501,4,FALSE)</f>
        <v>Female</v>
      </c>
      <c r="P1799" t="str">
        <f>VLOOKUP(B1799,Customer_Cleaned!$A$2:$H$501,8,FALSE)</f>
        <v>Bronze</v>
      </c>
      <c r="Q1799" t="str">
        <f>_xlfn.XLOOKUP('Sales_Fact cleaned'!B419,Customer_Cleaned!$A$2:$A$501,Customer_Cleaned!$F$2:$F$501)</f>
        <v>North Carolina</v>
      </c>
      <c r="R1799" t="str">
        <f>_xlfn.XLOOKUP(B1799,Customer_Cleaned!$A$2:$A$501,Customer_Cleaned!$G$2:$G$501)</f>
        <v>USA</v>
      </c>
      <c r="S1799">
        <v>4</v>
      </c>
      <c r="T1799">
        <v>715.88</v>
      </c>
      <c r="U1799">
        <v>0.19</v>
      </c>
      <c r="V1799">
        <v>2319.4512</v>
      </c>
      <c r="W1799" t="s">
        <v>1824</v>
      </c>
    </row>
    <row r="1800" spans="1:23" hidden="1">
      <c r="A1800" s="2">
        <v>45869</v>
      </c>
      <c r="B1800" t="s">
        <v>360</v>
      </c>
      <c r="C1800" t="s">
        <v>1588</v>
      </c>
      <c r="D1800" t="str">
        <f>VLOOKUP(C1800,Product_Cleaned!$A$2:$B$101,2,FALSE)</f>
        <v>Outdoor Sports Water Bottle</v>
      </c>
      <c r="E1800" t="str">
        <f>VLOOKUP(C1800,Product_Cleaned!$A$2:$C$101,3,FALSE)</f>
        <v>Sports</v>
      </c>
      <c r="F1800" t="str">
        <f>VLOOKUP(C1800,Product_Cleaned!$A$2:$E$101,4,FALSE)</f>
        <v>Accessories</v>
      </c>
      <c r="G1800" t="str">
        <f>VLOOKUP('Sales_Fact cleaned'!C1753,Product_Cleaned!$A$2:$E$101,5, FALSE)</f>
        <v>Byrd, Stewart and Valdez</v>
      </c>
      <c r="H1800" t="s">
        <v>1794</v>
      </c>
      <c r="I1800" t="str">
        <f>_xlfn.XLOOKUP(H1800,Store_Raw!$A$2:$A$21,Store_Raw!$B$2:$B$21)</f>
        <v>Thomas, Bridges and Harris</v>
      </c>
      <c r="J1800" t="str">
        <f>_xlfn.XLOOKUP(H1800,Store_Raw!$A$2:$A$21,Store_Raw!$C$2:$C$21)</f>
        <v>North</v>
      </c>
      <c r="K1800" t="str">
        <f>_xlfn.XLOOKUP(H1800,Store_Raw!$A$2:$A$21,Store_Raw!$D$2:$D$21)</f>
        <v>Sabrinatown</v>
      </c>
      <c r="L1800" t="str">
        <f>_xlfn.XLOOKUP(H1800,Store_Raw!$A$2:$A$21,Store_Raw!$E$2:$E$21)</f>
        <v>Online</v>
      </c>
      <c r="M1800" t="str">
        <f>VLOOKUP(B1800,Customer_Cleaned!$A$2:$H$501,2,FALSE)</f>
        <v>Colleen Maynard</v>
      </c>
      <c r="N1800">
        <f>VLOOKUP(B1800,Customer_Cleaned!$A$2:$H$501,3,FALSE)</f>
        <v>29</v>
      </c>
      <c r="O1800" t="str">
        <f>VLOOKUP(B1800,Customer_Cleaned!$A$2:$H$501,4,FALSE)</f>
        <v>Male</v>
      </c>
      <c r="P1800" t="str">
        <f>VLOOKUP(B1800,Customer_Cleaned!$A$2:$H$501,8,FALSE)</f>
        <v>Bronze</v>
      </c>
      <c r="Q1800" t="str">
        <f>_xlfn.XLOOKUP('Sales_Fact cleaned'!B1753,Customer_Cleaned!$A$2:$A$501,Customer_Cleaned!$F$2:$F$501)</f>
        <v>Minnesota</v>
      </c>
      <c r="R1800" t="str">
        <f>_xlfn.XLOOKUP(B1800,Customer_Cleaned!$A$2:$A$501,Customer_Cleaned!$G$2:$G$501)</f>
        <v>USA</v>
      </c>
      <c r="S1800">
        <v>4</v>
      </c>
      <c r="T1800">
        <v>659.17</v>
      </c>
      <c r="U1800">
        <v>0.12</v>
      </c>
      <c r="V1800">
        <v>2320.2784000000001</v>
      </c>
      <c r="W1800" t="s">
        <v>1826</v>
      </c>
    </row>
    <row r="1801" spans="1:23" hidden="1">
      <c r="A1801" s="2">
        <v>45869</v>
      </c>
      <c r="B1801" t="s">
        <v>63</v>
      </c>
      <c r="C1801" t="s">
        <v>1682</v>
      </c>
      <c r="D1801" t="str">
        <f>VLOOKUP(C1801,Product_Cleaned!$A$2:$B$101,2,FALSE)</f>
        <v>Smart LED Light Strip</v>
      </c>
      <c r="E1801" t="str">
        <f>VLOOKUP(C1801,Product_Cleaned!$A$2:$C$101,3,FALSE)</f>
        <v>Electronics</v>
      </c>
      <c r="F1801" t="str">
        <f>VLOOKUP(C1801,Product_Cleaned!$A$2:$E$101,4,FALSE)</f>
        <v>Accessories</v>
      </c>
      <c r="G1801" t="str">
        <f>VLOOKUP('Sales_Fact cleaned'!C582,Product_Cleaned!$A$2:$E$101,5, FALSE)</f>
        <v>Flores-Davis</v>
      </c>
      <c r="H1801" t="s">
        <v>1792</v>
      </c>
      <c r="I1801" t="str">
        <f>_xlfn.XLOOKUP(H1801,Store_Raw!$A$2:$A$21,Store_Raw!$B$2:$B$21)</f>
        <v>Aguirre-Keller</v>
      </c>
      <c r="J1801" t="str">
        <f>_xlfn.XLOOKUP(H1801,Store_Raw!$A$2:$A$21,Store_Raw!$C$2:$C$21)</f>
        <v>South</v>
      </c>
      <c r="K1801" t="str">
        <f>_xlfn.XLOOKUP(H1801,Store_Raw!$A$2:$A$21,Store_Raw!$D$2:$D$21)</f>
        <v>Lake Michael</v>
      </c>
      <c r="L1801" t="str">
        <f>_xlfn.XLOOKUP(H1801,Store_Raw!$A$2:$A$21,Store_Raw!$E$2:$E$21)</f>
        <v>Online</v>
      </c>
      <c r="M1801" t="str">
        <f>VLOOKUP(B1801,Customer_Cleaned!$A$2:$H$501,2,FALSE)</f>
        <v>Nathan Hernandez</v>
      </c>
      <c r="N1801">
        <f>VLOOKUP(B1801,Customer_Cleaned!$A$2:$H$501,3,FALSE)</f>
        <v>32</v>
      </c>
      <c r="O1801" t="str">
        <f>VLOOKUP(B1801,Customer_Cleaned!$A$2:$H$501,4,FALSE)</f>
        <v>Female</v>
      </c>
      <c r="P1801" t="str">
        <f>VLOOKUP(B1801,Customer_Cleaned!$A$2:$H$501,8,FALSE)</f>
        <v>Bronze</v>
      </c>
      <c r="Q1801" t="str">
        <f>_xlfn.XLOOKUP('Sales_Fact cleaned'!B582,Customer_Cleaned!$A$2:$A$501,Customer_Cleaned!$F$2:$F$501)</f>
        <v>West Virginia</v>
      </c>
      <c r="R1801" t="str">
        <f>_xlfn.XLOOKUP(B1801,Customer_Cleaned!$A$2:$A$501,Customer_Cleaned!$G$2:$G$501)</f>
        <v>USA</v>
      </c>
      <c r="S1801">
        <v>4</v>
      </c>
      <c r="T1801">
        <v>645.71</v>
      </c>
      <c r="U1801">
        <v>0.1</v>
      </c>
      <c r="V1801">
        <v>2324.556</v>
      </c>
      <c r="W1801" t="s">
        <v>1829</v>
      </c>
    </row>
    <row r="1802" spans="1:23" hidden="1">
      <c r="A1802" s="2">
        <v>45869</v>
      </c>
      <c r="B1802" t="s">
        <v>625</v>
      </c>
      <c r="C1802" t="s">
        <v>1602</v>
      </c>
      <c r="D1802" t="str">
        <f>VLOOKUP(C1802,Product_Cleaned!$A$2:$B$101,2,FALSE)</f>
        <v>Decorative Floor Vase</v>
      </c>
      <c r="E1802" t="str">
        <f>VLOOKUP(C1802,Product_Cleaned!$A$2:$C$101,3,FALSE)</f>
        <v>Home</v>
      </c>
      <c r="F1802" t="str">
        <f>VLOOKUP(C1802,Product_Cleaned!$A$2:$E$101,4,FALSE)</f>
        <v>Decor</v>
      </c>
      <c r="G1802" t="str">
        <f>VLOOKUP('Sales_Fact cleaned'!C543,Product_Cleaned!$A$2:$E$101,5, FALSE)</f>
        <v>Thomas LLC</v>
      </c>
      <c r="H1802" t="s">
        <v>1813</v>
      </c>
      <c r="I1802" t="str">
        <f>_xlfn.XLOOKUP(H1802,Store_Raw!$A$2:$A$21,Store_Raw!$B$2:$B$21)</f>
        <v>Mann-Austin</v>
      </c>
      <c r="J1802" t="str">
        <f>_xlfn.XLOOKUP(H1802,Store_Raw!$A$2:$A$21,Store_Raw!$C$2:$C$21)</f>
        <v>East</v>
      </c>
      <c r="K1802" t="str">
        <f>_xlfn.XLOOKUP(H1802,Store_Raw!$A$2:$A$21,Store_Raw!$D$2:$D$21)</f>
        <v>Vasquezborough</v>
      </c>
      <c r="L1802" t="str">
        <f>_xlfn.XLOOKUP(H1802,Store_Raw!$A$2:$A$21,Store_Raw!$E$2:$E$21)</f>
        <v>Online</v>
      </c>
      <c r="M1802" t="str">
        <f>VLOOKUP(B1802,Customer_Cleaned!$A$2:$H$501,2,FALSE)</f>
        <v>Christopher Stewart</v>
      </c>
      <c r="N1802">
        <f>VLOOKUP(B1802,Customer_Cleaned!$A$2:$H$501,3,FALSE)</f>
        <v>21</v>
      </c>
      <c r="O1802" t="str">
        <f>VLOOKUP(B1802,Customer_Cleaned!$A$2:$H$501,4,FALSE)</f>
        <v>Male</v>
      </c>
      <c r="P1802" t="str">
        <f>VLOOKUP(B1802,Customer_Cleaned!$A$2:$H$501,8,FALSE)</f>
        <v>Bronze</v>
      </c>
      <c r="Q1802" t="str">
        <f>_xlfn.XLOOKUP('Sales_Fact cleaned'!B543,Customer_Cleaned!$A$2:$A$501,Customer_Cleaned!$F$2:$F$501)</f>
        <v>Michigan</v>
      </c>
      <c r="R1802" t="str">
        <f>_xlfn.XLOOKUP(B1802,Customer_Cleaned!$A$2:$A$501,Customer_Cleaned!$G$2:$G$501)</f>
        <v>USA</v>
      </c>
      <c r="S1802">
        <v>3</v>
      </c>
      <c r="T1802">
        <v>871.34</v>
      </c>
      <c r="U1802">
        <v>0.11</v>
      </c>
      <c r="V1802">
        <v>2326.4778000000001</v>
      </c>
      <c r="W1802" t="s">
        <v>1829</v>
      </c>
    </row>
    <row r="1803" spans="1:23" hidden="1">
      <c r="A1803" s="2">
        <v>45869</v>
      </c>
      <c r="B1803" t="s">
        <v>381</v>
      </c>
      <c r="C1803" t="s">
        <v>1724</v>
      </c>
      <c r="D1803" t="str">
        <f>VLOOKUP(C1803,Product_Cleaned!$A$2:$B$101,2,FALSE)</f>
        <v>Sports Wrist Sweatbands</v>
      </c>
      <c r="E1803" t="str">
        <f>VLOOKUP(C1803,Product_Cleaned!$A$2:$C$101,3,FALSE)</f>
        <v>Sports</v>
      </c>
      <c r="F1803" t="str">
        <f>VLOOKUP(C1803,Product_Cleaned!$A$2:$E$101,4,FALSE)</f>
        <v>Accessories</v>
      </c>
      <c r="G1803" t="str">
        <f>VLOOKUP('Sales_Fact cleaned'!C1093,Product_Cleaned!$A$2:$E$101,5, FALSE)</f>
        <v>Murray, Gould and Ware</v>
      </c>
      <c r="H1803" t="s">
        <v>1757</v>
      </c>
      <c r="I1803" t="str">
        <f>_xlfn.XLOOKUP(H1803,Store_Raw!$A$2:$A$21,Store_Raw!$B$2:$B$21)</f>
        <v>Martinez, Adkins and Johnson</v>
      </c>
      <c r="J1803" t="str">
        <f>_xlfn.XLOOKUP(H1803,Store_Raw!$A$2:$A$21,Store_Raw!$C$2:$C$21)</f>
        <v>North</v>
      </c>
      <c r="K1803" t="str">
        <f>_xlfn.XLOOKUP(H1803,Store_Raw!$A$2:$A$21,Store_Raw!$D$2:$D$21)</f>
        <v>Danielmouth</v>
      </c>
      <c r="L1803" t="str">
        <f>_xlfn.XLOOKUP(H1803,Store_Raw!$A$2:$A$21,Store_Raw!$E$2:$E$21)</f>
        <v>Flagship</v>
      </c>
      <c r="M1803" t="str">
        <f>VLOOKUP(B1803,Customer_Cleaned!$A$2:$H$501,2,FALSE)</f>
        <v>Travis Holland</v>
      </c>
      <c r="N1803">
        <f>VLOOKUP(B1803,Customer_Cleaned!$A$2:$H$501,3,FALSE)</f>
        <v>38</v>
      </c>
      <c r="O1803" t="str">
        <f>VLOOKUP(B1803,Customer_Cleaned!$A$2:$H$501,4,FALSE)</f>
        <v>Male</v>
      </c>
      <c r="P1803" t="str">
        <f>VLOOKUP(B1803,Customer_Cleaned!$A$2:$H$501,8,FALSE)</f>
        <v>Silver</v>
      </c>
      <c r="Q1803" t="str">
        <f>_xlfn.XLOOKUP('Sales_Fact cleaned'!B1093,Customer_Cleaned!$A$2:$A$501,Customer_Cleaned!$F$2:$F$501)</f>
        <v>New York</v>
      </c>
      <c r="R1803" t="str">
        <f>_xlfn.XLOOKUP(B1803,Customer_Cleaned!$A$2:$A$501,Customer_Cleaned!$G$2:$G$501)</f>
        <v>USA</v>
      </c>
      <c r="S1803">
        <v>4</v>
      </c>
      <c r="T1803">
        <v>677.25</v>
      </c>
      <c r="U1803">
        <v>0.14000000000000001</v>
      </c>
      <c r="V1803">
        <v>2329.7399999999998</v>
      </c>
      <c r="W1803" t="s">
        <v>1829</v>
      </c>
    </row>
    <row r="1804" spans="1:23" hidden="1">
      <c r="A1804" s="2">
        <v>45869</v>
      </c>
      <c r="B1804" t="s">
        <v>1343</v>
      </c>
      <c r="C1804" t="s">
        <v>1676</v>
      </c>
      <c r="D1804" t="str">
        <f>VLOOKUP(C1804,Product_Cleaned!$A$2:$B$101,2,FALSE)</f>
        <v>Matte Lipstick Set</v>
      </c>
      <c r="E1804" t="str">
        <f>VLOOKUP(C1804,Product_Cleaned!$A$2:$C$101,3,FALSE)</f>
        <v>Beauty</v>
      </c>
      <c r="F1804" t="str">
        <f>VLOOKUP(C1804,Product_Cleaned!$A$2:$E$101,4,FALSE)</f>
        <v>Makeup</v>
      </c>
      <c r="G1804" t="str">
        <f>VLOOKUP('Sales_Fact cleaned'!C609,Product_Cleaned!$A$2:$E$101,5, FALSE)</f>
        <v>Gonzales-Davis</v>
      </c>
      <c r="H1804" t="s">
        <v>1769</v>
      </c>
      <c r="I1804" t="str">
        <f>_xlfn.XLOOKUP(H1804,Store_Raw!$A$2:$A$21,Store_Raw!$B$2:$B$21)</f>
        <v>Alexander Group</v>
      </c>
      <c r="J1804" t="str">
        <f>_xlfn.XLOOKUP(H1804,Store_Raw!$A$2:$A$21,Store_Raw!$C$2:$C$21)</f>
        <v>South</v>
      </c>
      <c r="K1804" t="str">
        <f>_xlfn.XLOOKUP(H1804,Store_Raw!$A$2:$A$21,Store_Raw!$D$2:$D$21)</f>
        <v>Port Sharon</v>
      </c>
      <c r="L1804" t="str">
        <f>_xlfn.XLOOKUP(H1804,Store_Raw!$A$2:$A$21,Store_Raw!$E$2:$E$21)</f>
        <v>Online</v>
      </c>
      <c r="M1804" t="str">
        <f>VLOOKUP(B1804,Customer_Cleaned!$A$2:$H$501,2,FALSE)</f>
        <v>Thomas Moore</v>
      </c>
      <c r="N1804">
        <f>VLOOKUP(B1804,Customer_Cleaned!$A$2:$H$501,3,FALSE)</f>
        <v>51</v>
      </c>
      <c r="O1804" t="str">
        <f>VLOOKUP(B1804,Customer_Cleaned!$A$2:$H$501,4,FALSE)</f>
        <v>Female</v>
      </c>
      <c r="P1804" t="str">
        <f>VLOOKUP(B1804,Customer_Cleaned!$A$2:$H$501,8,FALSE)</f>
        <v>Platinum</v>
      </c>
      <c r="Q1804" t="str">
        <f>_xlfn.XLOOKUP('Sales_Fact cleaned'!B609,Customer_Cleaned!$A$2:$A$501,Customer_Cleaned!$F$2:$F$501)</f>
        <v>Utah</v>
      </c>
      <c r="R1804" t="str">
        <f>_xlfn.XLOOKUP(B1804,Customer_Cleaned!$A$2:$A$501,Customer_Cleaned!$G$2:$G$501)</f>
        <v>USA</v>
      </c>
      <c r="S1804">
        <v>4</v>
      </c>
      <c r="T1804">
        <v>779.25</v>
      </c>
      <c r="U1804">
        <v>0.25</v>
      </c>
      <c r="V1804">
        <v>2337.75</v>
      </c>
      <c r="W1804" t="s">
        <v>1824</v>
      </c>
    </row>
    <row r="1805" spans="1:23" hidden="1">
      <c r="A1805" s="2">
        <v>45870</v>
      </c>
      <c r="B1805" t="s">
        <v>934</v>
      </c>
      <c r="C1805" t="s">
        <v>1686</v>
      </c>
      <c r="D1805" t="str">
        <f>VLOOKUP(C1805,Product_Cleaned!$A$2:$B$101,2,FALSE)</f>
        <v>Men's Sports Shorts</v>
      </c>
      <c r="E1805" t="str">
        <f>VLOOKUP(C1805,Product_Cleaned!$A$2:$C$101,3,FALSE)</f>
        <v>Clothing</v>
      </c>
      <c r="F1805" t="str">
        <f>VLOOKUP(C1805,Product_Cleaned!$A$2:$E$101,4,FALSE)</f>
        <v>Bottoms</v>
      </c>
      <c r="G1805" t="str">
        <f>VLOOKUP('Sales_Fact cleaned'!C160,Product_Cleaned!$A$2:$E$101,5, FALSE)</f>
        <v>Reese-Watson</v>
      </c>
      <c r="H1805" t="s">
        <v>1782</v>
      </c>
      <c r="I1805" t="str">
        <f>_xlfn.XLOOKUP(H1805,Store_Raw!$A$2:$A$21,Store_Raw!$B$2:$B$21)</f>
        <v>Bean, Jones and Park</v>
      </c>
      <c r="J1805" t="str">
        <f>_xlfn.XLOOKUP(H1805,Store_Raw!$A$2:$A$21,Store_Raw!$C$2:$C$21)</f>
        <v>West</v>
      </c>
      <c r="K1805" t="str">
        <f>_xlfn.XLOOKUP(H1805,Store_Raw!$A$2:$A$21,Store_Raw!$D$2:$D$21)</f>
        <v>Thompsonborough</v>
      </c>
      <c r="L1805" t="str">
        <f>_xlfn.XLOOKUP(H1805,Store_Raw!$A$2:$A$21,Store_Raw!$E$2:$E$21)</f>
        <v>Online</v>
      </c>
      <c r="M1805" t="str">
        <f>VLOOKUP(B1805,Customer_Cleaned!$A$2:$H$501,2,FALSE)</f>
        <v>Crystal Waters</v>
      </c>
      <c r="N1805">
        <f>VLOOKUP(B1805,Customer_Cleaned!$A$2:$H$501,3,FALSE)</f>
        <v>19</v>
      </c>
      <c r="O1805" t="str">
        <f>VLOOKUP(B1805,Customer_Cleaned!$A$2:$H$501,4,FALSE)</f>
        <v>Female</v>
      </c>
      <c r="P1805" t="str">
        <f>VLOOKUP(B1805,Customer_Cleaned!$A$2:$H$501,8,FALSE)</f>
        <v>Bronze</v>
      </c>
      <c r="Q1805" t="str">
        <f>_xlfn.XLOOKUP('Sales_Fact cleaned'!B160,Customer_Cleaned!$A$2:$A$501,Customer_Cleaned!$F$2:$F$501)</f>
        <v>Maryland</v>
      </c>
      <c r="R1805" t="str">
        <f>_xlfn.XLOOKUP(B1805,Customer_Cleaned!$A$2:$A$501,Customer_Cleaned!$G$2:$G$501)</f>
        <v>USA</v>
      </c>
      <c r="S1805">
        <v>4</v>
      </c>
      <c r="T1805">
        <v>714.47</v>
      </c>
      <c r="U1805">
        <v>0.18</v>
      </c>
      <c r="V1805">
        <v>2343.4616000000001</v>
      </c>
      <c r="W1805" t="s">
        <v>1829</v>
      </c>
    </row>
    <row r="1806" spans="1:23" hidden="1">
      <c r="A1806" s="2">
        <v>45871</v>
      </c>
      <c r="B1806" t="s">
        <v>63</v>
      </c>
      <c r="C1806" t="s">
        <v>1630</v>
      </c>
      <c r="D1806" t="str">
        <f>VLOOKUP(C1806,Product_Cleaned!$A$2:$B$101,2,FALSE)</f>
        <v>Yoga Exercise Mat</v>
      </c>
      <c r="E1806" t="str">
        <f>VLOOKUP(C1806,Product_Cleaned!$A$2:$C$101,3,FALSE)</f>
        <v>Sports</v>
      </c>
      <c r="F1806" t="str">
        <f>VLOOKUP(C1806,Product_Cleaned!$A$2:$E$101,4,FALSE)</f>
        <v>Fitness</v>
      </c>
      <c r="G1806" t="str">
        <f>VLOOKUP('Sales_Fact cleaned'!C1326,Product_Cleaned!$A$2:$E$101,5, FALSE)</f>
        <v>Hernandez Inc</v>
      </c>
      <c r="H1806" t="s">
        <v>1786</v>
      </c>
      <c r="I1806" t="str">
        <f>_xlfn.XLOOKUP(H1806,Store_Raw!$A$2:$A$21,Store_Raw!$B$2:$B$21)</f>
        <v>Moore, Padilla and Butler</v>
      </c>
      <c r="J1806" t="str">
        <f>_xlfn.XLOOKUP(H1806,Store_Raw!$A$2:$A$21,Store_Raw!$C$2:$C$21)</f>
        <v>South</v>
      </c>
      <c r="K1806" t="str">
        <f>_xlfn.XLOOKUP(H1806,Store_Raw!$A$2:$A$21,Store_Raw!$D$2:$D$21)</f>
        <v>East Johnstad</v>
      </c>
      <c r="L1806" t="str">
        <f>_xlfn.XLOOKUP(H1806,Store_Raw!$A$2:$A$21,Store_Raw!$E$2:$E$21)</f>
        <v>Flagship</v>
      </c>
      <c r="M1806" t="str">
        <f>VLOOKUP(B1806,Customer_Cleaned!$A$2:$H$501,2,FALSE)</f>
        <v>Nathan Hernandez</v>
      </c>
      <c r="N1806">
        <f>VLOOKUP(B1806,Customer_Cleaned!$A$2:$H$501,3,FALSE)</f>
        <v>32</v>
      </c>
      <c r="O1806" t="str">
        <f>VLOOKUP(B1806,Customer_Cleaned!$A$2:$H$501,4,FALSE)</f>
        <v>Female</v>
      </c>
      <c r="P1806" t="str">
        <f>VLOOKUP(B1806,Customer_Cleaned!$A$2:$H$501,8,FALSE)</f>
        <v>Bronze</v>
      </c>
      <c r="Q1806" t="str">
        <f>_xlfn.XLOOKUP('Sales_Fact cleaned'!B1326,Customer_Cleaned!$A$2:$A$501,Customer_Cleaned!$F$2:$F$501)</f>
        <v>Illinois</v>
      </c>
      <c r="R1806" t="str">
        <f>_xlfn.XLOOKUP(B1806,Customer_Cleaned!$A$2:$A$501,Customer_Cleaned!$G$2:$G$501)</f>
        <v>USA</v>
      </c>
      <c r="S1806">
        <v>4</v>
      </c>
      <c r="T1806">
        <v>682.11</v>
      </c>
      <c r="U1806">
        <v>0.14000000000000001</v>
      </c>
      <c r="V1806">
        <v>2346.4584</v>
      </c>
      <c r="W1806" t="s">
        <v>1829</v>
      </c>
    </row>
    <row r="1807" spans="1:23" hidden="1">
      <c r="A1807" s="2">
        <v>45871</v>
      </c>
      <c r="B1807" t="s">
        <v>923</v>
      </c>
      <c r="C1807" t="s">
        <v>1551</v>
      </c>
      <c r="D1807" t="str">
        <f>VLOOKUP(C1807,Product_Cleaned!$A$2:$B$101,2,FALSE)</f>
        <v>Men's Running Jacket</v>
      </c>
      <c r="E1807" t="str">
        <f>VLOOKUP(C1807,Product_Cleaned!$A$2:$C$101,3,FALSE)</f>
        <v>Clothing</v>
      </c>
      <c r="F1807" t="str">
        <f>VLOOKUP(C1807,Product_Cleaned!$A$2:$E$101,4,FALSE)</f>
        <v>Outerwear</v>
      </c>
      <c r="G1807" t="str">
        <f>VLOOKUP('Sales_Fact cleaned'!C1443,Product_Cleaned!$A$2:$E$101,5, FALSE)</f>
        <v>Gibson, Hobbs and Weaver</v>
      </c>
      <c r="H1807" t="s">
        <v>1782</v>
      </c>
      <c r="I1807" t="str">
        <f>_xlfn.XLOOKUP(H1807,Store_Raw!$A$2:$A$21,Store_Raw!$B$2:$B$21)</f>
        <v>Bean, Jones and Park</v>
      </c>
      <c r="J1807" t="str">
        <f>_xlfn.XLOOKUP(H1807,Store_Raw!$A$2:$A$21,Store_Raw!$C$2:$C$21)</f>
        <v>West</v>
      </c>
      <c r="K1807" t="str">
        <f>_xlfn.XLOOKUP(H1807,Store_Raw!$A$2:$A$21,Store_Raw!$D$2:$D$21)</f>
        <v>Thompsonborough</v>
      </c>
      <c r="L1807" t="str">
        <f>_xlfn.XLOOKUP(H1807,Store_Raw!$A$2:$A$21,Store_Raw!$E$2:$E$21)</f>
        <v>Online</v>
      </c>
      <c r="M1807" t="str">
        <f>VLOOKUP(B1807,Customer_Cleaned!$A$2:$H$501,2,FALSE)</f>
        <v>James Powell</v>
      </c>
      <c r="N1807">
        <f>VLOOKUP(B1807,Customer_Cleaned!$A$2:$H$501,3,FALSE)</f>
        <v>40</v>
      </c>
      <c r="O1807" t="str">
        <f>VLOOKUP(B1807,Customer_Cleaned!$A$2:$H$501,4,FALSE)</f>
        <v>Female</v>
      </c>
      <c r="P1807" t="str">
        <f>VLOOKUP(B1807,Customer_Cleaned!$A$2:$H$501,8,FALSE)</f>
        <v>Silver</v>
      </c>
      <c r="Q1807" t="str">
        <f>_xlfn.XLOOKUP('Sales_Fact cleaned'!B1443,Customer_Cleaned!$A$2:$A$501,Customer_Cleaned!$F$2:$F$501)</f>
        <v>Washington</v>
      </c>
      <c r="R1807" t="str">
        <f>_xlfn.XLOOKUP(B1807,Customer_Cleaned!$A$2:$A$501,Customer_Cleaned!$G$2:$G$501)</f>
        <v>USA</v>
      </c>
      <c r="S1807">
        <v>4</v>
      </c>
      <c r="T1807">
        <v>625.13</v>
      </c>
      <c r="U1807">
        <v>0.06</v>
      </c>
      <c r="V1807">
        <v>2350.4888000000001</v>
      </c>
      <c r="W1807" t="s">
        <v>1826</v>
      </c>
    </row>
    <row r="1808" spans="1:23" hidden="1">
      <c r="A1808" s="2">
        <v>45872</v>
      </c>
      <c r="B1808" t="s">
        <v>422</v>
      </c>
      <c r="C1808" t="s">
        <v>1668</v>
      </c>
      <c r="D1808" t="str">
        <f>VLOOKUP(C1808,Product_Cleaned!$A$2:$B$101,2,FALSE)</f>
        <v>Luxury Perfume Spray</v>
      </c>
      <c r="E1808" t="str">
        <f>VLOOKUP(C1808,Product_Cleaned!$A$2:$C$101,3,FALSE)</f>
        <v>Beauty</v>
      </c>
      <c r="F1808" t="str">
        <f>VLOOKUP(C1808,Product_Cleaned!$A$2:$E$101,4,FALSE)</f>
        <v>Fragrance</v>
      </c>
      <c r="G1808" t="str">
        <f>VLOOKUP('Sales_Fact cleaned'!C167,Product_Cleaned!$A$2:$E$101,5, FALSE)</f>
        <v>Harris Inc</v>
      </c>
      <c r="H1808" t="s">
        <v>1794</v>
      </c>
      <c r="I1808" t="str">
        <f>_xlfn.XLOOKUP(H1808,Store_Raw!$A$2:$A$21,Store_Raw!$B$2:$B$21)</f>
        <v>Thomas, Bridges and Harris</v>
      </c>
      <c r="J1808" t="str">
        <f>_xlfn.XLOOKUP(H1808,Store_Raw!$A$2:$A$21,Store_Raw!$C$2:$C$21)</f>
        <v>North</v>
      </c>
      <c r="K1808" t="str">
        <f>_xlfn.XLOOKUP(H1808,Store_Raw!$A$2:$A$21,Store_Raw!$D$2:$D$21)</f>
        <v>Sabrinatown</v>
      </c>
      <c r="L1808" t="str">
        <f>_xlfn.XLOOKUP(H1808,Store_Raw!$A$2:$A$21,Store_Raw!$E$2:$E$21)</f>
        <v>Online</v>
      </c>
      <c r="M1808" t="str">
        <f>VLOOKUP(B1808,Customer_Cleaned!$A$2:$H$501,2,FALSE)</f>
        <v>Michael Chang</v>
      </c>
      <c r="N1808">
        <f>VLOOKUP(B1808,Customer_Cleaned!$A$2:$H$501,3,FALSE)</f>
        <v>50</v>
      </c>
      <c r="O1808" t="str">
        <f>VLOOKUP(B1808,Customer_Cleaned!$A$2:$H$501,4,FALSE)</f>
        <v>Male</v>
      </c>
      <c r="P1808" t="str">
        <f>VLOOKUP(B1808,Customer_Cleaned!$A$2:$H$501,8,FALSE)</f>
        <v>Platinum</v>
      </c>
      <c r="Q1808" t="str">
        <f>_xlfn.XLOOKUP('Sales_Fact cleaned'!B167,Customer_Cleaned!$A$2:$A$501,Customer_Cleaned!$F$2:$F$501)</f>
        <v>Oklahoma</v>
      </c>
      <c r="R1808" t="str">
        <f>_xlfn.XLOOKUP(B1808,Customer_Cleaned!$A$2:$A$501,Customer_Cleaned!$G$2:$G$501)</f>
        <v>USA</v>
      </c>
      <c r="S1808">
        <v>4</v>
      </c>
      <c r="T1808">
        <v>755.82</v>
      </c>
      <c r="U1808">
        <v>0.22</v>
      </c>
      <c r="V1808">
        <v>2358.1583999999998</v>
      </c>
      <c r="W1808" t="s">
        <v>1829</v>
      </c>
    </row>
    <row r="1809" spans="1:23" hidden="1">
      <c r="A1809" s="2">
        <v>45873</v>
      </c>
      <c r="B1809" t="s">
        <v>508</v>
      </c>
      <c r="C1809" t="s">
        <v>1596</v>
      </c>
      <c r="D1809" t="str">
        <f>VLOOKUP(C1809,Product_Cleaned!$A$2:$B$101,2,FALSE)</f>
        <v>Foldable Camping Chair</v>
      </c>
      <c r="E1809" t="str">
        <f>VLOOKUP(C1809,Product_Cleaned!$A$2:$C$101,3,FALSE)</f>
        <v>Sports</v>
      </c>
      <c r="F1809" t="str">
        <f>VLOOKUP(C1809,Product_Cleaned!$A$2:$E$101,4,FALSE)</f>
        <v>Outdoor</v>
      </c>
      <c r="G1809" t="str">
        <f>VLOOKUP('Sales_Fact cleaned'!C1621,Product_Cleaned!$A$2:$E$101,5, FALSE)</f>
        <v>Nolan-Snow</v>
      </c>
      <c r="H1809" t="s">
        <v>1810</v>
      </c>
      <c r="I1809" t="str">
        <f>_xlfn.XLOOKUP(H1809,Store_Raw!$A$2:$A$21,Store_Raw!$B$2:$B$21)</f>
        <v>Guerrero-Schmitt</v>
      </c>
      <c r="J1809" t="str">
        <f>_xlfn.XLOOKUP(H1809,Store_Raw!$A$2:$A$21,Store_Raw!$C$2:$C$21)</f>
        <v>East</v>
      </c>
      <c r="K1809" t="str">
        <f>_xlfn.XLOOKUP(H1809,Store_Raw!$A$2:$A$21,Store_Raw!$D$2:$D$21)</f>
        <v>East Stevechester</v>
      </c>
      <c r="L1809" t="str">
        <f>_xlfn.XLOOKUP(H1809,Store_Raw!$A$2:$A$21,Store_Raw!$E$2:$E$21)</f>
        <v>Flagship</v>
      </c>
      <c r="M1809" t="str">
        <f>VLOOKUP(B1809,Customer_Cleaned!$A$2:$H$501,2,FALSE)</f>
        <v>Michael Davies</v>
      </c>
      <c r="N1809">
        <f>VLOOKUP(B1809,Customer_Cleaned!$A$2:$H$501,3,FALSE)</f>
        <v>25</v>
      </c>
      <c r="O1809" t="str">
        <f>VLOOKUP(B1809,Customer_Cleaned!$A$2:$H$501,4,FALSE)</f>
        <v>Female</v>
      </c>
      <c r="P1809" t="str">
        <f>VLOOKUP(B1809,Customer_Cleaned!$A$2:$H$501,8,FALSE)</f>
        <v>Bronze</v>
      </c>
      <c r="Q1809" t="str">
        <f>_xlfn.XLOOKUP('Sales_Fact cleaned'!B1621,Customer_Cleaned!$A$2:$A$501,Customer_Cleaned!$F$2:$F$501)</f>
        <v>Vermont</v>
      </c>
      <c r="R1809" t="str">
        <f>_xlfn.XLOOKUP(B1809,Customer_Cleaned!$A$2:$A$501,Customer_Cleaned!$G$2:$G$501)</f>
        <v>USA</v>
      </c>
      <c r="S1809">
        <v>4</v>
      </c>
      <c r="T1809">
        <v>757.9</v>
      </c>
      <c r="U1809">
        <v>0.22</v>
      </c>
      <c r="V1809">
        <v>2364.6480000000001</v>
      </c>
      <c r="W1809" t="s">
        <v>1824</v>
      </c>
    </row>
    <row r="1810" spans="1:23" hidden="1">
      <c r="A1810" s="2">
        <v>45873</v>
      </c>
      <c r="B1810" t="s">
        <v>1252</v>
      </c>
      <c r="C1810" t="s">
        <v>1656</v>
      </c>
      <c r="D1810" t="str">
        <f>VLOOKUP(C1810,Product_Cleaned!$A$2:$B$101,2,FALSE)</f>
        <v>Sports Stopwatch Pro</v>
      </c>
      <c r="E1810" t="str">
        <f>VLOOKUP(C1810,Product_Cleaned!$A$2:$C$101,3,FALSE)</f>
        <v>Sports</v>
      </c>
      <c r="F1810" t="str">
        <f>VLOOKUP(C1810,Product_Cleaned!$A$2:$E$101,4,FALSE)</f>
        <v>Accessories</v>
      </c>
      <c r="G1810" t="str">
        <f>VLOOKUP('Sales_Fact cleaned'!C654,Product_Cleaned!$A$2:$E$101,5, FALSE)</f>
        <v>Shepherd-Gould</v>
      </c>
      <c r="H1810" t="s">
        <v>1801</v>
      </c>
      <c r="I1810" t="str">
        <f>_xlfn.XLOOKUP(H1810,Store_Raw!$A$2:$A$21,Store_Raw!$B$2:$B$21)</f>
        <v>Shelton PLC</v>
      </c>
      <c r="J1810" t="str">
        <f>_xlfn.XLOOKUP(H1810,Store_Raw!$A$2:$A$21,Store_Raw!$C$2:$C$21)</f>
        <v>North</v>
      </c>
      <c r="K1810" t="str">
        <f>_xlfn.XLOOKUP(H1810,Store_Raw!$A$2:$A$21,Store_Raw!$D$2:$D$21)</f>
        <v>East Jenniferstad</v>
      </c>
      <c r="L1810" t="str">
        <f>_xlfn.XLOOKUP(H1810,Store_Raw!$A$2:$A$21,Store_Raw!$E$2:$E$21)</f>
        <v>Flagship</v>
      </c>
      <c r="M1810" t="str">
        <f>VLOOKUP(B1810,Customer_Cleaned!$A$2:$H$501,2,FALSE)</f>
        <v>Cassandra Perez</v>
      </c>
      <c r="N1810">
        <f>VLOOKUP(B1810,Customer_Cleaned!$A$2:$H$501,3,FALSE)</f>
        <v>31</v>
      </c>
      <c r="O1810" t="str">
        <f>VLOOKUP(B1810,Customer_Cleaned!$A$2:$H$501,4,FALSE)</f>
        <v>Male</v>
      </c>
      <c r="P1810" t="str">
        <f>VLOOKUP(B1810,Customer_Cleaned!$A$2:$H$501,8,FALSE)</f>
        <v>Bronze</v>
      </c>
      <c r="Q1810" t="str">
        <f>_xlfn.XLOOKUP('Sales_Fact cleaned'!B654,Customer_Cleaned!$A$2:$A$501,Customer_Cleaned!$F$2:$F$501)</f>
        <v>South Dakota</v>
      </c>
      <c r="R1810" t="str">
        <f>_xlfn.XLOOKUP(B1810,Customer_Cleaned!$A$2:$A$501,Customer_Cleaned!$G$2:$G$501)</f>
        <v>USA</v>
      </c>
      <c r="S1810">
        <v>3</v>
      </c>
      <c r="T1810">
        <v>789.05</v>
      </c>
      <c r="U1810">
        <v>0</v>
      </c>
      <c r="V1810">
        <v>2367.15</v>
      </c>
      <c r="W1810" t="s">
        <v>1829</v>
      </c>
    </row>
    <row r="1811" spans="1:23" hidden="1">
      <c r="A1811" s="2">
        <v>45873</v>
      </c>
      <c r="B1811" t="s">
        <v>160</v>
      </c>
      <c r="C1811" t="s">
        <v>1592</v>
      </c>
      <c r="D1811" t="str">
        <f>VLOOKUP(C1811,Product_Cleaned!$A$2:$B$101,2,FALSE)</f>
        <v>Carbon Fiber Tennis Racket</v>
      </c>
      <c r="E1811" t="str">
        <f>VLOOKUP(C1811,Product_Cleaned!$A$2:$C$101,3,FALSE)</f>
        <v>Sports</v>
      </c>
      <c r="F1811" t="str">
        <f>VLOOKUP(C1811,Product_Cleaned!$A$2:$E$101,4,FALSE)</f>
        <v>Equipment</v>
      </c>
      <c r="G1811" t="str">
        <f>VLOOKUP('Sales_Fact cleaned'!C1569,Product_Cleaned!$A$2:$E$101,5, FALSE)</f>
        <v>Dawson-Perkins</v>
      </c>
      <c r="H1811" t="s">
        <v>1797</v>
      </c>
      <c r="I1811" t="str">
        <f>_xlfn.XLOOKUP(H1811,Store_Raw!$A$2:$A$21,Store_Raw!$B$2:$B$21)</f>
        <v>Gardner, Humphrey and Contreras</v>
      </c>
      <c r="J1811" t="str">
        <f>_xlfn.XLOOKUP(H1811,Store_Raw!$A$2:$A$21,Store_Raw!$C$2:$C$21)</f>
        <v>East</v>
      </c>
      <c r="K1811" t="str">
        <f>_xlfn.XLOOKUP(H1811,Store_Raw!$A$2:$A$21,Store_Raw!$D$2:$D$21)</f>
        <v>Johnsonville</v>
      </c>
      <c r="L1811" t="str">
        <f>_xlfn.XLOOKUP(H1811,Store_Raw!$A$2:$A$21,Store_Raw!$E$2:$E$21)</f>
        <v>Flagship</v>
      </c>
      <c r="M1811" t="str">
        <f>VLOOKUP(B1811,Customer_Cleaned!$A$2:$H$501,2,FALSE)</f>
        <v>James Gibbs</v>
      </c>
      <c r="N1811">
        <f>VLOOKUP(B1811,Customer_Cleaned!$A$2:$H$501,3,FALSE)</f>
        <v>21</v>
      </c>
      <c r="O1811" t="str">
        <f>VLOOKUP(B1811,Customer_Cleaned!$A$2:$H$501,4,FALSE)</f>
        <v>Male</v>
      </c>
      <c r="P1811" t="str">
        <f>VLOOKUP(B1811,Customer_Cleaned!$A$2:$H$501,8,FALSE)</f>
        <v>Bronze</v>
      </c>
      <c r="Q1811" t="str">
        <f>_xlfn.XLOOKUP('Sales_Fact cleaned'!B1569,Customer_Cleaned!$A$2:$A$501,Customer_Cleaned!$F$2:$F$501)</f>
        <v>Washington</v>
      </c>
      <c r="R1811" t="str">
        <f>_xlfn.XLOOKUP(B1811,Customer_Cleaned!$A$2:$A$501,Customer_Cleaned!$G$2:$G$501)</f>
        <v>USA</v>
      </c>
      <c r="S1811">
        <v>3</v>
      </c>
      <c r="T1811">
        <v>815.3</v>
      </c>
      <c r="U1811">
        <v>0.03</v>
      </c>
      <c r="V1811">
        <v>2372.5230000000001</v>
      </c>
      <c r="W1811" t="s">
        <v>1829</v>
      </c>
    </row>
    <row r="1812" spans="1:23" hidden="1">
      <c r="A1812" s="2">
        <v>45874</v>
      </c>
      <c r="B1812" t="s">
        <v>1469</v>
      </c>
      <c r="C1812" t="s">
        <v>1586</v>
      </c>
      <c r="D1812" t="str">
        <f>VLOOKUP(C1812,Product_Cleaned!$A$2:$B$101,2,FALSE)</f>
        <v>Knee Support Brace</v>
      </c>
      <c r="E1812" t="str">
        <f>VLOOKUP(C1812,Product_Cleaned!$A$2:$C$101,3,FALSE)</f>
        <v>Sports</v>
      </c>
      <c r="F1812" t="str">
        <f>VLOOKUP(C1812,Product_Cleaned!$A$2:$E$101,4,FALSE)</f>
        <v>Equipment</v>
      </c>
      <c r="G1812" t="str">
        <f>VLOOKUP('Sales_Fact cleaned'!C904,Product_Cleaned!$A$2:$E$101,5, FALSE)</f>
        <v>Terry-Moore</v>
      </c>
      <c r="H1812" t="s">
        <v>1797</v>
      </c>
      <c r="I1812" t="str">
        <f>_xlfn.XLOOKUP(H1812,Store_Raw!$A$2:$A$21,Store_Raw!$B$2:$B$21)</f>
        <v>Gardner, Humphrey and Contreras</v>
      </c>
      <c r="J1812" t="str">
        <f>_xlfn.XLOOKUP(H1812,Store_Raw!$A$2:$A$21,Store_Raw!$C$2:$C$21)</f>
        <v>East</v>
      </c>
      <c r="K1812" t="str">
        <f>_xlfn.XLOOKUP(H1812,Store_Raw!$A$2:$A$21,Store_Raw!$D$2:$D$21)</f>
        <v>Johnsonville</v>
      </c>
      <c r="L1812" t="str">
        <f>_xlfn.XLOOKUP(H1812,Store_Raw!$A$2:$A$21,Store_Raw!$E$2:$E$21)</f>
        <v>Flagship</v>
      </c>
      <c r="M1812" t="str">
        <f>VLOOKUP(B1812,Customer_Cleaned!$A$2:$H$501,2,FALSE)</f>
        <v>Andrea Harris</v>
      </c>
      <c r="N1812">
        <f>VLOOKUP(B1812,Customer_Cleaned!$A$2:$H$501,3,FALSE)</f>
        <v>41</v>
      </c>
      <c r="O1812" t="str">
        <f>VLOOKUP(B1812,Customer_Cleaned!$A$2:$H$501,4,FALSE)</f>
        <v>Female</v>
      </c>
      <c r="P1812" t="str">
        <f>VLOOKUP(B1812,Customer_Cleaned!$A$2:$H$501,8,FALSE)</f>
        <v>Silver</v>
      </c>
      <c r="Q1812" t="str">
        <f>_xlfn.XLOOKUP('Sales_Fact cleaned'!B904,Customer_Cleaned!$A$2:$A$501,Customer_Cleaned!$F$2:$F$501)</f>
        <v>New Hampshire</v>
      </c>
      <c r="R1812" t="str">
        <f>_xlfn.XLOOKUP(B1812,Customer_Cleaned!$A$2:$A$501,Customer_Cleaned!$G$2:$G$501)</f>
        <v>USA</v>
      </c>
      <c r="S1812">
        <v>3</v>
      </c>
      <c r="T1812">
        <v>941.85</v>
      </c>
      <c r="U1812">
        <v>0.16</v>
      </c>
      <c r="V1812">
        <v>2373.462</v>
      </c>
      <c r="W1812" t="s">
        <v>1826</v>
      </c>
    </row>
    <row r="1813" spans="1:23">
      <c r="A1813" s="2">
        <v>45875</v>
      </c>
      <c r="B1813" t="s">
        <v>1211</v>
      </c>
      <c r="C1813" t="s">
        <v>1644</v>
      </c>
      <c r="D1813" t="str">
        <f>VLOOKUP(C1813,Product_Cleaned!$A$2:$B$101,2,FALSE)</f>
        <v>Car Dashboard Phone Holder</v>
      </c>
      <c r="E1813" t="str">
        <f>VLOOKUP(C1813,Product_Cleaned!$A$2:$C$101,3,FALSE)</f>
        <v>Electronics</v>
      </c>
      <c r="F1813" t="str">
        <f>VLOOKUP(C1813,Product_Cleaned!$A$2:$E$101,4,FALSE)</f>
        <v>Accessories</v>
      </c>
      <c r="G1813" t="str">
        <f>VLOOKUP('Sales_Fact cleaned'!C1013,Product_Cleaned!$A$2:$E$101,5, FALSE)</f>
        <v>Torres, Spencer and Potter</v>
      </c>
      <c r="H1813" t="s">
        <v>1776</v>
      </c>
      <c r="I1813" t="str">
        <f>_xlfn.XLOOKUP(H1813,Store_Raw!$A$2:$A$21,Store_Raw!$B$2:$B$21)</f>
        <v>Benson-Elliott</v>
      </c>
      <c r="J1813" t="str">
        <f>_xlfn.XLOOKUP(H1813,Store_Raw!$A$2:$A$21,Store_Raw!$C$2:$C$21)</f>
        <v>East</v>
      </c>
      <c r="K1813" t="str">
        <f>_xlfn.XLOOKUP(H1813,Store_Raw!$A$2:$A$21,Store_Raw!$D$2:$D$21)</f>
        <v>Port Josephberg</v>
      </c>
      <c r="L1813" t="str">
        <f>_xlfn.XLOOKUP(H1813,Store_Raw!$A$2:$A$21,Store_Raw!$E$2:$E$21)</f>
        <v>Online</v>
      </c>
      <c r="M1813" t="str">
        <f>VLOOKUP(B1813,Customer_Cleaned!$A$2:$H$501,2,FALSE)</f>
        <v>Timothy Valenzuela</v>
      </c>
      <c r="N1813">
        <f>VLOOKUP(B1813,Customer_Cleaned!$A$2:$H$501,3,FALSE)</f>
        <v>53</v>
      </c>
      <c r="O1813" t="str">
        <f>VLOOKUP(B1813,Customer_Cleaned!$A$2:$H$501,4,FALSE)</f>
        <v>Male</v>
      </c>
      <c r="P1813" t="str">
        <f>VLOOKUP(B1813,Customer_Cleaned!$A$2:$H$501,8,FALSE)</f>
        <v>Platinum</v>
      </c>
      <c r="Q1813" t="str">
        <f>_xlfn.XLOOKUP('Sales_Fact cleaned'!B1013,Customer_Cleaned!$A$2:$A$501,Customer_Cleaned!$F$2:$F$501)</f>
        <v>New York</v>
      </c>
      <c r="R1813" t="str">
        <f>_xlfn.XLOOKUP(B1813,Customer_Cleaned!$A$2:$A$501,Customer_Cleaned!$G$2:$G$501)</f>
        <v>USA</v>
      </c>
      <c r="S1813">
        <v>4</v>
      </c>
      <c r="T1813">
        <v>826.55</v>
      </c>
      <c r="U1813">
        <v>0.28000000000000003</v>
      </c>
      <c r="V1813">
        <v>2380.4639999999999</v>
      </c>
      <c r="W1813" t="s">
        <v>1826</v>
      </c>
    </row>
    <row r="1814" spans="1:23" hidden="1">
      <c r="A1814" s="2">
        <v>45875</v>
      </c>
      <c r="B1814" t="s">
        <v>493</v>
      </c>
      <c r="C1814" t="s">
        <v>1728</v>
      </c>
      <c r="D1814" t="str">
        <f>VLOOKUP(C1814,Product_Cleaned!$A$2:$B$101,2,FALSE)</f>
        <v>Gaming Mouse Pad XL</v>
      </c>
      <c r="E1814" t="str">
        <f>VLOOKUP(C1814,Product_Cleaned!$A$2:$C$101,3,FALSE)</f>
        <v>Electronics</v>
      </c>
      <c r="F1814" t="str">
        <f>VLOOKUP(C1814,Product_Cleaned!$A$2:$E$101,4,FALSE)</f>
        <v>Accessories</v>
      </c>
      <c r="G1814" t="str">
        <f>VLOOKUP('Sales_Fact cleaned'!C1359,Product_Cleaned!$A$2:$E$101,5, FALSE)</f>
        <v>Sullivan and Sons</v>
      </c>
      <c r="H1814" t="s">
        <v>1757</v>
      </c>
      <c r="I1814" t="str">
        <f>_xlfn.XLOOKUP(H1814,Store_Raw!$A$2:$A$21,Store_Raw!$B$2:$B$21)</f>
        <v>Martinez, Adkins and Johnson</v>
      </c>
      <c r="J1814" t="str">
        <f>_xlfn.XLOOKUP(H1814,Store_Raw!$A$2:$A$21,Store_Raw!$C$2:$C$21)</f>
        <v>North</v>
      </c>
      <c r="K1814" t="str">
        <f>_xlfn.XLOOKUP(H1814,Store_Raw!$A$2:$A$21,Store_Raw!$D$2:$D$21)</f>
        <v>Danielmouth</v>
      </c>
      <c r="L1814" t="str">
        <f>_xlfn.XLOOKUP(H1814,Store_Raw!$A$2:$A$21,Store_Raw!$E$2:$E$21)</f>
        <v>Flagship</v>
      </c>
      <c r="M1814" t="str">
        <f>VLOOKUP(B1814,Customer_Cleaned!$A$2:$H$501,2,FALSE)</f>
        <v>Edward Rivera</v>
      </c>
      <c r="N1814">
        <f>VLOOKUP(B1814,Customer_Cleaned!$A$2:$H$501,3,FALSE)</f>
        <v>32</v>
      </c>
      <c r="O1814" t="str">
        <f>VLOOKUP(B1814,Customer_Cleaned!$A$2:$H$501,4,FALSE)</f>
        <v>Female</v>
      </c>
      <c r="P1814" t="str">
        <f>VLOOKUP(B1814,Customer_Cleaned!$A$2:$H$501,8,FALSE)</f>
        <v>Bronze</v>
      </c>
      <c r="Q1814" t="str">
        <f>_xlfn.XLOOKUP('Sales_Fact cleaned'!B1359,Customer_Cleaned!$A$2:$A$501,Customer_Cleaned!$F$2:$F$501)</f>
        <v>Alaska</v>
      </c>
      <c r="R1814" t="str">
        <f>_xlfn.XLOOKUP(B1814,Customer_Cleaned!$A$2:$A$501,Customer_Cleaned!$G$2:$G$501)</f>
        <v>USA</v>
      </c>
      <c r="S1814">
        <v>3</v>
      </c>
      <c r="T1814">
        <v>853.32</v>
      </c>
      <c r="U1814">
        <v>7.0000000000000007E-2</v>
      </c>
      <c r="V1814">
        <v>2380.7628</v>
      </c>
      <c r="W1814" t="s">
        <v>1829</v>
      </c>
    </row>
    <row r="1815" spans="1:23" hidden="1">
      <c r="A1815" s="2">
        <v>45875</v>
      </c>
      <c r="B1815" t="s">
        <v>1023</v>
      </c>
      <c r="C1815" t="s">
        <v>1740</v>
      </c>
      <c r="D1815" t="str">
        <f>VLOOKUP(C1815,Product_Cleaned!$A$2:$B$101,2,FALSE)</f>
        <v>Women's Formal Blazer</v>
      </c>
      <c r="E1815" t="str">
        <f>VLOOKUP(C1815,Product_Cleaned!$A$2:$C$101,3,FALSE)</f>
        <v>Clothing</v>
      </c>
      <c r="F1815" t="str">
        <f>VLOOKUP(C1815,Product_Cleaned!$A$2:$E$101,4,FALSE)</f>
        <v>Outerwear</v>
      </c>
      <c r="G1815" t="str">
        <f>VLOOKUP('Sales_Fact cleaned'!C121,Product_Cleaned!$A$2:$E$101,5, FALSE)</f>
        <v>Bautista, Green and Hale</v>
      </c>
      <c r="H1815" t="s">
        <v>1773</v>
      </c>
      <c r="I1815" t="str">
        <f>_xlfn.XLOOKUP(H1815,Store_Raw!$A$2:$A$21,Store_Raw!$B$2:$B$21)</f>
        <v>Gray Ltd</v>
      </c>
      <c r="J1815" t="str">
        <f>_xlfn.XLOOKUP(H1815,Store_Raw!$A$2:$A$21,Store_Raw!$C$2:$C$21)</f>
        <v>North</v>
      </c>
      <c r="K1815" t="str">
        <f>_xlfn.XLOOKUP(H1815,Store_Raw!$A$2:$A$21,Store_Raw!$D$2:$D$21)</f>
        <v>New Michaelchester</v>
      </c>
      <c r="L1815" t="str">
        <f>_xlfn.XLOOKUP(H1815,Store_Raw!$A$2:$A$21,Store_Raw!$E$2:$E$21)</f>
        <v>Outlet</v>
      </c>
      <c r="M1815" t="str">
        <f>VLOOKUP(B1815,Customer_Cleaned!$A$2:$H$501,2,FALSE)</f>
        <v>Andrew Smith</v>
      </c>
      <c r="N1815">
        <f>VLOOKUP(B1815,Customer_Cleaned!$A$2:$H$501,3,FALSE)</f>
        <v>60</v>
      </c>
      <c r="O1815" t="str">
        <f>VLOOKUP(B1815,Customer_Cleaned!$A$2:$H$501,4,FALSE)</f>
        <v>Male</v>
      </c>
      <c r="P1815" t="str">
        <f>VLOOKUP(B1815,Customer_Cleaned!$A$2:$H$501,8,FALSE)</f>
        <v>Platinum</v>
      </c>
      <c r="Q1815" t="str">
        <f>_xlfn.XLOOKUP('Sales_Fact cleaned'!B121,Customer_Cleaned!$A$2:$A$501,Customer_Cleaned!$F$2:$F$501)</f>
        <v>Georgia</v>
      </c>
      <c r="R1815" t="str">
        <f>_xlfn.XLOOKUP(B1815,Customer_Cleaned!$A$2:$A$501,Customer_Cleaned!$G$2:$G$501)</f>
        <v>USA</v>
      </c>
      <c r="S1815">
        <v>3</v>
      </c>
      <c r="T1815">
        <v>882.84</v>
      </c>
      <c r="U1815">
        <v>0.1</v>
      </c>
      <c r="V1815">
        <v>2383.6680000000001</v>
      </c>
      <c r="W1815" t="s">
        <v>1824</v>
      </c>
    </row>
    <row r="1816" spans="1:23" hidden="1">
      <c r="A1816" s="2">
        <v>45875</v>
      </c>
      <c r="B1816" t="s">
        <v>1304</v>
      </c>
      <c r="C1816" t="s">
        <v>1686</v>
      </c>
      <c r="D1816" t="str">
        <f>VLOOKUP(C1816,Product_Cleaned!$A$2:$B$101,2,FALSE)</f>
        <v>Men's Sports Shorts</v>
      </c>
      <c r="E1816" t="str">
        <f>VLOOKUP(C1816,Product_Cleaned!$A$2:$C$101,3,FALSE)</f>
        <v>Clothing</v>
      </c>
      <c r="F1816" t="str">
        <f>VLOOKUP(C1816,Product_Cleaned!$A$2:$E$101,4,FALSE)</f>
        <v>Bottoms</v>
      </c>
      <c r="G1816" t="str">
        <f>VLOOKUP('Sales_Fact cleaned'!C597,Product_Cleaned!$A$2:$E$101,5, FALSE)</f>
        <v>Soto-Ellis</v>
      </c>
      <c r="H1816" t="s">
        <v>1804</v>
      </c>
      <c r="I1816" t="str">
        <f>_xlfn.XLOOKUP(H1816,Store_Raw!$A$2:$A$21,Store_Raw!$B$2:$B$21)</f>
        <v>Frederick-Wright</v>
      </c>
      <c r="J1816" t="str">
        <f>_xlfn.XLOOKUP(H1816,Store_Raw!$A$2:$A$21,Store_Raw!$C$2:$C$21)</f>
        <v>West</v>
      </c>
      <c r="K1816" t="str">
        <f>_xlfn.XLOOKUP(H1816,Store_Raw!$A$2:$A$21,Store_Raw!$D$2:$D$21)</f>
        <v>New Jimmymouth</v>
      </c>
      <c r="L1816" t="str">
        <f>_xlfn.XLOOKUP(H1816,Store_Raw!$A$2:$A$21,Store_Raw!$E$2:$E$21)</f>
        <v>Flagship</v>
      </c>
      <c r="M1816" t="str">
        <f>VLOOKUP(B1816,Customer_Cleaned!$A$2:$H$501,2,FALSE)</f>
        <v>Dr. Tamara White Md</v>
      </c>
      <c r="N1816">
        <f>VLOOKUP(B1816,Customer_Cleaned!$A$2:$H$501,3,FALSE)</f>
        <v>60</v>
      </c>
      <c r="O1816" t="str">
        <f>VLOOKUP(B1816,Customer_Cleaned!$A$2:$H$501,4,FALSE)</f>
        <v>Male</v>
      </c>
      <c r="P1816" t="str">
        <f>VLOOKUP(B1816,Customer_Cleaned!$A$2:$H$501,8,FALSE)</f>
        <v>Platinum</v>
      </c>
      <c r="Q1816" t="str">
        <f>_xlfn.XLOOKUP('Sales_Fact cleaned'!B597,Customer_Cleaned!$A$2:$A$501,Customer_Cleaned!$F$2:$F$501)</f>
        <v>New York</v>
      </c>
      <c r="R1816" t="str">
        <f>_xlfn.XLOOKUP(B1816,Customer_Cleaned!$A$2:$A$501,Customer_Cleaned!$G$2:$G$501)</f>
        <v>USA</v>
      </c>
      <c r="S1816">
        <v>3</v>
      </c>
      <c r="T1816">
        <v>847.21</v>
      </c>
      <c r="U1816">
        <v>0.06</v>
      </c>
      <c r="V1816">
        <v>2389.1322</v>
      </c>
      <c r="W1816" t="s">
        <v>1829</v>
      </c>
    </row>
    <row r="1817" spans="1:23" hidden="1">
      <c r="A1817" s="2">
        <v>45875</v>
      </c>
      <c r="B1817" t="s">
        <v>538</v>
      </c>
      <c r="C1817" t="s">
        <v>1618</v>
      </c>
      <c r="D1817" t="str">
        <f>VLOOKUP(C1817,Product_Cleaned!$A$2:$B$101,2,FALSE)</f>
        <v>Bedroom Table Lamp</v>
      </c>
      <c r="E1817" t="str">
        <f>VLOOKUP(C1817,Product_Cleaned!$A$2:$C$101,3,FALSE)</f>
        <v>Home</v>
      </c>
      <c r="F1817" t="str">
        <f>VLOOKUP(C1817,Product_Cleaned!$A$2:$E$101,4,FALSE)</f>
        <v>Lighting</v>
      </c>
      <c r="G1817" t="str">
        <f>VLOOKUP('Sales_Fact cleaned'!C1539,Product_Cleaned!$A$2:$E$101,5, FALSE)</f>
        <v>Hatfield, Baird and Torres</v>
      </c>
      <c r="H1817" t="s">
        <v>1782</v>
      </c>
      <c r="I1817" t="str">
        <f>_xlfn.XLOOKUP(H1817,Store_Raw!$A$2:$A$21,Store_Raw!$B$2:$B$21)</f>
        <v>Bean, Jones and Park</v>
      </c>
      <c r="J1817" t="str">
        <f>_xlfn.XLOOKUP(H1817,Store_Raw!$A$2:$A$21,Store_Raw!$C$2:$C$21)</f>
        <v>West</v>
      </c>
      <c r="K1817" t="str">
        <f>_xlfn.XLOOKUP(H1817,Store_Raw!$A$2:$A$21,Store_Raw!$D$2:$D$21)</f>
        <v>Thompsonborough</v>
      </c>
      <c r="L1817" t="str">
        <f>_xlfn.XLOOKUP(H1817,Store_Raw!$A$2:$A$21,Store_Raw!$E$2:$E$21)</f>
        <v>Online</v>
      </c>
      <c r="M1817" t="str">
        <f>VLOOKUP(B1817,Customer_Cleaned!$A$2:$H$501,2,FALSE)</f>
        <v>Cynthia Morris</v>
      </c>
      <c r="N1817">
        <f>VLOOKUP(B1817,Customer_Cleaned!$A$2:$H$501,3,FALSE)</f>
        <v>18</v>
      </c>
      <c r="O1817" t="str">
        <f>VLOOKUP(B1817,Customer_Cleaned!$A$2:$H$501,4,FALSE)</f>
        <v>Female</v>
      </c>
      <c r="P1817" t="str">
        <f>VLOOKUP(B1817,Customer_Cleaned!$A$2:$H$501,8,FALSE)</f>
        <v>Bronze</v>
      </c>
      <c r="Q1817" t="str">
        <f>_xlfn.XLOOKUP('Sales_Fact cleaned'!B1539,Customer_Cleaned!$A$2:$A$501,Customer_Cleaned!$F$2:$F$501)</f>
        <v>Vermont</v>
      </c>
      <c r="R1817" t="str">
        <f>_xlfn.XLOOKUP(B1817,Customer_Cleaned!$A$2:$A$501,Customer_Cleaned!$G$2:$G$501)</f>
        <v>USA</v>
      </c>
      <c r="S1817">
        <v>3</v>
      </c>
      <c r="T1817">
        <v>875.99</v>
      </c>
      <c r="U1817">
        <v>0.09</v>
      </c>
      <c r="V1817">
        <v>2391.4526999999998</v>
      </c>
      <c r="W1817" t="s">
        <v>1824</v>
      </c>
    </row>
    <row r="1818" spans="1:23" hidden="1">
      <c r="A1818" s="2">
        <v>45875</v>
      </c>
      <c r="B1818" t="s">
        <v>821</v>
      </c>
      <c r="C1818" t="s">
        <v>1614</v>
      </c>
      <c r="D1818" t="str">
        <f>VLOOKUP(C1818,Product_Cleaned!$A$2:$B$101,2,FALSE)</f>
        <v>Modern Wall Clock</v>
      </c>
      <c r="E1818" t="str">
        <f>VLOOKUP(C1818,Product_Cleaned!$A$2:$C$101,3,FALSE)</f>
        <v>Home</v>
      </c>
      <c r="F1818" t="str">
        <f>VLOOKUP(C1818,Product_Cleaned!$A$2:$E$101,4,FALSE)</f>
        <v>Decor</v>
      </c>
      <c r="G1818" t="str">
        <f>VLOOKUP('Sales_Fact cleaned'!C1602,Product_Cleaned!$A$2:$E$101,5, FALSE)</f>
        <v>Cline-Mccarthy</v>
      </c>
      <c r="H1818" t="s">
        <v>1807</v>
      </c>
      <c r="I1818" t="str">
        <f>_xlfn.XLOOKUP(H1818,Store_Raw!$A$2:$A$21,Store_Raw!$B$2:$B$21)</f>
        <v>Holloway Ltd</v>
      </c>
      <c r="J1818" t="str">
        <f>_xlfn.XLOOKUP(H1818,Store_Raw!$A$2:$A$21,Store_Raw!$C$2:$C$21)</f>
        <v>North</v>
      </c>
      <c r="K1818" t="str">
        <f>_xlfn.XLOOKUP(H1818,Store_Raw!$A$2:$A$21,Store_Raw!$D$2:$D$21)</f>
        <v>Bensonhaven</v>
      </c>
      <c r="L1818" t="str">
        <f>_xlfn.XLOOKUP(H1818,Store_Raw!$A$2:$A$21,Store_Raw!$E$2:$E$21)</f>
        <v>Flagship</v>
      </c>
      <c r="M1818" t="str">
        <f>VLOOKUP(B1818,Customer_Cleaned!$A$2:$H$501,2,FALSE)</f>
        <v>Christopher David</v>
      </c>
      <c r="N1818">
        <f>VLOOKUP(B1818,Customer_Cleaned!$A$2:$H$501,3,FALSE)</f>
        <v>42</v>
      </c>
      <c r="O1818" t="str">
        <f>VLOOKUP(B1818,Customer_Cleaned!$A$2:$H$501,4,FALSE)</f>
        <v>Male</v>
      </c>
      <c r="P1818" t="str">
        <f>VLOOKUP(B1818,Customer_Cleaned!$A$2:$H$501,8,FALSE)</f>
        <v>Silver</v>
      </c>
      <c r="Q1818" t="str">
        <f>_xlfn.XLOOKUP('Sales_Fact cleaned'!B1602,Customer_Cleaned!$A$2:$A$501,Customer_Cleaned!$F$2:$F$501)</f>
        <v>Iowa</v>
      </c>
      <c r="R1818" t="str">
        <f>_xlfn.XLOOKUP(B1818,Customer_Cleaned!$A$2:$A$501,Customer_Cleaned!$G$2:$G$501)</f>
        <v>USA</v>
      </c>
      <c r="S1818">
        <v>3</v>
      </c>
      <c r="T1818">
        <v>858.81</v>
      </c>
      <c r="U1818">
        <v>7.0000000000000007E-2</v>
      </c>
      <c r="V1818">
        <v>2396.0799000000002</v>
      </c>
      <c r="W1818" t="s">
        <v>1824</v>
      </c>
    </row>
    <row r="1819" spans="1:23" hidden="1">
      <c r="A1819" s="2">
        <v>45875</v>
      </c>
      <c r="B1819" t="s">
        <v>314</v>
      </c>
      <c r="C1819" t="s">
        <v>1656</v>
      </c>
      <c r="D1819" t="str">
        <f>VLOOKUP(C1819,Product_Cleaned!$A$2:$B$101,2,FALSE)</f>
        <v>Sports Stopwatch Pro</v>
      </c>
      <c r="E1819" t="str">
        <f>VLOOKUP(C1819,Product_Cleaned!$A$2:$C$101,3,FALSE)</f>
        <v>Sports</v>
      </c>
      <c r="F1819" t="str">
        <f>VLOOKUP(C1819,Product_Cleaned!$A$2:$E$101,4,FALSE)</f>
        <v>Accessories</v>
      </c>
      <c r="G1819" t="str">
        <f>VLOOKUP('Sales_Fact cleaned'!C1886,Product_Cleaned!$A$2:$E$101,5, FALSE)</f>
        <v>Hogan-Lee</v>
      </c>
      <c r="H1819" t="s">
        <v>1794</v>
      </c>
      <c r="I1819" t="str">
        <f>_xlfn.XLOOKUP(H1819,Store_Raw!$A$2:$A$21,Store_Raw!$B$2:$B$21)</f>
        <v>Thomas, Bridges and Harris</v>
      </c>
      <c r="J1819" t="str">
        <f>_xlfn.XLOOKUP(H1819,Store_Raw!$A$2:$A$21,Store_Raw!$C$2:$C$21)</f>
        <v>North</v>
      </c>
      <c r="K1819" t="str">
        <f>_xlfn.XLOOKUP(H1819,Store_Raw!$A$2:$A$21,Store_Raw!$D$2:$D$21)</f>
        <v>Sabrinatown</v>
      </c>
      <c r="L1819" t="str">
        <f>_xlfn.XLOOKUP(H1819,Store_Raw!$A$2:$A$21,Store_Raw!$E$2:$E$21)</f>
        <v>Online</v>
      </c>
      <c r="M1819" t="str">
        <f>VLOOKUP(B1819,Customer_Cleaned!$A$2:$H$501,2,FALSE)</f>
        <v>Melissa Duffy Md</v>
      </c>
      <c r="N1819">
        <f>VLOOKUP(B1819,Customer_Cleaned!$A$2:$H$501,3,FALSE)</f>
        <v>58</v>
      </c>
      <c r="O1819" t="str">
        <f>VLOOKUP(B1819,Customer_Cleaned!$A$2:$H$501,4,FALSE)</f>
        <v>Female</v>
      </c>
      <c r="P1819" t="str">
        <f>VLOOKUP(B1819,Customer_Cleaned!$A$2:$H$501,8,FALSE)</f>
        <v>Platinum</v>
      </c>
      <c r="Q1819" t="str">
        <f>_xlfn.XLOOKUP('Sales_Fact cleaned'!B1886,Customer_Cleaned!$A$2:$A$501,Customer_Cleaned!$F$2:$F$501)</f>
        <v>Rhode Island</v>
      </c>
      <c r="R1819" t="str">
        <f>_xlfn.XLOOKUP(B1819,Customer_Cleaned!$A$2:$A$501,Customer_Cleaned!$G$2:$G$501)</f>
        <v>USA</v>
      </c>
      <c r="S1819">
        <v>4</v>
      </c>
      <c r="T1819">
        <v>705.12</v>
      </c>
      <c r="U1819">
        <v>0.15</v>
      </c>
      <c r="V1819">
        <v>2397.4079999999999</v>
      </c>
      <c r="W1819" t="s">
        <v>1824</v>
      </c>
    </row>
    <row r="1820" spans="1:23" hidden="1">
      <c r="A1820" s="2">
        <v>45876</v>
      </c>
      <c r="B1820" t="s">
        <v>247</v>
      </c>
      <c r="C1820" t="s">
        <v>1568</v>
      </c>
      <c r="D1820" t="str">
        <f>VLOOKUP(C1820,Product_Cleaned!$A$2:$B$101,2,FALSE)</f>
        <v>Ceramic Kitchen Bowl Set</v>
      </c>
      <c r="E1820" t="str">
        <f>VLOOKUP(C1820,Product_Cleaned!$A$2:$C$101,3,FALSE)</f>
        <v>Home</v>
      </c>
      <c r="F1820" t="str">
        <f>VLOOKUP(C1820,Product_Cleaned!$A$2:$E$101,4,FALSE)</f>
        <v>Kitchen</v>
      </c>
      <c r="G1820" t="str">
        <f>VLOOKUP('Sales_Fact cleaned'!C1810,Product_Cleaned!$A$2:$E$101,5, FALSE)</f>
        <v>Thompson-French</v>
      </c>
      <c r="H1820" t="s">
        <v>1766</v>
      </c>
      <c r="I1820" t="str">
        <f>_xlfn.XLOOKUP(H1820,Store_Raw!$A$2:$A$21,Store_Raw!$B$2:$B$21)</f>
        <v>Johnson-Wright</v>
      </c>
      <c r="J1820" t="str">
        <f>_xlfn.XLOOKUP(H1820,Store_Raw!$A$2:$A$21,Store_Raw!$C$2:$C$21)</f>
        <v>North</v>
      </c>
      <c r="K1820" t="str">
        <f>_xlfn.XLOOKUP(H1820,Store_Raw!$A$2:$A$21,Store_Raw!$D$2:$D$21)</f>
        <v>Hoodberg</v>
      </c>
      <c r="L1820" t="str">
        <f>_xlfn.XLOOKUP(H1820,Store_Raw!$A$2:$A$21,Store_Raw!$E$2:$E$21)</f>
        <v>Outlet</v>
      </c>
      <c r="M1820" t="str">
        <f>VLOOKUP(B1820,Customer_Cleaned!$A$2:$H$501,2,FALSE)</f>
        <v>Amber Mcclain</v>
      </c>
      <c r="N1820">
        <f>VLOOKUP(B1820,Customer_Cleaned!$A$2:$H$501,3,FALSE)</f>
        <v>58</v>
      </c>
      <c r="O1820" t="str">
        <f>VLOOKUP(B1820,Customer_Cleaned!$A$2:$H$501,4,FALSE)</f>
        <v>Male</v>
      </c>
      <c r="P1820" t="str">
        <f>VLOOKUP(B1820,Customer_Cleaned!$A$2:$H$501,8,FALSE)</f>
        <v>Platinum</v>
      </c>
      <c r="Q1820" t="str">
        <f>_xlfn.XLOOKUP('Sales_Fact cleaned'!B1810,Customer_Cleaned!$A$2:$A$501,Customer_Cleaned!$F$2:$F$501)</f>
        <v>Mississippi</v>
      </c>
      <c r="R1820" t="str">
        <f>_xlfn.XLOOKUP(B1820,Customer_Cleaned!$A$2:$A$501,Customer_Cleaned!$G$2:$G$501)</f>
        <v>USA</v>
      </c>
      <c r="S1820">
        <v>3</v>
      </c>
      <c r="T1820">
        <v>900.63</v>
      </c>
      <c r="U1820">
        <v>0.11</v>
      </c>
      <c r="V1820">
        <v>2404.6821</v>
      </c>
      <c r="W1820" t="s">
        <v>1824</v>
      </c>
    </row>
    <row r="1821" spans="1:23" hidden="1">
      <c r="A1821" s="2">
        <v>45876</v>
      </c>
      <c r="B1821" t="s">
        <v>1301</v>
      </c>
      <c r="C1821" t="s">
        <v>1551</v>
      </c>
      <c r="D1821" t="str">
        <f>VLOOKUP(C1821,Product_Cleaned!$A$2:$B$101,2,FALSE)</f>
        <v>Men's Running Jacket</v>
      </c>
      <c r="E1821" t="str">
        <f>VLOOKUP(C1821,Product_Cleaned!$A$2:$C$101,3,FALSE)</f>
        <v>Clothing</v>
      </c>
      <c r="F1821" t="str">
        <f>VLOOKUP(C1821,Product_Cleaned!$A$2:$E$101,4,FALSE)</f>
        <v>Outerwear</v>
      </c>
      <c r="G1821" t="str">
        <f>VLOOKUP('Sales_Fact cleaned'!C567,Product_Cleaned!$A$2:$E$101,5, FALSE)</f>
        <v>Erickson-Green</v>
      </c>
      <c r="H1821" t="s">
        <v>1782</v>
      </c>
      <c r="I1821" t="str">
        <f>_xlfn.XLOOKUP(H1821,Store_Raw!$A$2:$A$21,Store_Raw!$B$2:$B$21)</f>
        <v>Bean, Jones and Park</v>
      </c>
      <c r="J1821" t="str">
        <f>_xlfn.XLOOKUP(H1821,Store_Raw!$A$2:$A$21,Store_Raw!$C$2:$C$21)</f>
        <v>West</v>
      </c>
      <c r="K1821" t="str">
        <f>_xlfn.XLOOKUP(H1821,Store_Raw!$A$2:$A$21,Store_Raw!$D$2:$D$21)</f>
        <v>Thompsonborough</v>
      </c>
      <c r="L1821" t="str">
        <f>_xlfn.XLOOKUP(H1821,Store_Raw!$A$2:$A$21,Store_Raw!$E$2:$E$21)</f>
        <v>Online</v>
      </c>
      <c r="M1821" t="str">
        <f>VLOOKUP(B1821,Customer_Cleaned!$A$2:$H$501,2,FALSE)</f>
        <v>Monica Miller</v>
      </c>
      <c r="N1821">
        <f>VLOOKUP(B1821,Customer_Cleaned!$A$2:$H$501,3,FALSE)</f>
        <v>33</v>
      </c>
      <c r="O1821" t="str">
        <f>VLOOKUP(B1821,Customer_Cleaned!$A$2:$H$501,4,FALSE)</f>
        <v>Male</v>
      </c>
      <c r="P1821" t="str">
        <f>VLOOKUP(B1821,Customer_Cleaned!$A$2:$H$501,8,FALSE)</f>
        <v>Bronze</v>
      </c>
      <c r="Q1821" t="str">
        <f>_xlfn.XLOOKUP('Sales_Fact cleaned'!B567,Customer_Cleaned!$A$2:$A$501,Customer_Cleaned!$F$2:$F$501)</f>
        <v>North Dakota</v>
      </c>
      <c r="R1821" t="str">
        <f>_xlfn.XLOOKUP(B1821,Customer_Cleaned!$A$2:$A$501,Customer_Cleaned!$G$2:$G$501)</f>
        <v>USA</v>
      </c>
      <c r="S1821">
        <v>4</v>
      </c>
      <c r="T1821">
        <v>770.77</v>
      </c>
      <c r="U1821">
        <v>0.22</v>
      </c>
      <c r="V1821">
        <v>2404.8024</v>
      </c>
      <c r="W1821" t="s">
        <v>1829</v>
      </c>
    </row>
    <row r="1822" spans="1:23" hidden="1">
      <c r="A1822" s="2">
        <v>45876</v>
      </c>
      <c r="B1822" t="s">
        <v>195</v>
      </c>
      <c r="C1822" t="s">
        <v>1572</v>
      </c>
      <c r="D1822" t="str">
        <f>VLOOKUP(C1822,Product_Cleaned!$A$2:$B$101,2,FALSE)</f>
        <v>Hair Strengthening Shampoo</v>
      </c>
      <c r="E1822" t="str">
        <f>VLOOKUP(C1822,Product_Cleaned!$A$2:$C$101,3,FALSE)</f>
        <v>Beauty</v>
      </c>
      <c r="F1822" t="str">
        <f>VLOOKUP(C1822,Product_Cleaned!$A$2:$E$101,4,FALSE)</f>
        <v>Haircare</v>
      </c>
      <c r="G1822" t="str">
        <f>VLOOKUP('Sales_Fact cleaned'!C1855,Product_Cleaned!$A$2:$E$101,5, FALSE)</f>
        <v>French Ltd</v>
      </c>
      <c r="H1822" t="s">
        <v>1769</v>
      </c>
      <c r="I1822" t="str">
        <f>_xlfn.XLOOKUP(H1822,Store_Raw!$A$2:$A$21,Store_Raw!$B$2:$B$21)</f>
        <v>Alexander Group</v>
      </c>
      <c r="J1822" t="str">
        <f>_xlfn.XLOOKUP(H1822,Store_Raw!$A$2:$A$21,Store_Raw!$C$2:$C$21)</f>
        <v>South</v>
      </c>
      <c r="K1822" t="str">
        <f>_xlfn.XLOOKUP(H1822,Store_Raw!$A$2:$A$21,Store_Raw!$D$2:$D$21)</f>
        <v>Port Sharon</v>
      </c>
      <c r="L1822" t="str">
        <f>_xlfn.XLOOKUP(H1822,Store_Raw!$A$2:$A$21,Store_Raw!$E$2:$E$21)</f>
        <v>Online</v>
      </c>
      <c r="M1822" t="str">
        <f>VLOOKUP(B1822,Customer_Cleaned!$A$2:$H$501,2,FALSE)</f>
        <v>Sarah Rodgers</v>
      </c>
      <c r="N1822">
        <f>VLOOKUP(B1822,Customer_Cleaned!$A$2:$H$501,3,FALSE)</f>
        <v>23</v>
      </c>
      <c r="O1822" t="str">
        <f>VLOOKUP(B1822,Customer_Cleaned!$A$2:$H$501,4,FALSE)</f>
        <v>Female</v>
      </c>
      <c r="P1822" t="str">
        <f>VLOOKUP(B1822,Customer_Cleaned!$A$2:$H$501,8,FALSE)</f>
        <v>Bronze</v>
      </c>
      <c r="Q1822" t="str">
        <f>_xlfn.XLOOKUP('Sales_Fact cleaned'!B1855,Customer_Cleaned!$A$2:$A$501,Customer_Cleaned!$F$2:$F$501)</f>
        <v>New Jersey</v>
      </c>
      <c r="R1822" t="str">
        <f>_xlfn.XLOOKUP(B1822,Customer_Cleaned!$A$2:$A$501,Customer_Cleaned!$G$2:$G$501)</f>
        <v>USA</v>
      </c>
      <c r="S1822">
        <v>4</v>
      </c>
      <c r="T1822">
        <v>676.14</v>
      </c>
      <c r="U1822">
        <v>0.11</v>
      </c>
      <c r="V1822">
        <v>2407.0583999999999</v>
      </c>
      <c r="W1822" t="s">
        <v>1829</v>
      </c>
    </row>
    <row r="1823" spans="1:23" hidden="1">
      <c r="A1823" s="2">
        <v>45876</v>
      </c>
      <c r="B1823" t="s">
        <v>1472</v>
      </c>
      <c r="C1823" t="s">
        <v>1580</v>
      </c>
      <c r="D1823" t="str">
        <f>VLOOKUP(C1823,Product_Cleaned!$A$2:$B$101,2,FALSE)</f>
        <v>Beard Grooming Kit</v>
      </c>
      <c r="E1823" t="str">
        <f>VLOOKUP(C1823,Product_Cleaned!$A$2:$C$101,3,FALSE)</f>
        <v>Beauty</v>
      </c>
      <c r="F1823" t="str">
        <f>VLOOKUP(C1823,Product_Cleaned!$A$2:$E$101,4,FALSE)</f>
        <v>Grooming</v>
      </c>
      <c r="G1823" t="str">
        <f>VLOOKUP('Sales_Fact cleaned'!C1189,Product_Cleaned!$A$2:$E$101,5, FALSE)</f>
        <v>Zhang Inc</v>
      </c>
      <c r="H1823" t="s">
        <v>1792</v>
      </c>
      <c r="I1823" t="str">
        <f>_xlfn.XLOOKUP(H1823,Store_Raw!$A$2:$A$21,Store_Raw!$B$2:$B$21)</f>
        <v>Aguirre-Keller</v>
      </c>
      <c r="J1823" t="str">
        <f>_xlfn.XLOOKUP(H1823,Store_Raw!$A$2:$A$21,Store_Raw!$C$2:$C$21)</f>
        <v>South</v>
      </c>
      <c r="K1823" t="str">
        <f>_xlfn.XLOOKUP(H1823,Store_Raw!$A$2:$A$21,Store_Raw!$D$2:$D$21)</f>
        <v>Lake Michael</v>
      </c>
      <c r="L1823" t="str">
        <f>_xlfn.XLOOKUP(H1823,Store_Raw!$A$2:$A$21,Store_Raw!$E$2:$E$21)</f>
        <v>Online</v>
      </c>
      <c r="M1823" t="str">
        <f>VLOOKUP(B1823,Customer_Cleaned!$A$2:$H$501,2,FALSE)</f>
        <v>Earl Smith Dds</v>
      </c>
      <c r="N1823">
        <f>VLOOKUP(B1823,Customer_Cleaned!$A$2:$H$501,3,FALSE)</f>
        <v>59</v>
      </c>
      <c r="O1823" t="str">
        <f>VLOOKUP(B1823,Customer_Cleaned!$A$2:$H$501,4,FALSE)</f>
        <v>Male</v>
      </c>
      <c r="P1823" t="str">
        <f>VLOOKUP(B1823,Customer_Cleaned!$A$2:$H$501,8,FALSE)</f>
        <v>Platinum</v>
      </c>
      <c r="Q1823" t="str">
        <f>_xlfn.XLOOKUP('Sales_Fact cleaned'!B1189,Customer_Cleaned!$A$2:$A$501,Customer_Cleaned!$F$2:$F$501)</f>
        <v>Iowa</v>
      </c>
      <c r="R1823" t="str">
        <f>_xlfn.XLOOKUP(B1823,Customer_Cleaned!$A$2:$A$501,Customer_Cleaned!$G$2:$G$501)</f>
        <v>USA</v>
      </c>
      <c r="S1823">
        <v>4</v>
      </c>
      <c r="T1823">
        <v>640.23</v>
      </c>
      <c r="U1823">
        <v>0.06</v>
      </c>
      <c r="V1823">
        <v>2407.2647999999999</v>
      </c>
      <c r="W1823" t="s">
        <v>1829</v>
      </c>
    </row>
    <row r="1824" spans="1:23" hidden="1">
      <c r="A1824" s="2">
        <v>45876</v>
      </c>
      <c r="B1824" t="s">
        <v>281</v>
      </c>
      <c r="C1824" t="s">
        <v>1588</v>
      </c>
      <c r="D1824" t="str">
        <f>VLOOKUP(C1824,Product_Cleaned!$A$2:$B$101,2,FALSE)</f>
        <v>Outdoor Sports Water Bottle</v>
      </c>
      <c r="E1824" t="str">
        <f>VLOOKUP(C1824,Product_Cleaned!$A$2:$C$101,3,FALSE)</f>
        <v>Sports</v>
      </c>
      <c r="F1824" t="str">
        <f>VLOOKUP(C1824,Product_Cleaned!$A$2:$E$101,4,FALSE)</f>
        <v>Accessories</v>
      </c>
      <c r="G1824" t="str">
        <f>VLOOKUP('Sales_Fact cleaned'!C1816,Product_Cleaned!$A$2:$E$101,5, FALSE)</f>
        <v>Fitzpatrick Ltd</v>
      </c>
      <c r="H1824" t="s">
        <v>1786</v>
      </c>
      <c r="I1824" t="str">
        <f>_xlfn.XLOOKUP(H1824,Store_Raw!$A$2:$A$21,Store_Raw!$B$2:$B$21)</f>
        <v>Moore, Padilla and Butler</v>
      </c>
      <c r="J1824" t="str">
        <f>_xlfn.XLOOKUP(H1824,Store_Raw!$A$2:$A$21,Store_Raw!$C$2:$C$21)</f>
        <v>South</v>
      </c>
      <c r="K1824" t="str">
        <f>_xlfn.XLOOKUP(H1824,Store_Raw!$A$2:$A$21,Store_Raw!$D$2:$D$21)</f>
        <v>East Johnstad</v>
      </c>
      <c r="L1824" t="str">
        <f>_xlfn.XLOOKUP(H1824,Store_Raw!$A$2:$A$21,Store_Raw!$E$2:$E$21)</f>
        <v>Flagship</v>
      </c>
      <c r="M1824" t="str">
        <f>VLOOKUP(B1824,Customer_Cleaned!$A$2:$H$501,2,FALSE)</f>
        <v>Katherine Young</v>
      </c>
      <c r="N1824">
        <f>VLOOKUP(B1824,Customer_Cleaned!$A$2:$H$501,3,FALSE)</f>
        <v>29</v>
      </c>
      <c r="O1824" t="str">
        <f>VLOOKUP(B1824,Customer_Cleaned!$A$2:$H$501,4,FALSE)</f>
        <v>Male</v>
      </c>
      <c r="P1824" t="str">
        <f>VLOOKUP(B1824,Customer_Cleaned!$A$2:$H$501,8,FALSE)</f>
        <v>Bronze</v>
      </c>
      <c r="Q1824" t="str">
        <f>_xlfn.XLOOKUP('Sales_Fact cleaned'!B1816,Customer_Cleaned!$A$2:$A$501,Customer_Cleaned!$F$2:$F$501)</f>
        <v>North Carolina</v>
      </c>
      <c r="R1824" t="str">
        <f>_xlfn.XLOOKUP(B1824,Customer_Cleaned!$A$2:$A$501,Customer_Cleaned!$G$2:$G$501)</f>
        <v>USA</v>
      </c>
      <c r="S1824">
        <v>3</v>
      </c>
      <c r="T1824">
        <v>955.82</v>
      </c>
      <c r="U1824">
        <v>0.16</v>
      </c>
      <c r="V1824">
        <v>2408.6664000000001</v>
      </c>
      <c r="W1824" t="s">
        <v>1829</v>
      </c>
    </row>
    <row r="1825" spans="1:23" hidden="1">
      <c r="A1825" s="2">
        <v>45876</v>
      </c>
      <c r="B1825" t="s">
        <v>360</v>
      </c>
      <c r="C1825" t="s">
        <v>1688</v>
      </c>
      <c r="D1825" t="str">
        <f>VLOOKUP(C1825,Product_Cleaned!$A$2:$B$101,2,FALSE)</f>
        <v>Kitchen Storage Rack</v>
      </c>
      <c r="E1825" t="str">
        <f>VLOOKUP(C1825,Product_Cleaned!$A$2:$C$101,3,FALSE)</f>
        <v>Home</v>
      </c>
      <c r="F1825" t="str">
        <f>VLOOKUP(C1825,Product_Cleaned!$A$2:$E$101,4,FALSE)</f>
        <v>Storage</v>
      </c>
      <c r="G1825" t="str">
        <f>VLOOKUP('Sales_Fact cleaned'!C993,Product_Cleaned!$A$2:$E$101,5, FALSE)</f>
        <v>Hernandez Inc</v>
      </c>
      <c r="H1825" t="s">
        <v>1769</v>
      </c>
      <c r="I1825" t="str">
        <f>_xlfn.XLOOKUP(H1825,Store_Raw!$A$2:$A$21,Store_Raw!$B$2:$B$21)</f>
        <v>Alexander Group</v>
      </c>
      <c r="J1825" t="str">
        <f>_xlfn.XLOOKUP(H1825,Store_Raw!$A$2:$A$21,Store_Raw!$C$2:$C$21)</f>
        <v>South</v>
      </c>
      <c r="K1825" t="str">
        <f>_xlfn.XLOOKUP(H1825,Store_Raw!$A$2:$A$21,Store_Raw!$D$2:$D$21)</f>
        <v>Port Sharon</v>
      </c>
      <c r="L1825" t="str">
        <f>_xlfn.XLOOKUP(H1825,Store_Raw!$A$2:$A$21,Store_Raw!$E$2:$E$21)</f>
        <v>Online</v>
      </c>
      <c r="M1825" t="str">
        <f>VLOOKUP(B1825,Customer_Cleaned!$A$2:$H$501,2,FALSE)</f>
        <v>Colleen Maynard</v>
      </c>
      <c r="N1825">
        <f>VLOOKUP(B1825,Customer_Cleaned!$A$2:$H$501,3,FALSE)</f>
        <v>29</v>
      </c>
      <c r="O1825" t="str">
        <f>VLOOKUP(B1825,Customer_Cleaned!$A$2:$H$501,4,FALSE)</f>
        <v>Male</v>
      </c>
      <c r="P1825" t="str">
        <f>VLOOKUP(B1825,Customer_Cleaned!$A$2:$H$501,8,FALSE)</f>
        <v>Bronze</v>
      </c>
      <c r="Q1825" t="str">
        <f>_xlfn.XLOOKUP('Sales_Fact cleaned'!B993,Customer_Cleaned!$A$2:$A$501,Customer_Cleaned!$F$2:$F$501)</f>
        <v>Louisiana</v>
      </c>
      <c r="R1825" t="str">
        <f>_xlfn.XLOOKUP(B1825,Customer_Cleaned!$A$2:$A$501,Customer_Cleaned!$G$2:$G$501)</f>
        <v>USA</v>
      </c>
      <c r="S1825">
        <v>4</v>
      </c>
      <c r="T1825">
        <v>640.91</v>
      </c>
      <c r="U1825">
        <v>0.06</v>
      </c>
      <c r="V1825">
        <v>2409.8216000000002</v>
      </c>
      <c r="W1825" t="s">
        <v>1826</v>
      </c>
    </row>
    <row r="1826" spans="1:23" hidden="1">
      <c r="A1826" s="2">
        <v>45877</v>
      </c>
      <c r="B1826" t="s">
        <v>499</v>
      </c>
      <c r="C1826" t="s">
        <v>1664</v>
      </c>
      <c r="D1826" t="str">
        <f>VLOOKUP(C1826,Product_Cleaned!$A$2:$B$101,2,FALSE)</f>
        <v>Womens Cotton Scarf</v>
      </c>
      <c r="E1826" t="str">
        <f>VLOOKUP(C1826,Product_Cleaned!$A$2:$C$101,3,FALSE)</f>
        <v>Clothing</v>
      </c>
      <c r="F1826" t="str">
        <f>VLOOKUP(C1826,Product_Cleaned!$A$2:$E$101,4,FALSE)</f>
        <v>Accessories</v>
      </c>
      <c r="G1826" t="str">
        <f>VLOOKUP('Sales_Fact cleaned'!C548,Product_Cleaned!$A$2:$E$101,5, FALSE)</f>
        <v>Aguilar, Horton and Lewis</v>
      </c>
      <c r="H1826" t="s">
        <v>1789</v>
      </c>
      <c r="I1826" t="str">
        <f>_xlfn.XLOOKUP(H1826,Store_Raw!$A$2:$A$21,Store_Raw!$B$2:$B$21)</f>
        <v>Hill, Wagner and Ballard</v>
      </c>
      <c r="J1826" t="str">
        <f>_xlfn.XLOOKUP(H1826,Store_Raw!$A$2:$A$21,Store_Raw!$C$2:$C$21)</f>
        <v>East</v>
      </c>
      <c r="K1826" t="str">
        <f>_xlfn.XLOOKUP(H1826,Store_Raw!$A$2:$A$21,Store_Raw!$D$2:$D$21)</f>
        <v>East Davidville</v>
      </c>
      <c r="L1826" t="str">
        <f>_xlfn.XLOOKUP(H1826,Store_Raw!$A$2:$A$21,Store_Raw!$E$2:$E$21)</f>
        <v>Online</v>
      </c>
      <c r="M1826" t="str">
        <f>VLOOKUP(B1826,Customer_Cleaned!$A$2:$H$501,2,FALSE)</f>
        <v>Theresa Campbell</v>
      </c>
      <c r="N1826">
        <f>VLOOKUP(B1826,Customer_Cleaned!$A$2:$H$501,3,FALSE)</f>
        <v>42</v>
      </c>
      <c r="O1826" t="str">
        <f>VLOOKUP(B1826,Customer_Cleaned!$A$2:$H$501,4,FALSE)</f>
        <v>Female</v>
      </c>
      <c r="P1826" t="str">
        <f>VLOOKUP(B1826,Customer_Cleaned!$A$2:$H$501,8,FALSE)</f>
        <v>Silver</v>
      </c>
      <c r="Q1826" t="str">
        <f>_xlfn.XLOOKUP('Sales_Fact cleaned'!B548,Customer_Cleaned!$A$2:$A$501,Customer_Cleaned!$F$2:$F$501)</f>
        <v>Alabama</v>
      </c>
      <c r="R1826" t="str">
        <f>_xlfn.XLOOKUP(B1826,Customer_Cleaned!$A$2:$A$501,Customer_Cleaned!$G$2:$G$501)</f>
        <v>USA</v>
      </c>
      <c r="S1826">
        <v>4</v>
      </c>
      <c r="T1826">
        <v>794.97</v>
      </c>
      <c r="U1826">
        <v>0.24</v>
      </c>
      <c r="V1826">
        <v>2416.7087999999999</v>
      </c>
      <c r="W1826" t="s">
        <v>1824</v>
      </c>
    </row>
    <row r="1827" spans="1:23" hidden="1">
      <c r="A1827" s="2">
        <v>45877</v>
      </c>
      <c r="B1827" t="s">
        <v>1377</v>
      </c>
      <c r="C1827" t="s">
        <v>1610</v>
      </c>
      <c r="D1827" t="str">
        <f>VLOOKUP(C1827,Product_Cleaned!$A$2:$B$101,2,FALSE)</f>
        <v>Basketball</v>
      </c>
      <c r="E1827" t="str">
        <f>VLOOKUP(C1827,Product_Cleaned!$A$2:$C$101,3,FALSE)</f>
        <v>Sports</v>
      </c>
      <c r="F1827" t="str">
        <f>VLOOKUP(C1827,Product_Cleaned!$A$2:$E$101,4,FALSE)</f>
        <v>Team Sports</v>
      </c>
      <c r="G1827" t="str">
        <f>VLOOKUP('Sales_Fact cleaned'!C1835,Product_Cleaned!$A$2:$E$101,5, FALSE)</f>
        <v>Rice LLC</v>
      </c>
      <c r="H1827" t="s">
        <v>1804</v>
      </c>
      <c r="I1827" t="str">
        <f>_xlfn.XLOOKUP(H1827,Store_Raw!$A$2:$A$21,Store_Raw!$B$2:$B$21)</f>
        <v>Frederick-Wright</v>
      </c>
      <c r="J1827" t="str">
        <f>_xlfn.XLOOKUP(H1827,Store_Raw!$A$2:$A$21,Store_Raw!$C$2:$C$21)</f>
        <v>West</v>
      </c>
      <c r="K1827" t="str">
        <f>_xlfn.XLOOKUP(H1827,Store_Raw!$A$2:$A$21,Store_Raw!$D$2:$D$21)</f>
        <v>New Jimmymouth</v>
      </c>
      <c r="L1827" t="str">
        <f>_xlfn.XLOOKUP(H1827,Store_Raw!$A$2:$A$21,Store_Raw!$E$2:$E$21)</f>
        <v>Flagship</v>
      </c>
      <c r="M1827" t="str">
        <f>VLOOKUP(B1827,Customer_Cleaned!$A$2:$H$501,2,FALSE)</f>
        <v>Gene Lee</v>
      </c>
      <c r="N1827">
        <f>VLOOKUP(B1827,Customer_Cleaned!$A$2:$H$501,3,FALSE)</f>
        <v>41</v>
      </c>
      <c r="O1827" t="str">
        <f>VLOOKUP(B1827,Customer_Cleaned!$A$2:$H$501,4,FALSE)</f>
        <v>Female</v>
      </c>
      <c r="P1827" t="str">
        <f>VLOOKUP(B1827,Customer_Cleaned!$A$2:$H$501,8,FALSE)</f>
        <v>Silver</v>
      </c>
      <c r="Q1827" t="str">
        <f>_xlfn.XLOOKUP('Sales_Fact cleaned'!B1835,Customer_Cleaned!$A$2:$A$501,Customer_Cleaned!$F$2:$F$501)</f>
        <v>Louisiana</v>
      </c>
      <c r="R1827" t="str">
        <f>_xlfn.XLOOKUP(B1827,Customer_Cleaned!$A$2:$A$501,Customer_Cleaned!$G$2:$G$501)</f>
        <v>USA</v>
      </c>
      <c r="S1827">
        <v>3</v>
      </c>
      <c r="T1827">
        <v>938.68</v>
      </c>
      <c r="U1827">
        <v>0.14000000000000001</v>
      </c>
      <c r="V1827">
        <v>2421.7944000000002</v>
      </c>
      <c r="W1827" t="s">
        <v>1824</v>
      </c>
    </row>
    <row r="1828" spans="1:23" hidden="1">
      <c r="A1828" s="2">
        <v>45878</v>
      </c>
      <c r="B1828" t="s">
        <v>1095</v>
      </c>
      <c r="C1828" t="s">
        <v>1590</v>
      </c>
      <c r="D1828" t="str">
        <f>VLOOKUP(C1828,Product_Cleaned!$A$2:$B$101,2,FALSE)</f>
        <v>Multi-Purpose Storage Box</v>
      </c>
      <c r="E1828" t="str">
        <f>VLOOKUP(C1828,Product_Cleaned!$A$2:$C$101,3,FALSE)</f>
        <v>Home</v>
      </c>
      <c r="F1828" t="str">
        <f>VLOOKUP(C1828,Product_Cleaned!$A$2:$E$101,4,FALSE)</f>
        <v>Storage</v>
      </c>
      <c r="G1828" t="str">
        <f>VLOOKUP('Sales_Fact cleaned'!C1752,Product_Cleaned!$A$2:$E$101,5, FALSE)</f>
        <v>Taylor-Elliott</v>
      </c>
      <c r="H1828" t="s">
        <v>1804</v>
      </c>
      <c r="I1828" t="str">
        <f>_xlfn.XLOOKUP(H1828,Store_Raw!$A$2:$A$21,Store_Raw!$B$2:$B$21)</f>
        <v>Frederick-Wright</v>
      </c>
      <c r="J1828" t="str">
        <f>_xlfn.XLOOKUP(H1828,Store_Raw!$A$2:$A$21,Store_Raw!$C$2:$C$21)</f>
        <v>West</v>
      </c>
      <c r="K1828" t="str">
        <f>_xlfn.XLOOKUP(H1828,Store_Raw!$A$2:$A$21,Store_Raw!$D$2:$D$21)</f>
        <v>New Jimmymouth</v>
      </c>
      <c r="L1828" t="str">
        <f>_xlfn.XLOOKUP(H1828,Store_Raw!$A$2:$A$21,Store_Raw!$E$2:$E$21)</f>
        <v>Flagship</v>
      </c>
      <c r="M1828" t="str">
        <f>VLOOKUP(B1828,Customer_Cleaned!$A$2:$H$501,2,FALSE)</f>
        <v>Heather Valenzuela</v>
      </c>
      <c r="N1828">
        <f>VLOOKUP(B1828,Customer_Cleaned!$A$2:$H$501,3,FALSE)</f>
        <v>31</v>
      </c>
      <c r="O1828" t="str">
        <f>VLOOKUP(B1828,Customer_Cleaned!$A$2:$H$501,4,FALSE)</f>
        <v>Male</v>
      </c>
      <c r="P1828" t="str">
        <f>VLOOKUP(B1828,Customer_Cleaned!$A$2:$H$501,8,FALSE)</f>
        <v>Bronze</v>
      </c>
      <c r="Q1828" t="str">
        <f>_xlfn.XLOOKUP('Sales_Fact cleaned'!B1752,Customer_Cleaned!$A$2:$A$501,Customer_Cleaned!$F$2:$F$501)</f>
        <v>Connecticut</v>
      </c>
      <c r="R1828" t="str">
        <f>_xlfn.XLOOKUP(B1828,Customer_Cleaned!$A$2:$A$501,Customer_Cleaned!$G$2:$G$501)</f>
        <v>USA</v>
      </c>
      <c r="S1828">
        <v>4</v>
      </c>
      <c r="T1828">
        <v>714.89</v>
      </c>
      <c r="U1828">
        <v>0.15</v>
      </c>
      <c r="V1828">
        <v>2430.6260000000002</v>
      </c>
      <c r="W1828" t="s">
        <v>1829</v>
      </c>
    </row>
    <row r="1829" spans="1:23" hidden="1">
      <c r="A1829" s="2">
        <v>45878</v>
      </c>
      <c r="B1829" t="s">
        <v>130</v>
      </c>
      <c r="C1829" t="s">
        <v>1602</v>
      </c>
      <c r="D1829" t="str">
        <f>VLOOKUP(C1829,Product_Cleaned!$A$2:$B$101,2,FALSE)</f>
        <v>Decorative Floor Vase</v>
      </c>
      <c r="E1829" t="str">
        <f>VLOOKUP(C1829,Product_Cleaned!$A$2:$C$101,3,FALSE)</f>
        <v>Home</v>
      </c>
      <c r="F1829" t="str">
        <f>VLOOKUP(C1829,Product_Cleaned!$A$2:$E$101,4,FALSE)</f>
        <v>Decor</v>
      </c>
      <c r="G1829" t="str">
        <f>VLOOKUP('Sales_Fact cleaned'!C202,Product_Cleaned!$A$2:$E$101,5, FALSE)</f>
        <v>Harris Inc</v>
      </c>
      <c r="H1829" t="s">
        <v>1813</v>
      </c>
      <c r="I1829" t="str">
        <f>_xlfn.XLOOKUP(H1829,Store_Raw!$A$2:$A$21,Store_Raw!$B$2:$B$21)</f>
        <v>Mann-Austin</v>
      </c>
      <c r="J1829" t="str">
        <f>_xlfn.XLOOKUP(H1829,Store_Raw!$A$2:$A$21,Store_Raw!$C$2:$C$21)</f>
        <v>East</v>
      </c>
      <c r="K1829" t="str">
        <f>_xlfn.XLOOKUP(H1829,Store_Raw!$A$2:$A$21,Store_Raw!$D$2:$D$21)</f>
        <v>Vasquezborough</v>
      </c>
      <c r="L1829" t="str">
        <f>_xlfn.XLOOKUP(H1829,Store_Raw!$A$2:$A$21,Store_Raw!$E$2:$E$21)</f>
        <v>Online</v>
      </c>
      <c r="M1829" t="str">
        <f>VLOOKUP(B1829,Customer_Cleaned!$A$2:$H$501,2,FALSE)</f>
        <v>Mike Jennings</v>
      </c>
      <c r="N1829">
        <f>VLOOKUP(B1829,Customer_Cleaned!$A$2:$H$501,3,FALSE)</f>
        <v>48</v>
      </c>
      <c r="O1829" t="str">
        <f>VLOOKUP(B1829,Customer_Cleaned!$A$2:$H$501,4,FALSE)</f>
        <v>Female</v>
      </c>
      <c r="P1829" t="str">
        <f>VLOOKUP(B1829,Customer_Cleaned!$A$2:$H$501,8,FALSE)</f>
        <v>Silver</v>
      </c>
      <c r="Q1829" t="str">
        <f>_xlfn.XLOOKUP('Sales_Fact cleaned'!B202,Customer_Cleaned!$A$2:$A$501,Customer_Cleaned!$F$2:$F$501)</f>
        <v>New Mexico</v>
      </c>
      <c r="R1829" t="str">
        <f>_xlfn.XLOOKUP(B1829,Customer_Cleaned!$A$2:$A$501,Customer_Cleaned!$G$2:$G$501)</f>
        <v>USA</v>
      </c>
      <c r="S1829">
        <v>4</v>
      </c>
      <c r="T1829">
        <v>822.32</v>
      </c>
      <c r="U1829">
        <v>0.26</v>
      </c>
      <c r="V1829">
        <v>2434.0672</v>
      </c>
      <c r="W1829" t="s">
        <v>1824</v>
      </c>
    </row>
    <row r="1830" spans="1:23" hidden="1">
      <c r="A1830" s="2">
        <v>45878</v>
      </c>
      <c r="B1830" t="s">
        <v>758</v>
      </c>
      <c r="C1830" t="s">
        <v>1690</v>
      </c>
      <c r="D1830" t="str">
        <f>VLOOKUP(C1830,Product_Cleaned!$A$2:$B$101,2,FALSE)</f>
        <v>Hair Repair Oil Treatment</v>
      </c>
      <c r="E1830" t="str">
        <f>VLOOKUP(C1830,Product_Cleaned!$A$2:$C$101,3,FALSE)</f>
        <v>Beauty</v>
      </c>
      <c r="F1830" t="str">
        <f>VLOOKUP(C1830,Product_Cleaned!$A$2:$E$101,4,FALSE)</f>
        <v>Haircare</v>
      </c>
      <c r="G1830" t="str">
        <f>VLOOKUP('Sales_Fact cleaned'!C1234,Product_Cleaned!$A$2:$E$101,5, FALSE)</f>
        <v>Harris Inc</v>
      </c>
      <c r="H1830" t="s">
        <v>1810</v>
      </c>
      <c r="I1830" t="str">
        <f>_xlfn.XLOOKUP(H1830,Store_Raw!$A$2:$A$21,Store_Raw!$B$2:$B$21)</f>
        <v>Guerrero-Schmitt</v>
      </c>
      <c r="J1830" t="str">
        <f>_xlfn.XLOOKUP(H1830,Store_Raw!$A$2:$A$21,Store_Raw!$C$2:$C$21)</f>
        <v>East</v>
      </c>
      <c r="K1830" t="str">
        <f>_xlfn.XLOOKUP(H1830,Store_Raw!$A$2:$A$21,Store_Raw!$D$2:$D$21)</f>
        <v>East Stevechester</v>
      </c>
      <c r="L1830" t="str">
        <f>_xlfn.XLOOKUP(H1830,Store_Raw!$A$2:$A$21,Store_Raw!$E$2:$E$21)</f>
        <v>Flagship</v>
      </c>
      <c r="M1830" t="str">
        <f>VLOOKUP(B1830,Customer_Cleaned!$A$2:$H$501,2,FALSE)</f>
        <v>Joshua Wilson</v>
      </c>
      <c r="N1830">
        <f>VLOOKUP(B1830,Customer_Cleaned!$A$2:$H$501,3,FALSE)</f>
        <v>42</v>
      </c>
      <c r="O1830" t="str">
        <f>VLOOKUP(B1830,Customer_Cleaned!$A$2:$H$501,4,FALSE)</f>
        <v>Female</v>
      </c>
      <c r="P1830" t="str">
        <f>VLOOKUP(B1830,Customer_Cleaned!$A$2:$H$501,8,FALSE)</f>
        <v>Silver</v>
      </c>
      <c r="Q1830" t="str">
        <f>_xlfn.XLOOKUP('Sales_Fact cleaned'!B1234,Customer_Cleaned!$A$2:$A$501,Customer_Cleaned!$F$2:$F$501)</f>
        <v>Maryland</v>
      </c>
      <c r="R1830" t="str">
        <f>_xlfn.XLOOKUP(B1830,Customer_Cleaned!$A$2:$A$501,Customer_Cleaned!$G$2:$G$501)</f>
        <v>USA</v>
      </c>
      <c r="S1830">
        <v>4</v>
      </c>
      <c r="T1830">
        <v>622.27</v>
      </c>
      <c r="U1830">
        <v>0.02</v>
      </c>
      <c r="V1830">
        <v>2439.2984000000001</v>
      </c>
      <c r="W1830" t="s">
        <v>1829</v>
      </c>
    </row>
    <row r="1831" spans="1:23" hidden="1">
      <c r="A1831" s="2">
        <v>45878</v>
      </c>
      <c r="B1831" t="s">
        <v>945</v>
      </c>
      <c r="C1831" t="s">
        <v>1712</v>
      </c>
      <c r="D1831" t="str">
        <f>VLOOKUP(C1831,Product_Cleaned!$A$2:$B$101,2,FALSE)</f>
        <v>Fitness Resistance Bands</v>
      </c>
      <c r="E1831" t="str">
        <f>VLOOKUP(C1831,Product_Cleaned!$A$2:$C$101,3,FALSE)</f>
        <v>Sports</v>
      </c>
      <c r="F1831" t="str">
        <f>VLOOKUP(C1831,Product_Cleaned!$A$2:$E$101,4,FALSE)</f>
        <v>Fitness</v>
      </c>
      <c r="G1831" t="str">
        <f>VLOOKUP('Sales_Fact cleaned'!C944,Product_Cleaned!$A$2:$E$101,5, FALSE)</f>
        <v>Green, Powell and Palmer</v>
      </c>
      <c r="H1831" t="s">
        <v>1757</v>
      </c>
      <c r="I1831" t="str">
        <f>_xlfn.XLOOKUP(H1831,Store_Raw!$A$2:$A$21,Store_Raw!$B$2:$B$21)</f>
        <v>Martinez, Adkins and Johnson</v>
      </c>
      <c r="J1831" t="str">
        <f>_xlfn.XLOOKUP(H1831,Store_Raw!$A$2:$A$21,Store_Raw!$C$2:$C$21)</f>
        <v>North</v>
      </c>
      <c r="K1831" t="str">
        <f>_xlfn.XLOOKUP(H1831,Store_Raw!$A$2:$A$21,Store_Raw!$D$2:$D$21)</f>
        <v>Danielmouth</v>
      </c>
      <c r="L1831" t="str">
        <f>_xlfn.XLOOKUP(H1831,Store_Raw!$A$2:$A$21,Store_Raw!$E$2:$E$21)</f>
        <v>Flagship</v>
      </c>
      <c r="M1831" t="str">
        <f>VLOOKUP(B1831,Customer_Cleaned!$A$2:$H$501,2,FALSE)</f>
        <v>Stephanie Jacobs</v>
      </c>
      <c r="N1831">
        <f>VLOOKUP(B1831,Customer_Cleaned!$A$2:$H$501,3,FALSE)</f>
        <v>48</v>
      </c>
      <c r="O1831" t="str">
        <f>VLOOKUP(B1831,Customer_Cleaned!$A$2:$H$501,4,FALSE)</f>
        <v>Female</v>
      </c>
      <c r="P1831" t="str">
        <f>VLOOKUP(B1831,Customer_Cleaned!$A$2:$H$501,8,FALSE)</f>
        <v>Silver</v>
      </c>
      <c r="Q1831" t="str">
        <f>_xlfn.XLOOKUP('Sales_Fact cleaned'!B944,Customer_Cleaned!$A$2:$A$501,Customer_Cleaned!$F$2:$F$501)</f>
        <v>Washington</v>
      </c>
      <c r="R1831" t="str">
        <f>_xlfn.XLOOKUP(B1831,Customer_Cleaned!$A$2:$A$501,Customer_Cleaned!$G$2:$G$501)</f>
        <v>USA</v>
      </c>
      <c r="S1831">
        <v>4</v>
      </c>
      <c r="T1831">
        <v>740.5</v>
      </c>
      <c r="U1831">
        <v>0.17</v>
      </c>
      <c r="V1831">
        <v>2458.46</v>
      </c>
      <c r="W1831" t="s">
        <v>1824</v>
      </c>
    </row>
    <row r="1832" spans="1:23" hidden="1">
      <c r="A1832" s="2">
        <v>45878</v>
      </c>
      <c r="B1832" t="s">
        <v>719</v>
      </c>
      <c r="C1832" t="s">
        <v>1700</v>
      </c>
      <c r="D1832" t="str">
        <f>VLOOKUP(C1832,Product_Cleaned!$A$2:$B$101,2,FALSE)</f>
        <v>Wireless Mouse</v>
      </c>
      <c r="E1832" t="str">
        <f>VLOOKUP(C1832,Product_Cleaned!$A$2:$C$101,3,FALSE)</f>
        <v>Electronics</v>
      </c>
      <c r="F1832" t="str">
        <f>VLOOKUP(C1832,Product_Cleaned!$A$2:$E$101,4,FALSE)</f>
        <v>Computer</v>
      </c>
      <c r="G1832" t="str">
        <f>VLOOKUP('Sales_Fact cleaned'!C1687,Product_Cleaned!$A$2:$E$101,5, FALSE)</f>
        <v>Poole PLC</v>
      </c>
      <c r="H1832" t="s">
        <v>1807</v>
      </c>
      <c r="I1832" t="str">
        <f>_xlfn.XLOOKUP(H1832,Store_Raw!$A$2:$A$21,Store_Raw!$B$2:$B$21)</f>
        <v>Holloway Ltd</v>
      </c>
      <c r="J1832" t="str">
        <f>_xlfn.XLOOKUP(H1832,Store_Raw!$A$2:$A$21,Store_Raw!$C$2:$C$21)</f>
        <v>North</v>
      </c>
      <c r="K1832" t="str">
        <f>_xlfn.XLOOKUP(H1832,Store_Raw!$A$2:$A$21,Store_Raw!$D$2:$D$21)</f>
        <v>Bensonhaven</v>
      </c>
      <c r="L1832" t="str">
        <f>_xlfn.XLOOKUP(H1832,Store_Raw!$A$2:$A$21,Store_Raw!$E$2:$E$21)</f>
        <v>Flagship</v>
      </c>
      <c r="M1832" t="str">
        <f>VLOOKUP(B1832,Customer_Cleaned!$A$2:$H$501,2,FALSE)</f>
        <v>Alejandro Doyle</v>
      </c>
      <c r="N1832">
        <f>VLOOKUP(B1832,Customer_Cleaned!$A$2:$H$501,3,FALSE)</f>
        <v>35</v>
      </c>
      <c r="O1832" t="str">
        <f>VLOOKUP(B1832,Customer_Cleaned!$A$2:$H$501,4,FALSE)</f>
        <v>Male</v>
      </c>
      <c r="P1832" t="str">
        <f>VLOOKUP(B1832,Customer_Cleaned!$A$2:$H$501,8,FALSE)</f>
        <v>Silver</v>
      </c>
      <c r="Q1832" t="str">
        <f>_xlfn.XLOOKUP('Sales_Fact cleaned'!B1687,Customer_Cleaned!$A$2:$A$501,Customer_Cleaned!$F$2:$F$501)</f>
        <v>Indiana</v>
      </c>
      <c r="R1832" t="str">
        <f>_xlfn.XLOOKUP(B1832,Customer_Cleaned!$A$2:$A$501,Customer_Cleaned!$G$2:$G$501)</f>
        <v>USA</v>
      </c>
      <c r="S1832">
        <v>4</v>
      </c>
      <c r="T1832">
        <v>661.39</v>
      </c>
      <c r="U1832">
        <v>7.0000000000000007E-2</v>
      </c>
      <c r="V1832">
        <v>2460.3708000000001</v>
      </c>
      <c r="W1832" t="s">
        <v>1829</v>
      </c>
    </row>
    <row r="1833" spans="1:23" hidden="1">
      <c r="A1833" s="2">
        <v>45879</v>
      </c>
      <c r="B1833" t="s">
        <v>304</v>
      </c>
      <c r="C1833" t="s">
        <v>1746</v>
      </c>
      <c r="D1833" t="str">
        <f>VLOOKUP(C1833,Product_Cleaned!$A$2:$B$101,2,FALSE)</f>
        <v>Stainless Steel Cookware Set</v>
      </c>
      <c r="E1833" t="str">
        <f>VLOOKUP(C1833,Product_Cleaned!$A$2:$C$101,3,FALSE)</f>
        <v>Home</v>
      </c>
      <c r="F1833" t="str">
        <f>VLOOKUP(C1833,Product_Cleaned!$A$2:$E$101,4,FALSE)</f>
        <v>Kitchen</v>
      </c>
      <c r="G1833" t="str">
        <f>VLOOKUP('Sales_Fact cleaned'!C1819,Product_Cleaned!$A$2:$E$101,5, FALSE)</f>
        <v>Thompson-French</v>
      </c>
      <c r="H1833" t="s">
        <v>1804</v>
      </c>
      <c r="I1833" t="str">
        <f>_xlfn.XLOOKUP(H1833,Store_Raw!$A$2:$A$21,Store_Raw!$B$2:$B$21)</f>
        <v>Frederick-Wright</v>
      </c>
      <c r="J1833" t="str">
        <f>_xlfn.XLOOKUP(H1833,Store_Raw!$A$2:$A$21,Store_Raw!$C$2:$C$21)</f>
        <v>West</v>
      </c>
      <c r="K1833" t="str">
        <f>_xlfn.XLOOKUP(H1833,Store_Raw!$A$2:$A$21,Store_Raw!$D$2:$D$21)</f>
        <v>New Jimmymouth</v>
      </c>
      <c r="L1833" t="str">
        <f>_xlfn.XLOOKUP(H1833,Store_Raw!$A$2:$A$21,Store_Raw!$E$2:$E$21)</f>
        <v>Flagship</v>
      </c>
      <c r="M1833" t="str">
        <f>VLOOKUP(B1833,Customer_Cleaned!$A$2:$H$501,2,FALSE)</f>
        <v>Christy Hoffman</v>
      </c>
      <c r="N1833">
        <f>VLOOKUP(B1833,Customer_Cleaned!$A$2:$H$501,3,FALSE)</f>
        <v>26</v>
      </c>
      <c r="O1833" t="str">
        <f>VLOOKUP(B1833,Customer_Cleaned!$A$2:$H$501,4,FALSE)</f>
        <v>Female</v>
      </c>
      <c r="P1833" t="str">
        <f>VLOOKUP(B1833,Customer_Cleaned!$A$2:$H$501,8,FALSE)</f>
        <v>Bronze</v>
      </c>
      <c r="Q1833" t="str">
        <f>_xlfn.XLOOKUP('Sales_Fact cleaned'!B1819,Customer_Cleaned!$A$2:$A$501,Customer_Cleaned!$F$2:$F$501)</f>
        <v>South Carolina</v>
      </c>
      <c r="R1833" t="str">
        <f>_xlfn.XLOOKUP(B1833,Customer_Cleaned!$A$2:$A$501,Customer_Cleaned!$G$2:$G$501)</f>
        <v>USA</v>
      </c>
      <c r="S1833">
        <v>4</v>
      </c>
      <c r="T1833">
        <v>820.78</v>
      </c>
      <c r="U1833">
        <v>0.25</v>
      </c>
      <c r="V1833">
        <v>2462.34</v>
      </c>
      <c r="W1833" t="s">
        <v>1826</v>
      </c>
    </row>
    <row r="1834" spans="1:23" hidden="1">
      <c r="A1834" s="2">
        <v>45880</v>
      </c>
      <c r="B1834" t="s">
        <v>1166</v>
      </c>
      <c r="C1834" t="s">
        <v>1666</v>
      </c>
      <c r="D1834" t="str">
        <f>VLOOKUP(C1834,Product_Cleaned!$A$2:$B$101,2,FALSE)</f>
        <v>Men's Hair Styling Gel</v>
      </c>
      <c r="E1834" t="str">
        <f>VLOOKUP(C1834,Product_Cleaned!$A$2:$C$101,3,FALSE)</f>
        <v>Beauty</v>
      </c>
      <c r="F1834" t="str">
        <f>VLOOKUP(C1834,Product_Cleaned!$A$2:$E$101,4,FALSE)</f>
        <v>Haircare</v>
      </c>
      <c r="G1834" t="str">
        <f>VLOOKUP('Sales_Fact cleaned'!C1117,Product_Cleaned!$A$2:$E$101,5, FALSE)</f>
        <v>Holmes LLC</v>
      </c>
      <c r="H1834" t="s">
        <v>1810</v>
      </c>
      <c r="I1834" t="str">
        <f>_xlfn.XLOOKUP(H1834,Store_Raw!$A$2:$A$21,Store_Raw!$B$2:$B$21)</f>
        <v>Guerrero-Schmitt</v>
      </c>
      <c r="J1834" t="str">
        <f>_xlfn.XLOOKUP(H1834,Store_Raw!$A$2:$A$21,Store_Raw!$C$2:$C$21)</f>
        <v>East</v>
      </c>
      <c r="K1834" t="str">
        <f>_xlfn.XLOOKUP(H1834,Store_Raw!$A$2:$A$21,Store_Raw!$D$2:$D$21)</f>
        <v>East Stevechester</v>
      </c>
      <c r="L1834" t="str">
        <f>_xlfn.XLOOKUP(H1834,Store_Raw!$A$2:$A$21,Store_Raw!$E$2:$E$21)</f>
        <v>Flagship</v>
      </c>
      <c r="M1834" t="str">
        <f>VLOOKUP(B1834,Customer_Cleaned!$A$2:$H$501,2,FALSE)</f>
        <v>James Orozco</v>
      </c>
      <c r="N1834">
        <f>VLOOKUP(B1834,Customer_Cleaned!$A$2:$H$501,3,FALSE)</f>
        <v>37</v>
      </c>
      <c r="O1834" t="str">
        <f>VLOOKUP(B1834,Customer_Cleaned!$A$2:$H$501,4,FALSE)</f>
        <v>Female</v>
      </c>
      <c r="P1834" t="str">
        <f>VLOOKUP(B1834,Customer_Cleaned!$A$2:$H$501,8,FALSE)</f>
        <v>Silver</v>
      </c>
      <c r="Q1834" t="str">
        <f>_xlfn.XLOOKUP('Sales_Fact cleaned'!B1117,Customer_Cleaned!$A$2:$A$501,Customer_Cleaned!$F$2:$F$501)</f>
        <v>Montana</v>
      </c>
      <c r="R1834" t="str">
        <f>_xlfn.XLOOKUP(B1834,Customer_Cleaned!$A$2:$A$501,Customer_Cleaned!$G$2:$G$501)</f>
        <v>USA</v>
      </c>
      <c r="S1834">
        <v>4</v>
      </c>
      <c r="T1834">
        <v>790.38</v>
      </c>
      <c r="U1834">
        <v>0.22</v>
      </c>
      <c r="V1834">
        <v>2465.9856</v>
      </c>
      <c r="W1834" t="s">
        <v>1826</v>
      </c>
    </row>
    <row r="1835" spans="1:23">
      <c r="A1835" s="2">
        <v>45880</v>
      </c>
      <c r="B1835" t="s">
        <v>839</v>
      </c>
      <c r="C1835" t="s">
        <v>1572</v>
      </c>
      <c r="D1835" t="str">
        <f>VLOOKUP(C1835,Product_Cleaned!$A$2:$B$101,2,FALSE)</f>
        <v>Hair Strengthening Shampoo</v>
      </c>
      <c r="E1835" t="str">
        <f>VLOOKUP(C1835,Product_Cleaned!$A$2:$C$101,3,FALSE)</f>
        <v>Beauty</v>
      </c>
      <c r="F1835" t="str">
        <f>VLOOKUP(C1835,Product_Cleaned!$A$2:$E$101,4,FALSE)</f>
        <v>Haircare</v>
      </c>
      <c r="G1835" t="str">
        <f>VLOOKUP('Sales_Fact cleaned'!C211,Product_Cleaned!$A$2:$E$101,5, FALSE)</f>
        <v>Duran Group</v>
      </c>
      <c r="H1835" t="s">
        <v>1810</v>
      </c>
      <c r="I1835" t="str">
        <f>_xlfn.XLOOKUP(H1835,Store_Raw!$A$2:$A$21,Store_Raw!$B$2:$B$21)</f>
        <v>Guerrero-Schmitt</v>
      </c>
      <c r="J1835" t="str">
        <f>_xlfn.XLOOKUP(H1835,Store_Raw!$A$2:$A$21,Store_Raw!$C$2:$C$21)</f>
        <v>East</v>
      </c>
      <c r="K1835" t="str">
        <f>_xlfn.XLOOKUP(H1835,Store_Raw!$A$2:$A$21,Store_Raw!$D$2:$D$21)</f>
        <v>East Stevechester</v>
      </c>
      <c r="L1835" t="str">
        <f>_xlfn.XLOOKUP(H1835,Store_Raw!$A$2:$A$21,Store_Raw!$E$2:$E$21)</f>
        <v>Flagship</v>
      </c>
      <c r="M1835" t="str">
        <f>VLOOKUP(B1835,Customer_Cleaned!$A$2:$H$501,2,FALSE)</f>
        <v>Crystal Davis</v>
      </c>
      <c r="N1835">
        <f>VLOOKUP(B1835,Customer_Cleaned!$A$2:$H$501,3,FALSE)</f>
        <v>50</v>
      </c>
      <c r="O1835" t="str">
        <f>VLOOKUP(B1835,Customer_Cleaned!$A$2:$H$501,4,FALSE)</f>
        <v>Male</v>
      </c>
      <c r="P1835" t="str">
        <f>VLOOKUP(B1835,Customer_Cleaned!$A$2:$H$501,8,FALSE)</f>
        <v>Platinum</v>
      </c>
      <c r="Q1835" t="str">
        <f>_xlfn.XLOOKUP('Sales_Fact cleaned'!B211,Customer_Cleaned!$A$2:$A$501,Customer_Cleaned!$F$2:$F$501)</f>
        <v>Washington</v>
      </c>
      <c r="R1835" t="str">
        <f>_xlfn.XLOOKUP(B1835,Customer_Cleaned!$A$2:$A$501,Customer_Cleaned!$G$2:$G$501)</f>
        <v>USA</v>
      </c>
      <c r="S1835">
        <v>4</v>
      </c>
      <c r="T1835">
        <v>700.98</v>
      </c>
      <c r="U1835">
        <v>0.12</v>
      </c>
      <c r="V1835">
        <v>2467.4495999999999</v>
      </c>
      <c r="W1835" t="s">
        <v>1824</v>
      </c>
    </row>
    <row r="1836" spans="1:23" hidden="1">
      <c r="A1836" s="2">
        <v>45880</v>
      </c>
      <c r="B1836" t="s">
        <v>544</v>
      </c>
      <c r="C1836" t="s">
        <v>1744</v>
      </c>
      <c r="D1836" t="str">
        <f>VLOOKUP(C1836,Product_Cleaned!$A$2:$B$101,2,FALSE)</f>
        <v>Portable Bluetooth Speaker</v>
      </c>
      <c r="E1836" t="str">
        <f>VLOOKUP(C1836,Product_Cleaned!$A$2:$C$101,3,FALSE)</f>
        <v>Electronics</v>
      </c>
      <c r="F1836" t="str">
        <f>VLOOKUP(C1836,Product_Cleaned!$A$2:$E$101,4,FALSE)</f>
        <v>Audio</v>
      </c>
      <c r="G1836" t="str">
        <f>VLOOKUP('Sales_Fact cleaned'!C735,Product_Cleaned!$A$2:$E$101,5, FALSE)</f>
        <v>Guerra-Hendrix</v>
      </c>
      <c r="H1836" t="s">
        <v>1769</v>
      </c>
      <c r="I1836" t="str">
        <f>_xlfn.XLOOKUP(H1836,Store_Raw!$A$2:$A$21,Store_Raw!$B$2:$B$21)</f>
        <v>Alexander Group</v>
      </c>
      <c r="J1836" t="str">
        <f>_xlfn.XLOOKUP(H1836,Store_Raw!$A$2:$A$21,Store_Raw!$C$2:$C$21)</f>
        <v>South</v>
      </c>
      <c r="K1836" t="str">
        <f>_xlfn.XLOOKUP(H1836,Store_Raw!$A$2:$A$21,Store_Raw!$D$2:$D$21)</f>
        <v>Port Sharon</v>
      </c>
      <c r="L1836" t="str">
        <f>_xlfn.XLOOKUP(H1836,Store_Raw!$A$2:$A$21,Store_Raw!$E$2:$E$21)</f>
        <v>Online</v>
      </c>
      <c r="M1836" t="str">
        <f>VLOOKUP(B1836,Customer_Cleaned!$A$2:$H$501,2,FALSE)</f>
        <v>Joseph Jones</v>
      </c>
      <c r="N1836">
        <f>VLOOKUP(B1836,Customer_Cleaned!$A$2:$H$501,3,FALSE)</f>
        <v>21</v>
      </c>
      <c r="O1836" t="str">
        <f>VLOOKUP(B1836,Customer_Cleaned!$A$2:$H$501,4,FALSE)</f>
        <v>Male</v>
      </c>
      <c r="P1836" t="str">
        <f>VLOOKUP(B1836,Customer_Cleaned!$A$2:$H$501,8,FALSE)</f>
        <v>Bronze</v>
      </c>
      <c r="Q1836" t="str">
        <f>_xlfn.XLOOKUP('Sales_Fact cleaned'!B735,Customer_Cleaned!$A$2:$A$501,Customer_Cleaned!$F$2:$F$501)</f>
        <v>Nevada</v>
      </c>
      <c r="R1836" t="str">
        <f>_xlfn.XLOOKUP(B1836,Customer_Cleaned!$A$2:$A$501,Customer_Cleaned!$G$2:$G$501)</f>
        <v>USA</v>
      </c>
      <c r="S1836">
        <v>3</v>
      </c>
      <c r="T1836">
        <v>904.19</v>
      </c>
      <c r="U1836">
        <v>0.09</v>
      </c>
      <c r="V1836">
        <v>2468.4387000000002</v>
      </c>
      <c r="W1836" t="s">
        <v>1824</v>
      </c>
    </row>
    <row r="1837" spans="1:23">
      <c r="A1837" s="2">
        <v>45880</v>
      </c>
      <c r="B1837" t="s">
        <v>699</v>
      </c>
      <c r="C1837" t="s">
        <v>1682</v>
      </c>
      <c r="D1837" t="str">
        <f>VLOOKUP(C1837,Product_Cleaned!$A$2:$B$101,2,FALSE)</f>
        <v>Smart LED Light Strip</v>
      </c>
      <c r="E1837" t="str">
        <f>VLOOKUP(C1837,Product_Cleaned!$A$2:$C$101,3,FALSE)</f>
        <v>Electronics</v>
      </c>
      <c r="F1837" t="str">
        <f>VLOOKUP(C1837,Product_Cleaned!$A$2:$E$101,4,FALSE)</f>
        <v>Accessories</v>
      </c>
      <c r="G1837" t="str">
        <f>VLOOKUP('Sales_Fact cleaned'!C430,Product_Cleaned!$A$2:$E$101,5, FALSE)</f>
        <v>Sharp, Taylor and Rodriguez</v>
      </c>
      <c r="H1837" t="s">
        <v>1813</v>
      </c>
      <c r="I1837" t="str">
        <f>_xlfn.XLOOKUP(H1837,Store_Raw!$A$2:$A$21,Store_Raw!$B$2:$B$21)</f>
        <v>Mann-Austin</v>
      </c>
      <c r="J1837" t="str">
        <f>_xlfn.XLOOKUP(H1837,Store_Raw!$A$2:$A$21,Store_Raw!$C$2:$C$21)</f>
        <v>East</v>
      </c>
      <c r="K1837" t="str">
        <f>_xlfn.XLOOKUP(H1837,Store_Raw!$A$2:$A$21,Store_Raw!$D$2:$D$21)</f>
        <v>Vasquezborough</v>
      </c>
      <c r="L1837" t="str">
        <f>_xlfn.XLOOKUP(H1837,Store_Raw!$A$2:$A$21,Store_Raw!$E$2:$E$21)</f>
        <v>Online</v>
      </c>
      <c r="M1837" t="str">
        <f>VLOOKUP(B1837,Customer_Cleaned!$A$2:$H$501,2,FALSE)</f>
        <v>Steve Medina</v>
      </c>
      <c r="N1837">
        <f>VLOOKUP(B1837,Customer_Cleaned!$A$2:$H$501,3,FALSE)</f>
        <v>50</v>
      </c>
      <c r="O1837" t="str">
        <f>VLOOKUP(B1837,Customer_Cleaned!$A$2:$H$501,4,FALSE)</f>
        <v>Female</v>
      </c>
      <c r="P1837" t="str">
        <f>VLOOKUP(B1837,Customer_Cleaned!$A$2:$H$501,8,FALSE)</f>
        <v>Platinum</v>
      </c>
      <c r="Q1837" t="str">
        <f>_xlfn.XLOOKUP('Sales_Fact cleaned'!B430,Customer_Cleaned!$A$2:$A$501,Customer_Cleaned!$F$2:$F$501)</f>
        <v>Rhode Island</v>
      </c>
      <c r="R1837" t="str">
        <f>_xlfn.XLOOKUP(B1837,Customer_Cleaned!$A$2:$A$501,Customer_Cleaned!$G$2:$G$501)</f>
        <v>USA</v>
      </c>
      <c r="S1837">
        <v>3</v>
      </c>
      <c r="T1837">
        <v>968.88</v>
      </c>
      <c r="U1837">
        <v>0.15</v>
      </c>
      <c r="V1837">
        <v>2470.6439999999998</v>
      </c>
      <c r="W1837" t="s">
        <v>1826</v>
      </c>
    </row>
    <row r="1838" spans="1:23" hidden="1">
      <c r="A1838" s="2">
        <v>45880</v>
      </c>
      <c r="B1838" t="s">
        <v>1095</v>
      </c>
      <c r="C1838" t="s">
        <v>1690</v>
      </c>
      <c r="D1838" t="str">
        <f>VLOOKUP(C1838,Product_Cleaned!$A$2:$B$101,2,FALSE)</f>
        <v>Hair Repair Oil Treatment</v>
      </c>
      <c r="E1838" t="str">
        <f>VLOOKUP(C1838,Product_Cleaned!$A$2:$C$101,3,FALSE)</f>
        <v>Beauty</v>
      </c>
      <c r="F1838" t="str">
        <f>VLOOKUP(C1838,Product_Cleaned!$A$2:$E$101,4,FALSE)</f>
        <v>Haircare</v>
      </c>
      <c r="G1838" t="str">
        <f>VLOOKUP('Sales_Fact cleaned'!C1472,Product_Cleaned!$A$2:$E$101,5, FALSE)</f>
        <v>Collins-Stephenson</v>
      </c>
      <c r="H1838" t="s">
        <v>1786</v>
      </c>
      <c r="I1838" t="str">
        <f>_xlfn.XLOOKUP(H1838,Store_Raw!$A$2:$A$21,Store_Raw!$B$2:$B$21)</f>
        <v>Moore, Padilla and Butler</v>
      </c>
      <c r="J1838" t="str">
        <f>_xlfn.XLOOKUP(H1838,Store_Raw!$A$2:$A$21,Store_Raw!$C$2:$C$21)</f>
        <v>South</v>
      </c>
      <c r="K1838" t="str">
        <f>_xlfn.XLOOKUP(H1838,Store_Raw!$A$2:$A$21,Store_Raw!$D$2:$D$21)</f>
        <v>East Johnstad</v>
      </c>
      <c r="L1838" t="str">
        <f>_xlfn.XLOOKUP(H1838,Store_Raw!$A$2:$A$21,Store_Raw!$E$2:$E$21)</f>
        <v>Flagship</v>
      </c>
      <c r="M1838" t="str">
        <f>VLOOKUP(B1838,Customer_Cleaned!$A$2:$H$501,2,FALSE)</f>
        <v>Heather Valenzuela</v>
      </c>
      <c r="N1838">
        <f>VLOOKUP(B1838,Customer_Cleaned!$A$2:$H$501,3,FALSE)</f>
        <v>31</v>
      </c>
      <c r="O1838" t="str">
        <f>VLOOKUP(B1838,Customer_Cleaned!$A$2:$H$501,4,FALSE)</f>
        <v>Male</v>
      </c>
      <c r="P1838" t="str">
        <f>VLOOKUP(B1838,Customer_Cleaned!$A$2:$H$501,8,FALSE)</f>
        <v>Bronze</v>
      </c>
      <c r="Q1838" t="str">
        <f>_xlfn.XLOOKUP('Sales_Fact cleaned'!B1472,Customer_Cleaned!$A$2:$A$501,Customer_Cleaned!$F$2:$F$501)</f>
        <v>Hawaii</v>
      </c>
      <c r="R1838" t="str">
        <f>_xlfn.XLOOKUP(B1838,Customer_Cleaned!$A$2:$A$501,Customer_Cleaned!$G$2:$G$501)</f>
        <v>USA</v>
      </c>
      <c r="S1838">
        <v>3</v>
      </c>
      <c r="T1838">
        <v>849.36</v>
      </c>
      <c r="U1838">
        <v>0.03</v>
      </c>
      <c r="V1838">
        <v>2471.6376</v>
      </c>
      <c r="W1838" t="s">
        <v>1829</v>
      </c>
    </row>
    <row r="1839" spans="1:23" hidden="1">
      <c r="A1839" s="2">
        <v>45881</v>
      </c>
      <c r="B1839" t="s">
        <v>40</v>
      </c>
      <c r="C1839" t="s">
        <v>1694</v>
      </c>
      <c r="D1839" t="str">
        <f>VLOOKUP(C1839,Product_Cleaned!$A$2:$B$101,2,FALSE)</f>
        <v>Shin Guards – Adult</v>
      </c>
      <c r="E1839" t="str">
        <f>VLOOKUP(C1839,Product_Cleaned!$A$2:$C$101,3,FALSE)</f>
        <v>Sports</v>
      </c>
      <c r="F1839" t="str">
        <f>VLOOKUP(C1839,Product_Cleaned!$A$2:$E$101,4,FALSE)</f>
        <v>Team Sports</v>
      </c>
      <c r="G1839" t="str">
        <f>VLOOKUP('Sales_Fact cleaned'!C638,Product_Cleaned!$A$2:$E$101,5, FALSE)</f>
        <v>Stevens, Fernandez and Martin</v>
      </c>
      <c r="H1839" t="s">
        <v>1792</v>
      </c>
      <c r="I1839" t="str">
        <f>_xlfn.XLOOKUP(H1839,Store_Raw!$A$2:$A$21,Store_Raw!$B$2:$B$21)</f>
        <v>Aguirre-Keller</v>
      </c>
      <c r="J1839" t="str">
        <f>_xlfn.XLOOKUP(H1839,Store_Raw!$A$2:$A$21,Store_Raw!$C$2:$C$21)</f>
        <v>South</v>
      </c>
      <c r="K1839" t="str">
        <f>_xlfn.XLOOKUP(H1839,Store_Raw!$A$2:$A$21,Store_Raw!$D$2:$D$21)</f>
        <v>Lake Michael</v>
      </c>
      <c r="L1839" t="str">
        <f>_xlfn.XLOOKUP(H1839,Store_Raw!$A$2:$A$21,Store_Raw!$E$2:$E$21)</f>
        <v>Online</v>
      </c>
      <c r="M1839" t="str">
        <f>VLOOKUP(B1839,Customer_Cleaned!$A$2:$H$501,2,FALSE)</f>
        <v>Daniel Boyd</v>
      </c>
      <c r="N1839">
        <f>VLOOKUP(B1839,Customer_Cleaned!$A$2:$H$501,3,FALSE)</f>
        <v>29</v>
      </c>
      <c r="O1839" t="str">
        <f>VLOOKUP(B1839,Customer_Cleaned!$A$2:$H$501,4,FALSE)</f>
        <v>Female</v>
      </c>
      <c r="P1839" t="str">
        <f>VLOOKUP(B1839,Customer_Cleaned!$A$2:$H$501,8,FALSE)</f>
        <v>Bronze</v>
      </c>
      <c r="Q1839" t="str">
        <f>_xlfn.XLOOKUP('Sales_Fact cleaned'!B638,Customer_Cleaned!$A$2:$A$501,Customer_Cleaned!$F$2:$F$501)</f>
        <v>Oklahoma</v>
      </c>
      <c r="R1839" t="str">
        <f>_xlfn.XLOOKUP(B1839,Customer_Cleaned!$A$2:$A$501,Customer_Cleaned!$G$2:$G$501)</f>
        <v>USA</v>
      </c>
      <c r="S1839">
        <v>4</v>
      </c>
      <c r="T1839">
        <v>871.2</v>
      </c>
      <c r="U1839">
        <v>0.28999999999999998</v>
      </c>
      <c r="V1839">
        <v>2474.2080000000001</v>
      </c>
      <c r="W1839" t="s">
        <v>1826</v>
      </c>
    </row>
    <row r="1840" spans="1:23" hidden="1">
      <c r="A1840" s="2">
        <v>45881</v>
      </c>
      <c r="B1840" t="s">
        <v>1062</v>
      </c>
      <c r="C1840" t="s">
        <v>1610</v>
      </c>
      <c r="D1840" t="str">
        <f>VLOOKUP(C1840,Product_Cleaned!$A$2:$B$101,2,FALSE)</f>
        <v>Basketball</v>
      </c>
      <c r="E1840" t="str">
        <f>VLOOKUP(C1840,Product_Cleaned!$A$2:$C$101,3,FALSE)</f>
        <v>Sports</v>
      </c>
      <c r="F1840" t="str">
        <f>VLOOKUP(C1840,Product_Cleaned!$A$2:$E$101,4,FALSE)</f>
        <v>Team Sports</v>
      </c>
      <c r="G1840" t="str">
        <f>VLOOKUP('Sales_Fact cleaned'!C492,Product_Cleaned!$A$2:$E$101,5, FALSE)</f>
        <v>Shepherd-Gould</v>
      </c>
      <c r="H1840" t="s">
        <v>1761</v>
      </c>
      <c r="I1840" t="str">
        <f>_xlfn.XLOOKUP(H1840,Store_Raw!$A$2:$A$21,Store_Raw!$B$2:$B$21)</f>
        <v>Black-Horn</v>
      </c>
      <c r="J1840" t="str">
        <f>_xlfn.XLOOKUP(H1840,Store_Raw!$A$2:$A$21,Store_Raw!$C$2:$C$21)</f>
        <v>South</v>
      </c>
      <c r="K1840" t="str">
        <f>_xlfn.XLOOKUP(H1840,Store_Raw!$A$2:$A$21,Store_Raw!$D$2:$D$21)</f>
        <v>North Nancyview</v>
      </c>
      <c r="L1840" t="str">
        <f>_xlfn.XLOOKUP(H1840,Store_Raw!$A$2:$A$21,Store_Raw!$E$2:$E$21)</f>
        <v>Outlet</v>
      </c>
      <c r="M1840" t="str">
        <f>VLOOKUP(B1840,Customer_Cleaned!$A$2:$H$501,2,FALSE)</f>
        <v>Jasmine Snyder</v>
      </c>
      <c r="N1840">
        <f>VLOOKUP(B1840,Customer_Cleaned!$A$2:$H$501,3,FALSE)</f>
        <v>46</v>
      </c>
      <c r="O1840" t="str">
        <f>VLOOKUP(B1840,Customer_Cleaned!$A$2:$H$501,4,FALSE)</f>
        <v>Female</v>
      </c>
      <c r="P1840" t="str">
        <f>VLOOKUP(B1840,Customer_Cleaned!$A$2:$H$501,8,FALSE)</f>
        <v>Silver</v>
      </c>
      <c r="Q1840" t="str">
        <f>_xlfn.XLOOKUP('Sales_Fact cleaned'!B492,Customer_Cleaned!$A$2:$A$501,Customer_Cleaned!$F$2:$F$501)</f>
        <v>Maine</v>
      </c>
      <c r="R1840" t="str">
        <f>_xlfn.XLOOKUP(B1840,Customer_Cleaned!$A$2:$A$501,Customer_Cleaned!$G$2:$G$501)</f>
        <v>USA</v>
      </c>
      <c r="S1840">
        <v>3</v>
      </c>
      <c r="T1840">
        <v>826.15</v>
      </c>
      <c r="U1840">
        <v>0</v>
      </c>
      <c r="V1840">
        <v>2478.4499999999998</v>
      </c>
      <c r="W1840" t="s">
        <v>1826</v>
      </c>
    </row>
    <row r="1841" spans="1:23" hidden="1">
      <c r="A1841" s="2">
        <v>45881</v>
      </c>
      <c r="B1841" t="s">
        <v>713</v>
      </c>
      <c r="C1841" t="s">
        <v>1738</v>
      </c>
      <c r="D1841" t="str">
        <f>VLOOKUP(C1841,Product_Cleaned!$A$2:$B$101,2,FALSE)</f>
        <v>Sports Stopwatch Basic</v>
      </c>
      <c r="E1841" t="str">
        <f>VLOOKUP(C1841,Product_Cleaned!$A$2:$C$101,3,FALSE)</f>
        <v>Sports</v>
      </c>
      <c r="F1841" t="str">
        <f>VLOOKUP(C1841,Product_Cleaned!$A$2:$E$101,4,FALSE)</f>
        <v>Accessories</v>
      </c>
      <c r="G1841" t="str">
        <f>VLOOKUP('Sales_Fact cleaned'!C1435,Product_Cleaned!$A$2:$E$101,5, FALSE)</f>
        <v>Smith-Charles</v>
      </c>
      <c r="H1841" t="s">
        <v>1794</v>
      </c>
      <c r="I1841" t="str">
        <f>_xlfn.XLOOKUP(H1841,Store_Raw!$A$2:$A$21,Store_Raw!$B$2:$B$21)</f>
        <v>Thomas, Bridges and Harris</v>
      </c>
      <c r="J1841" t="str">
        <f>_xlfn.XLOOKUP(H1841,Store_Raw!$A$2:$A$21,Store_Raw!$C$2:$C$21)</f>
        <v>North</v>
      </c>
      <c r="K1841" t="str">
        <f>_xlfn.XLOOKUP(H1841,Store_Raw!$A$2:$A$21,Store_Raw!$D$2:$D$21)</f>
        <v>Sabrinatown</v>
      </c>
      <c r="L1841" t="str">
        <f>_xlfn.XLOOKUP(H1841,Store_Raw!$A$2:$A$21,Store_Raw!$E$2:$E$21)</f>
        <v>Online</v>
      </c>
      <c r="M1841" t="str">
        <f>VLOOKUP(B1841,Customer_Cleaned!$A$2:$H$501,2,FALSE)</f>
        <v>George Davis</v>
      </c>
      <c r="N1841">
        <f>VLOOKUP(B1841,Customer_Cleaned!$A$2:$H$501,3,FALSE)</f>
        <v>50</v>
      </c>
      <c r="O1841" t="str">
        <f>VLOOKUP(B1841,Customer_Cleaned!$A$2:$H$501,4,FALSE)</f>
        <v>Female</v>
      </c>
      <c r="P1841" t="str">
        <f>VLOOKUP(B1841,Customer_Cleaned!$A$2:$H$501,8,FALSE)</f>
        <v>Platinum</v>
      </c>
      <c r="Q1841" t="str">
        <f>_xlfn.XLOOKUP('Sales_Fact cleaned'!B1435,Customer_Cleaned!$A$2:$A$501,Customer_Cleaned!$F$2:$F$501)</f>
        <v>New Jersey</v>
      </c>
      <c r="R1841" t="str">
        <f>_xlfn.XLOOKUP(B1841,Customer_Cleaned!$A$2:$A$501,Customer_Cleaned!$G$2:$G$501)</f>
        <v>usa</v>
      </c>
      <c r="S1841">
        <v>4</v>
      </c>
      <c r="T1841">
        <v>816.29</v>
      </c>
      <c r="U1841">
        <v>0.24</v>
      </c>
      <c r="V1841">
        <v>2481.5216</v>
      </c>
      <c r="W1841" t="s">
        <v>1826</v>
      </c>
    </row>
    <row r="1842" spans="1:23" hidden="1">
      <c r="A1842" s="2">
        <v>45882</v>
      </c>
      <c r="B1842" t="s">
        <v>198</v>
      </c>
      <c r="C1842" t="s">
        <v>1610</v>
      </c>
      <c r="D1842" t="str">
        <f>VLOOKUP(C1842,Product_Cleaned!$A$2:$B$101,2,FALSE)</f>
        <v>Basketball</v>
      </c>
      <c r="E1842" t="str">
        <f>VLOOKUP(C1842,Product_Cleaned!$A$2:$C$101,3,FALSE)</f>
        <v>Sports</v>
      </c>
      <c r="F1842" t="str">
        <f>VLOOKUP(C1842,Product_Cleaned!$A$2:$E$101,4,FALSE)</f>
        <v>Team Sports</v>
      </c>
      <c r="G1842" t="str">
        <f>VLOOKUP('Sales_Fact cleaned'!C910,Product_Cleaned!$A$2:$E$101,5, FALSE)</f>
        <v>Robinson Inc</v>
      </c>
      <c r="H1842" t="s">
        <v>1792</v>
      </c>
      <c r="I1842" t="str">
        <f>_xlfn.XLOOKUP(H1842,Store_Raw!$A$2:$A$21,Store_Raw!$B$2:$B$21)</f>
        <v>Aguirre-Keller</v>
      </c>
      <c r="J1842" t="str">
        <f>_xlfn.XLOOKUP(H1842,Store_Raw!$A$2:$A$21,Store_Raw!$C$2:$C$21)</f>
        <v>South</v>
      </c>
      <c r="K1842" t="str">
        <f>_xlfn.XLOOKUP(H1842,Store_Raw!$A$2:$A$21,Store_Raw!$D$2:$D$21)</f>
        <v>Lake Michael</v>
      </c>
      <c r="L1842" t="str">
        <f>_xlfn.XLOOKUP(H1842,Store_Raw!$A$2:$A$21,Store_Raw!$E$2:$E$21)</f>
        <v>Online</v>
      </c>
      <c r="M1842" t="str">
        <f>VLOOKUP(B1842,Customer_Cleaned!$A$2:$H$501,2,FALSE)</f>
        <v>Debra Liu</v>
      </c>
      <c r="N1842">
        <f>VLOOKUP(B1842,Customer_Cleaned!$A$2:$H$501,3,FALSE)</f>
        <v>55</v>
      </c>
      <c r="O1842" t="str">
        <f>VLOOKUP(B1842,Customer_Cleaned!$A$2:$H$501,4,FALSE)</f>
        <v>Male</v>
      </c>
      <c r="P1842" t="str">
        <f>VLOOKUP(B1842,Customer_Cleaned!$A$2:$H$501,8,FALSE)</f>
        <v>Platinum</v>
      </c>
      <c r="Q1842" t="str">
        <f>_xlfn.XLOOKUP('Sales_Fact cleaned'!B910,Customer_Cleaned!$A$2:$A$501,Customer_Cleaned!$F$2:$F$501)</f>
        <v>Florida</v>
      </c>
      <c r="R1842" t="str">
        <f>_xlfn.XLOOKUP(B1842,Customer_Cleaned!$A$2:$A$501,Customer_Cleaned!$G$2:$G$501)</f>
        <v>USA</v>
      </c>
      <c r="S1842">
        <v>4</v>
      </c>
      <c r="T1842">
        <v>862.25</v>
      </c>
      <c r="U1842">
        <v>0.28000000000000003</v>
      </c>
      <c r="V1842">
        <v>2483.2800000000002</v>
      </c>
      <c r="W1842" t="s">
        <v>1824</v>
      </c>
    </row>
    <row r="1843" spans="1:23" hidden="1">
      <c r="A1843" s="2">
        <v>45882</v>
      </c>
      <c r="B1843" t="s">
        <v>990</v>
      </c>
      <c r="C1843" t="s">
        <v>1676</v>
      </c>
      <c r="D1843" t="str">
        <f>VLOOKUP(C1843,Product_Cleaned!$A$2:$B$101,2,FALSE)</f>
        <v>Matte Lipstick Set</v>
      </c>
      <c r="E1843" t="str">
        <f>VLOOKUP(C1843,Product_Cleaned!$A$2:$C$101,3,FALSE)</f>
        <v>Beauty</v>
      </c>
      <c r="F1843" t="str">
        <f>VLOOKUP(C1843,Product_Cleaned!$A$2:$E$101,4,FALSE)</f>
        <v>Makeup</v>
      </c>
      <c r="G1843" t="str">
        <f>VLOOKUP('Sales_Fact cleaned'!C1761,Product_Cleaned!$A$2:$E$101,5, FALSE)</f>
        <v>Reed-Schmidt</v>
      </c>
      <c r="H1843" t="s">
        <v>1773</v>
      </c>
      <c r="I1843" t="str">
        <f>_xlfn.XLOOKUP(H1843,Store_Raw!$A$2:$A$21,Store_Raw!$B$2:$B$21)</f>
        <v>Gray Ltd</v>
      </c>
      <c r="J1843" t="str">
        <f>_xlfn.XLOOKUP(H1843,Store_Raw!$A$2:$A$21,Store_Raw!$C$2:$C$21)</f>
        <v>North</v>
      </c>
      <c r="K1843" t="str">
        <f>_xlfn.XLOOKUP(H1843,Store_Raw!$A$2:$A$21,Store_Raw!$D$2:$D$21)</f>
        <v>New Michaelchester</v>
      </c>
      <c r="L1843" t="str">
        <f>_xlfn.XLOOKUP(H1843,Store_Raw!$A$2:$A$21,Store_Raw!$E$2:$E$21)</f>
        <v>Outlet</v>
      </c>
      <c r="M1843" t="str">
        <f>VLOOKUP(B1843,Customer_Cleaned!$A$2:$H$501,2,FALSE)</f>
        <v>Elizabeth Johnson</v>
      </c>
      <c r="N1843">
        <f>VLOOKUP(B1843,Customer_Cleaned!$A$2:$H$501,3,FALSE)</f>
        <v>53</v>
      </c>
      <c r="O1843" t="str">
        <f>VLOOKUP(B1843,Customer_Cleaned!$A$2:$H$501,4,FALSE)</f>
        <v>Female</v>
      </c>
      <c r="P1843" t="str">
        <f>VLOOKUP(B1843,Customer_Cleaned!$A$2:$H$501,8,FALSE)</f>
        <v>Platinum</v>
      </c>
      <c r="Q1843" t="str">
        <f>_xlfn.XLOOKUP('Sales_Fact cleaned'!B1761,Customer_Cleaned!$A$2:$A$501,Customer_Cleaned!$F$2:$F$501)</f>
        <v>Tennessee</v>
      </c>
      <c r="R1843" t="str">
        <f>_xlfn.XLOOKUP(B1843,Customer_Cleaned!$A$2:$A$501,Customer_Cleaned!$G$2:$G$501)</f>
        <v>USA</v>
      </c>
      <c r="S1843">
        <v>4</v>
      </c>
      <c r="T1843">
        <v>839.65</v>
      </c>
      <c r="U1843">
        <v>0.26</v>
      </c>
      <c r="V1843">
        <v>2485.364</v>
      </c>
      <c r="W1843" t="s">
        <v>1829</v>
      </c>
    </row>
    <row r="1844" spans="1:23" hidden="1">
      <c r="A1844" s="2">
        <v>45883</v>
      </c>
      <c r="B1844" t="s">
        <v>1513</v>
      </c>
      <c r="C1844" t="s">
        <v>1672</v>
      </c>
      <c r="D1844" t="str">
        <f>VLOOKUP(C1844,Product_Cleaned!$A$2:$B$101,2,FALSE)</f>
        <v>Laptop Cooling Pad</v>
      </c>
      <c r="E1844" t="str">
        <f>VLOOKUP(C1844,Product_Cleaned!$A$2:$C$101,3,FALSE)</f>
        <v>Electronics</v>
      </c>
      <c r="F1844" t="str">
        <f>VLOOKUP(C1844,Product_Cleaned!$A$2:$E$101,4,FALSE)</f>
        <v>Computer</v>
      </c>
      <c r="G1844" t="str">
        <f>VLOOKUP('Sales_Fact cleaned'!C1053,Product_Cleaned!$A$2:$E$101,5, FALSE)</f>
        <v>Brown and Sons</v>
      </c>
      <c r="H1844" t="s">
        <v>1801</v>
      </c>
      <c r="I1844" t="str">
        <f>_xlfn.XLOOKUP(H1844,Store_Raw!$A$2:$A$21,Store_Raw!$B$2:$B$21)</f>
        <v>Shelton PLC</v>
      </c>
      <c r="J1844" t="str">
        <f>_xlfn.XLOOKUP(H1844,Store_Raw!$A$2:$A$21,Store_Raw!$C$2:$C$21)</f>
        <v>North</v>
      </c>
      <c r="K1844" t="str">
        <f>_xlfn.XLOOKUP(H1844,Store_Raw!$A$2:$A$21,Store_Raw!$D$2:$D$21)</f>
        <v>East Jenniferstad</v>
      </c>
      <c r="L1844" t="str">
        <f>_xlfn.XLOOKUP(H1844,Store_Raw!$A$2:$A$21,Store_Raw!$E$2:$E$21)</f>
        <v>Flagship</v>
      </c>
      <c r="M1844" t="str">
        <f>VLOOKUP(B1844,Customer_Cleaned!$A$2:$H$501,2,FALSE)</f>
        <v>Darrell Miller</v>
      </c>
      <c r="N1844">
        <f>VLOOKUP(B1844,Customer_Cleaned!$A$2:$H$501,3,FALSE)</f>
        <v>59</v>
      </c>
      <c r="O1844" t="str">
        <f>VLOOKUP(B1844,Customer_Cleaned!$A$2:$H$501,4,FALSE)</f>
        <v>Female</v>
      </c>
      <c r="P1844" t="str">
        <f>VLOOKUP(B1844,Customer_Cleaned!$A$2:$H$501,8,FALSE)</f>
        <v>Platinum</v>
      </c>
      <c r="Q1844" t="str">
        <f>_xlfn.XLOOKUP('Sales_Fact cleaned'!B1053,Customer_Cleaned!$A$2:$A$501,Customer_Cleaned!$F$2:$F$501)</f>
        <v>South Carolina</v>
      </c>
      <c r="R1844" t="str">
        <f>_xlfn.XLOOKUP(B1844,Customer_Cleaned!$A$2:$A$501,Customer_Cleaned!$G$2:$G$501)</f>
        <v>USA</v>
      </c>
      <c r="S1844">
        <v>3</v>
      </c>
      <c r="T1844">
        <v>920.82</v>
      </c>
      <c r="U1844">
        <v>0.1</v>
      </c>
      <c r="V1844">
        <v>2486.2139999999999</v>
      </c>
      <c r="W1844" t="s">
        <v>1826</v>
      </c>
    </row>
    <row r="1845" spans="1:23" hidden="1">
      <c r="A1845" s="2">
        <v>45883</v>
      </c>
      <c r="B1845" t="s">
        <v>292</v>
      </c>
      <c r="C1845" t="s">
        <v>1726</v>
      </c>
      <c r="D1845" t="str">
        <f>VLOOKUP(C1845,Product_Cleaned!$A$2:$B$101,2,FALSE)</f>
        <v>Face Foundation Kit</v>
      </c>
      <c r="E1845" t="str">
        <f>VLOOKUP(C1845,Product_Cleaned!$A$2:$C$101,3,FALSE)</f>
        <v>Beauty</v>
      </c>
      <c r="F1845" t="str">
        <f>VLOOKUP(C1845,Product_Cleaned!$A$2:$E$101,4,FALSE)</f>
        <v>Makeup</v>
      </c>
      <c r="G1845" t="str">
        <f>VLOOKUP('Sales_Fact cleaned'!C1916,Product_Cleaned!$A$2:$E$101,5, FALSE)</f>
        <v>Erickson-Green</v>
      </c>
      <c r="H1845" t="s">
        <v>1801</v>
      </c>
      <c r="I1845" t="str">
        <f>_xlfn.XLOOKUP(H1845,Store_Raw!$A$2:$A$21,Store_Raw!$B$2:$B$21)</f>
        <v>Shelton PLC</v>
      </c>
      <c r="J1845" t="str">
        <f>_xlfn.XLOOKUP(H1845,Store_Raw!$A$2:$A$21,Store_Raw!$C$2:$C$21)</f>
        <v>North</v>
      </c>
      <c r="K1845" t="str">
        <f>_xlfn.XLOOKUP(H1845,Store_Raw!$A$2:$A$21,Store_Raw!$D$2:$D$21)</f>
        <v>East Jenniferstad</v>
      </c>
      <c r="L1845" t="str">
        <f>_xlfn.XLOOKUP(H1845,Store_Raw!$A$2:$A$21,Store_Raw!$E$2:$E$21)</f>
        <v>Flagship</v>
      </c>
      <c r="M1845" t="str">
        <f>VLOOKUP(B1845,Customer_Cleaned!$A$2:$H$501,2,FALSE)</f>
        <v>Jennifer Garcia</v>
      </c>
      <c r="N1845">
        <f>VLOOKUP(B1845,Customer_Cleaned!$A$2:$H$501,3,FALSE)</f>
        <v>61</v>
      </c>
      <c r="O1845" t="str">
        <f>VLOOKUP(B1845,Customer_Cleaned!$A$2:$H$501,4,FALSE)</f>
        <v>Female</v>
      </c>
      <c r="P1845" t="str">
        <f>VLOOKUP(B1845,Customer_Cleaned!$A$2:$H$501,8,FALSE)</f>
        <v>Platinum</v>
      </c>
      <c r="Q1845" t="str">
        <f>_xlfn.XLOOKUP('Sales_Fact cleaned'!B1916,Customer_Cleaned!$A$2:$A$501,Customer_Cleaned!$F$2:$F$501)</f>
        <v>Virginia</v>
      </c>
      <c r="R1845" t="str">
        <f>_xlfn.XLOOKUP(B1845,Customer_Cleaned!$A$2:$A$501,Customer_Cleaned!$G$2:$G$501)</f>
        <v>USA</v>
      </c>
      <c r="S1845">
        <v>3</v>
      </c>
      <c r="T1845">
        <v>882.05</v>
      </c>
      <c r="U1845">
        <v>0.06</v>
      </c>
      <c r="V1845">
        <v>2487.3809999999989</v>
      </c>
      <c r="W1845" t="s">
        <v>1824</v>
      </c>
    </row>
    <row r="1846" spans="1:23" hidden="1">
      <c r="A1846" s="2">
        <v>45883</v>
      </c>
      <c r="B1846" t="s">
        <v>1254</v>
      </c>
      <c r="C1846" t="s">
        <v>1553</v>
      </c>
      <c r="D1846" t="str">
        <f>VLOOKUP(C1846,Product_Cleaned!$A$2:$B$101,2,FALSE)</f>
        <v>Women's Yoga Pants</v>
      </c>
      <c r="E1846" t="str">
        <f>VLOOKUP(C1846,Product_Cleaned!$A$2:$C$101,3,FALSE)</f>
        <v>Clothing</v>
      </c>
      <c r="F1846" t="str">
        <f>VLOOKUP(C1846,Product_Cleaned!$A$2:$E$101,4,FALSE)</f>
        <v>Bottoms</v>
      </c>
      <c r="G1846" t="str">
        <f>VLOOKUP('Sales_Fact cleaned'!C104,Product_Cleaned!$A$2:$E$101,5, FALSE)</f>
        <v>Hogan-Lee</v>
      </c>
      <c r="H1846" t="s">
        <v>1779</v>
      </c>
      <c r="I1846" t="str">
        <f>_xlfn.XLOOKUP(H1846,Store_Raw!$A$2:$A$21,Store_Raw!$B$2:$B$21)</f>
        <v>Martinez-Mullins</v>
      </c>
      <c r="J1846" t="str">
        <f>_xlfn.XLOOKUP(H1846,Store_Raw!$A$2:$A$21,Store_Raw!$C$2:$C$21)</f>
        <v>South</v>
      </c>
      <c r="K1846" t="str">
        <f>_xlfn.XLOOKUP(H1846,Store_Raw!$A$2:$A$21,Store_Raw!$D$2:$D$21)</f>
        <v>Williamsfurt</v>
      </c>
      <c r="L1846" t="str">
        <f>_xlfn.XLOOKUP(H1846,Store_Raw!$A$2:$A$21,Store_Raw!$E$2:$E$21)</f>
        <v>Online</v>
      </c>
      <c r="M1846" t="str">
        <f>VLOOKUP(B1846,Customer_Cleaned!$A$2:$H$501,2,FALSE)</f>
        <v>Justin Ingram</v>
      </c>
      <c r="N1846">
        <f>VLOOKUP(B1846,Customer_Cleaned!$A$2:$H$501,3,FALSE)</f>
        <v>34</v>
      </c>
      <c r="O1846" t="str">
        <f>VLOOKUP(B1846,Customer_Cleaned!$A$2:$H$501,4,FALSE)</f>
        <v>Male</v>
      </c>
      <c r="P1846" t="str">
        <f>VLOOKUP(B1846,Customer_Cleaned!$A$2:$H$501,8,FALSE)</f>
        <v>Bronze</v>
      </c>
      <c r="Q1846" t="str">
        <f>_xlfn.XLOOKUP('Sales_Fact cleaned'!B104,Customer_Cleaned!$A$2:$A$501,Customer_Cleaned!$F$2:$F$501)</f>
        <v>Pennsylvania</v>
      </c>
      <c r="R1846" t="str">
        <f>_xlfn.XLOOKUP(B1846,Customer_Cleaned!$A$2:$A$501,Customer_Cleaned!$G$2:$G$501)</f>
        <v>USA</v>
      </c>
      <c r="S1846">
        <v>4</v>
      </c>
      <c r="T1846">
        <v>723.44</v>
      </c>
      <c r="U1846">
        <v>0.14000000000000001</v>
      </c>
      <c r="V1846">
        <v>2488.6336000000001</v>
      </c>
      <c r="W1846" t="s">
        <v>1826</v>
      </c>
    </row>
    <row r="1847" spans="1:23" hidden="1">
      <c r="A1847" s="2">
        <v>45883</v>
      </c>
      <c r="B1847" t="s">
        <v>794</v>
      </c>
      <c r="C1847" t="s">
        <v>1634</v>
      </c>
      <c r="D1847" t="str">
        <f>VLOOKUP(C1847,Product_Cleaned!$A$2:$B$101,2,FALSE)</f>
        <v>USB External Hard Drive</v>
      </c>
      <c r="E1847" t="str">
        <f>VLOOKUP(C1847,Product_Cleaned!$A$2:$C$101,3,FALSE)</f>
        <v>Electronics</v>
      </c>
      <c r="F1847" t="str">
        <f>VLOOKUP(C1847,Product_Cleaned!$A$2:$E$101,4,FALSE)</f>
        <v>Computer</v>
      </c>
      <c r="G1847" t="str">
        <f>VLOOKUP('Sales_Fact cleaned'!C1526,Product_Cleaned!$A$2:$E$101,5, FALSE)</f>
        <v>Nolan-Snow</v>
      </c>
      <c r="H1847" t="s">
        <v>1782</v>
      </c>
      <c r="I1847" t="str">
        <f>_xlfn.XLOOKUP(H1847,Store_Raw!$A$2:$A$21,Store_Raw!$B$2:$B$21)</f>
        <v>Bean, Jones and Park</v>
      </c>
      <c r="J1847" t="str">
        <f>_xlfn.XLOOKUP(H1847,Store_Raw!$A$2:$A$21,Store_Raw!$C$2:$C$21)</f>
        <v>West</v>
      </c>
      <c r="K1847" t="str">
        <f>_xlfn.XLOOKUP(H1847,Store_Raw!$A$2:$A$21,Store_Raw!$D$2:$D$21)</f>
        <v>Thompsonborough</v>
      </c>
      <c r="L1847" t="str">
        <f>_xlfn.XLOOKUP(H1847,Store_Raw!$A$2:$A$21,Store_Raw!$E$2:$E$21)</f>
        <v>Online</v>
      </c>
      <c r="M1847" t="str">
        <f>VLOOKUP(B1847,Customer_Cleaned!$A$2:$H$501,2,FALSE)</f>
        <v>Nicholas Webb</v>
      </c>
      <c r="N1847">
        <f>VLOOKUP(B1847,Customer_Cleaned!$A$2:$H$501,3,FALSE)</f>
        <v>19</v>
      </c>
      <c r="O1847" t="str">
        <f>VLOOKUP(B1847,Customer_Cleaned!$A$2:$H$501,4,FALSE)</f>
        <v>Male</v>
      </c>
      <c r="P1847" t="str">
        <f>VLOOKUP(B1847,Customer_Cleaned!$A$2:$H$501,8,FALSE)</f>
        <v>Bronze</v>
      </c>
      <c r="Q1847" t="str">
        <f>_xlfn.XLOOKUP('Sales_Fact cleaned'!B1526,Customer_Cleaned!$A$2:$A$501,Customer_Cleaned!$F$2:$F$501)</f>
        <v>Tennessee</v>
      </c>
      <c r="R1847" t="str">
        <f>_xlfn.XLOOKUP(B1847,Customer_Cleaned!$A$2:$A$501,Customer_Cleaned!$G$2:$G$501)</f>
        <v>USA</v>
      </c>
      <c r="S1847">
        <v>3</v>
      </c>
      <c r="T1847">
        <v>924.15</v>
      </c>
      <c r="U1847">
        <v>0.1</v>
      </c>
      <c r="V1847">
        <v>2495.2049999999999</v>
      </c>
      <c r="W1847" t="s">
        <v>1826</v>
      </c>
    </row>
    <row r="1848" spans="1:23" hidden="1">
      <c r="A1848" s="2">
        <v>45883</v>
      </c>
      <c r="B1848" t="s">
        <v>137</v>
      </c>
      <c r="C1848" t="s">
        <v>1604</v>
      </c>
      <c r="D1848" t="str">
        <f>VLOOKUP(C1848,Product_Cleaned!$A$2:$B$101,2,FALSE)</f>
        <v>Sports Stopwatch Timer</v>
      </c>
      <c r="E1848" t="str">
        <f>VLOOKUP(C1848,Product_Cleaned!$A$2:$C$101,3,FALSE)</f>
        <v>Sports</v>
      </c>
      <c r="F1848" t="str">
        <f>VLOOKUP(C1848,Product_Cleaned!$A$2:$E$101,4,FALSE)</f>
        <v>Accessories</v>
      </c>
      <c r="G1848" t="str">
        <f>VLOOKUP('Sales_Fact cleaned'!C825,Product_Cleaned!$A$2:$E$101,5, FALSE)</f>
        <v>Cummings and Sons</v>
      </c>
      <c r="H1848" t="s">
        <v>1779</v>
      </c>
      <c r="I1848" t="str">
        <f>_xlfn.XLOOKUP(H1848,Store_Raw!$A$2:$A$21,Store_Raw!$B$2:$B$21)</f>
        <v>Martinez-Mullins</v>
      </c>
      <c r="J1848" t="str">
        <f>_xlfn.XLOOKUP(H1848,Store_Raw!$A$2:$A$21,Store_Raw!$C$2:$C$21)</f>
        <v>South</v>
      </c>
      <c r="K1848" t="str">
        <f>_xlfn.XLOOKUP(H1848,Store_Raw!$A$2:$A$21,Store_Raw!$D$2:$D$21)</f>
        <v>Williamsfurt</v>
      </c>
      <c r="L1848" t="str">
        <f>_xlfn.XLOOKUP(H1848,Store_Raw!$A$2:$A$21,Store_Raw!$E$2:$E$21)</f>
        <v>Online</v>
      </c>
      <c r="M1848" t="str">
        <f>VLOOKUP(B1848,Customer_Cleaned!$A$2:$H$501,2,FALSE)</f>
        <v>Christopher Olson</v>
      </c>
      <c r="N1848">
        <f>VLOOKUP(B1848,Customer_Cleaned!$A$2:$H$501,3,FALSE)</f>
        <v>27</v>
      </c>
      <c r="O1848" t="str">
        <f>VLOOKUP(B1848,Customer_Cleaned!$A$2:$H$501,4,FALSE)</f>
        <v>Female</v>
      </c>
      <c r="P1848" t="str">
        <f>VLOOKUP(B1848,Customer_Cleaned!$A$2:$H$501,8,FALSE)</f>
        <v>Bronze</v>
      </c>
      <c r="Q1848" t="str">
        <f>_xlfn.XLOOKUP('Sales_Fact cleaned'!B825,Customer_Cleaned!$A$2:$A$501,Customer_Cleaned!$F$2:$F$501)</f>
        <v>Vermont</v>
      </c>
      <c r="R1848" t="str">
        <f>_xlfn.XLOOKUP(B1848,Customer_Cleaned!$A$2:$A$501,Customer_Cleaned!$G$2:$G$501)</f>
        <v>USA</v>
      </c>
      <c r="S1848">
        <v>3</v>
      </c>
      <c r="T1848">
        <v>884.92</v>
      </c>
      <c r="U1848">
        <v>0.06</v>
      </c>
      <c r="V1848">
        <v>2495.4744000000001</v>
      </c>
      <c r="W1848" t="s">
        <v>1829</v>
      </c>
    </row>
    <row r="1849" spans="1:23" hidden="1">
      <c r="A1849" s="2">
        <v>45884</v>
      </c>
      <c r="B1849" t="s">
        <v>538</v>
      </c>
      <c r="C1849" t="s">
        <v>1662</v>
      </c>
      <c r="D1849" t="str">
        <f>VLOOKUP(C1849,Product_Cleaned!$A$2:$B$101,2,FALSE)</f>
        <v>Foam Roller</v>
      </c>
      <c r="E1849" t="str">
        <f>VLOOKUP(C1849,Product_Cleaned!$A$2:$C$101,3,FALSE)</f>
        <v>Sports</v>
      </c>
      <c r="F1849" t="str">
        <f>VLOOKUP(C1849,Product_Cleaned!$A$2:$E$101,4,FALSE)</f>
        <v>Fitness</v>
      </c>
      <c r="G1849" t="str">
        <f>VLOOKUP('Sales_Fact cleaned'!C1040,Product_Cleaned!$A$2:$E$101,5, FALSE)</f>
        <v>Richardson-Carrillo</v>
      </c>
      <c r="H1849" t="s">
        <v>1761</v>
      </c>
      <c r="I1849" t="str">
        <f>_xlfn.XLOOKUP(H1849,Store_Raw!$A$2:$A$21,Store_Raw!$B$2:$B$21)</f>
        <v>Black-Horn</v>
      </c>
      <c r="J1849" t="str">
        <f>_xlfn.XLOOKUP(H1849,Store_Raw!$A$2:$A$21,Store_Raw!$C$2:$C$21)</f>
        <v>South</v>
      </c>
      <c r="K1849" t="str">
        <f>_xlfn.XLOOKUP(H1849,Store_Raw!$A$2:$A$21,Store_Raw!$D$2:$D$21)</f>
        <v>North Nancyview</v>
      </c>
      <c r="L1849" t="str">
        <f>_xlfn.XLOOKUP(H1849,Store_Raw!$A$2:$A$21,Store_Raw!$E$2:$E$21)</f>
        <v>Outlet</v>
      </c>
      <c r="M1849" t="str">
        <f>VLOOKUP(B1849,Customer_Cleaned!$A$2:$H$501,2,FALSE)</f>
        <v>Cynthia Morris</v>
      </c>
      <c r="N1849">
        <f>VLOOKUP(B1849,Customer_Cleaned!$A$2:$H$501,3,FALSE)</f>
        <v>18</v>
      </c>
      <c r="O1849" t="str">
        <f>VLOOKUP(B1849,Customer_Cleaned!$A$2:$H$501,4,FALSE)</f>
        <v>Female</v>
      </c>
      <c r="P1849" t="str">
        <f>VLOOKUP(B1849,Customer_Cleaned!$A$2:$H$501,8,FALSE)</f>
        <v>Bronze</v>
      </c>
      <c r="Q1849" t="str">
        <f>_xlfn.XLOOKUP('Sales_Fact cleaned'!B1040,Customer_Cleaned!$A$2:$A$501,Customer_Cleaned!$F$2:$F$501)</f>
        <v>Hawaii</v>
      </c>
      <c r="R1849" t="str">
        <f>_xlfn.XLOOKUP(B1849,Customer_Cleaned!$A$2:$A$501,Customer_Cleaned!$G$2:$G$501)</f>
        <v>USA</v>
      </c>
      <c r="S1849">
        <v>3</v>
      </c>
      <c r="T1849">
        <v>878.62</v>
      </c>
      <c r="U1849">
        <v>0.05</v>
      </c>
      <c r="V1849">
        <v>2504.067</v>
      </c>
      <c r="W1849" t="s">
        <v>1829</v>
      </c>
    </row>
    <row r="1850" spans="1:23" hidden="1">
      <c r="A1850" s="2">
        <v>45884</v>
      </c>
      <c r="B1850" t="s">
        <v>1397</v>
      </c>
      <c r="C1850" t="s">
        <v>1666</v>
      </c>
      <c r="D1850" t="str">
        <f>VLOOKUP(C1850,Product_Cleaned!$A$2:$B$101,2,FALSE)</f>
        <v>Men's Hair Styling Gel</v>
      </c>
      <c r="E1850" t="str">
        <f>VLOOKUP(C1850,Product_Cleaned!$A$2:$C$101,3,FALSE)</f>
        <v>Beauty</v>
      </c>
      <c r="F1850" t="str">
        <f>VLOOKUP(C1850,Product_Cleaned!$A$2:$E$101,4,FALSE)</f>
        <v>Haircare</v>
      </c>
      <c r="G1850" t="str">
        <f>VLOOKUP('Sales_Fact cleaned'!C799,Product_Cleaned!$A$2:$E$101,5, FALSE)</f>
        <v>Hernandez Inc</v>
      </c>
      <c r="H1850" t="s">
        <v>1779</v>
      </c>
      <c r="I1850" t="str">
        <f>_xlfn.XLOOKUP(H1850,Store_Raw!$A$2:$A$21,Store_Raw!$B$2:$B$21)</f>
        <v>Martinez-Mullins</v>
      </c>
      <c r="J1850" t="str">
        <f>_xlfn.XLOOKUP(H1850,Store_Raw!$A$2:$A$21,Store_Raw!$C$2:$C$21)</f>
        <v>South</v>
      </c>
      <c r="K1850" t="str">
        <f>_xlfn.XLOOKUP(H1850,Store_Raw!$A$2:$A$21,Store_Raw!$D$2:$D$21)</f>
        <v>Williamsfurt</v>
      </c>
      <c r="L1850" t="str">
        <f>_xlfn.XLOOKUP(H1850,Store_Raw!$A$2:$A$21,Store_Raw!$E$2:$E$21)</f>
        <v>Online</v>
      </c>
      <c r="M1850" t="str">
        <f>VLOOKUP(B1850,Customer_Cleaned!$A$2:$H$501,2,FALSE)</f>
        <v>Jeffery Wolf</v>
      </c>
      <c r="N1850">
        <f>VLOOKUP(B1850,Customer_Cleaned!$A$2:$H$501,3,FALSE)</f>
        <v>60</v>
      </c>
      <c r="O1850" t="str">
        <f>VLOOKUP(B1850,Customer_Cleaned!$A$2:$H$501,4,FALSE)</f>
        <v>Female</v>
      </c>
      <c r="P1850" t="str">
        <f>VLOOKUP(B1850,Customer_Cleaned!$A$2:$H$501,8,FALSE)</f>
        <v>Platinum</v>
      </c>
      <c r="Q1850" t="str">
        <f>_xlfn.XLOOKUP('Sales_Fact cleaned'!B799,Customer_Cleaned!$A$2:$A$501,Customer_Cleaned!$F$2:$F$501)</f>
        <v>New Jersey</v>
      </c>
      <c r="R1850" t="str">
        <f>_xlfn.XLOOKUP(B1850,Customer_Cleaned!$A$2:$A$501,Customer_Cleaned!$G$2:$G$501)</f>
        <v>USA</v>
      </c>
      <c r="S1850">
        <v>3</v>
      </c>
      <c r="T1850">
        <v>836.4</v>
      </c>
      <c r="U1850">
        <v>0</v>
      </c>
      <c r="V1850">
        <v>2509.1999999999998</v>
      </c>
      <c r="W1850" t="s">
        <v>1829</v>
      </c>
    </row>
    <row r="1851" spans="1:23" hidden="1">
      <c r="A1851" s="2">
        <v>45885</v>
      </c>
      <c r="B1851" t="s">
        <v>1349</v>
      </c>
      <c r="C1851" t="s">
        <v>1620</v>
      </c>
      <c r="D1851" t="str">
        <f>VLOOKUP(C1851,Product_Cleaned!$A$2:$B$101,2,FALSE)</f>
        <v>Women's Summer Dress</v>
      </c>
      <c r="E1851" t="str">
        <f>VLOOKUP(C1851,Product_Cleaned!$A$2:$C$101,3,FALSE)</f>
        <v>Clothing</v>
      </c>
      <c r="F1851" t="str">
        <f>VLOOKUP(C1851,Product_Cleaned!$A$2:$E$101,4,FALSE)</f>
        <v>Tops</v>
      </c>
      <c r="G1851" t="str">
        <f>VLOOKUP('Sales_Fact cleaned'!C1159,Product_Cleaned!$A$2:$E$101,5, FALSE)</f>
        <v>Phillips and Sons</v>
      </c>
      <c r="H1851" t="s">
        <v>1786</v>
      </c>
      <c r="I1851" t="str">
        <f>_xlfn.XLOOKUP(H1851,Store_Raw!$A$2:$A$21,Store_Raw!$B$2:$B$21)</f>
        <v>Moore, Padilla and Butler</v>
      </c>
      <c r="J1851" t="str">
        <f>_xlfn.XLOOKUP(H1851,Store_Raw!$A$2:$A$21,Store_Raw!$C$2:$C$21)</f>
        <v>South</v>
      </c>
      <c r="K1851" t="str">
        <f>_xlfn.XLOOKUP(H1851,Store_Raw!$A$2:$A$21,Store_Raw!$D$2:$D$21)</f>
        <v>East Johnstad</v>
      </c>
      <c r="L1851" t="str">
        <f>_xlfn.XLOOKUP(H1851,Store_Raw!$A$2:$A$21,Store_Raw!$E$2:$E$21)</f>
        <v>Flagship</v>
      </c>
      <c r="M1851" t="str">
        <f>VLOOKUP(B1851,Customer_Cleaned!$A$2:$H$501,2,FALSE)</f>
        <v>Lindsay Beasley</v>
      </c>
      <c r="N1851">
        <f>VLOOKUP(B1851,Customer_Cleaned!$A$2:$H$501,3,FALSE)</f>
        <v>37</v>
      </c>
      <c r="O1851" t="str">
        <f>VLOOKUP(B1851,Customer_Cleaned!$A$2:$H$501,4,FALSE)</f>
        <v>Female</v>
      </c>
      <c r="P1851" t="str">
        <f>VLOOKUP(B1851,Customer_Cleaned!$A$2:$H$501,8,FALSE)</f>
        <v>Silver</v>
      </c>
      <c r="Q1851" t="str">
        <f>_xlfn.XLOOKUP('Sales_Fact cleaned'!B1159,Customer_Cleaned!$A$2:$A$501,Customer_Cleaned!$F$2:$F$501)</f>
        <v>North Dakota</v>
      </c>
      <c r="R1851" t="str">
        <f>_xlfn.XLOOKUP(B1851,Customer_Cleaned!$A$2:$A$501,Customer_Cleaned!$G$2:$G$501)</f>
        <v>USA</v>
      </c>
      <c r="S1851">
        <f ca="1">TEXT(S1851,0)</f>
        <v>0</v>
      </c>
      <c r="T1851">
        <v>871.34</v>
      </c>
      <c r="U1851">
        <v>0.04</v>
      </c>
      <c r="V1851">
        <v>2509.4591999999998</v>
      </c>
      <c r="W1851" t="s">
        <v>1829</v>
      </c>
    </row>
    <row r="1852" spans="1:23">
      <c r="A1852" s="2">
        <v>45885</v>
      </c>
      <c r="B1852" t="s">
        <v>735</v>
      </c>
      <c r="C1852" t="s">
        <v>1572</v>
      </c>
      <c r="D1852" t="str">
        <f>VLOOKUP(C1852,Product_Cleaned!$A$2:$B$101,2,FALSE)</f>
        <v>Hair Strengthening Shampoo</v>
      </c>
      <c r="E1852" t="str">
        <f>VLOOKUP(C1852,Product_Cleaned!$A$2:$C$101,3,FALSE)</f>
        <v>Beauty</v>
      </c>
      <c r="F1852" t="str">
        <f>VLOOKUP(C1852,Product_Cleaned!$A$2:$E$101,4,FALSE)</f>
        <v>Haircare</v>
      </c>
      <c r="G1852" t="str">
        <f>VLOOKUP('Sales_Fact cleaned'!C839,Product_Cleaned!$A$2:$E$101,5, FALSE)</f>
        <v>Gardner-Montes</v>
      </c>
      <c r="H1852" t="s">
        <v>1810</v>
      </c>
      <c r="I1852" t="str">
        <f>_xlfn.XLOOKUP(H1852,Store_Raw!$A$2:$A$21,Store_Raw!$B$2:$B$21)</f>
        <v>Guerrero-Schmitt</v>
      </c>
      <c r="J1852" t="str">
        <f>_xlfn.XLOOKUP(H1852,Store_Raw!$A$2:$A$21,Store_Raw!$C$2:$C$21)</f>
        <v>East</v>
      </c>
      <c r="K1852" t="str">
        <f>_xlfn.XLOOKUP(H1852,Store_Raw!$A$2:$A$21,Store_Raw!$D$2:$D$21)</f>
        <v>East Stevechester</v>
      </c>
      <c r="L1852" t="str">
        <f>_xlfn.XLOOKUP(H1852,Store_Raw!$A$2:$A$21,Store_Raw!$E$2:$E$21)</f>
        <v>Flagship</v>
      </c>
      <c r="M1852" t="str">
        <f>VLOOKUP(B1852,Customer_Cleaned!$A$2:$H$501,2,FALSE)</f>
        <v>Casey Flores</v>
      </c>
      <c r="N1852">
        <f>VLOOKUP(B1852,Customer_Cleaned!$A$2:$H$501,3,FALSE)</f>
        <v>52</v>
      </c>
      <c r="O1852" t="str">
        <f>VLOOKUP(B1852,Customer_Cleaned!$A$2:$H$501,4,FALSE)</f>
        <v>Female</v>
      </c>
      <c r="P1852" t="str">
        <f>VLOOKUP(B1852,Customer_Cleaned!$A$2:$H$501,8,FALSE)</f>
        <v>Platinum</v>
      </c>
      <c r="Q1852" t="str">
        <f>_xlfn.XLOOKUP('Sales_Fact cleaned'!B839,Customer_Cleaned!$A$2:$A$501,Customer_Cleaned!$F$2:$F$501)</f>
        <v>North Carolina</v>
      </c>
      <c r="R1852" t="str">
        <f>_xlfn.XLOOKUP(B1852,Customer_Cleaned!$A$2:$A$501,Customer_Cleaned!$G$2:$G$501)</f>
        <v>USA</v>
      </c>
      <c r="S1852">
        <v>4</v>
      </c>
      <c r="T1852">
        <v>705.64</v>
      </c>
      <c r="U1852">
        <v>0.11</v>
      </c>
      <c r="V1852">
        <v>2512.0783999999999</v>
      </c>
      <c r="W1852" t="s">
        <v>1829</v>
      </c>
    </row>
    <row r="1853" spans="1:23" hidden="1">
      <c r="A1853" s="2">
        <v>45885</v>
      </c>
      <c r="B1853" t="s">
        <v>815</v>
      </c>
      <c r="C1853" t="s">
        <v>1700</v>
      </c>
      <c r="D1853" t="str">
        <f>VLOOKUP(C1853,Product_Cleaned!$A$2:$B$101,2,FALSE)</f>
        <v>Wireless Mouse</v>
      </c>
      <c r="E1853" t="str">
        <f>VLOOKUP(C1853,Product_Cleaned!$A$2:$C$101,3,FALSE)</f>
        <v>Electronics</v>
      </c>
      <c r="F1853" t="str">
        <f>VLOOKUP(C1853,Product_Cleaned!$A$2:$E$101,4,FALSE)</f>
        <v>Computer</v>
      </c>
      <c r="G1853" t="str">
        <f>VLOOKUP('Sales_Fact cleaned'!C1336,Product_Cleaned!$A$2:$E$101,5, FALSE)</f>
        <v>Davidson PLC</v>
      </c>
      <c r="H1853" t="s">
        <v>1766</v>
      </c>
      <c r="I1853" t="str">
        <f>_xlfn.XLOOKUP(H1853,Store_Raw!$A$2:$A$21,Store_Raw!$B$2:$B$21)</f>
        <v>Johnson-Wright</v>
      </c>
      <c r="J1853" t="str">
        <f>_xlfn.XLOOKUP(H1853,Store_Raw!$A$2:$A$21,Store_Raw!$C$2:$C$21)</f>
        <v>North</v>
      </c>
      <c r="K1853" t="str">
        <f>_xlfn.XLOOKUP(H1853,Store_Raw!$A$2:$A$21,Store_Raw!$D$2:$D$21)</f>
        <v>Hoodberg</v>
      </c>
      <c r="L1853" t="str">
        <f>_xlfn.XLOOKUP(H1853,Store_Raw!$A$2:$A$21,Store_Raw!$E$2:$E$21)</f>
        <v>Outlet</v>
      </c>
      <c r="M1853" t="str">
        <f>VLOOKUP(B1853,Customer_Cleaned!$A$2:$H$501,2,FALSE)</f>
        <v>Damon Perez</v>
      </c>
      <c r="N1853">
        <f>VLOOKUP(B1853,Customer_Cleaned!$A$2:$H$501,3,FALSE)</f>
        <v>21</v>
      </c>
      <c r="O1853" t="str">
        <f>VLOOKUP(B1853,Customer_Cleaned!$A$2:$H$501,4,FALSE)</f>
        <v>Male</v>
      </c>
      <c r="P1853" t="str">
        <f>VLOOKUP(B1853,Customer_Cleaned!$A$2:$H$501,8,FALSE)</f>
        <v>Bronze</v>
      </c>
      <c r="Q1853" t="str">
        <f>_xlfn.XLOOKUP('Sales_Fact cleaned'!B1336,Customer_Cleaned!$A$2:$A$501,Customer_Cleaned!$F$2:$F$501)</f>
        <v>South Dakota</v>
      </c>
      <c r="R1853" t="str">
        <f>_xlfn.XLOOKUP(B1853,Customer_Cleaned!$A$2:$A$501,Customer_Cleaned!$G$2:$G$501)</f>
        <v>USA</v>
      </c>
      <c r="S1853">
        <v>4</v>
      </c>
      <c r="T1853">
        <v>849.29</v>
      </c>
      <c r="U1853">
        <v>0.26</v>
      </c>
      <c r="V1853">
        <v>2513.8984</v>
      </c>
      <c r="W1853" t="s">
        <v>1824</v>
      </c>
    </row>
    <row r="1854" spans="1:23">
      <c r="A1854" s="2">
        <v>45886</v>
      </c>
      <c r="B1854" t="s">
        <v>221</v>
      </c>
      <c r="C1854" t="s">
        <v>1716</v>
      </c>
      <c r="D1854" t="str">
        <f>VLOOKUP(C1854,Product_Cleaned!$A$2:$B$101,2,FALSE)</f>
        <v>Wooden Bookshelf</v>
      </c>
      <c r="E1854" t="str">
        <f>VLOOKUP(C1854,Product_Cleaned!$A$2:$C$101,3,FALSE)</f>
        <v>Home</v>
      </c>
      <c r="F1854" t="str">
        <f>VLOOKUP(C1854,Product_Cleaned!$A$2:$E$101,4,FALSE)</f>
        <v>Furniture</v>
      </c>
      <c r="G1854" t="str">
        <f>VLOOKUP('Sales_Fact cleaned'!C1300,Product_Cleaned!$A$2:$E$101,5, FALSE)</f>
        <v>Reese-Watson</v>
      </c>
      <c r="H1854" t="s">
        <v>1797</v>
      </c>
      <c r="I1854" t="str">
        <f>_xlfn.XLOOKUP(H1854,Store_Raw!$A$2:$A$21,Store_Raw!$B$2:$B$21)</f>
        <v>Gardner, Humphrey and Contreras</v>
      </c>
      <c r="J1854" t="str">
        <f>_xlfn.XLOOKUP(H1854,Store_Raw!$A$2:$A$21,Store_Raw!$C$2:$C$21)</f>
        <v>East</v>
      </c>
      <c r="K1854" t="str">
        <f>_xlfn.XLOOKUP(H1854,Store_Raw!$A$2:$A$21,Store_Raw!$D$2:$D$21)</f>
        <v>Johnsonville</v>
      </c>
      <c r="L1854" t="str">
        <f>_xlfn.XLOOKUP(H1854,Store_Raw!$A$2:$A$21,Store_Raw!$E$2:$E$21)</f>
        <v>Flagship</v>
      </c>
      <c r="M1854" t="str">
        <f>VLOOKUP(B1854,Customer_Cleaned!$A$2:$H$501,2,FALSE)</f>
        <v>Alyssa Vargas</v>
      </c>
      <c r="N1854">
        <f>VLOOKUP(B1854,Customer_Cleaned!$A$2:$H$501,3,FALSE)</f>
        <v>53</v>
      </c>
      <c r="O1854" t="str">
        <f>VLOOKUP(B1854,Customer_Cleaned!$A$2:$H$501,4,FALSE)</f>
        <v>Male</v>
      </c>
      <c r="P1854" t="str">
        <f>VLOOKUP(B1854,Customer_Cleaned!$A$2:$H$501,8,FALSE)</f>
        <v>Platinum</v>
      </c>
      <c r="Q1854" t="str">
        <f>_xlfn.XLOOKUP('Sales_Fact cleaned'!B1300,Customer_Cleaned!$A$2:$A$501,Customer_Cleaned!$F$2:$F$501)</f>
        <v>Maine</v>
      </c>
      <c r="R1854" t="str">
        <f>_xlfn.XLOOKUP(B1854,Customer_Cleaned!$A$2:$A$501,Customer_Cleaned!$G$2:$G$501)</f>
        <v>USA</v>
      </c>
      <c r="S1854">
        <v>3</v>
      </c>
      <c r="T1854">
        <v>904.96</v>
      </c>
      <c r="U1854">
        <v>7.0000000000000007E-2</v>
      </c>
      <c r="V1854">
        <v>2524.8384000000001</v>
      </c>
      <c r="W1854" t="s">
        <v>1824</v>
      </c>
    </row>
    <row r="1855" spans="1:23" hidden="1">
      <c r="A1855" s="2">
        <v>45886</v>
      </c>
      <c r="B1855" t="s">
        <v>255</v>
      </c>
      <c r="C1855" t="s">
        <v>1694</v>
      </c>
      <c r="D1855" t="str">
        <f>VLOOKUP(C1855,Product_Cleaned!$A$2:$B$101,2,FALSE)</f>
        <v>Shin Guards – Adult</v>
      </c>
      <c r="E1855" t="str">
        <f>VLOOKUP(C1855,Product_Cleaned!$A$2:$C$101,3,FALSE)</f>
        <v>Sports</v>
      </c>
      <c r="F1855" t="str">
        <f>VLOOKUP(C1855,Product_Cleaned!$A$2:$E$101,4,FALSE)</f>
        <v>Team Sports</v>
      </c>
      <c r="G1855" t="str">
        <f>VLOOKUP('Sales_Fact cleaned'!C1081,Product_Cleaned!$A$2:$E$101,5, FALSE)</f>
        <v>Bruce-Bowen</v>
      </c>
      <c r="H1855" t="s">
        <v>1786</v>
      </c>
      <c r="I1855" t="str">
        <f>_xlfn.XLOOKUP(H1855,Store_Raw!$A$2:$A$21,Store_Raw!$B$2:$B$21)</f>
        <v>Moore, Padilla and Butler</v>
      </c>
      <c r="J1855" t="str">
        <f>_xlfn.XLOOKUP(H1855,Store_Raw!$A$2:$A$21,Store_Raw!$C$2:$C$21)</f>
        <v>South</v>
      </c>
      <c r="K1855" t="str">
        <f>_xlfn.XLOOKUP(H1855,Store_Raw!$A$2:$A$21,Store_Raw!$D$2:$D$21)</f>
        <v>East Johnstad</v>
      </c>
      <c r="L1855" t="str">
        <f>_xlfn.XLOOKUP(H1855,Store_Raw!$A$2:$A$21,Store_Raw!$E$2:$E$21)</f>
        <v>Flagship</v>
      </c>
      <c r="M1855" t="str">
        <f>VLOOKUP(B1855,Customer_Cleaned!$A$2:$H$501,2,FALSE)</f>
        <v>Roy Cole</v>
      </c>
      <c r="N1855">
        <f>VLOOKUP(B1855,Customer_Cleaned!$A$2:$H$501,3,FALSE)</f>
        <v>24</v>
      </c>
      <c r="O1855" t="str">
        <f>VLOOKUP(B1855,Customer_Cleaned!$A$2:$H$501,4,FALSE)</f>
        <v>Female</v>
      </c>
      <c r="P1855" t="str">
        <f>VLOOKUP(B1855,Customer_Cleaned!$A$2:$H$501,8,FALSE)</f>
        <v>Bronze</v>
      </c>
      <c r="Q1855" t="str">
        <f>_xlfn.XLOOKUP('Sales_Fact cleaned'!B1081,Customer_Cleaned!$A$2:$A$501,Customer_Cleaned!$F$2:$F$501)</f>
        <v>West Virginia</v>
      </c>
      <c r="R1855" t="str">
        <f>_xlfn.XLOOKUP(B1855,Customer_Cleaned!$A$2:$A$501,Customer_Cleaned!$G$2:$G$501)</f>
        <v>USA</v>
      </c>
      <c r="S1855">
        <v>3</v>
      </c>
      <c r="T1855">
        <v>927.6</v>
      </c>
      <c r="U1855">
        <v>0.09</v>
      </c>
      <c r="V1855">
        <v>2532.348</v>
      </c>
      <c r="W1855" t="s">
        <v>1829</v>
      </c>
    </row>
    <row r="1856" spans="1:23" hidden="1">
      <c r="A1856" s="2">
        <v>45886</v>
      </c>
      <c r="B1856" t="s">
        <v>1166</v>
      </c>
      <c r="C1856" t="s">
        <v>1616</v>
      </c>
      <c r="D1856" t="str">
        <f>VLOOKUP(C1856,Product_Cleaned!$A$2:$B$101,2,FALSE)</f>
        <v>Gaming Mechanical Keyboard</v>
      </c>
      <c r="E1856" t="str">
        <f>VLOOKUP(C1856,Product_Cleaned!$A$2:$C$101,3,FALSE)</f>
        <v>Electronics</v>
      </c>
      <c r="F1856" t="str">
        <f>VLOOKUP(C1856,Product_Cleaned!$A$2:$E$101,4,FALSE)</f>
        <v>Computer</v>
      </c>
      <c r="G1856" t="str">
        <f>VLOOKUP('Sales_Fact cleaned'!C1478,Product_Cleaned!$A$2:$E$101,5, FALSE)</f>
        <v>Gibson, Green and Lopez</v>
      </c>
      <c r="H1856" t="s">
        <v>1757</v>
      </c>
      <c r="I1856" t="str">
        <f>_xlfn.XLOOKUP(H1856,Store_Raw!$A$2:$A$21,Store_Raw!$B$2:$B$21)</f>
        <v>Martinez, Adkins and Johnson</v>
      </c>
      <c r="J1856" t="str">
        <f>_xlfn.XLOOKUP(H1856,Store_Raw!$A$2:$A$21,Store_Raw!$C$2:$C$21)</f>
        <v>North</v>
      </c>
      <c r="K1856" t="str">
        <f>_xlfn.XLOOKUP(H1856,Store_Raw!$A$2:$A$21,Store_Raw!$D$2:$D$21)</f>
        <v>Danielmouth</v>
      </c>
      <c r="L1856" t="str">
        <f>_xlfn.XLOOKUP(H1856,Store_Raw!$A$2:$A$21,Store_Raw!$E$2:$E$21)</f>
        <v>Flagship</v>
      </c>
      <c r="M1856" t="str">
        <f>VLOOKUP(B1856,Customer_Cleaned!$A$2:$H$501,2,FALSE)</f>
        <v>James Orozco</v>
      </c>
      <c r="N1856">
        <f>VLOOKUP(B1856,Customer_Cleaned!$A$2:$H$501,3,FALSE)</f>
        <v>37</v>
      </c>
      <c r="O1856" t="str">
        <f>VLOOKUP(B1856,Customer_Cleaned!$A$2:$H$501,4,FALSE)</f>
        <v>Female</v>
      </c>
      <c r="P1856" t="str">
        <f>VLOOKUP(B1856,Customer_Cleaned!$A$2:$H$501,8,FALSE)</f>
        <v>Silver</v>
      </c>
      <c r="Q1856" t="str">
        <f>_xlfn.XLOOKUP('Sales_Fact cleaned'!B1478,Customer_Cleaned!$A$2:$A$501,Customer_Cleaned!$F$2:$F$501)</f>
        <v>New Hampshire</v>
      </c>
      <c r="R1856" t="str">
        <f>_xlfn.XLOOKUP(B1856,Customer_Cleaned!$A$2:$A$501,Customer_Cleaned!$G$2:$G$501)</f>
        <v>USA</v>
      </c>
      <c r="S1856">
        <v>3</v>
      </c>
      <c r="T1856">
        <v>848.48</v>
      </c>
      <c r="U1856">
        <v>0</v>
      </c>
      <c r="V1856">
        <v>2545.44</v>
      </c>
      <c r="W1856" t="s">
        <v>1829</v>
      </c>
    </row>
    <row r="1857" spans="1:23" hidden="1">
      <c r="A1857" s="2">
        <v>45886</v>
      </c>
      <c r="B1857" t="s">
        <v>914</v>
      </c>
      <c r="C1857" t="s">
        <v>1551</v>
      </c>
      <c r="D1857" t="str">
        <f>VLOOKUP(C1857,Product_Cleaned!$A$2:$B$101,2,FALSE)</f>
        <v>Men's Running Jacket</v>
      </c>
      <c r="E1857" t="str">
        <f>VLOOKUP(C1857,Product_Cleaned!$A$2:$C$101,3,FALSE)</f>
        <v>Clothing</v>
      </c>
      <c r="F1857" t="str">
        <f>VLOOKUP(C1857,Product_Cleaned!$A$2:$E$101,4,FALSE)</f>
        <v>Outerwear</v>
      </c>
      <c r="G1857" t="str">
        <f>VLOOKUP('Sales_Fact cleaned'!C1864,Product_Cleaned!$A$2:$E$101,5, FALSE)</f>
        <v>Khan LLC</v>
      </c>
      <c r="H1857" t="s">
        <v>1786</v>
      </c>
      <c r="I1857" t="str">
        <f>_xlfn.XLOOKUP(H1857,Store_Raw!$A$2:$A$21,Store_Raw!$B$2:$B$21)</f>
        <v>Moore, Padilla and Butler</v>
      </c>
      <c r="J1857" t="str">
        <f>_xlfn.XLOOKUP(H1857,Store_Raw!$A$2:$A$21,Store_Raw!$C$2:$C$21)</f>
        <v>South</v>
      </c>
      <c r="K1857" t="str">
        <f>_xlfn.XLOOKUP(H1857,Store_Raw!$A$2:$A$21,Store_Raw!$D$2:$D$21)</f>
        <v>East Johnstad</v>
      </c>
      <c r="L1857" t="str">
        <f>_xlfn.XLOOKUP(H1857,Store_Raw!$A$2:$A$21,Store_Raw!$E$2:$E$21)</f>
        <v>Flagship</v>
      </c>
      <c r="M1857" t="str">
        <f>VLOOKUP(B1857,Customer_Cleaned!$A$2:$H$501,2,FALSE)</f>
        <v>Misty Ferguson</v>
      </c>
      <c r="N1857">
        <f>VLOOKUP(B1857,Customer_Cleaned!$A$2:$H$501,3,FALSE)</f>
        <v>58</v>
      </c>
      <c r="O1857" t="str">
        <f>VLOOKUP(B1857,Customer_Cleaned!$A$2:$H$501,4,FALSE)</f>
        <v>Male</v>
      </c>
      <c r="P1857" t="str">
        <f>VLOOKUP(B1857,Customer_Cleaned!$A$2:$H$501,8,FALSE)</f>
        <v>Platinum</v>
      </c>
      <c r="Q1857" t="str">
        <f>_xlfn.XLOOKUP('Sales_Fact cleaned'!B1864,Customer_Cleaned!$A$2:$A$501,Customer_Cleaned!$F$2:$F$501)</f>
        <v>Missouri</v>
      </c>
      <c r="R1857" t="str">
        <f>_xlfn.XLOOKUP(B1857,Customer_Cleaned!$A$2:$A$501,Customer_Cleaned!$G$2:$G$501)</f>
        <v>USA</v>
      </c>
      <c r="S1857">
        <v>4</v>
      </c>
      <c r="T1857">
        <v>758.49</v>
      </c>
      <c r="U1857">
        <v>0.16</v>
      </c>
      <c r="V1857">
        <v>2548.5264000000002</v>
      </c>
      <c r="W1857" t="s">
        <v>1829</v>
      </c>
    </row>
    <row r="1858" spans="1:23" hidden="1">
      <c r="A1858" s="2">
        <v>45886</v>
      </c>
      <c r="B1858" t="s">
        <v>559</v>
      </c>
      <c r="C1858" t="s">
        <v>1626</v>
      </c>
      <c r="D1858" t="str">
        <f>VLOOKUP(C1858,Product_Cleaned!$A$2:$B$101,2,FALSE)</f>
        <v>Portable Power Bank</v>
      </c>
      <c r="E1858" t="str">
        <f>VLOOKUP(C1858,Product_Cleaned!$A$2:$C$101,3,FALSE)</f>
        <v>Electronics</v>
      </c>
      <c r="F1858" t="str">
        <f>VLOOKUP(C1858,Product_Cleaned!$A$2:$E$101,4,FALSE)</f>
        <v>Mobile</v>
      </c>
      <c r="G1858" t="str">
        <f>VLOOKUP('Sales_Fact cleaned'!C1846,Product_Cleaned!$A$2:$E$101,5, FALSE)</f>
        <v>Gonzales-Davis</v>
      </c>
      <c r="H1858" t="s">
        <v>1782</v>
      </c>
      <c r="I1858" t="str">
        <f>_xlfn.XLOOKUP(H1858,Store_Raw!$A$2:$A$21,Store_Raw!$B$2:$B$21)</f>
        <v>Bean, Jones and Park</v>
      </c>
      <c r="J1858" t="str">
        <f>_xlfn.XLOOKUP(H1858,Store_Raw!$A$2:$A$21,Store_Raw!$C$2:$C$21)</f>
        <v>West</v>
      </c>
      <c r="K1858" t="str">
        <f>_xlfn.XLOOKUP(H1858,Store_Raw!$A$2:$A$21,Store_Raw!$D$2:$D$21)</f>
        <v>Thompsonborough</v>
      </c>
      <c r="L1858" t="str">
        <f>_xlfn.XLOOKUP(H1858,Store_Raw!$A$2:$A$21,Store_Raw!$E$2:$E$21)</f>
        <v>Online</v>
      </c>
      <c r="M1858" t="str">
        <f>VLOOKUP(B1858,Customer_Cleaned!$A$2:$H$501,2,FALSE)</f>
        <v>Daniel Contreras</v>
      </c>
      <c r="N1858">
        <f>VLOOKUP(B1858,Customer_Cleaned!$A$2:$H$501,3,FALSE)</f>
        <v>36</v>
      </c>
      <c r="O1858" t="str">
        <f>VLOOKUP(B1858,Customer_Cleaned!$A$2:$H$501,4,FALSE)</f>
        <v>Female</v>
      </c>
      <c r="P1858" t="str">
        <f>VLOOKUP(B1858,Customer_Cleaned!$A$2:$H$501,8,FALSE)</f>
        <v>Silver</v>
      </c>
      <c r="Q1858" t="str">
        <f>_xlfn.XLOOKUP('Sales_Fact cleaned'!B1846,Customer_Cleaned!$A$2:$A$501,Customer_Cleaned!$F$2:$F$501)</f>
        <v>Louisiana</v>
      </c>
      <c r="R1858" t="str">
        <f>_xlfn.XLOOKUP(B1858,Customer_Cleaned!$A$2:$A$501,Customer_Cleaned!$G$2:$G$501)</f>
        <v>USA</v>
      </c>
      <c r="S1858">
        <v>4</v>
      </c>
      <c r="T1858">
        <v>708.19</v>
      </c>
      <c r="U1858">
        <v>0.1</v>
      </c>
      <c r="V1858">
        <v>2549.4839999999999</v>
      </c>
      <c r="W1858" t="s">
        <v>1824</v>
      </c>
    </row>
    <row r="1859" spans="1:23" hidden="1">
      <c r="A1859" s="2">
        <v>45887</v>
      </c>
      <c r="B1859" t="s">
        <v>1257</v>
      </c>
      <c r="C1859" t="s">
        <v>1578</v>
      </c>
      <c r="D1859" t="str">
        <f>VLOOKUP(C1859,Product_Cleaned!$A$2:$B$101,2,FALSE)</f>
        <v>4K Home Projector</v>
      </c>
      <c r="E1859" t="str">
        <f>VLOOKUP(C1859,Product_Cleaned!$A$2:$C$101,3,FALSE)</f>
        <v>Electronics</v>
      </c>
      <c r="F1859" t="str">
        <f>VLOOKUP(C1859,Product_Cleaned!$A$2:$E$101,4,FALSE)</f>
        <v>Appliances</v>
      </c>
      <c r="G1859" t="str">
        <f>VLOOKUP('Sales_Fact cleaned'!C1150,Product_Cleaned!$A$2:$E$101,5, FALSE)</f>
        <v>Cummings and Sons</v>
      </c>
      <c r="H1859" t="s">
        <v>1779</v>
      </c>
      <c r="I1859" t="str">
        <f>_xlfn.XLOOKUP(H1859,Store_Raw!$A$2:$A$21,Store_Raw!$B$2:$B$21)</f>
        <v>Martinez-Mullins</v>
      </c>
      <c r="J1859" t="str">
        <f>_xlfn.XLOOKUP(H1859,Store_Raw!$A$2:$A$21,Store_Raw!$C$2:$C$21)</f>
        <v>South</v>
      </c>
      <c r="K1859" t="str">
        <f>_xlfn.XLOOKUP(H1859,Store_Raw!$A$2:$A$21,Store_Raw!$D$2:$D$21)</f>
        <v>Williamsfurt</v>
      </c>
      <c r="L1859" t="str">
        <f>_xlfn.XLOOKUP(H1859,Store_Raw!$A$2:$A$21,Store_Raw!$E$2:$E$21)</f>
        <v>Online</v>
      </c>
      <c r="M1859" t="str">
        <f>VLOOKUP(B1859,Customer_Cleaned!$A$2:$H$501,2,FALSE)</f>
        <v>David Ross</v>
      </c>
      <c r="N1859">
        <f>VLOOKUP(B1859,Customer_Cleaned!$A$2:$H$501,3,FALSE)</f>
        <v>22</v>
      </c>
      <c r="O1859" t="str">
        <f>VLOOKUP(B1859,Customer_Cleaned!$A$2:$H$501,4,FALSE)</f>
        <v>Female</v>
      </c>
      <c r="P1859" t="str">
        <f>VLOOKUP(B1859,Customer_Cleaned!$A$2:$H$501,8,FALSE)</f>
        <v>Bronze</v>
      </c>
      <c r="Q1859" t="str">
        <f>_xlfn.XLOOKUP('Sales_Fact cleaned'!B1150,Customer_Cleaned!$A$2:$A$501,Customer_Cleaned!$F$2:$F$501)</f>
        <v>Wisconsin</v>
      </c>
      <c r="R1859" t="str">
        <f>_xlfn.XLOOKUP(B1859,Customer_Cleaned!$A$2:$A$501,Customer_Cleaned!$G$2:$G$501)</f>
        <v>USA</v>
      </c>
      <c r="S1859">
        <v>4</v>
      </c>
      <c r="T1859">
        <v>733.42</v>
      </c>
      <c r="U1859">
        <f ca="1">TEXT(U1859,0)</f>
        <v>0</v>
      </c>
      <c r="V1859">
        <v>2552.3015999999998</v>
      </c>
      <c r="W1859" t="s">
        <v>1829</v>
      </c>
    </row>
    <row r="1860" spans="1:23" hidden="1">
      <c r="A1860" s="2">
        <v>45887</v>
      </c>
      <c r="B1860" t="s">
        <v>761</v>
      </c>
      <c r="C1860" t="s">
        <v>1724</v>
      </c>
      <c r="D1860" t="str">
        <f>VLOOKUP(C1860,Product_Cleaned!$A$2:$B$101,2,FALSE)</f>
        <v>Sports Wrist Sweatbands</v>
      </c>
      <c r="E1860" t="str">
        <f>VLOOKUP(C1860,Product_Cleaned!$A$2:$C$101,3,FALSE)</f>
        <v>Sports</v>
      </c>
      <c r="F1860" t="str">
        <f>VLOOKUP(C1860,Product_Cleaned!$A$2:$E$101,4,FALSE)</f>
        <v>Accessories</v>
      </c>
      <c r="G1860" t="str">
        <f>VLOOKUP('Sales_Fact cleaned'!C853,Product_Cleaned!$A$2:$E$101,5, FALSE)</f>
        <v>Cox Inc</v>
      </c>
      <c r="H1860" t="s">
        <v>1769</v>
      </c>
      <c r="I1860" t="str">
        <f>_xlfn.XLOOKUP(H1860,Store_Raw!$A$2:$A$21,Store_Raw!$B$2:$B$21)</f>
        <v>Alexander Group</v>
      </c>
      <c r="J1860" t="str">
        <f>_xlfn.XLOOKUP(H1860,Store_Raw!$A$2:$A$21,Store_Raw!$C$2:$C$21)</f>
        <v>South</v>
      </c>
      <c r="K1860" t="str">
        <f>_xlfn.XLOOKUP(H1860,Store_Raw!$A$2:$A$21,Store_Raw!$D$2:$D$21)</f>
        <v>Port Sharon</v>
      </c>
      <c r="L1860" t="str">
        <f>_xlfn.XLOOKUP(H1860,Store_Raw!$A$2:$A$21,Store_Raw!$E$2:$E$21)</f>
        <v>Online</v>
      </c>
      <c r="M1860" t="str">
        <f>VLOOKUP(B1860,Customer_Cleaned!$A$2:$H$501,2,FALSE)</f>
        <v>Wesley Short</v>
      </c>
      <c r="N1860">
        <f>VLOOKUP(B1860,Customer_Cleaned!$A$2:$H$501,3,FALSE)</f>
        <v>41</v>
      </c>
      <c r="O1860" t="str">
        <f>VLOOKUP(B1860,Customer_Cleaned!$A$2:$H$501,4,FALSE)</f>
        <v>Female</v>
      </c>
      <c r="P1860" t="str">
        <f>VLOOKUP(B1860,Customer_Cleaned!$A$2:$H$501,8,FALSE)</f>
        <v>Silver</v>
      </c>
      <c r="Q1860" t="str">
        <f>_xlfn.XLOOKUP('Sales_Fact cleaned'!B853,Customer_Cleaned!$A$2:$A$501,Customer_Cleaned!$F$2:$F$501)</f>
        <v>New Hampshire</v>
      </c>
      <c r="R1860" t="str">
        <f>_xlfn.XLOOKUP(B1860,Customer_Cleaned!$A$2:$A$501,Customer_Cleaned!$G$2:$G$501)</f>
        <v>USA</v>
      </c>
      <c r="S1860">
        <v>4</v>
      </c>
      <c r="T1860">
        <v>644.58000000000004</v>
      </c>
      <c r="U1860">
        <v>0.01</v>
      </c>
      <c r="V1860">
        <v>2552.5367999999999</v>
      </c>
      <c r="W1860" t="s">
        <v>1824</v>
      </c>
    </row>
    <row r="1861" spans="1:23" hidden="1">
      <c r="A1861" s="2">
        <v>45888</v>
      </c>
      <c r="B1861" t="s">
        <v>244</v>
      </c>
      <c r="C1861" t="s">
        <v>1736</v>
      </c>
      <c r="D1861" t="str">
        <f>VLOOKUP(C1861,Product_Cleaned!$A$2:$B$101,2,FALSE)</f>
        <v>Vitamin E Body Lotion</v>
      </c>
      <c r="E1861" t="str">
        <f>VLOOKUP(C1861,Product_Cleaned!$A$2:$C$101,3,FALSE)</f>
        <v>Beauty</v>
      </c>
      <c r="F1861" t="str">
        <f>VLOOKUP(C1861,Product_Cleaned!$A$2:$E$101,4,FALSE)</f>
        <v>Skincare</v>
      </c>
      <c r="G1861" t="str">
        <f>VLOOKUP('Sales_Fact cleaned'!C1852,Product_Cleaned!$A$2:$E$101,5, FALSE)</f>
        <v>Rice LLC</v>
      </c>
      <c r="H1861" t="s">
        <v>1773</v>
      </c>
      <c r="I1861" t="str">
        <f>_xlfn.XLOOKUP(H1861,Store_Raw!$A$2:$A$21,Store_Raw!$B$2:$B$21)</f>
        <v>Gray Ltd</v>
      </c>
      <c r="J1861" t="str">
        <f>_xlfn.XLOOKUP(H1861,Store_Raw!$A$2:$A$21,Store_Raw!$C$2:$C$21)</f>
        <v>North</v>
      </c>
      <c r="K1861" t="str">
        <f>_xlfn.XLOOKUP(H1861,Store_Raw!$A$2:$A$21,Store_Raw!$D$2:$D$21)</f>
        <v>New Michaelchester</v>
      </c>
      <c r="L1861" t="str">
        <f>_xlfn.XLOOKUP(H1861,Store_Raw!$A$2:$A$21,Store_Raw!$E$2:$E$21)</f>
        <v>Outlet</v>
      </c>
      <c r="M1861" t="str">
        <f>VLOOKUP(B1861,Customer_Cleaned!$A$2:$H$501,2,FALSE)</f>
        <v>Cody Diaz</v>
      </c>
      <c r="N1861">
        <f>VLOOKUP(B1861,Customer_Cleaned!$A$2:$H$501,3,FALSE)</f>
        <v>27</v>
      </c>
      <c r="O1861" t="str">
        <f>VLOOKUP(B1861,Customer_Cleaned!$A$2:$H$501,4,FALSE)</f>
        <v>Female</v>
      </c>
      <c r="P1861" t="str">
        <f>VLOOKUP(B1861,Customer_Cleaned!$A$2:$H$501,8,FALSE)</f>
        <v>Bronze</v>
      </c>
      <c r="Q1861" t="str">
        <f>_xlfn.XLOOKUP('Sales_Fact cleaned'!B1852,Customer_Cleaned!$A$2:$A$501,Customer_Cleaned!$F$2:$F$501)</f>
        <v>Utah</v>
      </c>
      <c r="R1861" t="str">
        <f>_xlfn.XLOOKUP(B1861,Customer_Cleaned!$A$2:$A$501,Customer_Cleaned!$G$2:$G$501)</f>
        <v>USA</v>
      </c>
      <c r="S1861">
        <v>4</v>
      </c>
      <c r="T1861">
        <v>638.91</v>
      </c>
      <c r="U1861">
        <v>0</v>
      </c>
      <c r="V1861">
        <v>2555.64</v>
      </c>
      <c r="W1861" t="s">
        <v>1824</v>
      </c>
    </row>
    <row r="1862" spans="1:23" hidden="1">
      <c r="A1862" s="2">
        <v>45889</v>
      </c>
      <c r="B1862" t="s">
        <v>350</v>
      </c>
      <c r="C1862" t="s">
        <v>1672</v>
      </c>
      <c r="D1862" t="str">
        <f>VLOOKUP(C1862,Product_Cleaned!$A$2:$B$101,2,FALSE)</f>
        <v>Laptop Cooling Pad</v>
      </c>
      <c r="E1862" t="str">
        <f>VLOOKUP(C1862,Product_Cleaned!$A$2:$C$101,3,FALSE)</f>
        <v>Electronics</v>
      </c>
      <c r="F1862" t="str">
        <f>VLOOKUP(C1862,Product_Cleaned!$A$2:$E$101,4,FALSE)</f>
        <v>Computer</v>
      </c>
      <c r="G1862" t="str">
        <f>VLOOKUP('Sales_Fact cleaned'!C1249,Product_Cleaned!$A$2:$E$101,5, FALSE)</f>
        <v>Weiss-Watson</v>
      </c>
      <c r="H1862" t="s">
        <v>1773</v>
      </c>
      <c r="I1862" t="str">
        <f>_xlfn.XLOOKUP(H1862,Store_Raw!$A$2:$A$21,Store_Raw!$B$2:$B$21)</f>
        <v>Gray Ltd</v>
      </c>
      <c r="J1862" t="str">
        <f>_xlfn.XLOOKUP(H1862,Store_Raw!$A$2:$A$21,Store_Raw!$C$2:$C$21)</f>
        <v>North</v>
      </c>
      <c r="K1862" t="str">
        <f>_xlfn.XLOOKUP(H1862,Store_Raw!$A$2:$A$21,Store_Raw!$D$2:$D$21)</f>
        <v>New Michaelchester</v>
      </c>
      <c r="L1862" t="str">
        <f>_xlfn.XLOOKUP(H1862,Store_Raw!$A$2:$A$21,Store_Raw!$E$2:$E$21)</f>
        <v>Outlet</v>
      </c>
      <c r="M1862" t="str">
        <f>VLOOKUP(B1862,Customer_Cleaned!$A$2:$H$501,2,FALSE)</f>
        <v>Brittney Morgan</v>
      </c>
      <c r="N1862">
        <f>VLOOKUP(B1862,Customer_Cleaned!$A$2:$H$501,3,FALSE)</f>
        <v>24</v>
      </c>
      <c r="O1862" t="str">
        <f>VLOOKUP(B1862,Customer_Cleaned!$A$2:$H$501,4,FALSE)</f>
        <v>Male</v>
      </c>
      <c r="P1862" t="str">
        <f>VLOOKUP(B1862,Customer_Cleaned!$A$2:$H$501,8,FALSE)</f>
        <v>Bronze</v>
      </c>
      <c r="Q1862" t="str">
        <f>_xlfn.XLOOKUP('Sales_Fact cleaned'!B1249,Customer_Cleaned!$A$2:$A$501,Customer_Cleaned!$F$2:$F$501)</f>
        <v>Hawaii</v>
      </c>
      <c r="R1862" t="str">
        <f>_xlfn.XLOOKUP(B1862,Customer_Cleaned!$A$2:$A$501,Customer_Cleaned!$G$2:$G$501)</f>
        <v>USA</v>
      </c>
      <c r="S1862">
        <v>4</v>
      </c>
      <c r="T1862">
        <v>875.41</v>
      </c>
      <c r="U1862">
        <v>0.27</v>
      </c>
      <c r="V1862">
        <v>2556.1972000000001</v>
      </c>
      <c r="W1862" t="s">
        <v>1824</v>
      </c>
    </row>
    <row r="1863" spans="1:23" hidden="1">
      <c r="A1863" s="2">
        <v>45889</v>
      </c>
      <c r="B1863" t="s">
        <v>1136</v>
      </c>
      <c r="C1863" t="s">
        <v>1722</v>
      </c>
      <c r="D1863" t="str">
        <f>VLOOKUP(C1863,Product_Cleaned!$A$2:$B$101,2,FALSE)</f>
        <v>LED Bedside Lamp</v>
      </c>
      <c r="E1863" t="str">
        <f>VLOOKUP(C1863,Product_Cleaned!$A$2:$C$101,3,FALSE)</f>
        <v>Home</v>
      </c>
      <c r="F1863" t="str">
        <f>VLOOKUP(C1863,Product_Cleaned!$A$2:$E$101,4,FALSE)</f>
        <v>Lighting</v>
      </c>
      <c r="G1863" t="str">
        <f>VLOOKUP('Sales_Fact cleaned'!C308,Product_Cleaned!$A$2:$E$101,5, FALSE)</f>
        <v>Hopkins Ltd</v>
      </c>
      <c r="H1863" t="s">
        <v>1757</v>
      </c>
      <c r="I1863" t="str">
        <f>_xlfn.XLOOKUP(H1863,Store_Raw!$A$2:$A$21,Store_Raw!$B$2:$B$21)</f>
        <v>Martinez, Adkins and Johnson</v>
      </c>
      <c r="J1863" t="str">
        <f>_xlfn.XLOOKUP(H1863,Store_Raw!$A$2:$A$21,Store_Raw!$C$2:$C$21)</f>
        <v>North</v>
      </c>
      <c r="K1863" t="str">
        <f>_xlfn.XLOOKUP(H1863,Store_Raw!$A$2:$A$21,Store_Raw!$D$2:$D$21)</f>
        <v>Danielmouth</v>
      </c>
      <c r="L1863" t="str">
        <f>_xlfn.XLOOKUP(H1863,Store_Raw!$A$2:$A$21,Store_Raw!$E$2:$E$21)</f>
        <v>Flagship</v>
      </c>
      <c r="M1863" t="str">
        <f>VLOOKUP(B1863,Customer_Cleaned!$A$2:$H$501,2,FALSE)</f>
        <v>Elizabeth Smith</v>
      </c>
      <c r="N1863">
        <f>VLOOKUP(B1863,Customer_Cleaned!$A$2:$H$501,3,FALSE)</f>
        <v>23</v>
      </c>
      <c r="O1863" t="str">
        <f>VLOOKUP(B1863,Customer_Cleaned!$A$2:$H$501,4,FALSE)</f>
        <v>Male</v>
      </c>
      <c r="P1863" t="str">
        <f>VLOOKUP(B1863,Customer_Cleaned!$A$2:$H$501,8,FALSE)</f>
        <v>Bronze</v>
      </c>
      <c r="Q1863" t="str">
        <f>_xlfn.XLOOKUP('Sales_Fact cleaned'!B308,Customer_Cleaned!$A$2:$A$501,Customer_Cleaned!$F$2:$F$501)</f>
        <v>Wisconsin</v>
      </c>
      <c r="R1863" t="str">
        <f>_xlfn.XLOOKUP(B1863,Customer_Cleaned!$A$2:$A$501,Customer_Cleaned!$G$2:$G$501)</f>
        <v>USA</v>
      </c>
      <c r="S1863">
        <v>4</v>
      </c>
      <c r="T1863">
        <v>800</v>
      </c>
      <c r="U1863">
        <v>0.2</v>
      </c>
      <c r="V1863">
        <v>2560</v>
      </c>
      <c r="W1863" t="s">
        <v>1826</v>
      </c>
    </row>
    <row r="1864" spans="1:23" hidden="1">
      <c r="A1864" s="2">
        <v>45889</v>
      </c>
      <c r="B1864" t="s">
        <v>511</v>
      </c>
      <c r="C1864" t="s">
        <v>1742</v>
      </c>
      <c r="D1864" t="str">
        <f>VLOOKUP(C1864,Product_Cleaned!$A$2:$B$101,2,FALSE)</f>
        <v>Cricket Bat</v>
      </c>
      <c r="E1864" t="str">
        <f>VLOOKUP(C1864,Product_Cleaned!$A$2:$C$101,3,FALSE)</f>
        <v>Sports</v>
      </c>
      <c r="F1864" t="str">
        <f>VLOOKUP(C1864,Product_Cleaned!$A$2:$E$101,4,FALSE)</f>
        <v>Team Sports</v>
      </c>
      <c r="G1864" t="str">
        <f>VLOOKUP('Sales_Fact cleaned'!C1832,Product_Cleaned!$A$2:$E$101,5, FALSE)</f>
        <v>Larson Ltd</v>
      </c>
      <c r="H1864" t="s">
        <v>1794</v>
      </c>
      <c r="I1864" t="str">
        <f>_xlfn.XLOOKUP(H1864,Store_Raw!$A$2:$A$21,Store_Raw!$B$2:$B$21)</f>
        <v>Thomas, Bridges and Harris</v>
      </c>
      <c r="J1864" t="str">
        <f>_xlfn.XLOOKUP(H1864,Store_Raw!$A$2:$A$21,Store_Raw!$C$2:$C$21)</f>
        <v>North</v>
      </c>
      <c r="K1864" t="str">
        <f>_xlfn.XLOOKUP(H1864,Store_Raw!$A$2:$A$21,Store_Raw!$D$2:$D$21)</f>
        <v>Sabrinatown</v>
      </c>
      <c r="L1864" t="str">
        <f>_xlfn.XLOOKUP(H1864,Store_Raw!$A$2:$A$21,Store_Raw!$E$2:$E$21)</f>
        <v>Online</v>
      </c>
      <c r="M1864" t="str">
        <f>VLOOKUP(B1864,Customer_Cleaned!$A$2:$H$501,2,FALSE)</f>
        <v>Patrick Roberts</v>
      </c>
      <c r="N1864">
        <f>VLOOKUP(B1864,Customer_Cleaned!$A$2:$H$501,3,FALSE)</f>
        <v>41</v>
      </c>
      <c r="O1864" t="str">
        <f>VLOOKUP(B1864,Customer_Cleaned!$A$2:$H$501,4,FALSE)</f>
        <v>Female</v>
      </c>
      <c r="P1864" t="str">
        <f>VLOOKUP(B1864,Customer_Cleaned!$A$2:$H$501,8,FALSE)</f>
        <v>Silver</v>
      </c>
      <c r="Q1864" t="str">
        <f>_xlfn.XLOOKUP('Sales_Fact cleaned'!B1832,Customer_Cleaned!$A$2:$A$501,Customer_Cleaned!$F$2:$F$501)</f>
        <v>New Mexico</v>
      </c>
      <c r="R1864" t="str">
        <f>_xlfn.XLOOKUP(B1864,Customer_Cleaned!$A$2:$A$501,Customer_Cleaned!$G$2:$G$501)</f>
        <v>USA</v>
      </c>
      <c r="S1864">
        <v>4</v>
      </c>
      <c r="T1864">
        <v>792.1</v>
      </c>
      <c r="U1864">
        <v>0.19</v>
      </c>
      <c r="V1864">
        <v>2566.404</v>
      </c>
      <c r="W1864" t="s">
        <v>1829</v>
      </c>
    </row>
    <row r="1865" spans="1:23" hidden="1">
      <c r="A1865" s="2">
        <v>45889</v>
      </c>
      <c r="B1865" t="s">
        <v>321</v>
      </c>
      <c r="C1865" t="s">
        <v>1666</v>
      </c>
      <c r="D1865" t="str">
        <f>VLOOKUP(C1865,Product_Cleaned!$A$2:$B$101,2,FALSE)</f>
        <v>Men's Hair Styling Gel</v>
      </c>
      <c r="E1865" t="str">
        <f>VLOOKUP(C1865,Product_Cleaned!$A$2:$C$101,3,FALSE)</f>
        <v>Beauty</v>
      </c>
      <c r="F1865" t="str">
        <f>VLOOKUP(C1865,Product_Cleaned!$A$2:$E$101,4,FALSE)</f>
        <v>Haircare</v>
      </c>
      <c r="G1865" t="str">
        <f>VLOOKUP('Sales_Fact cleaned'!C1061,Product_Cleaned!$A$2:$E$101,5, FALSE)</f>
        <v>Lopez LLC</v>
      </c>
      <c r="H1865" t="s">
        <v>1776</v>
      </c>
      <c r="I1865" t="str">
        <f>_xlfn.XLOOKUP(H1865,Store_Raw!$A$2:$A$21,Store_Raw!$B$2:$B$21)</f>
        <v>Benson-Elliott</v>
      </c>
      <c r="J1865" t="str">
        <f>_xlfn.XLOOKUP(H1865,Store_Raw!$A$2:$A$21,Store_Raw!$C$2:$C$21)</f>
        <v>East</v>
      </c>
      <c r="K1865" t="str">
        <f>_xlfn.XLOOKUP(H1865,Store_Raw!$A$2:$A$21,Store_Raw!$D$2:$D$21)</f>
        <v>Port Josephberg</v>
      </c>
      <c r="L1865" t="str">
        <f>_xlfn.XLOOKUP(H1865,Store_Raw!$A$2:$A$21,Store_Raw!$E$2:$E$21)</f>
        <v>Online</v>
      </c>
      <c r="M1865" t="str">
        <f>VLOOKUP(B1865,Customer_Cleaned!$A$2:$H$501,2,FALSE)</f>
        <v>Jamie Yoder</v>
      </c>
      <c r="N1865">
        <f>VLOOKUP(B1865,Customer_Cleaned!$A$2:$H$501,3,FALSE)</f>
        <v>43</v>
      </c>
      <c r="O1865" t="str">
        <f>VLOOKUP(B1865,Customer_Cleaned!$A$2:$H$501,4,FALSE)</f>
        <v>Male</v>
      </c>
      <c r="P1865" t="str">
        <f>VLOOKUP(B1865,Customer_Cleaned!$A$2:$H$501,8,FALSE)</f>
        <v>Silver</v>
      </c>
      <c r="Q1865" t="str">
        <f>_xlfn.XLOOKUP('Sales_Fact cleaned'!B1061,Customer_Cleaned!$A$2:$A$501,Customer_Cleaned!$F$2:$F$501)</f>
        <v>New York</v>
      </c>
      <c r="R1865" t="str">
        <f>_xlfn.XLOOKUP(B1865,Customer_Cleaned!$A$2:$A$501,Customer_Cleaned!$G$2:$G$501)</f>
        <v>USA</v>
      </c>
      <c r="S1865">
        <v>4</v>
      </c>
      <c r="T1865">
        <v>867.94</v>
      </c>
      <c r="U1865">
        <v>0.26</v>
      </c>
      <c r="V1865">
        <v>2569.1024000000002</v>
      </c>
      <c r="W1865" t="s">
        <v>1829</v>
      </c>
    </row>
    <row r="1866" spans="1:23" hidden="1">
      <c r="A1866" s="2">
        <v>45889</v>
      </c>
      <c r="B1866" t="s">
        <v>32</v>
      </c>
      <c r="C1866" t="s">
        <v>1670</v>
      </c>
      <c r="D1866" t="str">
        <f>VLOOKUP(C1866,Product_Cleaned!$A$2:$B$101,2,FALSE)</f>
        <v>Tennis Ball 3-Pack</v>
      </c>
      <c r="E1866" t="str">
        <f>VLOOKUP(C1866,Product_Cleaned!$A$2:$C$101,3,FALSE)</f>
        <v>Sports</v>
      </c>
      <c r="F1866" t="str">
        <f>VLOOKUP(C1866,Product_Cleaned!$A$2:$E$101,4,FALSE)</f>
        <v>Equipment</v>
      </c>
      <c r="G1866" t="str">
        <f>VLOOKUP('Sales_Fact cleaned'!C357,Product_Cleaned!$A$2:$E$101,5, FALSE)</f>
        <v>Robinson-Brown</v>
      </c>
      <c r="H1866" t="s">
        <v>1794</v>
      </c>
      <c r="I1866" t="str">
        <f>_xlfn.XLOOKUP(H1866,Store_Raw!$A$2:$A$21,Store_Raw!$B$2:$B$21)</f>
        <v>Thomas, Bridges and Harris</v>
      </c>
      <c r="J1866" t="str">
        <f>_xlfn.XLOOKUP(H1866,Store_Raw!$A$2:$A$21,Store_Raw!$C$2:$C$21)</f>
        <v>North</v>
      </c>
      <c r="K1866" t="str">
        <f>_xlfn.XLOOKUP(H1866,Store_Raw!$A$2:$A$21,Store_Raw!$D$2:$D$21)</f>
        <v>Sabrinatown</v>
      </c>
      <c r="L1866" t="str">
        <f>_xlfn.XLOOKUP(H1866,Store_Raw!$A$2:$A$21,Store_Raw!$E$2:$E$21)</f>
        <v>Online</v>
      </c>
      <c r="M1866" t="str">
        <f>VLOOKUP(B1866,Customer_Cleaned!$A$2:$H$501,2,FALSE)</f>
        <v>Christine Vaughn</v>
      </c>
      <c r="N1866">
        <f>VLOOKUP(B1866,Customer_Cleaned!$A$2:$H$501,3,FALSE)</f>
        <v>24</v>
      </c>
      <c r="O1866" t="str">
        <f>VLOOKUP(B1866,Customer_Cleaned!$A$2:$H$501,4,FALSE)</f>
        <v>Male</v>
      </c>
      <c r="P1866" t="str">
        <f>VLOOKUP(B1866,Customer_Cleaned!$A$2:$H$501,8,FALSE)</f>
        <v>Bronze</v>
      </c>
      <c r="Q1866" t="str">
        <f>_xlfn.XLOOKUP('Sales_Fact cleaned'!B357,Customer_Cleaned!$A$2:$A$501,Customer_Cleaned!$F$2:$F$501)</f>
        <v>Connecticut</v>
      </c>
      <c r="R1866" t="str">
        <f>_xlfn.XLOOKUP(B1866,Customer_Cleaned!$A$2:$A$501,Customer_Cleaned!$G$2:$G$501)</f>
        <v>USA</v>
      </c>
      <c r="S1866">
        <v>4</v>
      </c>
      <c r="T1866">
        <v>731.53</v>
      </c>
      <c r="U1866">
        <v>0.12</v>
      </c>
      <c r="V1866">
        <v>2574.9856</v>
      </c>
      <c r="W1866" t="s">
        <v>1826</v>
      </c>
    </row>
    <row r="1867" spans="1:23" hidden="1">
      <c r="A1867" s="2">
        <v>45890</v>
      </c>
      <c r="B1867" t="s">
        <v>121</v>
      </c>
      <c r="C1867" t="s">
        <v>1716</v>
      </c>
      <c r="D1867" t="str">
        <f>VLOOKUP(C1867,Product_Cleaned!$A$2:$B$101,2,FALSE)</f>
        <v>Wooden Bookshelf</v>
      </c>
      <c r="E1867" t="str">
        <f>VLOOKUP(C1867,Product_Cleaned!$A$2:$C$101,3,FALSE)</f>
        <v>Home</v>
      </c>
      <c r="F1867" t="str">
        <f>VLOOKUP(C1867,Product_Cleaned!$A$2:$E$101,4,FALSE)</f>
        <v>Furniture</v>
      </c>
      <c r="G1867" t="str">
        <f>VLOOKUP('Sales_Fact cleaned'!C60,Product_Cleaned!$A$2:$E$101,5, FALSE)</f>
        <v>Terry-Moore</v>
      </c>
      <c r="H1867" t="s">
        <v>1773</v>
      </c>
      <c r="I1867" t="str">
        <f>_xlfn.XLOOKUP(H1867,Store_Raw!$A$2:$A$21,Store_Raw!$B$2:$B$21)</f>
        <v>Gray Ltd</v>
      </c>
      <c r="J1867" t="str">
        <f>_xlfn.XLOOKUP(H1867,Store_Raw!$A$2:$A$21,Store_Raw!$C$2:$C$21)</f>
        <v>North</v>
      </c>
      <c r="K1867" t="str">
        <f>_xlfn.XLOOKUP(H1867,Store_Raw!$A$2:$A$21,Store_Raw!$D$2:$D$21)</f>
        <v>New Michaelchester</v>
      </c>
      <c r="L1867" t="str">
        <f>_xlfn.XLOOKUP(H1867,Store_Raw!$A$2:$A$21,Store_Raw!$E$2:$E$21)</f>
        <v>Outlet</v>
      </c>
      <c r="M1867" t="str">
        <f>VLOOKUP(B1867,Customer_Cleaned!$A$2:$H$501,2,FALSE)</f>
        <v>David Arnold</v>
      </c>
      <c r="N1867">
        <f>VLOOKUP(B1867,Customer_Cleaned!$A$2:$H$501,3,FALSE)</f>
        <v>54</v>
      </c>
      <c r="O1867" t="str">
        <f>VLOOKUP(B1867,Customer_Cleaned!$A$2:$H$501,4,FALSE)</f>
        <v>Female</v>
      </c>
      <c r="P1867" t="str">
        <f>VLOOKUP(B1867,Customer_Cleaned!$A$2:$H$501,8,FALSE)</f>
        <v>Platinum</v>
      </c>
      <c r="Q1867" t="str">
        <f>_xlfn.XLOOKUP('Sales_Fact cleaned'!B60,Customer_Cleaned!$A$2:$A$501,Customer_Cleaned!$F$2:$F$501)</f>
        <v>North Dakota</v>
      </c>
      <c r="R1867" t="str">
        <f>_xlfn.XLOOKUP(B1867,Customer_Cleaned!$A$2:$A$501,Customer_Cleaned!$G$2:$G$501)</f>
        <v>USA</v>
      </c>
      <c r="S1867">
        <v>3</v>
      </c>
      <c r="T1867">
        <v>923.38</v>
      </c>
      <c r="U1867">
        <v>7.0000000000000007E-2</v>
      </c>
      <c r="V1867">
        <v>2576.2302</v>
      </c>
      <c r="W1867" t="s">
        <v>1829</v>
      </c>
    </row>
    <row r="1868" spans="1:23" hidden="1">
      <c r="A1868" s="2">
        <v>45890</v>
      </c>
      <c r="B1868" t="s">
        <v>1527</v>
      </c>
      <c r="C1868" t="s">
        <v>1688</v>
      </c>
      <c r="D1868" t="str">
        <f>VLOOKUP(C1868,Product_Cleaned!$A$2:$B$101,2,FALSE)</f>
        <v>Kitchen Storage Rack</v>
      </c>
      <c r="E1868" t="str">
        <f>VLOOKUP(C1868,Product_Cleaned!$A$2:$C$101,3,FALSE)</f>
        <v>Home</v>
      </c>
      <c r="F1868" t="str">
        <f>VLOOKUP(C1868,Product_Cleaned!$A$2:$E$101,4,FALSE)</f>
        <v>Storage</v>
      </c>
      <c r="G1868" t="str">
        <f>VLOOKUP('Sales_Fact cleaned'!C610,Product_Cleaned!$A$2:$E$101,5, FALSE)</f>
        <v>Cox Inc</v>
      </c>
      <c r="H1868" t="s">
        <v>1810</v>
      </c>
      <c r="I1868" t="str">
        <f>_xlfn.XLOOKUP(H1868,Store_Raw!$A$2:$A$21,Store_Raw!$B$2:$B$21)</f>
        <v>Guerrero-Schmitt</v>
      </c>
      <c r="J1868" t="str">
        <f>_xlfn.XLOOKUP(H1868,Store_Raw!$A$2:$A$21,Store_Raw!$C$2:$C$21)</f>
        <v>East</v>
      </c>
      <c r="K1868" t="str">
        <f>_xlfn.XLOOKUP(H1868,Store_Raw!$A$2:$A$21,Store_Raw!$D$2:$D$21)</f>
        <v>East Stevechester</v>
      </c>
      <c r="L1868" t="str">
        <f>_xlfn.XLOOKUP(H1868,Store_Raw!$A$2:$A$21,Store_Raw!$E$2:$E$21)</f>
        <v>Flagship</v>
      </c>
      <c r="M1868" t="str">
        <f>VLOOKUP(B1868,Customer_Cleaned!$A$2:$H$501,2,FALSE)</f>
        <v>Sarah Marsh</v>
      </c>
      <c r="N1868">
        <f>VLOOKUP(B1868,Customer_Cleaned!$A$2:$H$501,3,FALSE)</f>
        <v>47</v>
      </c>
      <c r="O1868" t="str">
        <f>VLOOKUP(B1868,Customer_Cleaned!$A$2:$H$501,4,FALSE)</f>
        <v>Female</v>
      </c>
      <c r="P1868" t="str">
        <f>VLOOKUP(B1868,Customer_Cleaned!$A$2:$H$501,8,FALSE)</f>
        <v>Silver</v>
      </c>
      <c r="Q1868" t="str">
        <f>_xlfn.XLOOKUP('Sales_Fact cleaned'!B610,Customer_Cleaned!$A$2:$A$501,Customer_Cleaned!$F$2:$F$501)</f>
        <v>Michigan</v>
      </c>
      <c r="R1868" t="str">
        <f>_xlfn.XLOOKUP(B1868,Customer_Cleaned!$A$2:$A$501,Customer_Cleaned!$G$2:$G$501)</f>
        <v>USA</v>
      </c>
      <c r="S1868">
        <v>4</v>
      </c>
      <c r="T1868">
        <v>883.31</v>
      </c>
      <c r="U1868">
        <v>0.27</v>
      </c>
      <c r="V1868">
        <v>2579.2651999999998</v>
      </c>
      <c r="W1868" t="s">
        <v>1824</v>
      </c>
    </row>
    <row r="1869" spans="1:23" hidden="1">
      <c r="A1869" s="2">
        <v>45890</v>
      </c>
      <c r="B1869" t="s">
        <v>568</v>
      </c>
      <c r="C1869" t="s">
        <v>1720</v>
      </c>
      <c r="D1869" t="str">
        <f>VLOOKUP(C1869,Product_Cleaned!$A$2:$B$101,2,FALSE)</f>
        <v>Kitchen Cutting Board</v>
      </c>
      <c r="E1869" t="str">
        <f>VLOOKUP(C1869,Product_Cleaned!$A$2:$C$101,3,FALSE)</f>
        <v>Home</v>
      </c>
      <c r="F1869" t="str">
        <f>VLOOKUP(C1869,Product_Cleaned!$A$2:$E$101,4,FALSE)</f>
        <v>Kitchen</v>
      </c>
      <c r="G1869" t="str">
        <f>VLOOKUP('Sales_Fact cleaned'!C633,Product_Cleaned!$A$2:$E$101,5, FALSE)</f>
        <v>Zhang Inc</v>
      </c>
      <c r="H1869" t="s">
        <v>1797</v>
      </c>
      <c r="I1869" t="str">
        <f>_xlfn.XLOOKUP(H1869,Store_Raw!$A$2:$A$21,Store_Raw!$B$2:$B$21)</f>
        <v>Gardner, Humphrey and Contreras</v>
      </c>
      <c r="J1869" t="str">
        <f>_xlfn.XLOOKUP(H1869,Store_Raw!$A$2:$A$21,Store_Raw!$C$2:$C$21)</f>
        <v>East</v>
      </c>
      <c r="K1869" t="str">
        <f>_xlfn.XLOOKUP(H1869,Store_Raw!$A$2:$A$21,Store_Raw!$D$2:$D$21)</f>
        <v>Johnsonville</v>
      </c>
      <c r="L1869" t="str">
        <f>_xlfn.XLOOKUP(H1869,Store_Raw!$A$2:$A$21,Store_Raw!$E$2:$E$21)</f>
        <v>Flagship</v>
      </c>
      <c r="M1869" t="str">
        <f>VLOOKUP(B1869,Customer_Cleaned!$A$2:$H$501,2,FALSE)</f>
        <v>Amy Wilson</v>
      </c>
      <c r="N1869">
        <f>VLOOKUP(B1869,Customer_Cleaned!$A$2:$H$501,3,FALSE)</f>
        <v>44</v>
      </c>
      <c r="O1869" t="str">
        <f>VLOOKUP(B1869,Customer_Cleaned!$A$2:$H$501,4,FALSE)</f>
        <v>Female</v>
      </c>
      <c r="P1869" t="str">
        <f>VLOOKUP(B1869,Customer_Cleaned!$A$2:$H$501,8,FALSE)</f>
        <v>Silver</v>
      </c>
      <c r="Q1869" t="str">
        <f>_xlfn.XLOOKUP('Sales_Fact cleaned'!B633,Customer_Cleaned!$A$2:$A$501,Customer_Cleaned!$F$2:$F$501)</f>
        <v>Florida</v>
      </c>
      <c r="R1869" t="str">
        <f>_xlfn.XLOOKUP(B1869,Customer_Cleaned!$A$2:$A$501,Customer_Cleaned!$G$2:$G$501)</f>
        <v>USA</v>
      </c>
      <c r="S1869">
        <v>4</v>
      </c>
      <c r="T1869">
        <v>817.92</v>
      </c>
      <c r="U1869">
        <v>0.21</v>
      </c>
      <c r="V1869">
        <v>2584.6271999999999</v>
      </c>
      <c r="W1869" t="s">
        <v>1826</v>
      </c>
    </row>
    <row r="1870" spans="1:23" hidden="1">
      <c r="A1870" s="2">
        <v>45890</v>
      </c>
      <c r="B1870" t="s">
        <v>619</v>
      </c>
      <c r="C1870" t="s">
        <v>1614</v>
      </c>
      <c r="D1870" t="str">
        <f>VLOOKUP(C1870,Product_Cleaned!$A$2:$B$101,2,FALSE)</f>
        <v>Modern Wall Clock</v>
      </c>
      <c r="E1870" t="str">
        <f>VLOOKUP(C1870,Product_Cleaned!$A$2:$C$101,3,FALSE)</f>
        <v>Home</v>
      </c>
      <c r="F1870" t="str">
        <f>VLOOKUP(C1870,Product_Cleaned!$A$2:$E$101,4,FALSE)</f>
        <v>Decor</v>
      </c>
      <c r="G1870" t="str">
        <f>VLOOKUP('Sales_Fact cleaned'!C867,Product_Cleaned!$A$2:$E$101,5, FALSE)</f>
        <v>Gonzales-Davis</v>
      </c>
      <c r="H1870" t="s">
        <v>1813</v>
      </c>
      <c r="I1870" t="str">
        <f>_xlfn.XLOOKUP(H1870,Store_Raw!$A$2:$A$21,Store_Raw!$B$2:$B$21)</f>
        <v>Mann-Austin</v>
      </c>
      <c r="J1870" t="str">
        <f>_xlfn.XLOOKUP(H1870,Store_Raw!$A$2:$A$21,Store_Raw!$C$2:$C$21)</f>
        <v>East</v>
      </c>
      <c r="K1870" t="str">
        <f>_xlfn.XLOOKUP(H1870,Store_Raw!$A$2:$A$21,Store_Raw!$D$2:$D$21)</f>
        <v>Vasquezborough</v>
      </c>
      <c r="L1870" t="str">
        <f>_xlfn.XLOOKUP(H1870,Store_Raw!$A$2:$A$21,Store_Raw!$E$2:$E$21)</f>
        <v>Online</v>
      </c>
      <c r="M1870" t="str">
        <f>VLOOKUP(B1870,Customer_Cleaned!$A$2:$H$501,2,FALSE)</f>
        <v>Kimberly Brooks</v>
      </c>
      <c r="N1870">
        <f>VLOOKUP(B1870,Customer_Cleaned!$A$2:$H$501,3,FALSE)</f>
        <v>42</v>
      </c>
      <c r="O1870" t="str">
        <f>VLOOKUP(B1870,Customer_Cleaned!$A$2:$H$501,4,FALSE)</f>
        <v>Male</v>
      </c>
      <c r="P1870" t="str">
        <f>VLOOKUP(B1870,Customer_Cleaned!$A$2:$H$501,8,FALSE)</f>
        <v>Silver</v>
      </c>
      <c r="Q1870" t="str">
        <f>_xlfn.XLOOKUP('Sales_Fact cleaned'!B867,Customer_Cleaned!$A$2:$A$501,Customer_Cleaned!$F$2:$F$501)</f>
        <v>West Virginia</v>
      </c>
      <c r="R1870" t="str">
        <f>_xlfn.XLOOKUP(B1870,Customer_Cleaned!$A$2:$A$501,Customer_Cleaned!$G$2:$G$501)</f>
        <v>USA</v>
      </c>
      <c r="S1870">
        <v>4</v>
      </c>
      <c r="T1870">
        <v>885.57</v>
      </c>
      <c r="U1870">
        <v>0.27</v>
      </c>
      <c r="V1870">
        <v>2585.8643999999999</v>
      </c>
      <c r="W1870" t="s">
        <v>1824</v>
      </c>
    </row>
    <row r="1871" spans="1:23" hidden="1">
      <c r="A1871" s="2">
        <v>45891</v>
      </c>
      <c r="B1871" t="s">
        <v>589</v>
      </c>
      <c r="C1871" t="s">
        <v>1632</v>
      </c>
      <c r="D1871" t="str">
        <f>VLOOKUP(C1871,Product_Cleaned!$A$2:$B$101,2,FALSE)</f>
        <v>Smart Home WiFi Camera</v>
      </c>
      <c r="E1871" t="str">
        <f>VLOOKUP(C1871,Product_Cleaned!$A$2:$C$101,3,FALSE)</f>
        <v>Electronics</v>
      </c>
      <c r="F1871" t="str">
        <f>VLOOKUP(C1871,Product_Cleaned!$A$2:$E$101,4,FALSE)</f>
        <v>Accessories</v>
      </c>
      <c r="G1871" t="str">
        <f>VLOOKUP('Sales_Fact cleaned'!C1881,Product_Cleaned!$A$2:$E$101,5, FALSE)</f>
        <v>Ford, Murphy and Wilson</v>
      </c>
      <c r="H1871" t="s">
        <v>1782</v>
      </c>
      <c r="I1871" t="str">
        <f>_xlfn.XLOOKUP(H1871,Store_Raw!$A$2:$A$21,Store_Raw!$B$2:$B$21)</f>
        <v>Bean, Jones and Park</v>
      </c>
      <c r="J1871" t="str">
        <f>_xlfn.XLOOKUP(H1871,Store_Raw!$A$2:$A$21,Store_Raw!$C$2:$C$21)</f>
        <v>West</v>
      </c>
      <c r="K1871" t="str">
        <f>_xlfn.XLOOKUP(H1871,Store_Raw!$A$2:$A$21,Store_Raw!$D$2:$D$21)</f>
        <v>Thompsonborough</v>
      </c>
      <c r="L1871" t="str">
        <f>_xlfn.XLOOKUP(H1871,Store_Raw!$A$2:$A$21,Store_Raw!$E$2:$E$21)</f>
        <v>Online</v>
      </c>
      <c r="M1871" t="str">
        <f>VLOOKUP(B1871,Customer_Cleaned!$A$2:$H$501,2,FALSE)</f>
        <v>Michelle Myers</v>
      </c>
      <c r="N1871">
        <f>VLOOKUP(B1871,Customer_Cleaned!$A$2:$H$501,3,FALSE)</f>
        <v>33</v>
      </c>
      <c r="O1871" t="str">
        <f>VLOOKUP(B1871,Customer_Cleaned!$A$2:$H$501,4,FALSE)</f>
        <v>Female</v>
      </c>
      <c r="P1871" t="str">
        <f>VLOOKUP(B1871,Customer_Cleaned!$A$2:$H$501,8,FALSE)</f>
        <v>Bronze</v>
      </c>
      <c r="Q1871" t="str">
        <f>_xlfn.XLOOKUP('Sales_Fact cleaned'!B1881,Customer_Cleaned!$A$2:$A$501,Customer_Cleaned!$F$2:$F$501)</f>
        <v>Maryland</v>
      </c>
      <c r="R1871" t="str">
        <f>_xlfn.XLOOKUP(B1871,Customer_Cleaned!$A$2:$A$501,Customer_Cleaned!$G$2:$G$501)</f>
        <v>USA</v>
      </c>
      <c r="S1871">
        <v>4</v>
      </c>
      <c r="T1871">
        <v>727.49</v>
      </c>
      <c r="U1871">
        <v>0.11</v>
      </c>
      <c r="V1871">
        <v>2589.8643999999999</v>
      </c>
      <c r="W1871" t="s">
        <v>1829</v>
      </c>
    </row>
    <row r="1872" spans="1:23" hidden="1">
      <c r="A1872" s="2">
        <v>45891</v>
      </c>
      <c r="B1872" t="s">
        <v>1428</v>
      </c>
      <c r="C1872" t="s">
        <v>1576</v>
      </c>
      <c r="D1872" t="str">
        <f>VLOOKUP(C1872,Product_Cleaned!$A$2:$B$101,2,FALSE)</f>
        <v>Decorative Wall Mirror</v>
      </c>
      <c r="E1872" t="str">
        <f>VLOOKUP(C1872,Product_Cleaned!$A$2:$C$101,3,FALSE)</f>
        <v>Home</v>
      </c>
      <c r="F1872" t="str">
        <f>VLOOKUP(C1872,Product_Cleaned!$A$2:$E$101,4,FALSE)</f>
        <v>Decor</v>
      </c>
      <c r="G1872" t="str">
        <f>VLOOKUP('Sales_Fact cleaned'!C1157,Product_Cleaned!$A$2:$E$101,5, FALSE)</f>
        <v>Reed-Schmidt</v>
      </c>
      <c r="H1872" t="s">
        <v>1799</v>
      </c>
      <c r="I1872" t="str">
        <f>_xlfn.XLOOKUP(H1872,Store_Raw!$A$2:$A$21,Store_Raw!$B$2:$B$21)</f>
        <v>Mcdonald Inc</v>
      </c>
      <c r="J1872" t="str">
        <f>_xlfn.XLOOKUP(H1872,Store_Raw!$A$2:$A$21,Store_Raw!$C$2:$C$21)</f>
        <v>South</v>
      </c>
      <c r="K1872" t="str">
        <f>_xlfn.XLOOKUP(H1872,Store_Raw!$A$2:$A$21,Store_Raw!$D$2:$D$21)</f>
        <v>Christopherland</v>
      </c>
      <c r="L1872" t="str">
        <f>_xlfn.XLOOKUP(H1872,Store_Raw!$A$2:$A$21,Store_Raw!$E$2:$E$21)</f>
        <v>Outlet</v>
      </c>
      <c r="M1872" t="str">
        <f>VLOOKUP(B1872,Customer_Cleaned!$A$2:$H$501,2,FALSE)</f>
        <v>Samantha Lee</v>
      </c>
      <c r="N1872">
        <f>VLOOKUP(B1872,Customer_Cleaned!$A$2:$H$501,3,FALSE)</f>
        <v>36</v>
      </c>
      <c r="O1872" t="str">
        <f>VLOOKUP(B1872,Customer_Cleaned!$A$2:$H$501,4,FALSE)</f>
        <v>Female</v>
      </c>
      <c r="P1872" t="str">
        <f>VLOOKUP(B1872,Customer_Cleaned!$A$2:$H$501,8,FALSE)</f>
        <v>Silver</v>
      </c>
      <c r="Q1872" t="str">
        <f>_xlfn.XLOOKUP('Sales_Fact cleaned'!B1157,Customer_Cleaned!$A$2:$A$501,Customer_Cleaned!$F$2:$F$501)</f>
        <v>Virginia</v>
      </c>
      <c r="R1872" t="str">
        <f>_xlfn.XLOOKUP(B1872,Customer_Cleaned!$A$2:$A$501,Customer_Cleaned!$G$2:$G$501)</f>
        <v>USA</v>
      </c>
      <c r="S1872">
        <v>3</v>
      </c>
      <c r="T1872">
        <v>970.89</v>
      </c>
      <c r="U1872">
        <v>0.11</v>
      </c>
      <c r="V1872">
        <v>2592.2763</v>
      </c>
      <c r="W1872" t="s">
        <v>1826</v>
      </c>
    </row>
    <row r="1873" spans="1:23" hidden="1">
      <c r="A1873" s="2">
        <v>45891</v>
      </c>
      <c r="B1873" t="s">
        <v>890</v>
      </c>
      <c r="C1873" t="s">
        <v>1730</v>
      </c>
      <c r="D1873" t="str">
        <f>VLOOKUP(C1873,Product_Cleaned!$A$2:$B$101,2,FALSE)</f>
        <v>Women's High Heels</v>
      </c>
      <c r="E1873" t="str">
        <f>VLOOKUP(C1873,Product_Cleaned!$A$2:$C$101,3,FALSE)</f>
        <v>Clothing</v>
      </c>
      <c r="F1873" t="str">
        <f>VLOOKUP(C1873,Product_Cleaned!$A$2:$E$101,4,FALSE)</f>
        <v>Footwear</v>
      </c>
      <c r="G1873" t="str">
        <f>VLOOKUP('Sales_Fact cleaned'!C858,Product_Cleaned!$A$2:$E$101,5, FALSE)</f>
        <v>Wilson Group</v>
      </c>
      <c r="H1873" t="s">
        <v>1797</v>
      </c>
      <c r="I1873" t="str">
        <f>_xlfn.XLOOKUP(H1873,Store_Raw!$A$2:$A$21,Store_Raw!$B$2:$B$21)</f>
        <v>Gardner, Humphrey and Contreras</v>
      </c>
      <c r="J1873" t="str">
        <f>_xlfn.XLOOKUP(H1873,Store_Raw!$A$2:$A$21,Store_Raw!$C$2:$C$21)</f>
        <v>East</v>
      </c>
      <c r="K1873" t="str">
        <f>_xlfn.XLOOKUP(H1873,Store_Raw!$A$2:$A$21,Store_Raw!$D$2:$D$21)</f>
        <v>Johnsonville</v>
      </c>
      <c r="L1873" t="str">
        <f>_xlfn.XLOOKUP(H1873,Store_Raw!$A$2:$A$21,Store_Raw!$E$2:$E$21)</f>
        <v>Flagship</v>
      </c>
      <c r="M1873" t="str">
        <f>VLOOKUP(B1873,Customer_Cleaned!$A$2:$H$501,2,FALSE)</f>
        <v>Antonio Leon</v>
      </c>
      <c r="N1873">
        <f>VLOOKUP(B1873,Customer_Cleaned!$A$2:$H$501,3,FALSE)</f>
        <v>48</v>
      </c>
      <c r="O1873" t="str">
        <f>VLOOKUP(B1873,Customer_Cleaned!$A$2:$H$501,4,FALSE)</f>
        <v>Male</v>
      </c>
      <c r="P1873" t="str">
        <f>VLOOKUP(B1873,Customer_Cleaned!$A$2:$H$501,8,FALSE)</f>
        <v>Silver</v>
      </c>
      <c r="Q1873" t="str">
        <f>_xlfn.XLOOKUP('Sales_Fact cleaned'!B858,Customer_Cleaned!$A$2:$A$501,Customer_Cleaned!$F$2:$F$501)</f>
        <v>California</v>
      </c>
      <c r="R1873" t="str">
        <f>_xlfn.XLOOKUP(B1873,Customer_Cleaned!$A$2:$A$501,Customer_Cleaned!$G$2:$G$501)</f>
        <v>USA</v>
      </c>
      <c r="S1873">
        <v>4</v>
      </c>
      <c r="T1873">
        <v>853.26</v>
      </c>
      <c r="U1873">
        <v>0.24</v>
      </c>
      <c r="V1873">
        <v>2593.9104000000002</v>
      </c>
      <c r="W1873" t="s">
        <v>1829</v>
      </c>
    </row>
    <row r="1874" spans="1:23" hidden="1">
      <c r="A1874" s="2">
        <v>45892</v>
      </c>
      <c r="B1874" t="s">
        <v>711</v>
      </c>
      <c r="C1874" t="s">
        <v>1622</v>
      </c>
      <c r="D1874" t="str">
        <f>VLOOKUP(C1874,Product_Cleaned!$A$2:$B$101,2,FALSE)</f>
        <v>Men's Casual Sneakers</v>
      </c>
      <c r="E1874" t="str">
        <f>VLOOKUP(C1874,Product_Cleaned!$A$2:$C$101,3,FALSE)</f>
        <v>Clothing</v>
      </c>
      <c r="F1874" t="str">
        <f>VLOOKUP(C1874,Product_Cleaned!$A$2:$E$101,4,FALSE)</f>
        <v>Footwear</v>
      </c>
      <c r="G1874" t="str">
        <f>VLOOKUP('Sales_Fact cleaned'!C1620,Product_Cleaned!$A$2:$E$101,5, FALSE)</f>
        <v>Smith-Mills</v>
      </c>
      <c r="H1874" t="s">
        <v>1752</v>
      </c>
      <c r="I1874" t="str">
        <f>_xlfn.XLOOKUP(H1874,Store_Raw!$A$2:$A$21,Store_Raw!$B$2:$B$21)</f>
        <v>Rivera-Warner</v>
      </c>
      <c r="J1874" t="str">
        <f>_xlfn.XLOOKUP(H1874,Store_Raw!$A$2:$A$21,Store_Raw!$C$2:$C$21)</f>
        <v>East</v>
      </c>
      <c r="K1874" t="str">
        <f>_xlfn.XLOOKUP(H1874,Store_Raw!$A$2:$A$21,Store_Raw!$D$2:$D$21)</f>
        <v>Washingtonfurt</v>
      </c>
      <c r="L1874" t="str">
        <f>_xlfn.XLOOKUP(H1874,Store_Raw!$A$2:$A$21,Store_Raw!$E$2:$E$21)</f>
        <v>Flagship</v>
      </c>
      <c r="M1874" t="str">
        <f>VLOOKUP(B1874,Customer_Cleaned!$A$2:$H$501,2,FALSE)</f>
        <v>Jordan Wells</v>
      </c>
      <c r="N1874">
        <f>VLOOKUP(B1874,Customer_Cleaned!$A$2:$H$501,3,FALSE)</f>
        <v>47</v>
      </c>
      <c r="O1874" t="str">
        <f>VLOOKUP(B1874,Customer_Cleaned!$A$2:$H$501,4,FALSE)</f>
        <v>Female</v>
      </c>
      <c r="P1874" t="str">
        <f>VLOOKUP(B1874,Customer_Cleaned!$A$2:$H$501,8,FALSE)</f>
        <v>Silver</v>
      </c>
      <c r="Q1874" t="str">
        <f>_xlfn.XLOOKUP('Sales_Fact cleaned'!B1620,Customer_Cleaned!$A$2:$A$501,Customer_Cleaned!$F$2:$F$501)</f>
        <v>Maryland</v>
      </c>
      <c r="R1874" t="str">
        <f>_xlfn.XLOOKUP(B1874,Customer_Cleaned!$A$2:$A$501,Customer_Cleaned!$G$2:$G$501)</f>
        <v>USA</v>
      </c>
      <c r="S1874">
        <v>4</v>
      </c>
      <c r="T1874">
        <v>747.01</v>
      </c>
      <c r="U1874">
        <v>0.13</v>
      </c>
      <c r="V1874">
        <v>2599.5947999999999</v>
      </c>
      <c r="W1874" t="s">
        <v>1829</v>
      </c>
    </row>
    <row r="1875" spans="1:23" hidden="1">
      <c r="A1875" s="2">
        <v>45893</v>
      </c>
      <c r="B1875" t="s">
        <v>1431</v>
      </c>
      <c r="C1875" t="s">
        <v>1662</v>
      </c>
      <c r="D1875" t="str">
        <f>VLOOKUP(C1875,Product_Cleaned!$A$2:$B$101,2,FALSE)</f>
        <v>Foam Roller</v>
      </c>
      <c r="E1875" t="str">
        <f>VLOOKUP(C1875,Product_Cleaned!$A$2:$C$101,3,FALSE)</f>
        <v>Sports</v>
      </c>
      <c r="F1875" t="str">
        <f>VLOOKUP(C1875,Product_Cleaned!$A$2:$E$101,4,FALSE)</f>
        <v>Fitness</v>
      </c>
      <c r="G1875" t="str">
        <f>VLOOKUP('Sales_Fact cleaned'!C1896,Product_Cleaned!$A$2:$E$101,5, FALSE)</f>
        <v>Weiss-Watson</v>
      </c>
      <c r="H1875" t="s">
        <v>1804</v>
      </c>
      <c r="I1875" t="str">
        <f>_xlfn.XLOOKUP(H1875,Store_Raw!$A$2:$A$21,Store_Raw!$B$2:$B$21)</f>
        <v>Frederick-Wright</v>
      </c>
      <c r="J1875" t="str">
        <f>_xlfn.XLOOKUP(H1875,Store_Raw!$A$2:$A$21,Store_Raw!$C$2:$C$21)</f>
        <v>West</v>
      </c>
      <c r="K1875" t="str">
        <f>_xlfn.XLOOKUP(H1875,Store_Raw!$A$2:$A$21,Store_Raw!$D$2:$D$21)</f>
        <v>New Jimmymouth</v>
      </c>
      <c r="L1875" t="str">
        <f>_xlfn.XLOOKUP(H1875,Store_Raw!$A$2:$A$21,Store_Raw!$E$2:$E$21)</f>
        <v>Flagship</v>
      </c>
      <c r="M1875" t="str">
        <f>VLOOKUP(B1875,Customer_Cleaned!$A$2:$H$501,2,FALSE)</f>
        <v>David Pierce</v>
      </c>
      <c r="N1875">
        <f>VLOOKUP(B1875,Customer_Cleaned!$A$2:$H$501,3,FALSE)</f>
        <v>45</v>
      </c>
      <c r="O1875" t="str">
        <f>VLOOKUP(B1875,Customer_Cleaned!$A$2:$H$501,4,FALSE)</f>
        <v>Female</v>
      </c>
      <c r="P1875" t="str">
        <f>VLOOKUP(B1875,Customer_Cleaned!$A$2:$H$501,8,FALSE)</f>
        <v>Silver</v>
      </c>
      <c r="Q1875" t="str">
        <f>_xlfn.XLOOKUP('Sales_Fact cleaned'!B1896,Customer_Cleaned!$A$2:$A$501,Customer_Cleaned!$F$2:$F$501)</f>
        <v>New Mexico</v>
      </c>
      <c r="R1875" t="str">
        <f>_xlfn.XLOOKUP(B1875,Customer_Cleaned!$A$2:$A$501,Customer_Cleaned!$G$2:$G$501)</f>
        <v>USA</v>
      </c>
      <c r="S1875">
        <v>4</v>
      </c>
      <c r="T1875">
        <v>689.67</v>
      </c>
      <c r="U1875">
        <v>0.05</v>
      </c>
      <c r="V1875">
        <v>2620.7460000000001</v>
      </c>
      <c r="W1875" t="s">
        <v>1829</v>
      </c>
    </row>
    <row r="1876" spans="1:23" hidden="1">
      <c r="A1876" s="2">
        <v>45893</v>
      </c>
      <c r="B1876" t="s">
        <v>417</v>
      </c>
      <c r="C1876" t="s">
        <v>1694</v>
      </c>
      <c r="D1876" t="str">
        <f>VLOOKUP(C1876,Product_Cleaned!$A$2:$B$101,2,FALSE)</f>
        <v>Shin Guards – Adult</v>
      </c>
      <c r="E1876" t="str">
        <f>VLOOKUP(C1876,Product_Cleaned!$A$2:$C$101,3,FALSE)</f>
        <v>Sports</v>
      </c>
      <c r="F1876" t="str">
        <f>VLOOKUP(C1876,Product_Cleaned!$A$2:$E$101,4,FALSE)</f>
        <v>Team Sports</v>
      </c>
      <c r="G1876" t="str">
        <f>VLOOKUP('Sales_Fact cleaned'!C265,Product_Cleaned!$A$2:$E$101,5, FALSE)</f>
        <v>Robinson-Brown</v>
      </c>
      <c r="H1876" t="s">
        <v>1769</v>
      </c>
      <c r="I1876" t="str">
        <f>_xlfn.XLOOKUP(H1876,Store_Raw!$A$2:$A$21,Store_Raw!$B$2:$B$21)</f>
        <v>Alexander Group</v>
      </c>
      <c r="J1876" t="str">
        <f>_xlfn.XLOOKUP(H1876,Store_Raw!$A$2:$A$21,Store_Raw!$C$2:$C$21)</f>
        <v>South</v>
      </c>
      <c r="K1876" t="str">
        <f>_xlfn.XLOOKUP(H1876,Store_Raw!$A$2:$A$21,Store_Raw!$D$2:$D$21)</f>
        <v>Port Sharon</v>
      </c>
      <c r="L1876" t="str">
        <f>_xlfn.XLOOKUP(H1876,Store_Raw!$A$2:$A$21,Store_Raw!$E$2:$E$21)</f>
        <v>Online</v>
      </c>
      <c r="M1876" t="str">
        <f>VLOOKUP(B1876,Customer_Cleaned!$A$2:$H$501,2,FALSE)</f>
        <v>Jacob Hopkins</v>
      </c>
      <c r="N1876">
        <f>VLOOKUP(B1876,Customer_Cleaned!$A$2:$H$501,3,FALSE)</f>
        <v>44</v>
      </c>
      <c r="O1876" t="str">
        <f>VLOOKUP(B1876,Customer_Cleaned!$A$2:$H$501,4,FALSE)</f>
        <v>Female</v>
      </c>
      <c r="P1876" t="str">
        <f>VLOOKUP(B1876,Customer_Cleaned!$A$2:$H$501,8,FALSE)</f>
        <v>Silver</v>
      </c>
      <c r="Q1876" t="str">
        <f>_xlfn.XLOOKUP('Sales_Fact cleaned'!B265,Customer_Cleaned!$A$2:$A$501,Customer_Cleaned!$F$2:$F$501)</f>
        <v>Michigan</v>
      </c>
      <c r="R1876" t="str">
        <f>_xlfn.XLOOKUP(B1876,Customer_Cleaned!$A$2:$A$501,Customer_Cleaned!$G$2:$G$501)</f>
        <v>USA</v>
      </c>
      <c r="S1876">
        <v>4</v>
      </c>
      <c r="T1876">
        <v>693.16</v>
      </c>
      <c r="U1876">
        <v>0.05</v>
      </c>
      <c r="V1876">
        <v>2634.0079999999998</v>
      </c>
      <c r="W1876" t="s">
        <v>1829</v>
      </c>
    </row>
    <row r="1877" spans="1:23" hidden="1">
      <c r="A1877" s="2">
        <v>45893</v>
      </c>
      <c r="B1877" t="s">
        <v>258</v>
      </c>
      <c r="C1877" t="s">
        <v>1555</v>
      </c>
      <c r="D1877" t="str">
        <f>VLOOKUP(C1877,Product_Cleaned!$A$2:$B$101,2,FALSE)</f>
        <v>Men's Leather Belt</v>
      </c>
      <c r="E1877" t="str">
        <f>VLOOKUP(C1877,Product_Cleaned!$A$2:$C$101,3,FALSE)</f>
        <v>Clothing</v>
      </c>
      <c r="F1877" t="str">
        <f>VLOOKUP(C1877,Product_Cleaned!$A$2:$E$101,4,FALSE)</f>
        <v>Accessories</v>
      </c>
      <c r="G1877" t="str">
        <f>VLOOKUP('Sales_Fact cleaned'!C831,Product_Cleaned!$A$2:$E$101,5, FALSE)</f>
        <v>Robinson Inc</v>
      </c>
      <c r="H1877" t="s">
        <v>1761</v>
      </c>
      <c r="I1877" t="str">
        <f>_xlfn.XLOOKUP(H1877,Store_Raw!$A$2:$A$21,Store_Raw!$B$2:$B$21)</f>
        <v>Black-Horn</v>
      </c>
      <c r="J1877" t="str">
        <f>_xlfn.XLOOKUP(H1877,Store_Raw!$A$2:$A$21,Store_Raw!$C$2:$C$21)</f>
        <v>South</v>
      </c>
      <c r="K1877" t="str">
        <f>_xlfn.XLOOKUP(H1877,Store_Raw!$A$2:$A$21,Store_Raw!$D$2:$D$21)</f>
        <v>North Nancyview</v>
      </c>
      <c r="L1877" t="str">
        <f>_xlfn.XLOOKUP(H1877,Store_Raw!$A$2:$A$21,Store_Raw!$E$2:$E$21)</f>
        <v>Outlet</v>
      </c>
      <c r="M1877" t="str">
        <f>VLOOKUP(B1877,Customer_Cleaned!$A$2:$H$501,2,FALSE)</f>
        <v>Eric Singh</v>
      </c>
      <c r="N1877">
        <f>VLOOKUP(B1877,Customer_Cleaned!$A$2:$H$501,3,FALSE)</f>
        <v>29</v>
      </c>
      <c r="O1877" t="str">
        <f>VLOOKUP(B1877,Customer_Cleaned!$A$2:$H$501,4,FALSE)</f>
        <v>Female</v>
      </c>
      <c r="P1877" t="str">
        <f>VLOOKUP(B1877,Customer_Cleaned!$A$2:$H$501,8,FALSE)</f>
        <v>Bronze</v>
      </c>
      <c r="Q1877" t="str">
        <f>_xlfn.XLOOKUP('Sales_Fact cleaned'!B831,Customer_Cleaned!$A$2:$A$501,Customer_Cleaned!$F$2:$F$501)</f>
        <v>Wisconsin</v>
      </c>
      <c r="R1877" t="str">
        <f>_xlfn.XLOOKUP(B1877,Customer_Cleaned!$A$2:$A$501,Customer_Cleaned!$G$2:$G$501)</f>
        <v>USA</v>
      </c>
      <c r="S1877">
        <v>4</v>
      </c>
      <c r="T1877">
        <v>796.89</v>
      </c>
      <c r="U1877">
        <v>0.17</v>
      </c>
      <c r="V1877">
        <v>2645.6747999999998</v>
      </c>
      <c r="W1877" t="s">
        <v>1824</v>
      </c>
    </row>
    <row r="1878" spans="1:23" hidden="1">
      <c r="A1878" s="2">
        <v>45893</v>
      </c>
      <c r="B1878" t="s">
        <v>461</v>
      </c>
      <c r="C1878" t="s">
        <v>1570</v>
      </c>
      <c r="D1878" t="str">
        <f>VLOOKUP(C1878,Product_Cleaned!$A$2:$B$101,2,FALSE)</f>
        <v>HD Smart TV Stick</v>
      </c>
      <c r="E1878" t="str">
        <f>VLOOKUP(C1878,Product_Cleaned!$A$2:$C$101,3,FALSE)</f>
        <v>Electronics</v>
      </c>
      <c r="F1878" t="str">
        <f>VLOOKUP(C1878,Product_Cleaned!$A$2:$E$101,4,FALSE)</f>
        <v>Accessories</v>
      </c>
      <c r="G1878" t="str">
        <f>VLOOKUP('Sales_Fact cleaned'!C1391,Product_Cleaned!$A$2:$E$101,5, FALSE)</f>
        <v>Hernandez, Kennedy and Porter</v>
      </c>
      <c r="H1878" t="s">
        <v>1807</v>
      </c>
      <c r="I1878" t="str">
        <f>_xlfn.XLOOKUP(H1878,Store_Raw!$A$2:$A$21,Store_Raw!$B$2:$B$21)</f>
        <v>Holloway Ltd</v>
      </c>
      <c r="J1878" t="str">
        <f>_xlfn.XLOOKUP(H1878,Store_Raw!$A$2:$A$21,Store_Raw!$C$2:$C$21)</f>
        <v>North</v>
      </c>
      <c r="K1878" t="str">
        <f>_xlfn.XLOOKUP(H1878,Store_Raw!$A$2:$A$21,Store_Raw!$D$2:$D$21)</f>
        <v>Bensonhaven</v>
      </c>
      <c r="L1878" t="str">
        <f>_xlfn.XLOOKUP(H1878,Store_Raw!$A$2:$A$21,Store_Raw!$E$2:$E$21)</f>
        <v>Flagship</v>
      </c>
      <c r="M1878" t="str">
        <f>VLOOKUP(B1878,Customer_Cleaned!$A$2:$H$501,2,FALSE)</f>
        <v>Matthew Hanna</v>
      </c>
      <c r="N1878">
        <f>VLOOKUP(B1878,Customer_Cleaned!$A$2:$H$501,3,FALSE)</f>
        <v>33</v>
      </c>
      <c r="O1878" t="str">
        <f>VLOOKUP(B1878,Customer_Cleaned!$A$2:$H$501,4,FALSE)</f>
        <v>Female</v>
      </c>
      <c r="P1878" t="str">
        <f>VLOOKUP(B1878,Customer_Cleaned!$A$2:$H$501,8,FALSE)</f>
        <v>Bronze</v>
      </c>
      <c r="Q1878" t="str">
        <f>_xlfn.XLOOKUP('Sales_Fact cleaned'!B1391,Customer_Cleaned!$A$2:$A$501,Customer_Cleaned!$F$2:$F$501)</f>
        <v>New Hampshire</v>
      </c>
      <c r="R1878" t="str">
        <f>_xlfn.XLOOKUP(B1878,Customer_Cleaned!$A$2:$A$501,Customer_Cleaned!$G$2:$G$501)</f>
        <v>USA</v>
      </c>
      <c r="S1878">
        <v>4</v>
      </c>
      <c r="T1878">
        <v>838.7</v>
      </c>
      <c r="U1878">
        <v>0.21</v>
      </c>
      <c r="V1878">
        <v>2650.2919999999999</v>
      </c>
      <c r="W1878" t="s">
        <v>1826</v>
      </c>
    </row>
    <row r="1879" spans="1:23" hidden="1">
      <c r="A1879" s="2">
        <v>45894</v>
      </c>
      <c r="B1879" t="s">
        <v>1481</v>
      </c>
      <c r="C1879" t="s">
        <v>1724</v>
      </c>
      <c r="D1879" t="str">
        <f>VLOOKUP(C1879,Product_Cleaned!$A$2:$B$101,2,FALSE)</f>
        <v>Sports Wrist Sweatbands</v>
      </c>
      <c r="E1879" t="str">
        <f>VLOOKUP(C1879,Product_Cleaned!$A$2:$C$101,3,FALSE)</f>
        <v>Sports</v>
      </c>
      <c r="F1879" t="str">
        <f>VLOOKUP(C1879,Product_Cleaned!$A$2:$E$101,4,FALSE)</f>
        <v>Accessories</v>
      </c>
      <c r="G1879" t="str">
        <f>VLOOKUP('Sales_Fact cleaned'!C1060,Product_Cleaned!$A$2:$E$101,5, FALSE)</f>
        <v>Campbell Ltd</v>
      </c>
      <c r="H1879" t="s">
        <v>1801</v>
      </c>
      <c r="I1879" t="str">
        <f>_xlfn.XLOOKUP(H1879,Store_Raw!$A$2:$A$21,Store_Raw!$B$2:$B$21)</f>
        <v>Shelton PLC</v>
      </c>
      <c r="J1879" t="str">
        <f>_xlfn.XLOOKUP(H1879,Store_Raw!$A$2:$A$21,Store_Raw!$C$2:$C$21)</f>
        <v>North</v>
      </c>
      <c r="K1879" t="str">
        <f>_xlfn.XLOOKUP(H1879,Store_Raw!$A$2:$A$21,Store_Raw!$D$2:$D$21)</f>
        <v>East Jenniferstad</v>
      </c>
      <c r="L1879" t="str">
        <f>_xlfn.XLOOKUP(H1879,Store_Raw!$A$2:$A$21,Store_Raw!$E$2:$E$21)</f>
        <v>Flagship</v>
      </c>
      <c r="M1879" t="str">
        <f>VLOOKUP(B1879,Customer_Cleaned!$A$2:$H$501,2,FALSE)</f>
        <v>Bryan Tran</v>
      </c>
      <c r="N1879">
        <f>VLOOKUP(B1879,Customer_Cleaned!$A$2:$H$501,3,FALSE)</f>
        <v>21</v>
      </c>
      <c r="O1879" t="str">
        <f>VLOOKUP(B1879,Customer_Cleaned!$A$2:$H$501,4,FALSE)</f>
        <v>Male</v>
      </c>
      <c r="P1879" t="str">
        <f>VLOOKUP(B1879,Customer_Cleaned!$A$2:$H$501,8,FALSE)</f>
        <v>Bronze</v>
      </c>
      <c r="Q1879" t="str">
        <f>_xlfn.XLOOKUP('Sales_Fact cleaned'!B1060,Customer_Cleaned!$A$2:$A$501,Customer_Cleaned!$F$2:$F$501)</f>
        <v>Indiana</v>
      </c>
      <c r="R1879" t="str">
        <f>_xlfn.XLOOKUP(B1879,Customer_Cleaned!$A$2:$A$501,Customer_Cleaned!$G$2:$G$501)</f>
        <v>USA</v>
      </c>
      <c r="S1879">
        <v>3</v>
      </c>
      <c r="T1879">
        <v>920.61</v>
      </c>
      <c r="U1879">
        <v>0.04</v>
      </c>
      <c r="V1879">
        <v>2651.3568</v>
      </c>
      <c r="W1879" t="s">
        <v>1824</v>
      </c>
    </row>
    <row r="1880" spans="1:23" hidden="1">
      <c r="A1880" s="2">
        <v>45894</v>
      </c>
      <c r="B1880" t="s">
        <v>857</v>
      </c>
      <c r="C1880" t="s">
        <v>1702</v>
      </c>
      <c r="D1880" t="str">
        <f>VLOOKUP(C1880,Product_Cleaned!$A$2:$B$101,2,FALSE)</f>
        <v>WiFi Mesh Router</v>
      </c>
      <c r="E1880" t="str">
        <f>VLOOKUP(C1880,Product_Cleaned!$A$2:$C$101,3,FALSE)</f>
        <v>Electronics</v>
      </c>
      <c r="F1880" t="str">
        <f>VLOOKUP(C1880,Product_Cleaned!$A$2:$E$101,4,FALSE)</f>
        <v>Appliances</v>
      </c>
      <c r="G1880" t="str">
        <f>VLOOKUP('Sales_Fact cleaned'!C2,Product_Cleaned!$A$2:$E$101,5, FALSE)</f>
        <v>Robinson-Brown</v>
      </c>
      <c r="H1880" t="s">
        <v>1761</v>
      </c>
      <c r="I1880" t="str">
        <f>_xlfn.XLOOKUP(H1880,Store_Raw!$A$2:$A$21,Store_Raw!$B$2:$B$21)</f>
        <v>Black-Horn</v>
      </c>
      <c r="J1880" t="str">
        <f>_xlfn.XLOOKUP(H1880,Store_Raw!$A$2:$A$21,Store_Raw!$C$2:$C$21)</f>
        <v>South</v>
      </c>
      <c r="K1880" t="str">
        <f>_xlfn.XLOOKUP(H1880,Store_Raw!$A$2:$A$21,Store_Raw!$D$2:$D$21)</f>
        <v>North Nancyview</v>
      </c>
      <c r="L1880" t="str">
        <f>_xlfn.XLOOKUP(H1880,Store_Raw!$A$2:$A$21,Store_Raw!$E$2:$E$21)</f>
        <v>Outlet</v>
      </c>
      <c r="M1880" t="str">
        <f>VLOOKUP(B1880,Customer_Cleaned!$A$2:$H$501,2,FALSE)</f>
        <v>Tyrone Olson</v>
      </c>
      <c r="N1880">
        <f>VLOOKUP(B1880,Customer_Cleaned!$A$2:$H$501,3,FALSE)</f>
        <v>45</v>
      </c>
      <c r="O1880" t="str">
        <f>VLOOKUP(B1880,Customer_Cleaned!$A$2:$H$501,4,FALSE)</f>
        <v>Female</v>
      </c>
      <c r="P1880" t="str">
        <f>VLOOKUP(B1880,Customer_Cleaned!$A$2:$H$501,8,FALSE)</f>
        <v>Silver</v>
      </c>
      <c r="Q1880" t="str">
        <f>_xlfn.XLOOKUP('Sales_Fact cleaned'!B2,Customer_Cleaned!$A$2:$A$501,Customer_Cleaned!$F$2:$F$501)</f>
        <v>New York</v>
      </c>
      <c r="R1880" t="str">
        <f>_xlfn.XLOOKUP(B1880,Customer_Cleaned!$A$2:$A$501,Customer_Cleaned!$G$2:$G$501)</f>
        <v>USA</v>
      </c>
      <c r="S1880">
        <v>4</v>
      </c>
      <c r="T1880">
        <v>814.25</v>
      </c>
      <c r="U1880">
        <v>0.18</v>
      </c>
      <c r="V1880">
        <v>2670.74</v>
      </c>
      <c r="W1880" t="s">
        <v>1829</v>
      </c>
    </row>
    <row r="1881" spans="1:23" hidden="1">
      <c r="A1881" s="2">
        <v>45895</v>
      </c>
      <c r="B1881" t="s">
        <v>137</v>
      </c>
      <c r="C1881" t="s">
        <v>1582</v>
      </c>
      <c r="D1881" t="str">
        <f>VLOOKUP(C1881,Product_Cleaned!$A$2:$B$101,2,FALSE)</f>
        <v>Soccer Training Cone Set</v>
      </c>
      <c r="E1881" t="str">
        <f>VLOOKUP(C1881,Product_Cleaned!$A$2:$C$101,3,FALSE)</f>
        <v>Sports</v>
      </c>
      <c r="F1881" t="str">
        <f>VLOOKUP(C1881,Product_Cleaned!$A$2:$E$101,4,FALSE)</f>
        <v>Accessories</v>
      </c>
      <c r="G1881" t="str">
        <f>VLOOKUP('Sales_Fact cleaned'!C880,Product_Cleaned!$A$2:$E$101,5, FALSE)</f>
        <v>Flores, Pineda and Rodriguez</v>
      </c>
      <c r="H1881" t="s">
        <v>1801</v>
      </c>
      <c r="I1881" t="str">
        <f>_xlfn.XLOOKUP(H1881,Store_Raw!$A$2:$A$21,Store_Raw!$B$2:$B$21)</f>
        <v>Shelton PLC</v>
      </c>
      <c r="J1881" t="str">
        <f>_xlfn.XLOOKUP(H1881,Store_Raw!$A$2:$A$21,Store_Raw!$C$2:$C$21)</f>
        <v>North</v>
      </c>
      <c r="K1881" t="str">
        <f>_xlfn.XLOOKUP(H1881,Store_Raw!$A$2:$A$21,Store_Raw!$D$2:$D$21)</f>
        <v>East Jenniferstad</v>
      </c>
      <c r="L1881" t="str">
        <f>_xlfn.XLOOKUP(H1881,Store_Raw!$A$2:$A$21,Store_Raw!$E$2:$E$21)</f>
        <v>Flagship</v>
      </c>
      <c r="M1881" t="str">
        <f>VLOOKUP(B1881,Customer_Cleaned!$A$2:$H$501,2,FALSE)</f>
        <v>Christopher Olson</v>
      </c>
      <c r="N1881">
        <f>VLOOKUP(B1881,Customer_Cleaned!$A$2:$H$501,3,FALSE)</f>
        <v>27</v>
      </c>
      <c r="O1881" t="str">
        <f>VLOOKUP(B1881,Customer_Cleaned!$A$2:$H$501,4,FALSE)</f>
        <v>Female</v>
      </c>
      <c r="P1881" t="str">
        <f>VLOOKUP(B1881,Customer_Cleaned!$A$2:$H$501,8,FALSE)</f>
        <v>Bronze</v>
      </c>
      <c r="Q1881" t="str">
        <f>_xlfn.XLOOKUP('Sales_Fact cleaned'!B880,Customer_Cleaned!$A$2:$A$501,Customer_Cleaned!$F$2:$F$501)</f>
        <v>New Hampshire</v>
      </c>
      <c r="R1881" t="str">
        <f>_xlfn.XLOOKUP(B1881,Customer_Cleaned!$A$2:$A$501,Customer_Cleaned!$G$2:$G$501)</f>
        <v>USA</v>
      </c>
      <c r="S1881">
        <v>4</v>
      </c>
      <c r="T1881">
        <v>742.15</v>
      </c>
      <c r="U1881">
        <v>0.1</v>
      </c>
      <c r="V1881">
        <v>2671.74</v>
      </c>
      <c r="W1881" t="s">
        <v>1824</v>
      </c>
    </row>
    <row r="1882" spans="1:23" hidden="1">
      <c r="A1882" s="2">
        <v>45895</v>
      </c>
      <c r="B1882" t="s">
        <v>71</v>
      </c>
      <c r="C1882" t="s">
        <v>1584</v>
      </c>
      <c r="D1882" t="str">
        <f>VLOOKUP(C1882,Product_Cleaned!$A$2:$B$101,2,FALSE)</f>
        <v>Women's Denim Jeans</v>
      </c>
      <c r="E1882" t="str">
        <f>VLOOKUP(C1882,Product_Cleaned!$A$2:$C$101,3,FALSE)</f>
        <v>Clothing</v>
      </c>
      <c r="F1882" t="str">
        <f>VLOOKUP(C1882,Product_Cleaned!$A$2:$E$101,4,FALSE)</f>
        <v>Bottoms</v>
      </c>
      <c r="G1882" t="str">
        <f>VLOOKUP('Sales_Fact cleaned'!C545,Product_Cleaned!$A$2:$E$101,5, FALSE)</f>
        <v>Wilson Group</v>
      </c>
      <c r="H1882" t="s">
        <v>1799</v>
      </c>
      <c r="I1882" t="str">
        <f>_xlfn.XLOOKUP(H1882,Store_Raw!$A$2:$A$21,Store_Raw!$B$2:$B$21)</f>
        <v>Mcdonald Inc</v>
      </c>
      <c r="J1882" t="str">
        <f>_xlfn.XLOOKUP(H1882,Store_Raw!$A$2:$A$21,Store_Raw!$C$2:$C$21)</f>
        <v>South</v>
      </c>
      <c r="K1882" t="str">
        <f>_xlfn.XLOOKUP(H1882,Store_Raw!$A$2:$A$21,Store_Raw!$D$2:$D$21)</f>
        <v>Christopherland</v>
      </c>
      <c r="L1882" t="str">
        <f>_xlfn.XLOOKUP(H1882,Store_Raw!$A$2:$A$21,Store_Raw!$E$2:$E$21)</f>
        <v>Outlet</v>
      </c>
      <c r="M1882" t="str">
        <f>VLOOKUP(B1882,Customer_Cleaned!$A$2:$H$501,2,FALSE)</f>
        <v>Laura Alvarez</v>
      </c>
      <c r="N1882">
        <f>VLOOKUP(B1882,Customer_Cleaned!$A$2:$H$501,3,FALSE)</f>
        <v>49</v>
      </c>
      <c r="O1882" t="str">
        <f>VLOOKUP(B1882,Customer_Cleaned!$A$2:$H$501,4,FALSE)</f>
        <v>Female</v>
      </c>
      <c r="P1882" t="str">
        <f>VLOOKUP(B1882,Customer_Cleaned!$A$2:$H$501,8,FALSE)</f>
        <v>Silver</v>
      </c>
      <c r="Q1882" t="str">
        <f>_xlfn.XLOOKUP('Sales_Fact cleaned'!B545,Customer_Cleaned!$A$2:$A$501,Customer_Cleaned!$F$2:$F$501)</f>
        <v>New Jersey</v>
      </c>
      <c r="R1882" t="str">
        <f>_xlfn.XLOOKUP(B1882,Customer_Cleaned!$A$2:$A$501,Customer_Cleaned!$G$2:$G$501)</f>
        <v>USA</v>
      </c>
      <c r="S1882">
        <v>3</v>
      </c>
      <c r="T1882">
        <v>991.37</v>
      </c>
      <c r="U1882">
        <v>0.1</v>
      </c>
      <c r="V1882">
        <v>2676.6990000000001</v>
      </c>
      <c r="W1882" t="s">
        <v>1829</v>
      </c>
    </row>
    <row r="1883" spans="1:23">
      <c r="A1883" s="2">
        <v>45895</v>
      </c>
      <c r="B1883" t="s">
        <v>396</v>
      </c>
      <c r="C1883" t="s">
        <v>1678</v>
      </c>
      <c r="D1883" t="str">
        <f>VLOOKUP(C1883,Product_Cleaned!$A$2:$B$101,2,FALSE)</f>
        <v>Adjustable Dumbbells 20kg</v>
      </c>
      <c r="E1883" t="str">
        <f>VLOOKUP(C1883,Product_Cleaned!$A$2:$C$101,3,FALSE)</f>
        <v>Sports</v>
      </c>
      <c r="F1883" t="str">
        <f>VLOOKUP(C1883,Product_Cleaned!$A$2:$E$101,4,FALSE)</f>
        <v>Fitness</v>
      </c>
      <c r="G1883" t="str">
        <f>VLOOKUP('Sales_Fact cleaned'!C647,Product_Cleaned!$A$2:$E$101,5, FALSE)</f>
        <v>Hernandez Inc</v>
      </c>
      <c r="H1883" t="s">
        <v>1789</v>
      </c>
      <c r="I1883" t="str">
        <f>_xlfn.XLOOKUP(H1883,Store_Raw!$A$2:$A$21,Store_Raw!$B$2:$B$21)</f>
        <v>Hill, Wagner and Ballard</v>
      </c>
      <c r="J1883" t="str">
        <f>_xlfn.XLOOKUP(H1883,Store_Raw!$A$2:$A$21,Store_Raw!$C$2:$C$21)</f>
        <v>East</v>
      </c>
      <c r="K1883" t="str">
        <f>_xlfn.XLOOKUP(H1883,Store_Raw!$A$2:$A$21,Store_Raw!$D$2:$D$21)</f>
        <v>East Davidville</v>
      </c>
      <c r="L1883" t="str">
        <f>_xlfn.XLOOKUP(H1883,Store_Raw!$A$2:$A$21,Store_Raw!$E$2:$E$21)</f>
        <v>Online</v>
      </c>
      <c r="M1883" t="str">
        <f>VLOOKUP(B1883,Customer_Cleaned!$A$2:$H$501,2,FALSE)</f>
        <v>Edward Hall</v>
      </c>
      <c r="N1883">
        <f>VLOOKUP(B1883,Customer_Cleaned!$A$2:$H$501,3,FALSE)</f>
        <v>51</v>
      </c>
      <c r="O1883" t="str">
        <f>VLOOKUP(B1883,Customer_Cleaned!$A$2:$H$501,4,FALSE)</f>
        <v>Male</v>
      </c>
      <c r="P1883" t="str">
        <f>VLOOKUP(B1883,Customer_Cleaned!$A$2:$H$501,8,FALSE)</f>
        <v>Platinum</v>
      </c>
      <c r="Q1883" t="str">
        <f>_xlfn.XLOOKUP('Sales_Fact cleaned'!B647,Customer_Cleaned!$A$2:$A$501,Customer_Cleaned!$F$2:$F$501)</f>
        <v>Alabama</v>
      </c>
      <c r="R1883" t="str">
        <f>_xlfn.XLOOKUP(B1883,Customer_Cleaned!$A$2:$A$501,Customer_Cleaned!$G$2:$G$501)</f>
        <v>USA</v>
      </c>
      <c r="S1883">
        <v>4</v>
      </c>
      <c r="T1883">
        <v>704.49</v>
      </c>
      <c r="U1883">
        <v>0.05</v>
      </c>
      <c r="V1883">
        <v>2677.0619999999999</v>
      </c>
      <c r="W1883" t="s">
        <v>1829</v>
      </c>
    </row>
    <row r="1884" spans="1:23" hidden="1">
      <c r="A1884" s="2">
        <v>45895</v>
      </c>
      <c r="B1884" t="s">
        <v>1449</v>
      </c>
      <c r="C1884" t="s">
        <v>1706</v>
      </c>
      <c r="D1884" t="str">
        <f>VLOOKUP(C1884,Product_Cleaned!$A$2:$B$101,2,FALSE)</f>
        <v>Decorative Lamp Shade</v>
      </c>
      <c r="E1884" t="str">
        <f>VLOOKUP(C1884,Product_Cleaned!$A$2:$C$101,3,FALSE)</f>
        <v>Home</v>
      </c>
      <c r="F1884" t="str">
        <f>VLOOKUP(C1884,Product_Cleaned!$A$2:$E$101,4,FALSE)</f>
        <v>Lighting</v>
      </c>
      <c r="G1884" t="str">
        <f>VLOOKUP('Sales_Fact cleaned'!C1286,Product_Cleaned!$A$2:$E$101,5, FALSE)</f>
        <v>Erickson-Green</v>
      </c>
      <c r="H1884" t="s">
        <v>1786</v>
      </c>
      <c r="I1884" t="str">
        <f>_xlfn.XLOOKUP(H1884,Store_Raw!$A$2:$A$21,Store_Raw!$B$2:$B$21)</f>
        <v>Moore, Padilla and Butler</v>
      </c>
      <c r="J1884" t="str">
        <f>_xlfn.XLOOKUP(H1884,Store_Raw!$A$2:$A$21,Store_Raw!$C$2:$C$21)</f>
        <v>South</v>
      </c>
      <c r="K1884" t="str">
        <f>_xlfn.XLOOKUP(H1884,Store_Raw!$A$2:$A$21,Store_Raw!$D$2:$D$21)</f>
        <v>East Johnstad</v>
      </c>
      <c r="L1884" t="str">
        <f>_xlfn.XLOOKUP(H1884,Store_Raw!$A$2:$A$21,Store_Raw!$E$2:$E$21)</f>
        <v>Flagship</v>
      </c>
      <c r="M1884" t="str">
        <f>VLOOKUP(B1884,Customer_Cleaned!$A$2:$H$501,2,FALSE)</f>
        <v>Manuel Fisher</v>
      </c>
      <c r="N1884">
        <f>VLOOKUP(B1884,Customer_Cleaned!$A$2:$H$501,3,FALSE)</f>
        <v>21</v>
      </c>
      <c r="O1884" t="str">
        <f>VLOOKUP(B1884,Customer_Cleaned!$A$2:$H$501,4,FALSE)</f>
        <v>Female</v>
      </c>
      <c r="P1884" t="str">
        <f>VLOOKUP(B1884,Customer_Cleaned!$A$2:$H$501,8,FALSE)</f>
        <v>Bronze</v>
      </c>
      <c r="Q1884" t="str">
        <f>_xlfn.XLOOKUP('Sales_Fact cleaned'!B1286,Customer_Cleaned!$A$2:$A$501,Customer_Cleaned!$F$2:$F$501)</f>
        <v>Connecticut</v>
      </c>
      <c r="R1884" t="str">
        <f>_xlfn.XLOOKUP(B1884,Customer_Cleaned!$A$2:$A$501,Customer_Cleaned!$G$2:$G$501)</f>
        <v>USA</v>
      </c>
      <c r="S1884">
        <v>4</v>
      </c>
      <c r="T1884">
        <v>848.47</v>
      </c>
      <c r="U1884">
        <v>0.21</v>
      </c>
      <c r="V1884">
        <v>2681.1651999999999</v>
      </c>
      <c r="W1884" t="s">
        <v>1829</v>
      </c>
    </row>
    <row r="1885" spans="1:23" hidden="1">
      <c r="A1885" s="2">
        <v>45897</v>
      </c>
      <c r="B1885" t="s">
        <v>1275</v>
      </c>
      <c r="C1885" t="s">
        <v>1740</v>
      </c>
      <c r="D1885" t="str">
        <f>VLOOKUP(C1885,Product_Cleaned!$A$2:$B$101,2,FALSE)</f>
        <v>Women's Formal Blazer</v>
      </c>
      <c r="E1885" t="str">
        <f>VLOOKUP(C1885,Product_Cleaned!$A$2:$C$101,3,FALSE)</f>
        <v>Clothing</v>
      </c>
      <c r="F1885" t="str">
        <f>VLOOKUP(C1885,Product_Cleaned!$A$2:$E$101,4,FALSE)</f>
        <v>Outerwear</v>
      </c>
      <c r="G1885" t="str">
        <f>VLOOKUP('Sales_Fact cleaned'!C1038,Product_Cleaned!$A$2:$E$101,5, FALSE)</f>
        <v>Flores, Pineda and Rodriguez</v>
      </c>
      <c r="H1885" t="s">
        <v>1799</v>
      </c>
      <c r="I1885" t="str">
        <f>_xlfn.XLOOKUP(H1885,Store_Raw!$A$2:$A$21,Store_Raw!$B$2:$B$21)</f>
        <v>Mcdonald Inc</v>
      </c>
      <c r="J1885" t="str">
        <f>_xlfn.XLOOKUP(H1885,Store_Raw!$A$2:$A$21,Store_Raw!$C$2:$C$21)</f>
        <v>South</v>
      </c>
      <c r="K1885" t="str">
        <f>_xlfn.XLOOKUP(H1885,Store_Raw!$A$2:$A$21,Store_Raw!$D$2:$D$21)</f>
        <v>Christopherland</v>
      </c>
      <c r="L1885" t="str">
        <f>_xlfn.XLOOKUP(H1885,Store_Raw!$A$2:$A$21,Store_Raw!$E$2:$E$21)</f>
        <v>Outlet</v>
      </c>
      <c r="M1885" t="str">
        <f>VLOOKUP(B1885,Customer_Cleaned!$A$2:$H$501,2,FALSE)</f>
        <v>Jackie Thompson</v>
      </c>
      <c r="N1885">
        <f>VLOOKUP(B1885,Customer_Cleaned!$A$2:$H$501,3,FALSE)</f>
        <v>48</v>
      </c>
      <c r="O1885" t="str">
        <f>VLOOKUP(B1885,Customer_Cleaned!$A$2:$H$501,4,FALSE)</f>
        <v>Female</v>
      </c>
      <c r="P1885" t="str">
        <f>VLOOKUP(B1885,Customer_Cleaned!$A$2:$H$501,8,FALSE)</f>
        <v>Silver</v>
      </c>
      <c r="Q1885" t="str">
        <f>_xlfn.XLOOKUP('Sales_Fact cleaned'!B1038,Customer_Cleaned!$A$2:$A$501,Customer_Cleaned!$F$2:$F$501)</f>
        <v>Minnesota</v>
      </c>
      <c r="R1885" t="str">
        <f>_xlfn.XLOOKUP(B1885,Customer_Cleaned!$A$2:$A$501,Customer_Cleaned!$G$2:$G$501)</f>
        <v>USA</v>
      </c>
      <c r="S1885">
        <v>3</v>
      </c>
      <c r="T1885">
        <v>950.83</v>
      </c>
      <c r="U1885">
        <v>0.06</v>
      </c>
      <c r="V1885">
        <v>2681.3406</v>
      </c>
      <c r="W1885" t="s">
        <v>1824</v>
      </c>
    </row>
    <row r="1886" spans="1:23" hidden="1">
      <c r="A1886" s="2">
        <v>45897</v>
      </c>
      <c r="B1886" t="s">
        <v>1026</v>
      </c>
      <c r="C1886" t="s">
        <v>1622</v>
      </c>
      <c r="D1886" t="str">
        <f>VLOOKUP(C1886,Product_Cleaned!$A$2:$B$101,2,FALSE)</f>
        <v>Men's Casual Sneakers</v>
      </c>
      <c r="E1886" t="str">
        <f>VLOOKUP(C1886,Product_Cleaned!$A$2:$C$101,3,FALSE)</f>
        <v>Clothing</v>
      </c>
      <c r="F1886" t="str">
        <f>VLOOKUP(C1886,Product_Cleaned!$A$2:$E$101,4,FALSE)</f>
        <v>Footwear</v>
      </c>
      <c r="G1886" t="str">
        <f>VLOOKUP('Sales_Fact cleaned'!C1797,Product_Cleaned!$A$2:$E$101,5, FALSE)</f>
        <v>Rice LLC</v>
      </c>
      <c r="H1886" t="s">
        <v>1792</v>
      </c>
      <c r="I1886" t="str">
        <f>_xlfn.XLOOKUP(H1886,Store_Raw!$A$2:$A$21,Store_Raw!$B$2:$B$21)</f>
        <v>Aguirre-Keller</v>
      </c>
      <c r="J1886" t="str">
        <f>_xlfn.XLOOKUP(H1886,Store_Raw!$A$2:$A$21,Store_Raw!$C$2:$C$21)</f>
        <v>South</v>
      </c>
      <c r="K1886" t="str">
        <f>_xlfn.XLOOKUP(H1886,Store_Raw!$A$2:$A$21,Store_Raw!$D$2:$D$21)</f>
        <v>Lake Michael</v>
      </c>
      <c r="L1886" t="str">
        <f>_xlfn.XLOOKUP(H1886,Store_Raw!$A$2:$A$21,Store_Raw!$E$2:$E$21)</f>
        <v>Online</v>
      </c>
      <c r="M1886" t="str">
        <f>VLOOKUP(B1886,Customer_Cleaned!$A$2:$H$501,2,FALSE)</f>
        <v>Robert King</v>
      </c>
      <c r="N1886">
        <f>VLOOKUP(B1886,Customer_Cleaned!$A$2:$H$501,3,FALSE)</f>
        <v>58</v>
      </c>
      <c r="O1886" t="str">
        <f>VLOOKUP(B1886,Customer_Cleaned!$A$2:$H$501,4,FALSE)</f>
        <v>Female</v>
      </c>
      <c r="P1886" t="str">
        <f>VLOOKUP(B1886,Customer_Cleaned!$A$2:$H$501,8,FALSE)</f>
        <v>Platinum</v>
      </c>
      <c r="Q1886" t="str">
        <f>_xlfn.XLOOKUP('Sales_Fact cleaned'!B1797,Customer_Cleaned!$A$2:$A$501,Customer_Cleaned!$F$2:$F$501)</f>
        <v>Montana</v>
      </c>
      <c r="R1886" t="str">
        <f>_xlfn.XLOOKUP(B1886,Customer_Cleaned!$A$2:$A$501,Customer_Cleaned!$G$2:$G$501)</f>
        <v>USA</v>
      </c>
      <c r="S1886">
        <v>3</v>
      </c>
      <c r="T1886">
        <v>995.38</v>
      </c>
      <c r="U1886">
        <v>0.1</v>
      </c>
      <c r="V1886">
        <v>2687.5259999999998</v>
      </c>
      <c r="W1886" t="s">
        <v>1826</v>
      </c>
    </row>
    <row r="1887" spans="1:23" hidden="1">
      <c r="A1887" s="2">
        <v>45897</v>
      </c>
      <c r="B1887" t="s">
        <v>1196</v>
      </c>
      <c r="C1887" t="s">
        <v>1578</v>
      </c>
      <c r="D1887" t="str">
        <f>VLOOKUP(C1887,Product_Cleaned!$A$2:$B$101,2,FALSE)</f>
        <v>4K Home Projector</v>
      </c>
      <c r="E1887" t="str">
        <f>VLOOKUP(C1887,Product_Cleaned!$A$2:$C$101,3,FALSE)</f>
        <v>Electronics</v>
      </c>
      <c r="F1887" t="str">
        <f>VLOOKUP(C1887,Product_Cleaned!$A$2:$E$101,4,FALSE)</f>
        <v>Appliances</v>
      </c>
      <c r="G1887" t="str">
        <f>VLOOKUP('Sales_Fact cleaned'!C39,Product_Cleaned!$A$2:$E$101,5, FALSE)</f>
        <v>Cox Inc</v>
      </c>
      <c r="H1887" t="s">
        <v>1766</v>
      </c>
      <c r="I1887" t="str">
        <f>_xlfn.XLOOKUP(H1887,Store_Raw!$A$2:$A$21,Store_Raw!$B$2:$B$21)</f>
        <v>Johnson-Wright</v>
      </c>
      <c r="J1887" t="str">
        <f>_xlfn.XLOOKUP(H1887,Store_Raw!$A$2:$A$21,Store_Raw!$C$2:$C$21)</f>
        <v>North</v>
      </c>
      <c r="K1887" t="str">
        <f>_xlfn.XLOOKUP(H1887,Store_Raw!$A$2:$A$21,Store_Raw!$D$2:$D$21)</f>
        <v>Hoodberg</v>
      </c>
      <c r="L1887" t="str">
        <f>_xlfn.XLOOKUP(H1887,Store_Raw!$A$2:$A$21,Store_Raw!$E$2:$E$21)</f>
        <v>Outlet</v>
      </c>
      <c r="M1887" t="str">
        <f>VLOOKUP(B1887,Customer_Cleaned!$A$2:$H$501,2,FALSE)</f>
        <v>Kristine Higgins</v>
      </c>
      <c r="N1887">
        <f>VLOOKUP(B1887,Customer_Cleaned!$A$2:$H$501,3,FALSE)</f>
        <v>27</v>
      </c>
      <c r="O1887" t="str">
        <f>VLOOKUP(B1887,Customer_Cleaned!$A$2:$H$501,4,FALSE)</f>
        <v>Female</v>
      </c>
      <c r="P1887" t="str">
        <f>VLOOKUP(B1887,Customer_Cleaned!$A$2:$H$501,8,FALSE)</f>
        <v>Bronze</v>
      </c>
      <c r="Q1887" t="str">
        <f>_xlfn.XLOOKUP('Sales_Fact cleaned'!B39,Customer_Cleaned!$A$2:$A$501,Customer_Cleaned!$F$2:$F$501)</f>
        <v>New York</v>
      </c>
      <c r="R1887" t="str">
        <f>_xlfn.XLOOKUP(B1887,Customer_Cleaned!$A$2:$A$501,Customer_Cleaned!$G$2:$G$501)</f>
        <v>USA</v>
      </c>
      <c r="S1887">
        <v>4</v>
      </c>
      <c r="T1887">
        <v>921.83</v>
      </c>
      <c r="U1887">
        <v>0.27</v>
      </c>
      <c r="V1887">
        <v>2691.7435999999998</v>
      </c>
      <c r="W1887" t="s">
        <v>1826</v>
      </c>
    </row>
    <row r="1888" spans="1:23" hidden="1">
      <c r="A1888" s="2">
        <v>45898</v>
      </c>
      <c r="B1888" t="s">
        <v>198</v>
      </c>
      <c r="C1888" t="s">
        <v>1670</v>
      </c>
      <c r="D1888" t="str">
        <f>VLOOKUP(C1888,Product_Cleaned!$A$2:$B$101,2,FALSE)</f>
        <v>Tennis Ball 3-Pack</v>
      </c>
      <c r="E1888" t="str">
        <f>VLOOKUP(C1888,Product_Cleaned!$A$2:$C$101,3,FALSE)</f>
        <v>Sports</v>
      </c>
      <c r="F1888" t="str">
        <f>VLOOKUP(C1888,Product_Cleaned!$A$2:$E$101,4,FALSE)</f>
        <v>Equipment</v>
      </c>
      <c r="G1888" t="str">
        <f>VLOOKUP('Sales_Fact cleaned'!C1085,Product_Cleaned!$A$2:$E$101,5, FALSE)</f>
        <v>Lucero LLC</v>
      </c>
      <c r="H1888" t="s">
        <v>1792</v>
      </c>
      <c r="I1888" t="str">
        <f>_xlfn.XLOOKUP(H1888,Store_Raw!$A$2:$A$21,Store_Raw!$B$2:$B$21)</f>
        <v>Aguirre-Keller</v>
      </c>
      <c r="J1888" t="str">
        <f>_xlfn.XLOOKUP(H1888,Store_Raw!$A$2:$A$21,Store_Raw!$C$2:$C$21)</f>
        <v>South</v>
      </c>
      <c r="K1888" t="str">
        <f>_xlfn.XLOOKUP(H1888,Store_Raw!$A$2:$A$21,Store_Raw!$D$2:$D$21)</f>
        <v>Lake Michael</v>
      </c>
      <c r="L1888" t="str">
        <f>_xlfn.XLOOKUP(H1888,Store_Raw!$A$2:$A$21,Store_Raw!$E$2:$E$21)</f>
        <v>Online</v>
      </c>
      <c r="M1888" t="str">
        <f>VLOOKUP(B1888,Customer_Cleaned!$A$2:$H$501,2,FALSE)</f>
        <v>Debra Liu</v>
      </c>
      <c r="N1888">
        <f>VLOOKUP(B1888,Customer_Cleaned!$A$2:$H$501,3,FALSE)</f>
        <v>55</v>
      </c>
      <c r="O1888" t="str">
        <f>VLOOKUP(B1888,Customer_Cleaned!$A$2:$H$501,4,FALSE)</f>
        <v>Male</v>
      </c>
      <c r="P1888" t="str">
        <f>VLOOKUP(B1888,Customer_Cleaned!$A$2:$H$501,8,FALSE)</f>
        <v>Platinum</v>
      </c>
      <c r="Q1888" t="str">
        <f>_xlfn.XLOOKUP('Sales_Fact cleaned'!B1085,Customer_Cleaned!$A$2:$A$501,Customer_Cleaned!$F$2:$F$501)</f>
        <v>Maryland</v>
      </c>
      <c r="R1888" t="str">
        <f>_xlfn.XLOOKUP(B1888,Customer_Cleaned!$A$2:$A$501,Customer_Cleaned!$G$2:$G$501)</f>
        <v>USA</v>
      </c>
      <c r="S1888">
        <v>3</v>
      </c>
      <c r="T1888">
        <v>945.37</v>
      </c>
      <c r="U1888">
        <v>0.05</v>
      </c>
      <c r="V1888">
        <v>2694.3045000000002</v>
      </c>
      <c r="W1888" t="s">
        <v>1824</v>
      </c>
    </row>
    <row r="1889" spans="1:23" hidden="1">
      <c r="A1889" s="2">
        <v>45899</v>
      </c>
      <c r="B1889" t="s">
        <v>435</v>
      </c>
      <c r="C1889" t="s">
        <v>1708</v>
      </c>
      <c r="D1889" t="str">
        <f>VLOOKUP(C1889,Product_Cleaned!$A$2:$B$101,2,FALSE)</f>
        <v>Wall-Mounted Spice Rack</v>
      </c>
      <c r="E1889" t="str">
        <f>VLOOKUP(C1889,Product_Cleaned!$A$2:$C$101,3,FALSE)</f>
        <v>Home</v>
      </c>
      <c r="F1889" t="str">
        <f>VLOOKUP(C1889,Product_Cleaned!$A$2:$E$101,4,FALSE)</f>
        <v>Kitchen</v>
      </c>
      <c r="G1889" t="str">
        <f>VLOOKUP('Sales_Fact cleaned'!C1271,Product_Cleaned!$A$2:$E$101,5, FALSE)</f>
        <v>Gardner-Montes</v>
      </c>
      <c r="H1889" t="s">
        <v>1761</v>
      </c>
      <c r="I1889" t="str">
        <f>_xlfn.XLOOKUP(H1889,Store_Raw!$A$2:$A$21,Store_Raw!$B$2:$B$21)</f>
        <v>Black-Horn</v>
      </c>
      <c r="J1889" t="str">
        <f>_xlfn.XLOOKUP(H1889,Store_Raw!$A$2:$A$21,Store_Raw!$C$2:$C$21)</f>
        <v>South</v>
      </c>
      <c r="K1889" t="str">
        <f>_xlfn.XLOOKUP(H1889,Store_Raw!$A$2:$A$21,Store_Raw!$D$2:$D$21)</f>
        <v>North Nancyview</v>
      </c>
      <c r="L1889" t="str">
        <f>_xlfn.XLOOKUP(H1889,Store_Raw!$A$2:$A$21,Store_Raw!$E$2:$E$21)</f>
        <v>Outlet</v>
      </c>
      <c r="M1889" t="str">
        <f>VLOOKUP(B1889,Customer_Cleaned!$A$2:$H$501,2,FALSE)</f>
        <v>James Wolfe</v>
      </c>
      <c r="N1889">
        <f>VLOOKUP(B1889,Customer_Cleaned!$A$2:$H$501,3,FALSE)</f>
        <v>62</v>
      </c>
      <c r="O1889" t="str">
        <f>VLOOKUP(B1889,Customer_Cleaned!$A$2:$H$501,4,FALSE)</f>
        <v>Female</v>
      </c>
      <c r="P1889" t="str">
        <f>VLOOKUP(B1889,Customer_Cleaned!$A$2:$H$501,8,FALSE)</f>
        <v>Platinum</v>
      </c>
      <c r="Q1889" t="str">
        <f>_xlfn.XLOOKUP('Sales_Fact cleaned'!B1271,Customer_Cleaned!$A$2:$A$501,Customer_Cleaned!$F$2:$F$501)</f>
        <v>Oklahoma</v>
      </c>
      <c r="R1889" t="str">
        <f>_xlfn.XLOOKUP(B1889,Customer_Cleaned!$A$2:$A$501,Customer_Cleaned!$G$2:$G$501)</f>
        <v>USA</v>
      </c>
      <c r="S1889">
        <v>4</v>
      </c>
      <c r="T1889">
        <v>741.51</v>
      </c>
      <c r="U1889">
        <v>0.09</v>
      </c>
      <c r="V1889">
        <v>2699.0963999999999</v>
      </c>
      <c r="W1889" t="s">
        <v>1829</v>
      </c>
    </row>
    <row r="1890" spans="1:23" hidden="1">
      <c r="A1890" s="2">
        <v>45900</v>
      </c>
      <c r="B1890" t="s">
        <v>428</v>
      </c>
      <c r="C1890" t="s">
        <v>1674</v>
      </c>
      <c r="D1890" t="str">
        <f>VLOOKUP(C1890,Product_Cleaned!$A$2:$B$101,2,FALSE)</f>
        <v>Organic Sunscreen Lotion</v>
      </c>
      <c r="E1890" t="str">
        <f>VLOOKUP(C1890,Product_Cleaned!$A$2:$C$101,3,FALSE)</f>
        <v>Beauty</v>
      </c>
      <c r="F1890" t="str">
        <f>VLOOKUP(C1890,Product_Cleaned!$A$2:$E$101,4,FALSE)</f>
        <v>Skincare</v>
      </c>
      <c r="G1890" t="str">
        <f>VLOOKUP('Sales_Fact cleaned'!C1460,Product_Cleaned!$A$2:$E$101,5, FALSE)</f>
        <v>Ford, Murphy and Wilson</v>
      </c>
      <c r="H1890" t="s">
        <v>1773</v>
      </c>
      <c r="I1890" t="str">
        <f>_xlfn.XLOOKUP(H1890,Store_Raw!$A$2:$A$21,Store_Raw!$B$2:$B$21)</f>
        <v>Gray Ltd</v>
      </c>
      <c r="J1890" t="str">
        <f>_xlfn.XLOOKUP(H1890,Store_Raw!$A$2:$A$21,Store_Raw!$C$2:$C$21)</f>
        <v>North</v>
      </c>
      <c r="K1890" t="str">
        <f>_xlfn.XLOOKUP(H1890,Store_Raw!$A$2:$A$21,Store_Raw!$D$2:$D$21)</f>
        <v>New Michaelchester</v>
      </c>
      <c r="L1890" t="str">
        <f>_xlfn.XLOOKUP(H1890,Store_Raw!$A$2:$A$21,Store_Raw!$E$2:$E$21)</f>
        <v>Outlet</v>
      </c>
      <c r="M1890" t="str">
        <f>VLOOKUP(B1890,Customer_Cleaned!$A$2:$H$501,2,FALSE)</f>
        <v>Donald Lee</v>
      </c>
      <c r="N1890">
        <f>VLOOKUP(B1890,Customer_Cleaned!$A$2:$H$501,3,FALSE)</f>
        <v>26</v>
      </c>
      <c r="O1890" t="str">
        <f>VLOOKUP(B1890,Customer_Cleaned!$A$2:$H$501,4,FALSE)</f>
        <v>Male</v>
      </c>
      <c r="P1890" t="str">
        <f>VLOOKUP(B1890,Customer_Cleaned!$A$2:$H$501,8,FALSE)</f>
        <v>Bronze</v>
      </c>
      <c r="Q1890" t="str">
        <f>_xlfn.XLOOKUP('Sales_Fact cleaned'!B1460,Customer_Cleaned!$A$2:$A$501,Customer_Cleaned!$F$2:$F$501)</f>
        <v>New Hampshire</v>
      </c>
      <c r="R1890" t="str">
        <f>_xlfn.XLOOKUP(B1890,Customer_Cleaned!$A$2:$A$501,Customer_Cleaned!$G$2:$G$501)</f>
        <v>USA</v>
      </c>
      <c r="S1890">
        <v>4</v>
      </c>
      <c r="T1890">
        <v>688.86</v>
      </c>
      <c r="U1890">
        <v>0.02</v>
      </c>
      <c r="V1890">
        <v>2700.3312000000001</v>
      </c>
      <c r="W1890" t="s">
        <v>1829</v>
      </c>
    </row>
    <row r="1891" spans="1:23" hidden="1">
      <c r="A1891" s="2">
        <v>45900</v>
      </c>
      <c r="B1891" t="s">
        <v>648</v>
      </c>
      <c r="C1891" t="s">
        <v>1572</v>
      </c>
      <c r="D1891" t="str">
        <f>VLOOKUP(C1891,Product_Cleaned!$A$2:$B$101,2,FALSE)</f>
        <v>Hair Strengthening Shampoo</v>
      </c>
      <c r="E1891" t="str">
        <f>VLOOKUP(C1891,Product_Cleaned!$A$2:$C$101,3,FALSE)</f>
        <v>Beauty</v>
      </c>
      <c r="F1891" t="str">
        <f>VLOOKUP(C1891,Product_Cleaned!$A$2:$E$101,4,FALSE)</f>
        <v>Haircare</v>
      </c>
      <c r="G1891" t="str">
        <f>VLOOKUP('Sales_Fact cleaned'!C155,Product_Cleaned!$A$2:$E$101,5, FALSE)</f>
        <v>Terry-Moore</v>
      </c>
      <c r="H1891" t="s">
        <v>1801</v>
      </c>
      <c r="I1891" t="str">
        <f>_xlfn.XLOOKUP(H1891,Store_Raw!$A$2:$A$21,Store_Raw!$B$2:$B$21)</f>
        <v>Shelton PLC</v>
      </c>
      <c r="J1891" t="str">
        <f>_xlfn.XLOOKUP(H1891,Store_Raw!$A$2:$A$21,Store_Raw!$C$2:$C$21)</f>
        <v>North</v>
      </c>
      <c r="K1891" t="str">
        <f>_xlfn.XLOOKUP(H1891,Store_Raw!$A$2:$A$21,Store_Raw!$D$2:$D$21)</f>
        <v>East Jenniferstad</v>
      </c>
      <c r="L1891" t="str">
        <f>_xlfn.XLOOKUP(H1891,Store_Raw!$A$2:$A$21,Store_Raw!$E$2:$E$21)</f>
        <v>Flagship</v>
      </c>
      <c r="M1891" t="str">
        <f>VLOOKUP(B1891,Customer_Cleaned!$A$2:$H$501,2,FALSE)</f>
        <v>Wanda Snyder</v>
      </c>
      <c r="N1891">
        <f>VLOOKUP(B1891,Customer_Cleaned!$A$2:$H$501,3,FALSE)</f>
        <v>54</v>
      </c>
      <c r="O1891" t="str">
        <f>VLOOKUP(B1891,Customer_Cleaned!$A$2:$H$501,4,FALSE)</f>
        <v>Male</v>
      </c>
      <c r="P1891" t="str">
        <f>VLOOKUP(B1891,Customer_Cleaned!$A$2:$H$501,8,FALSE)</f>
        <v>Platinum</v>
      </c>
      <c r="Q1891" t="str">
        <f>_xlfn.XLOOKUP('Sales_Fact cleaned'!B155,Customer_Cleaned!$A$2:$A$501,Customer_Cleaned!$F$2:$F$501)</f>
        <v>Wisconsin</v>
      </c>
      <c r="R1891" t="str">
        <f>_xlfn.XLOOKUP(B1891,Customer_Cleaned!$A$2:$A$501,Customer_Cleaned!$G$2:$G$501)</f>
        <v>USA</v>
      </c>
      <c r="S1891">
        <v>4</v>
      </c>
      <c r="T1891">
        <v>889.47</v>
      </c>
      <c r="U1891">
        <v>0.24</v>
      </c>
      <c r="V1891">
        <v>2703.9888000000001</v>
      </c>
      <c r="W1891" t="s">
        <v>1829</v>
      </c>
    </row>
    <row r="1892" spans="1:23" hidden="1">
      <c r="A1892" s="2">
        <v>45902</v>
      </c>
      <c r="B1892" t="s">
        <v>669</v>
      </c>
      <c r="C1892" t="s">
        <v>1684</v>
      </c>
      <c r="D1892" t="str">
        <f>VLOOKUP(C1892,Product_Cleaned!$A$2:$B$101,2,FALSE)</f>
        <v>Wooden Nightstand</v>
      </c>
      <c r="E1892" t="str">
        <f>VLOOKUP(C1892,Product_Cleaned!$A$2:$C$101,3,FALSE)</f>
        <v>Home</v>
      </c>
      <c r="F1892" t="str">
        <f>VLOOKUP(C1892,Product_Cleaned!$A$2:$E$101,4,FALSE)</f>
        <v>Furniture</v>
      </c>
      <c r="G1892" t="str">
        <f>VLOOKUP('Sales_Fact cleaned'!C784,Product_Cleaned!$A$2:$E$101,5, FALSE)</f>
        <v>Weiss-Watson</v>
      </c>
      <c r="H1892" t="s">
        <v>1761</v>
      </c>
      <c r="I1892" t="str">
        <f>_xlfn.XLOOKUP(H1892,Store_Raw!$A$2:$A$21,Store_Raw!$B$2:$B$21)</f>
        <v>Black-Horn</v>
      </c>
      <c r="J1892" t="str">
        <f>_xlfn.XLOOKUP(H1892,Store_Raw!$A$2:$A$21,Store_Raw!$C$2:$C$21)</f>
        <v>South</v>
      </c>
      <c r="K1892" t="str">
        <f>_xlfn.XLOOKUP(H1892,Store_Raw!$A$2:$A$21,Store_Raw!$D$2:$D$21)</f>
        <v>North Nancyview</v>
      </c>
      <c r="L1892" t="str">
        <f>_xlfn.XLOOKUP(H1892,Store_Raw!$A$2:$A$21,Store_Raw!$E$2:$E$21)</f>
        <v>Outlet</v>
      </c>
      <c r="M1892" t="str">
        <f>VLOOKUP(B1892,Customer_Cleaned!$A$2:$H$501,2,FALSE)</f>
        <v>Michelle Carpenter</v>
      </c>
      <c r="N1892">
        <f>VLOOKUP(B1892,Customer_Cleaned!$A$2:$H$501,3,FALSE)</f>
        <v>44</v>
      </c>
      <c r="O1892" t="str">
        <f>VLOOKUP(B1892,Customer_Cleaned!$A$2:$H$501,4,FALSE)</f>
        <v>Female</v>
      </c>
      <c r="P1892" t="str">
        <f>VLOOKUP(B1892,Customer_Cleaned!$A$2:$H$501,8,FALSE)</f>
        <v>Silver</v>
      </c>
      <c r="Q1892" t="str">
        <f>_xlfn.XLOOKUP('Sales_Fact cleaned'!B784,Customer_Cleaned!$A$2:$A$501,Customer_Cleaned!$F$2:$F$501)</f>
        <v>New Hampshire</v>
      </c>
      <c r="R1892" t="str">
        <f>_xlfn.XLOOKUP(B1892,Customer_Cleaned!$A$2:$A$501,Customer_Cleaned!$G$2:$G$501)</f>
        <v>USA</v>
      </c>
      <c r="S1892">
        <v>3</v>
      </c>
      <c r="T1892">
        <v>901.49</v>
      </c>
      <c r="U1892">
        <v>0</v>
      </c>
      <c r="V1892">
        <v>2704.47</v>
      </c>
      <c r="W1892" t="s">
        <v>1829</v>
      </c>
    </row>
    <row r="1893" spans="1:23" hidden="1">
      <c r="A1893" s="2">
        <v>45902</v>
      </c>
      <c r="B1893" t="s">
        <v>202</v>
      </c>
      <c r="C1893" t="s">
        <v>1622</v>
      </c>
      <c r="D1893" t="str">
        <f>VLOOKUP(C1893,Product_Cleaned!$A$2:$B$101,2,FALSE)</f>
        <v>Men's Casual Sneakers</v>
      </c>
      <c r="E1893" t="str">
        <f>VLOOKUP(C1893,Product_Cleaned!$A$2:$C$101,3,FALSE)</f>
        <v>Clothing</v>
      </c>
      <c r="F1893" t="str">
        <f>VLOOKUP(C1893,Product_Cleaned!$A$2:$E$101,4,FALSE)</f>
        <v>Footwear</v>
      </c>
      <c r="G1893" t="str">
        <f>VLOOKUP('Sales_Fact cleaned'!C936,Product_Cleaned!$A$2:$E$101,5, FALSE)</f>
        <v>Hoffman Group</v>
      </c>
      <c r="H1893" t="s">
        <v>1794</v>
      </c>
      <c r="I1893" t="str">
        <f>_xlfn.XLOOKUP(H1893,Store_Raw!$A$2:$A$21,Store_Raw!$B$2:$B$21)</f>
        <v>Thomas, Bridges and Harris</v>
      </c>
      <c r="J1893" t="str">
        <f>_xlfn.XLOOKUP(H1893,Store_Raw!$A$2:$A$21,Store_Raw!$C$2:$C$21)</f>
        <v>North</v>
      </c>
      <c r="K1893" t="str">
        <f>_xlfn.XLOOKUP(H1893,Store_Raw!$A$2:$A$21,Store_Raw!$D$2:$D$21)</f>
        <v>Sabrinatown</v>
      </c>
      <c r="L1893" t="str">
        <f>_xlfn.XLOOKUP(H1893,Store_Raw!$A$2:$A$21,Store_Raw!$E$2:$E$21)</f>
        <v>Online</v>
      </c>
      <c r="M1893" t="str">
        <f>VLOOKUP(B1893,Customer_Cleaned!$A$2:$H$501,2,FALSE)</f>
        <v>Sharon Brown</v>
      </c>
      <c r="N1893">
        <f>VLOOKUP(B1893,Customer_Cleaned!$A$2:$H$501,3,FALSE)</f>
        <v>37</v>
      </c>
      <c r="O1893" t="str">
        <f>VLOOKUP(B1893,Customer_Cleaned!$A$2:$H$501,4,FALSE)</f>
        <v>Female</v>
      </c>
      <c r="P1893" t="str">
        <f>VLOOKUP(B1893,Customer_Cleaned!$A$2:$H$501,8,FALSE)</f>
        <v>Silver</v>
      </c>
      <c r="Q1893" t="str">
        <f>_xlfn.XLOOKUP('Sales_Fact cleaned'!B936,Customer_Cleaned!$A$2:$A$501,Customer_Cleaned!$F$2:$F$501)</f>
        <v>Michigan</v>
      </c>
      <c r="R1893" t="str">
        <f>_xlfn.XLOOKUP(B1893,Customer_Cleaned!$A$2:$A$501,Customer_Cleaned!$G$2:$G$501)</f>
        <v>USA</v>
      </c>
      <c r="S1893">
        <v>4</v>
      </c>
      <c r="T1893">
        <v>747.56</v>
      </c>
      <c r="U1893">
        <v>0.09</v>
      </c>
      <c r="V1893">
        <v>2721.1183999999998</v>
      </c>
      <c r="W1893" t="s">
        <v>1829</v>
      </c>
    </row>
    <row r="1894" spans="1:23" hidden="1">
      <c r="A1894" s="2">
        <v>45902</v>
      </c>
      <c r="B1894" t="s">
        <v>1380</v>
      </c>
      <c r="C1894" t="s">
        <v>1610</v>
      </c>
      <c r="D1894" t="str">
        <f>VLOOKUP(C1894,Product_Cleaned!$A$2:$B$101,2,FALSE)</f>
        <v>Basketball</v>
      </c>
      <c r="E1894" t="str">
        <f>VLOOKUP(C1894,Product_Cleaned!$A$2:$C$101,3,FALSE)</f>
        <v>Sports</v>
      </c>
      <c r="F1894" t="str">
        <f>VLOOKUP(C1894,Product_Cleaned!$A$2:$E$101,4,FALSE)</f>
        <v>Team Sports</v>
      </c>
      <c r="G1894" t="str">
        <f>VLOOKUP('Sales_Fact cleaned'!C987,Product_Cleaned!$A$2:$E$101,5, FALSE)</f>
        <v>Bautista, Green and Hale</v>
      </c>
      <c r="H1894" t="s">
        <v>1769</v>
      </c>
      <c r="I1894" t="str">
        <f>_xlfn.XLOOKUP(H1894,Store_Raw!$A$2:$A$21,Store_Raw!$B$2:$B$21)</f>
        <v>Alexander Group</v>
      </c>
      <c r="J1894" t="str">
        <f>_xlfn.XLOOKUP(H1894,Store_Raw!$A$2:$A$21,Store_Raw!$C$2:$C$21)</f>
        <v>South</v>
      </c>
      <c r="K1894" t="str">
        <f>_xlfn.XLOOKUP(H1894,Store_Raw!$A$2:$A$21,Store_Raw!$D$2:$D$21)</f>
        <v>Port Sharon</v>
      </c>
      <c r="L1894" t="str">
        <f>_xlfn.XLOOKUP(H1894,Store_Raw!$A$2:$A$21,Store_Raw!$E$2:$E$21)</f>
        <v>Online</v>
      </c>
      <c r="M1894" t="str">
        <f>VLOOKUP(B1894,Customer_Cleaned!$A$2:$H$501,2,FALSE)</f>
        <v>Shannon Turner</v>
      </c>
      <c r="N1894">
        <f>VLOOKUP(B1894,Customer_Cleaned!$A$2:$H$501,3,FALSE)</f>
        <v>35</v>
      </c>
      <c r="O1894" t="str">
        <f>VLOOKUP(B1894,Customer_Cleaned!$A$2:$H$501,4,FALSE)</f>
        <v>Male</v>
      </c>
      <c r="P1894" t="str">
        <f>VLOOKUP(B1894,Customer_Cleaned!$A$2:$H$501,8,FALSE)</f>
        <v>Silver</v>
      </c>
      <c r="Q1894" t="str">
        <f>_xlfn.XLOOKUP('Sales_Fact cleaned'!B987,Customer_Cleaned!$A$2:$A$501,Customer_Cleaned!$F$2:$F$501)</f>
        <v>Ohio</v>
      </c>
      <c r="R1894" t="str">
        <f>_xlfn.XLOOKUP(B1894,Customer_Cleaned!$A$2:$A$501,Customer_Cleaned!$G$2:$G$501)</f>
        <v>USA</v>
      </c>
      <c r="S1894">
        <v>4</v>
      </c>
      <c r="T1894">
        <v>681.08</v>
      </c>
      <c r="U1894">
        <v>0</v>
      </c>
      <c r="V1894">
        <v>2724.32</v>
      </c>
      <c r="W1894" t="s">
        <v>1826</v>
      </c>
    </row>
    <row r="1895" spans="1:23">
      <c r="A1895" s="2">
        <v>45903</v>
      </c>
      <c r="B1895" t="s">
        <v>181</v>
      </c>
      <c r="C1895" t="s">
        <v>1582</v>
      </c>
      <c r="D1895" t="str">
        <f>VLOOKUP(C1895,Product_Cleaned!$A$2:$B$101,2,FALSE)</f>
        <v>Soccer Training Cone Set</v>
      </c>
      <c r="E1895" t="str">
        <f>VLOOKUP(C1895,Product_Cleaned!$A$2:$C$101,3,FALSE)</f>
        <v>Sports</v>
      </c>
      <c r="F1895" t="str">
        <f>VLOOKUP(C1895,Product_Cleaned!$A$2:$E$101,4,FALSE)</f>
        <v>Accessories</v>
      </c>
      <c r="G1895" t="str">
        <f>VLOOKUP('Sales_Fact cleaned'!C17,Product_Cleaned!$A$2:$E$101,5, FALSE)</f>
        <v>Collins-Stephenson</v>
      </c>
      <c r="H1895" t="s">
        <v>1813</v>
      </c>
      <c r="I1895" t="str">
        <f>_xlfn.XLOOKUP(H1895,Store_Raw!$A$2:$A$21,Store_Raw!$B$2:$B$21)</f>
        <v>Mann-Austin</v>
      </c>
      <c r="J1895" t="str">
        <f>_xlfn.XLOOKUP(H1895,Store_Raw!$A$2:$A$21,Store_Raw!$C$2:$C$21)</f>
        <v>East</v>
      </c>
      <c r="K1895" t="str">
        <f>_xlfn.XLOOKUP(H1895,Store_Raw!$A$2:$A$21,Store_Raw!$D$2:$D$21)</f>
        <v>Vasquezborough</v>
      </c>
      <c r="L1895" t="str">
        <f>_xlfn.XLOOKUP(H1895,Store_Raw!$A$2:$A$21,Store_Raw!$E$2:$E$21)</f>
        <v>Online</v>
      </c>
      <c r="M1895" t="str">
        <f>VLOOKUP(B1895,Customer_Cleaned!$A$2:$H$501,2,FALSE)</f>
        <v>Gina Knight</v>
      </c>
      <c r="N1895">
        <f>VLOOKUP(B1895,Customer_Cleaned!$A$2:$H$501,3,FALSE)</f>
        <v>54</v>
      </c>
      <c r="O1895" t="str">
        <f>VLOOKUP(B1895,Customer_Cleaned!$A$2:$H$501,4,FALSE)</f>
        <v>Female</v>
      </c>
      <c r="P1895" t="str">
        <f>VLOOKUP(B1895,Customer_Cleaned!$A$2:$H$501,8,FALSE)</f>
        <v>Platinum</v>
      </c>
      <c r="Q1895" t="str">
        <f>_xlfn.XLOOKUP('Sales_Fact cleaned'!B17,Customer_Cleaned!$A$2:$A$501,Customer_Cleaned!$F$2:$F$501)</f>
        <v>Maryland</v>
      </c>
      <c r="R1895" t="str">
        <f>_xlfn.XLOOKUP(B1895,Customer_Cleaned!$A$2:$A$501,Customer_Cleaned!$G$2:$G$501)</f>
        <v>USA</v>
      </c>
      <c r="S1895">
        <v>3</v>
      </c>
      <c r="T1895">
        <v>997.95</v>
      </c>
      <c r="U1895">
        <v>0.09</v>
      </c>
      <c r="V1895">
        <v>2724.4034999999999</v>
      </c>
      <c r="W1895" t="s">
        <v>1826</v>
      </c>
    </row>
    <row r="1896" spans="1:23" hidden="1">
      <c r="A1896" s="2">
        <v>45904</v>
      </c>
      <c r="B1896" t="s">
        <v>396</v>
      </c>
      <c r="C1896" t="s">
        <v>1614</v>
      </c>
      <c r="D1896" t="str">
        <f>VLOOKUP(C1896,Product_Cleaned!$A$2:$B$101,2,FALSE)</f>
        <v>Modern Wall Clock</v>
      </c>
      <c r="E1896" t="str">
        <f>VLOOKUP(C1896,Product_Cleaned!$A$2:$C$101,3,FALSE)</f>
        <v>Home</v>
      </c>
      <c r="F1896" t="str">
        <f>VLOOKUP(C1896,Product_Cleaned!$A$2:$E$101,4,FALSE)</f>
        <v>Decor</v>
      </c>
      <c r="G1896" t="str">
        <f>VLOOKUP('Sales_Fact cleaned'!C74,Product_Cleaned!$A$2:$E$101,5, FALSE)</f>
        <v>Butler Group</v>
      </c>
      <c r="H1896" t="s">
        <v>1766</v>
      </c>
      <c r="I1896" t="str">
        <f>_xlfn.XLOOKUP(H1896,Store_Raw!$A$2:$A$21,Store_Raw!$B$2:$B$21)</f>
        <v>Johnson-Wright</v>
      </c>
      <c r="J1896" t="str">
        <f>_xlfn.XLOOKUP(H1896,Store_Raw!$A$2:$A$21,Store_Raw!$C$2:$C$21)</f>
        <v>North</v>
      </c>
      <c r="K1896" t="str">
        <f>_xlfn.XLOOKUP(H1896,Store_Raw!$A$2:$A$21,Store_Raw!$D$2:$D$21)</f>
        <v>Hoodberg</v>
      </c>
      <c r="L1896" t="str">
        <f>_xlfn.XLOOKUP(H1896,Store_Raw!$A$2:$A$21,Store_Raw!$E$2:$E$21)</f>
        <v>Outlet</v>
      </c>
      <c r="M1896" t="str">
        <f>VLOOKUP(B1896,Customer_Cleaned!$A$2:$H$501,2,FALSE)</f>
        <v>Edward Hall</v>
      </c>
      <c r="N1896">
        <f>VLOOKUP(B1896,Customer_Cleaned!$A$2:$H$501,3,FALSE)</f>
        <v>51</v>
      </c>
      <c r="O1896" t="str">
        <f>VLOOKUP(B1896,Customer_Cleaned!$A$2:$H$501,4,FALSE)</f>
        <v>Male</v>
      </c>
      <c r="P1896" t="str">
        <f>VLOOKUP(B1896,Customer_Cleaned!$A$2:$H$501,8,FALSE)</f>
        <v>Platinum</v>
      </c>
      <c r="Q1896" t="str">
        <f>_xlfn.XLOOKUP('Sales_Fact cleaned'!B74,Customer_Cleaned!$A$2:$A$501,Customer_Cleaned!$F$2:$F$501)</f>
        <v>Washington</v>
      </c>
      <c r="R1896" t="str">
        <f>_xlfn.XLOOKUP(B1896,Customer_Cleaned!$A$2:$A$501,Customer_Cleaned!$G$2:$G$501)</f>
        <v>USA</v>
      </c>
      <c r="S1896">
        <v>4</v>
      </c>
      <c r="T1896">
        <v>695.97</v>
      </c>
      <c r="U1896">
        <v>0.02</v>
      </c>
      <c r="V1896">
        <v>2728.2024000000001</v>
      </c>
      <c r="W1896" t="s">
        <v>1829</v>
      </c>
    </row>
    <row r="1897" spans="1:23" hidden="1">
      <c r="A1897" s="2">
        <v>45904</v>
      </c>
      <c r="B1897" t="s">
        <v>63</v>
      </c>
      <c r="C1897" t="s">
        <v>1549</v>
      </c>
      <c r="D1897" t="str">
        <f>VLOOKUP(C1897,Product_Cleaned!$A$2:$B$101,2,FALSE)</f>
        <v>Women's Casual Hoodie</v>
      </c>
      <c r="E1897" t="str">
        <f>VLOOKUP(C1897,Product_Cleaned!$A$2:$C$101,3,FALSE)</f>
        <v>Clothing</v>
      </c>
      <c r="F1897" t="str">
        <f>VLOOKUP(C1897,Product_Cleaned!$A$2:$E$101,4,FALSE)</f>
        <v>Outerwear</v>
      </c>
      <c r="G1897" t="str">
        <f>VLOOKUP('Sales_Fact cleaned'!C635,Product_Cleaned!$A$2:$E$101,5, FALSE)</f>
        <v>Smith-Charles</v>
      </c>
      <c r="H1897" t="s">
        <v>1789</v>
      </c>
      <c r="I1897" t="str">
        <f>_xlfn.XLOOKUP(H1897,Store_Raw!$A$2:$A$21,Store_Raw!$B$2:$B$21)</f>
        <v>Hill, Wagner and Ballard</v>
      </c>
      <c r="J1897" t="str">
        <f>_xlfn.XLOOKUP(H1897,Store_Raw!$A$2:$A$21,Store_Raw!$C$2:$C$21)</f>
        <v>East</v>
      </c>
      <c r="K1897" t="str">
        <f>_xlfn.XLOOKUP(H1897,Store_Raw!$A$2:$A$21,Store_Raw!$D$2:$D$21)</f>
        <v>East Davidville</v>
      </c>
      <c r="L1897" t="str">
        <f>_xlfn.XLOOKUP(H1897,Store_Raw!$A$2:$A$21,Store_Raw!$E$2:$E$21)</f>
        <v>Online</v>
      </c>
      <c r="M1897" t="str">
        <f>VLOOKUP(B1897,Customer_Cleaned!$A$2:$H$501,2,FALSE)</f>
        <v>Nathan Hernandez</v>
      </c>
      <c r="N1897">
        <f>VLOOKUP(B1897,Customer_Cleaned!$A$2:$H$501,3,FALSE)</f>
        <v>32</v>
      </c>
      <c r="O1897" t="str">
        <f>VLOOKUP(B1897,Customer_Cleaned!$A$2:$H$501,4,FALSE)</f>
        <v>Female</v>
      </c>
      <c r="P1897" t="str">
        <f>VLOOKUP(B1897,Customer_Cleaned!$A$2:$H$501,8,FALSE)</f>
        <v>Bronze</v>
      </c>
      <c r="Q1897" t="str">
        <f>_xlfn.XLOOKUP('Sales_Fact cleaned'!B635,Customer_Cleaned!$A$2:$A$501,Customer_Cleaned!$F$2:$F$501)</f>
        <v>Oklahoma</v>
      </c>
      <c r="R1897" t="str">
        <f>_xlfn.XLOOKUP(B1897,Customer_Cleaned!$A$2:$A$501,Customer_Cleaned!$G$2:$G$501)</f>
        <v>USA</v>
      </c>
      <c r="S1897">
        <v>4</v>
      </c>
      <c r="T1897">
        <v>863.87</v>
      </c>
      <c r="U1897">
        <v>0.21</v>
      </c>
      <c r="V1897">
        <v>2729.8292000000001</v>
      </c>
      <c r="W1897" t="s">
        <v>1829</v>
      </c>
    </row>
    <row r="1898" spans="1:23">
      <c r="A1898" s="2">
        <v>45905</v>
      </c>
      <c r="B1898" t="s">
        <v>785</v>
      </c>
      <c r="C1898" t="s">
        <v>1551</v>
      </c>
      <c r="D1898" t="str">
        <f>VLOOKUP(C1898,Product_Cleaned!$A$2:$B$101,2,FALSE)</f>
        <v>Men's Running Jacket</v>
      </c>
      <c r="E1898" t="str">
        <f>VLOOKUP(C1898,Product_Cleaned!$A$2:$C$101,3,FALSE)</f>
        <v>Clothing</v>
      </c>
      <c r="F1898" t="str">
        <f>VLOOKUP(C1898,Product_Cleaned!$A$2:$E$101,4,FALSE)</f>
        <v>Outerwear</v>
      </c>
      <c r="G1898" t="str">
        <f>VLOOKUP('Sales_Fact cleaned'!C313,Product_Cleaned!$A$2:$E$101,5, FALSE)</f>
        <v>Hill PLC</v>
      </c>
      <c r="H1898" t="s">
        <v>1797</v>
      </c>
      <c r="I1898" t="str">
        <f>_xlfn.XLOOKUP(H1898,Store_Raw!$A$2:$A$21,Store_Raw!$B$2:$B$21)</f>
        <v>Gardner, Humphrey and Contreras</v>
      </c>
      <c r="J1898" t="str">
        <f>_xlfn.XLOOKUP(H1898,Store_Raw!$A$2:$A$21,Store_Raw!$C$2:$C$21)</f>
        <v>East</v>
      </c>
      <c r="K1898" t="str">
        <f>_xlfn.XLOOKUP(H1898,Store_Raw!$A$2:$A$21,Store_Raw!$D$2:$D$21)</f>
        <v>Johnsonville</v>
      </c>
      <c r="L1898" t="str">
        <f>_xlfn.XLOOKUP(H1898,Store_Raw!$A$2:$A$21,Store_Raw!$E$2:$E$21)</f>
        <v>Flagship</v>
      </c>
      <c r="M1898" t="str">
        <f>VLOOKUP(B1898,Customer_Cleaned!$A$2:$H$501,2,FALSE)</f>
        <v>Laura Soto</v>
      </c>
      <c r="N1898">
        <f>VLOOKUP(B1898,Customer_Cleaned!$A$2:$H$501,3,FALSE)</f>
        <v>57</v>
      </c>
      <c r="O1898" t="str">
        <f>VLOOKUP(B1898,Customer_Cleaned!$A$2:$H$501,4,FALSE)</f>
        <v>Female</v>
      </c>
      <c r="P1898" t="str">
        <f>VLOOKUP(B1898,Customer_Cleaned!$A$2:$H$501,8,FALSE)</f>
        <v>Platinum</v>
      </c>
      <c r="Q1898" t="str">
        <f>_xlfn.XLOOKUP('Sales_Fact cleaned'!B313,Customer_Cleaned!$A$2:$A$501,Customer_Cleaned!$F$2:$F$501)</f>
        <v>South Dakota</v>
      </c>
      <c r="R1898" t="str">
        <f>_xlfn.XLOOKUP(B1898,Customer_Cleaned!$A$2:$A$501,Customer_Cleaned!$G$2:$G$501)</f>
        <v>USA</v>
      </c>
      <c r="S1898">
        <v>4</v>
      </c>
      <c r="T1898">
        <v>785.41</v>
      </c>
      <c r="U1898">
        <v>0.13</v>
      </c>
      <c r="V1898">
        <v>2733.2267999999999</v>
      </c>
      <c r="W1898" t="s">
        <v>1824</v>
      </c>
    </row>
    <row r="1899" spans="1:23" hidden="1">
      <c r="A1899" s="2">
        <v>45905</v>
      </c>
      <c r="B1899" t="s">
        <v>211</v>
      </c>
      <c r="C1899" t="s">
        <v>1646</v>
      </c>
      <c r="D1899" t="str">
        <f>VLOOKUP(C1899,Product_Cleaned!$A$2:$B$101,2,FALSE)</f>
        <v>Men's Roll-On Perfume</v>
      </c>
      <c r="E1899" t="str">
        <f>VLOOKUP(C1899,Product_Cleaned!$A$2:$C$101,3,FALSE)</f>
        <v>Beauty</v>
      </c>
      <c r="F1899" t="str">
        <f>VLOOKUP(C1899,Product_Cleaned!$A$2:$E$101,4,FALSE)</f>
        <v>Fragrance</v>
      </c>
      <c r="G1899" t="str">
        <f>VLOOKUP('Sales_Fact cleaned'!C623,Product_Cleaned!$A$2:$E$101,5, FALSE)</f>
        <v>Harris Inc</v>
      </c>
      <c r="H1899" t="s">
        <v>1782</v>
      </c>
      <c r="I1899" t="str">
        <f>_xlfn.XLOOKUP(H1899,Store_Raw!$A$2:$A$21,Store_Raw!$B$2:$B$21)</f>
        <v>Bean, Jones and Park</v>
      </c>
      <c r="J1899" t="str">
        <f>_xlfn.XLOOKUP(H1899,Store_Raw!$A$2:$A$21,Store_Raw!$C$2:$C$21)</f>
        <v>West</v>
      </c>
      <c r="K1899" t="str">
        <f>_xlfn.XLOOKUP(H1899,Store_Raw!$A$2:$A$21,Store_Raw!$D$2:$D$21)</f>
        <v>Thompsonborough</v>
      </c>
      <c r="L1899" t="str">
        <f>_xlfn.XLOOKUP(H1899,Store_Raw!$A$2:$A$21,Store_Raw!$E$2:$E$21)</f>
        <v>Online</v>
      </c>
      <c r="M1899" t="str">
        <f>VLOOKUP(B1899,Customer_Cleaned!$A$2:$H$501,2,FALSE)</f>
        <v>Christopher Sutton</v>
      </c>
      <c r="N1899">
        <f>VLOOKUP(B1899,Customer_Cleaned!$A$2:$H$501,3,FALSE)</f>
        <v>49</v>
      </c>
      <c r="O1899" t="str">
        <f>VLOOKUP(B1899,Customer_Cleaned!$A$2:$H$501,4,FALSE)</f>
        <v>Female</v>
      </c>
      <c r="P1899" t="str">
        <f>VLOOKUP(B1899,Customer_Cleaned!$A$2:$H$501,8,FALSE)</f>
        <v>Silver</v>
      </c>
      <c r="Q1899" t="str">
        <f>_xlfn.XLOOKUP('Sales_Fact cleaned'!B623,Customer_Cleaned!$A$2:$A$501,Customer_Cleaned!$F$2:$F$501)</f>
        <v>Missouri</v>
      </c>
      <c r="R1899" t="str">
        <f>_xlfn.XLOOKUP(B1899,Customer_Cleaned!$A$2:$A$501,Customer_Cleaned!$G$2:$G$501)</f>
        <v>USA</v>
      </c>
      <c r="S1899">
        <v>4</v>
      </c>
      <c r="T1899">
        <v>914.05</v>
      </c>
      <c r="U1899">
        <v>0.25</v>
      </c>
      <c r="V1899">
        <v>2742.15</v>
      </c>
      <c r="W1899" t="s">
        <v>1824</v>
      </c>
    </row>
    <row r="1900" spans="1:23" hidden="1">
      <c r="A1900" s="2">
        <v>45906</v>
      </c>
      <c r="B1900" t="s">
        <v>1196</v>
      </c>
      <c r="C1900" t="s">
        <v>1674</v>
      </c>
      <c r="D1900" t="str">
        <f>VLOOKUP(C1900,Product_Cleaned!$A$2:$B$101,2,FALSE)</f>
        <v>Organic Sunscreen Lotion</v>
      </c>
      <c r="E1900" t="str">
        <f>VLOOKUP(C1900,Product_Cleaned!$A$2:$C$101,3,FALSE)</f>
        <v>Beauty</v>
      </c>
      <c r="F1900" t="str">
        <f>VLOOKUP(C1900,Product_Cleaned!$A$2:$E$101,4,FALSE)</f>
        <v>Skincare</v>
      </c>
      <c r="G1900" t="str">
        <f>VLOOKUP('Sales_Fact cleaned'!C1684,Product_Cleaned!$A$2:$E$101,5, FALSE)</f>
        <v>Cook Inc</v>
      </c>
      <c r="H1900" t="s">
        <v>1797</v>
      </c>
      <c r="I1900" t="str">
        <f>_xlfn.XLOOKUP(H1900,Store_Raw!$A$2:$A$21,Store_Raw!$B$2:$B$21)</f>
        <v>Gardner, Humphrey and Contreras</v>
      </c>
      <c r="J1900" t="str">
        <f>_xlfn.XLOOKUP(H1900,Store_Raw!$A$2:$A$21,Store_Raw!$C$2:$C$21)</f>
        <v>East</v>
      </c>
      <c r="K1900" t="str">
        <f>_xlfn.XLOOKUP(H1900,Store_Raw!$A$2:$A$21,Store_Raw!$D$2:$D$21)</f>
        <v>Johnsonville</v>
      </c>
      <c r="L1900" t="str">
        <f>_xlfn.XLOOKUP(H1900,Store_Raw!$A$2:$A$21,Store_Raw!$E$2:$E$21)</f>
        <v>Flagship</v>
      </c>
      <c r="M1900" t="str">
        <f>VLOOKUP(B1900,Customer_Cleaned!$A$2:$H$501,2,FALSE)</f>
        <v>Kristine Higgins</v>
      </c>
      <c r="N1900">
        <f>VLOOKUP(B1900,Customer_Cleaned!$A$2:$H$501,3,FALSE)</f>
        <v>27</v>
      </c>
      <c r="O1900" t="str">
        <f>VLOOKUP(B1900,Customer_Cleaned!$A$2:$H$501,4,FALSE)</f>
        <v>Female</v>
      </c>
      <c r="P1900" t="str">
        <f>VLOOKUP(B1900,Customer_Cleaned!$A$2:$H$501,8,FALSE)</f>
        <v>Bronze</v>
      </c>
      <c r="Q1900" t="str">
        <f>_xlfn.XLOOKUP('Sales_Fact cleaned'!B1684,Customer_Cleaned!$A$2:$A$501,Customer_Cleaned!$F$2:$F$501)</f>
        <v>Tennessee</v>
      </c>
      <c r="R1900" t="str">
        <f>_xlfn.XLOOKUP(B1900,Customer_Cleaned!$A$2:$A$501,Customer_Cleaned!$G$2:$G$501)</f>
        <v>USA</v>
      </c>
      <c r="S1900">
        <v>3</v>
      </c>
      <c r="T1900">
        <v>953.74</v>
      </c>
      <c r="U1900">
        <v>0.04</v>
      </c>
      <c r="V1900">
        <v>2746.7712000000001</v>
      </c>
      <c r="W1900" t="s">
        <v>1824</v>
      </c>
    </row>
    <row r="1901" spans="1:23" hidden="1">
      <c r="A1901" s="2">
        <v>45906</v>
      </c>
      <c r="B1901" t="s">
        <v>414</v>
      </c>
      <c r="C1901" t="s">
        <v>1712</v>
      </c>
      <c r="D1901" t="str">
        <f>VLOOKUP(C1901,Product_Cleaned!$A$2:$B$101,2,FALSE)</f>
        <v>Fitness Resistance Bands</v>
      </c>
      <c r="E1901" t="str">
        <f>VLOOKUP(C1901,Product_Cleaned!$A$2:$C$101,3,FALSE)</f>
        <v>Sports</v>
      </c>
      <c r="F1901" t="str">
        <f>VLOOKUP(C1901,Product_Cleaned!$A$2:$E$101,4,FALSE)</f>
        <v>Fitness</v>
      </c>
      <c r="G1901" t="str">
        <f>VLOOKUP('Sales_Fact cleaned'!C1031,Product_Cleaned!$A$2:$E$101,5, FALSE)</f>
        <v>Collins-Stephenson</v>
      </c>
      <c r="H1901" t="s">
        <v>1782</v>
      </c>
      <c r="I1901" t="str">
        <f>_xlfn.XLOOKUP(H1901,Store_Raw!$A$2:$A$21,Store_Raw!$B$2:$B$21)</f>
        <v>Bean, Jones and Park</v>
      </c>
      <c r="J1901" t="str">
        <f>_xlfn.XLOOKUP(H1901,Store_Raw!$A$2:$A$21,Store_Raw!$C$2:$C$21)</f>
        <v>West</v>
      </c>
      <c r="K1901" t="str">
        <f>_xlfn.XLOOKUP(H1901,Store_Raw!$A$2:$A$21,Store_Raw!$D$2:$D$21)</f>
        <v>Thompsonborough</v>
      </c>
      <c r="L1901" t="str">
        <f>_xlfn.XLOOKUP(H1901,Store_Raw!$A$2:$A$21,Store_Raw!$E$2:$E$21)</f>
        <v>Online</v>
      </c>
      <c r="M1901" t="str">
        <f>VLOOKUP(B1901,Customer_Cleaned!$A$2:$H$501,2,FALSE)</f>
        <v>Michael Jones</v>
      </c>
      <c r="N1901">
        <f>VLOOKUP(B1901,Customer_Cleaned!$A$2:$H$501,3,FALSE)</f>
        <v>40</v>
      </c>
      <c r="O1901" t="str">
        <f>VLOOKUP(B1901,Customer_Cleaned!$A$2:$H$501,4,FALSE)</f>
        <v>Male</v>
      </c>
      <c r="P1901" t="str">
        <f>VLOOKUP(B1901,Customer_Cleaned!$A$2:$H$501,8,FALSE)</f>
        <v>Silver</v>
      </c>
      <c r="Q1901" t="str">
        <f>_xlfn.XLOOKUP('Sales_Fact cleaned'!B1031,Customer_Cleaned!$A$2:$A$501,Customer_Cleaned!$F$2:$F$501)</f>
        <v>Wisconsin</v>
      </c>
      <c r="R1901" t="str">
        <f>_xlfn.XLOOKUP(B1901,Customer_Cleaned!$A$2:$A$501,Customer_Cleaned!$G$2:$G$501)</f>
        <v>USA</v>
      </c>
      <c r="S1901">
        <v>4</v>
      </c>
      <c r="T1901">
        <v>892.28</v>
      </c>
      <c r="U1901">
        <v>0.23</v>
      </c>
      <c r="V1901">
        <v>2748.2224000000001</v>
      </c>
      <c r="W1901" t="s">
        <v>1826</v>
      </c>
    </row>
    <row r="1902" spans="1:23" hidden="1">
      <c r="A1902" s="2">
        <v>45906</v>
      </c>
      <c r="B1902" t="s">
        <v>304</v>
      </c>
      <c r="C1902" t="s">
        <v>1734</v>
      </c>
      <c r="D1902" t="str">
        <f>VLOOKUP(C1902,Product_Cleaned!$A$2:$B$101,2,FALSE)</f>
        <v>USB-C Laptop Charger</v>
      </c>
      <c r="E1902" t="str">
        <f>VLOOKUP(C1902,Product_Cleaned!$A$2:$C$101,3,FALSE)</f>
        <v>Electronics</v>
      </c>
      <c r="F1902" t="str">
        <f>VLOOKUP(C1902,Product_Cleaned!$A$2:$E$101,4,FALSE)</f>
        <v>Computer</v>
      </c>
      <c r="G1902" t="str">
        <f>VLOOKUP('Sales_Fact cleaned'!C1152,Product_Cleaned!$A$2:$E$101,5, FALSE)</f>
        <v>Brown and Sons</v>
      </c>
      <c r="H1902" t="s">
        <v>1794</v>
      </c>
      <c r="I1902" t="str">
        <f>_xlfn.XLOOKUP(H1902,Store_Raw!$A$2:$A$21,Store_Raw!$B$2:$B$21)</f>
        <v>Thomas, Bridges and Harris</v>
      </c>
      <c r="J1902" t="str">
        <f>_xlfn.XLOOKUP(H1902,Store_Raw!$A$2:$A$21,Store_Raw!$C$2:$C$21)</f>
        <v>North</v>
      </c>
      <c r="K1902" t="str">
        <f>_xlfn.XLOOKUP(H1902,Store_Raw!$A$2:$A$21,Store_Raw!$D$2:$D$21)</f>
        <v>Sabrinatown</v>
      </c>
      <c r="L1902" t="str">
        <f>_xlfn.XLOOKUP(H1902,Store_Raw!$A$2:$A$21,Store_Raw!$E$2:$E$21)</f>
        <v>Online</v>
      </c>
      <c r="M1902" t="str">
        <f>VLOOKUP(B1902,Customer_Cleaned!$A$2:$H$501,2,FALSE)</f>
        <v>Christy Hoffman</v>
      </c>
      <c r="N1902">
        <f>VLOOKUP(B1902,Customer_Cleaned!$A$2:$H$501,3,FALSE)</f>
        <v>26</v>
      </c>
      <c r="O1902" t="str">
        <f>VLOOKUP(B1902,Customer_Cleaned!$A$2:$H$501,4,FALSE)</f>
        <v>Female</v>
      </c>
      <c r="P1902" t="str">
        <f>VLOOKUP(B1902,Customer_Cleaned!$A$2:$H$501,8,FALSE)</f>
        <v>Bronze</v>
      </c>
      <c r="Q1902" t="str">
        <f>_xlfn.XLOOKUP('Sales_Fact cleaned'!B1152,Customer_Cleaned!$A$2:$A$501,Customer_Cleaned!$F$2:$F$501)</f>
        <v>Kentucky</v>
      </c>
      <c r="R1902" t="str">
        <f>_xlfn.XLOOKUP(B1902,Customer_Cleaned!$A$2:$A$501,Customer_Cleaned!$G$2:$G$501)</f>
        <v>USA</v>
      </c>
      <c r="S1902">
        <v>4</v>
      </c>
      <c r="T1902">
        <v>828.35</v>
      </c>
      <c r="U1902">
        <v>0.17</v>
      </c>
      <c r="V1902">
        <v>2750.1219999999998</v>
      </c>
      <c r="W1902" t="s">
        <v>1829</v>
      </c>
    </row>
    <row r="1903" spans="1:23" hidden="1">
      <c r="A1903" s="2">
        <v>45906</v>
      </c>
      <c r="B1903" t="s">
        <v>214</v>
      </c>
      <c r="C1903" t="s">
        <v>1744</v>
      </c>
      <c r="D1903" t="str">
        <f>VLOOKUP(C1903,Product_Cleaned!$A$2:$B$101,2,FALSE)</f>
        <v>Portable Bluetooth Speaker</v>
      </c>
      <c r="E1903" t="str">
        <f>VLOOKUP(C1903,Product_Cleaned!$A$2:$C$101,3,FALSE)</f>
        <v>Electronics</v>
      </c>
      <c r="F1903" t="str">
        <f>VLOOKUP(C1903,Product_Cleaned!$A$2:$E$101,4,FALSE)</f>
        <v>Audio</v>
      </c>
      <c r="G1903" t="str">
        <f>VLOOKUP('Sales_Fact cleaned'!C1256,Product_Cleaned!$A$2:$E$101,5, FALSE)</f>
        <v>Davis PLC</v>
      </c>
      <c r="H1903" t="s">
        <v>1792</v>
      </c>
      <c r="I1903" t="str">
        <f>_xlfn.XLOOKUP(H1903,Store_Raw!$A$2:$A$21,Store_Raw!$B$2:$B$21)</f>
        <v>Aguirre-Keller</v>
      </c>
      <c r="J1903" t="str">
        <f>_xlfn.XLOOKUP(H1903,Store_Raw!$A$2:$A$21,Store_Raw!$C$2:$C$21)</f>
        <v>South</v>
      </c>
      <c r="K1903" t="str">
        <f>_xlfn.XLOOKUP(H1903,Store_Raw!$A$2:$A$21,Store_Raw!$D$2:$D$21)</f>
        <v>Lake Michael</v>
      </c>
      <c r="L1903" t="str">
        <f>_xlfn.XLOOKUP(H1903,Store_Raw!$A$2:$A$21,Store_Raw!$E$2:$E$21)</f>
        <v>Online</v>
      </c>
      <c r="M1903" t="str">
        <f>VLOOKUP(B1903,Customer_Cleaned!$A$2:$H$501,2,FALSE)</f>
        <v>Jay Patel</v>
      </c>
      <c r="N1903">
        <f>VLOOKUP(B1903,Customer_Cleaned!$A$2:$H$501,3,FALSE)</f>
        <v>43</v>
      </c>
      <c r="O1903" t="str">
        <f>VLOOKUP(B1903,Customer_Cleaned!$A$2:$H$501,4,FALSE)</f>
        <v>Female</v>
      </c>
      <c r="P1903" t="str">
        <f>VLOOKUP(B1903,Customer_Cleaned!$A$2:$H$501,8,FALSE)</f>
        <v>Silver</v>
      </c>
      <c r="Q1903" t="str">
        <f>_xlfn.XLOOKUP('Sales_Fact cleaned'!B1256,Customer_Cleaned!$A$2:$A$501,Customer_Cleaned!$F$2:$F$501)</f>
        <v>Vermont</v>
      </c>
      <c r="R1903" t="str">
        <f>_xlfn.XLOOKUP(B1903,Customer_Cleaned!$A$2:$A$501,Customer_Cleaned!$G$2:$G$501)</f>
        <v>USA</v>
      </c>
      <c r="S1903">
        <v>4</v>
      </c>
      <c r="T1903">
        <v>862.67</v>
      </c>
      <c r="U1903">
        <v>0.2</v>
      </c>
      <c r="V1903">
        <v>2760.5439999999999</v>
      </c>
      <c r="W1903" t="s">
        <v>1826</v>
      </c>
    </row>
    <row r="1904" spans="1:23" hidden="1">
      <c r="A1904" s="2">
        <v>45907</v>
      </c>
      <c r="B1904" t="s">
        <v>881</v>
      </c>
      <c r="C1904" t="s">
        <v>1734</v>
      </c>
      <c r="D1904" t="str">
        <f>VLOOKUP(C1904,Product_Cleaned!$A$2:$B$101,2,FALSE)</f>
        <v>USB-C Laptop Charger</v>
      </c>
      <c r="E1904" t="str">
        <f>VLOOKUP(C1904,Product_Cleaned!$A$2:$C$101,3,FALSE)</f>
        <v>Electronics</v>
      </c>
      <c r="F1904" t="str">
        <f>VLOOKUP(C1904,Product_Cleaned!$A$2:$E$101,4,FALSE)</f>
        <v>Computer</v>
      </c>
      <c r="G1904" t="str">
        <f>VLOOKUP('Sales_Fact cleaned'!C1930,Product_Cleaned!$A$2:$E$101,5, FALSE)</f>
        <v>French Ltd</v>
      </c>
      <c r="H1904" t="s">
        <v>1776</v>
      </c>
      <c r="I1904" t="str">
        <f>_xlfn.XLOOKUP(H1904,Store_Raw!$A$2:$A$21,Store_Raw!$B$2:$B$21)</f>
        <v>Benson-Elliott</v>
      </c>
      <c r="J1904" t="str">
        <f>_xlfn.XLOOKUP(H1904,Store_Raw!$A$2:$A$21,Store_Raw!$C$2:$C$21)</f>
        <v>East</v>
      </c>
      <c r="K1904" t="str">
        <f>_xlfn.XLOOKUP(H1904,Store_Raw!$A$2:$A$21,Store_Raw!$D$2:$D$21)</f>
        <v>Port Josephberg</v>
      </c>
      <c r="L1904" t="str">
        <f>_xlfn.XLOOKUP(H1904,Store_Raw!$A$2:$A$21,Store_Raw!$E$2:$E$21)</f>
        <v>Online</v>
      </c>
      <c r="M1904" t="str">
        <f>VLOOKUP(B1904,Customer_Cleaned!$A$2:$H$501,2,FALSE)</f>
        <v>Jeffrey Gomez</v>
      </c>
      <c r="N1904">
        <f>VLOOKUP(B1904,Customer_Cleaned!$A$2:$H$501,3,FALSE)</f>
        <v>22</v>
      </c>
      <c r="O1904" t="str">
        <f>VLOOKUP(B1904,Customer_Cleaned!$A$2:$H$501,4,FALSE)</f>
        <v>Female</v>
      </c>
      <c r="P1904" t="str">
        <f>VLOOKUP(B1904,Customer_Cleaned!$A$2:$H$501,8,FALSE)</f>
        <v>Bronze</v>
      </c>
      <c r="Q1904" t="str">
        <f>_xlfn.XLOOKUP('Sales_Fact cleaned'!B1930,Customer_Cleaned!$A$2:$A$501,Customer_Cleaned!$F$2:$F$501)</f>
        <v>California</v>
      </c>
      <c r="R1904" t="str">
        <f>_xlfn.XLOOKUP(B1904,Customer_Cleaned!$A$2:$A$501,Customer_Cleaned!$G$2:$G$501)</f>
        <v>USA</v>
      </c>
      <c r="S1904">
        <v>3</v>
      </c>
      <c r="T1904">
        <v>949.19</v>
      </c>
      <c r="U1904">
        <v>0.03</v>
      </c>
      <c r="V1904">
        <v>2762.1428999999998</v>
      </c>
      <c r="W1904" t="s">
        <v>1826</v>
      </c>
    </row>
    <row r="1905" spans="1:23" hidden="1">
      <c r="A1905" s="2">
        <v>45907</v>
      </c>
      <c r="B1905" t="s">
        <v>622</v>
      </c>
      <c r="C1905" t="s">
        <v>1614</v>
      </c>
      <c r="D1905" t="str">
        <f>VLOOKUP(C1905,Product_Cleaned!$A$2:$B$101,2,FALSE)</f>
        <v>Modern Wall Clock</v>
      </c>
      <c r="E1905" t="str">
        <f>VLOOKUP(C1905,Product_Cleaned!$A$2:$C$101,3,FALSE)</f>
        <v>Home</v>
      </c>
      <c r="F1905" t="str">
        <f>VLOOKUP(C1905,Product_Cleaned!$A$2:$E$101,4,FALSE)</f>
        <v>Decor</v>
      </c>
      <c r="G1905" t="str">
        <f>VLOOKUP('Sales_Fact cleaned'!C458,Product_Cleaned!$A$2:$E$101,5, FALSE)</f>
        <v>Green, Powell and Palmer</v>
      </c>
      <c r="H1905" t="s">
        <v>1797</v>
      </c>
      <c r="I1905" t="str">
        <f>_xlfn.XLOOKUP(H1905,Store_Raw!$A$2:$A$21,Store_Raw!$B$2:$B$21)</f>
        <v>Gardner, Humphrey and Contreras</v>
      </c>
      <c r="J1905" t="str">
        <f>_xlfn.XLOOKUP(H1905,Store_Raw!$A$2:$A$21,Store_Raw!$C$2:$C$21)</f>
        <v>East</v>
      </c>
      <c r="K1905" t="str">
        <f>_xlfn.XLOOKUP(H1905,Store_Raw!$A$2:$A$21,Store_Raw!$D$2:$D$21)</f>
        <v>Johnsonville</v>
      </c>
      <c r="L1905" t="str">
        <f>_xlfn.XLOOKUP(H1905,Store_Raw!$A$2:$A$21,Store_Raw!$E$2:$E$21)</f>
        <v>Flagship</v>
      </c>
      <c r="M1905" t="str">
        <f>VLOOKUP(B1905,Customer_Cleaned!$A$2:$H$501,2,FALSE)</f>
        <v>Daniel Austin</v>
      </c>
      <c r="N1905">
        <f>VLOOKUP(B1905,Customer_Cleaned!$A$2:$H$501,3,FALSE)</f>
        <v>29</v>
      </c>
      <c r="O1905" t="str">
        <f>VLOOKUP(B1905,Customer_Cleaned!$A$2:$H$501,4,FALSE)</f>
        <v>Male</v>
      </c>
      <c r="P1905" t="str">
        <f>VLOOKUP(B1905,Customer_Cleaned!$A$2:$H$501,8,FALSE)</f>
        <v>Bronze</v>
      </c>
      <c r="Q1905" t="str">
        <f>_xlfn.XLOOKUP('Sales_Fact cleaned'!B458,Customer_Cleaned!$A$2:$A$501,Customer_Cleaned!$F$2:$F$501)</f>
        <v>Rhode Island</v>
      </c>
      <c r="R1905" t="str">
        <f>_xlfn.XLOOKUP(B1905,Customer_Cleaned!$A$2:$A$501,Customer_Cleaned!$G$2:$G$501)</f>
        <v>USA</v>
      </c>
      <c r="S1905">
        <v>4</v>
      </c>
      <c r="T1905">
        <v>735.32</v>
      </c>
      <c r="U1905">
        <v>0.06</v>
      </c>
      <c r="V1905">
        <v>2764.8031999999998</v>
      </c>
      <c r="W1905" t="s">
        <v>1829</v>
      </c>
    </row>
    <row r="1906" spans="1:23" hidden="1">
      <c r="A1906" s="2">
        <v>45907</v>
      </c>
      <c r="B1906" t="s">
        <v>408</v>
      </c>
      <c r="C1906" t="s">
        <v>1676</v>
      </c>
      <c r="D1906" t="str">
        <f>VLOOKUP(C1906,Product_Cleaned!$A$2:$B$101,2,FALSE)</f>
        <v>Matte Lipstick Set</v>
      </c>
      <c r="E1906" t="str">
        <f>VLOOKUP(C1906,Product_Cleaned!$A$2:$C$101,3,FALSE)</f>
        <v>Beauty</v>
      </c>
      <c r="F1906" t="str">
        <f>VLOOKUP(C1906,Product_Cleaned!$A$2:$E$101,4,FALSE)</f>
        <v>Makeup</v>
      </c>
      <c r="G1906" t="str">
        <f>VLOOKUP('Sales_Fact cleaned'!C28,Product_Cleaned!$A$2:$E$101,5, FALSE)</f>
        <v>Taylor-Hart</v>
      </c>
      <c r="H1906" t="s">
        <v>1761</v>
      </c>
      <c r="I1906" t="str">
        <f>_xlfn.XLOOKUP(H1906,Store_Raw!$A$2:$A$21,Store_Raw!$B$2:$B$21)</f>
        <v>Black-Horn</v>
      </c>
      <c r="J1906" t="str">
        <f>_xlfn.XLOOKUP(H1906,Store_Raw!$A$2:$A$21,Store_Raw!$C$2:$C$21)</f>
        <v>South</v>
      </c>
      <c r="K1906" t="str">
        <f>_xlfn.XLOOKUP(H1906,Store_Raw!$A$2:$A$21,Store_Raw!$D$2:$D$21)</f>
        <v>North Nancyview</v>
      </c>
      <c r="L1906" t="str">
        <f>_xlfn.XLOOKUP(H1906,Store_Raw!$A$2:$A$21,Store_Raw!$E$2:$E$21)</f>
        <v>Outlet</v>
      </c>
      <c r="M1906" t="str">
        <f>VLOOKUP(B1906,Customer_Cleaned!$A$2:$H$501,2,FALSE)</f>
        <v>Colleen Mccarthy</v>
      </c>
      <c r="N1906">
        <f>VLOOKUP(B1906,Customer_Cleaned!$A$2:$H$501,3,FALSE)</f>
        <v>21</v>
      </c>
      <c r="O1906" t="str">
        <f>VLOOKUP(B1906,Customer_Cleaned!$A$2:$H$501,4,FALSE)</f>
        <v>Female</v>
      </c>
      <c r="P1906" t="str">
        <f>VLOOKUP(B1906,Customer_Cleaned!$A$2:$H$501,8,FALSE)</f>
        <v>Bronze</v>
      </c>
      <c r="Q1906" t="str">
        <f>_xlfn.XLOOKUP('Sales_Fact cleaned'!B28,Customer_Cleaned!$A$2:$A$501,Customer_Cleaned!$F$2:$F$501)</f>
        <v>Pennsylvania</v>
      </c>
      <c r="R1906" t="str">
        <f>_xlfn.XLOOKUP(B1906,Customer_Cleaned!$A$2:$A$501,Customer_Cleaned!$G$2:$G$501)</f>
        <v>USA</v>
      </c>
      <c r="S1906">
        <v>4</v>
      </c>
      <c r="T1906">
        <v>950.21</v>
      </c>
      <c r="U1906">
        <v>0.27</v>
      </c>
      <c r="V1906">
        <v>2774.6131999999998</v>
      </c>
      <c r="W1906" t="s">
        <v>1824</v>
      </c>
    </row>
    <row r="1907" spans="1:23" hidden="1">
      <c r="A1907" s="2">
        <v>45907</v>
      </c>
      <c r="B1907" t="s">
        <v>281</v>
      </c>
      <c r="C1907" t="s">
        <v>1562</v>
      </c>
      <c r="D1907" t="str">
        <f>VLOOKUP(C1907,Product_Cleaned!$A$2:$B$101,2,FALSE)</f>
        <v>Wireless Bluetooth Earbuds</v>
      </c>
      <c r="E1907" t="str">
        <f>VLOOKUP(C1907,Product_Cleaned!$A$2:$C$101,3,FALSE)</f>
        <v>Electronics</v>
      </c>
      <c r="F1907" t="str">
        <f>VLOOKUP(C1907,Product_Cleaned!$A$2:$E$101,4,FALSE)</f>
        <v>Audio</v>
      </c>
      <c r="G1907" t="str">
        <f>VLOOKUP('Sales_Fact cleaned'!C924,Product_Cleaned!$A$2:$E$101,5, FALSE)</f>
        <v>Poole PLC</v>
      </c>
      <c r="H1907" t="s">
        <v>1813</v>
      </c>
      <c r="I1907" t="str">
        <f>_xlfn.XLOOKUP(H1907,Store_Raw!$A$2:$A$21,Store_Raw!$B$2:$B$21)</f>
        <v>Mann-Austin</v>
      </c>
      <c r="J1907" t="str">
        <f>_xlfn.XLOOKUP(H1907,Store_Raw!$A$2:$A$21,Store_Raw!$C$2:$C$21)</f>
        <v>East</v>
      </c>
      <c r="K1907" t="str">
        <f>_xlfn.XLOOKUP(H1907,Store_Raw!$A$2:$A$21,Store_Raw!$D$2:$D$21)</f>
        <v>Vasquezborough</v>
      </c>
      <c r="L1907" t="str">
        <f>_xlfn.XLOOKUP(H1907,Store_Raw!$A$2:$A$21,Store_Raw!$E$2:$E$21)</f>
        <v>Online</v>
      </c>
      <c r="M1907" t="str">
        <f>VLOOKUP(B1907,Customer_Cleaned!$A$2:$H$501,2,FALSE)</f>
        <v>Katherine Young</v>
      </c>
      <c r="N1907">
        <f>VLOOKUP(B1907,Customer_Cleaned!$A$2:$H$501,3,FALSE)</f>
        <v>29</v>
      </c>
      <c r="O1907" t="str">
        <f>VLOOKUP(B1907,Customer_Cleaned!$A$2:$H$501,4,FALSE)</f>
        <v>Male</v>
      </c>
      <c r="P1907" t="str">
        <f>VLOOKUP(B1907,Customer_Cleaned!$A$2:$H$501,8,FALSE)</f>
        <v>Bronze</v>
      </c>
      <c r="Q1907" t="str">
        <f>_xlfn.XLOOKUP('Sales_Fact cleaned'!B924,Customer_Cleaned!$A$2:$A$501,Customer_Cleaned!$F$2:$F$501)</f>
        <v>Vermont</v>
      </c>
      <c r="R1907" t="str">
        <f>_xlfn.XLOOKUP(B1907,Customer_Cleaned!$A$2:$A$501,Customer_Cleaned!$G$2:$G$501)</f>
        <v>USA</v>
      </c>
      <c r="S1907">
        <v>4</v>
      </c>
      <c r="T1907">
        <v>816.28</v>
      </c>
      <c r="U1907">
        <v>0.15</v>
      </c>
      <c r="V1907">
        <v>2775.3519999999999</v>
      </c>
      <c r="W1907" t="s">
        <v>1829</v>
      </c>
    </row>
    <row r="1908" spans="1:23" hidden="1">
      <c r="A1908" s="2">
        <v>45908</v>
      </c>
      <c r="B1908" t="s">
        <v>160</v>
      </c>
      <c r="C1908" t="s">
        <v>1700</v>
      </c>
      <c r="D1908" t="str">
        <f>VLOOKUP(C1908,Product_Cleaned!$A$2:$B$101,2,FALSE)</f>
        <v>Wireless Mouse</v>
      </c>
      <c r="E1908" t="str">
        <f>VLOOKUP(C1908,Product_Cleaned!$A$2:$C$101,3,FALSE)</f>
        <v>Electronics</v>
      </c>
      <c r="F1908" t="str">
        <f>VLOOKUP(C1908,Product_Cleaned!$A$2:$E$101,4,FALSE)</f>
        <v>Computer</v>
      </c>
      <c r="G1908" t="str">
        <f>VLOOKUP('Sales_Fact cleaned'!C761,Product_Cleaned!$A$2:$E$101,5, FALSE)</f>
        <v>Holmes LLC</v>
      </c>
      <c r="H1908" t="s">
        <v>1789</v>
      </c>
      <c r="I1908" t="str">
        <f>_xlfn.XLOOKUP(H1908,Store_Raw!$A$2:$A$21,Store_Raw!$B$2:$B$21)</f>
        <v>Hill, Wagner and Ballard</v>
      </c>
      <c r="J1908" t="str">
        <f>_xlfn.XLOOKUP(H1908,Store_Raw!$A$2:$A$21,Store_Raw!$C$2:$C$21)</f>
        <v>East</v>
      </c>
      <c r="K1908" t="str">
        <f>_xlfn.XLOOKUP(H1908,Store_Raw!$A$2:$A$21,Store_Raw!$D$2:$D$21)</f>
        <v>East Davidville</v>
      </c>
      <c r="L1908" t="str">
        <f>_xlfn.XLOOKUP(H1908,Store_Raw!$A$2:$A$21,Store_Raw!$E$2:$E$21)</f>
        <v>Online</v>
      </c>
      <c r="M1908" t="str">
        <f>VLOOKUP(B1908,Customer_Cleaned!$A$2:$H$501,2,FALSE)</f>
        <v>James Gibbs</v>
      </c>
      <c r="N1908">
        <f>VLOOKUP(B1908,Customer_Cleaned!$A$2:$H$501,3,FALSE)</f>
        <v>21</v>
      </c>
      <c r="O1908" t="str">
        <f>VLOOKUP(B1908,Customer_Cleaned!$A$2:$H$501,4,FALSE)</f>
        <v>Male</v>
      </c>
      <c r="P1908" t="str">
        <f>VLOOKUP(B1908,Customer_Cleaned!$A$2:$H$501,8,FALSE)</f>
        <v>Bronze</v>
      </c>
      <c r="Q1908" t="str">
        <f>_xlfn.XLOOKUP('Sales_Fact cleaned'!B761,Customer_Cleaned!$A$2:$A$501,Customer_Cleaned!$F$2:$F$501)</f>
        <v>Florida</v>
      </c>
      <c r="R1908" t="str">
        <f>_xlfn.XLOOKUP(B1908,Customer_Cleaned!$A$2:$A$501,Customer_Cleaned!$G$2:$G$501)</f>
        <v>USA</v>
      </c>
      <c r="S1908">
        <v>4</v>
      </c>
      <c r="T1908">
        <v>762.94</v>
      </c>
      <c r="U1908">
        <v>0.09</v>
      </c>
      <c r="V1908">
        <v>2777.1016</v>
      </c>
      <c r="W1908" t="s">
        <v>1824</v>
      </c>
    </row>
    <row r="1909" spans="1:23">
      <c r="A1909" s="2">
        <v>45908</v>
      </c>
      <c r="B1909" t="s">
        <v>1029</v>
      </c>
      <c r="C1909" t="s">
        <v>1546</v>
      </c>
      <c r="D1909" t="str">
        <f>VLOOKUP(C1909,Product_Cleaned!$A$2:$B$101,2,FALSE)</f>
        <v>Men's Graphic T-Shirt</v>
      </c>
      <c r="E1909" t="str">
        <f>VLOOKUP(C1909,Product_Cleaned!$A$2:$C$101,3,FALSE)</f>
        <v>Clothing</v>
      </c>
      <c r="F1909" t="str">
        <f>VLOOKUP(C1909,Product_Cleaned!$A$2:$E$101,4,FALSE)</f>
        <v>Tops</v>
      </c>
      <c r="G1909" t="str">
        <f>VLOOKUP('Sales_Fact cleaned'!C1483,Product_Cleaned!$A$2:$E$101,5, FALSE)</f>
        <v>Khan, Jones and Paul</v>
      </c>
      <c r="H1909" t="s">
        <v>1789</v>
      </c>
      <c r="I1909" t="str">
        <f>_xlfn.XLOOKUP(H1909,Store_Raw!$A$2:$A$21,Store_Raw!$B$2:$B$21)</f>
        <v>Hill, Wagner and Ballard</v>
      </c>
      <c r="J1909" t="str">
        <f>_xlfn.XLOOKUP(H1909,Store_Raw!$A$2:$A$21,Store_Raw!$C$2:$C$21)</f>
        <v>East</v>
      </c>
      <c r="K1909" t="str">
        <f>_xlfn.XLOOKUP(H1909,Store_Raw!$A$2:$A$21,Store_Raw!$D$2:$D$21)</f>
        <v>East Davidville</v>
      </c>
      <c r="L1909" t="str">
        <f>_xlfn.XLOOKUP(H1909,Store_Raw!$A$2:$A$21,Store_Raw!$E$2:$E$21)</f>
        <v>Online</v>
      </c>
      <c r="M1909" t="str">
        <f>VLOOKUP(B1909,Customer_Cleaned!$A$2:$H$501,2,FALSE)</f>
        <v>Reginald Willis</v>
      </c>
      <c r="N1909">
        <f>VLOOKUP(B1909,Customer_Cleaned!$A$2:$H$501,3,FALSE)</f>
        <v>62</v>
      </c>
      <c r="O1909" t="str">
        <f>VLOOKUP(B1909,Customer_Cleaned!$A$2:$H$501,4,FALSE)</f>
        <v>Female</v>
      </c>
      <c r="P1909" t="str">
        <f>VLOOKUP(B1909,Customer_Cleaned!$A$2:$H$501,8,FALSE)</f>
        <v>Platinum</v>
      </c>
      <c r="Q1909" t="str">
        <f>_xlfn.XLOOKUP('Sales_Fact cleaned'!B1483,Customer_Cleaned!$A$2:$A$501,Customer_Cleaned!$F$2:$F$501)</f>
        <v>Rhode Island</v>
      </c>
      <c r="R1909" t="str">
        <f>_xlfn.XLOOKUP(B1909,Customer_Cleaned!$A$2:$A$501,Customer_Cleaned!$G$2:$G$501)</f>
        <v>USA</v>
      </c>
      <c r="S1909">
        <v>3</v>
      </c>
      <c r="T1909">
        <v>964.39</v>
      </c>
      <c r="U1909">
        <v>0.04</v>
      </c>
      <c r="V1909">
        <v>2777.4432000000002</v>
      </c>
      <c r="W1909" t="s">
        <v>1829</v>
      </c>
    </row>
    <row r="1910" spans="1:23" hidden="1">
      <c r="A1910" s="2">
        <v>45908</v>
      </c>
      <c r="B1910" t="s">
        <v>730</v>
      </c>
      <c r="C1910" t="s">
        <v>1560</v>
      </c>
      <c r="D1910" t="str">
        <f>VLOOKUP(C1910,Product_Cleaned!$A$2:$B$101,2,FALSE)</f>
        <v>LED Table Lamp</v>
      </c>
      <c r="E1910" t="str">
        <f>VLOOKUP(C1910,Product_Cleaned!$A$2:$C$101,3,FALSE)</f>
        <v>Home</v>
      </c>
      <c r="F1910" t="str">
        <f>VLOOKUP(C1910,Product_Cleaned!$A$2:$E$101,4,FALSE)</f>
        <v>Lighting</v>
      </c>
      <c r="G1910" t="str">
        <f>VLOOKUP('Sales_Fact cleaned'!C245,Product_Cleaned!$A$2:$E$101,5, FALSE)</f>
        <v>Guerra-Hendrix</v>
      </c>
      <c r="H1910" t="s">
        <v>1807</v>
      </c>
      <c r="I1910" t="str">
        <f>_xlfn.XLOOKUP(H1910,Store_Raw!$A$2:$A$21,Store_Raw!$B$2:$B$21)</f>
        <v>Holloway Ltd</v>
      </c>
      <c r="J1910" t="str">
        <f>_xlfn.XLOOKUP(H1910,Store_Raw!$A$2:$A$21,Store_Raw!$C$2:$C$21)</f>
        <v>North</v>
      </c>
      <c r="K1910" t="str">
        <f>_xlfn.XLOOKUP(H1910,Store_Raw!$A$2:$A$21,Store_Raw!$D$2:$D$21)</f>
        <v>Bensonhaven</v>
      </c>
      <c r="L1910" t="str">
        <f>_xlfn.XLOOKUP(H1910,Store_Raw!$A$2:$A$21,Store_Raw!$E$2:$E$21)</f>
        <v>Flagship</v>
      </c>
      <c r="M1910" t="str">
        <f>VLOOKUP(B1910,Customer_Cleaned!$A$2:$H$501,2,FALSE)</f>
        <v>Alexis Castaneda</v>
      </c>
      <c r="N1910">
        <f>VLOOKUP(B1910,Customer_Cleaned!$A$2:$H$501,3,FALSE)</f>
        <v>54</v>
      </c>
      <c r="O1910" t="str">
        <f>VLOOKUP(B1910,Customer_Cleaned!$A$2:$H$501,4,FALSE)</f>
        <v>Male</v>
      </c>
      <c r="P1910" t="str">
        <f>VLOOKUP(B1910,Customer_Cleaned!$A$2:$H$501,8,FALSE)</f>
        <v>Platinum</v>
      </c>
      <c r="Q1910" t="str">
        <f>_xlfn.XLOOKUP('Sales_Fact cleaned'!B245,Customer_Cleaned!$A$2:$A$501,Customer_Cleaned!$F$2:$F$501)</f>
        <v>South Dakota</v>
      </c>
      <c r="R1910" t="str">
        <f>_xlfn.XLOOKUP(B1910,Customer_Cleaned!$A$2:$A$501,Customer_Cleaned!$G$2:$G$501)</f>
        <v>USA</v>
      </c>
      <c r="S1910">
        <v>4</v>
      </c>
      <c r="T1910">
        <v>716.39</v>
      </c>
      <c r="U1910">
        <v>0.03</v>
      </c>
      <c r="V1910">
        <v>2779.5931999999998</v>
      </c>
      <c r="W1910" t="s">
        <v>1829</v>
      </c>
    </row>
    <row r="1911" spans="1:23" hidden="1">
      <c r="A1911" s="2">
        <v>45909</v>
      </c>
      <c r="B1911" t="s">
        <v>559</v>
      </c>
      <c r="C1911" t="s">
        <v>1590</v>
      </c>
      <c r="D1911" t="str">
        <f>VLOOKUP(C1911,Product_Cleaned!$A$2:$B$101,2,FALSE)</f>
        <v>Multi-Purpose Storage Box</v>
      </c>
      <c r="E1911" t="str">
        <f>VLOOKUP(C1911,Product_Cleaned!$A$2:$C$101,3,FALSE)</f>
        <v>Home</v>
      </c>
      <c r="F1911" t="str">
        <f>VLOOKUP(C1911,Product_Cleaned!$A$2:$E$101,4,FALSE)</f>
        <v>Storage</v>
      </c>
      <c r="G1911" t="str">
        <f>VLOOKUP('Sales_Fact cleaned'!C1964,Product_Cleaned!$A$2:$E$101,5, FALSE)</f>
        <v>Anderson-Riley</v>
      </c>
      <c r="H1911" t="s">
        <v>1797</v>
      </c>
      <c r="I1911" t="str">
        <f>_xlfn.XLOOKUP(H1911,Store_Raw!$A$2:$A$21,Store_Raw!$B$2:$B$21)</f>
        <v>Gardner, Humphrey and Contreras</v>
      </c>
      <c r="J1911" t="str">
        <f>_xlfn.XLOOKUP(H1911,Store_Raw!$A$2:$A$21,Store_Raw!$C$2:$C$21)</f>
        <v>East</v>
      </c>
      <c r="K1911" t="str">
        <f>_xlfn.XLOOKUP(H1911,Store_Raw!$A$2:$A$21,Store_Raw!$D$2:$D$21)</f>
        <v>Johnsonville</v>
      </c>
      <c r="L1911" t="str">
        <f>_xlfn.XLOOKUP(H1911,Store_Raw!$A$2:$A$21,Store_Raw!$E$2:$E$21)</f>
        <v>Flagship</v>
      </c>
      <c r="M1911" t="str">
        <f>VLOOKUP(B1911,Customer_Cleaned!$A$2:$H$501,2,FALSE)</f>
        <v>Daniel Contreras</v>
      </c>
      <c r="N1911">
        <f>VLOOKUP(B1911,Customer_Cleaned!$A$2:$H$501,3,FALSE)</f>
        <v>36</v>
      </c>
      <c r="O1911" t="str">
        <f>VLOOKUP(B1911,Customer_Cleaned!$A$2:$H$501,4,FALSE)</f>
        <v>Female</v>
      </c>
      <c r="P1911" t="str">
        <f>VLOOKUP(B1911,Customer_Cleaned!$A$2:$H$501,8,FALSE)</f>
        <v>Silver</v>
      </c>
      <c r="Q1911" t="str">
        <f>_xlfn.XLOOKUP('Sales_Fact cleaned'!B1964,Customer_Cleaned!$A$2:$A$501,Customer_Cleaned!$F$2:$F$501)</f>
        <v>New York</v>
      </c>
      <c r="R1911" t="str">
        <f>_xlfn.XLOOKUP(B1911,Customer_Cleaned!$A$2:$A$501,Customer_Cleaned!$G$2:$G$501)</f>
        <v>USA</v>
      </c>
      <c r="S1911">
        <v>3</v>
      </c>
      <c r="T1911">
        <v>977.47</v>
      </c>
      <c r="U1911">
        <v>0.05</v>
      </c>
      <c r="V1911">
        <v>2785.7894999999999</v>
      </c>
      <c r="W1911" t="s">
        <v>1826</v>
      </c>
    </row>
    <row r="1912" spans="1:23">
      <c r="A1912" s="2">
        <v>45909</v>
      </c>
      <c r="B1912" t="s">
        <v>191</v>
      </c>
      <c r="C1912" t="s">
        <v>1744</v>
      </c>
      <c r="D1912" t="str">
        <f>VLOOKUP(C1912,Product_Cleaned!$A$2:$B$101,2,FALSE)</f>
        <v>Portable Bluetooth Speaker</v>
      </c>
      <c r="E1912" t="str">
        <f>VLOOKUP(C1912,Product_Cleaned!$A$2:$C$101,3,FALSE)</f>
        <v>Electronics</v>
      </c>
      <c r="F1912" t="str">
        <f>VLOOKUP(C1912,Product_Cleaned!$A$2:$E$101,4,FALSE)</f>
        <v>Audio</v>
      </c>
      <c r="G1912" t="str">
        <f>VLOOKUP('Sales_Fact cleaned'!C343,Product_Cleaned!$A$2:$E$101,5, FALSE)</f>
        <v>Lucero LLC</v>
      </c>
      <c r="H1912" t="s">
        <v>1810</v>
      </c>
      <c r="I1912" t="str">
        <f>_xlfn.XLOOKUP(H1912,Store_Raw!$A$2:$A$21,Store_Raw!$B$2:$B$21)</f>
        <v>Guerrero-Schmitt</v>
      </c>
      <c r="J1912" t="str">
        <f>_xlfn.XLOOKUP(H1912,Store_Raw!$A$2:$A$21,Store_Raw!$C$2:$C$21)</f>
        <v>East</v>
      </c>
      <c r="K1912" t="str">
        <f>_xlfn.XLOOKUP(H1912,Store_Raw!$A$2:$A$21,Store_Raw!$D$2:$D$21)</f>
        <v>East Stevechester</v>
      </c>
      <c r="L1912" t="str">
        <f>_xlfn.XLOOKUP(H1912,Store_Raw!$A$2:$A$21,Store_Raw!$E$2:$E$21)</f>
        <v>Flagship</v>
      </c>
      <c r="M1912" t="str">
        <f>VLOOKUP(B1912,Customer_Cleaned!$A$2:$H$501,2,FALSE)</f>
        <v>Matthew Hunter Jr.</v>
      </c>
      <c r="N1912">
        <f>VLOOKUP(B1912,Customer_Cleaned!$A$2:$H$501,3,FALSE)</f>
        <v>61</v>
      </c>
      <c r="O1912" t="str">
        <f>VLOOKUP(B1912,Customer_Cleaned!$A$2:$H$501,4,FALSE)</f>
        <v>Female</v>
      </c>
      <c r="P1912" t="str">
        <f>VLOOKUP(B1912,Customer_Cleaned!$A$2:$H$501,8,FALSE)</f>
        <v>Platinum</v>
      </c>
      <c r="Q1912" t="str">
        <f>_xlfn.XLOOKUP('Sales_Fact cleaned'!B343,Customer_Cleaned!$A$2:$A$501,Customer_Cleaned!$F$2:$F$501)</f>
        <v>New Mexico</v>
      </c>
      <c r="R1912" t="str">
        <f>_xlfn.XLOOKUP(B1912,Customer_Cleaned!$A$2:$A$501,Customer_Cleaned!$G$2:$G$501)</f>
        <v>USA</v>
      </c>
      <c r="S1912">
        <v>3</v>
      </c>
      <c r="T1912">
        <v>981.69</v>
      </c>
      <c r="U1912">
        <v>0.05</v>
      </c>
      <c r="V1912">
        <v>2797.8164999999999</v>
      </c>
      <c r="W1912" t="s">
        <v>1829</v>
      </c>
    </row>
    <row r="1913" spans="1:23" hidden="1">
      <c r="A1913" s="2">
        <v>45910</v>
      </c>
      <c r="B1913" t="s">
        <v>1524</v>
      </c>
      <c r="C1913" t="s">
        <v>1726</v>
      </c>
      <c r="D1913" t="str">
        <f>VLOOKUP(C1913,Product_Cleaned!$A$2:$B$101,2,FALSE)</f>
        <v>Face Foundation Kit</v>
      </c>
      <c r="E1913" t="str">
        <f>VLOOKUP(C1913,Product_Cleaned!$A$2:$C$101,3,FALSE)</f>
        <v>Beauty</v>
      </c>
      <c r="F1913" t="str">
        <f>VLOOKUP(C1913,Product_Cleaned!$A$2:$E$101,4,FALSE)</f>
        <v>Makeup</v>
      </c>
      <c r="G1913" t="str">
        <f>VLOOKUP('Sales_Fact cleaned'!C1434,Product_Cleaned!$A$2:$E$101,5, FALSE)</f>
        <v>Hopkins Ltd</v>
      </c>
      <c r="H1913" t="s">
        <v>1794</v>
      </c>
      <c r="I1913" t="str">
        <f>_xlfn.XLOOKUP(H1913,Store_Raw!$A$2:$A$21,Store_Raw!$B$2:$B$21)</f>
        <v>Thomas, Bridges and Harris</v>
      </c>
      <c r="J1913" t="str">
        <f>_xlfn.XLOOKUP(H1913,Store_Raw!$A$2:$A$21,Store_Raw!$C$2:$C$21)</f>
        <v>North</v>
      </c>
      <c r="K1913" t="str">
        <f>_xlfn.XLOOKUP(H1913,Store_Raw!$A$2:$A$21,Store_Raw!$D$2:$D$21)</f>
        <v>Sabrinatown</v>
      </c>
      <c r="L1913" t="str">
        <f>_xlfn.XLOOKUP(H1913,Store_Raw!$A$2:$A$21,Store_Raw!$E$2:$E$21)</f>
        <v>Online</v>
      </c>
      <c r="M1913" t="str">
        <f>VLOOKUP(B1913,Customer_Cleaned!$A$2:$H$501,2,FALSE)</f>
        <v>Christopher Ford</v>
      </c>
      <c r="N1913">
        <f>VLOOKUP(B1913,Customer_Cleaned!$A$2:$H$501,3,FALSE)</f>
        <v>56</v>
      </c>
      <c r="O1913" t="str">
        <f>VLOOKUP(B1913,Customer_Cleaned!$A$2:$H$501,4,FALSE)</f>
        <v>Male</v>
      </c>
      <c r="P1913" t="str">
        <f>VLOOKUP(B1913,Customer_Cleaned!$A$2:$H$501,8,FALSE)</f>
        <v>Platinum</v>
      </c>
      <c r="Q1913" t="str">
        <f>_xlfn.XLOOKUP('Sales_Fact cleaned'!B1434,Customer_Cleaned!$A$2:$A$501,Customer_Cleaned!$F$2:$F$501)</f>
        <v>Wyoming</v>
      </c>
      <c r="R1913" t="str">
        <f>_xlfn.XLOOKUP(B1913,Customer_Cleaned!$A$2:$A$501,Customer_Cleaned!$G$2:$G$501)</f>
        <v>USA</v>
      </c>
      <c r="S1913">
        <v>4</v>
      </c>
      <c r="T1913">
        <v>706.67</v>
      </c>
      <c r="U1913">
        <v>0.01</v>
      </c>
      <c r="V1913">
        <v>2798.4132</v>
      </c>
      <c r="W1913" t="s">
        <v>1824</v>
      </c>
    </row>
    <row r="1914" spans="1:23" hidden="1">
      <c r="A1914" s="2">
        <v>45910</v>
      </c>
      <c r="B1914" t="s">
        <v>1414</v>
      </c>
      <c r="C1914" t="s">
        <v>1549</v>
      </c>
      <c r="D1914" t="str">
        <f>VLOOKUP(C1914,Product_Cleaned!$A$2:$B$101,2,FALSE)</f>
        <v>Women's Casual Hoodie</v>
      </c>
      <c r="E1914" t="str">
        <f>VLOOKUP(C1914,Product_Cleaned!$A$2:$C$101,3,FALSE)</f>
        <v>Clothing</v>
      </c>
      <c r="F1914" t="str">
        <f>VLOOKUP(C1914,Product_Cleaned!$A$2:$E$101,4,FALSE)</f>
        <v>Outerwear</v>
      </c>
      <c r="G1914" t="str">
        <f>VLOOKUP('Sales_Fact cleaned'!C263,Product_Cleaned!$A$2:$E$101,5, FALSE)</f>
        <v>Aguilar, Horton and Lewis</v>
      </c>
      <c r="H1914" t="s">
        <v>1799</v>
      </c>
      <c r="I1914" t="str">
        <f>_xlfn.XLOOKUP(H1914,Store_Raw!$A$2:$A$21,Store_Raw!$B$2:$B$21)</f>
        <v>Mcdonald Inc</v>
      </c>
      <c r="J1914" t="str">
        <f>_xlfn.XLOOKUP(H1914,Store_Raw!$A$2:$A$21,Store_Raw!$C$2:$C$21)</f>
        <v>South</v>
      </c>
      <c r="K1914" t="str">
        <f>_xlfn.XLOOKUP(H1914,Store_Raw!$A$2:$A$21,Store_Raw!$D$2:$D$21)</f>
        <v>Christopherland</v>
      </c>
      <c r="L1914" t="str">
        <f>_xlfn.XLOOKUP(H1914,Store_Raw!$A$2:$A$21,Store_Raw!$E$2:$E$21)</f>
        <v>Outlet</v>
      </c>
      <c r="M1914" t="str">
        <f>VLOOKUP(B1914,Customer_Cleaned!$A$2:$H$501,2,FALSE)</f>
        <v>Kelly Garrett</v>
      </c>
      <c r="N1914">
        <f>VLOOKUP(B1914,Customer_Cleaned!$A$2:$H$501,3,FALSE)</f>
        <v>62</v>
      </c>
      <c r="O1914" t="str">
        <f>VLOOKUP(B1914,Customer_Cleaned!$A$2:$H$501,4,FALSE)</f>
        <v>Female</v>
      </c>
      <c r="P1914" t="str">
        <f>VLOOKUP(B1914,Customer_Cleaned!$A$2:$H$501,8,FALSE)</f>
        <v>Platinum</v>
      </c>
      <c r="Q1914" t="str">
        <f>_xlfn.XLOOKUP('Sales_Fact cleaned'!B263,Customer_Cleaned!$A$2:$A$501,Customer_Cleaned!$F$2:$F$501)</f>
        <v>Washington</v>
      </c>
      <c r="R1914" t="str">
        <f>_xlfn.XLOOKUP(B1914,Customer_Cleaned!$A$2:$A$501,Customer_Cleaned!$G$2:$G$501)</f>
        <v>USA</v>
      </c>
      <c r="S1914">
        <v>4</v>
      </c>
      <c r="T1914">
        <v>971.9</v>
      </c>
      <c r="U1914">
        <v>0.28000000000000003</v>
      </c>
      <c r="V1914">
        <v>2799.0720000000001</v>
      </c>
      <c r="W1914" t="s">
        <v>1826</v>
      </c>
    </row>
    <row r="1915" spans="1:23" hidden="1">
      <c r="A1915" s="2">
        <v>45910</v>
      </c>
      <c r="B1915" t="s">
        <v>332</v>
      </c>
      <c r="C1915" t="s">
        <v>1740</v>
      </c>
      <c r="D1915" t="str">
        <f>VLOOKUP(C1915,Product_Cleaned!$A$2:$B$101,2,FALSE)</f>
        <v>Women's Formal Blazer</v>
      </c>
      <c r="E1915" t="str">
        <f>VLOOKUP(C1915,Product_Cleaned!$A$2:$C$101,3,FALSE)</f>
        <v>Clothing</v>
      </c>
      <c r="F1915" t="str">
        <f>VLOOKUP(C1915,Product_Cleaned!$A$2:$E$101,4,FALSE)</f>
        <v>Outerwear</v>
      </c>
      <c r="G1915" t="str">
        <f>VLOOKUP('Sales_Fact cleaned'!C1098,Product_Cleaned!$A$2:$E$101,5, FALSE)</f>
        <v>Gonzales-Davis</v>
      </c>
      <c r="H1915" t="s">
        <v>1766</v>
      </c>
      <c r="I1915" t="str">
        <f>_xlfn.XLOOKUP(H1915,Store_Raw!$A$2:$A$21,Store_Raw!$B$2:$B$21)</f>
        <v>Johnson-Wright</v>
      </c>
      <c r="J1915" t="str">
        <f>_xlfn.XLOOKUP(H1915,Store_Raw!$A$2:$A$21,Store_Raw!$C$2:$C$21)</f>
        <v>North</v>
      </c>
      <c r="K1915" t="str">
        <f>_xlfn.XLOOKUP(H1915,Store_Raw!$A$2:$A$21,Store_Raw!$D$2:$D$21)</f>
        <v>Hoodberg</v>
      </c>
      <c r="L1915" t="str">
        <f>_xlfn.XLOOKUP(H1915,Store_Raw!$A$2:$A$21,Store_Raw!$E$2:$E$21)</f>
        <v>Outlet</v>
      </c>
      <c r="M1915" t="str">
        <f>VLOOKUP(B1915,Customer_Cleaned!$A$2:$H$501,2,FALSE)</f>
        <v>Robert Jackson</v>
      </c>
      <c r="N1915">
        <f>VLOOKUP(B1915,Customer_Cleaned!$A$2:$H$501,3,FALSE)</f>
        <v>44</v>
      </c>
      <c r="O1915" t="str">
        <f>VLOOKUP(B1915,Customer_Cleaned!$A$2:$H$501,4,FALSE)</f>
        <v>Female</v>
      </c>
      <c r="P1915" t="str">
        <f>VLOOKUP(B1915,Customer_Cleaned!$A$2:$H$501,8,FALSE)</f>
        <v>Silver</v>
      </c>
      <c r="Q1915" t="str">
        <f>_xlfn.XLOOKUP('Sales_Fact cleaned'!B1098,Customer_Cleaned!$A$2:$A$501,Customer_Cleaned!$F$2:$F$501)</f>
        <v>North Dakota</v>
      </c>
      <c r="R1915" t="str">
        <f>_xlfn.XLOOKUP(B1915,Customer_Cleaned!$A$2:$A$501,Customer_Cleaned!$G$2:$G$501)</f>
        <v>USA</v>
      </c>
      <c r="S1915">
        <v>4</v>
      </c>
      <c r="T1915">
        <v>933.73</v>
      </c>
      <c r="U1915">
        <v>0.25</v>
      </c>
      <c r="V1915">
        <v>2801.19</v>
      </c>
      <c r="W1915" t="s">
        <v>1824</v>
      </c>
    </row>
    <row r="1916" spans="1:23" hidden="1">
      <c r="A1916" s="2">
        <v>45910</v>
      </c>
      <c r="B1916" t="s">
        <v>758</v>
      </c>
      <c r="C1916" t="s">
        <v>1580</v>
      </c>
      <c r="D1916" t="str">
        <f>VLOOKUP(C1916,Product_Cleaned!$A$2:$B$101,2,FALSE)</f>
        <v>Beard Grooming Kit</v>
      </c>
      <c r="E1916" t="str">
        <f>VLOOKUP(C1916,Product_Cleaned!$A$2:$C$101,3,FALSE)</f>
        <v>Beauty</v>
      </c>
      <c r="F1916" t="str">
        <f>VLOOKUP(C1916,Product_Cleaned!$A$2:$E$101,4,FALSE)</f>
        <v>Grooming</v>
      </c>
      <c r="G1916" t="str">
        <f>VLOOKUP('Sales_Fact cleaned'!C1513,Product_Cleaned!$A$2:$E$101,5, FALSE)</f>
        <v>Smith-King</v>
      </c>
      <c r="H1916" t="s">
        <v>1799</v>
      </c>
      <c r="I1916" t="str">
        <f>_xlfn.XLOOKUP(H1916,Store_Raw!$A$2:$A$21,Store_Raw!$B$2:$B$21)</f>
        <v>Mcdonald Inc</v>
      </c>
      <c r="J1916" t="str">
        <f>_xlfn.XLOOKUP(H1916,Store_Raw!$A$2:$A$21,Store_Raw!$C$2:$C$21)</f>
        <v>South</v>
      </c>
      <c r="K1916" t="str">
        <f>_xlfn.XLOOKUP(H1916,Store_Raw!$A$2:$A$21,Store_Raw!$D$2:$D$21)</f>
        <v>Christopherland</v>
      </c>
      <c r="L1916" t="str">
        <f>_xlfn.XLOOKUP(H1916,Store_Raw!$A$2:$A$21,Store_Raw!$E$2:$E$21)</f>
        <v>Outlet</v>
      </c>
      <c r="M1916" t="str">
        <f>VLOOKUP(B1916,Customer_Cleaned!$A$2:$H$501,2,FALSE)</f>
        <v>Joshua Wilson</v>
      </c>
      <c r="N1916">
        <f>VLOOKUP(B1916,Customer_Cleaned!$A$2:$H$501,3,FALSE)</f>
        <v>42</v>
      </c>
      <c r="O1916" t="str">
        <f>VLOOKUP(B1916,Customer_Cleaned!$A$2:$H$501,4,FALSE)</f>
        <v>Female</v>
      </c>
      <c r="P1916" t="str">
        <f>VLOOKUP(B1916,Customer_Cleaned!$A$2:$H$501,8,FALSE)</f>
        <v>Silver</v>
      </c>
      <c r="Q1916" t="str">
        <f>_xlfn.XLOOKUP('Sales_Fact cleaned'!B1513,Customer_Cleaned!$A$2:$A$501,Customer_Cleaned!$F$2:$F$501)</f>
        <v>Indiana</v>
      </c>
      <c r="R1916" t="str">
        <f>_xlfn.XLOOKUP(B1916,Customer_Cleaned!$A$2:$A$501,Customer_Cleaned!$G$2:$G$501)</f>
        <v>USA</v>
      </c>
      <c r="S1916">
        <v>4</v>
      </c>
      <c r="T1916">
        <v>761.35</v>
      </c>
      <c r="U1916">
        <v>0.08</v>
      </c>
      <c r="V1916">
        <v>2801.768</v>
      </c>
      <c r="W1916" t="s">
        <v>1826</v>
      </c>
    </row>
    <row r="1917" spans="1:23" hidden="1">
      <c r="A1917" s="2">
        <v>45911</v>
      </c>
      <c r="B1917" t="s">
        <v>1355</v>
      </c>
      <c r="C1917" t="s">
        <v>1740</v>
      </c>
      <c r="D1917" t="str">
        <f>VLOOKUP(C1917,Product_Cleaned!$A$2:$B$101,2,FALSE)</f>
        <v>Women's Formal Blazer</v>
      </c>
      <c r="E1917" t="str">
        <f>VLOOKUP(C1917,Product_Cleaned!$A$2:$C$101,3,FALSE)</f>
        <v>Clothing</v>
      </c>
      <c r="F1917" t="str">
        <f>VLOOKUP(C1917,Product_Cleaned!$A$2:$E$101,4,FALSE)</f>
        <v>Outerwear</v>
      </c>
      <c r="G1917" t="str">
        <f>VLOOKUP('Sales_Fact cleaned'!C807,Product_Cleaned!$A$2:$E$101,5, FALSE)</f>
        <v>Hoffman Group</v>
      </c>
      <c r="H1917" t="s">
        <v>1766</v>
      </c>
      <c r="I1917" t="str">
        <f>_xlfn.XLOOKUP(H1917,Store_Raw!$A$2:$A$21,Store_Raw!$B$2:$B$21)</f>
        <v>Johnson-Wright</v>
      </c>
      <c r="J1917" t="str">
        <f>_xlfn.XLOOKUP(H1917,Store_Raw!$A$2:$A$21,Store_Raw!$C$2:$C$21)</f>
        <v>North</v>
      </c>
      <c r="K1917" t="str">
        <f>_xlfn.XLOOKUP(H1917,Store_Raw!$A$2:$A$21,Store_Raw!$D$2:$D$21)</f>
        <v>Hoodberg</v>
      </c>
      <c r="L1917" t="str">
        <f>_xlfn.XLOOKUP(H1917,Store_Raw!$A$2:$A$21,Store_Raw!$E$2:$E$21)</f>
        <v>Outlet</v>
      </c>
      <c r="M1917" t="str">
        <f>VLOOKUP(B1917,Customer_Cleaned!$A$2:$H$501,2,FALSE)</f>
        <v>Melinda Rivera</v>
      </c>
      <c r="N1917">
        <f>VLOOKUP(B1917,Customer_Cleaned!$A$2:$H$501,3,FALSE)</f>
        <v>47</v>
      </c>
      <c r="O1917" t="str">
        <f>VLOOKUP(B1917,Customer_Cleaned!$A$2:$H$501,4,FALSE)</f>
        <v>Female</v>
      </c>
      <c r="P1917" t="str">
        <f>VLOOKUP(B1917,Customer_Cleaned!$A$2:$H$501,8,FALSE)</f>
        <v>Silver</v>
      </c>
      <c r="Q1917" t="str">
        <f>_xlfn.XLOOKUP('Sales_Fact cleaned'!B807,Customer_Cleaned!$A$2:$A$501,Customer_Cleaned!$F$2:$F$501)</f>
        <v>Utah</v>
      </c>
      <c r="R1917" t="str">
        <f>_xlfn.XLOOKUP(B1917,Customer_Cleaned!$A$2:$A$501,Customer_Cleaned!$G$2:$G$501)</f>
        <v>USA</v>
      </c>
      <c r="S1917">
        <v>4</v>
      </c>
      <c r="T1917">
        <v>723.66</v>
      </c>
      <c r="U1917">
        <v>0.03</v>
      </c>
      <c r="V1917">
        <v>2807.8008</v>
      </c>
      <c r="W1917" t="s">
        <v>1826</v>
      </c>
    </row>
    <row r="1918" spans="1:23" hidden="1">
      <c r="A1918" s="2">
        <v>45912</v>
      </c>
      <c r="B1918" t="s">
        <v>214</v>
      </c>
      <c r="C1918" t="s">
        <v>1555</v>
      </c>
      <c r="D1918" t="str">
        <f>VLOOKUP(C1918,Product_Cleaned!$A$2:$B$101,2,FALSE)</f>
        <v>Men's Leather Belt</v>
      </c>
      <c r="E1918" t="str">
        <f>VLOOKUP(C1918,Product_Cleaned!$A$2:$C$101,3,FALSE)</f>
        <v>Clothing</v>
      </c>
      <c r="F1918" t="str">
        <f>VLOOKUP(C1918,Product_Cleaned!$A$2:$E$101,4,FALSE)</f>
        <v>Accessories</v>
      </c>
      <c r="G1918" t="str">
        <f>VLOOKUP('Sales_Fact cleaned'!C977,Product_Cleaned!$A$2:$E$101,5, FALSE)</f>
        <v>Bautista, Green and Hale</v>
      </c>
      <c r="H1918" t="s">
        <v>1786</v>
      </c>
      <c r="I1918" t="str">
        <f>_xlfn.XLOOKUP(H1918,Store_Raw!$A$2:$A$21,Store_Raw!$B$2:$B$21)</f>
        <v>Moore, Padilla and Butler</v>
      </c>
      <c r="J1918" t="str">
        <f>_xlfn.XLOOKUP(H1918,Store_Raw!$A$2:$A$21,Store_Raw!$C$2:$C$21)</f>
        <v>South</v>
      </c>
      <c r="K1918" t="str">
        <f>_xlfn.XLOOKUP(H1918,Store_Raw!$A$2:$A$21,Store_Raw!$D$2:$D$21)</f>
        <v>East Johnstad</v>
      </c>
      <c r="L1918" t="str">
        <f>_xlfn.XLOOKUP(H1918,Store_Raw!$A$2:$A$21,Store_Raw!$E$2:$E$21)</f>
        <v>Flagship</v>
      </c>
      <c r="M1918" t="str">
        <f>VLOOKUP(B1918,Customer_Cleaned!$A$2:$H$501,2,FALSE)</f>
        <v>Jay Patel</v>
      </c>
      <c r="N1918">
        <f>VLOOKUP(B1918,Customer_Cleaned!$A$2:$H$501,3,FALSE)</f>
        <v>43</v>
      </c>
      <c r="O1918" t="str">
        <f>VLOOKUP(B1918,Customer_Cleaned!$A$2:$H$501,4,FALSE)</f>
        <v>Female</v>
      </c>
      <c r="P1918" t="str">
        <f>VLOOKUP(B1918,Customer_Cleaned!$A$2:$H$501,8,FALSE)</f>
        <v>Silver</v>
      </c>
      <c r="Q1918" t="str">
        <f>_xlfn.XLOOKUP('Sales_Fact cleaned'!B977,Customer_Cleaned!$A$2:$A$501,Customer_Cleaned!$F$2:$F$501)</f>
        <v>Tennessee</v>
      </c>
      <c r="R1918" t="str">
        <f>_xlfn.XLOOKUP(B1918,Customer_Cleaned!$A$2:$A$501,Customer_Cleaned!$G$2:$G$501)</f>
        <v>USA</v>
      </c>
      <c r="S1918">
        <v>3</v>
      </c>
      <c r="T1918">
        <v>966.02</v>
      </c>
      <c r="U1918">
        <v>0.03</v>
      </c>
      <c r="V1918">
        <v>2811.1181999999999</v>
      </c>
      <c r="W1918" t="s">
        <v>1824</v>
      </c>
    </row>
    <row r="1919" spans="1:23" hidden="1">
      <c r="A1919" s="2">
        <v>45912</v>
      </c>
      <c r="B1919" t="s">
        <v>499</v>
      </c>
      <c r="C1919" t="s">
        <v>1676</v>
      </c>
      <c r="D1919" t="str">
        <f>VLOOKUP(C1919,Product_Cleaned!$A$2:$B$101,2,FALSE)</f>
        <v>Matte Lipstick Set</v>
      </c>
      <c r="E1919" t="str">
        <f>VLOOKUP(C1919,Product_Cleaned!$A$2:$C$101,3,FALSE)</f>
        <v>Beauty</v>
      </c>
      <c r="F1919" t="str">
        <f>VLOOKUP(C1919,Product_Cleaned!$A$2:$E$101,4,FALSE)</f>
        <v>Makeup</v>
      </c>
      <c r="G1919" t="str">
        <f>VLOOKUP('Sales_Fact cleaned'!C1071,Product_Cleaned!$A$2:$E$101,5, FALSE)</f>
        <v>Bruce-Bowen</v>
      </c>
      <c r="H1919" t="s">
        <v>1761</v>
      </c>
      <c r="I1919" t="str">
        <f>_xlfn.XLOOKUP(H1919,Store_Raw!$A$2:$A$21,Store_Raw!$B$2:$B$21)</f>
        <v>Black-Horn</v>
      </c>
      <c r="J1919" t="str">
        <f>_xlfn.XLOOKUP(H1919,Store_Raw!$A$2:$A$21,Store_Raw!$C$2:$C$21)</f>
        <v>South</v>
      </c>
      <c r="K1919" t="str">
        <f>_xlfn.XLOOKUP(H1919,Store_Raw!$A$2:$A$21,Store_Raw!$D$2:$D$21)</f>
        <v>North Nancyview</v>
      </c>
      <c r="L1919" t="str">
        <f>_xlfn.XLOOKUP(H1919,Store_Raw!$A$2:$A$21,Store_Raw!$E$2:$E$21)</f>
        <v>Outlet</v>
      </c>
      <c r="M1919" t="str">
        <f>VLOOKUP(B1919,Customer_Cleaned!$A$2:$H$501,2,FALSE)</f>
        <v>Theresa Campbell</v>
      </c>
      <c r="N1919">
        <f>VLOOKUP(B1919,Customer_Cleaned!$A$2:$H$501,3,FALSE)</f>
        <v>42</v>
      </c>
      <c r="O1919" t="str">
        <f>VLOOKUP(B1919,Customer_Cleaned!$A$2:$H$501,4,FALSE)</f>
        <v>Female</v>
      </c>
      <c r="P1919" t="str">
        <f>VLOOKUP(B1919,Customer_Cleaned!$A$2:$H$501,8,FALSE)</f>
        <v>Silver</v>
      </c>
      <c r="Q1919" t="str">
        <f>_xlfn.XLOOKUP('Sales_Fact cleaned'!B1071,Customer_Cleaned!$A$2:$A$501,Customer_Cleaned!$F$2:$F$501)</f>
        <v>Oregon</v>
      </c>
      <c r="R1919" t="str">
        <f>_xlfn.XLOOKUP(B1919,Customer_Cleaned!$A$2:$A$501,Customer_Cleaned!$G$2:$G$501)</f>
        <v>USA</v>
      </c>
      <c r="S1919">
        <v>4</v>
      </c>
      <c r="T1919">
        <v>838.99</v>
      </c>
      <c r="U1919">
        <v>0.16</v>
      </c>
      <c r="V1919">
        <v>2819.0064000000002</v>
      </c>
      <c r="W1919" t="s">
        <v>1826</v>
      </c>
    </row>
    <row r="1920" spans="1:23" hidden="1">
      <c r="A1920" s="2">
        <v>45912</v>
      </c>
      <c r="B1920" t="s">
        <v>1533</v>
      </c>
      <c r="C1920" t="s">
        <v>1636</v>
      </c>
      <c r="D1920" t="str">
        <f>VLOOKUP(C1920,Product_Cleaned!$A$2:$B$101,2,FALSE)</f>
        <v>Adjustable Jump Rope</v>
      </c>
      <c r="E1920" t="str">
        <f>VLOOKUP(C1920,Product_Cleaned!$A$2:$C$101,3,FALSE)</f>
        <v>Sports</v>
      </c>
      <c r="F1920" t="str">
        <f>VLOOKUP(C1920,Product_Cleaned!$A$2:$E$101,4,FALSE)</f>
        <v>Fitness</v>
      </c>
      <c r="G1920" t="str">
        <f>VLOOKUP('Sales_Fact cleaned'!C1381,Product_Cleaned!$A$2:$E$101,5, FALSE)</f>
        <v>Hoffman Group</v>
      </c>
      <c r="H1920" t="s">
        <v>1782</v>
      </c>
      <c r="I1920" t="str">
        <f>_xlfn.XLOOKUP(H1920,Store_Raw!$A$2:$A$21,Store_Raw!$B$2:$B$21)</f>
        <v>Bean, Jones and Park</v>
      </c>
      <c r="J1920" t="str">
        <f>_xlfn.XLOOKUP(H1920,Store_Raw!$A$2:$A$21,Store_Raw!$C$2:$C$21)</f>
        <v>West</v>
      </c>
      <c r="K1920" t="str">
        <f>_xlfn.XLOOKUP(H1920,Store_Raw!$A$2:$A$21,Store_Raw!$D$2:$D$21)</f>
        <v>Thompsonborough</v>
      </c>
      <c r="L1920" t="str">
        <f>_xlfn.XLOOKUP(H1920,Store_Raw!$A$2:$A$21,Store_Raw!$E$2:$E$21)</f>
        <v>Online</v>
      </c>
      <c r="M1920" t="str">
        <f>VLOOKUP(B1920,Customer_Cleaned!$A$2:$H$501,2,FALSE)</f>
        <v>Philip Pennington</v>
      </c>
      <c r="N1920">
        <f>VLOOKUP(B1920,Customer_Cleaned!$A$2:$H$501,3,FALSE)</f>
        <v>27</v>
      </c>
      <c r="O1920" t="str">
        <f>VLOOKUP(B1920,Customer_Cleaned!$A$2:$H$501,4,FALSE)</f>
        <v>Female</v>
      </c>
      <c r="P1920" t="str">
        <f>VLOOKUP(B1920,Customer_Cleaned!$A$2:$H$501,8,FALSE)</f>
        <v>Bronze</v>
      </c>
      <c r="Q1920" t="str">
        <f>_xlfn.XLOOKUP('Sales_Fact cleaned'!B1381,Customer_Cleaned!$A$2:$A$501,Customer_Cleaned!$F$2:$F$501)</f>
        <v>South Dakota</v>
      </c>
      <c r="R1920" t="str">
        <f>_xlfn.XLOOKUP(B1920,Customer_Cleaned!$A$2:$A$501,Customer_Cleaned!$G$2:$G$501)</f>
        <v>USA</v>
      </c>
      <c r="S1920">
        <v>3</v>
      </c>
      <c r="T1920">
        <v>961.4</v>
      </c>
      <c r="U1920">
        <v>0.02</v>
      </c>
      <c r="V1920">
        <v>2826.5160000000001</v>
      </c>
      <c r="W1920" t="s">
        <v>1826</v>
      </c>
    </row>
    <row r="1921" spans="1:23" hidden="1">
      <c r="A1921" s="2">
        <v>45913</v>
      </c>
      <c r="B1921" t="s">
        <v>1346</v>
      </c>
      <c r="C1921" t="s">
        <v>1574</v>
      </c>
      <c r="D1921" t="str">
        <f>VLOOKUP(C1921,Product_Cleaned!$A$2:$B$101,2,FALSE)</f>
        <v>USB-C Fast Charger</v>
      </c>
      <c r="E1921" t="str">
        <f>VLOOKUP(C1921,Product_Cleaned!$A$2:$C$101,3,FALSE)</f>
        <v>Electronics</v>
      </c>
      <c r="F1921" t="str">
        <f>VLOOKUP(C1921,Product_Cleaned!$A$2:$E$101,4,FALSE)</f>
        <v>Accessories</v>
      </c>
      <c r="G1921" t="str">
        <f>VLOOKUP('Sales_Fact cleaned'!C1558,Product_Cleaned!$A$2:$E$101,5, FALSE)</f>
        <v>Perez-Johnston</v>
      </c>
      <c r="H1921" t="s">
        <v>1782</v>
      </c>
      <c r="I1921" t="str">
        <f>_xlfn.XLOOKUP(H1921,Store_Raw!$A$2:$A$21,Store_Raw!$B$2:$B$21)</f>
        <v>Bean, Jones and Park</v>
      </c>
      <c r="J1921" t="str">
        <f>_xlfn.XLOOKUP(H1921,Store_Raw!$A$2:$A$21,Store_Raw!$C$2:$C$21)</f>
        <v>West</v>
      </c>
      <c r="K1921" t="str">
        <f>_xlfn.XLOOKUP(H1921,Store_Raw!$A$2:$A$21,Store_Raw!$D$2:$D$21)</f>
        <v>Thompsonborough</v>
      </c>
      <c r="L1921" t="str">
        <f>_xlfn.XLOOKUP(H1921,Store_Raw!$A$2:$A$21,Store_Raw!$E$2:$E$21)</f>
        <v>Online</v>
      </c>
      <c r="M1921" t="str">
        <f>VLOOKUP(B1921,Customer_Cleaned!$A$2:$H$501,2,FALSE)</f>
        <v>Monique Castro</v>
      </c>
      <c r="N1921">
        <f>VLOOKUP(B1921,Customer_Cleaned!$A$2:$H$501,3,FALSE)</f>
        <v>48</v>
      </c>
      <c r="O1921" t="str">
        <f>VLOOKUP(B1921,Customer_Cleaned!$A$2:$H$501,4,FALSE)</f>
        <v>Female</v>
      </c>
      <c r="P1921" t="str">
        <f>VLOOKUP(B1921,Customer_Cleaned!$A$2:$H$501,8,FALSE)</f>
        <v>Silver</v>
      </c>
      <c r="Q1921" t="str">
        <f>_xlfn.XLOOKUP('Sales_Fact cleaned'!B1558,Customer_Cleaned!$A$2:$A$501,Customer_Cleaned!$F$2:$F$501)</f>
        <v>Tennessee</v>
      </c>
      <c r="R1921" t="str">
        <f>_xlfn.XLOOKUP(B1921,Customer_Cleaned!$A$2:$A$501,Customer_Cleaned!$G$2:$G$501)</f>
        <v>USA</v>
      </c>
      <c r="S1921">
        <v>4</v>
      </c>
      <c r="T1921">
        <v>729.31</v>
      </c>
      <c r="U1921">
        <v>0.03</v>
      </c>
      <c r="V1921">
        <v>2829.7228</v>
      </c>
      <c r="W1921" t="s">
        <v>1824</v>
      </c>
    </row>
    <row r="1922" spans="1:23" hidden="1">
      <c r="A1922" s="2">
        <v>45914</v>
      </c>
      <c r="B1922" t="s">
        <v>866</v>
      </c>
      <c r="C1922" t="s">
        <v>1616</v>
      </c>
      <c r="D1922" t="str">
        <f>VLOOKUP(C1922,Product_Cleaned!$A$2:$B$101,2,FALSE)</f>
        <v>Gaming Mechanical Keyboard</v>
      </c>
      <c r="E1922" t="str">
        <f>VLOOKUP(C1922,Product_Cleaned!$A$2:$C$101,3,FALSE)</f>
        <v>Electronics</v>
      </c>
      <c r="F1922" t="str">
        <f>VLOOKUP(C1922,Product_Cleaned!$A$2:$E$101,4,FALSE)</f>
        <v>Computer</v>
      </c>
      <c r="G1922" t="str">
        <f>VLOOKUP('Sales_Fact cleaned'!C1199,Product_Cleaned!$A$2:$E$101,5, FALSE)</f>
        <v>Cummings and Sons</v>
      </c>
      <c r="H1922" t="s">
        <v>1773</v>
      </c>
      <c r="I1922" t="str">
        <f>_xlfn.XLOOKUP(H1922,Store_Raw!$A$2:$A$21,Store_Raw!$B$2:$B$21)</f>
        <v>Gray Ltd</v>
      </c>
      <c r="J1922" t="str">
        <f>_xlfn.XLOOKUP(H1922,Store_Raw!$A$2:$A$21,Store_Raw!$C$2:$C$21)</f>
        <v>North</v>
      </c>
      <c r="K1922" t="str">
        <f>_xlfn.XLOOKUP(H1922,Store_Raw!$A$2:$A$21,Store_Raw!$D$2:$D$21)</f>
        <v>New Michaelchester</v>
      </c>
      <c r="L1922" t="str">
        <f>_xlfn.XLOOKUP(H1922,Store_Raw!$A$2:$A$21,Store_Raw!$E$2:$E$21)</f>
        <v>Outlet</v>
      </c>
      <c r="M1922" t="str">
        <f>VLOOKUP(B1922,Customer_Cleaned!$A$2:$H$501,2,FALSE)</f>
        <v>Adam Rowland</v>
      </c>
      <c r="N1922">
        <f>VLOOKUP(B1922,Customer_Cleaned!$A$2:$H$501,3,FALSE)</f>
        <v>48</v>
      </c>
      <c r="O1922" t="str">
        <f>VLOOKUP(B1922,Customer_Cleaned!$A$2:$H$501,4,FALSE)</f>
        <v>Female</v>
      </c>
      <c r="P1922" t="str">
        <f>VLOOKUP(B1922,Customer_Cleaned!$A$2:$H$501,8,FALSE)</f>
        <v>Silver</v>
      </c>
      <c r="Q1922" t="str">
        <f>_xlfn.XLOOKUP('Sales_Fact cleaned'!B1199,Customer_Cleaned!$A$2:$A$501,Customer_Cleaned!$F$2:$F$501)</f>
        <v>Kansas</v>
      </c>
      <c r="R1922" t="str">
        <f>_xlfn.XLOOKUP(B1922,Customer_Cleaned!$A$2:$A$501,Customer_Cleaned!$G$2:$G$501)</f>
        <v>USA</v>
      </c>
      <c r="S1922">
        <v>4</v>
      </c>
      <c r="T1922">
        <v>745.51</v>
      </c>
      <c r="U1922">
        <v>0.05</v>
      </c>
      <c r="V1922">
        <v>2832.9380000000001</v>
      </c>
      <c r="W1922" t="s">
        <v>1824</v>
      </c>
    </row>
    <row r="1923" spans="1:23" hidden="1">
      <c r="A1923" s="2">
        <v>45914</v>
      </c>
      <c r="B1923" t="s">
        <v>1371</v>
      </c>
      <c r="C1923" t="s">
        <v>1734</v>
      </c>
      <c r="D1923" t="str">
        <f>VLOOKUP(C1923,Product_Cleaned!$A$2:$B$101,2,FALSE)</f>
        <v>USB-C Laptop Charger</v>
      </c>
      <c r="E1923" t="str">
        <f>VLOOKUP(C1923,Product_Cleaned!$A$2:$C$101,3,FALSE)</f>
        <v>Electronics</v>
      </c>
      <c r="F1923" t="str">
        <f>VLOOKUP(C1923,Product_Cleaned!$A$2:$E$101,4,FALSE)</f>
        <v>Computer</v>
      </c>
      <c r="G1923" t="str">
        <f>VLOOKUP('Sales_Fact cleaned'!C1708,Product_Cleaned!$A$2:$E$101,5, FALSE)</f>
        <v>Cummings and Sons</v>
      </c>
      <c r="H1923" t="s">
        <v>1779</v>
      </c>
      <c r="I1923" t="str">
        <f>_xlfn.XLOOKUP(H1923,Store_Raw!$A$2:$A$21,Store_Raw!$B$2:$B$21)</f>
        <v>Martinez-Mullins</v>
      </c>
      <c r="J1923" t="str">
        <f>_xlfn.XLOOKUP(H1923,Store_Raw!$A$2:$A$21,Store_Raw!$C$2:$C$21)</f>
        <v>South</v>
      </c>
      <c r="K1923" t="str">
        <f>_xlfn.XLOOKUP(H1923,Store_Raw!$A$2:$A$21,Store_Raw!$D$2:$D$21)</f>
        <v>Williamsfurt</v>
      </c>
      <c r="L1923" t="str">
        <f>_xlfn.XLOOKUP(H1923,Store_Raw!$A$2:$A$21,Store_Raw!$E$2:$E$21)</f>
        <v>Online</v>
      </c>
      <c r="M1923" t="str">
        <f>VLOOKUP(B1923,Customer_Cleaned!$A$2:$H$501,2,FALSE)</f>
        <v>Adam Castro</v>
      </c>
      <c r="N1923">
        <f>VLOOKUP(B1923,Customer_Cleaned!$A$2:$H$501,3,FALSE)</f>
        <v>51</v>
      </c>
      <c r="O1923" t="str">
        <f>VLOOKUP(B1923,Customer_Cleaned!$A$2:$H$501,4,FALSE)</f>
        <v>Male</v>
      </c>
      <c r="P1923" t="str">
        <f>VLOOKUP(B1923,Customer_Cleaned!$A$2:$H$501,8,FALSE)</f>
        <v>Platinum</v>
      </c>
      <c r="Q1923" t="str">
        <f>_xlfn.XLOOKUP('Sales_Fact cleaned'!B1708,Customer_Cleaned!$A$2:$A$501,Customer_Cleaned!$F$2:$F$501)</f>
        <v>Arkansas</v>
      </c>
      <c r="R1923" t="str">
        <f>_xlfn.XLOOKUP(B1923,Customer_Cleaned!$A$2:$A$501,Customer_Cleaned!$G$2:$G$501)</f>
        <v>USA</v>
      </c>
      <c r="S1923">
        <v>4</v>
      </c>
      <c r="T1923">
        <v>763.34</v>
      </c>
      <c r="U1923">
        <v>7.0000000000000007E-2</v>
      </c>
      <c r="V1923">
        <v>2839.6248000000001</v>
      </c>
      <c r="W1923" t="s">
        <v>1826</v>
      </c>
    </row>
    <row r="1924" spans="1:23" hidden="1">
      <c r="A1924" s="2">
        <v>45914</v>
      </c>
      <c r="B1924" t="s">
        <v>244</v>
      </c>
      <c r="C1924" t="s">
        <v>1708</v>
      </c>
      <c r="D1924" t="str">
        <f>VLOOKUP(C1924,Product_Cleaned!$A$2:$B$101,2,FALSE)</f>
        <v>Wall-Mounted Spice Rack</v>
      </c>
      <c r="E1924" t="str">
        <f>VLOOKUP(C1924,Product_Cleaned!$A$2:$C$101,3,FALSE)</f>
        <v>Home</v>
      </c>
      <c r="F1924" t="str">
        <f>VLOOKUP(C1924,Product_Cleaned!$A$2:$E$101,4,FALSE)</f>
        <v>Kitchen</v>
      </c>
      <c r="G1924" t="str">
        <f>VLOOKUP('Sales_Fact cleaned'!C1874,Product_Cleaned!$A$2:$E$101,5, FALSE)</f>
        <v>Hogan-Lee</v>
      </c>
      <c r="H1924" t="s">
        <v>1789</v>
      </c>
      <c r="I1924" t="str">
        <f>_xlfn.XLOOKUP(H1924,Store_Raw!$A$2:$A$21,Store_Raw!$B$2:$B$21)</f>
        <v>Hill, Wagner and Ballard</v>
      </c>
      <c r="J1924" t="str">
        <f>_xlfn.XLOOKUP(H1924,Store_Raw!$A$2:$A$21,Store_Raw!$C$2:$C$21)</f>
        <v>East</v>
      </c>
      <c r="K1924" t="str">
        <f>_xlfn.XLOOKUP(H1924,Store_Raw!$A$2:$A$21,Store_Raw!$D$2:$D$21)</f>
        <v>East Davidville</v>
      </c>
      <c r="L1924" t="str">
        <f>_xlfn.XLOOKUP(H1924,Store_Raw!$A$2:$A$21,Store_Raw!$E$2:$E$21)</f>
        <v>Online</v>
      </c>
      <c r="M1924" t="str">
        <f>VLOOKUP(B1924,Customer_Cleaned!$A$2:$H$501,2,FALSE)</f>
        <v>Cody Diaz</v>
      </c>
      <c r="N1924">
        <f>VLOOKUP(B1924,Customer_Cleaned!$A$2:$H$501,3,FALSE)</f>
        <v>27</v>
      </c>
      <c r="O1924" t="str">
        <f>VLOOKUP(B1924,Customer_Cleaned!$A$2:$H$501,4,FALSE)</f>
        <v>Female</v>
      </c>
      <c r="P1924" t="str">
        <f>VLOOKUP(B1924,Customer_Cleaned!$A$2:$H$501,8,FALSE)</f>
        <v>Bronze</v>
      </c>
      <c r="Q1924" t="str">
        <f>_xlfn.XLOOKUP('Sales_Fact cleaned'!B1874,Customer_Cleaned!$A$2:$A$501,Customer_Cleaned!$F$2:$F$501)</f>
        <v>New Jersey</v>
      </c>
      <c r="R1924" t="str">
        <f>_xlfn.XLOOKUP(B1924,Customer_Cleaned!$A$2:$A$501,Customer_Cleaned!$G$2:$G$501)</f>
        <v>USA</v>
      </c>
      <c r="S1924">
        <v>4</v>
      </c>
      <c r="T1924">
        <v>773.81</v>
      </c>
      <c r="U1924">
        <v>0.08</v>
      </c>
      <c r="V1924">
        <v>2847.6208000000001</v>
      </c>
      <c r="W1924" t="s">
        <v>1826</v>
      </c>
    </row>
    <row r="1925" spans="1:23" hidden="1">
      <c r="A1925" s="2">
        <v>45914</v>
      </c>
      <c r="B1925" t="s">
        <v>1466</v>
      </c>
      <c r="C1925" t="s">
        <v>1686</v>
      </c>
      <c r="D1925" t="str">
        <f>VLOOKUP(C1925,Product_Cleaned!$A$2:$B$101,2,FALSE)</f>
        <v>Men's Sports Shorts</v>
      </c>
      <c r="E1925" t="str">
        <f>VLOOKUP(C1925,Product_Cleaned!$A$2:$C$101,3,FALSE)</f>
        <v>Clothing</v>
      </c>
      <c r="F1925" t="str">
        <f>VLOOKUP(C1925,Product_Cleaned!$A$2:$E$101,4,FALSE)</f>
        <v>Bottoms</v>
      </c>
      <c r="G1925" t="str">
        <f>VLOOKUP('Sales_Fact cleaned'!C509,Product_Cleaned!$A$2:$E$101,5, FALSE)</f>
        <v>Brown and Sons</v>
      </c>
      <c r="H1925" t="s">
        <v>1789</v>
      </c>
      <c r="I1925" t="str">
        <f>_xlfn.XLOOKUP(H1925,Store_Raw!$A$2:$A$21,Store_Raw!$B$2:$B$21)</f>
        <v>Hill, Wagner and Ballard</v>
      </c>
      <c r="J1925" t="str">
        <f>_xlfn.XLOOKUP(H1925,Store_Raw!$A$2:$A$21,Store_Raw!$C$2:$C$21)</f>
        <v>East</v>
      </c>
      <c r="K1925" t="str">
        <f>_xlfn.XLOOKUP(H1925,Store_Raw!$A$2:$A$21,Store_Raw!$D$2:$D$21)</f>
        <v>East Davidville</v>
      </c>
      <c r="L1925" t="str">
        <f>_xlfn.XLOOKUP(H1925,Store_Raw!$A$2:$A$21,Store_Raw!$E$2:$E$21)</f>
        <v>Online</v>
      </c>
      <c r="M1925" t="str">
        <f>VLOOKUP(B1925,Customer_Cleaned!$A$2:$H$501,2,FALSE)</f>
        <v>Elizabeth Foster</v>
      </c>
      <c r="N1925">
        <f>VLOOKUP(B1925,Customer_Cleaned!$A$2:$H$501,3,FALSE)</f>
        <v>33</v>
      </c>
      <c r="O1925" t="str">
        <f>VLOOKUP(B1925,Customer_Cleaned!$A$2:$H$501,4,FALSE)</f>
        <v>Female</v>
      </c>
      <c r="P1925" t="str">
        <f>VLOOKUP(B1925,Customer_Cleaned!$A$2:$H$501,8,FALSE)</f>
        <v>Bronze</v>
      </c>
      <c r="Q1925" t="str">
        <f>_xlfn.XLOOKUP('Sales_Fact cleaned'!B509,Customer_Cleaned!$A$2:$A$501,Customer_Cleaned!$F$2:$F$501)</f>
        <v>Missouri</v>
      </c>
      <c r="R1925" t="str">
        <f>_xlfn.XLOOKUP(B1925,Customer_Cleaned!$A$2:$A$501,Customer_Cleaned!$G$2:$G$501)</f>
        <v>USA</v>
      </c>
      <c r="S1925">
        <v>3</v>
      </c>
      <c r="T1925">
        <v>979.42</v>
      </c>
      <c r="U1925">
        <v>0.03</v>
      </c>
      <c r="V1925">
        <v>2850.1122</v>
      </c>
      <c r="W1925" t="s">
        <v>1829</v>
      </c>
    </row>
    <row r="1926" spans="1:23" hidden="1">
      <c r="A1926" s="2">
        <v>45914</v>
      </c>
      <c r="B1926" t="s">
        <v>1240</v>
      </c>
      <c r="C1926" t="s">
        <v>1672</v>
      </c>
      <c r="D1926" t="str">
        <f>VLOOKUP(C1926,Product_Cleaned!$A$2:$B$101,2,FALSE)</f>
        <v>Laptop Cooling Pad</v>
      </c>
      <c r="E1926" t="str">
        <f>VLOOKUP(C1926,Product_Cleaned!$A$2:$C$101,3,FALSE)</f>
        <v>Electronics</v>
      </c>
      <c r="F1926" t="str">
        <f>VLOOKUP(C1926,Product_Cleaned!$A$2:$E$101,4,FALSE)</f>
        <v>Computer</v>
      </c>
      <c r="G1926" t="str">
        <f>VLOOKUP('Sales_Fact cleaned'!C1995,Product_Cleaned!$A$2:$E$101,5, FALSE)</f>
        <v>Lucero LLC</v>
      </c>
      <c r="H1926" t="s">
        <v>1799</v>
      </c>
      <c r="I1926" t="str">
        <f>_xlfn.XLOOKUP(H1926,Store_Raw!$A$2:$A$21,Store_Raw!$B$2:$B$21)</f>
        <v>Mcdonald Inc</v>
      </c>
      <c r="J1926" t="str">
        <f>_xlfn.XLOOKUP(H1926,Store_Raw!$A$2:$A$21,Store_Raw!$C$2:$C$21)</f>
        <v>South</v>
      </c>
      <c r="K1926" t="str">
        <f>_xlfn.XLOOKUP(H1926,Store_Raw!$A$2:$A$21,Store_Raw!$D$2:$D$21)</f>
        <v>Christopherland</v>
      </c>
      <c r="L1926" t="str">
        <f>_xlfn.XLOOKUP(H1926,Store_Raw!$A$2:$A$21,Store_Raw!$E$2:$E$21)</f>
        <v>Outlet</v>
      </c>
      <c r="M1926" t="str">
        <f>VLOOKUP(B1926,Customer_Cleaned!$A$2:$H$501,2,FALSE)</f>
        <v>Jennifer Johnson</v>
      </c>
      <c r="N1926">
        <f>VLOOKUP(B1926,Customer_Cleaned!$A$2:$H$501,3,FALSE)</f>
        <v>54</v>
      </c>
      <c r="O1926" t="str">
        <f>VLOOKUP(B1926,Customer_Cleaned!$A$2:$H$501,4,FALSE)</f>
        <v>Male</v>
      </c>
      <c r="P1926" t="str">
        <f>VLOOKUP(B1926,Customer_Cleaned!$A$2:$H$501,8,FALSE)</f>
        <v>Platinum</v>
      </c>
      <c r="Q1926" t="str">
        <f>_xlfn.XLOOKUP('Sales_Fact cleaned'!B1995,Customer_Cleaned!$A$2:$A$501,Customer_Cleaned!$F$2:$F$501)</f>
        <v>North Dakota</v>
      </c>
      <c r="R1926" t="str">
        <f>_xlfn.XLOOKUP(B1926,Customer_Cleaned!$A$2:$A$501,Customer_Cleaned!$G$2:$G$501)</f>
        <v>USA</v>
      </c>
      <c r="S1926">
        <v>3</v>
      </c>
      <c r="T1926">
        <v>969.83</v>
      </c>
      <c r="U1926">
        <v>0.02</v>
      </c>
      <c r="V1926">
        <v>2851.3002000000001</v>
      </c>
      <c r="W1926" t="s">
        <v>1829</v>
      </c>
    </row>
    <row r="1927" spans="1:23" hidden="1">
      <c r="A1927" s="2">
        <v>45915</v>
      </c>
      <c r="B1927" t="s">
        <v>887</v>
      </c>
      <c r="C1927" t="s">
        <v>1744</v>
      </c>
      <c r="D1927" t="str">
        <f>VLOOKUP(C1927,Product_Cleaned!$A$2:$B$101,2,FALSE)</f>
        <v>Portable Bluetooth Speaker</v>
      </c>
      <c r="E1927" t="str">
        <f>VLOOKUP(C1927,Product_Cleaned!$A$2:$C$101,3,FALSE)</f>
        <v>Electronics</v>
      </c>
      <c r="F1927" t="str">
        <f>VLOOKUP(C1927,Product_Cleaned!$A$2:$E$101,4,FALSE)</f>
        <v>Audio</v>
      </c>
      <c r="G1927" t="str">
        <f>VLOOKUP('Sales_Fact cleaned'!C1534,Product_Cleaned!$A$2:$E$101,5, FALSE)</f>
        <v>Olsen-Daniels</v>
      </c>
      <c r="H1927" t="s">
        <v>1782</v>
      </c>
      <c r="I1927" t="str">
        <f>_xlfn.XLOOKUP(H1927,Store_Raw!$A$2:$A$21,Store_Raw!$B$2:$B$21)</f>
        <v>Bean, Jones and Park</v>
      </c>
      <c r="J1927" t="str">
        <f>_xlfn.XLOOKUP(H1927,Store_Raw!$A$2:$A$21,Store_Raw!$C$2:$C$21)</f>
        <v>West</v>
      </c>
      <c r="K1927" t="str">
        <f>_xlfn.XLOOKUP(H1927,Store_Raw!$A$2:$A$21,Store_Raw!$D$2:$D$21)</f>
        <v>Thompsonborough</v>
      </c>
      <c r="L1927" t="str">
        <f>_xlfn.XLOOKUP(H1927,Store_Raw!$A$2:$A$21,Store_Raw!$E$2:$E$21)</f>
        <v>Online</v>
      </c>
      <c r="M1927" t="str">
        <f>VLOOKUP(B1927,Customer_Cleaned!$A$2:$H$501,2,FALSE)</f>
        <v>Aaron Luna</v>
      </c>
      <c r="N1927">
        <f>VLOOKUP(B1927,Customer_Cleaned!$A$2:$H$501,3,FALSE)</f>
        <v>21</v>
      </c>
      <c r="O1927" t="str">
        <f>VLOOKUP(B1927,Customer_Cleaned!$A$2:$H$501,4,FALSE)</f>
        <v>Female</v>
      </c>
      <c r="P1927" t="str">
        <f>VLOOKUP(B1927,Customer_Cleaned!$A$2:$H$501,8,FALSE)</f>
        <v>Bronze</v>
      </c>
      <c r="Q1927" t="str">
        <f>_xlfn.XLOOKUP('Sales_Fact cleaned'!B1534,Customer_Cleaned!$A$2:$A$501,Customer_Cleaned!$F$2:$F$501)</f>
        <v>Georgia</v>
      </c>
      <c r="R1927" t="str">
        <f>_xlfn.XLOOKUP(B1927,Customer_Cleaned!$A$2:$A$501,Customer_Cleaned!$G$2:$G$501)</f>
        <v>USA</v>
      </c>
      <c r="S1927">
        <v>3</v>
      </c>
      <c r="T1927">
        <v>992.81</v>
      </c>
      <c r="U1927">
        <v>0.04</v>
      </c>
      <c r="V1927">
        <v>2859.2928000000002</v>
      </c>
      <c r="W1927" t="s">
        <v>1824</v>
      </c>
    </row>
    <row r="1928" spans="1:23" hidden="1">
      <c r="A1928" s="2">
        <v>45915</v>
      </c>
      <c r="B1928" t="s">
        <v>411</v>
      </c>
      <c r="C1928" t="s">
        <v>1730</v>
      </c>
      <c r="D1928" t="str">
        <f>VLOOKUP(C1928,Product_Cleaned!$A$2:$B$101,2,FALSE)</f>
        <v>Women's High Heels</v>
      </c>
      <c r="E1928" t="str">
        <f>VLOOKUP(C1928,Product_Cleaned!$A$2:$C$101,3,FALSE)</f>
        <v>Clothing</v>
      </c>
      <c r="F1928" t="str">
        <f>VLOOKUP(C1928,Product_Cleaned!$A$2:$E$101,4,FALSE)</f>
        <v>Footwear</v>
      </c>
      <c r="G1928" t="str">
        <f>VLOOKUP('Sales_Fact cleaned'!C418,Product_Cleaned!$A$2:$E$101,5, FALSE)</f>
        <v>Harrell LLC</v>
      </c>
      <c r="H1928" t="s">
        <v>1773</v>
      </c>
      <c r="I1928" t="str">
        <f>_xlfn.XLOOKUP(H1928,Store_Raw!$A$2:$A$21,Store_Raw!$B$2:$B$21)</f>
        <v>Gray Ltd</v>
      </c>
      <c r="J1928" t="str">
        <f>_xlfn.XLOOKUP(H1928,Store_Raw!$A$2:$A$21,Store_Raw!$C$2:$C$21)</f>
        <v>North</v>
      </c>
      <c r="K1928" t="str">
        <f>_xlfn.XLOOKUP(H1928,Store_Raw!$A$2:$A$21,Store_Raw!$D$2:$D$21)</f>
        <v>New Michaelchester</v>
      </c>
      <c r="L1928" t="str">
        <f>_xlfn.XLOOKUP(H1928,Store_Raw!$A$2:$A$21,Store_Raw!$E$2:$E$21)</f>
        <v>Outlet</v>
      </c>
      <c r="M1928" t="str">
        <f>VLOOKUP(B1928,Customer_Cleaned!$A$2:$H$501,2,FALSE)</f>
        <v>Earl Allen</v>
      </c>
      <c r="N1928">
        <f>VLOOKUP(B1928,Customer_Cleaned!$A$2:$H$501,3,FALSE)</f>
        <v>36</v>
      </c>
      <c r="O1928" t="str">
        <f>VLOOKUP(B1928,Customer_Cleaned!$A$2:$H$501,4,FALSE)</f>
        <v>Male</v>
      </c>
      <c r="P1928" t="str">
        <f>VLOOKUP(B1928,Customer_Cleaned!$A$2:$H$501,8,FALSE)</f>
        <v>Silver</v>
      </c>
      <c r="Q1928" t="str">
        <f>_xlfn.XLOOKUP('Sales_Fact cleaned'!B418,Customer_Cleaned!$A$2:$A$501,Customer_Cleaned!$F$2:$F$501)</f>
        <v>Utah</v>
      </c>
      <c r="R1928" t="str">
        <f>_xlfn.XLOOKUP(B1928,Customer_Cleaned!$A$2:$A$501,Customer_Cleaned!$G$2:$G$501)</f>
        <v>USA</v>
      </c>
      <c r="S1928">
        <v>4</v>
      </c>
      <c r="T1928">
        <v>940.77</v>
      </c>
      <c r="U1928">
        <v>0.24</v>
      </c>
      <c r="V1928">
        <v>2859.9407999999999</v>
      </c>
      <c r="W1928" t="s">
        <v>1829</v>
      </c>
    </row>
    <row r="1929" spans="1:23" hidden="1">
      <c r="A1929" s="2">
        <v>45915</v>
      </c>
      <c r="B1929" t="s">
        <v>610</v>
      </c>
      <c r="C1929" t="s">
        <v>1560</v>
      </c>
      <c r="D1929" t="str">
        <f>VLOOKUP(C1929,Product_Cleaned!$A$2:$B$101,2,FALSE)</f>
        <v>LED Table Lamp</v>
      </c>
      <c r="E1929" t="str">
        <f>VLOOKUP(C1929,Product_Cleaned!$A$2:$C$101,3,FALSE)</f>
        <v>Home</v>
      </c>
      <c r="F1929" t="str">
        <f>VLOOKUP(C1929,Product_Cleaned!$A$2:$E$101,4,FALSE)</f>
        <v>Lighting</v>
      </c>
      <c r="G1929" t="str">
        <f>VLOOKUP('Sales_Fact cleaned'!C669,Product_Cleaned!$A$2:$E$101,5, FALSE)</f>
        <v>Pineda Ltd</v>
      </c>
      <c r="H1929" t="s">
        <v>1807</v>
      </c>
      <c r="I1929" t="str">
        <f>_xlfn.XLOOKUP(H1929,Store_Raw!$A$2:$A$21,Store_Raw!$B$2:$B$21)</f>
        <v>Holloway Ltd</v>
      </c>
      <c r="J1929" t="str">
        <f>_xlfn.XLOOKUP(H1929,Store_Raw!$A$2:$A$21,Store_Raw!$C$2:$C$21)</f>
        <v>North</v>
      </c>
      <c r="K1929" t="str">
        <f>_xlfn.XLOOKUP(H1929,Store_Raw!$A$2:$A$21,Store_Raw!$D$2:$D$21)</f>
        <v>Bensonhaven</v>
      </c>
      <c r="L1929" t="str">
        <f>_xlfn.XLOOKUP(H1929,Store_Raw!$A$2:$A$21,Store_Raw!$E$2:$E$21)</f>
        <v>Flagship</v>
      </c>
      <c r="M1929" t="str">
        <f>VLOOKUP(B1929,Customer_Cleaned!$A$2:$H$501,2,FALSE)</f>
        <v>Brent Rivas</v>
      </c>
      <c r="N1929">
        <f>VLOOKUP(B1929,Customer_Cleaned!$A$2:$H$501,3,FALSE)</f>
        <v>54</v>
      </c>
      <c r="O1929" t="str">
        <f>VLOOKUP(B1929,Customer_Cleaned!$A$2:$H$501,4,FALSE)</f>
        <v>Female</v>
      </c>
      <c r="P1929" t="str">
        <f>VLOOKUP(B1929,Customer_Cleaned!$A$2:$H$501,8,FALSE)</f>
        <v>Platinum</v>
      </c>
      <c r="Q1929" t="str">
        <f>_xlfn.XLOOKUP('Sales_Fact cleaned'!B669,Customer_Cleaned!$A$2:$A$501,Customer_Cleaned!$F$2:$F$501)</f>
        <v>Vermont</v>
      </c>
      <c r="R1929" t="str">
        <f>_xlfn.XLOOKUP(B1929,Customer_Cleaned!$A$2:$A$501,Customer_Cleaned!$G$2:$G$501)</f>
        <v>USA</v>
      </c>
      <c r="S1929">
        <v>4</v>
      </c>
      <c r="T1929">
        <v>929.26</v>
      </c>
      <c r="U1929">
        <v>0.23</v>
      </c>
      <c r="V1929">
        <v>2862.1208000000001</v>
      </c>
      <c r="W1929" t="s">
        <v>1826</v>
      </c>
    </row>
    <row r="1930" spans="1:23" hidden="1">
      <c r="A1930" s="2">
        <v>45916</v>
      </c>
      <c r="B1930" t="s">
        <v>27</v>
      </c>
      <c r="C1930" t="s">
        <v>1694</v>
      </c>
      <c r="D1930" t="str">
        <f>VLOOKUP(C1930,Product_Cleaned!$A$2:$B$101,2,FALSE)</f>
        <v>Shin Guards – Adult</v>
      </c>
      <c r="E1930" t="str">
        <f>VLOOKUP(C1930,Product_Cleaned!$A$2:$C$101,3,FALSE)</f>
        <v>Sports</v>
      </c>
      <c r="F1930" t="str">
        <f>VLOOKUP(C1930,Product_Cleaned!$A$2:$E$101,4,FALSE)</f>
        <v>Team Sports</v>
      </c>
      <c r="G1930" t="str">
        <f>VLOOKUP('Sales_Fact cleaned'!C755,Product_Cleaned!$A$2:$E$101,5, FALSE)</f>
        <v>Baldwin, Garza and Gonzalez</v>
      </c>
      <c r="H1930" t="s">
        <v>1769</v>
      </c>
      <c r="I1930" t="str">
        <f>_xlfn.XLOOKUP(H1930,Store_Raw!$A$2:$A$21,Store_Raw!$B$2:$B$21)</f>
        <v>Alexander Group</v>
      </c>
      <c r="J1930" t="str">
        <f>_xlfn.XLOOKUP(H1930,Store_Raw!$A$2:$A$21,Store_Raw!$C$2:$C$21)</f>
        <v>South</v>
      </c>
      <c r="K1930" t="str">
        <f>_xlfn.XLOOKUP(H1930,Store_Raw!$A$2:$A$21,Store_Raw!$D$2:$D$21)</f>
        <v>Port Sharon</v>
      </c>
      <c r="L1930" t="str">
        <f>_xlfn.XLOOKUP(H1930,Store_Raw!$A$2:$A$21,Store_Raw!$E$2:$E$21)</f>
        <v>Online</v>
      </c>
      <c r="M1930" t="str">
        <f>VLOOKUP(B1930,Customer_Cleaned!$A$2:$H$501,2,FALSE)</f>
        <v>Caroline Collins</v>
      </c>
      <c r="N1930">
        <f>VLOOKUP(B1930,Customer_Cleaned!$A$2:$H$501,3,FALSE)</f>
        <v>64</v>
      </c>
      <c r="O1930" t="str">
        <f>VLOOKUP(B1930,Customer_Cleaned!$A$2:$H$501,4,FALSE)</f>
        <v>Female</v>
      </c>
      <c r="P1930" t="str">
        <f>VLOOKUP(B1930,Customer_Cleaned!$A$2:$H$501,8,FALSE)</f>
        <v>Platinum</v>
      </c>
      <c r="Q1930" t="str">
        <f>_xlfn.XLOOKUP('Sales_Fact cleaned'!B755,Customer_Cleaned!$A$2:$A$501,Customer_Cleaned!$F$2:$F$501)</f>
        <v>Vermont</v>
      </c>
      <c r="R1930" t="str">
        <f>_xlfn.XLOOKUP(B1930,Customer_Cleaned!$A$2:$A$501,Customer_Cleaned!$G$2:$G$501)</f>
        <v>USA</v>
      </c>
      <c r="S1930">
        <v>4</v>
      </c>
      <c r="T1930">
        <v>834.7</v>
      </c>
      <c r="U1930">
        <v>0.14000000000000001</v>
      </c>
      <c r="V1930">
        <v>2871.3679999999999</v>
      </c>
      <c r="W1930" t="s">
        <v>1829</v>
      </c>
    </row>
    <row r="1931" spans="1:23" hidden="1">
      <c r="A1931" s="2">
        <v>45916</v>
      </c>
      <c r="B1931" t="s">
        <v>929</v>
      </c>
      <c r="C1931" t="s">
        <v>1588</v>
      </c>
      <c r="D1931" t="str">
        <f>VLOOKUP(C1931,Product_Cleaned!$A$2:$B$101,2,FALSE)</f>
        <v>Outdoor Sports Water Bottle</v>
      </c>
      <c r="E1931" t="str">
        <f>VLOOKUP(C1931,Product_Cleaned!$A$2:$C$101,3,FALSE)</f>
        <v>Sports</v>
      </c>
      <c r="F1931" t="str">
        <f>VLOOKUP(C1931,Product_Cleaned!$A$2:$E$101,4,FALSE)</f>
        <v>Accessories</v>
      </c>
      <c r="G1931" t="str">
        <f>VLOOKUP('Sales_Fact cleaned'!C147,Product_Cleaned!$A$2:$E$101,5, FALSE)</f>
        <v>Reed-Schmidt</v>
      </c>
      <c r="H1931" t="s">
        <v>1779</v>
      </c>
      <c r="I1931" t="str">
        <f>_xlfn.XLOOKUP(H1931,Store_Raw!$A$2:$A$21,Store_Raw!$B$2:$B$21)</f>
        <v>Martinez-Mullins</v>
      </c>
      <c r="J1931" t="str">
        <f>_xlfn.XLOOKUP(H1931,Store_Raw!$A$2:$A$21,Store_Raw!$C$2:$C$21)</f>
        <v>South</v>
      </c>
      <c r="K1931" t="str">
        <f>_xlfn.XLOOKUP(H1931,Store_Raw!$A$2:$A$21,Store_Raw!$D$2:$D$21)</f>
        <v>Williamsfurt</v>
      </c>
      <c r="L1931" t="str">
        <f>_xlfn.XLOOKUP(H1931,Store_Raw!$A$2:$A$21,Store_Raw!$E$2:$E$21)</f>
        <v>Online</v>
      </c>
      <c r="M1931" t="str">
        <f>VLOOKUP(B1931,Customer_Cleaned!$A$2:$H$501,2,FALSE)</f>
        <v>Gloria Taylor</v>
      </c>
      <c r="N1931">
        <f>VLOOKUP(B1931,Customer_Cleaned!$A$2:$H$501,3,FALSE)</f>
        <v>56</v>
      </c>
      <c r="O1931" t="str">
        <f>VLOOKUP(B1931,Customer_Cleaned!$A$2:$H$501,4,FALSE)</f>
        <v>Female</v>
      </c>
      <c r="P1931" t="str">
        <f>VLOOKUP(B1931,Customer_Cleaned!$A$2:$H$501,8,FALSE)</f>
        <v>Platinum</v>
      </c>
      <c r="Q1931" t="str">
        <f>_xlfn.XLOOKUP('Sales_Fact cleaned'!B147,Customer_Cleaned!$A$2:$A$501,Customer_Cleaned!$F$2:$F$501)</f>
        <v>Oklahoma</v>
      </c>
      <c r="R1931" t="str">
        <f>_xlfn.XLOOKUP(B1931,Customer_Cleaned!$A$2:$A$501,Customer_Cleaned!$G$2:$G$501)</f>
        <v>USA</v>
      </c>
      <c r="S1931">
        <v>4</v>
      </c>
      <c r="T1931">
        <v>756.28</v>
      </c>
      <c r="U1931">
        <v>0.05</v>
      </c>
      <c r="V1931">
        <v>2873.864</v>
      </c>
      <c r="W1931" t="s">
        <v>1829</v>
      </c>
    </row>
    <row r="1932" spans="1:23">
      <c r="A1932" s="2">
        <v>45916</v>
      </c>
      <c r="B1932" t="s">
        <v>836</v>
      </c>
      <c r="C1932" t="s">
        <v>1656</v>
      </c>
      <c r="D1932" t="str">
        <f>VLOOKUP(C1932,Product_Cleaned!$A$2:$B$101,2,FALSE)</f>
        <v>Sports Stopwatch Pro</v>
      </c>
      <c r="E1932" t="str">
        <f>VLOOKUP(C1932,Product_Cleaned!$A$2:$C$101,3,FALSE)</f>
        <v>Sports</v>
      </c>
      <c r="F1932" t="str">
        <f>VLOOKUP(C1932,Product_Cleaned!$A$2:$E$101,4,FALSE)</f>
        <v>Accessories</v>
      </c>
      <c r="G1932" t="str">
        <f>VLOOKUP('Sales_Fact cleaned'!C606,Product_Cleaned!$A$2:$E$101,5, FALSE)</f>
        <v>White, Reeves and Woods</v>
      </c>
      <c r="H1932" t="s">
        <v>1789</v>
      </c>
      <c r="I1932" t="str">
        <f>_xlfn.XLOOKUP(H1932,Store_Raw!$A$2:$A$21,Store_Raw!$B$2:$B$21)</f>
        <v>Hill, Wagner and Ballard</v>
      </c>
      <c r="J1932" t="str">
        <f>_xlfn.XLOOKUP(H1932,Store_Raw!$A$2:$A$21,Store_Raw!$C$2:$C$21)</f>
        <v>East</v>
      </c>
      <c r="K1932" t="str">
        <f>_xlfn.XLOOKUP(H1932,Store_Raw!$A$2:$A$21,Store_Raw!$D$2:$D$21)</f>
        <v>East Davidville</v>
      </c>
      <c r="L1932" t="str">
        <f>_xlfn.XLOOKUP(H1932,Store_Raw!$A$2:$A$21,Store_Raw!$E$2:$E$21)</f>
        <v>Online</v>
      </c>
      <c r="M1932" t="str">
        <f>VLOOKUP(B1932,Customer_Cleaned!$A$2:$H$501,2,FALSE)</f>
        <v>Katherine Cowan</v>
      </c>
      <c r="N1932">
        <f>VLOOKUP(B1932,Customer_Cleaned!$A$2:$H$501,3,FALSE)</f>
        <v>60</v>
      </c>
      <c r="O1932" t="str">
        <f>VLOOKUP(B1932,Customer_Cleaned!$A$2:$H$501,4,FALSE)</f>
        <v>Female</v>
      </c>
      <c r="P1932" t="str">
        <f>VLOOKUP(B1932,Customer_Cleaned!$A$2:$H$501,8,FALSE)</f>
        <v>Platinum</v>
      </c>
      <c r="Q1932" t="str">
        <f>_xlfn.XLOOKUP('Sales_Fact cleaned'!B606,Customer_Cleaned!$A$2:$A$501,Customer_Cleaned!$F$2:$F$501)</f>
        <v>Missouri</v>
      </c>
      <c r="R1932" t="str">
        <f>_xlfn.XLOOKUP(B1932,Customer_Cleaned!$A$2:$A$501,Customer_Cleaned!$G$2:$G$501)</f>
        <v>USA</v>
      </c>
      <c r="S1932">
        <v>3</v>
      </c>
      <c r="T1932">
        <v>977.55</v>
      </c>
      <c r="U1932">
        <v>0.02</v>
      </c>
      <c r="V1932">
        <v>2873.9969999999989</v>
      </c>
      <c r="W1932" t="s">
        <v>1829</v>
      </c>
    </row>
    <row r="1933" spans="1:23">
      <c r="A1933" s="2">
        <v>45916</v>
      </c>
      <c r="B1933" t="s">
        <v>1038</v>
      </c>
      <c r="C1933" t="s">
        <v>1632</v>
      </c>
      <c r="D1933" t="str">
        <f>VLOOKUP(C1933,Product_Cleaned!$A$2:$B$101,2,FALSE)</f>
        <v>Smart Home WiFi Camera</v>
      </c>
      <c r="E1933" t="str">
        <f>VLOOKUP(C1933,Product_Cleaned!$A$2:$C$101,3,FALSE)</f>
        <v>Electronics</v>
      </c>
      <c r="F1933" t="str">
        <f>VLOOKUP(C1933,Product_Cleaned!$A$2:$E$101,4,FALSE)</f>
        <v>Accessories</v>
      </c>
      <c r="G1933" t="str">
        <f>VLOOKUP('Sales_Fact cleaned'!C1564,Product_Cleaned!$A$2:$E$101,5, FALSE)</f>
        <v>Hatfield, Baird and Torres</v>
      </c>
      <c r="H1933" t="s">
        <v>1776</v>
      </c>
      <c r="I1933" t="str">
        <f>_xlfn.XLOOKUP(H1933,Store_Raw!$A$2:$A$21,Store_Raw!$B$2:$B$21)</f>
        <v>Benson-Elliott</v>
      </c>
      <c r="J1933" t="str">
        <f>_xlfn.XLOOKUP(H1933,Store_Raw!$A$2:$A$21,Store_Raw!$C$2:$C$21)</f>
        <v>East</v>
      </c>
      <c r="K1933" t="str">
        <f>_xlfn.XLOOKUP(H1933,Store_Raw!$A$2:$A$21,Store_Raw!$D$2:$D$21)</f>
        <v>Port Josephberg</v>
      </c>
      <c r="L1933" t="str">
        <f>_xlfn.XLOOKUP(H1933,Store_Raw!$A$2:$A$21,Store_Raw!$E$2:$E$21)</f>
        <v>Online</v>
      </c>
      <c r="M1933" t="str">
        <f>VLOOKUP(B1933,Customer_Cleaned!$A$2:$H$501,2,FALSE)</f>
        <v>Pamela Mcguire</v>
      </c>
      <c r="N1933">
        <f>VLOOKUP(B1933,Customer_Cleaned!$A$2:$H$501,3,FALSE)</f>
        <v>54</v>
      </c>
      <c r="O1933" t="str">
        <f>VLOOKUP(B1933,Customer_Cleaned!$A$2:$H$501,4,FALSE)</f>
        <v>Male</v>
      </c>
      <c r="P1933" t="str">
        <f>VLOOKUP(B1933,Customer_Cleaned!$A$2:$H$501,8,FALSE)</f>
        <v>Platinum</v>
      </c>
      <c r="Q1933" t="str">
        <f>_xlfn.XLOOKUP('Sales_Fact cleaned'!B1564,Customer_Cleaned!$A$2:$A$501,Customer_Cleaned!$F$2:$F$501)</f>
        <v>Vermont</v>
      </c>
      <c r="R1933" t="str">
        <f>_xlfn.XLOOKUP(B1933,Customer_Cleaned!$A$2:$A$501,Customer_Cleaned!$G$2:$G$501)</f>
        <v>USA</v>
      </c>
      <c r="S1933">
        <v>4</v>
      </c>
      <c r="T1933">
        <v>758.27</v>
      </c>
      <c r="U1933">
        <v>0.05</v>
      </c>
      <c r="V1933">
        <v>2881.4259999999999</v>
      </c>
      <c r="W1933" t="s">
        <v>1829</v>
      </c>
    </row>
    <row r="1934" spans="1:23" hidden="1">
      <c r="A1934" s="2">
        <v>45916</v>
      </c>
      <c r="B1934" t="s">
        <v>444</v>
      </c>
      <c r="C1934" t="s">
        <v>1710</v>
      </c>
      <c r="D1934" t="str">
        <f>VLOOKUP(C1934,Product_Cleaned!$A$2:$B$101,2,FALSE)</f>
        <v>Badminton Racket Set</v>
      </c>
      <c r="E1934" t="str">
        <f>VLOOKUP(C1934,Product_Cleaned!$A$2:$C$101,3,FALSE)</f>
        <v>Sports</v>
      </c>
      <c r="F1934" t="str">
        <f>VLOOKUP(C1934,Product_Cleaned!$A$2:$E$101,4,FALSE)</f>
        <v>Equipment</v>
      </c>
      <c r="G1934" t="str">
        <f>VLOOKUP('Sales_Fact cleaned'!C963,Product_Cleaned!$A$2:$E$101,5, FALSE)</f>
        <v>Flores-King</v>
      </c>
      <c r="H1934" t="s">
        <v>1776</v>
      </c>
      <c r="I1934" t="str">
        <f>_xlfn.XLOOKUP(H1934,Store_Raw!$A$2:$A$21,Store_Raw!$B$2:$B$21)</f>
        <v>Benson-Elliott</v>
      </c>
      <c r="J1934" t="str">
        <f>_xlfn.XLOOKUP(H1934,Store_Raw!$A$2:$A$21,Store_Raw!$C$2:$C$21)</f>
        <v>East</v>
      </c>
      <c r="K1934" t="str">
        <f>_xlfn.XLOOKUP(H1934,Store_Raw!$A$2:$A$21,Store_Raw!$D$2:$D$21)</f>
        <v>Port Josephberg</v>
      </c>
      <c r="L1934" t="str">
        <f>_xlfn.XLOOKUP(H1934,Store_Raw!$A$2:$A$21,Store_Raw!$E$2:$E$21)</f>
        <v>Online</v>
      </c>
      <c r="M1934" t="str">
        <f>VLOOKUP(B1934,Customer_Cleaned!$A$2:$H$501,2,FALSE)</f>
        <v>Jessica Mitchell</v>
      </c>
      <c r="N1934">
        <f>VLOOKUP(B1934,Customer_Cleaned!$A$2:$H$501,3,FALSE)</f>
        <v>43</v>
      </c>
      <c r="O1934" t="str">
        <f>VLOOKUP(B1934,Customer_Cleaned!$A$2:$H$501,4,FALSE)</f>
        <v>Female</v>
      </c>
      <c r="P1934" t="str">
        <f>VLOOKUP(B1934,Customer_Cleaned!$A$2:$H$501,8,FALSE)</f>
        <v>Silver</v>
      </c>
      <c r="Q1934" t="str">
        <f>_xlfn.XLOOKUP('Sales_Fact cleaned'!B963,Customer_Cleaned!$A$2:$A$501,Customer_Cleaned!$F$2:$F$501)</f>
        <v>Virginia</v>
      </c>
      <c r="R1934" t="str">
        <f>_xlfn.XLOOKUP(B1934,Customer_Cleaned!$A$2:$A$501,Customer_Cleaned!$G$2:$G$501)</f>
        <v>USA</v>
      </c>
      <c r="S1934">
        <v>4</v>
      </c>
      <c r="T1934">
        <v>762.43</v>
      </c>
      <c r="U1934">
        <v>0.05</v>
      </c>
      <c r="V1934">
        <v>2897.233999999999</v>
      </c>
      <c r="W1934" t="s">
        <v>1824</v>
      </c>
    </row>
    <row r="1935" spans="1:23" hidden="1">
      <c r="A1935" s="2">
        <v>45917</v>
      </c>
      <c r="B1935" t="s">
        <v>1260</v>
      </c>
      <c r="C1935" t="s">
        <v>1626</v>
      </c>
      <c r="D1935" t="str">
        <f>VLOOKUP(C1935,Product_Cleaned!$A$2:$B$101,2,FALSE)</f>
        <v>Portable Power Bank</v>
      </c>
      <c r="E1935" t="str">
        <f>VLOOKUP(C1935,Product_Cleaned!$A$2:$C$101,3,FALSE)</f>
        <v>Electronics</v>
      </c>
      <c r="F1935" t="str">
        <f>VLOOKUP(C1935,Product_Cleaned!$A$2:$E$101,4,FALSE)</f>
        <v>Mobile</v>
      </c>
      <c r="G1935" t="str">
        <f>VLOOKUP('Sales_Fact cleaned'!C1242,Product_Cleaned!$A$2:$E$101,5, FALSE)</f>
        <v>Hill PLC</v>
      </c>
      <c r="H1935" t="s">
        <v>1769</v>
      </c>
      <c r="I1935" t="str">
        <f>_xlfn.XLOOKUP(H1935,Store_Raw!$A$2:$A$21,Store_Raw!$B$2:$B$21)</f>
        <v>Alexander Group</v>
      </c>
      <c r="J1935" t="str">
        <f>_xlfn.XLOOKUP(H1935,Store_Raw!$A$2:$A$21,Store_Raw!$C$2:$C$21)</f>
        <v>South</v>
      </c>
      <c r="K1935" t="str">
        <f>_xlfn.XLOOKUP(H1935,Store_Raw!$A$2:$A$21,Store_Raw!$D$2:$D$21)</f>
        <v>Port Sharon</v>
      </c>
      <c r="L1935" t="str">
        <f>_xlfn.XLOOKUP(H1935,Store_Raw!$A$2:$A$21,Store_Raw!$E$2:$E$21)</f>
        <v>Online</v>
      </c>
      <c r="M1935" t="str">
        <f>VLOOKUP(B1935,Customer_Cleaned!$A$2:$H$501,2,FALSE)</f>
        <v>Eric Wolfe</v>
      </c>
      <c r="N1935">
        <f>VLOOKUP(B1935,Customer_Cleaned!$A$2:$H$501,3,FALSE)</f>
        <v>18</v>
      </c>
      <c r="O1935" t="str">
        <f>VLOOKUP(B1935,Customer_Cleaned!$A$2:$H$501,4,FALSE)</f>
        <v>Female</v>
      </c>
      <c r="P1935" t="str">
        <f>VLOOKUP(B1935,Customer_Cleaned!$A$2:$H$501,8,FALSE)</f>
        <v>Bronze</v>
      </c>
      <c r="Q1935" t="str">
        <f>_xlfn.XLOOKUP('Sales_Fact cleaned'!B1242,Customer_Cleaned!$A$2:$A$501,Customer_Cleaned!$F$2:$F$501)</f>
        <v>Nevada</v>
      </c>
      <c r="R1935" t="str">
        <f>_xlfn.XLOOKUP(B1935,Customer_Cleaned!$A$2:$A$501,Customer_Cleaned!$G$2:$G$501)</f>
        <v>USA</v>
      </c>
      <c r="S1935">
        <v>4</v>
      </c>
      <c r="T1935">
        <v>995.4</v>
      </c>
      <c r="U1935">
        <v>0.27</v>
      </c>
      <c r="V1935">
        <v>2906.5680000000002</v>
      </c>
      <c r="W1935" t="s">
        <v>1824</v>
      </c>
    </row>
    <row r="1936" spans="1:23" hidden="1">
      <c r="A1936" s="2">
        <v>45917</v>
      </c>
      <c r="B1936" t="s">
        <v>1235</v>
      </c>
      <c r="C1936" t="s">
        <v>1616</v>
      </c>
      <c r="D1936" t="str">
        <f>VLOOKUP(C1936,Product_Cleaned!$A$2:$B$101,2,FALSE)</f>
        <v>Gaming Mechanical Keyboard</v>
      </c>
      <c r="E1936" t="str">
        <f>VLOOKUP(C1936,Product_Cleaned!$A$2:$C$101,3,FALSE)</f>
        <v>Electronics</v>
      </c>
      <c r="F1936" t="str">
        <f>VLOOKUP(C1936,Product_Cleaned!$A$2:$E$101,4,FALSE)</f>
        <v>Computer</v>
      </c>
      <c r="G1936" t="str">
        <f>VLOOKUP('Sales_Fact cleaned'!C1477,Product_Cleaned!$A$2:$E$101,5, FALSE)</f>
        <v>May-Reese</v>
      </c>
      <c r="H1936" t="s">
        <v>1752</v>
      </c>
      <c r="I1936" t="str">
        <f>_xlfn.XLOOKUP(H1936,Store_Raw!$A$2:$A$21,Store_Raw!$B$2:$B$21)</f>
        <v>Rivera-Warner</v>
      </c>
      <c r="J1936" t="str">
        <f>_xlfn.XLOOKUP(H1936,Store_Raw!$A$2:$A$21,Store_Raw!$C$2:$C$21)</f>
        <v>East</v>
      </c>
      <c r="K1936" t="str">
        <f>_xlfn.XLOOKUP(H1936,Store_Raw!$A$2:$A$21,Store_Raw!$D$2:$D$21)</f>
        <v>Washingtonfurt</v>
      </c>
      <c r="L1936" t="str">
        <f>_xlfn.XLOOKUP(H1936,Store_Raw!$A$2:$A$21,Store_Raw!$E$2:$E$21)</f>
        <v>Flagship</v>
      </c>
      <c r="M1936" t="str">
        <f>VLOOKUP(B1936,Customer_Cleaned!$A$2:$H$501,2,FALSE)</f>
        <v>Alexander Byrd</v>
      </c>
      <c r="N1936">
        <f>VLOOKUP(B1936,Customer_Cleaned!$A$2:$H$501,3,FALSE)</f>
        <v>25</v>
      </c>
      <c r="O1936" t="str">
        <f>VLOOKUP(B1936,Customer_Cleaned!$A$2:$H$501,4,FALSE)</f>
        <v>Female</v>
      </c>
      <c r="P1936" t="str">
        <f>VLOOKUP(B1936,Customer_Cleaned!$A$2:$H$501,8,FALSE)</f>
        <v>Bronze</v>
      </c>
      <c r="Q1936" t="str">
        <f>_xlfn.XLOOKUP('Sales_Fact cleaned'!B1477,Customer_Cleaned!$A$2:$A$501,Customer_Cleaned!$F$2:$F$501)</f>
        <v>Louisiana</v>
      </c>
      <c r="R1936" t="str">
        <f>_xlfn.XLOOKUP(B1936,Customer_Cleaned!$A$2:$A$501,Customer_Cleaned!$G$2:$G$501)</f>
        <v>USA</v>
      </c>
      <c r="S1936">
        <v>4</v>
      </c>
      <c r="T1936">
        <v>741.88</v>
      </c>
      <c r="U1936">
        <v>0.02</v>
      </c>
      <c r="V1936">
        <v>2908.1696000000002</v>
      </c>
      <c r="W1936" t="s">
        <v>1829</v>
      </c>
    </row>
    <row r="1937" spans="1:23" hidden="1">
      <c r="A1937" s="2">
        <v>45918</v>
      </c>
      <c r="B1937" t="s">
        <v>1478</v>
      </c>
      <c r="C1937" t="s">
        <v>1570</v>
      </c>
      <c r="D1937" t="str">
        <f>VLOOKUP(C1937,Product_Cleaned!$A$2:$B$101,2,FALSE)</f>
        <v>HD Smart TV Stick</v>
      </c>
      <c r="E1937" t="str">
        <f>VLOOKUP(C1937,Product_Cleaned!$A$2:$C$101,3,FALSE)</f>
        <v>Electronics</v>
      </c>
      <c r="F1937" t="str">
        <f>VLOOKUP(C1937,Product_Cleaned!$A$2:$E$101,4,FALSE)</f>
        <v>Accessories</v>
      </c>
      <c r="G1937" t="str">
        <f>VLOOKUP('Sales_Fact cleaned'!C1382,Product_Cleaned!$A$2:$E$101,5, FALSE)</f>
        <v>Larson Ltd</v>
      </c>
      <c r="H1937" t="s">
        <v>1757</v>
      </c>
      <c r="I1937" t="str">
        <f>_xlfn.XLOOKUP(H1937,Store_Raw!$A$2:$A$21,Store_Raw!$B$2:$B$21)</f>
        <v>Martinez, Adkins and Johnson</v>
      </c>
      <c r="J1937" t="str">
        <f>_xlfn.XLOOKUP(H1937,Store_Raw!$A$2:$A$21,Store_Raw!$C$2:$C$21)</f>
        <v>North</v>
      </c>
      <c r="K1937" t="str">
        <f>_xlfn.XLOOKUP(H1937,Store_Raw!$A$2:$A$21,Store_Raw!$D$2:$D$21)</f>
        <v>Danielmouth</v>
      </c>
      <c r="L1937" t="str">
        <f>_xlfn.XLOOKUP(H1937,Store_Raw!$A$2:$A$21,Store_Raw!$E$2:$E$21)</f>
        <v>Flagship</v>
      </c>
      <c r="M1937" t="str">
        <f>VLOOKUP(B1937,Customer_Cleaned!$A$2:$H$501,2,FALSE)</f>
        <v>Jordan Medina</v>
      </c>
      <c r="N1937">
        <f>VLOOKUP(B1937,Customer_Cleaned!$A$2:$H$501,3,FALSE)</f>
        <v>33</v>
      </c>
      <c r="O1937" t="str">
        <f>VLOOKUP(B1937,Customer_Cleaned!$A$2:$H$501,4,FALSE)</f>
        <v>Male</v>
      </c>
      <c r="P1937" t="str">
        <f>VLOOKUP(B1937,Customer_Cleaned!$A$2:$H$501,8,FALSE)</f>
        <v>Bronze</v>
      </c>
      <c r="Q1937" t="str">
        <f>_xlfn.XLOOKUP('Sales_Fact cleaned'!B1382,Customer_Cleaned!$A$2:$A$501,Customer_Cleaned!$F$2:$F$501)</f>
        <v>Ohio</v>
      </c>
      <c r="R1937" t="str">
        <f>_xlfn.XLOOKUP(B1937,Customer_Cleaned!$A$2:$A$501,Customer_Cleaned!$G$2:$G$501)</f>
        <v>USA</v>
      </c>
      <c r="S1937">
        <v>4</v>
      </c>
      <c r="T1937">
        <v>972.14</v>
      </c>
      <c r="U1937">
        <v>0.25</v>
      </c>
      <c r="V1937">
        <v>2916.42</v>
      </c>
      <c r="W1937" t="s">
        <v>1824</v>
      </c>
    </row>
    <row r="1938" spans="1:23" hidden="1">
      <c r="A1938" s="2">
        <v>45918</v>
      </c>
      <c r="B1938" t="s">
        <v>63</v>
      </c>
      <c r="C1938" t="s">
        <v>1576</v>
      </c>
      <c r="D1938" t="str">
        <f>VLOOKUP(C1938,Product_Cleaned!$A$2:$B$101,2,FALSE)</f>
        <v>Decorative Wall Mirror</v>
      </c>
      <c r="E1938" t="str">
        <f>VLOOKUP(C1938,Product_Cleaned!$A$2:$C$101,3,FALSE)</f>
        <v>Home</v>
      </c>
      <c r="F1938" t="str">
        <f>VLOOKUP(C1938,Product_Cleaned!$A$2:$E$101,4,FALSE)</f>
        <v>Decor</v>
      </c>
      <c r="G1938" t="str">
        <f>VLOOKUP('Sales_Fact cleaned'!C642,Product_Cleaned!$A$2:$E$101,5, FALSE)</f>
        <v>May-Reese</v>
      </c>
      <c r="H1938" t="s">
        <v>1807</v>
      </c>
      <c r="I1938" t="str">
        <f>_xlfn.XLOOKUP(H1938,Store_Raw!$A$2:$A$21,Store_Raw!$B$2:$B$21)</f>
        <v>Holloway Ltd</v>
      </c>
      <c r="J1938" t="str">
        <f>_xlfn.XLOOKUP(H1938,Store_Raw!$A$2:$A$21,Store_Raw!$C$2:$C$21)</f>
        <v>North</v>
      </c>
      <c r="K1938" t="str">
        <f>_xlfn.XLOOKUP(H1938,Store_Raw!$A$2:$A$21,Store_Raw!$D$2:$D$21)</f>
        <v>Bensonhaven</v>
      </c>
      <c r="L1938" t="str">
        <f>_xlfn.XLOOKUP(H1938,Store_Raw!$A$2:$A$21,Store_Raw!$E$2:$E$21)</f>
        <v>Flagship</v>
      </c>
      <c r="M1938" t="str">
        <f>VLOOKUP(B1938,Customer_Cleaned!$A$2:$H$501,2,FALSE)</f>
        <v>Nathan Hernandez</v>
      </c>
      <c r="N1938">
        <f>VLOOKUP(B1938,Customer_Cleaned!$A$2:$H$501,3,FALSE)</f>
        <v>32</v>
      </c>
      <c r="O1938" t="str">
        <f>VLOOKUP(B1938,Customer_Cleaned!$A$2:$H$501,4,FALSE)</f>
        <v>Female</v>
      </c>
      <c r="P1938" t="str">
        <f>VLOOKUP(B1938,Customer_Cleaned!$A$2:$H$501,8,FALSE)</f>
        <v>Bronze</v>
      </c>
      <c r="Q1938" t="str">
        <f>_xlfn.XLOOKUP('Sales_Fact cleaned'!B642,Customer_Cleaned!$A$2:$A$501,Customer_Cleaned!$F$2:$F$501)</f>
        <v>Utah</v>
      </c>
      <c r="R1938" t="str">
        <f>_xlfn.XLOOKUP(B1938,Customer_Cleaned!$A$2:$A$501,Customer_Cleaned!$G$2:$G$501)</f>
        <v>USA</v>
      </c>
      <c r="S1938">
        <v>4</v>
      </c>
      <c r="T1938">
        <v>839.74</v>
      </c>
      <c r="U1938">
        <v>0.13</v>
      </c>
      <c r="V1938">
        <v>2922.2952</v>
      </c>
      <c r="W1938" t="s">
        <v>1824</v>
      </c>
    </row>
    <row r="1939" spans="1:23" hidden="1">
      <c r="A1939" s="2">
        <v>45918</v>
      </c>
      <c r="B1939" t="s">
        <v>1492</v>
      </c>
      <c r="C1939" t="s">
        <v>1622</v>
      </c>
      <c r="D1939" t="str">
        <f>VLOOKUP(C1939,Product_Cleaned!$A$2:$B$101,2,FALSE)</f>
        <v>Men's Casual Sneakers</v>
      </c>
      <c r="E1939" t="str">
        <f>VLOOKUP(C1939,Product_Cleaned!$A$2:$C$101,3,FALSE)</f>
        <v>Clothing</v>
      </c>
      <c r="F1939" t="str">
        <f>VLOOKUP(C1939,Product_Cleaned!$A$2:$E$101,4,FALSE)</f>
        <v>Footwear</v>
      </c>
      <c r="G1939" t="str">
        <f>VLOOKUP('Sales_Fact cleaned'!C377,Product_Cleaned!$A$2:$E$101,5, FALSE)</f>
        <v>Hamilton Group</v>
      </c>
      <c r="H1939" t="s">
        <v>1799</v>
      </c>
      <c r="I1939" t="str">
        <f>_xlfn.XLOOKUP(H1939,Store_Raw!$A$2:$A$21,Store_Raw!$B$2:$B$21)</f>
        <v>Mcdonald Inc</v>
      </c>
      <c r="J1939" t="str">
        <f>_xlfn.XLOOKUP(H1939,Store_Raw!$A$2:$A$21,Store_Raw!$C$2:$C$21)</f>
        <v>South</v>
      </c>
      <c r="K1939" t="str">
        <f>_xlfn.XLOOKUP(H1939,Store_Raw!$A$2:$A$21,Store_Raw!$D$2:$D$21)</f>
        <v>Christopherland</v>
      </c>
      <c r="L1939" t="str">
        <f>_xlfn.XLOOKUP(H1939,Store_Raw!$A$2:$A$21,Store_Raw!$E$2:$E$21)</f>
        <v>Outlet</v>
      </c>
      <c r="M1939" t="str">
        <f>VLOOKUP(B1939,Customer_Cleaned!$A$2:$H$501,2,FALSE)</f>
        <v>Sara Ingram</v>
      </c>
      <c r="N1939">
        <f>VLOOKUP(B1939,Customer_Cleaned!$A$2:$H$501,3,FALSE)</f>
        <v>46</v>
      </c>
      <c r="O1939" t="str">
        <f>VLOOKUP(B1939,Customer_Cleaned!$A$2:$H$501,4,FALSE)</f>
        <v>Female</v>
      </c>
      <c r="P1939" t="str">
        <f>VLOOKUP(B1939,Customer_Cleaned!$A$2:$H$501,8,FALSE)</f>
        <v>Silver</v>
      </c>
      <c r="Q1939" t="str">
        <f>_xlfn.XLOOKUP('Sales_Fact cleaned'!B377,Customer_Cleaned!$A$2:$A$501,Customer_Cleaned!$F$2:$F$501)</f>
        <v>North Carolina</v>
      </c>
      <c r="R1939" t="str">
        <f>_xlfn.XLOOKUP(B1939,Customer_Cleaned!$A$2:$A$501,Customer_Cleaned!$G$2:$G$501)</f>
        <v>USA</v>
      </c>
      <c r="S1939">
        <v>4</v>
      </c>
      <c r="T1939">
        <v>746.36</v>
      </c>
      <c r="U1939">
        <v>0.02</v>
      </c>
      <c r="V1939">
        <v>2925.7312000000002</v>
      </c>
      <c r="W1939" t="s">
        <v>1829</v>
      </c>
    </row>
    <row r="1940" spans="1:23" hidden="1">
      <c r="A1940" s="2">
        <v>45919</v>
      </c>
      <c r="B1940" t="s">
        <v>1190</v>
      </c>
      <c r="C1940" t="s">
        <v>1555</v>
      </c>
      <c r="D1940" t="str">
        <f>VLOOKUP(C1940,Product_Cleaned!$A$2:$B$101,2,FALSE)</f>
        <v>Men's Leather Belt</v>
      </c>
      <c r="E1940" t="str">
        <f>VLOOKUP(C1940,Product_Cleaned!$A$2:$C$101,3,FALSE)</f>
        <v>Clothing</v>
      </c>
      <c r="F1940" t="str">
        <f>VLOOKUP(C1940,Product_Cleaned!$A$2:$E$101,4,FALSE)</f>
        <v>Accessories</v>
      </c>
      <c r="G1940" t="str">
        <f>VLOOKUP('Sales_Fact cleaned'!C922,Product_Cleaned!$A$2:$E$101,5, FALSE)</f>
        <v>Stevens, Fernandez and Martin</v>
      </c>
      <c r="H1940" t="s">
        <v>1766</v>
      </c>
      <c r="I1940" t="str">
        <f>_xlfn.XLOOKUP(H1940,Store_Raw!$A$2:$A$21,Store_Raw!$B$2:$B$21)</f>
        <v>Johnson-Wright</v>
      </c>
      <c r="J1940" t="str">
        <f>_xlfn.XLOOKUP(H1940,Store_Raw!$A$2:$A$21,Store_Raw!$C$2:$C$21)</f>
        <v>North</v>
      </c>
      <c r="K1940" t="str">
        <f>_xlfn.XLOOKUP(H1940,Store_Raw!$A$2:$A$21,Store_Raw!$D$2:$D$21)</f>
        <v>Hoodberg</v>
      </c>
      <c r="L1940" t="str">
        <f>_xlfn.XLOOKUP(H1940,Store_Raw!$A$2:$A$21,Store_Raw!$E$2:$E$21)</f>
        <v>Outlet</v>
      </c>
      <c r="M1940" t="str">
        <f>VLOOKUP(B1940,Customer_Cleaned!$A$2:$H$501,2,FALSE)</f>
        <v>Erika Padilla</v>
      </c>
      <c r="N1940">
        <f>VLOOKUP(B1940,Customer_Cleaned!$A$2:$H$501,3,FALSE)</f>
        <v>50</v>
      </c>
      <c r="O1940" t="str">
        <f>VLOOKUP(B1940,Customer_Cleaned!$A$2:$H$501,4,FALSE)</f>
        <v>Male</v>
      </c>
      <c r="P1940" t="str">
        <f>VLOOKUP(B1940,Customer_Cleaned!$A$2:$H$501,8,FALSE)</f>
        <v>Platinum</v>
      </c>
      <c r="Q1940" t="str">
        <f>_xlfn.XLOOKUP('Sales_Fact cleaned'!B922,Customer_Cleaned!$A$2:$A$501,Customer_Cleaned!$F$2:$F$501)</f>
        <v>New Mexico</v>
      </c>
      <c r="R1940" t="str">
        <f>_xlfn.XLOOKUP(B1940,Customer_Cleaned!$A$2:$A$501,Customer_Cleaned!$G$2:$G$501)</f>
        <v>USA</v>
      </c>
      <c r="S1940">
        <v>4</v>
      </c>
      <c r="T1940">
        <v>852.71</v>
      </c>
      <c r="U1940">
        <v>0.14000000000000001</v>
      </c>
      <c r="V1940">
        <v>2933.3224</v>
      </c>
      <c r="W1940" t="s">
        <v>1824</v>
      </c>
    </row>
    <row r="1941" spans="1:23" hidden="1">
      <c r="A1941" s="2">
        <v>45919</v>
      </c>
      <c r="B1941" t="s">
        <v>538</v>
      </c>
      <c r="C1941" t="s">
        <v>1702</v>
      </c>
      <c r="D1941" t="str">
        <f>VLOOKUP(C1941,Product_Cleaned!$A$2:$B$101,2,FALSE)</f>
        <v>WiFi Mesh Router</v>
      </c>
      <c r="E1941" t="str">
        <f>VLOOKUP(C1941,Product_Cleaned!$A$2:$C$101,3,FALSE)</f>
        <v>Electronics</v>
      </c>
      <c r="F1941" t="str">
        <f>VLOOKUP(C1941,Product_Cleaned!$A$2:$E$101,4,FALSE)</f>
        <v>Appliances</v>
      </c>
      <c r="G1941" t="str">
        <f>VLOOKUP('Sales_Fact cleaned'!C1289,Product_Cleaned!$A$2:$E$101,5, FALSE)</f>
        <v>Cummings and Sons</v>
      </c>
      <c r="H1941" t="s">
        <v>1776</v>
      </c>
      <c r="I1941" t="str">
        <f>_xlfn.XLOOKUP(H1941,Store_Raw!$A$2:$A$21,Store_Raw!$B$2:$B$21)</f>
        <v>Benson-Elliott</v>
      </c>
      <c r="J1941" t="str">
        <f>_xlfn.XLOOKUP(H1941,Store_Raw!$A$2:$A$21,Store_Raw!$C$2:$C$21)</f>
        <v>East</v>
      </c>
      <c r="K1941" t="str">
        <f>_xlfn.XLOOKUP(H1941,Store_Raw!$A$2:$A$21,Store_Raw!$D$2:$D$21)</f>
        <v>Port Josephberg</v>
      </c>
      <c r="L1941" t="str">
        <f>_xlfn.XLOOKUP(H1941,Store_Raw!$A$2:$A$21,Store_Raw!$E$2:$E$21)</f>
        <v>Online</v>
      </c>
      <c r="M1941" t="str">
        <f>VLOOKUP(B1941,Customer_Cleaned!$A$2:$H$501,2,FALSE)</f>
        <v>Cynthia Morris</v>
      </c>
      <c r="N1941">
        <f>VLOOKUP(B1941,Customer_Cleaned!$A$2:$H$501,3,FALSE)</f>
        <v>18</v>
      </c>
      <c r="O1941" t="str">
        <f>VLOOKUP(B1941,Customer_Cleaned!$A$2:$H$501,4,FALSE)</f>
        <v>Female</v>
      </c>
      <c r="P1941" t="str">
        <f>VLOOKUP(B1941,Customer_Cleaned!$A$2:$H$501,8,FALSE)</f>
        <v>Bronze</v>
      </c>
      <c r="Q1941" t="str">
        <f>_xlfn.XLOOKUP('Sales_Fact cleaned'!B1289,Customer_Cleaned!$A$2:$A$501,Customer_Cleaned!$F$2:$F$501)</f>
        <v>Nevada</v>
      </c>
      <c r="R1941" t="str">
        <f>_xlfn.XLOOKUP(B1941,Customer_Cleaned!$A$2:$A$501,Customer_Cleaned!$G$2:$G$501)</f>
        <v>USA</v>
      </c>
      <c r="S1941">
        <v>3</v>
      </c>
      <c r="T1941">
        <v>998.58</v>
      </c>
      <c r="U1941">
        <v>0.02</v>
      </c>
      <c r="V1941">
        <v>2935.8252000000002</v>
      </c>
      <c r="W1941" t="s">
        <v>1826</v>
      </c>
    </row>
    <row r="1942" spans="1:23" hidden="1">
      <c r="A1942" s="2">
        <v>45921</v>
      </c>
      <c r="B1942" t="s">
        <v>344</v>
      </c>
      <c r="C1942" t="s">
        <v>1560</v>
      </c>
      <c r="D1942" t="str">
        <f>VLOOKUP(C1942,Product_Cleaned!$A$2:$B$101,2,FALSE)</f>
        <v>LED Table Lamp</v>
      </c>
      <c r="E1942" t="str">
        <f>VLOOKUP(C1942,Product_Cleaned!$A$2:$C$101,3,FALSE)</f>
        <v>Home</v>
      </c>
      <c r="F1942" t="str">
        <f>VLOOKUP(C1942,Product_Cleaned!$A$2:$E$101,4,FALSE)</f>
        <v>Lighting</v>
      </c>
      <c r="G1942" t="str">
        <f>VLOOKUP('Sales_Fact cleaned'!C1773,Product_Cleaned!$A$2:$E$101,5, FALSE)</f>
        <v>Robinson Inc</v>
      </c>
      <c r="H1942" t="s">
        <v>1782</v>
      </c>
      <c r="I1942" t="str">
        <f>_xlfn.XLOOKUP(H1942,Store_Raw!$A$2:$A$21,Store_Raw!$B$2:$B$21)</f>
        <v>Bean, Jones and Park</v>
      </c>
      <c r="J1942" t="str">
        <f>_xlfn.XLOOKUP(H1942,Store_Raw!$A$2:$A$21,Store_Raw!$C$2:$C$21)</f>
        <v>West</v>
      </c>
      <c r="K1942" t="str">
        <f>_xlfn.XLOOKUP(H1942,Store_Raw!$A$2:$A$21,Store_Raw!$D$2:$D$21)</f>
        <v>Thompsonborough</v>
      </c>
      <c r="L1942" t="str">
        <f>_xlfn.XLOOKUP(H1942,Store_Raw!$A$2:$A$21,Store_Raw!$E$2:$E$21)</f>
        <v>Online</v>
      </c>
      <c r="M1942" t="str">
        <f>VLOOKUP(B1942,Customer_Cleaned!$A$2:$H$501,2,FALSE)</f>
        <v>Samantha Walker</v>
      </c>
      <c r="N1942">
        <f>VLOOKUP(B1942,Customer_Cleaned!$A$2:$H$501,3,FALSE)</f>
        <v>30</v>
      </c>
      <c r="O1942" t="str">
        <f>VLOOKUP(B1942,Customer_Cleaned!$A$2:$H$501,4,FALSE)</f>
        <v>Female</v>
      </c>
      <c r="P1942" t="str">
        <f>VLOOKUP(B1942,Customer_Cleaned!$A$2:$H$501,8,FALSE)</f>
        <v>Bronze</v>
      </c>
      <c r="Q1942" t="str">
        <f>_xlfn.XLOOKUP('Sales_Fact cleaned'!B1773,Customer_Cleaned!$A$2:$A$501,Customer_Cleaned!$F$2:$F$501)</f>
        <v>New Jersey</v>
      </c>
      <c r="R1942" t="str">
        <f>_xlfn.XLOOKUP(B1942,Customer_Cleaned!$A$2:$A$501,Customer_Cleaned!$G$2:$G$501)</f>
        <v>USA</v>
      </c>
      <c r="S1942">
        <v>4</v>
      </c>
      <c r="T1942">
        <v>797.83</v>
      </c>
      <c r="U1942">
        <v>0.08</v>
      </c>
      <c r="V1942">
        <v>2936.0144</v>
      </c>
      <c r="W1942" t="s">
        <v>1824</v>
      </c>
    </row>
    <row r="1943" spans="1:23" hidden="1">
      <c r="A1943" s="2">
        <v>45921</v>
      </c>
      <c r="B1943" t="s">
        <v>681</v>
      </c>
      <c r="C1943" t="s">
        <v>1562</v>
      </c>
      <c r="D1943" t="str">
        <f>VLOOKUP(C1943,Product_Cleaned!$A$2:$B$101,2,FALSE)</f>
        <v>Wireless Bluetooth Earbuds</v>
      </c>
      <c r="E1943" t="str">
        <f>VLOOKUP(C1943,Product_Cleaned!$A$2:$C$101,3,FALSE)</f>
        <v>Electronics</v>
      </c>
      <c r="F1943" t="str">
        <f>VLOOKUP(C1943,Product_Cleaned!$A$2:$E$101,4,FALSE)</f>
        <v>Audio</v>
      </c>
      <c r="G1943" t="str">
        <f>VLOOKUP('Sales_Fact cleaned'!C1715,Product_Cleaned!$A$2:$E$101,5, FALSE)</f>
        <v>Hogan-Lee</v>
      </c>
      <c r="H1943" t="s">
        <v>1782</v>
      </c>
      <c r="I1943" t="str">
        <f>_xlfn.XLOOKUP(H1943,Store_Raw!$A$2:$A$21,Store_Raw!$B$2:$B$21)</f>
        <v>Bean, Jones and Park</v>
      </c>
      <c r="J1943" t="str">
        <f>_xlfn.XLOOKUP(H1943,Store_Raw!$A$2:$A$21,Store_Raw!$C$2:$C$21)</f>
        <v>West</v>
      </c>
      <c r="K1943" t="str">
        <f>_xlfn.XLOOKUP(H1943,Store_Raw!$A$2:$A$21,Store_Raw!$D$2:$D$21)</f>
        <v>Thompsonborough</v>
      </c>
      <c r="L1943" t="str">
        <f>_xlfn.XLOOKUP(H1943,Store_Raw!$A$2:$A$21,Store_Raw!$E$2:$E$21)</f>
        <v>Online</v>
      </c>
      <c r="M1943" t="str">
        <f>VLOOKUP(B1943,Customer_Cleaned!$A$2:$H$501,2,FALSE)</f>
        <v>Joan Johnson</v>
      </c>
      <c r="N1943">
        <f>VLOOKUP(B1943,Customer_Cleaned!$A$2:$H$501,3,FALSE)</f>
        <v>50</v>
      </c>
      <c r="O1943" t="str">
        <f>VLOOKUP(B1943,Customer_Cleaned!$A$2:$H$501,4,FALSE)</f>
        <v>Female</v>
      </c>
      <c r="P1943" t="str">
        <f>VLOOKUP(B1943,Customer_Cleaned!$A$2:$H$501,8,FALSE)</f>
        <v>Platinum</v>
      </c>
      <c r="Q1943" t="str">
        <f>_xlfn.XLOOKUP('Sales_Fact cleaned'!B1715,Customer_Cleaned!$A$2:$A$501,Customer_Cleaned!$F$2:$F$501)</f>
        <v>New Mexico</v>
      </c>
      <c r="R1943" t="str">
        <f>_xlfn.XLOOKUP(B1943,Customer_Cleaned!$A$2:$A$501,Customer_Cleaned!$G$2:$G$501)</f>
        <v>USA</v>
      </c>
      <c r="S1943">
        <v>4</v>
      </c>
      <c r="T1943">
        <v>836.23</v>
      </c>
      <c r="U1943">
        <v>0.12</v>
      </c>
      <c r="V1943">
        <v>2943.5295999999998</v>
      </c>
      <c r="W1943" t="s">
        <v>1826</v>
      </c>
    </row>
    <row r="1944" spans="1:23" hidden="1">
      <c r="A1944" s="2">
        <v>45921</v>
      </c>
      <c r="B1944" t="s">
        <v>1246</v>
      </c>
      <c r="C1944" t="s">
        <v>1626</v>
      </c>
      <c r="D1944" t="str">
        <f>VLOOKUP(C1944,Product_Cleaned!$A$2:$B$101,2,FALSE)</f>
        <v>Portable Power Bank</v>
      </c>
      <c r="E1944" t="str">
        <f>VLOOKUP(C1944,Product_Cleaned!$A$2:$C$101,3,FALSE)</f>
        <v>Electronics</v>
      </c>
      <c r="F1944" t="str">
        <f>VLOOKUP(C1944,Product_Cleaned!$A$2:$E$101,4,FALSE)</f>
        <v>Mobile</v>
      </c>
      <c r="G1944" t="str">
        <f>VLOOKUP('Sales_Fact cleaned'!C968,Product_Cleaned!$A$2:$E$101,5, FALSE)</f>
        <v>Shepherd-Gould</v>
      </c>
      <c r="H1944" t="s">
        <v>1769</v>
      </c>
      <c r="I1944" t="str">
        <f>_xlfn.XLOOKUP(H1944,Store_Raw!$A$2:$A$21,Store_Raw!$B$2:$B$21)</f>
        <v>Alexander Group</v>
      </c>
      <c r="J1944" t="str">
        <f>_xlfn.XLOOKUP(H1944,Store_Raw!$A$2:$A$21,Store_Raw!$C$2:$C$21)</f>
        <v>South</v>
      </c>
      <c r="K1944" t="str">
        <f>_xlfn.XLOOKUP(H1944,Store_Raw!$A$2:$A$21,Store_Raw!$D$2:$D$21)</f>
        <v>Port Sharon</v>
      </c>
      <c r="L1944" t="str">
        <f>_xlfn.XLOOKUP(H1944,Store_Raw!$A$2:$A$21,Store_Raw!$E$2:$E$21)</f>
        <v>Online</v>
      </c>
      <c r="M1944" t="str">
        <f>VLOOKUP(B1944,Customer_Cleaned!$A$2:$H$501,2,FALSE)</f>
        <v>Mark Rogers</v>
      </c>
      <c r="N1944">
        <f>VLOOKUP(B1944,Customer_Cleaned!$A$2:$H$501,3,FALSE)</f>
        <v>57</v>
      </c>
      <c r="O1944" t="str">
        <f>VLOOKUP(B1944,Customer_Cleaned!$A$2:$H$501,4,FALSE)</f>
        <v>Female</v>
      </c>
      <c r="P1944" t="str">
        <f>VLOOKUP(B1944,Customer_Cleaned!$A$2:$H$501,8,FALSE)</f>
        <v>Platinum</v>
      </c>
      <c r="Q1944" t="str">
        <f>_xlfn.XLOOKUP('Sales_Fact cleaned'!B968,Customer_Cleaned!$A$2:$A$501,Customer_Cleaned!$F$2:$F$501)</f>
        <v>South Carolina</v>
      </c>
      <c r="R1944" t="str">
        <f>_xlfn.XLOOKUP(B1944,Customer_Cleaned!$A$2:$A$501,Customer_Cleaned!$G$2:$G$501)</f>
        <v>USA</v>
      </c>
      <c r="S1944">
        <v>4</v>
      </c>
      <c r="T1944">
        <v>983.38</v>
      </c>
      <c r="U1944">
        <v>0.25</v>
      </c>
      <c r="V1944">
        <v>2950.14</v>
      </c>
      <c r="W1944" t="s">
        <v>1826</v>
      </c>
    </row>
    <row r="1945" spans="1:23" hidden="1">
      <c r="A1945" s="2">
        <v>45921</v>
      </c>
      <c r="B1945" t="s">
        <v>1310</v>
      </c>
      <c r="C1945" t="s">
        <v>1646</v>
      </c>
      <c r="D1945" t="str">
        <f>VLOOKUP(C1945,Product_Cleaned!$A$2:$B$101,2,FALSE)</f>
        <v>Men's Roll-On Perfume</v>
      </c>
      <c r="E1945" t="str">
        <f>VLOOKUP(C1945,Product_Cleaned!$A$2:$C$101,3,FALSE)</f>
        <v>Beauty</v>
      </c>
      <c r="F1945" t="str">
        <f>VLOOKUP(C1945,Product_Cleaned!$A$2:$E$101,4,FALSE)</f>
        <v>Fragrance</v>
      </c>
      <c r="G1945" t="str">
        <f>VLOOKUP('Sales_Fact cleaned'!C802,Product_Cleaned!$A$2:$E$101,5, FALSE)</f>
        <v>White, Reeves and Woods</v>
      </c>
      <c r="H1945" t="s">
        <v>1761</v>
      </c>
      <c r="I1945" t="str">
        <f>_xlfn.XLOOKUP(H1945,Store_Raw!$A$2:$A$21,Store_Raw!$B$2:$B$21)</f>
        <v>Black-Horn</v>
      </c>
      <c r="J1945" t="str">
        <f>_xlfn.XLOOKUP(H1945,Store_Raw!$A$2:$A$21,Store_Raw!$C$2:$C$21)</f>
        <v>South</v>
      </c>
      <c r="K1945" t="str">
        <f>_xlfn.XLOOKUP(H1945,Store_Raw!$A$2:$A$21,Store_Raw!$D$2:$D$21)</f>
        <v>North Nancyview</v>
      </c>
      <c r="L1945" t="str">
        <f>_xlfn.XLOOKUP(H1945,Store_Raw!$A$2:$A$21,Store_Raw!$E$2:$E$21)</f>
        <v>Outlet</v>
      </c>
      <c r="M1945" t="str">
        <f>VLOOKUP(B1945,Customer_Cleaned!$A$2:$H$501,2,FALSE)</f>
        <v>Brittany Edwards Dds</v>
      </c>
      <c r="N1945">
        <f>VLOOKUP(B1945,Customer_Cleaned!$A$2:$H$501,3,FALSE)</f>
        <v>42</v>
      </c>
      <c r="O1945" t="str">
        <f>VLOOKUP(B1945,Customer_Cleaned!$A$2:$H$501,4,FALSE)</f>
        <v>Female</v>
      </c>
      <c r="P1945" t="str">
        <f>VLOOKUP(B1945,Customer_Cleaned!$A$2:$H$501,8,FALSE)</f>
        <v>Silver</v>
      </c>
      <c r="Q1945" t="str">
        <f>_xlfn.XLOOKUP('Sales_Fact cleaned'!B802,Customer_Cleaned!$A$2:$A$501,Customer_Cleaned!$F$2:$F$501)</f>
        <v>Washington</v>
      </c>
      <c r="R1945" t="str">
        <f>_xlfn.XLOOKUP(B1945,Customer_Cleaned!$A$2:$A$501,Customer_Cleaned!$G$2:$G$501)</f>
        <v>USA</v>
      </c>
      <c r="S1945">
        <v>4</v>
      </c>
      <c r="T1945">
        <v>829.36</v>
      </c>
      <c r="U1945">
        <v>0.11</v>
      </c>
      <c r="V1945">
        <v>2952.5216</v>
      </c>
      <c r="W1945" t="s">
        <v>1824</v>
      </c>
    </row>
    <row r="1946" spans="1:23" hidden="1">
      <c r="A1946" s="2">
        <v>45921</v>
      </c>
      <c r="B1946" t="s">
        <v>496</v>
      </c>
      <c r="C1946" t="s">
        <v>1652</v>
      </c>
      <c r="D1946" t="str">
        <f>VLOOKUP(C1946,Product_Cleaned!$A$2:$B$101,2,FALSE)</f>
        <v>Rugby Ball</v>
      </c>
      <c r="E1946" t="str">
        <f>VLOOKUP(C1946,Product_Cleaned!$A$2:$C$101,3,FALSE)</f>
        <v>Sports</v>
      </c>
      <c r="F1946" t="str">
        <f>VLOOKUP(C1946,Product_Cleaned!$A$2:$E$101,4,FALSE)</f>
        <v>Team Sports</v>
      </c>
      <c r="G1946" t="str">
        <f>VLOOKUP('Sales_Fact cleaned'!C394,Product_Cleaned!$A$2:$E$101,5, FALSE)</f>
        <v>Guerra-Hendrix</v>
      </c>
      <c r="H1946" t="s">
        <v>1779</v>
      </c>
      <c r="I1946" t="str">
        <f>_xlfn.XLOOKUP(H1946,Store_Raw!$A$2:$A$21,Store_Raw!$B$2:$B$21)</f>
        <v>Martinez-Mullins</v>
      </c>
      <c r="J1946" t="str">
        <f>_xlfn.XLOOKUP(H1946,Store_Raw!$A$2:$A$21,Store_Raw!$C$2:$C$21)</f>
        <v>South</v>
      </c>
      <c r="K1946" t="str">
        <f>_xlfn.XLOOKUP(H1946,Store_Raw!$A$2:$A$21,Store_Raw!$D$2:$D$21)</f>
        <v>Williamsfurt</v>
      </c>
      <c r="L1946" t="str">
        <f>_xlfn.XLOOKUP(H1946,Store_Raw!$A$2:$A$21,Store_Raw!$E$2:$E$21)</f>
        <v>Online</v>
      </c>
      <c r="M1946" t="str">
        <f>VLOOKUP(B1946,Customer_Cleaned!$A$2:$H$501,2,FALSE)</f>
        <v>Rhonda Young</v>
      </c>
      <c r="N1946">
        <f>VLOOKUP(B1946,Customer_Cleaned!$A$2:$H$501,3,FALSE)</f>
        <v>49</v>
      </c>
      <c r="O1946" t="str">
        <f>VLOOKUP(B1946,Customer_Cleaned!$A$2:$H$501,4,FALSE)</f>
        <v>Female</v>
      </c>
      <c r="P1946" t="str">
        <f>VLOOKUP(B1946,Customer_Cleaned!$A$2:$H$501,8,FALSE)</f>
        <v>Silver</v>
      </c>
      <c r="Q1946" t="str">
        <f>_xlfn.XLOOKUP('Sales_Fact cleaned'!B394,Customer_Cleaned!$A$2:$A$501,Customer_Cleaned!$F$2:$F$501)</f>
        <v>South Dakota</v>
      </c>
      <c r="R1946" t="str">
        <f>_xlfn.XLOOKUP(B1946,Customer_Cleaned!$A$2:$A$501,Customer_Cleaned!$G$2:$G$501)</f>
        <v>USA</v>
      </c>
      <c r="S1946">
        <v>4</v>
      </c>
      <c r="T1946">
        <v>915.17</v>
      </c>
      <c r="U1946">
        <v>0.19</v>
      </c>
      <c r="V1946">
        <v>2965.1507999999999</v>
      </c>
      <c r="W1946" t="s">
        <v>1826</v>
      </c>
    </row>
    <row r="1947" spans="1:23" hidden="1">
      <c r="A1947" s="2">
        <v>45921</v>
      </c>
      <c r="B1947" t="s">
        <v>963</v>
      </c>
      <c r="C1947" t="s">
        <v>1658</v>
      </c>
      <c r="D1947" t="str">
        <f>VLOOKUP(C1947,Product_Cleaned!$A$2:$B$101,2,FALSE)</f>
        <v>Ceramic Plant Pot</v>
      </c>
      <c r="E1947" t="str">
        <f>VLOOKUP(C1947,Product_Cleaned!$A$2:$C$101,3,FALSE)</f>
        <v>Home</v>
      </c>
      <c r="F1947" t="str">
        <f>VLOOKUP(C1947,Product_Cleaned!$A$2:$E$101,4,FALSE)</f>
        <v>Decor</v>
      </c>
      <c r="G1947" t="str">
        <f>VLOOKUP('Sales_Fact cleaned'!C515,Product_Cleaned!$A$2:$E$101,5, FALSE)</f>
        <v>Hunt Inc</v>
      </c>
      <c r="H1947" t="s">
        <v>1804</v>
      </c>
      <c r="I1947" t="str">
        <f>_xlfn.XLOOKUP(H1947,Store_Raw!$A$2:$A$21,Store_Raw!$B$2:$B$21)</f>
        <v>Frederick-Wright</v>
      </c>
      <c r="J1947" t="str">
        <f>_xlfn.XLOOKUP(H1947,Store_Raw!$A$2:$A$21,Store_Raw!$C$2:$C$21)</f>
        <v>West</v>
      </c>
      <c r="K1947" t="str">
        <f>_xlfn.XLOOKUP(H1947,Store_Raw!$A$2:$A$21,Store_Raw!$D$2:$D$21)</f>
        <v>New Jimmymouth</v>
      </c>
      <c r="L1947" t="str">
        <f>_xlfn.XLOOKUP(H1947,Store_Raw!$A$2:$A$21,Store_Raw!$E$2:$E$21)</f>
        <v>Flagship</v>
      </c>
      <c r="M1947" t="str">
        <f>VLOOKUP(B1947,Customer_Cleaned!$A$2:$H$501,2,FALSE)</f>
        <v>Roberta Green</v>
      </c>
      <c r="N1947">
        <f>VLOOKUP(B1947,Customer_Cleaned!$A$2:$H$501,3,FALSE)</f>
        <v>64</v>
      </c>
      <c r="O1947" t="str">
        <f>VLOOKUP(B1947,Customer_Cleaned!$A$2:$H$501,4,FALSE)</f>
        <v>Male</v>
      </c>
      <c r="P1947" t="str">
        <f>VLOOKUP(B1947,Customer_Cleaned!$A$2:$H$501,8,FALSE)</f>
        <v>Platinum</v>
      </c>
      <c r="Q1947" t="str">
        <f>_xlfn.XLOOKUP('Sales_Fact cleaned'!B515,Customer_Cleaned!$A$2:$A$501,Customer_Cleaned!$F$2:$F$501)</f>
        <v>Ohio</v>
      </c>
      <c r="R1947" t="str">
        <f>_xlfn.XLOOKUP(B1947,Customer_Cleaned!$A$2:$A$501,Customer_Cleaned!$G$2:$G$501)</f>
        <v>USA</v>
      </c>
      <c r="S1947">
        <v>4</v>
      </c>
      <c r="T1947">
        <v>750.26</v>
      </c>
      <c r="U1947">
        <v>0.01</v>
      </c>
      <c r="V1947">
        <v>2971.0295999999998</v>
      </c>
      <c r="W1947" t="s">
        <v>1824</v>
      </c>
    </row>
    <row r="1948" spans="1:23" hidden="1">
      <c r="A1948" s="2">
        <v>45922</v>
      </c>
      <c r="B1948" t="s">
        <v>1492</v>
      </c>
      <c r="C1948" t="s">
        <v>1738</v>
      </c>
      <c r="D1948" t="str">
        <f>VLOOKUP(C1948,Product_Cleaned!$A$2:$B$101,2,FALSE)</f>
        <v>Sports Stopwatch Basic</v>
      </c>
      <c r="E1948" t="str">
        <f>VLOOKUP(C1948,Product_Cleaned!$A$2:$C$101,3,FALSE)</f>
        <v>Sports</v>
      </c>
      <c r="F1948" t="str">
        <f>VLOOKUP(C1948,Product_Cleaned!$A$2:$E$101,4,FALSE)</f>
        <v>Accessories</v>
      </c>
      <c r="G1948" t="str">
        <f>VLOOKUP('Sales_Fact cleaned'!C1793,Product_Cleaned!$A$2:$E$101,5, FALSE)</f>
        <v>Holmes LLC</v>
      </c>
      <c r="H1948" t="s">
        <v>1801</v>
      </c>
      <c r="I1948" t="str">
        <f>_xlfn.XLOOKUP(H1948,Store_Raw!$A$2:$A$21,Store_Raw!$B$2:$B$21)</f>
        <v>Shelton PLC</v>
      </c>
      <c r="J1948" t="str">
        <f>_xlfn.XLOOKUP(H1948,Store_Raw!$A$2:$A$21,Store_Raw!$C$2:$C$21)</f>
        <v>North</v>
      </c>
      <c r="K1948" t="str">
        <f>_xlfn.XLOOKUP(H1948,Store_Raw!$A$2:$A$21,Store_Raw!$D$2:$D$21)</f>
        <v>East Jenniferstad</v>
      </c>
      <c r="L1948" t="str">
        <f>_xlfn.XLOOKUP(H1948,Store_Raw!$A$2:$A$21,Store_Raw!$E$2:$E$21)</f>
        <v>Flagship</v>
      </c>
      <c r="M1948" t="str">
        <f>VLOOKUP(B1948,Customer_Cleaned!$A$2:$H$501,2,FALSE)</f>
        <v>Sara Ingram</v>
      </c>
      <c r="N1948">
        <f>VLOOKUP(B1948,Customer_Cleaned!$A$2:$H$501,3,FALSE)</f>
        <v>46</v>
      </c>
      <c r="O1948" t="str">
        <f>VLOOKUP(B1948,Customer_Cleaned!$A$2:$H$501,4,FALSE)</f>
        <v>Female</v>
      </c>
      <c r="P1948" t="str">
        <f>VLOOKUP(B1948,Customer_Cleaned!$A$2:$H$501,8,FALSE)</f>
        <v>Silver</v>
      </c>
      <c r="Q1948" t="str">
        <f>_xlfn.XLOOKUP('Sales_Fact cleaned'!B1793,Customer_Cleaned!$A$2:$A$501,Customer_Cleaned!$F$2:$F$501)</f>
        <v>Georgia</v>
      </c>
      <c r="R1948" t="str">
        <f>_xlfn.XLOOKUP(B1948,Customer_Cleaned!$A$2:$A$501,Customer_Cleaned!$G$2:$G$501)</f>
        <v>USA</v>
      </c>
      <c r="S1948">
        <v>4</v>
      </c>
      <c r="T1948">
        <v>918.1</v>
      </c>
      <c r="U1948">
        <v>0.19</v>
      </c>
      <c r="V1948">
        <v>2974.6439999999998</v>
      </c>
      <c r="W1948" t="s">
        <v>1824</v>
      </c>
    </row>
    <row r="1949" spans="1:23" hidden="1">
      <c r="A1949" s="2">
        <v>45923</v>
      </c>
      <c r="B1949" t="s">
        <v>1011</v>
      </c>
      <c r="C1949" t="s">
        <v>1636</v>
      </c>
      <c r="D1949" t="str">
        <f>VLOOKUP(C1949,Product_Cleaned!$A$2:$B$101,2,FALSE)</f>
        <v>Adjustable Jump Rope</v>
      </c>
      <c r="E1949" t="str">
        <f>VLOOKUP(C1949,Product_Cleaned!$A$2:$C$101,3,FALSE)</f>
        <v>Sports</v>
      </c>
      <c r="F1949" t="str">
        <f>VLOOKUP(C1949,Product_Cleaned!$A$2:$E$101,4,FALSE)</f>
        <v>Fitness</v>
      </c>
      <c r="G1949" t="str">
        <f>VLOOKUP('Sales_Fact cleaned'!C1727,Product_Cleaned!$A$2:$E$101,5, FALSE)</f>
        <v>Sullivan and Sons</v>
      </c>
      <c r="H1949" t="s">
        <v>1786</v>
      </c>
      <c r="I1949" t="str">
        <f>_xlfn.XLOOKUP(H1949,Store_Raw!$A$2:$A$21,Store_Raw!$B$2:$B$21)</f>
        <v>Moore, Padilla and Butler</v>
      </c>
      <c r="J1949" t="str">
        <f>_xlfn.XLOOKUP(H1949,Store_Raw!$A$2:$A$21,Store_Raw!$C$2:$C$21)</f>
        <v>South</v>
      </c>
      <c r="K1949" t="str">
        <f>_xlfn.XLOOKUP(H1949,Store_Raw!$A$2:$A$21,Store_Raw!$D$2:$D$21)</f>
        <v>East Johnstad</v>
      </c>
      <c r="L1949" t="str">
        <f>_xlfn.XLOOKUP(H1949,Store_Raw!$A$2:$A$21,Store_Raw!$E$2:$E$21)</f>
        <v>Flagship</v>
      </c>
      <c r="M1949" t="str">
        <f>VLOOKUP(B1949,Customer_Cleaned!$A$2:$H$501,2,FALSE)</f>
        <v>Darren Burton</v>
      </c>
      <c r="N1949">
        <f>VLOOKUP(B1949,Customer_Cleaned!$A$2:$H$501,3,FALSE)</f>
        <v>21</v>
      </c>
      <c r="O1949" t="str">
        <f>VLOOKUP(B1949,Customer_Cleaned!$A$2:$H$501,4,FALSE)</f>
        <v>Female</v>
      </c>
      <c r="P1949" t="str">
        <f>VLOOKUP(B1949,Customer_Cleaned!$A$2:$H$501,8,FALSE)</f>
        <v>Bronze</v>
      </c>
      <c r="Q1949" t="str">
        <f>_xlfn.XLOOKUP('Sales_Fact cleaned'!B1727,Customer_Cleaned!$A$2:$A$501,Customer_Cleaned!$F$2:$F$501)</f>
        <v>North Dakota</v>
      </c>
      <c r="R1949" t="str">
        <f>_xlfn.XLOOKUP(B1949,Customer_Cleaned!$A$2:$A$501,Customer_Cleaned!$G$2:$G$501)</f>
        <v>USA</v>
      </c>
      <c r="S1949">
        <v>4</v>
      </c>
      <c r="T1949">
        <v>791.65</v>
      </c>
      <c r="U1949">
        <v>0.06</v>
      </c>
      <c r="V1949">
        <v>2976.6039999999998</v>
      </c>
      <c r="W1949" t="s">
        <v>1826</v>
      </c>
    </row>
    <row r="1950" spans="1:23" hidden="1">
      <c r="A1950" s="2">
        <v>45923</v>
      </c>
      <c r="B1950" t="s">
        <v>657</v>
      </c>
      <c r="C1950" t="s">
        <v>1690</v>
      </c>
      <c r="D1950" t="str">
        <f>VLOOKUP(C1950,Product_Cleaned!$A$2:$B$101,2,FALSE)</f>
        <v>Hair Repair Oil Treatment</v>
      </c>
      <c r="E1950" t="str">
        <f>VLOOKUP(C1950,Product_Cleaned!$A$2:$C$101,3,FALSE)</f>
        <v>Beauty</v>
      </c>
      <c r="F1950" t="str">
        <f>VLOOKUP(C1950,Product_Cleaned!$A$2:$E$101,4,FALSE)</f>
        <v>Haircare</v>
      </c>
      <c r="G1950" t="str">
        <f>VLOOKUP('Sales_Fact cleaned'!C1001,Product_Cleaned!$A$2:$E$101,5, FALSE)</f>
        <v>Perez-Johnston</v>
      </c>
      <c r="H1950" t="s">
        <v>1794</v>
      </c>
      <c r="I1950" t="str">
        <f>_xlfn.XLOOKUP(H1950,Store_Raw!$A$2:$A$21,Store_Raw!$B$2:$B$21)</f>
        <v>Thomas, Bridges and Harris</v>
      </c>
      <c r="J1950" t="str">
        <f>_xlfn.XLOOKUP(H1950,Store_Raw!$A$2:$A$21,Store_Raw!$C$2:$C$21)</f>
        <v>North</v>
      </c>
      <c r="K1950" t="str">
        <f>_xlfn.XLOOKUP(H1950,Store_Raw!$A$2:$A$21,Store_Raw!$D$2:$D$21)</f>
        <v>Sabrinatown</v>
      </c>
      <c r="L1950" t="str">
        <f>_xlfn.XLOOKUP(H1950,Store_Raw!$A$2:$A$21,Store_Raw!$E$2:$E$21)</f>
        <v>Online</v>
      </c>
      <c r="M1950" t="str">
        <f>VLOOKUP(B1950,Customer_Cleaned!$A$2:$H$501,2,FALSE)</f>
        <v>Mary Boyd</v>
      </c>
      <c r="N1950">
        <f>VLOOKUP(B1950,Customer_Cleaned!$A$2:$H$501,3,FALSE)</f>
        <v>25</v>
      </c>
      <c r="O1950" t="str">
        <f>VLOOKUP(B1950,Customer_Cleaned!$A$2:$H$501,4,FALSE)</f>
        <v>Female</v>
      </c>
      <c r="P1950" t="str">
        <f>VLOOKUP(B1950,Customer_Cleaned!$A$2:$H$501,8,FALSE)</f>
        <v>Bronze</v>
      </c>
      <c r="Q1950" t="str">
        <f>_xlfn.XLOOKUP('Sales_Fact cleaned'!B1001,Customer_Cleaned!$A$2:$A$501,Customer_Cleaned!$F$2:$F$501)</f>
        <v>Washington</v>
      </c>
      <c r="R1950" t="str">
        <f>_xlfn.XLOOKUP(B1950,Customer_Cleaned!$A$2:$A$501,Customer_Cleaned!$G$2:$G$501)</f>
        <v>USA</v>
      </c>
      <c r="S1950">
        <v>4</v>
      </c>
      <c r="T1950">
        <v>849.17</v>
      </c>
      <c r="U1950">
        <v>0.12</v>
      </c>
      <c r="V1950">
        <v>2989.0783999999999</v>
      </c>
      <c r="W1950" t="s">
        <v>1824</v>
      </c>
    </row>
    <row r="1951" spans="1:23" hidden="1">
      <c r="A1951" s="2">
        <v>45923</v>
      </c>
      <c r="B1951" t="s">
        <v>601</v>
      </c>
      <c r="C1951" t="s">
        <v>1616</v>
      </c>
      <c r="D1951" t="str">
        <f>VLOOKUP(C1951,Product_Cleaned!$A$2:$B$101,2,FALSE)</f>
        <v>Gaming Mechanical Keyboard</v>
      </c>
      <c r="E1951" t="str">
        <f>VLOOKUP(C1951,Product_Cleaned!$A$2:$C$101,3,FALSE)</f>
        <v>Electronics</v>
      </c>
      <c r="F1951" t="str">
        <f>VLOOKUP(C1951,Product_Cleaned!$A$2:$E$101,4,FALSE)</f>
        <v>Computer</v>
      </c>
      <c r="G1951" t="str">
        <f>VLOOKUP('Sales_Fact cleaned'!C1904,Product_Cleaned!$A$2:$E$101,5, FALSE)</f>
        <v>Martin LLC</v>
      </c>
      <c r="H1951" t="s">
        <v>1769</v>
      </c>
      <c r="I1951" t="str">
        <f>_xlfn.XLOOKUP(H1951,Store_Raw!$A$2:$A$21,Store_Raw!$B$2:$B$21)</f>
        <v>Alexander Group</v>
      </c>
      <c r="J1951" t="str">
        <f>_xlfn.XLOOKUP(H1951,Store_Raw!$A$2:$A$21,Store_Raw!$C$2:$C$21)</f>
        <v>South</v>
      </c>
      <c r="K1951" t="str">
        <f>_xlfn.XLOOKUP(H1951,Store_Raw!$A$2:$A$21,Store_Raw!$D$2:$D$21)</f>
        <v>Port Sharon</v>
      </c>
      <c r="L1951" t="str">
        <f>_xlfn.XLOOKUP(H1951,Store_Raw!$A$2:$A$21,Store_Raw!$E$2:$E$21)</f>
        <v>Online</v>
      </c>
      <c r="M1951" t="str">
        <f>VLOOKUP(B1951,Customer_Cleaned!$A$2:$H$501,2,FALSE)</f>
        <v>Melissa Hamilton</v>
      </c>
      <c r="N1951">
        <f>VLOOKUP(B1951,Customer_Cleaned!$A$2:$H$501,3,FALSE)</f>
        <v>23</v>
      </c>
      <c r="O1951" t="str">
        <f>VLOOKUP(B1951,Customer_Cleaned!$A$2:$H$501,4,FALSE)</f>
        <v>Female</v>
      </c>
      <c r="P1951" t="str">
        <f>VLOOKUP(B1951,Customer_Cleaned!$A$2:$H$501,8,FALSE)</f>
        <v>Bronze</v>
      </c>
      <c r="Q1951" t="str">
        <f>_xlfn.XLOOKUP('Sales_Fact cleaned'!B1904,Customer_Cleaned!$A$2:$A$501,Customer_Cleaned!$F$2:$F$501)</f>
        <v>Colorado</v>
      </c>
      <c r="R1951" t="str">
        <f>_xlfn.XLOOKUP(B1951,Customer_Cleaned!$A$2:$A$501,Customer_Cleaned!$G$2:$G$501)</f>
        <v>USA</v>
      </c>
      <c r="S1951">
        <v>4</v>
      </c>
      <c r="T1951">
        <v>925.19</v>
      </c>
      <c r="U1951">
        <v>0.19</v>
      </c>
      <c r="V1951">
        <v>2997.615600000001</v>
      </c>
      <c r="W1951" t="s">
        <v>1826</v>
      </c>
    </row>
    <row r="1952" spans="1:23" hidden="1">
      <c r="A1952" s="2">
        <v>45924</v>
      </c>
      <c r="B1952" t="s">
        <v>241</v>
      </c>
      <c r="C1952" t="s">
        <v>1570</v>
      </c>
      <c r="D1952" t="str">
        <f>VLOOKUP(C1952,Product_Cleaned!$A$2:$B$101,2,FALSE)</f>
        <v>HD Smart TV Stick</v>
      </c>
      <c r="E1952" t="str">
        <f>VLOOKUP(C1952,Product_Cleaned!$A$2:$C$101,3,FALSE)</f>
        <v>Electronics</v>
      </c>
      <c r="F1952" t="str">
        <f>VLOOKUP(C1952,Product_Cleaned!$A$2:$E$101,4,FALSE)</f>
        <v>Accessories</v>
      </c>
      <c r="G1952" t="str">
        <f>VLOOKUP('Sales_Fact cleaned'!C444,Product_Cleaned!$A$2:$E$101,5, FALSE)</f>
        <v>Gibson, Hobbs and Weaver</v>
      </c>
      <c r="H1952" t="s">
        <v>1797</v>
      </c>
      <c r="I1952" t="str">
        <f>_xlfn.XLOOKUP(H1952,Store_Raw!$A$2:$A$21,Store_Raw!$B$2:$B$21)</f>
        <v>Gardner, Humphrey and Contreras</v>
      </c>
      <c r="J1952" t="str">
        <f>_xlfn.XLOOKUP(H1952,Store_Raw!$A$2:$A$21,Store_Raw!$C$2:$C$21)</f>
        <v>East</v>
      </c>
      <c r="K1952" t="str">
        <f>_xlfn.XLOOKUP(H1952,Store_Raw!$A$2:$A$21,Store_Raw!$D$2:$D$21)</f>
        <v>Johnsonville</v>
      </c>
      <c r="L1952" t="str">
        <f>_xlfn.XLOOKUP(H1952,Store_Raw!$A$2:$A$21,Store_Raw!$E$2:$E$21)</f>
        <v>Flagship</v>
      </c>
      <c r="M1952" t="str">
        <f>VLOOKUP(B1952,Customer_Cleaned!$A$2:$H$501,2,FALSE)</f>
        <v>Michael Thomas</v>
      </c>
      <c r="N1952">
        <f>VLOOKUP(B1952,Customer_Cleaned!$A$2:$H$501,3,FALSE)</f>
        <v>21</v>
      </c>
      <c r="O1952" t="str">
        <f>VLOOKUP(B1952,Customer_Cleaned!$A$2:$H$501,4,FALSE)</f>
        <v>Female</v>
      </c>
      <c r="P1952" t="str">
        <f>VLOOKUP(B1952,Customer_Cleaned!$A$2:$H$501,8,FALSE)</f>
        <v>Bronze</v>
      </c>
      <c r="Q1952" t="str">
        <f>_xlfn.XLOOKUP('Sales_Fact cleaned'!B444,Customer_Cleaned!$A$2:$A$501,Customer_Cleaned!$F$2:$F$501)</f>
        <v>Iowa</v>
      </c>
      <c r="R1952" t="str">
        <f>_xlfn.XLOOKUP(B1952,Customer_Cleaned!$A$2:$A$501,Customer_Cleaned!$G$2:$G$501)</f>
        <v>USA</v>
      </c>
      <c r="S1952">
        <v>4</v>
      </c>
      <c r="T1952">
        <v>898.58</v>
      </c>
      <c r="U1952">
        <v>0.16</v>
      </c>
      <c r="V1952">
        <v>3019.2287999999999</v>
      </c>
      <c r="W1952" t="s">
        <v>1826</v>
      </c>
    </row>
    <row r="1953" spans="1:23" hidden="1">
      <c r="A1953" s="2">
        <v>45924</v>
      </c>
      <c r="B1953" t="s">
        <v>195</v>
      </c>
      <c r="C1953" t="s">
        <v>1570</v>
      </c>
      <c r="D1953" t="str">
        <f>VLOOKUP(C1953,Product_Cleaned!$A$2:$B$101,2,FALSE)</f>
        <v>HD Smart TV Stick</v>
      </c>
      <c r="E1953" t="str">
        <f>VLOOKUP(C1953,Product_Cleaned!$A$2:$C$101,3,FALSE)</f>
        <v>Electronics</v>
      </c>
      <c r="F1953" t="str">
        <f>VLOOKUP(C1953,Product_Cleaned!$A$2:$E$101,4,FALSE)</f>
        <v>Accessories</v>
      </c>
      <c r="G1953" t="str">
        <f>VLOOKUP('Sales_Fact cleaned'!C1716,Product_Cleaned!$A$2:$E$101,5, FALSE)</f>
        <v>May-Reese</v>
      </c>
      <c r="H1953" t="s">
        <v>1769</v>
      </c>
      <c r="I1953" t="str">
        <f>_xlfn.XLOOKUP(H1953,Store_Raw!$A$2:$A$21,Store_Raw!$B$2:$B$21)</f>
        <v>Alexander Group</v>
      </c>
      <c r="J1953" t="str">
        <f>_xlfn.XLOOKUP(H1953,Store_Raw!$A$2:$A$21,Store_Raw!$C$2:$C$21)</f>
        <v>South</v>
      </c>
      <c r="K1953" t="str">
        <f>_xlfn.XLOOKUP(H1953,Store_Raw!$A$2:$A$21,Store_Raw!$D$2:$D$21)</f>
        <v>Port Sharon</v>
      </c>
      <c r="L1953" t="str">
        <f>_xlfn.XLOOKUP(H1953,Store_Raw!$A$2:$A$21,Store_Raw!$E$2:$E$21)</f>
        <v>Online</v>
      </c>
      <c r="M1953" t="str">
        <f>VLOOKUP(B1953,Customer_Cleaned!$A$2:$H$501,2,FALSE)</f>
        <v>Sarah Rodgers</v>
      </c>
      <c r="N1953">
        <f>VLOOKUP(B1953,Customer_Cleaned!$A$2:$H$501,3,FALSE)</f>
        <v>23</v>
      </c>
      <c r="O1953" t="str">
        <f>VLOOKUP(B1953,Customer_Cleaned!$A$2:$H$501,4,FALSE)</f>
        <v>Female</v>
      </c>
      <c r="P1953" t="str">
        <f>VLOOKUP(B1953,Customer_Cleaned!$A$2:$H$501,8,FALSE)</f>
        <v>Bronze</v>
      </c>
      <c r="Q1953" t="str">
        <f>_xlfn.XLOOKUP('Sales_Fact cleaned'!B1716,Customer_Cleaned!$A$2:$A$501,Customer_Cleaned!$F$2:$F$501)</f>
        <v>North Carolina</v>
      </c>
      <c r="R1953" t="str">
        <f>_xlfn.XLOOKUP(B1953,Customer_Cleaned!$A$2:$A$501,Customer_Cleaned!$G$2:$G$501)</f>
        <v>USA</v>
      </c>
      <c r="S1953">
        <v>4</v>
      </c>
      <c r="T1953">
        <v>780.07</v>
      </c>
      <c r="U1953">
        <v>0.03</v>
      </c>
      <c r="V1953">
        <v>3026.6716000000001</v>
      </c>
      <c r="W1953" t="s">
        <v>1826</v>
      </c>
    </row>
    <row r="1954" spans="1:23" hidden="1">
      <c r="A1954" s="2">
        <v>45924</v>
      </c>
      <c r="B1954" t="s">
        <v>660</v>
      </c>
      <c r="C1954" t="s">
        <v>1704</v>
      </c>
      <c r="D1954" t="str">
        <f>VLOOKUP(C1954,Product_Cleaned!$A$2:$B$101,2,FALSE)</f>
        <v>Essential Oil Diffuser</v>
      </c>
      <c r="E1954" t="str">
        <f>VLOOKUP(C1954,Product_Cleaned!$A$2:$C$101,3,FALSE)</f>
        <v>Home</v>
      </c>
      <c r="F1954" t="str">
        <f>VLOOKUP(C1954,Product_Cleaned!$A$2:$E$101,4,FALSE)</f>
        <v>Decor</v>
      </c>
      <c r="G1954" t="str">
        <f>VLOOKUP('Sales_Fact cleaned'!C1720,Product_Cleaned!$A$2:$E$101,5, FALSE)</f>
        <v>Green, Powell and Palmer</v>
      </c>
      <c r="H1954" t="s">
        <v>1782</v>
      </c>
      <c r="I1954" t="str">
        <f>_xlfn.XLOOKUP(H1954,Store_Raw!$A$2:$A$21,Store_Raw!$B$2:$B$21)</f>
        <v>Bean, Jones and Park</v>
      </c>
      <c r="J1954" t="str">
        <f>_xlfn.XLOOKUP(H1954,Store_Raw!$A$2:$A$21,Store_Raw!$C$2:$C$21)</f>
        <v>West</v>
      </c>
      <c r="K1954" t="str">
        <f>_xlfn.XLOOKUP(H1954,Store_Raw!$A$2:$A$21,Store_Raw!$D$2:$D$21)</f>
        <v>Thompsonborough</v>
      </c>
      <c r="L1954" t="str">
        <f>_xlfn.XLOOKUP(H1954,Store_Raw!$A$2:$A$21,Store_Raw!$E$2:$E$21)</f>
        <v>Online</v>
      </c>
      <c r="M1954" t="str">
        <f>VLOOKUP(B1954,Customer_Cleaned!$A$2:$H$501,2,FALSE)</f>
        <v>Christina Garcia</v>
      </c>
      <c r="N1954">
        <f>VLOOKUP(B1954,Customer_Cleaned!$A$2:$H$501,3,FALSE)</f>
        <v>37</v>
      </c>
      <c r="O1954" t="str">
        <f>VLOOKUP(B1954,Customer_Cleaned!$A$2:$H$501,4,FALSE)</f>
        <v>Female</v>
      </c>
      <c r="P1954" t="str">
        <f>VLOOKUP(B1954,Customer_Cleaned!$A$2:$H$501,8,FALSE)</f>
        <v>Silver</v>
      </c>
      <c r="Q1954" t="str">
        <f>_xlfn.XLOOKUP('Sales_Fact cleaned'!B1720,Customer_Cleaned!$A$2:$A$501,Customer_Cleaned!$F$2:$F$501)</f>
        <v>Iowa</v>
      </c>
      <c r="R1954" t="str">
        <f>_xlfn.XLOOKUP(B1954,Customer_Cleaned!$A$2:$A$501,Customer_Cleaned!$G$2:$G$501)</f>
        <v>USA</v>
      </c>
      <c r="S1954">
        <v>4</v>
      </c>
      <c r="T1954">
        <v>870.18</v>
      </c>
      <c r="U1954">
        <v>0.13</v>
      </c>
      <c r="V1954">
        <v>3028.2264</v>
      </c>
      <c r="W1954" t="s">
        <v>1826</v>
      </c>
    </row>
    <row r="1955" spans="1:23" hidden="1">
      <c r="A1955" s="2">
        <v>45925</v>
      </c>
      <c r="B1955" t="s">
        <v>1243</v>
      </c>
      <c r="C1955" t="s">
        <v>1596</v>
      </c>
      <c r="D1955" t="str">
        <f>VLOOKUP(C1955,Product_Cleaned!$A$2:$B$101,2,FALSE)</f>
        <v>Foldable Camping Chair</v>
      </c>
      <c r="E1955" t="str">
        <f>VLOOKUP(C1955,Product_Cleaned!$A$2:$C$101,3,FALSE)</f>
        <v>Sports</v>
      </c>
      <c r="F1955" t="str">
        <f>VLOOKUP(C1955,Product_Cleaned!$A$2:$E$101,4,FALSE)</f>
        <v>Outdoor</v>
      </c>
      <c r="G1955" t="str">
        <f>VLOOKUP('Sales_Fact cleaned'!C890,Product_Cleaned!$A$2:$E$101,5, FALSE)</f>
        <v>Baldwin, Garza and Gonzalez</v>
      </c>
      <c r="H1955" t="s">
        <v>1757</v>
      </c>
      <c r="I1955" t="str">
        <f>_xlfn.XLOOKUP(H1955,Store_Raw!$A$2:$A$21,Store_Raw!$B$2:$B$21)</f>
        <v>Martinez, Adkins and Johnson</v>
      </c>
      <c r="J1955" t="str">
        <f>_xlfn.XLOOKUP(H1955,Store_Raw!$A$2:$A$21,Store_Raw!$C$2:$C$21)</f>
        <v>North</v>
      </c>
      <c r="K1955" t="str">
        <f>_xlfn.XLOOKUP(H1955,Store_Raw!$A$2:$A$21,Store_Raw!$D$2:$D$21)</f>
        <v>Danielmouth</v>
      </c>
      <c r="L1955" t="str">
        <f>_xlfn.XLOOKUP(H1955,Store_Raw!$A$2:$A$21,Store_Raw!$E$2:$E$21)</f>
        <v>Flagship</v>
      </c>
      <c r="M1955" t="str">
        <f>VLOOKUP(B1955,Customer_Cleaned!$A$2:$H$501,2,FALSE)</f>
        <v>John Donaldson</v>
      </c>
      <c r="N1955">
        <f>VLOOKUP(B1955,Customer_Cleaned!$A$2:$H$501,3,FALSE)</f>
        <v>27</v>
      </c>
      <c r="O1955" t="str">
        <f>VLOOKUP(B1955,Customer_Cleaned!$A$2:$H$501,4,FALSE)</f>
        <v>Male</v>
      </c>
      <c r="P1955" t="str">
        <f>VLOOKUP(B1955,Customer_Cleaned!$A$2:$H$501,8,FALSE)</f>
        <v>Bronze</v>
      </c>
      <c r="Q1955" t="str">
        <f>_xlfn.XLOOKUP('Sales_Fact cleaned'!B890,Customer_Cleaned!$A$2:$A$501,Customer_Cleaned!$F$2:$F$501)</f>
        <v>Wisconsin</v>
      </c>
      <c r="R1955" t="str">
        <f>_xlfn.XLOOKUP(B1955,Customer_Cleaned!$A$2:$A$501,Customer_Cleaned!$G$2:$G$501)</f>
        <v>USA</v>
      </c>
      <c r="S1955">
        <v>4</v>
      </c>
      <c r="T1955">
        <v>996.85</v>
      </c>
      <c r="U1955">
        <v>0.24</v>
      </c>
      <c r="V1955">
        <v>3030.424</v>
      </c>
      <c r="W1955" t="s">
        <v>1826</v>
      </c>
    </row>
    <row r="1956" spans="1:23" hidden="1">
      <c r="A1956" s="2">
        <v>45925</v>
      </c>
      <c r="B1956" t="s">
        <v>803</v>
      </c>
      <c r="C1956" t="s">
        <v>1680</v>
      </c>
      <c r="D1956" t="str">
        <f>VLOOKUP(C1956,Product_Cleaned!$A$2:$B$101,2,FALSE)</f>
        <v>Women's Hair Dryer Brush</v>
      </c>
      <c r="E1956" t="str">
        <f>VLOOKUP(C1956,Product_Cleaned!$A$2:$C$101,3,FALSE)</f>
        <v>Beauty</v>
      </c>
      <c r="F1956" t="str">
        <f>VLOOKUP(C1956,Product_Cleaned!$A$2:$E$101,4,FALSE)</f>
        <v>Haircare</v>
      </c>
      <c r="G1956" t="str">
        <f>VLOOKUP('Sales_Fact cleaned'!C1501,Product_Cleaned!$A$2:$E$101,5, FALSE)</f>
        <v>Shepherd-Gould</v>
      </c>
      <c r="H1956" t="s">
        <v>1804</v>
      </c>
      <c r="I1956" t="str">
        <f>_xlfn.XLOOKUP(H1956,Store_Raw!$A$2:$A$21,Store_Raw!$B$2:$B$21)</f>
        <v>Frederick-Wright</v>
      </c>
      <c r="J1956" t="str">
        <f>_xlfn.XLOOKUP(H1956,Store_Raw!$A$2:$A$21,Store_Raw!$C$2:$C$21)</f>
        <v>West</v>
      </c>
      <c r="K1956" t="str">
        <f>_xlfn.XLOOKUP(H1956,Store_Raw!$A$2:$A$21,Store_Raw!$D$2:$D$21)</f>
        <v>New Jimmymouth</v>
      </c>
      <c r="L1956" t="str">
        <f>_xlfn.XLOOKUP(H1956,Store_Raw!$A$2:$A$21,Store_Raw!$E$2:$E$21)</f>
        <v>Flagship</v>
      </c>
      <c r="M1956" t="str">
        <f>VLOOKUP(B1956,Customer_Cleaned!$A$2:$H$501,2,FALSE)</f>
        <v>Tyler Garner</v>
      </c>
      <c r="N1956">
        <f>VLOOKUP(B1956,Customer_Cleaned!$A$2:$H$501,3,FALSE)</f>
        <v>64</v>
      </c>
      <c r="O1956" t="str">
        <f>VLOOKUP(B1956,Customer_Cleaned!$A$2:$H$501,4,FALSE)</f>
        <v>Male</v>
      </c>
      <c r="P1956" t="str">
        <f>VLOOKUP(B1956,Customer_Cleaned!$A$2:$H$501,8,FALSE)</f>
        <v>Platinum</v>
      </c>
      <c r="Q1956" t="str">
        <f>_xlfn.XLOOKUP('Sales_Fact cleaned'!B1501,Customer_Cleaned!$A$2:$A$501,Customer_Cleaned!$F$2:$F$501)</f>
        <v>Maine</v>
      </c>
      <c r="R1956" t="str">
        <f>_xlfn.XLOOKUP(B1956,Customer_Cleaned!$A$2:$A$501,Customer_Cleaned!$G$2:$G$501)</f>
        <v>USA</v>
      </c>
      <c r="S1956">
        <v>4</v>
      </c>
      <c r="T1956">
        <v>805.99</v>
      </c>
      <c r="U1956">
        <v>0.06</v>
      </c>
      <c r="V1956">
        <v>3030.5223999999998</v>
      </c>
      <c r="W1956" t="s">
        <v>1826</v>
      </c>
    </row>
    <row r="1957" spans="1:23" hidden="1">
      <c r="A1957" s="2">
        <v>45925</v>
      </c>
      <c r="B1957" t="s">
        <v>890</v>
      </c>
      <c r="C1957" t="s">
        <v>1668</v>
      </c>
      <c r="D1957" t="str">
        <f>VLOOKUP(C1957,Product_Cleaned!$A$2:$B$101,2,FALSE)</f>
        <v>Luxury Perfume Spray</v>
      </c>
      <c r="E1957" t="str">
        <f>VLOOKUP(C1957,Product_Cleaned!$A$2:$C$101,3,FALSE)</f>
        <v>Beauty</v>
      </c>
      <c r="F1957" t="str">
        <f>VLOOKUP(C1957,Product_Cleaned!$A$2:$E$101,4,FALSE)</f>
        <v>Fragrance</v>
      </c>
      <c r="G1957" t="str">
        <f>VLOOKUP('Sales_Fact cleaned'!C1388,Product_Cleaned!$A$2:$E$101,5, FALSE)</f>
        <v>Soto-Ellis</v>
      </c>
      <c r="H1957" t="s">
        <v>1792</v>
      </c>
      <c r="I1957" t="str">
        <f>_xlfn.XLOOKUP(H1957,Store_Raw!$A$2:$A$21,Store_Raw!$B$2:$B$21)</f>
        <v>Aguirre-Keller</v>
      </c>
      <c r="J1957" t="str">
        <f>_xlfn.XLOOKUP(H1957,Store_Raw!$A$2:$A$21,Store_Raw!$C$2:$C$21)</f>
        <v>South</v>
      </c>
      <c r="K1957" t="str">
        <f>_xlfn.XLOOKUP(H1957,Store_Raw!$A$2:$A$21,Store_Raw!$D$2:$D$21)</f>
        <v>Lake Michael</v>
      </c>
      <c r="L1957" t="str">
        <f>_xlfn.XLOOKUP(H1957,Store_Raw!$A$2:$A$21,Store_Raw!$E$2:$E$21)</f>
        <v>Online</v>
      </c>
      <c r="M1957" t="str">
        <f>VLOOKUP(B1957,Customer_Cleaned!$A$2:$H$501,2,FALSE)</f>
        <v>Antonio Leon</v>
      </c>
      <c r="N1957">
        <f>VLOOKUP(B1957,Customer_Cleaned!$A$2:$H$501,3,FALSE)</f>
        <v>48</v>
      </c>
      <c r="O1957" t="str">
        <f>VLOOKUP(B1957,Customer_Cleaned!$A$2:$H$501,4,FALSE)</f>
        <v>Male</v>
      </c>
      <c r="P1957" t="str">
        <f>VLOOKUP(B1957,Customer_Cleaned!$A$2:$H$501,8,FALSE)</f>
        <v>Silver</v>
      </c>
      <c r="Q1957" t="str">
        <f>_xlfn.XLOOKUP('Sales_Fact cleaned'!B1388,Customer_Cleaned!$A$2:$A$501,Customer_Cleaned!$F$2:$F$501)</f>
        <v>Hawaii</v>
      </c>
      <c r="R1957" t="str">
        <f>_xlfn.XLOOKUP(B1957,Customer_Cleaned!$A$2:$A$501,Customer_Cleaned!$G$2:$G$501)</f>
        <v>USA</v>
      </c>
      <c r="S1957">
        <v>4</v>
      </c>
      <c r="T1957">
        <v>861.55</v>
      </c>
      <c r="U1957">
        <v>0.12</v>
      </c>
      <c r="V1957">
        <v>3032.6559999999999</v>
      </c>
      <c r="W1957" t="s">
        <v>1824</v>
      </c>
    </row>
    <row r="1958" spans="1:23" hidden="1">
      <c r="A1958" s="2">
        <v>45926</v>
      </c>
      <c r="B1958" t="s">
        <v>1199</v>
      </c>
      <c r="C1958" t="s">
        <v>1708</v>
      </c>
      <c r="D1958" t="str">
        <f>VLOOKUP(C1958,Product_Cleaned!$A$2:$B$101,2,FALSE)</f>
        <v>Wall-Mounted Spice Rack</v>
      </c>
      <c r="E1958" t="str">
        <f>VLOOKUP(C1958,Product_Cleaned!$A$2:$C$101,3,FALSE)</f>
        <v>Home</v>
      </c>
      <c r="F1958" t="str">
        <f>VLOOKUP(C1958,Product_Cleaned!$A$2:$E$101,4,FALSE)</f>
        <v>Kitchen</v>
      </c>
      <c r="G1958" t="str">
        <f>VLOOKUP('Sales_Fact cleaned'!C1945,Product_Cleaned!$A$2:$E$101,5, FALSE)</f>
        <v>Sullivan and Sons</v>
      </c>
      <c r="H1958" t="s">
        <v>1761</v>
      </c>
      <c r="I1958" t="str">
        <f>_xlfn.XLOOKUP(H1958,Store_Raw!$A$2:$A$21,Store_Raw!$B$2:$B$21)</f>
        <v>Black-Horn</v>
      </c>
      <c r="J1958" t="str">
        <f>_xlfn.XLOOKUP(H1958,Store_Raw!$A$2:$A$21,Store_Raw!$C$2:$C$21)</f>
        <v>South</v>
      </c>
      <c r="K1958" t="str">
        <f>_xlfn.XLOOKUP(H1958,Store_Raw!$A$2:$A$21,Store_Raw!$D$2:$D$21)</f>
        <v>North Nancyview</v>
      </c>
      <c r="L1958" t="str">
        <f>_xlfn.XLOOKUP(H1958,Store_Raw!$A$2:$A$21,Store_Raw!$E$2:$E$21)</f>
        <v>Outlet</v>
      </c>
      <c r="M1958" t="str">
        <f>VLOOKUP(B1958,Customer_Cleaned!$A$2:$H$501,2,FALSE)</f>
        <v>Andrew Mason</v>
      </c>
      <c r="N1958">
        <f>VLOOKUP(B1958,Customer_Cleaned!$A$2:$H$501,3,FALSE)</f>
        <v>52</v>
      </c>
      <c r="O1958" t="str">
        <f>VLOOKUP(B1958,Customer_Cleaned!$A$2:$H$501,4,FALSE)</f>
        <v>Female</v>
      </c>
      <c r="P1958" t="str">
        <f>VLOOKUP(B1958,Customer_Cleaned!$A$2:$H$501,8,FALSE)</f>
        <v>Platinum</v>
      </c>
      <c r="Q1958" t="str">
        <f>_xlfn.XLOOKUP('Sales_Fact cleaned'!B1945,Customer_Cleaned!$A$2:$A$501,Customer_Cleaned!$F$2:$F$501)</f>
        <v>Kansas</v>
      </c>
      <c r="R1958" t="str">
        <f>_xlfn.XLOOKUP(B1958,Customer_Cleaned!$A$2:$A$501,Customer_Cleaned!$G$2:$G$501)</f>
        <v>USA</v>
      </c>
      <c r="S1958">
        <v>4</v>
      </c>
      <c r="T1958">
        <v>806.99</v>
      </c>
      <c r="U1958">
        <v>0.06</v>
      </c>
      <c r="V1958">
        <v>3034.2824000000001</v>
      </c>
      <c r="W1958" t="s">
        <v>1826</v>
      </c>
    </row>
    <row r="1959" spans="1:23" hidden="1">
      <c r="A1959" s="2">
        <v>45926</v>
      </c>
      <c r="B1959" t="s">
        <v>1145</v>
      </c>
      <c r="C1959" t="s">
        <v>1694</v>
      </c>
      <c r="D1959" t="str">
        <f>VLOOKUP(C1959,Product_Cleaned!$A$2:$B$101,2,FALSE)</f>
        <v>Shin Guards – Adult</v>
      </c>
      <c r="E1959" t="str">
        <f>VLOOKUP(C1959,Product_Cleaned!$A$2:$C$101,3,FALSE)</f>
        <v>Sports</v>
      </c>
      <c r="F1959" t="str">
        <f>VLOOKUP(C1959,Product_Cleaned!$A$2:$E$101,4,FALSE)</f>
        <v>Team Sports</v>
      </c>
      <c r="G1959" t="str">
        <f>VLOOKUP('Sales_Fact cleaned'!C965,Product_Cleaned!$A$2:$E$101,5, FALSE)</f>
        <v>Anderson-Riley</v>
      </c>
      <c r="H1959" t="s">
        <v>1776</v>
      </c>
      <c r="I1959" t="str">
        <f>_xlfn.XLOOKUP(H1959,Store_Raw!$A$2:$A$21,Store_Raw!$B$2:$B$21)</f>
        <v>Benson-Elliott</v>
      </c>
      <c r="J1959" t="str">
        <f>_xlfn.XLOOKUP(H1959,Store_Raw!$A$2:$A$21,Store_Raw!$C$2:$C$21)</f>
        <v>East</v>
      </c>
      <c r="K1959" t="str">
        <f>_xlfn.XLOOKUP(H1959,Store_Raw!$A$2:$A$21,Store_Raw!$D$2:$D$21)</f>
        <v>Port Josephberg</v>
      </c>
      <c r="L1959" t="str">
        <f>_xlfn.XLOOKUP(H1959,Store_Raw!$A$2:$A$21,Store_Raw!$E$2:$E$21)</f>
        <v>Online</v>
      </c>
      <c r="M1959" t="str">
        <f>VLOOKUP(B1959,Customer_Cleaned!$A$2:$H$501,2,FALSE)</f>
        <v>Mallory Allen</v>
      </c>
      <c r="N1959">
        <f>VLOOKUP(B1959,Customer_Cleaned!$A$2:$H$501,3,FALSE)</f>
        <v>40</v>
      </c>
      <c r="O1959" t="str">
        <f>VLOOKUP(B1959,Customer_Cleaned!$A$2:$H$501,4,FALSE)</f>
        <v>Female</v>
      </c>
      <c r="P1959" t="str">
        <f>VLOOKUP(B1959,Customer_Cleaned!$A$2:$H$501,8,FALSE)</f>
        <v>Silver</v>
      </c>
      <c r="Q1959" t="str">
        <f>_xlfn.XLOOKUP('Sales_Fact cleaned'!B965,Customer_Cleaned!$A$2:$A$501,Customer_Cleaned!$F$2:$F$501)</f>
        <v>Vermont</v>
      </c>
      <c r="R1959" t="str">
        <f>_xlfn.XLOOKUP(B1959,Customer_Cleaned!$A$2:$A$501,Customer_Cleaned!$G$2:$G$501)</f>
        <v>USA</v>
      </c>
      <c r="S1959">
        <v>4</v>
      </c>
      <c r="T1959">
        <v>934.96</v>
      </c>
      <c r="U1959">
        <v>0.18</v>
      </c>
      <c r="V1959">
        <v>3066.6687999999999</v>
      </c>
      <c r="W1959" t="s">
        <v>1829</v>
      </c>
    </row>
    <row r="1960" spans="1:23" hidden="1">
      <c r="A1960" s="2">
        <v>45927</v>
      </c>
      <c r="B1960" t="s">
        <v>969</v>
      </c>
      <c r="C1960" t="s">
        <v>1734</v>
      </c>
      <c r="D1960" t="str">
        <f>VLOOKUP(C1960,Product_Cleaned!$A$2:$B$101,2,FALSE)</f>
        <v>USB-C Laptop Charger</v>
      </c>
      <c r="E1960" t="str">
        <f>VLOOKUP(C1960,Product_Cleaned!$A$2:$C$101,3,FALSE)</f>
        <v>Electronics</v>
      </c>
      <c r="F1960" t="str">
        <f>VLOOKUP(C1960,Product_Cleaned!$A$2:$E$101,4,FALSE)</f>
        <v>Computer</v>
      </c>
      <c r="G1960" t="str">
        <f>VLOOKUP('Sales_Fact cleaned'!C1456,Product_Cleaned!$A$2:$E$101,5, FALSE)</f>
        <v>Butler Group</v>
      </c>
      <c r="H1960" t="s">
        <v>1794</v>
      </c>
      <c r="I1960" t="str">
        <f>_xlfn.XLOOKUP(H1960,Store_Raw!$A$2:$A$21,Store_Raw!$B$2:$B$21)</f>
        <v>Thomas, Bridges and Harris</v>
      </c>
      <c r="J1960" t="str">
        <f>_xlfn.XLOOKUP(H1960,Store_Raw!$A$2:$A$21,Store_Raw!$C$2:$C$21)</f>
        <v>North</v>
      </c>
      <c r="K1960" t="str">
        <f>_xlfn.XLOOKUP(H1960,Store_Raw!$A$2:$A$21,Store_Raw!$D$2:$D$21)</f>
        <v>Sabrinatown</v>
      </c>
      <c r="L1960" t="str">
        <f>_xlfn.XLOOKUP(H1960,Store_Raw!$A$2:$A$21,Store_Raw!$E$2:$E$21)</f>
        <v>Online</v>
      </c>
      <c r="M1960" t="str">
        <f>VLOOKUP(B1960,Customer_Cleaned!$A$2:$H$501,2,FALSE)</f>
        <v>Brandy Thompson</v>
      </c>
      <c r="N1960">
        <f>VLOOKUP(B1960,Customer_Cleaned!$A$2:$H$501,3,FALSE)</f>
        <v>56</v>
      </c>
      <c r="O1960" t="str">
        <f>VLOOKUP(B1960,Customer_Cleaned!$A$2:$H$501,4,FALSE)</f>
        <v>Female</v>
      </c>
      <c r="P1960" t="str">
        <f>VLOOKUP(B1960,Customer_Cleaned!$A$2:$H$501,8,FALSE)</f>
        <v>Platinum</v>
      </c>
      <c r="Q1960" t="str">
        <f>_xlfn.XLOOKUP('Sales_Fact cleaned'!B1456,Customer_Cleaned!$A$2:$A$501,Customer_Cleaned!$F$2:$F$501)</f>
        <v>Georgia</v>
      </c>
      <c r="R1960" t="str">
        <f>_xlfn.XLOOKUP(B1960,Customer_Cleaned!$A$2:$A$501,Customer_Cleaned!$G$2:$G$501)</f>
        <v>USA</v>
      </c>
      <c r="S1960">
        <v>4</v>
      </c>
      <c r="T1960">
        <v>986.41</v>
      </c>
      <c r="U1960">
        <v>0.22</v>
      </c>
      <c r="V1960">
        <v>3077.5992000000001</v>
      </c>
      <c r="W1960" t="s">
        <v>1824</v>
      </c>
    </row>
    <row r="1961" spans="1:23" hidden="1">
      <c r="A1961" s="2">
        <v>45927</v>
      </c>
      <c r="B1961" t="s">
        <v>690</v>
      </c>
      <c r="C1961" t="s">
        <v>1648</v>
      </c>
      <c r="D1961" t="str">
        <f>VLOOKUP(C1961,Product_Cleaned!$A$2:$B$101,2,FALSE)</f>
        <v>Boxing Hand Wraps</v>
      </c>
      <c r="E1961" t="str">
        <f>VLOOKUP(C1961,Product_Cleaned!$A$2:$C$101,3,FALSE)</f>
        <v>Sports</v>
      </c>
      <c r="F1961" t="str">
        <f>VLOOKUP(C1961,Product_Cleaned!$A$2:$E$101,4,FALSE)</f>
        <v>Fitness</v>
      </c>
      <c r="G1961" t="str">
        <f>VLOOKUP('Sales_Fact cleaned'!C1245,Product_Cleaned!$A$2:$E$101,5, FALSE)</f>
        <v>Harris Inc</v>
      </c>
      <c r="H1961" t="s">
        <v>1769</v>
      </c>
      <c r="I1961" t="str">
        <f>_xlfn.XLOOKUP(H1961,Store_Raw!$A$2:$A$21,Store_Raw!$B$2:$B$21)</f>
        <v>Alexander Group</v>
      </c>
      <c r="J1961" t="str">
        <f>_xlfn.XLOOKUP(H1961,Store_Raw!$A$2:$A$21,Store_Raw!$C$2:$C$21)</f>
        <v>South</v>
      </c>
      <c r="K1961" t="str">
        <f>_xlfn.XLOOKUP(H1961,Store_Raw!$A$2:$A$21,Store_Raw!$D$2:$D$21)</f>
        <v>Port Sharon</v>
      </c>
      <c r="L1961" t="str">
        <f>_xlfn.XLOOKUP(H1961,Store_Raw!$A$2:$A$21,Store_Raw!$E$2:$E$21)</f>
        <v>Online</v>
      </c>
      <c r="M1961" t="str">
        <f>VLOOKUP(B1961,Customer_Cleaned!$A$2:$H$501,2,FALSE)</f>
        <v>Blake Harrison</v>
      </c>
      <c r="N1961">
        <f>VLOOKUP(B1961,Customer_Cleaned!$A$2:$H$501,3,FALSE)</f>
        <v>63</v>
      </c>
      <c r="O1961" t="str">
        <f>VLOOKUP(B1961,Customer_Cleaned!$A$2:$H$501,4,FALSE)</f>
        <v>Female</v>
      </c>
      <c r="P1961" t="str">
        <f>VLOOKUP(B1961,Customer_Cleaned!$A$2:$H$501,8,FALSE)</f>
        <v>Platinum</v>
      </c>
      <c r="Q1961" t="str">
        <f>_xlfn.XLOOKUP('Sales_Fact cleaned'!B1245,Customer_Cleaned!$A$2:$A$501,Customer_Cleaned!$F$2:$F$501)</f>
        <v>Indiana</v>
      </c>
      <c r="R1961" t="str">
        <f>_xlfn.XLOOKUP(B1961,Customer_Cleaned!$A$2:$A$501,Customer_Cleaned!$G$2:$G$501)</f>
        <v>USA</v>
      </c>
      <c r="S1961">
        <v>4</v>
      </c>
      <c r="T1961">
        <v>943.36</v>
      </c>
      <c r="U1961">
        <v>0.18</v>
      </c>
      <c r="V1961">
        <v>3094.2208000000001</v>
      </c>
      <c r="W1961" t="s">
        <v>1829</v>
      </c>
    </row>
    <row r="1962" spans="1:23" hidden="1">
      <c r="A1962" s="2">
        <v>45927</v>
      </c>
      <c r="B1962" t="s">
        <v>1260</v>
      </c>
      <c r="C1962" t="s">
        <v>1694</v>
      </c>
      <c r="D1962" t="str">
        <f>VLOOKUP(C1962,Product_Cleaned!$A$2:$B$101,2,FALSE)</f>
        <v>Shin Guards – Adult</v>
      </c>
      <c r="E1962" t="str">
        <f>VLOOKUP(C1962,Product_Cleaned!$A$2:$C$101,3,FALSE)</f>
        <v>Sports</v>
      </c>
      <c r="F1962" t="str">
        <f>VLOOKUP(C1962,Product_Cleaned!$A$2:$E$101,4,FALSE)</f>
        <v>Team Sports</v>
      </c>
      <c r="G1962" t="str">
        <f>VLOOKUP('Sales_Fact cleaned'!C1401,Product_Cleaned!$A$2:$E$101,5, FALSE)</f>
        <v>Jones LLC</v>
      </c>
      <c r="H1962" t="s">
        <v>1797</v>
      </c>
      <c r="I1962" t="str">
        <f>_xlfn.XLOOKUP(H1962,Store_Raw!$A$2:$A$21,Store_Raw!$B$2:$B$21)</f>
        <v>Gardner, Humphrey and Contreras</v>
      </c>
      <c r="J1962" t="str">
        <f>_xlfn.XLOOKUP(H1962,Store_Raw!$A$2:$A$21,Store_Raw!$C$2:$C$21)</f>
        <v>East</v>
      </c>
      <c r="K1962" t="str">
        <f>_xlfn.XLOOKUP(H1962,Store_Raw!$A$2:$A$21,Store_Raw!$D$2:$D$21)</f>
        <v>Johnsonville</v>
      </c>
      <c r="L1962" t="str">
        <f>_xlfn.XLOOKUP(H1962,Store_Raw!$A$2:$A$21,Store_Raw!$E$2:$E$21)</f>
        <v>Flagship</v>
      </c>
      <c r="M1962" t="str">
        <f>VLOOKUP(B1962,Customer_Cleaned!$A$2:$H$501,2,FALSE)</f>
        <v>Eric Wolfe</v>
      </c>
      <c r="N1962">
        <f>VLOOKUP(B1962,Customer_Cleaned!$A$2:$H$501,3,FALSE)</f>
        <v>18</v>
      </c>
      <c r="O1962" t="str">
        <f>VLOOKUP(B1962,Customer_Cleaned!$A$2:$H$501,4,FALSE)</f>
        <v>Female</v>
      </c>
      <c r="P1962" t="str">
        <f>VLOOKUP(B1962,Customer_Cleaned!$A$2:$H$501,8,FALSE)</f>
        <v>Bronze</v>
      </c>
      <c r="Q1962" t="str">
        <f>_xlfn.XLOOKUP('Sales_Fact cleaned'!B1401,Customer_Cleaned!$A$2:$A$501,Customer_Cleaned!$F$2:$F$501)</f>
        <v>New Hampshire</v>
      </c>
      <c r="R1962" t="str">
        <f>_xlfn.XLOOKUP(B1962,Customer_Cleaned!$A$2:$A$501,Customer_Cleaned!$G$2:$G$501)</f>
        <v>USA</v>
      </c>
      <c r="S1962">
        <v>4</v>
      </c>
      <c r="T1962">
        <v>922.69</v>
      </c>
      <c r="U1962">
        <v>0.16</v>
      </c>
      <c r="V1962">
        <v>3100.2384000000002</v>
      </c>
      <c r="W1962" t="s">
        <v>1826</v>
      </c>
    </row>
    <row r="1963" spans="1:23" hidden="1">
      <c r="A1963" s="2">
        <v>45928</v>
      </c>
      <c r="B1963" t="s">
        <v>800</v>
      </c>
      <c r="C1963" t="s">
        <v>1660</v>
      </c>
      <c r="D1963" t="str">
        <f>VLOOKUP(C1963,Product_Cleaned!$A$2:$B$101,2,FALSE)</f>
        <v>Premium Blanket Throw</v>
      </c>
      <c r="E1963" t="str">
        <f>VLOOKUP(C1963,Product_Cleaned!$A$2:$C$101,3,FALSE)</f>
        <v>Home</v>
      </c>
      <c r="F1963" t="str">
        <f>VLOOKUP(C1963,Product_Cleaned!$A$2:$E$101,4,FALSE)</f>
        <v>Decor</v>
      </c>
      <c r="G1963" t="str">
        <f>VLOOKUP('Sales_Fact cleaned'!C1452,Product_Cleaned!$A$2:$E$101,5, FALSE)</f>
        <v>Poole PLC</v>
      </c>
      <c r="H1963" t="s">
        <v>1752</v>
      </c>
      <c r="I1963" t="str">
        <f>_xlfn.XLOOKUP(H1963,Store_Raw!$A$2:$A$21,Store_Raw!$B$2:$B$21)</f>
        <v>Rivera-Warner</v>
      </c>
      <c r="J1963" t="str">
        <f>_xlfn.XLOOKUP(H1963,Store_Raw!$A$2:$A$21,Store_Raw!$C$2:$C$21)</f>
        <v>East</v>
      </c>
      <c r="K1963" t="str">
        <f>_xlfn.XLOOKUP(H1963,Store_Raw!$A$2:$A$21,Store_Raw!$D$2:$D$21)</f>
        <v>Washingtonfurt</v>
      </c>
      <c r="L1963" t="str">
        <f>_xlfn.XLOOKUP(H1963,Store_Raw!$A$2:$A$21,Store_Raw!$E$2:$E$21)</f>
        <v>Flagship</v>
      </c>
      <c r="M1963" t="str">
        <f>VLOOKUP(B1963,Customer_Cleaned!$A$2:$H$501,2,FALSE)</f>
        <v>Veronica Newman</v>
      </c>
      <c r="N1963">
        <f>VLOOKUP(B1963,Customer_Cleaned!$A$2:$H$501,3,FALSE)</f>
        <v>48</v>
      </c>
      <c r="O1963" t="str">
        <f>VLOOKUP(B1963,Customer_Cleaned!$A$2:$H$501,4,FALSE)</f>
        <v>Male</v>
      </c>
      <c r="P1963" t="str">
        <f>VLOOKUP(B1963,Customer_Cleaned!$A$2:$H$501,8,FALSE)</f>
        <v>Silver</v>
      </c>
      <c r="Q1963" t="str">
        <f>_xlfn.XLOOKUP('Sales_Fact cleaned'!B1452,Customer_Cleaned!$A$2:$A$501,Customer_Cleaned!$F$2:$F$501)</f>
        <v>Tennessee</v>
      </c>
      <c r="R1963" t="str">
        <f>_xlfn.XLOOKUP(B1963,Customer_Cleaned!$A$2:$A$501,Customer_Cleaned!$G$2:$G$501)</f>
        <v>USA</v>
      </c>
      <c r="S1963">
        <v>4</v>
      </c>
      <c r="T1963">
        <v>827.39</v>
      </c>
      <c r="U1963">
        <v>0.06</v>
      </c>
      <c r="V1963">
        <v>3110.9863999999998</v>
      </c>
      <c r="W1963" t="s">
        <v>1826</v>
      </c>
    </row>
    <row r="1964" spans="1:23">
      <c r="A1964" s="2">
        <v>45929</v>
      </c>
      <c r="B1964" t="s">
        <v>598</v>
      </c>
      <c r="C1964" t="s">
        <v>1674</v>
      </c>
      <c r="D1964" t="str">
        <f>VLOOKUP(C1964,Product_Cleaned!$A$2:$B$101,2,FALSE)</f>
        <v>Organic Sunscreen Lotion</v>
      </c>
      <c r="E1964" t="str">
        <f>VLOOKUP(C1964,Product_Cleaned!$A$2:$C$101,3,FALSE)</f>
        <v>Beauty</v>
      </c>
      <c r="F1964" t="str">
        <f>VLOOKUP(C1964,Product_Cleaned!$A$2:$E$101,4,FALSE)</f>
        <v>Skincare</v>
      </c>
      <c r="G1964" t="str">
        <f>VLOOKUP('Sales_Fact cleaned'!C1185,Product_Cleaned!$A$2:$E$101,5, FALSE)</f>
        <v>Smith-Charles</v>
      </c>
      <c r="H1964" t="s">
        <v>1752</v>
      </c>
      <c r="I1964" t="str">
        <f>_xlfn.XLOOKUP(H1964,Store_Raw!$A$2:$A$21,Store_Raw!$B$2:$B$21)</f>
        <v>Rivera-Warner</v>
      </c>
      <c r="J1964" t="str">
        <f>_xlfn.XLOOKUP(H1964,Store_Raw!$A$2:$A$21,Store_Raw!$C$2:$C$21)</f>
        <v>East</v>
      </c>
      <c r="K1964" t="str">
        <f>_xlfn.XLOOKUP(H1964,Store_Raw!$A$2:$A$21,Store_Raw!$D$2:$D$21)</f>
        <v>Washingtonfurt</v>
      </c>
      <c r="L1964" t="str">
        <f>_xlfn.XLOOKUP(H1964,Store_Raw!$A$2:$A$21,Store_Raw!$E$2:$E$21)</f>
        <v>Flagship</v>
      </c>
      <c r="M1964" t="str">
        <f>VLOOKUP(B1964,Customer_Cleaned!$A$2:$H$501,2,FALSE)</f>
        <v>Erin Ward</v>
      </c>
      <c r="N1964">
        <f>VLOOKUP(B1964,Customer_Cleaned!$A$2:$H$501,3,FALSE)</f>
        <v>60</v>
      </c>
      <c r="O1964" t="str">
        <f>VLOOKUP(B1964,Customer_Cleaned!$A$2:$H$501,4,FALSE)</f>
        <v>Male</v>
      </c>
      <c r="P1964" t="str">
        <f>VLOOKUP(B1964,Customer_Cleaned!$A$2:$H$501,8,FALSE)</f>
        <v>Platinum</v>
      </c>
      <c r="Q1964" t="str">
        <f>_xlfn.XLOOKUP('Sales_Fact cleaned'!B1185,Customer_Cleaned!$A$2:$A$501,Customer_Cleaned!$F$2:$F$501)</f>
        <v>Pennsylvania</v>
      </c>
      <c r="R1964" t="str">
        <f>_xlfn.XLOOKUP(B1964,Customer_Cleaned!$A$2:$A$501,Customer_Cleaned!$G$2:$G$501)</f>
        <v>USA</v>
      </c>
      <c r="S1964">
        <v>4</v>
      </c>
      <c r="T1964">
        <v>925.95</v>
      </c>
      <c r="U1964">
        <v>0.16</v>
      </c>
      <c r="V1964">
        <v>3111.192</v>
      </c>
      <c r="W1964" t="s">
        <v>1824</v>
      </c>
    </row>
    <row r="1965" spans="1:23" hidden="1">
      <c r="A1965" s="2">
        <v>45929</v>
      </c>
      <c r="B1965" t="s">
        <v>208</v>
      </c>
      <c r="C1965" t="s">
        <v>1546</v>
      </c>
      <c r="D1965" t="str">
        <f>VLOOKUP(C1965,Product_Cleaned!$A$2:$B$101,2,FALSE)</f>
        <v>Men's Graphic T-Shirt</v>
      </c>
      <c r="E1965" t="str">
        <f>VLOOKUP(C1965,Product_Cleaned!$A$2:$C$101,3,FALSE)</f>
        <v>Clothing</v>
      </c>
      <c r="F1965" t="str">
        <f>VLOOKUP(C1965,Product_Cleaned!$A$2:$E$101,4,FALSE)</f>
        <v>Tops</v>
      </c>
      <c r="G1965" t="str">
        <f>VLOOKUP('Sales_Fact cleaned'!C1496,Product_Cleaned!$A$2:$E$101,5, FALSE)</f>
        <v>Smith-Charles</v>
      </c>
      <c r="H1965" t="s">
        <v>1792</v>
      </c>
      <c r="I1965" t="str">
        <f>_xlfn.XLOOKUP(H1965,Store_Raw!$A$2:$A$21,Store_Raw!$B$2:$B$21)</f>
        <v>Aguirre-Keller</v>
      </c>
      <c r="J1965" t="str">
        <f>_xlfn.XLOOKUP(H1965,Store_Raw!$A$2:$A$21,Store_Raw!$C$2:$C$21)</f>
        <v>South</v>
      </c>
      <c r="K1965" t="str">
        <f>_xlfn.XLOOKUP(H1965,Store_Raw!$A$2:$A$21,Store_Raw!$D$2:$D$21)</f>
        <v>Lake Michael</v>
      </c>
      <c r="L1965" t="str">
        <f>_xlfn.XLOOKUP(H1965,Store_Raw!$A$2:$A$21,Store_Raw!$E$2:$E$21)</f>
        <v>Online</v>
      </c>
      <c r="M1965" t="str">
        <f>VLOOKUP(B1965,Customer_Cleaned!$A$2:$H$501,2,FALSE)</f>
        <v>Wayne Mcpherson</v>
      </c>
      <c r="N1965">
        <f>VLOOKUP(B1965,Customer_Cleaned!$A$2:$H$501,3,FALSE)</f>
        <v>56</v>
      </c>
      <c r="O1965" t="str">
        <f>VLOOKUP(B1965,Customer_Cleaned!$A$2:$H$501,4,FALSE)</f>
        <v>Female</v>
      </c>
      <c r="P1965" t="str">
        <f>VLOOKUP(B1965,Customer_Cleaned!$A$2:$H$501,8,FALSE)</f>
        <v>Platinum</v>
      </c>
      <c r="Q1965" t="str">
        <f>_xlfn.XLOOKUP('Sales_Fact cleaned'!B1496,Customer_Cleaned!$A$2:$A$501,Customer_Cleaned!$F$2:$F$501)</f>
        <v>New Jersey</v>
      </c>
      <c r="R1965" t="str">
        <f>_xlfn.XLOOKUP(B1965,Customer_Cleaned!$A$2:$A$501,Customer_Cleaned!$G$2:$G$501)</f>
        <v>USA</v>
      </c>
      <c r="S1965">
        <v>4</v>
      </c>
      <c r="T1965">
        <v>880.26</v>
      </c>
      <c r="U1965">
        <v>0.11</v>
      </c>
      <c r="V1965">
        <v>3133.7256000000002</v>
      </c>
      <c r="W1965" t="s">
        <v>1824</v>
      </c>
    </row>
    <row r="1966" spans="1:23" hidden="1">
      <c r="A1966" s="2">
        <v>45929</v>
      </c>
      <c r="B1966" t="s">
        <v>598</v>
      </c>
      <c r="C1966" t="s">
        <v>1622</v>
      </c>
      <c r="D1966" t="str">
        <f>VLOOKUP(C1966,Product_Cleaned!$A$2:$B$101,2,FALSE)</f>
        <v>Men's Casual Sneakers</v>
      </c>
      <c r="E1966" t="str">
        <f>VLOOKUP(C1966,Product_Cleaned!$A$2:$C$101,3,FALSE)</f>
        <v>Clothing</v>
      </c>
      <c r="F1966" t="str">
        <f>VLOOKUP(C1966,Product_Cleaned!$A$2:$E$101,4,FALSE)</f>
        <v>Footwear</v>
      </c>
      <c r="G1966" t="str">
        <f>VLOOKUP('Sales_Fact cleaned'!C1147,Product_Cleaned!$A$2:$E$101,5, FALSE)</f>
        <v>Erickson-Green</v>
      </c>
      <c r="H1966" t="s">
        <v>1782</v>
      </c>
      <c r="I1966" t="str">
        <f>_xlfn.XLOOKUP(H1966,Store_Raw!$A$2:$A$21,Store_Raw!$B$2:$B$21)</f>
        <v>Bean, Jones and Park</v>
      </c>
      <c r="J1966" t="str">
        <f>_xlfn.XLOOKUP(H1966,Store_Raw!$A$2:$A$21,Store_Raw!$C$2:$C$21)</f>
        <v>West</v>
      </c>
      <c r="K1966" t="str">
        <f>_xlfn.XLOOKUP(H1966,Store_Raw!$A$2:$A$21,Store_Raw!$D$2:$D$21)</f>
        <v>Thompsonborough</v>
      </c>
      <c r="L1966" t="str">
        <f>_xlfn.XLOOKUP(H1966,Store_Raw!$A$2:$A$21,Store_Raw!$E$2:$E$21)</f>
        <v>Online</v>
      </c>
      <c r="M1966" t="str">
        <f>VLOOKUP(B1966,Customer_Cleaned!$A$2:$H$501,2,FALSE)</f>
        <v>Erin Ward</v>
      </c>
      <c r="N1966">
        <f>VLOOKUP(B1966,Customer_Cleaned!$A$2:$H$501,3,FALSE)</f>
        <v>60</v>
      </c>
      <c r="O1966" t="str">
        <f>VLOOKUP(B1966,Customer_Cleaned!$A$2:$H$501,4,FALSE)</f>
        <v>Male</v>
      </c>
      <c r="P1966" t="str">
        <f>VLOOKUP(B1966,Customer_Cleaned!$A$2:$H$501,8,FALSE)</f>
        <v>Platinum</v>
      </c>
      <c r="Q1966" t="str">
        <f>_xlfn.XLOOKUP('Sales_Fact cleaned'!B1147,Customer_Cleaned!$A$2:$A$501,Customer_Cleaned!$F$2:$F$501)</f>
        <v>Indiana</v>
      </c>
      <c r="R1966" t="str">
        <f>_xlfn.XLOOKUP(B1966,Customer_Cleaned!$A$2:$A$501,Customer_Cleaned!$G$2:$G$501)</f>
        <v>USA</v>
      </c>
      <c r="S1966">
        <v>4</v>
      </c>
      <c r="T1966">
        <v>923.14</v>
      </c>
      <c r="U1966">
        <v>0.15</v>
      </c>
      <c r="V1966">
        <v>3138.6759999999999</v>
      </c>
      <c r="W1966" t="s">
        <v>1824</v>
      </c>
    </row>
    <row r="1967" spans="1:23" hidden="1">
      <c r="A1967" s="2">
        <v>45929</v>
      </c>
      <c r="B1967" t="s">
        <v>1187</v>
      </c>
      <c r="C1967" t="s">
        <v>1744</v>
      </c>
      <c r="D1967" t="str">
        <f>VLOOKUP(C1967,Product_Cleaned!$A$2:$B$101,2,FALSE)</f>
        <v>Portable Bluetooth Speaker</v>
      </c>
      <c r="E1967" t="str">
        <f>VLOOKUP(C1967,Product_Cleaned!$A$2:$C$101,3,FALSE)</f>
        <v>Electronics</v>
      </c>
      <c r="F1967" t="str">
        <f>VLOOKUP(C1967,Product_Cleaned!$A$2:$E$101,4,FALSE)</f>
        <v>Audio</v>
      </c>
      <c r="G1967" t="str">
        <f>VLOOKUP('Sales_Fact cleaned'!C1474,Product_Cleaned!$A$2:$E$101,5, FALSE)</f>
        <v>Hamilton Group</v>
      </c>
      <c r="H1967" t="s">
        <v>1799</v>
      </c>
      <c r="I1967" t="str">
        <f>_xlfn.XLOOKUP(H1967,Store_Raw!$A$2:$A$21,Store_Raw!$B$2:$B$21)</f>
        <v>Mcdonald Inc</v>
      </c>
      <c r="J1967" t="str">
        <f>_xlfn.XLOOKUP(H1967,Store_Raw!$A$2:$A$21,Store_Raw!$C$2:$C$21)</f>
        <v>South</v>
      </c>
      <c r="K1967" t="str">
        <f>_xlfn.XLOOKUP(H1967,Store_Raw!$A$2:$A$21,Store_Raw!$D$2:$D$21)</f>
        <v>Christopherland</v>
      </c>
      <c r="L1967" t="str">
        <f>_xlfn.XLOOKUP(H1967,Store_Raw!$A$2:$A$21,Store_Raw!$E$2:$E$21)</f>
        <v>Outlet</v>
      </c>
      <c r="M1967" t="str">
        <f>VLOOKUP(B1967,Customer_Cleaned!$A$2:$H$501,2,FALSE)</f>
        <v>Shelley Ponce</v>
      </c>
      <c r="N1967">
        <f>VLOOKUP(B1967,Customer_Cleaned!$A$2:$H$501,3,FALSE)</f>
        <v>23</v>
      </c>
      <c r="O1967" t="str">
        <f>VLOOKUP(B1967,Customer_Cleaned!$A$2:$H$501,4,FALSE)</f>
        <v>Male</v>
      </c>
      <c r="P1967" t="str">
        <f>VLOOKUP(B1967,Customer_Cleaned!$A$2:$H$501,8,FALSE)</f>
        <v>Bronze</v>
      </c>
      <c r="Q1967" t="str">
        <f>_xlfn.XLOOKUP('Sales_Fact cleaned'!B1474,Customer_Cleaned!$A$2:$A$501,Customer_Cleaned!$F$2:$F$501)</f>
        <v>New York</v>
      </c>
      <c r="R1967" t="str">
        <f>_xlfn.XLOOKUP(B1967,Customer_Cleaned!$A$2:$A$501,Customer_Cleaned!$G$2:$G$501)</f>
        <v>USA</v>
      </c>
      <c r="S1967">
        <v>4</v>
      </c>
      <c r="T1967">
        <v>912.61</v>
      </c>
      <c r="U1967">
        <v>0.14000000000000001</v>
      </c>
      <c r="V1967">
        <v>3139.3784000000001</v>
      </c>
      <c r="W1967" t="s">
        <v>1826</v>
      </c>
    </row>
    <row r="1968" spans="1:23" hidden="1">
      <c r="A1968" s="2">
        <v>45930</v>
      </c>
      <c r="B1968" t="s">
        <v>1492</v>
      </c>
      <c r="C1968" t="s">
        <v>1630</v>
      </c>
      <c r="D1968" t="str">
        <f>VLOOKUP(C1968,Product_Cleaned!$A$2:$B$101,2,FALSE)</f>
        <v>Yoga Exercise Mat</v>
      </c>
      <c r="E1968" t="str">
        <f>VLOOKUP(C1968,Product_Cleaned!$A$2:$C$101,3,FALSE)</f>
        <v>Sports</v>
      </c>
      <c r="F1968" t="str">
        <f>VLOOKUP(C1968,Product_Cleaned!$A$2:$E$101,4,FALSE)</f>
        <v>Fitness</v>
      </c>
      <c r="G1968" t="str">
        <f>VLOOKUP('Sales_Fact cleaned'!C401,Product_Cleaned!$A$2:$E$101,5, FALSE)</f>
        <v>Erickson-Green</v>
      </c>
      <c r="H1968" t="s">
        <v>1807</v>
      </c>
      <c r="I1968" t="str">
        <f>_xlfn.XLOOKUP(H1968,Store_Raw!$A$2:$A$21,Store_Raw!$B$2:$B$21)</f>
        <v>Holloway Ltd</v>
      </c>
      <c r="J1968" t="str">
        <f>_xlfn.XLOOKUP(H1968,Store_Raw!$A$2:$A$21,Store_Raw!$C$2:$C$21)</f>
        <v>North</v>
      </c>
      <c r="K1968" t="str">
        <f>_xlfn.XLOOKUP(H1968,Store_Raw!$A$2:$A$21,Store_Raw!$D$2:$D$21)</f>
        <v>Bensonhaven</v>
      </c>
      <c r="L1968" t="str">
        <f>_xlfn.XLOOKUP(H1968,Store_Raw!$A$2:$A$21,Store_Raw!$E$2:$E$21)</f>
        <v>Flagship</v>
      </c>
      <c r="M1968" t="str">
        <f>VLOOKUP(B1968,Customer_Cleaned!$A$2:$H$501,2,FALSE)</f>
        <v>Sara Ingram</v>
      </c>
      <c r="N1968">
        <f>VLOOKUP(B1968,Customer_Cleaned!$A$2:$H$501,3,FALSE)</f>
        <v>46</v>
      </c>
      <c r="O1968" t="str">
        <f>VLOOKUP(B1968,Customer_Cleaned!$A$2:$H$501,4,FALSE)</f>
        <v>Female</v>
      </c>
      <c r="P1968" t="str">
        <f>VLOOKUP(B1968,Customer_Cleaned!$A$2:$H$501,8,FALSE)</f>
        <v>Silver</v>
      </c>
      <c r="Q1968" t="str">
        <f>_xlfn.XLOOKUP('Sales_Fact cleaned'!B401,Customer_Cleaned!$A$2:$A$501,Customer_Cleaned!$F$2:$F$501)</f>
        <v>California</v>
      </c>
      <c r="R1968" t="str">
        <f>_xlfn.XLOOKUP(B1968,Customer_Cleaned!$A$2:$A$501,Customer_Cleaned!$G$2:$G$501)</f>
        <v>USA</v>
      </c>
      <c r="S1968">
        <v>4</v>
      </c>
      <c r="T1968">
        <v>982.45</v>
      </c>
      <c r="U1968">
        <v>0.2</v>
      </c>
      <c r="V1968">
        <v>3143.84</v>
      </c>
      <c r="W1968" t="s">
        <v>1829</v>
      </c>
    </row>
    <row r="1969" spans="1:23" hidden="1">
      <c r="A1969" s="2">
        <v>45930</v>
      </c>
      <c r="B1969" t="s">
        <v>1047</v>
      </c>
      <c r="C1969" t="s">
        <v>1543</v>
      </c>
      <c r="D1969" t="str">
        <f>VLOOKUP(C1969,Product_Cleaned!$A$2:$B$101,2,FALSE)</f>
        <v>Brother Laser Printer</v>
      </c>
      <c r="E1969" t="str">
        <f>VLOOKUP(C1969,Product_Cleaned!$A$2:$C$101,3,FALSE)</f>
        <v>Electronics</v>
      </c>
      <c r="F1969" t="str">
        <f>VLOOKUP(C1969,Product_Cleaned!$A$2:$E$101,4,FALSE)</f>
        <v>Computer</v>
      </c>
      <c r="G1969" t="str">
        <f>VLOOKUP('Sales_Fact cleaned'!C1447,Product_Cleaned!$A$2:$E$101,5, FALSE)</f>
        <v>Khan LLC</v>
      </c>
      <c r="H1969" t="s">
        <v>1782</v>
      </c>
      <c r="I1969" t="str">
        <f>_xlfn.XLOOKUP(H1969,Store_Raw!$A$2:$A$21,Store_Raw!$B$2:$B$21)</f>
        <v>Bean, Jones and Park</v>
      </c>
      <c r="J1969" t="str">
        <f>_xlfn.XLOOKUP(H1969,Store_Raw!$A$2:$A$21,Store_Raw!$C$2:$C$21)</f>
        <v>West</v>
      </c>
      <c r="K1969" t="str">
        <f>_xlfn.XLOOKUP(H1969,Store_Raw!$A$2:$A$21,Store_Raw!$D$2:$D$21)</f>
        <v>Thompsonborough</v>
      </c>
      <c r="L1969" t="str">
        <f>_xlfn.XLOOKUP(H1969,Store_Raw!$A$2:$A$21,Store_Raw!$E$2:$E$21)</f>
        <v>Online</v>
      </c>
      <c r="M1969" t="str">
        <f>VLOOKUP(B1969,Customer_Cleaned!$A$2:$H$501,2,FALSE)</f>
        <v>Teresa Johnson</v>
      </c>
      <c r="N1969">
        <f>VLOOKUP(B1969,Customer_Cleaned!$A$2:$H$501,3,FALSE)</f>
        <v>64</v>
      </c>
      <c r="O1969" t="str">
        <f>VLOOKUP(B1969,Customer_Cleaned!$A$2:$H$501,4,FALSE)</f>
        <v>Female</v>
      </c>
      <c r="P1969" t="str">
        <f>VLOOKUP(B1969,Customer_Cleaned!$A$2:$H$501,8,FALSE)</f>
        <v>Platinum</v>
      </c>
      <c r="Q1969" t="str">
        <f>_xlfn.XLOOKUP('Sales_Fact cleaned'!B1447,Customer_Cleaned!$A$2:$A$501,Customer_Cleaned!$F$2:$F$501)</f>
        <v>North Carolina</v>
      </c>
      <c r="R1969" t="str">
        <f>_xlfn.XLOOKUP(B1969,Customer_Cleaned!$A$2:$A$501,Customer_Cleaned!$G$2:$G$501)</f>
        <v>USA</v>
      </c>
      <c r="S1969">
        <v>4</v>
      </c>
      <c r="T1969">
        <v>849.21</v>
      </c>
      <c r="U1969">
        <v>7.0000000000000007E-2</v>
      </c>
      <c r="V1969">
        <v>3159.0612000000001</v>
      </c>
      <c r="W1969" t="s">
        <v>1824</v>
      </c>
    </row>
    <row r="1970" spans="1:23" hidden="1">
      <c r="A1970" s="2">
        <v>45932</v>
      </c>
      <c r="B1970" t="s">
        <v>908</v>
      </c>
      <c r="C1970" t="s">
        <v>1712</v>
      </c>
      <c r="D1970" t="str">
        <f>VLOOKUP(C1970,Product_Cleaned!$A$2:$B$101,2,FALSE)</f>
        <v>Fitness Resistance Bands</v>
      </c>
      <c r="E1970" t="str">
        <f>VLOOKUP(C1970,Product_Cleaned!$A$2:$C$101,3,FALSE)</f>
        <v>Sports</v>
      </c>
      <c r="F1970" t="str">
        <f>VLOOKUP(C1970,Product_Cleaned!$A$2:$E$101,4,FALSE)</f>
        <v>Fitness</v>
      </c>
      <c r="G1970" t="str">
        <f>VLOOKUP('Sales_Fact cleaned'!C1168,Product_Cleaned!$A$2:$E$101,5, FALSE)</f>
        <v>Hamilton, Woods and Walker</v>
      </c>
      <c r="H1970" t="s">
        <v>1752</v>
      </c>
      <c r="I1970" t="str">
        <f>_xlfn.XLOOKUP(H1970,Store_Raw!$A$2:$A$21,Store_Raw!$B$2:$B$21)</f>
        <v>Rivera-Warner</v>
      </c>
      <c r="J1970" t="str">
        <f>_xlfn.XLOOKUP(H1970,Store_Raw!$A$2:$A$21,Store_Raw!$C$2:$C$21)</f>
        <v>East</v>
      </c>
      <c r="K1970" t="str">
        <f>_xlfn.XLOOKUP(H1970,Store_Raw!$A$2:$A$21,Store_Raw!$D$2:$D$21)</f>
        <v>Washingtonfurt</v>
      </c>
      <c r="L1970" t="str">
        <f>_xlfn.XLOOKUP(H1970,Store_Raw!$A$2:$A$21,Store_Raw!$E$2:$E$21)</f>
        <v>Flagship</v>
      </c>
      <c r="M1970" t="str">
        <f>VLOOKUP(B1970,Customer_Cleaned!$A$2:$H$501,2,FALSE)</f>
        <v>Tommy Roberts</v>
      </c>
      <c r="N1970">
        <f>VLOOKUP(B1970,Customer_Cleaned!$A$2:$H$501,3,FALSE)</f>
        <v>22</v>
      </c>
      <c r="O1970" t="str">
        <f>VLOOKUP(B1970,Customer_Cleaned!$A$2:$H$501,4,FALSE)</f>
        <v>Male</v>
      </c>
      <c r="P1970" t="str">
        <f>VLOOKUP(B1970,Customer_Cleaned!$A$2:$H$501,8,FALSE)</f>
        <v>Bronze</v>
      </c>
      <c r="Q1970" t="str">
        <f>_xlfn.XLOOKUP('Sales_Fact cleaned'!B1168,Customer_Cleaned!$A$2:$A$501,Customer_Cleaned!$F$2:$F$501)</f>
        <v>New Jersey</v>
      </c>
      <c r="R1970" t="str">
        <f>_xlfn.XLOOKUP(B1970,Customer_Cleaned!$A$2:$A$501,Customer_Cleaned!$G$2:$G$501)</f>
        <v>USA</v>
      </c>
      <c r="S1970">
        <v>4</v>
      </c>
      <c r="T1970">
        <v>854.37</v>
      </c>
      <c r="U1970">
        <v>7.0000000000000007E-2</v>
      </c>
      <c r="V1970">
        <v>3178.2564000000002</v>
      </c>
      <c r="W1970" t="s">
        <v>1826</v>
      </c>
    </row>
    <row r="1971" spans="1:23" hidden="1">
      <c r="A1971" s="2">
        <v>45932</v>
      </c>
      <c r="B1971" t="s">
        <v>214</v>
      </c>
      <c r="C1971" t="s">
        <v>1546</v>
      </c>
      <c r="D1971" t="str">
        <f>VLOOKUP(C1971,Product_Cleaned!$A$2:$B$101,2,FALSE)</f>
        <v>Men's Graphic T-Shirt</v>
      </c>
      <c r="E1971" t="str">
        <f>VLOOKUP(C1971,Product_Cleaned!$A$2:$C$101,3,FALSE)</f>
        <v>Clothing</v>
      </c>
      <c r="F1971" t="str">
        <f>VLOOKUP(C1971,Product_Cleaned!$A$2:$E$101,4,FALSE)</f>
        <v>Tops</v>
      </c>
      <c r="G1971" t="str">
        <f>VLOOKUP('Sales_Fact cleaned'!C1770,Product_Cleaned!$A$2:$E$101,5, FALSE)</f>
        <v>White, Reeves and Woods</v>
      </c>
      <c r="H1971" t="s">
        <v>1776</v>
      </c>
      <c r="I1971" t="str">
        <f>_xlfn.XLOOKUP(H1971,Store_Raw!$A$2:$A$21,Store_Raw!$B$2:$B$21)</f>
        <v>Benson-Elliott</v>
      </c>
      <c r="J1971" t="str">
        <f>_xlfn.XLOOKUP(H1971,Store_Raw!$A$2:$A$21,Store_Raw!$C$2:$C$21)</f>
        <v>East</v>
      </c>
      <c r="K1971" t="str">
        <f>_xlfn.XLOOKUP(H1971,Store_Raw!$A$2:$A$21,Store_Raw!$D$2:$D$21)</f>
        <v>Port Josephberg</v>
      </c>
      <c r="L1971" t="str">
        <f>_xlfn.XLOOKUP(H1971,Store_Raw!$A$2:$A$21,Store_Raw!$E$2:$E$21)</f>
        <v>Online</v>
      </c>
      <c r="M1971" t="str">
        <f>VLOOKUP(B1971,Customer_Cleaned!$A$2:$H$501,2,FALSE)</f>
        <v>Jay Patel</v>
      </c>
      <c r="N1971">
        <f>VLOOKUP(B1971,Customer_Cleaned!$A$2:$H$501,3,FALSE)</f>
        <v>43</v>
      </c>
      <c r="O1971" t="str">
        <f>VLOOKUP(B1971,Customer_Cleaned!$A$2:$H$501,4,FALSE)</f>
        <v>Female</v>
      </c>
      <c r="P1971" t="str">
        <f>VLOOKUP(B1971,Customer_Cleaned!$A$2:$H$501,8,FALSE)</f>
        <v>Silver</v>
      </c>
      <c r="Q1971" t="str">
        <f>_xlfn.XLOOKUP('Sales_Fact cleaned'!B1770,Customer_Cleaned!$A$2:$A$501,Customer_Cleaned!$F$2:$F$501)</f>
        <v>Utah</v>
      </c>
      <c r="R1971" t="str">
        <f>_xlfn.XLOOKUP(B1971,Customer_Cleaned!$A$2:$A$501,Customer_Cleaned!$G$2:$G$501)</f>
        <v>USA</v>
      </c>
      <c r="S1971">
        <v>4</v>
      </c>
      <c r="T1971">
        <v>845.58</v>
      </c>
      <c r="U1971">
        <v>0.06</v>
      </c>
      <c r="V1971">
        <v>3179.3807999999999</v>
      </c>
      <c r="W1971" t="s">
        <v>1824</v>
      </c>
    </row>
    <row r="1972" spans="1:23" hidden="1">
      <c r="A1972" s="2">
        <v>45932</v>
      </c>
      <c r="B1972" t="s">
        <v>1449</v>
      </c>
      <c r="C1972" t="s">
        <v>1640</v>
      </c>
      <c r="D1972" t="str">
        <f>VLOOKUP(C1972,Product_Cleaned!$A$2:$B$101,2,FALSE)</f>
        <v>Men's Winter Jacket</v>
      </c>
      <c r="E1972" t="str">
        <f>VLOOKUP(C1972,Product_Cleaned!$A$2:$C$101,3,FALSE)</f>
        <v>Clothing</v>
      </c>
      <c r="F1972" t="str">
        <f>VLOOKUP(C1972,Product_Cleaned!$A$2:$E$101,4,FALSE)</f>
        <v>Outerwear</v>
      </c>
      <c r="G1972" t="str">
        <f>VLOOKUP('Sales_Fact cleaned'!C485,Product_Cleaned!$A$2:$E$101,5, FALSE)</f>
        <v>Smith-Mills</v>
      </c>
      <c r="H1972" t="s">
        <v>1757</v>
      </c>
      <c r="I1972" t="str">
        <f>_xlfn.XLOOKUP(H1972,Store_Raw!$A$2:$A$21,Store_Raw!$B$2:$B$21)</f>
        <v>Martinez, Adkins and Johnson</v>
      </c>
      <c r="J1972" t="str">
        <f>_xlfn.XLOOKUP(H1972,Store_Raw!$A$2:$A$21,Store_Raw!$C$2:$C$21)</f>
        <v>North</v>
      </c>
      <c r="K1972" t="str">
        <f>_xlfn.XLOOKUP(H1972,Store_Raw!$A$2:$A$21,Store_Raw!$D$2:$D$21)</f>
        <v>Danielmouth</v>
      </c>
      <c r="L1972" t="str">
        <f>_xlfn.XLOOKUP(H1972,Store_Raw!$A$2:$A$21,Store_Raw!$E$2:$E$21)</f>
        <v>Flagship</v>
      </c>
      <c r="M1972" t="str">
        <f>VLOOKUP(B1972,Customer_Cleaned!$A$2:$H$501,2,FALSE)</f>
        <v>Manuel Fisher</v>
      </c>
      <c r="N1972">
        <f>VLOOKUP(B1972,Customer_Cleaned!$A$2:$H$501,3,FALSE)</f>
        <v>21</v>
      </c>
      <c r="O1972" t="str">
        <f>VLOOKUP(B1972,Customer_Cleaned!$A$2:$H$501,4,FALSE)</f>
        <v>Female</v>
      </c>
      <c r="P1972" t="str">
        <f>VLOOKUP(B1972,Customer_Cleaned!$A$2:$H$501,8,FALSE)</f>
        <v>Bronze</v>
      </c>
      <c r="Q1972" t="str">
        <f>_xlfn.XLOOKUP('Sales_Fact cleaned'!B485,Customer_Cleaned!$A$2:$A$501,Customer_Cleaned!$F$2:$F$501)</f>
        <v>Hawaii</v>
      </c>
      <c r="R1972" t="str">
        <f>_xlfn.XLOOKUP(B1972,Customer_Cleaned!$A$2:$A$501,Customer_Cleaned!$G$2:$G$501)</f>
        <v>USA</v>
      </c>
      <c r="S1972">
        <v>4</v>
      </c>
      <c r="T1972">
        <v>837.34</v>
      </c>
      <c r="U1972">
        <v>0.05</v>
      </c>
      <c r="V1972">
        <v>3181.8919999999998</v>
      </c>
      <c r="W1972" t="s">
        <v>1826</v>
      </c>
    </row>
    <row r="1973" spans="1:23" hidden="1">
      <c r="A1973" s="2">
        <v>45933</v>
      </c>
      <c r="B1973" t="s">
        <v>1437</v>
      </c>
      <c r="C1973" t="s">
        <v>1616</v>
      </c>
      <c r="D1973" t="str">
        <f>VLOOKUP(C1973,Product_Cleaned!$A$2:$B$101,2,FALSE)</f>
        <v>Gaming Mechanical Keyboard</v>
      </c>
      <c r="E1973" t="str">
        <f>VLOOKUP(C1973,Product_Cleaned!$A$2:$C$101,3,FALSE)</f>
        <v>Electronics</v>
      </c>
      <c r="F1973" t="str">
        <f>VLOOKUP(C1973,Product_Cleaned!$A$2:$E$101,4,FALSE)</f>
        <v>Computer</v>
      </c>
      <c r="G1973" t="str">
        <f>VLOOKUP('Sales_Fact cleaned'!C1527,Product_Cleaned!$A$2:$E$101,5, FALSE)</f>
        <v>Phillips and Sons</v>
      </c>
      <c r="H1973" t="s">
        <v>1810</v>
      </c>
      <c r="I1973" t="str">
        <f>_xlfn.XLOOKUP(H1973,Store_Raw!$A$2:$A$21,Store_Raw!$B$2:$B$21)</f>
        <v>Guerrero-Schmitt</v>
      </c>
      <c r="J1973" t="str">
        <f>_xlfn.XLOOKUP(H1973,Store_Raw!$A$2:$A$21,Store_Raw!$C$2:$C$21)</f>
        <v>East</v>
      </c>
      <c r="K1973" t="str">
        <f>_xlfn.XLOOKUP(H1973,Store_Raw!$A$2:$A$21,Store_Raw!$D$2:$D$21)</f>
        <v>East Stevechester</v>
      </c>
      <c r="L1973" t="str">
        <f>_xlfn.XLOOKUP(H1973,Store_Raw!$A$2:$A$21,Store_Raw!$E$2:$E$21)</f>
        <v>Flagship</v>
      </c>
      <c r="M1973" t="str">
        <f>VLOOKUP(B1973,Customer_Cleaned!$A$2:$H$501,2,FALSE)</f>
        <v>Cynthia Parrish</v>
      </c>
      <c r="N1973">
        <f>VLOOKUP(B1973,Customer_Cleaned!$A$2:$H$501,3,FALSE)</f>
        <v>18</v>
      </c>
      <c r="O1973" t="str">
        <f>VLOOKUP(B1973,Customer_Cleaned!$A$2:$H$501,4,FALSE)</f>
        <v>Male</v>
      </c>
      <c r="P1973" t="str">
        <f>VLOOKUP(B1973,Customer_Cleaned!$A$2:$H$501,8,FALSE)</f>
        <v>Bronze</v>
      </c>
      <c r="Q1973" t="str">
        <f>_xlfn.XLOOKUP('Sales_Fact cleaned'!B1527,Customer_Cleaned!$A$2:$A$501,Customer_Cleaned!$F$2:$F$501)</f>
        <v>South Dakota</v>
      </c>
      <c r="R1973" t="str">
        <f>_xlfn.XLOOKUP(B1973,Customer_Cleaned!$A$2:$A$501,Customer_Cleaned!$G$2:$G$501)</f>
        <v>USA</v>
      </c>
      <c r="S1973">
        <v>4</v>
      </c>
      <c r="T1973">
        <v>953.98</v>
      </c>
      <c r="U1973">
        <v>0.16</v>
      </c>
      <c r="V1973">
        <v>3205.3728000000001</v>
      </c>
      <c r="W1973" t="s">
        <v>1826</v>
      </c>
    </row>
    <row r="1974" spans="1:23" hidden="1">
      <c r="A1974" s="2">
        <v>45933</v>
      </c>
      <c r="B1974" t="s">
        <v>1518</v>
      </c>
      <c r="C1974" t="s">
        <v>1582</v>
      </c>
      <c r="D1974" t="str">
        <f>VLOOKUP(C1974,Product_Cleaned!$A$2:$B$101,2,FALSE)</f>
        <v>Soccer Training Cone Set</v>
      </c>
      <c r="E1974" t="str">
        <f>VLOOKUP(C1974,Product_Cleaned!$A$2:$C$101,3,FALSE)</f>
        <v>Sports</v>
      </c>
      <c r="F1974" t="str">
        <f>VLOOKUP(C1974,Product_Cleaned!$A$2:$E$101,4,FALSE)</f>
        <v>Accessories</v>
      </c>
      <c r="G1974" t="str">
        <f>VLOOKUP('Sales_Fact cleaned'!C701,Product_Cleaned!$A$2:$E$101,5, FALSE)</f>
        <v>Thomas LLC</v>
      </c>
      <c r="H1974" t="s">
        <v>1799</v>
      </c>
      <c r="I1974" t="str">
        <f>_xlfn.XLOOKUP(H1974,Store_Raw!$A$2:$A$21,Store_Raw!$B$2:$B$21)</f>
        <v>Mcdonald Inc</v>
      </c>
      <c r="J1974" t="str">
        <f>_xlfn.XLOOKUP(H1974,Store_Raw!$A$2:$A$21,Store_Raw!$C$2:$C$21)</f>
        <v>South</v>
      </c>
      <c r="K1974" t="str">
        <f>_xlfn.XLOOKUP(H1974,Store_Raw!$A$2:$A$21,Store_Raw!$D$2:$D$21)</f>
        <v>Christopherland</v>
      </c>
      <c r="L1974" t="str">
        <f>_xlfn.XLOOKUP(H1974,Store_Raw!$A$2:$A$21,Store_Raw!$E$2:$E$21)</f>
        <v>Outlet</v>
      </c>
      <c r="M1974" t="str">
        <f>VLOOKUP(B1974,Customer_Cleaned!$A$2:$H$501,2,FALSE)</f>
        <v>Justin Lopez</v>
      </c>
      <c r="N1974">
        <f>VLOOKUP(B1974,Customer_Cleaned!$A$2:$H$501,3,FALSE)</f>
        <v>21</v>
      </c>
      <c r="O1974" t="str">
        <f>VLOOKUP(B1974,Customer_Cleaned!$A$2:$H$501,4,FALSE)</f>
        <v>Male</v>
      </c>
      <c r="P1974" t="str">
        <f>VLOOKUP(B1974,Customer_Cleaned!$A$2:$H$501,8,FALSE)</f>
        <v>Bronze</v>
      </c>
      <c r="Q1974" t="str">
        <f>_xlfn.XLOOKUP('Sales_Fact cleaned'!B701,Customer_Cleaned!$A$2:$A$501,Customer_Cleaned!$F$2:$F$501)</f>
        <v>Delaware</v>
      </c>
      <c r="R1974" t="str">
        <f>_xlfn.XLOOKUP(B1974,Customer_Cleaned!$A$2:$A$501,Customer_Cleaned!$G$2:$G$501)</f>
        <v>USA</v>
      </c>
      <c r="S1974">
        <v>4</v>
      </c>
      <c r="T1974">
        <v>884.71</v>
      </c>
      <c r="U1974">
        <v>0.09</v>
      </c>
      <c r="V1974">
        <v>3220.3444</v>
      </c>
      <c r="W1974" t="s">
        <v>1824</v>
      </c>
    </row>
    <row r="1975" spans="1:23" hidden="1">
      <c r="A1975" s="2">
        <v>45934</v>
      </c>
      <c r="B1975" t="s">
        <v>321</v>
      </c>
      <c r="C1975" t="s">
        <v>1662</v>
      </c>
      <c r="D1975" t="str">
        <f>VLOOKUP(C1975,Product_Cleaned!$A$2:$B$101,2,FALSE)</f>
        <v>Foam Roller</v>
      </c>
      <c r="E1975" t="str">
        <f>VLOOKUP(C1975,Product_Cleaned!$A$2:$C$101,3,FALSE)</f>
        <v>Sports</v>
      </c>
      <c r="F1975" t="str">
        <f>VLOOKUP(C1975,Product_Cleaned!$A$2:$E$101,4,FALSE)</f>
        <v>Fitness</v>
      </c>
      <c r="G1975" t="str">
        <f>VLOOKUP('Sales_Fact cleaned'!C1448,Product_Cleaned!$A$2:$E$101,5, FALSE)</f>
        <v>Baldwin, Garza and Gonzalez</v>
      </c>
      <c r="H1975" t="s">
        <v>1766</v>
      </c>
      <c r="I1975" t="str">
        <f>_xlfn.XLOOKUP(H1975,Store_Raw!$A$2:$A$21,Store_Raw!$B$2:$B$21)</f>
        <v>Johnson-Wright</v>
      </c>
      <c r="J1975" t="str">
        <f>_xlfn.XLOOKUP(H1975,Store_Raw!$A$2:$A$21,Store_Raw!$C$2:$C$21)</f>
        <v>North</v>
      </c>
      <c r="K1975" t="str">
        <f>_xlfn.XLOOKUP(H1975,Store_Raw!$A$2:$A$21,Store_Raw!$D$2:$D$21)</f>
        <v>Hoodberg</v>
      </c>
      <c r="L1975" t="str">
        <f>_xlfn.XLOOKUP(H1975,Store_Raw!$A$2:$A$21,Store_Raw!$E$2:$E$21)</f>
        <v>Outlet</v>
      </c>
      <c r="M1975" t="str">
        <f>VLOOKUP(B1975,Customer_Cleaned!$A$2:$H$501,2,FALSE)</f>
        <v>Jamie Yoder</v>
      </c>
      <c r="N1975">
        <f>VLOOKUP(B1975,Customer_Cleaned!$A$2:$H$501,3,FALSE)</f>
        <v>43</v>
      </c>
      <c r="O1975" t="str">
        <f>VLOOKUP(B1975,Customer_Cleaned!$A$2:$H$501,4,FALSE)</f>
        <v>Male</v>
      </c>
      <c r="P1975" t="str">
        <f>VLOOKUP(B1975,Customer_Cleaned!$A$2:$H$501,8,FALSE)</f>
        <v>Silver</v>
      </c>
      <c r="Q1975" t="str">
        <f>_xlfn.XLOOKUP('Sales_Fact cleaned'!B1448,Customer_Cleaned!$A$2:$A$501,Customer_Cleaned!$F$2:$F$501)</f>
        <v>North Dakota</v>
      </c>
      <c r="R1975" t="str">
        <f>_xlfn.XLOOKUP(B1975,Customer_Cleaned!$A$2:$A$501,Customer_Cleaned!$G$2:$G$501)</f>
        <v>USA</v>
      </c>
      <c r="S1975">
        <v>4</v>
      </c>
      <c r="T1975">
        <v>995.55</v>
      </c>
      <c r="U1975">
        <v>0.19</v>
      </c>
      <c r="V1975">
        <v>3225.5819999999999</v>
      </c>
      <c r="W1975" t="s">
        <v>1829</v>
      </c>
    </row>
    <row r="1976" spans="1:23" hidden="1">
      <c r="A1976" s="2">
        <v>45934</v>
      </c>
      <c r="B1976" t="s">
        <v>1340</v>
      </c>
      <c r="C1976" t="s">
        <v>1624</v>
      </c>
      <c r="D1976" t="str">
        <f>VLOOKUP(C1976,Product_Cleaned!$A$2:$B$101,2,FALSE)</f>
        <v>Sports Water Hydration Pack</v>
      </c>
      <c r="E1976" t="str">
        <f>VLOOKUP(C1976,Product_Cleaned!$A$2:$C$101,3,FALSE)</f>
        <v>Sports</v>
      </c>
      <c r="F1976" t="str">
        <f>VLOOKUP(C1976,Product_Cleaned!$A$2:$E$101,4,FALSE)</f>
        <v>Outdoor</v>
      </c>
      <c r="G1976" t="str">
        <f>VLOOKUP('Sales_Fact cleaned'!C389,Product_Cleaned!$A$2:$E$101,5, FALSE)</f>
        <v>Davidson PLC</v>
      </c>
      <c r="H1976" t="s">
        <v>1799</v>
      </c>
      <c r="I1976" t="str">
        <f>_xlfn.XLOOKUP(H1976,Store_Raw!$A$2:$A$21,Store_Raw!$B$2:$B$21)</f>
        <v>Mcdonald Inc</v>
      </c>
      <c r="J1976" t="str">
        <f>_xlfn.XLOOKUP(H1976,Store_Raw!$A$2:$A$21,Store_Raw!$C$2:$C$21)</f>
        <v>South</v>
      </c>
      <c r="K1976" t="str">
        <f>_xlfn.XLOOKUP(H1976,Store_Raw!$A$2:$A$21,Store_Raw!$D$2:$D$21)</f>
        <v>Christopherland</v>
      </c>
      <c r="L1976" t="str">
        <f>_xlfn.XLOOKUP(H1976,Store_Raw!$A$2:$A$21,Store_Raw!$E$2:$E$21)</f>
        <v>Outlet</v>
      </c>
      <c r="M1976" t="str">
        <f>VLOOKUP(B1976,Customer_Cleaned!$A$2:$H$501,2,FALSE)</f>
        <v>Summer Weiss</v>
      </c>
      <c r="N1976">
        <f>VLOOKUP(B1976,Customer_Cleaned!$A$2:$H$501,3,FALSE)</f>
        <v>37</v>
      </c>
      <c r="O1976" t="str">
        <f>VLOOKUP(B1976,Customer_Cleaned!$A$2:$H$501,4,FALSE)</f>
        <v>Male</v>
      </c>
      <c r="P1976" t="str">
        <f>VLOOKUP(B1976,Customer_Cleaned!$A$2:$H$501,8,FALSE)</f>
        <v>Silver</v>
      </c>
      <c r="Q1976" t="str">
        <f>_xlfn.XLOOKUP('Sales_Fact cleaned'!B389,Customer_Cleaned!$A$2:$A$501,Customer_Cleaned!$F$2:$F$501)</f>
        <v>West Virginia</v>
      </c>
      <c r="R1976" t="str">
        <f>_xlfn.XLOOKUP(B1976,Customer_Cleaned!$A$2:$A$501,Customer_Cleaned!$G$2:$G$501)</f>
        <v>USA</v>
      </c>
      <c r="S1976">
        <v>4</v>
      </c>
      <c r="T1976">
        <v>867.19</v>
      </c>
      <c r="U1976">
        <v>7.0000000000000007E-2</v>
      </c>
      <c r="V1976">
        <v>3225.9468000000002</v>
      </c>
      <c r="W1976" t="s">
        <v>1824</v>
      </c>
    </row>
    <row r="1977" spans="1:23" hidden="1">
      <c r="A1977" s="2">
        <v>45935</v>
      </c>
      <c r="B1977" t="s">
        <v>523</v>
      </c>
      <c r="C1977" t="s">
        <v>1600</v>
      </c>
      <c r="D1977" t="str">
        <f>VLOOKUP(C1977,Product_Cleaned!$A$2:$B$101,2,FALSE)</f>
        <v>Wireless Bluetooth Speaker</v>
      </c>
      <c r="E1977" t="str">
        <f>VLOOKUP(C1977,Product_Cleaned!$A$2:$C$101,3,FALSE)</f>
        <v>Electronics</v>
      </c>
      <c r="F1977" t="str">
        <f>VLOOKUP(C1977,Product_Cleaned!$A$2:$E$101,4,FALSE)</f>
        <v>Audio</v>
      </c>
      <c r="G1977" t="str">
        <f>VLOOKUP('Sales_Fact cleaned'!C1877,Product_Cleaned!$A$2:$E$101,5, FALSE)</f>
        <v>Baldwin, Garza and Gonzalez</v>
      </c>
      <c r="H1977" t="s">
        <v>1786</v>
      </c>
      <c r="I1977" t="str">
        <f>_xlfn.XLOOKUP(H1977,Store_Raw!$A$2:$A$21,Store_Raw!$B$2:$B$21)</f>
        <v>Moore, Padilla and Butler</v>
      </c>
      <c r="J1977" t="str">
        <f>_xlfn.XLOOKUP(H1977,Store_Raw!$A$2:$A$21,Store_Raw!$C$2:$C$21)</f>
        <v>South</v>
      </c>
      <c r="K1977" t="str">
        <f>_xlfn.XLOOKUP(H1977,Store_Raw!$A$2:$A$21,Store_Raw!$D$2:$D$21)</f>
        <v>East Johnstad</v>
      </c>
      <c r="L1977" t="str">
        <f>_xlfn.XLOOKUP(H1977,Store_Raw!$A$2:$A$21,Store_Raw!$E$2:$E$21)</f>
        <v>Flagship</v>
      </c>
      <c r="M1977" t="str">
        <f>VLOOKUP(B1977,Customer_Cleaned!$A$2:$H$501,2,FALSE)</f>
        <v>Maria Sanchez</v>
      </c>
      <c r="N1977">
        <f>VLOOKUP(B1977,Customer_Cleaned!$A$2:$H$501,3,FALSE)</f>
        <v>46</v>
      </c>
      <c r="O1977" t="str">
        <f>VLOOKUP(B1977,Customer_Cleaned!$A$2:$H$501,4,FALSE)</f>
        <v>Male</v>
      </c>
      <c r="P1977" t="str">
        <f>VLOOKUP(B1977,Customer_Cleaned!$A$2:$H$501,8,FALSE)</f>
        <v>Silver</v>
      </c>
      <c r="Q1977" t="str">
        <f>_xlfn.XLOOKUP('Sales_Fact cleaned'!B1877,Customer_Cleaned!$A$2:$A$501,Customer_Cleaned!$F$2:$F$501)</f>
        <v>New Mexico</v>
      </c>
      <c r="R1977" t="str">
        <f>_xlfn.XLOOKUP(B1977,Customer_Cleaned!$A$2:$A$501,Customer_Cleaned!$G$2:$G$501)</f>
        <v>USA</v>
      </c>
      <c r="S1977">
        <v>4</v>
      </c>
      <c r="T1977">
        <v>896.91</v>
      </c>
      <c r="U1977">
        <v>0.1</v>
      </c>
      <c r="V1977">
        <v>3228.8760000000002</v>
      </c>
      <c r="W1977" t="s">
        <v>1824</v>
      </c>
    </row>
    <row r="1978" spans="1:23" hidden="1">
      <c r="A1978" s="2">
        <v>45936</v>
      </c>
      <c r="B1978" t="s">
        <v>205</v>
      </c>
      <c r="C1978" t="s">
        <v>1734</v>
      </c>
      <c r="D1978" t="str">
        <f>VLOOKUP(C1978,Product_Cleaned!$A$2:$B$101,2,FALSE)</f>
        <v>USB-C Laptop Charger</v>
      </c>
      <c r="E1978" t="str">
        <f>VLOOKUP(C1978,Product_Cleaned!$A$2:$C$101,3,FALSE)</f>
        <v>Electronics</v>
      </c>
      <c r="F1978" t="str">
        <f>VLOOKUP(C1978,Product_Cleaned!$A$2:$E$101,4,FALSE)</f>
        <v>Computer</v>
      </c>
      <c r="G1978" t="str">
        <f>VLOOKUP('Sales_Fact cleaned'!C738,Product_Cleaned!$A$2:$E$101,5, FALSE)</f>
        <v>Olsen-Daniels</v>
      </c>
      <c r="H1978" t="s">
        <v>1807</v>
      </c>
      <c r="I1978" t="str">
        <f>_xlfn.XLOOKUP(H1978,Store_Raw!$A$2:$A$21,Store_Raw!$B$2:$B$21)</f>
        <v>Holloway Ltd</v>
      </c>
      <c r="J1978" t="str">
        <f>_xlfn.XLOOKUP(H1978,Store_Raw!$A$2:$A$21,Store_Raw!$C$2:$C$21)</f>
        <v>North</v>
      </c>
      <c r="K1978" t="str">
        <f>_xlfn.XLOOKUP(H1978,Store_Raw!$A$2:$A$21,Store_Raw!$D$2:$D$21)</f>
        <v>Bensonhaven</v>
      </c>
      <c r="L1978" t="str">
        <f>_xlfn.XLOOKUP(H1978,Store_Raw!$A$2:$A$21,Store_Raw!$E$2:$E$21)</f>
        <v>Flagship</v>
      </c>
      <c r="M1978" t="str">
        <f>VLOOKUP(B1978,Customer_Cleaned!$A$2:$H$501,2,FALSE)</f>
        <v>Katherine Dorsey</v>
      </c>
      <c r="N1978">
        <f>VLOOKUP(B1978,Customer_Cleaned!$A$2:$H$501,3,FALSE)</f>
        <v>24</v>
      </c>
      <c r="O1978" t="str">
        <f>VLOOKUP(B1978,Customer_Cleaned!$A$2:$H$501,4,FALSE)</f>
        <v>Male</v>
      </c>
      <c r="P1978" t="str">
        <f>VLOOKUP(B1978,Customer_Cleaned!$A$2:$H$501,8,FALSE)</f>
        <v>Bronze</v>
      </c>
      <c r="Q1978" t="str">
        <f>_xlfn.XLOOKUP('Sales_Fact cleaned'!B738,Customer_Cleaned!$A$2:$A$501,Customer_Cleaned!$F$2:$F$501)</f>
        <v>Virginia</v>
      </c>
      <c r="R1978" t="str">
        <f>_xlfn.XLOOKUP(B1978,Customer_Cleaned!$A$2:$A$501,Customer_Cleaned!$G$2:$G$501)</f>
        <v>USA</v>
      </c>
      <c r="S1978">
        <v>4</v>
      </c>
      <c r="T1978">
        <v>825.78</v>
      </c>
      <c r="U1978">
        <v>0.02</v>
      </c>
      <c r="V1978">
        <v>3237.0576000000001</v>
      </c>
      <c r="W1978" t="s">
        <v>1826</v>
      </c>
    </row>
    <row r="1979" spans="1:23" hidden="1">
      <c r="A1979" s="2">
        <v>45936</v>
      </c>
      <c r="B1979" t="s">
        <v>821</v>
      </c>
      <c r="C1979" t="s">
        <v>1718</v>
      </c>
      <c r="D1979" t="str">
        <f>VLOOKUP(C1979,Product_Cleaned!$A$2:$B$101,2,FALSE)</f>
        <v>Women's Beanie Hat</v>
      </c>
      <c r="E1979" t="str">
        <f>VLOOKUP(C1979,Product_Cleaned!$A$2:$C$101,3,FALSE)</f>
        <v>Clothing</v>
      </c>
      <c r="F1979" t="str">
        <f>VLOOKUP(C1979,Product_Cleaned!$A$2:$E$101,4,FALSE)</f>
        <v>Accessories</v>
      </c>
      <c r="G1979" t="str">
        <f>VLOOKUP('Sales_Fact cleaned'!C1955,Product_Cleaned!$A$2:$E$101,5, FALSE)</f>
        <v>Cook Ltd</v>
      </c>
      <c r="H1979" t="s">
        <v>1779</v>
      </c>
      <c r="I1979" t="str">
        <f>_xlfn.XLOOKUP(H1979,Store_Raw!$A$2:$A$21,Store_Raw!$B$2:$B$21)</f>
        <v>Martinez-Mullins</v>
      </c>
      <c r="J1979" t="str">
        <f>_xlfn.XLOOKUP(H1979,Store_Raw!$A$2:$A$21,Store_Raw!$C$2:$C$21)</f>
        <v>South</v>
      </c>
      <c r="K1979" t="str">
        <f>_xlfn.XLOOKUP(H1979,Store_Raw!$A$2:$A$21,Store_Raw!$D$2:$D$21)</f>
        <v>Williamsfurt</v>
      </c>
      <c r="L1979" t="str">
        <f>_xlfn.XLOOKUP(H1979,Store_Raw!$A$2:$A$21,Store_Raw!$E$2:$E$21)</f>
        <v>Online</v>
      </c>
      <c r="M1979" t="str">
        <f>VLOOKUP(B1979,Customer_Cleaned!$A$2:$H$501,2,FALSE)</f>
        <v>Christopher David</v>
      </c>
      <c r="N1979">
        <f>VLOOKUP(B1979,Customer_Cleaned!$A$2:$H$501,3,FALSE)</f>
        <v>42</v>
      </c>
      <c r="O1979" t="str">
        <f>VLOOKUP(B1979,Customer_Cleaned!$A$2:$H$501,4,FALSE)</f>
        <v>Male</v>
      </c>
      <c r="P1979" t="str">
        <f>VLOOKUP(B1979,Customer_Cleaned!$A$2:$H$501,8,FALSE)</f>
        <v>Silver</v>
      </c>
      <c r="Q1979" t="str">
        <f>_xlfn.XLOOKUP('Sales_Fact cleaned'!B1955,Customer_Cleaned!$A$2:$A$501,Customer_Cleaned!$F$2:$F$501)</f>
        <v>Maine</v>
      </c>
      <c r="R1979" t="str">
        <f>_xlfn.XLOOKUP(B1979,Customer_Cleaned!$A$2:$A$501,Customer_Cleaned!$G$2:$G$501)</f>
        <v>USA</v>
      </c>
      <c r="S1979">
        <v>4</v>
      </c>
      <c r="T1979">
        <v>930.85</v>
      </c>
      <c r="U1979">
        <v>0.13</v>
      </c>
      <c r="V1979">
        <v>3239.3580000000002</v>
      </c>
      <c r="W1979" t="s">
        <v>1826</v>
      </c>
    </row>
    <row r="1980" spans="1:23" hidden="1">
      <c r="A1980" s="2">
        <v>45936</v>
      </c>
      <c r="B1980" t="s">
        <v>1368</v>
      </c>
      <c r="C1980" t="s">
        <v>1666</v>
      </c>
      <c r="D1980" t="str">
        <f>VLOOKUP(C1980,Product_Cleaned!$A$2:$B$101,2,FALSE)</f>
        <v>Men's Hair Styling Gel</v>
      </c>
      <c r="E1980" t="str">
        <f>VLOOKUP(C1980,Product_Cleaned!$A$2:$C$101,3,FALSE)</f>
        <v>Beauty</v>
      </c>
      <c r="F1980" t="str">
        <f>VLOOKUP(C1980,Product_Cleaned!$A$2:$E$101,4,FALSE)</f>
        <v>Haircare</v>
      </c>
      <c r="G1980" t="str">
        <f>VLOOKUP('Sales_Fact cleaned'!C1528,Product_Cleaned!$A$2:$E$101,5, FALSE)</f>
        <v>Weiss-Watson</v>
      </c>
      <c r="H1980" t="s">
        <v>1813</v>
      </c>
      <c r="I1980" t="str">
        <f>_xlfn.XLOOKUP(H1980,Store_Raw!$A$2:$A$21,Store_Raw!$B$2:$B$21)</f>
        <v>Mann-Austin</v>
      </c>
      <c r="J1980" t="str">
        <f>_xlfn.XLOOKUP(H1980,Store_Raw!$A$2:$A$21,Store_Raw!$C$2:$C$21)</f>
        <v>East</v>
      </c>
      <c r="K1980" t="str">
        <f>_xlfn.XLOOKUP(H1980,Store_Raw!$A$2:$A$21,Store_Raw!$D$2:$D$21)</f>
        <v>Vasquezborough</v>
      </c>
      <c r="L1980" t="str">
        <f>_xlfn.XLOOKUP(H1980,Store_Raw!$A$2:$A$21,Store_Raw!$E$2:$E$21)</f>
        <v>Online</v>
      </c>
      <c r="M1980" t="str">
        <f>VLOOKUP(B1980,Customer_Cleaned!$A$2:$H$501,2,FALSE)</f>
        <v>Kelli Smith</v>
      </c>
      <c r="N1980">
        <f>VLOOKUP(B1980,Customer_Cleaned!$A$2:$H$501,3,FALSE)</f>
        <v>42</v>
      </c>
      <c r="O1980" t="str">
        <f>VLOOKUP(B1980,Customer_Cleaned!$A$2:$H$501,4,FALSE)</f>
        <v>Female</v>
      </c>
      <c r="P1980" t="str">
        <f>VLOOKUP(B1980,Customer_Cleaned!$A$2:$H$501,8,FALSE)</f>
        <v>Silver</v>
      </c>
      <c r="Q1980" t="str">
        <f>_xlfn.XLOOKUP('Sales_Fact cleaned'!B1528,Customer_Cleaned!$A$2:$A$501,Customer_Cleaned!$F$2:$F$501)</f>
        <v>Arizona</v>
      </c>
      <c r="R1980" t="str">
        <f>_xlfn.XLOOKUP(B1980,Customer_Cleaned!$A$2:$A$501,Customer_Cleaned!$G$2:$G$501)</f>
        <v>USA</v>
      </c>
      <c r="S1980">
        <v>4</v>
      </c>
      <c r="T1980">
        <v>835.61</v>
      </c>
      <c r="U1980">
        <v>0.03</v>
      </c>
      <c r="V1980">
        <v>3242.1668</v>
      </c>
      <c r="W1980" t="s">
        <v>1826</v>
      </c>
    </row>
    <row r="1981" spans="1:23" hidden="1">
      <c r="A1981" s="2">
        <v>45936</v>
      </c>
      <c r="B1981" t="s">
        <v>687</v>
      </c>
      <c r="C1981" t="s">
        <v>1624</v>
      </c>
      <c r="D1981" t="str">
        <f>VLOOKUP(C1981,Product_Cleaned!$A$2:$B$101,2,FALSE)</f>
        <v>Sports Water Hydration Pack</v>
      </c>
      <c r="E1981" t="str">
        <f>VLOOKUP(C1981,Product_Cleaned!$A$2:$C$101,3,FALSE)</f>
        <v>Sports</v>
      </c>
      <c r="F1981" t="str">
        <f>VLOOKUP(C1981,Product_Cleaned!$A$2:$E$101,4,FALSE)</f>
        <v>Outdoor</v>
      </c>
      <c r="G1981" t="str">
        <f>VLOOKUP('Sales_Fact cleaned'!C1905,Product_Cleaned!$A$2:$E$101,5, FALSE)</f>
        <v>Weiss-Watson</v>
      </c>
      <c r="H1981" t="s">
        <v>1776</v>
      </c>
      <c r="I1981" t="str">
        <f>_xlfn.XLOOKUP(H1981,Store_Raw!$A$2:$A$21,Store_Raw!$B$2:$B$21)</f>
        <v>Benson-Elliott</v>
      </c>
      <c r="J1981" t="str">
        <f>_xlfn.XLOOKUP(H1981,Store_Raw!$A$2:$A$21,Store_Raw!$C$2:$C$21)</f>
        <v>East</v>
      </c>
      <c r="K1981" t="str">
        <f>_xlfn.XLOOKUP(H1981,Store_Raw!$A$2:$A$21,Store_Raw!$D$2:$D$21)</f>
        <v>Port Josephberg</v>
      </c>
      <c r="L1981" t="str">
        <f>_xlfn.XLOOKUP(H1981,Store_Raw!$A$2:$A$21,Store_Raw!$E$2:$E$21)</f>
        <v>Online</v>
      </c>
      <c r="M1981" t="str">
        <f>VLOOKUP(B1981,Customer_Cleaned!$A$2:$H$501,2,FALSE)</f>
        <v>Rodney Huffman</v>
      </c>
      <c r="N1981">
        <f>VLOOKUP(B1981,Customer_Cleaned!$A$2:$H$501,3,FALSE)</f>
        <v>20</v>
      </c>
      <c r="O1981" t="str">
        <f>VLOOKUP(B1981,Customer_Cleaned!$A$2:$H$501,4,FALSE)</f>
        <v>Female</v>
      </c>
      <c r="P1981" t="str">
        <f>VLOOKUP(B1981,Customer_Cleaned!$A$2:$H$501,8,FALSE)</f>
        <v>Bronze</v>
      </c>
      <c r="Q1981" t="str">
        <f>_xlfn.XLOOKUP('Sales_Fact cleaned'!B1905,Customer_Cleaned!$A$2:$A$501,Customer_Cleaned!$F$2:$F$501)</f>
        <v>Kentucky</v>
      </c>
      <c r="R1981" t="str">
        <f>_xlfn.XLOOKUP(B1981,Customer_Cleaned!$A$2:$A$501,Customer_Cleaned!$G$2:$G$501)</f>
        <v>USA</v>
      </c>
      <c r="S1981">
        <v>4</v>
      </c>
      <c r="T1981">
        <v>960.38</v>
      </c>
      <c r="U1981">
        <v>0.15</v>
      </c>
      <c r="V1981">
        <v>3265.2919999999999</v>
      </c>
      <c r="W1981" t="s">
        <v>1829</v>
      </c>
    </row>
    <row r="1982" spans="1:23" hidden="1">
      <c r="A1982" s="2">
        <v>45936</v>
      </c>
      <c r="B1982" t="s">
        <v>205</v>
      </c>
      <c r="C1982" t="s">
        <v>1604</v>
      </c>
      <c r="D1982" t="str">
        <f>VLOOKUP(C1982,Product_Cleaned!$A$2:$B$101,2,FALSE)</f>
        <v>Sports Stopwatch Timer</v>
      </c>
      <c r="E1982" t="str">
        <f>VLOOKUP(C1982,Product_Cleaned!$A$2:$C$101,3,FALSE)</f>
        <v>Sports</v>
      </c>
      <c r="F1982" t="str">
        <f>VLOOKUP(C1982,Product_Cleaned!$A$2:$E$101,4,FALSE)</f>
        <v>Accessories</v>
      </c>
      <c r="G1982" t="str">
        <f>VLOOKUP('Sales_Fact cleaned'!C1523,Product_Cleaned!$A$2:$E$101,5, FALSE)</f>
        <v>Torres, Spencer and Potter</v>
      </c>
      <c r="H1982" t="s">
        <v>1797</v>
      </c>
      <c r="I1982" t="str">
        <f>_xlfn.XLOOKUP(H1982,Store_Raw!$A$2:$A$21,Store_Raw!$B$2:$B$21)</f>
        <v>Gardner, Humphrey and Contreras</v>
      </c>
      <c r="J1982" t="str">
        <f>_xlfn.XLOOKUP(H1982,Store_Raw!$A$2:$A$21,Store_Raw!$C$2:$C$21)</f>
        <v>East</v>
      </c>
      <c r="K1982" t="str">
        <f>_xlfn.XLOOKUP(H1982,Store_Raw!$A$2:$A$21,Store_Raw!$D$2:$D$21)</f>
        <v>Johnsonville</v>
      </c>
      <c r="L1982" t="str">
        <f>_xlfn.XLOOKUP(H1982,Store_Raw!$A$2:$A$21,Store_Raw!$E$2:$E$21)</f>
        <v>Flagship</v>
      </c>
      <c r="M1982" t="str">
        <f>VLOOKUP(B1982,Customer_Cleaned!$A$2:$H$501,2,FALSE)</f>
        <v>Katherine Dorsey</v>
      </c>
      <c r="N1982">
        <f>VLOOKUP(B1982,Customer_Cleaned!$A$2:$H$501,3,FALSE)</f>
        <v>24</v>
      </c>
      <c r="O1982" t="str">
        <f>VLOOKUP(B1982,Customer_Cleaned!$A$2:$H$501,4,FALSE)</f>
        <v>Male</v>
      </c>
      <c r="P1982" t="str">
        <f>VLOOKUP(B1982,Customer_Cleaned!$A$2:$H$501,8,FALSE)</f>
        <v>Bronze</v>
      </c>
      <c r="Q1982" t="str">
        <f>_xlfn.XLOOKUP('Sales_Fact cleaned'!B1523,Customer_Cleaned!$A$2:$A$501,Customer_Cleaned!$F$2:$F$501)</f>
        <v>Oklahoma</v>
      </c>
      <c r="R1982" t="str">
        <f>_xlfn.XLOOKUP(B1982,Customer_Cleaned!$A$2:$A$501,Customer_Cleaned!$G$2:$G$501)</f>
        <v>USA</v>
      </c>
      <c r="S1982">
        <v>4</v>
      </c>
      <c r="T1982">
        <v>951.09</v>
      </c>
      <c r="U1982">
        <v>0.14000000000000001</v>
      </c>
      <c r="V1982">
        <v>3271.7496000000001</v>
      </c>
      <c r="W1982" t="s">
        <v>1824</v>
      </c>
    </row>
    <row r="1983" spans="1:23" hidden="1">
      <c r="A1983" s="2">
        <v>45936</v>
      </c>
      <c r="B1983" t="s">
        <v>752</v>
      </c>
      <c r="C1983" t="s">
        <v>1726</v>
      </c>
      <c r="D1983" t="str">
        <f>VLOOKUP(C1983,Product_Cleaned!$A$2:$B$101,2,FALSE)</f>
        <v>Face Foundation Kit</v>
      </c>
      <c r="E1983" t="str">
        <f>VLOOKUP(C1983,Product_Cleaned!$A$2:$C$101,3,FALSE)</f>
        <v>Beauty</v>
      </c>
      <c r="F1983" t="str">
        <f>VLOOKUP(C1983,Product_Cleaned!$A$2:$E$101,4,FALSE)</f>
        <v>Makeup</v>
      </c>
      <c r="G1983" t="str">
        <f>VLOOKUP('Sales_Fact cleaned'!C808,Product_Cleaned!$A$2:$E$101,5, FALSE)</f>
        <v>Taylor-Elliott</v>
      </c>
      <c r="H1983" t="s">
        <v>1801</v>
      </c>
      <c r="I1983" t="str">
        <f>_xlfn.XLOOKUP(H1983,Store_Raw!$A$2:$A$21,Store_Raw!$B$2:$B$21)</f>
        <v>Shelton PLC</v>
      </c>
      <c r="J1983" t="str">
        <f>_xlfn.XLOOKUP(H1983,Store_Raw!$A$2:$A$21,Store_Raw!$C$2:$C$21)</f>
        <v>North</v>
      </c>
      <c r="K1983" t="str">
        <f>_xlfn.XLOOKUP(H1983,Store_Raw!$A$2:$A$21,Store_Raw!$D$2:$D$21)</f>
        <v>East Jenniferstad</v>
      </c>
      <c r="L1983" t="str">
        <f>_xlfn.XLOOKUP(H1983,Store_Raw!$A$2:$A$21,Store_Raw!$E$2:$E$21)</f>
        <v>Flagship</v>
      </c>
      <c r="M1983" t="str">
        <f>VLOOKUP(B1983,Customer_Cleaned!$A$2:$H$501,2,FALSE)</f>
        <v>Nathaniel Hill</v>
      </c>
      <c r="N1983">
        <f>VLOOKUP(B1983,Customer_Cleaned!$A$2:$H$501,3,FALSE)</f>
        <v>43</v>
      </c>
      <c r="O1983" t="str">
        <f>VLOOKUP(B1983,Customer_Cleaned!$A$2:$H$501,4,FALSE)</f>
        <v>Female</v>
      </c>
      <c r="P1983" t="str">
        <f>VLOOKUP(B1983,Customer_Cleaned!$A$2:$H$501,8,FALSE)</f>
        <v>Silver</v>
      </c>
      <c r="Q1983" t="str">
        <f>_xlfn.XLOOKUP('Sales_Fact cleaned'!B808,Customer_Cleaned!$A$2:$A$501,Customer_Cleaned!$F$2:$F$501)</f>
        <v>Indiana</v>
      </c>
      <c r="R1983" t="str">
        <f>_xlfn.XLOOKUP(B1983,Customer_Cleaned!$A$2:$A$501,Customer_Cleaned!$G$2:$G$501)</f>
        <v>USA</v>
      </c>
      <c r="S1983">
        <v>4</v>
      </c>
      <c r="T1983">
        <v>904.82</v>
      </c>
      <c r="U1983">
        <v>0.09</v>
      </c>
      <c r="V1983">
        <v>3293.5448000000001</v>
      </c>
      <c r="W1983" t="s">
        <v>1829</v>
      </c>
    </row>
    <row r="1984" spans="1:23" hidden="1">
      <c r="A1984" s="2">
        <v>45938</v>
      </c>
      <c r="B1984" t="s">
        <v>547</v>
      </c>
      <c r="C1984" t="s">
        <v>1644</v>
      </c>
      <c r="D1984" t="str">
        <f>VLOOKUP(C1984,Product_Cleaned!$A$2:$B$101,2,FALSE)</f>
        <v>Car Dashboard Phone Holder</v>
      </c>
      <c r="E1984" t="str">
        <f>VLOOKUP(C1984,Product_Cleaned!$A$2:$C$101,3,FALSE)</f>
        <v>Electronics</v>
      </c>
      <c r="F1984" t="str">
        <f>VLOOKUP(C1984,Product_Cleaned!$A$2:$E$101,4,FALSE)</f>
        <v>Accessories</v>
      </c>
      <c r="G1984" t="str">
        <f>VLOOKUP('Sales_Fact cleaned'!C1226,Product_Cleaned!$A$2:$E$101,5, FALSE)</f>
        <v>Murray, Gould and Ware</v>
      </c>
      <c r="H1984" t="s">
        <v>1794</v>
      </c>
      <c r="I1984" t="str">
        <f>_xlfn.XLOOKUP(H1984,Store_Raw!$A$2:$A$21,Store_Raw!$B$2:$B$21)</f>
        <v>Thomas, Bridges and Harris</v>
      </c>
      <c r="J1984" t="str">
        <f>_xlfn.XLOOKUP(H1984,Store_Raw!$A$2:$A$21,Store_Raw!$C$2:$C$21)</f>
        <v>North</v>
      </c>
      <c r="K1984" t="str">
        <f>_xlfn.XLOOKUP(H1984,Store_Raw!$A$2:$A$21,Store_Raw!$D$2:$D$21)</f>
        <v>Sabrinatown</v>
      </c>
      <c r="L1984" t="str">
        <f>_xlfn.XLOOKUP(H1984,Store_Raw!$A$2:$A$21,Store_Raw!$E$2:$E$21)</f>
        <v>Online</v>
      </c>
      <c r="M1984" t="str">
        <f>VLOOKUP(B1984,Customer_Cleaned!$A$2:$H$501,2,FALSE)</f>
        <v>Daniel Rivas</v>
      </c>
      <c r="N1984">
        <f>VLOOKUP(B1984,Customer_Cleaned!$A$2:$H$501,3,FALSE)</f>
        <v>39</v>
      </c>
      <c r="O1984" t="str">
        <f>VLOOKUP(B1984,Customer_Cleaned!$A$2:$H$501,4,FALSE)</f>
        <v>Female</v>
      </c>
      <c r="P1984" t="str">
        <f>VLOOKUP(B1984,Customer_Cleaned!$A$2:$H$501,8,FALSE)</f>
        <v>Silver</v>
      </c>
      <c r="Q1984" t="str">
        <f>_xlfn.XLOOKUP('Sales_Fact cleaned'!B1226,Customer_Cleaned!$A$2:$A$501,Customer_Cleaned!$F$2:$F$501)</f>
        <v>New Hampshire</v>
      </c>
      <c r="R1984" t="str">
        <f>_xlfn.XLOOKUP(B1984,Customer_Cleaned!$A$2:$A$501,Customer_Cleaned!$G$2:$G$501)</f>
        <v>USA</v>
      </c>
      <c r="S1984">
        <v>4</v>
      </c>
      <c r="T1984">
        <v>950.04</v>
      </c>
      <c r="U1984">
        <v>0.13</v>
      </c>
      <c r="V1984">
        <v>3306.1392000000001</v>
      </c>
      <c r="W1984" t="s">
        <v>1826</v>
      </c>
    </row>
    <row r="1985" spans="1:23" hidden="1">
      <c r="A1985" s="2">
        <v>45939</v>
      </c>
      <c r="B1985" t="s">
        <v>278</v>
      </c>
      <c r="C1985" t="s">
        <v>1672</v>
      </c>
      <c r="D1985" t="str">
        <f>VLOOKUP(C1985,Product_Cleaned!$A$2:$B$101,2,FALSE)</f>
        <v>Laptop Cooling Pad</v>
      </c>
      <c r="E1985" t="str">
        <f>VLOOKUP(C1985,Product_Cleaned!$A$2:$C$101,3,FALSE)</f>
        <v>Electronics</v>
      </c>
      <c r="F1985" t="str">
        <f>VLOOKUP(C1985,Product_Cleaned!$A$2:$E$101,4,FALSE)</f>
        <v>Computer</v>
      </c>
      <c r="G1985" t="str">
        <f>VLOOKUP('Sales_Fact cleaned'!C947,Product_Cleaned!$A$2:$E$101,5, FALSE)</f>
        <v>Hernandez, Kennedy and Porter</v>
      </c>
      <c r="H1985" t="s">
        <v>1792</v>
      </c>
      <c r="I1985" t="str">
        <f>_xlfn.XLOOKUP(H1985,Store_Raw!$A$2:$A$21,Store_Raw!$B$2:$B$21)</f>
        <v>Aguirre-Keller</v>
      </c>
      <c r="J1985" t="str">
        <f>_xlfn.XLOOKUP(H1985,Store_Raw!$A$2:$A$21,Store_Raw!$C$2:$C$21)</f>
        <v>South</v>
      </c>
      <c r="K1985" t="str">
        <f>_xlfn.XLOOKUP(H1985,Store_Raw!$A$2:$A$21,Store_Raw!$D$2:$D$21)</f>
        <v>Lake Michael</v>
      </c>
      <c r="L1985" t="str">
        <f>_xlfn.XLOOKUP(H1985,Store_Raw!$A$2:$A$21,Store_Raw!$E$2:$E$21)</f>
        <v>Online</v>
      </c>
      <c r="M1985" t="str">
        <f>VLOOKUP(B1985,Customer_Cleaned!$A$2:$H$501,2,FALSE)</f>
        <v>Nathan Campbell</v>
      </c>
      <c r="N1985">
        <f>VLOOKUP(B1985,Customer_Cleaned!$A$2:$H$501,3,FALSE)</f>
        <v>37</v>
      </c>
      <c r="O1985" t="str">
        <f>VLOOKUP(B1985,Customer_Cleaned!$A$2:$H$501,4,FALSE)</f>
        <v>Male</v>
      </c>
      <c r="P1985" t="str">
        <f>VLOOKUP(B1985,Customer_Cleaned!$A$2:$H$501,8,FALSE)</f>
        <v>Silver</v>
      </c>
      <c r="Q1985" t="str">
        <f>_xlfn.XLOOKUP('Sales_Fact cleaned'!B947,Customer_Cleaned!$A$2:$A$501,Customer_Cleaned!$F$2:$F$501)</f>
        <v>California</v>
      </c>
      <c r="R1985" t="str">
        <f>_xlfn.XLOOKUP(B1985,Customer_Cleaned!$A$2:$A$501,Customer_Cleaned!$G$2:$G$501)</f>
        <v>USA</v>
      </c>
      <c r="S1985">
        <v>4</v>
      </c>
      <c r="T1985">
        <v>964</v>
      </c>
      <c r="U1985">
        <v>0.14000000000000001</v>
      </c>
      <c r="V1985">
        <v>3316.16</v>
      </c>
      <c r="W1985" t="s">
        <v>1824</v>
      </c>
    </row>
    <row r="1986" spans="1:23" hidden="1">
      <c r="A1986" s="2">
        <v>45939</v>
      </c>
      <c r="B1986" t="s">
        <v>264</v>
      </c>
      <c r="C1986" t="s">
        <v>1578</v>
      </c>
      <c r="D1986" t="str">
        <f>VLOOKUP(C1986,Product_Cleaned!$A$2:$B$101,2,FALSE)</f>
        <v>4K Home Projector</v>
      </c>
      <c r="E1986" t="str">
        <f>VLOOKUP(C1986,Product_Cleaned!$A$2:$C$101,3,FALSE)</f>
        <v>Electronics</v>
      </c>
      <c r="F1986" t="str">
        <f>VLOOKUP(C1986,Product_Cleaned!$A$2:$E$101,4,FALSE)</f>
        <v>Appliances</v>
      </c>
      <c r="G1986" t="str">
        <f>VLOOKUP('Sales_Fact cleaned'!C1544,Product_Cleaned!$A$2:$E$101,5, FALSE)</f>
        <v>Hernandez, Kennedy and Porter</v>
      </c>
      <c r="H1986" t="s">
        <v>1794</v>
      </c>
      <c r="I1986" t="str">
        <f>_xlfn.XLOOKUP(H1986,Store_Raw!$A$2:$A$21,Store_Raw!$B$2:$B$21)</f>
        <v>Thomas, Bridges and Harris</v>
      </c>
      <c r="J1986" t="str">
        <f>_xlfn.XLOOKUP(H1986,Store_Raw!$A$2:$A$21,Store_Raw!$C$2:$C$21)</f>
        <v>North</v>
      </c>
      <c r="K1986" t="str">
        <f>_xlfn.XLOOKUP(H1986,Store_Raw!$A$2:$A$21,Store_Raw!$D$2:$D$21)</f>
        <v>Sabrinatown</v>
      </c>
      <c r="L1986" t="str">
        <f>_xlfn.XLOOKUP(H1986,Store_Raw!$A$2:$A$21,Store_Raw!$E$2:$E$21)</f>
        <v>Online</v>
      </c>
      <c r="M1986" t="str">
        <f>VLOOKUP(B1986,Customer_Cleaned!$A$2:$H$501,2,FALSE)</f>
        <v>Tonya Burch</v>
      </c>
      <c r="N1986">
        <f>VLOOKUP(B1986,Customer_Cleaned!$A$2:$H$501,3,FALSE)</f>
        <v>39</v>
      </c>
      <c r="O1986" t="str">
        <f>VLOOKUP(B1986,Customer_Cleaned!$A$2:$H$501,4,FALSE)</f>
        <v>Female</v>
      </c>
      <c r="P1986" t="str">
        <f>VLOOKUP(B1986,Customer_Cleaned!$A$2:$H$501,8,FALSE)</f>
        <v>Silver</v>
      </c>
      <c r="Q1986" t="str">
        <f>_xlfn.XLOOKUP('Sales_Fact cleaned'!B1544,Customer_Cleaned!$A$2:$A$501,Customer_Cleaned!$F$2:$F$501)</f>
        <v>Arizona</v>
      </c>
      <c r="R1986" t="str">
        <f>_xlfn.XLOOKUP(B1986,Customer_Cleaned!$A$2:$A$501,Customer_Cleaned!$G$2:$G$501)</f>
        <v>USA</v>
      </c>
      <c r="S1986">
        <v>4</v>
      </c>
      <c r="T1986">
        <v>935.98</v>
      </c>
      <c r="U1986">
        <v>0.11</v>
      </c>
      <c r="V1986">
        <v>3332.0888</v>
      </c>
      <c r="W1986" t="s">
        <v>1829</v>
      </c>
    </row>
    <row r="1987" spans="1:23" hidden="1">
      <c r="A1987" s="2">
        <v>45939</v>
      </c>
      <c r="B1987" t="s">
        <v>1005</v>
      </c>
      <c r="C1987" t="s">
        <v>1650</v>
      </c>
      <c r="D1987" t="str">
        <f>VLOOKUP(C1987,Product_Cleaned!$A$2:$B$101,2,FALSE)</f>
        <v>HDMI Cable – 2m</v>
      </c>
      <c r="E1987" t="str">
        <f>VLOOKUP(C1987,Product_Cleaned!$A$2:$C$101,3,FALSE)</f>
        <v>Electronics</v>
      </c>
      <c r="F1987" t="str">
        <f>VLOOKUP(C1987,Product_Cleaned!$A$2:$E$101,4,FALSE)</f>
        <v>Accessories</v>
      </c>
      <c r="G1987" t="str">
        <f>VLOOKUP('Sales_Fact cleaned'!C714,Product_Cleaned!$A$2:$E$101,5, FALSE)</f>
        <v>Hoffman Group</v>
      </c>
      <c r="H1987" t="s">
        <v>1799</v>
      </c>
      <c r="I1987" t="str">
        <f>_xlfn.XLOOKUP(H1987,Store_Raw!$A$2:$A$21,Store_Raw!$B$2:$B$21)</f>
        <v>Mcdonald Inc</v>
      </c>
      <c r="J1987" t="str">
        <f>_xlfn.XLOOKUP(H1987,Store_Raw!$A$2:$A$21,Store_Raw!$C$2:$C$21)</f>
        <v>South</v>
      </c>
      <c r="K1987" t="str">
        <f>_xlfn.XLOOKUP(H1987,Store_Raw!$A$2:$A$21,Store_Raw!$D$2:$D$21)</f>
        <v>Christopherland</v>
      </c>
      <c r="L1987" t="str">
        <f>_xlfn.XLOOKUP(H1987,Store_Raw!$A$2:$A$21,Store_Raw!$E$2:$E$21)</f>
        <v>Outlet</v>
      </c>
      <c r="M1987" t="str">
        <f>VLOOKUP(B1987,Customer_Cleaned!$A$2:$H$501,2,FALSE)</f>
        <v>Casey Simpson</v>
      </c>
      <c r="N1987">
        <f>VLOOKUP(B1987,Customer_Cleaned!$A$2:$H$501,3,FALSE)</f>
        <v>54</v>
      </c>
      <c r="O1987" t="str">
        <f>VLOOKUP(B1987,Customer_Cleaned!$A$2:$H$501,4,FALSE)</f>
        <v>Male</v>
      </c>
      <c r="P1987" t="str">
        <f>VLOOKUP(B1987,Customer_Cleaned!$A$2:$H$501,8,FALSE)</f>
        <v>Platinum</v>
      </c>
      <c r="Q1987" t="str">
        <f>_xlfn.XLOOKUP('Sales_Fact cleaned'!B714,Customer_Cleaned!$A$2:$A$501,Customer_Cleaned!$F$2:$F$501)</f>
        <v>South Carolina</v>
      </c>
      <c r="R1987" t="str">
        <f>_xlfn.XLOOKUP(B1987,Customer_Cleaned!$A$2:$A$501,Customer_Cleaned!$G$2:$G$501)</f>
        <v>USA</v>
      </c>
      <c r="S1987">
        <v>4</v>
      </c>
      <c r="T1987">
        <v>860.78</v>
      </c>
      <c r="U1987">
        <v>0.03</v>
      </c>
      <c r="V1987">
        <v>3339.8263999999999</v>
      </c>
      <c r="W1987" t="s">
        <v>1829</v>
      </c>
    </row>
    <row r="1988" spans="1:23">
      <c r="A1988" s="2">
        <v>45940</v>
      </c>
      <c r="B1988" t="s">
        <v>1005</v>
      </c>
      <c r="C1988" t="s">
        <v>1608</v>
      </c>
      <c r="D1988" t="str">
        <f>VLOOKUP(C1988,Product_Cleaned!$A$2:$B$101,2,FALSE)</f>
        <v>Stainless Steel Cutlery Set</v>
      </c>
      <c r="E1988" t="str">
        <f>VLOOKUP(C1988,Product_Cleaned!$A$2:$C$101,3,FALSE)</f>
        <v>Home</v>
      </c>
      <c r="F1988" t="str">
        <f>VLOOKUP(C1988,Product_Cleaned!$A$2:$E$101,4,FALSE)</f>
        <v>Kitchen</v>
      </c>
      <c r="G1988" t="str">
        <f>VLOOKUP('Sales_Fact cleaned'!C106,Product_Cleaned!$A$2:$E$101,5, FALSE)</f>
        <v>Ford, Murphy and Wilson</v>
      </c>
      <c r="H1988" t="s">
        <v>1776</v>
      </c>
      <c r="I1988" t="str">
        <f>_xlfn.XLOOKUP(H1988,Store_Raw!$A$2:$A$21,Store_Raw!$B$2:$B$21)</f>
        <v>Benson-Elliott</v>
      </c>
      <c r="J1988" t="str">
        <f>_xlfn.XLOOKUP(H1988,Store_Raw!$A$2:$A$21,Store_Raw!$C$2:$C$21)</f>
        <v>East</v>
      </c>
      <c r="K1988" t="str">
        <f>_xlfn.XLOOKUP(H1988,Store_Raw!$A$2:$A$21,Store_Raw!$D$2:$D$21)</f>
        <v>Port Josephberg</v>
      </c>
      <c r="L1988" t="str">
        <f>_xlfn.XLOOKUP(H1988,Store_Raw!$A$2:$A$21,Store_Raw!$E$2:$E$21)</f>
        <v>Online</v>
      </c>
      <c r="M1988" t="str">
        <f>VLOOKUP(B1988,Customer_Cleaned!$A$2:$H$501,2,FALSE)</f>
        <v>Casey Simpson</v>
      </c>
      <c r="N1988">
        <f>VLOOKUP(B1988,Customer_Cleaned!$A$2:$H$501,3,FALSE)</f>
        <v>54</v>
      </c>
      <c r="O1988" t="str">
        <f>VLOOKUP(B1988,Customer_Cleaned!$A$2:$H$501,4,FALSE)</f>
        <v>Male</v>
      </c>
      <c r="P1988" t="str">
        <f>VLOOKUP(B1988,Customer_Cleaned!$A$2:$H$501,8,FALSE)</f>
        <v>Platinum</v>
      </c>
      <c r="Q1988" t="str">
        <f>_xlfn.XLOOKUP('Sales_Fact cleaned'!B106,Customer_Cleaned!$A$2:$A$501,Customer_Cleaned!$F$2:$F$501)</f>
        <v>Montana</v>
      </c>
      <c r="R1988" t="str">
        <f>_xlfn.XLOOKUP(B1988,Customer_Cleaned!$A$2:$A$501,Customer_Cleaned!$G$2:$G$501)</f>
        <v>USA</v>
      </c>
      <c r="S1988">
        <v>4</v>
      </c>
      <c r="T1988">
        <v>998.2</v>
      </c>
      <c r="U1988">
        <v>0.15</v>
      </c>
      <c r="V1988">
        <v>3393.88</v>
      </c>
      <c r="W1988" t="s">
        <v>1824</v>
      </c>
    </row>
    <row r="1989" spans="1:23" hidden="1">
      <c r="A1989" s="2">
        <v>45940</v>
      </c>
      <c r="B1989" t="s">
        <v>574</v>
      </c>
      <c r="C1989" t="s">
        <v>1588</v>
      </c>
      <c r="D1989" t="str">
        <f>VLOOKUP(C1989,Product_Cleaned!$A$2:$B$101,2,FALSE)</f>
        <v>Outdoor Sports Water Bottle</v>
      </c>
      <c r="E1989" t="str">
        <f>VLOOKUP(C1989,Product_Cleaned!$A$2:$C$101,3,FALSE)</f>
        <v>Sports</v>
      </c>
      <c r="F1989" t="str">
        <f>VLOOKUP(C1989,Product_Cleaned!$A$2:$E$101,4,FALSE)</f>
        <v>Accessories</v>
      </c>
      <c r="G1989" t="str">
        <f>VLOOKUP('Sales_Fact cleaned'!C1873,Product_Cleaned!$A$2:$E$101,5, FALSE)</f>
        <v>Smith-Charles</v>
      </c>
      <c r="H1989" t="s">
        <v>1779</v>
      </c>
      <c r="I1989" t="str">
        <f>_xlfn.XLOOKUP(H1989,Store_Raw!$A$2:$A$21,Store_Raw!$B$2:$B$21)</f>
        <v>Martinez-Mullins</v>
      </c>
      <c r="J1989" t="str">
        <f>_xlfn.XLOOKUP(H1989,Store_Raw!$A$2:$A$21,Store_Raw!$C$2:$C$21)</f>
        <v>South</v>
      </c>
      <c r="K1989" t="str">
        <f>_xlfn.XLOOKUP(H1989,Store_Raw!$A$2:$A$21,Store_Raw!$D$2:$D$21)</f>
        <v>Williamsfurt</v>
      </c>
      <c r="L1989" t="str">
        <f>_xlfn.XLOOKUP(H1989,Store_Raw!$A$2:$A$21,Store_Raw!$E$2:$E$21)</f>
        <v>Online</v>
      </c>
      <c r="M1989" t="str">
        <f>VLOOKUP(B1989,Customer_Cleaned!$A$2:$H$501,2,FALSE)</f>
        <v>Teresa Stokes</v>
      </c>
      <c r="N1989">
        <f>VLOOKUP(B1989,Customer_Cleaned!$A$2:$H$501,3,FALSE)</f>
        <v>41</v>
      </c>
      <c r="O1989" t="str">
        <f>VLOOKUP(B1989,Customer_Cleaned!$A$2:$H$501,4,FALSE)</f>
        <v>Female</v>
      </c>
      <c r="P1989" t="str">
        <f>VLOOKUP(B1989,Customer_Cleaned!$A$2:$H$501,8,FALSE)</f>
        <v>Silver</v>
      </c>
      <c r="Q1989" t="str">
        <f>_xlfn.XLOOKUP('Sales_Fact cleaned'!B1873,Customer_Cleaned!$A$2:$A$501,Customer_Cleaned!$F$2:$F$501)</f>
        <v>Hawaii</v>
      </c>
      <c r="R1989" t="str">
        <f>_xlfn.XLOOKUP(B1989,Customer_Cleaned!$A$2:$A$501,Customer_Cleaned!$G$2:$G$501)</f>
        <v>usa</v>
      </c>
      <c r="S1989">
        <v>4</v>
      </c>
      <c r="T1989">
        <v>894.93</v>
      </c>
      <c r="U1989">
        <v>0.05</v>
      </c>
      <c r="V1989">
        <v>3400.733999999999</v>
      </c>
      <c r="W1989" t="s">
        <v>1826</v>
      </c>
    </row>
    <row r="1990" spans="1:23" hidden="1">
      <c r="A1990" s="2">
        <v>45940</v>
      </c>
      <c r="B1990" t="s">
        <v>579</v>
      </c>
      <c r="C1990" t="s">
        <v>1543</v>
      </c>
      <c r="D1990" t="str">
        <f>VLOOKUP(C1990,Product_Cleaned!$A$2:$B$101,2,FALSE)</f>
        <v>Brother Laser Printer</v>
      </c>
      <c r="E1990" t="str">
        <f>VLOOKUP(C1990,Product_Cleaned!$A$2:$C$101,3,FALSE)</f>
        <v>Electronics</v>
      </c>
      <c r="F1990" t="str">
        <f>VLOOKUP(C1990,Product_Cleaned!$A$2:$E$101,4,FALSE)</f>
        <v>Computer</v>
      </c>
      <c r="G1990" t="str">
        <f>VLOOKUP('Sales_Fact cleaned'!C678,Product_Cleaned!$A$2:$E$101,5, FALSE)</f>
        <v>Gibson, Hobbs and Weaver</v>
      </c>
      <c r="H1990" t="s">
        <v>1804</v>
      </c>
      <c r="I1990" t="str">
        <f>_xlfn.XLOOKUP(H1990,Store_Raw!$A$2:$A$21,Store_Raw!$B$2:$B$21)</f>
        <v>Frederick-Wright</v>
      </c>
      <c r="J1990" t="str">
        <f>_xlfn.XLOOKUP(H1990,Store_Raw!$A$2:$A$21,Store_Raw!$C$2:$C$21)</f>
        <v>West</v>
      </c>
      <c r="K1990" t="str">
        <f>_xlfn.XLOOKUP(H1990,Store_Raw!$A$2:$A$21,Store_Raw!$D$2:$D$21)</f>
        <v>New Jimmymouth</v>
      </c>
      <c r="L1990" t="str">
        <f>_xlfn.XLOOKUP(H1990,Store_Raw!$A$2:$A$21,Store_Raw!$E$2:$E$21)</f>
        <v>Flagship</v>
      </c>
      <c r="M1990" t="str">
        <f>VLOOKUP(B1990,Customer_Cleaned!$A$2:$H$501,2,FALSE)</f>
        <v>Michelle Rogers</v>
      </c>
      <c r="N1990">
        <f>VLOOKUP(B1990,Customer_Cleaned!$A$2:$H$501,3,FALSE)</f>
        <v>56</v>
      </c>
      <c r="O1990" t="str">
        <f>VLOOKUP(B1990,Customer_Cleaned!$A$2:$H$501,4,FALSE)</f>
        <v>Male</v>
      </c>
      <c r="P1990" t="str">
        <f>VLOOKUP(B1990,Customer_Cleaned!$A$2:$H$501,8,FALSE)</f>
        <v>Platinum</v>
      </c>
      <c r="Q1990" t="str">
        <f>_xlfn.XLOOKUP('Sales_Fact cleaned'!B678,Customer_Cleaned!$A$2:$A$501,Customer_Cleaned!$F$2:$F$501)</f>
        <v>Montana</v>
      </c>
      <c r="R1990" t="str">
        <f>_xlfn.XLOOKUP(B1990,Customer_Cleaned!$A$2:$A$501,Customer_Cleaned!$G$2:$G$501)</f>
        <v>USA</v>
      </c>
      <c r="S1990">
        <v>4</v>
      </c>
      <c r="T1990">
        <v>897.93</v>
      </c>
      <c r="U1990">
        <v>0.05</v>
      </c>
      <c r="V1990">
        <v>3412.134</v>
      </c>
      <c r="W1990" t="s">
        <v>1824</v>
      </c>
    </row>
    <row r="1991" spans="1:23" hidden="1">
      <c r="A1991" s="2">
        <v>45941</v>
      </c>
      <c r="B1991" t="s">
        <v>1437</v>
      </c>
      <c r="C1991" t="s">
        <v>1700</v>
      </c>
      <c r="D1991" t="str">
        <f>VLOOKUP(C1991,Product_Cleaned!$A$2:$B$101,2,FALSE)</f>
        <v>Wireless Mouse</v>
      </c>
      <c r="E1991" t="str">
        <f>VLOOKUP(C1991,Product_Cleaned!$A$2:$C$101,3,FALSE)</f>
        <v>Electronics</v>
      </c>
      <c r="F1991" t="str">
        <f>VLOOKUP(C1991,Product_Cleaned!$A$2:$E$101,4,FALSE)</f>
        <v>Computer</v>
      </c>
      <c r="G1991" t="str">
        <f>VLOOKUP('Sales_Fact cleaned'!C1449,Product_Cleaned!$A$2:$E$101,5, FALSE)</f>
        <v>Jones LLC</v>
      </c>
      <c r="H1991" t="s">
        <v>1761</v>
      </c>
      <c r="I1991" t="str">
        <f>_xlfn.XLOOKUP(H1991,Store_Raw!$A$2:$A$21,Store_Raw!$B$2:$B$21)</f>
        <v>Black-Horn</v>
      </c>
      <c r="J1991" t="str">
        <f>_xlfn.XLOOKUP(H1991,Store_Raw!$A$2:$A$21,Store_Raw!$C$2:$C$21)</f>
        <v>South</v>
      </c>
      <c r="K1991" t="str">
        <f>_xlfn.XLOOKUP(H1991,Store_Raw!$A$2:$A$21,Store_Raw!$D$2:$D$21)</f>
        <v>North Nancyview</v>
      </c>
      <c r="L1991" t="str">
        <f>_xlfn.XLOOKUP(H1991,Store_Raw!$A$2:$A$21,Store_Raw!$E$2:$E$21)</f>
        <v>Outlet</v>
      </c>
      <c r="M1991" t="str">
        <f>VLOOKUP(B1991,Customer_Cleaned!$A$2:$H$501,2,FALSE)</f>
        <v>Cynthia Parrish</v>
      </c>
      <c r="N1991">
        <f>VLOOKUP(B1991,Customer_Cleaned!$A$2:$H$501,3,FALSE)</f>
        <v>18</v>
      </c>
      <c r="O1991" t="str">
        <f>VLOOKUP(B1991,Customer_Cleaned!$A$2:$H$501,4,FALSE)</f>
        <v>Male</v>
      </c>
      <c r="P1991" t="str">
        <f>VLOOKUP(B1991,Customer_Cleaned!$A$2:$H$501,8,FALSE)</f>
        <v>Bronze</v>
      </c>
      <c r="Q1991" t="str">
        <f>_xlfn.XLOOKUP('Sales_Fact cleaned'!B1449,Customer_Cleaned!$A$2:$A$501,Customer_Cleaned!$F$2:$F$501)</f>
        <v>Pennsylvania</v>
      </c>
      <c r="R1991" t="str">
        <f>_xlfn.XLOOKUP(B1991,Customer_Cleaned!$A$2:$A$501,Customer_Cleaned!$G$2:$G$501)</f>
        <v>USA</v>
      </c>
      <c r="S1991">
        <v>4</v>
      </c>
      <c r="T1991">
        <v>934.79</v>
      </c>
      <c r="U1991">
        <v>0.08</v>
      </c>
      <c r="V1991">
        <v>3440.0272</v>
      </c>
      <c r="W1991" t="s">
        <v>1829</v>
      </c>
    </row>
    <row r="1992" spans="1:23" hidden="1">
      <c r="A1992" s="2">
        <v>45941</v>
      </c>
      <c r="B1992" t="s">
        <v>1226</v>
      </c>
      <c r="C1992" t="s">
        <v>1708</v>
      </c>
      <c r="D1992" t="str">
        <f>VLOOKUP(C1992,Product_Cleaned!$A$2:$B$101,2,FALSE)</f>
        <v>Wall-Mounted Spice Rack</v>
      </c>
      <c r="E1992" t="str">
        <f>VLOOKUP(C1992,Product_Cleaned!$A$2:$C$101,3,FALSE)</f>
        <v>Home</v>
      </c>
      <c r="F1992" t="str">
        <f>VLOOKUP(C1992,Product_Cleaned!$A$2:$E$101,4,FALSE)</f>
        <v>Kitchen</v>
      </c>
      <c r="G1992" t="str">
        <f>VLOOKUP('Sales_Fact cleaned'!C1932,Product_Cleaned!$A$2:$E$101,5, FALSE)</f>
        <v>Thompson-French</v>
      </c>
      <c r="H1992" t="s">
        <v>1766</v>
      </c>
      <c r="I1992" t="str">
        <f>_xlfn.XLOOKUP(H1992,Store_Raw!$A$2:$A$21,Store_Raw!$B$2:$B$21)</f>
        <v>Johnson-Wright</v>
      </c>
      <c r="J1992" t="str">
        <f>_xlfn.XLOOKUP(H1992,Store_Raw!$A$2:$A$21,Store_Raw!$C$2:$C$21)</f>
        <v>North</v>
      </c>
      <c r="K1992" t="str">
        <f>_xlfn.XLOOKUP(H1992,Store_Raw!$A$2:$A$21,Store_Raw!$D$2:$D$21)</f>
        <v>Hoodberg</v>
      </c>
      <c r="L1992" t="str">
        <f>_xlfn.XLOOKUP(H1992,Store_Raw!$A$2:$A$21,Store_Raw!$E$2:$E$21)</f>
        <v>Outlet</v>
      </c>
      <c r="M1992" t="str">
        <f>VLOOKUP(B1992,Customer_Cleaned!$A$2:$H$501,2,FALSE)</f>
        <v>Michael Mcneil</v>
      </c>
      <c r="N1992">
        <f>VLOOKUP(B1992,Customer_Cleaned!$A$2:$H$501,3,FALSE)</f>
        <v>46</v>
      </c>
      <c r="O1992" t="str">
        <f>VLOOKUP(B1992,Customer_Cleaned!$A$2:$H$501,4,FALSE)</f>
        <v>Male</v>
      </c>
      <c r="P1992" t="str">
        <f>VLOOKUP(B1992,Customer_Cleaned!$A$2:$H$501,8,FALSE)</f>
        <v>Silver</v>
      </c>
      <c r="Q1992" t="str">
        <f>_xlfn.XLOOKUP('Sales_Fact cleaned'!B1932,Customer_Cleaned!$A$2:$A$501,Customer_Cleaned!$F$2:$F$501)</f>
        <v>Montana</v>
      </c>
      <c r="R1992" t="str">
        <f>_xlfn.XLOOKUP(B1992,Customer_Cleaned!$A$2:$A$501,Customer_Cleaned!$G$2:$G$501)</f>
        <v>USA</v>
      </c>
      <c r="S1992">
        <v>4</v>
      </c>
      <c r="T1992">
        <v>983.98</v>
      </c>
      <c r="U1992">
        <v>0.11</v>
      </c>
      <c r="V1992">
        <v>3502.9688000000001</v>
      </c>
      <c r="W1992" t="s">
        <v>1829</v>
      </c>
    </row>
    <row r="1993" spans="1:23" hidden="1">
      <c r="A1993" s="2">
        <v>45942</v>
      </c>
      <c r="B1993" t="s">
        <v>582</v>
      </c>
      <c r="C1993" t="s">
        <v>1730</v>
      </c>
      <c r="D1993" t="str">
        <f>VLOOKUP(C1993,Product_Cleaned!$A$2:$B$101,2,FALSE)</f>
        <v>Women's High Heels</v>
      </c>
      <c r="E1993" t="str">
        <f>VLOOKUP(C1993,Product_Cleaned!$A$2:$C$101,3,FALSE)</f>
        <v>Clothing</v>
      </c>
      <c r="F1993" t="str">
        <f>VLOOKUP(C1993,Product_Cleaned!$A$2:$E$101,4,FALSE)</f>
        <v>Footwear</v>
      </c>
      <c r="G1993" t="str">
        <f>VLOOKUP('Sales_Fact cleaned'!C908,Product_Cleaned!$A$2:$E$101,5, FALSE)</f>
        <v>Kelly, Smith and Perez</v>
      </c>
      <c r="H1993" t="s">
        <v>1804</v>
      </c>
      <c r="I1993" t="str">
        <f>_xlfn.XLOOKUP(H1993,Store_Raw!$A$2:$A$21,Store_Raw!$B$2:$B$21)</f>
        <v>Frederick-Wright</v>
      </c>
      <c r="J1993" t="str">
        <f>_xlfn.XLOOKUP(H1993,Store_Raw!$A$2:$A$21,Store_Raw!$C$2:$C$21)</f>
        <v>West</v>
      </c>
      <c r="K1993" t="str">
        <f>_xlfn.XLOOKUP(H1993,Store_Raw!$A$2:$A$21,Store_Raw!$D$2:$D$21)</f>
        <v>New Jimmymouth</v>
      </c>
      <c r="L1993" t="str">
        <f>_xlfn.XLOOKUP(H1993,Store_Raw!$A$2:$A$21,Store_Raw!$E$2:$E$21)</f>
        <v>Flagship</v>
      </c>
      <c r="M1993" t="str">
        <f>VLOOKUP(B1993,Customer_Cleaned!$A$2:$H$501,2,FALSE)</f>
        <v>John Bradford</v>
      </c>
      <c r="N1993">
        <f>VLOOKUP(B1993,Customer_Cleaned!$A$2:$H$501,3,FALSE)</f>
        <v>48</v>
      </c>
      <c r="O1993" t="str">
        <f>VLOOKUP(B1993,Customer_Cleaned!$A$2:$H$501,4,FALSE)</f>
        <v>Male</v>
      </c>
      <c r="P1993" t="str">
        <f>VLOOKUP(B1993,Customer_Cleaned!$A$2:$H$501,8,FALSE)</f>
        <v>Silver</v>
      </c>
      <c r="Q1993" t="str">
        <f>_xlfn.XLOOKUP('Sales_Fact cleaned'!B908,Customer_Cleaned!$A$2:$A$501,Customer_Cleaned!$F$2:$F$501)</f>
        <v>Virginia</v>
      </c>
      <c r="R1993" t="str">
        <f>_xlfn.XLOOKUP(B1993,Customer_Cleaned!$A$2:$A$501,Customer_Cleaned!$G$2:$G$501)</f>
        <v>USA</v>
      </c>
      <c r="S1993">
        <v>4</v>
      </c>
      <c r="T1993">
        <v>969.55</v>
      </c>
      <c r="U1993">
        <v>0.09</v>
      </c>
      <c r="V1993">
        <v>3529.1619999999998</v>
      </c>
      <c r="W1993" t="s">
        <v>1829</v>
      </c>
    </row>
    <row r="1994" spans="1:23" hidden="1">
      <c r="A1994" s="2">
        <v>45942</v>
      </c>
      <c r="B1994" t="s">
        <v>1507</v>
      </c>
      <c r="C1994" t="s">
        <v>1682</v>
      </c>
      <c r="D1994" t="str">
        <f>VLOOKUP(C1994,Product_Cleaned!$A$2:$B$101,2,FALSE)</f>
        <v>Smart LED Light Strip</v>
      </c>
      <c r="E1994" t="str">
        <f>VLOOKUP(C1994,Product_Cleaned!$A$2:$C$101,3,FALSE)</f>
        <v>Electronics</v>
      </c>
      <c r="F1994" t="str">
        <f>VLOOKUP(C1994,Product_Cleaned!$A$2:$E$101,4,FALSE)</f>
        <v>Accessories</v>
      </c>
      <c r="G1994" t="str">
        <f>VLOOKUP('Sales_Fact cleaned'!C177,Product_Cleaned!$A$2:$E$101,5, FALSE)</f>
        <v>Soto-Ellis</v>
      </c>
      <c r="H1994" t="s">
        <v>1757</v>
      </c>
      <c r="I1994" t="str">
        <f>_xlfn.XLOOKUP(H1994,Store_Raw!$A$2:$A$21,Store_Raw!$B$2:$B$21)</f>
        <v>Martinez, Adkins and Johnson</v>
      </c>
      <c r="J1994" t="str">
        <f>_xlfn.XLOOKUP(H1994,Store_Raw!$A$2:$A$21,Store_Raw!$C$2:$C$21)</f>
        <v>North</v>
      </c>
      <c r="K1994" t="str">
        <f>_xlfn.XLOOKUP(H1994,Store_Raw!$A$2:$A$21,Store_Raw!$D$2:$D$21)</f>
        <v>Danielmouth</v>
      </c>
      <c r="L1994" t="str">
        <f>_xlfn.XLOOKUP(H1994,Store_Raw!$A$2:$A$21,Store_Raw!$E$2:$E$21)</f>
        <v>Flagship</v>
      </c>
      <c r="M1994" t="str">
        <f>VLOOKUP(B1994,Customer_Cleaned!$A$2:$H$501,2,FALSE)</f>
        <v>Scott Harris</v>
      </c>
      <c r="N1994">
        <f>VLOOKUP(B1994,Customer_Cleaned!$A$2:$H$501,3,FALSE)</f>
        <v>23</v>
      </c>
      <c r="O1994" t="str">
        <f>VLOOKUP(B1994,Customer_Cleaned!$A$2:$H$501,4,FALSE)</f>
        <v>Male</v>
      </c>
      <c r="P1994" t="str">
        <f>VLOOKUP(B1994,Customer_Cleaned!$A$2:$H$501,8,FALSE)</f>
        <v>Bronze</v>
      </c>
      <c r="Q1994" t="str">
        <f>_xlfn.XLOOKUP('Sales_Fact cleaned'!B177,Customer_Cleaned!$A$2:$A$501,Customer_Cleaned!$F$2:$F$501)</f>
        <v>Mississippi</v>
      </c>
      <c r="R1994" t="str">
        <f>_xlfn.XLOOKUP(B1994,Customer_Cleaned!$A$2:$A$501,Customer_Cleaned!$G$2:$G$501)</f>
        <v>USA</v>
      </c>
      <c r="S1994">
        <v>4</v>
      </c>
      <c r="T1994">
        <v>921.84</v>
      </c>
      <c r="U1994">
        <v>0.04</v>
      </c>
      <c r="V1994">
        <v>3539.8656000000001</v>
      </c>
      <c r="W1994" t="s">
        <v>1824</v>
      </c>
    </row>
    <row r="1995" spans="1:23" hidden="1">
      <c r="A1995" s="2">
        <v>45942</v>
      </c>
      <c r="B1995" t="s">
        <v>607</v>
      </c>
      <c r="C1995" t="s">
        <v>1616</v>
      </c>
      <c r="D1995" t="str">
        <f>VLOOKUP(C1995,Product_Cleaned!$A$2:$B$101,2,FALSE)</f>
        <v>Gaming Mechanical Keyboard</v>
      </c>
      <c r="E1995" t="str">
        <f>VLOOKUP(C1995,Product_Cleaned!$A$2:$C$101,3,FALSE)</f>
        <v>Electronics</v>
      </c>
      <c r="F1995" t="str">
        <f>VLOOKUP(C1995,Product_Cleaned!$A$2:$E$101,4,FALSE)</f>
        <v>Computer</v>
      </c>
      <c r="G1995" t="str">
        <f>VLOOKUP('Sales_Fact cleaned'!C552,Product_Cleaned!$A$2:$E$101,5, FALSE)</f>
        <v>Smith-King</v>
      </c>
      <c r="H1995" t="s">
        <v>1807</v>
      </c>
      <c r="I1995" t="str">
        <f>_xlfn.XLOOKUP(H1995,Store_Raw!$A$2:$A$21,Store_Raw!$B$2:$B$21)</f>
        <v>Holloway Ltd</v>
      </c>
      <c r="J1995" t="str">
        <f>_xlfn.XLOOKUP(H1995,Store_Raw!$A$2:$A$21,Store_Raw!$C$2:$C$21)</f>
        <v>North</v>
      </c>
      <c r="K1995" t="str">
        <f>_xlfn.XLOOKUP(H1995,Store_Raw!$A$2:$A$21,Store_Raw!$D$2:$D$21)</f>
        <v>Bensonhaven</v>
      </c>
      <c r="L1995" t="str">
        <f>_xlfn.XLOOKUP(H1995,Store_Raw!$A$2:$A$21,Store_Raw!$E$2:$E$21)</f>
        <v>Flagship</v>
      </c>
      <c r="M1995" t="str">
        <f>VLOOKUP(B1995,Customer_Cleaned!$A$2:$H$501,2,FALSE)</f>
        <v>Leonard Cochran</v>
      </c>
      <c r="N1995">
        <f>VLOOKUP(B1995,Customer_Cleaned!$A$2:$H$501,3,FALSE)</f>
        <v>46</v>
      </c>
      <c r="O1995" t="str">
        <f>VLOOKUP(B1995,Customer_Cleaned!$A$2:$H$501,4,FALSE)</f>
        <v>Female</v>
      </c>
      <c r="P1995" t="str">
        <f>VLOOKUP(B1995,Customer_Cleaned!$A$2:$H$501,8,FALSE)</f>
        <v>Silver</v>
      </c>
      <c r="Q1995" t="str">
        <f>_xlfn.XLOOKUP('Sales_Fact cleaned'!B552,Customer_Cleaned!$A$2:$A$501,Customer_Cleaned!$F$2:$F$501)</f>
        <v>Missouri</v>
      </c>
      <c r="R1995" t="str">
        <f>_xlfn.XLOOKUP(B1995,Customer_Cleaned!$A$2:$A$501,Customer_Cleaned!$G$2:$G$501)</f>
        <v>USA</v>
      </c>
      <c r="S1995">
        <v>4</v>
      </c>
      <c r="T1995">
        <v>931.26</v>
      </c>
      <c r="U1995">
        <v>0.04</v>
      </c>
      <c r="V1995">
        <v>3576.0383999999999</v>
      </c>
      <c r="W1995" t="s">
        <v>1824</v>
      </c>
    </row>
    <row r="1996" spans="1:23" hidden="1">
      <c r="A1996" s="2">
        <v>45942</v>
      </c>
      <c r="B1996" t="s">
        <v>1160</v>
      </c>
      <c r="C1996" t="s">
        <v>1742</v>
      </c>
      <c r="D1996" t="str">
        <f>VLOOKUP(C1996,Product_Cleaned!$A$2:$B$101,2,FALSE)</f>
        <v>Cricket Bat</v>
      </c>
      <c r="E1996" t="str">
        <f>VLOOKUP(C1996,Product_Cleaned!$A$2:$C$101,3,FALSE)</f>
        <v>Sports</v>
      </c>
      <c r="F1996" t="str">
        <f>VLOOKUP(C1996,Product_Cleaned!$A$2:$E$101,4,FALSE)</f>
        <v>Team Sports</v>
      </c>
      <c r="G1996" t="str">
        <f>VLOOKUP('Sales_Fact cleaned'!C149,Product_Cleaned!$A$2:$E$101,5, FALSE)</f>
        <v>Dawson-Perkins</v>
      </c>
      <c r="H1996" t="s">
        <v>1779</v>
      </c>
      <c r="I1996" t="str">
        <f>_xlfn.XLOOKUP(H1996,Store_Raw!$A$2:$A$21,Store_Raw!$B$2:$B$21)</f>
        <v>Martinez-Mullins</v>
      </c>
      <c r="J1996" t="str">
        <f>_xlfn.XLOOKUP(H1996,Store_Raw!$A$2:$A$21,Store_Raw!$C$2:$C$21)</f>
        <v>South</v>
      </c>
      <c r="K1996" t="str">
        <f>_xlfn.XLOOKUP(H1996,Store_Raw!$A$2:$A$21,Store_Raw!$D$2:$D$21)</f>
        <v>Williamsfurt</v>
      </c>
      <c r="L1996" t="str">
        <f>_xlfn.XLOOKUP(H1996,Store_Raw!$A$2:$A$21,Store_Raw!$E$2:$E$21)</f>
        <v>Online</v>
      </c>
      <c r="M1996" t="str">
        <f>VLOOKUP(B1996,Customer_Cleaned!$A$2:$H$501,2,FALSE)</f>
        <v>Michael Garner</v>
      </c>
      <c r="N1996">
        <f>VLOOKUP(B1996,Customer_Cleaned!$A$2:$H$501,3,FALSE)</f>
        <v>21</v>
      </c>
      <c r="O1996" t="str">
        <f>VLOOKUP(B1996,Customer_Cleaned!$A$2:$H$501,4,FALSE)</f>
        <v>Female</v>
      </c>
      <c r="P1996" t="str">
        <f>VLOOKUP(B1996,Customer_Cleaned!$A$2:$H$501,8,FALSE)</f>
        <v>Bronze</v>
      </c>
      <c r="Q1996" t="str">
        <f>_xlfn.XLOOKUP('Sales_Fact cleaned'!B149,Customer_Cleaned!$A$2:$A$501,Customer_Cleaned!$F$2:$F$501)</f>
        <v>Ohio</v>
      </c>
      <c r="R1996" t="str">
        <f>_xlfn.XLOOKUP(B1996,Customer_Cleaned!$A$2:$A$501,Customer_Cleaned!$G$2:$G$501)</f>
        <v>USA</v>
      </c>
      <c r="S1996">
        <v>4</v>
      </c>
      <c r="T1996">
        <v>938.21</v>
      </c>
      <c r="U1996">
        <v>0.04</v>
      </c>
      <c r="V1996">
        <v>3602.7264</v>
      </c>
      <c r="W1996" t="s">
        <v>1824</v>
      </c>
    </row>
    <row r="1997" spans="1:23" hidden="1">
      <c r="A1997" s="2">
        <v>45943</v>
      </c>
      <c r="B1997" t="s">
        <v>304</v>
      </c>
      <c r="C1997" t="s">
        <v>1688</v>
      </c>
      <c r="D1997" t="str">
        <f>VLOOKUP(C1997,Product_Cleaned!$A$2:$B$101,2,FALSE)</f>
        <v>Kitchen Storage Rack</v>
      </c>
      <c r="E1997" t="str">
        <f>VLOOKUP(C1997,Product_Cleaned!$A$2:$C$101,3,FALSE)</f>
        <v>Home</v>
      </c>
      <c r="F1997" t="str">
        <f>VLOOKUP(C1997,Product_Cleaned!$A$2:$E$101,4,FALSE)</f>
        <v>Storage</v>
      </c>
      <c r="G1997" t="str">
        <f>VLOOKUP('Sales_Fact cleaned'!C1115,Product_Cleaned!$A$2:$E$101,5, FALSE)</f>
        <v>Taylor-Elliott</v>
      </c>
      <c r="H1997" t="s">
        <v>1786</v>
      </c>
      <c r="I1997" t="str">
        <f>_xlfn.XLOOKUP(H1997,Store_Raw!$A$2:$A$21,Store_Raw!$B$2:$B$21)</f>
        <v>Moore, Padilla and Butler</v>
      </c>
      <c r="J1997" t="str">
        <f>_xlfn.XLOOKUP(H1997,Store_Raw!$A$2:$A$21,Store_Raw!$C$2:$C$21)</f>
        <v>South</v>
      </c>
      <c r="K1997" t="str">
        <f>_xlfn.XLOOKUP(H1997,Store_Raw!$A$2:$A$21,Store_Raw!$D$2:$D$21)</f>
        <v>East Johnstad</v>
      </c>
      <c r="L1997" t="str">
        <f>_xlfn.XLOOKUP(H1997,Store_Raw!$A$2:$A$21,Store_Raw!$E$2:$E$21)</f>
        <v>Flagship</v>
      </c>
      <c r="M1997" t="str">
        <f>VLOOKUP(B1997,Customer_Cleaned!$A$2:$H$501,2,FALSE)</f>
        <v>Christy Hoffman</v>
      </c>
      <c r="N1997">
        <f>VLOOKUP(B1997,Customer_Cleaned!$A$2:$H$501,3,FALSE)</f>
        <v>26</v>
      </c>
      <c r="O1997" t="str">
        <f>VLOOKUP(B1997,Customer_Cleaned!$A$2:$H$501,4,FALSE)</f>
        <v>Female</v>
      </c>
      <c r="P1997" t="str">
        <f>VLOOKUP(B1997,Customer_Cleaned!$A$2:$H$501,8,FALSE)</f>
        <v>Bronze</v>
      </c>
      <c r="Q1997" t="str">
        <f>_xlfn.XLOOKUP('Sales_Fact cleaned'!B1115,Customer_Cleaned!$A$2:$A$501,Customer_Cleaned!$F$2:$F$501)</f>
        <v>Arkansas</v>
      </c>
      <c r="R1997" t="str">
        <f>_xlfn.XLOOKUP(B1997,Customer_Cleaned!$A$2:$A$501,Customer_Cleaned!$G$2:$G$501)</f>
        <v>USA</v>
      </c>
      <c r="S1997">
        <v>4</v>
      </c>
      <c r="T1997">
        <v>930.38</v>
      </c>
      <c r="U1997">
        <v>0</v>
      </c>
      <c r="V1997">
        <v>3721.52</v>
      </c>
      <c r="W1997" t="s">
        <v>1824</v>
      </c>
    </row>
    <row r="1998" spans="1:23" hidden="1">
      <c r="A1998" s="2">
        <v>45943</v>
      </c>
      <c r="B1998" t="s">
        <v>764</v>
      </c>
      <c r="C1998" t="s">
        <v>1634</v>
      </c>
      <c r="D1998" t="str">
        <f>VLOOKUP(C1998,Product_Cleaned!$A$2:$B$101,2,FALSE)</f>
        <v>USB External Hard Drive</v>
      </c>
      <c r="E1998" t="str">
        <f>VLOOKUP(C1998,Product_Cleaned!$A$2:$C$101,3,FALSE)</f>
        <v>Electronics</v>
      </c>
      <c r="F1998" t="str">
        <f>VLOOKUP(C1998,Product_Cleaned!$A$2:$E$101,4,FALSE)</f>
        <v>Computer</v>
      </c>
      <c r="G1998" t="str">
        <f>VLOOKUP('Sales_Fact cleaned'!C2000,Product_Cleaned!$A$2:$E$101,5, FALSE)</f>
        <v>Luna, Anderson and Bowman</v>
      </c>
      <c r="H1998" t="s">
        <v>1810</v>
      </c>
      <c r="I1998" t="str">
        <f>_xlfn.XLOOKUP(H1998,Store_Raw!$A$2:$A$21,Store_Raw!$B$2:$B$21)</f>
        <v>Guerrero-Schmitt</v>
      </c>
      <c r="J1998" t="str">
        <f>_xlfn.XLOOKUP(H1998,Store_Raw!$A$2:$A$21,Store_Raw!$C$2:$C$21)</f>
        <v>East</v>
      </c>
      <c r="K1998" t="str">
        <f>_xlfn.XLOOKUP(H1998,Store_Raw!$A$2:$A$21,Store_Raw!$D$2:$D$21)</f>
        <v>East Stevechester</v>
      </c>
      <c r="L1998" t="str">
        <f>_xlfn.XLOOKUP(H1998,Store_Raw!$A$2:$A$21,Store_Raw!$E$2:$E$21)</f>
        <v>Flagship</v>
      </c>
      <c r="M1998" t="str">
        <f>VLOOKUP(B1998,Customer_Cleaned!$A$2:$H$501,2,FALSE)</f>
        <v>Steven Smith</v>
      </c>
      <c r="N1998">
        <f>VLOOKUP(B1998,Customer_Cleaned!$A$2:$H$501,3,FALSE)</f>
        <v>40</v>
      </c>
      <c r="O1998" t="str">
        <f>VLOOKUP(B1998,Customer_Cleaned!$A$2:$H$501,4,FALSE)</f>
        <v>Male</v>
      </c>
      <c r="P1998" t="str">
        <f>VLOOKUP(B1998,Customer_Cleaned!$A$2:$H$501,8,FALSE)</f>
        <v>Silver</v>
      </c>
      <c r="Q1998" t="str">
        <f>_xlfn.XLOOKUP('Sales_Fact cleaned'!B2000,Customer_Cleaned!$A$2:$A$501,Customer_Cleaned!$F$2:$F$501)</f>
        <v>Florida</v>
      </c>
      <c r="R1998" t="str">
        <f>_xlfn.XLOOKUP(B1998,Customer_Cleaned!$A$2:$A$501,Customer_Cleaned!$G$2:$G$501)</f>
        <v>USA</v>
      </c>
      <c r="S1998">
        <v>4</v>
      </c>
      <c r="T1998">
        <v>975.47</v>
      </c>
      <c r="U1998">
        <v>0.04</v>
      </c>
      <c r="V1998">
        <v>3745.8047999999999</v>
      </c>
      <c r="W1998" t="s">
        <v>1824</v>
      </c>
    </row>
    <row r="1999" spans="1:23" hidden="1">
      <c r="A1999" s="2">
        <v>45943</v>
      </c>
      <c r="B1999" t="s">
        <v>776</v>
      </c>
      <c r="C1999" t="s">
        <v>1710</v>
      </c>
      <c r="D1999" t="str">
        <f>VLOOKUP(C1999,Product_Cleaned!$A$2:$B$101,2,FALSE)</f>
        <v>Badminton Racket Set</v>
      </c>
      <c r="E1999" t="str">
        <f>VLOOKUP(C1999,Product_Cleaned!$A$2:$C$101,3,FALSE)</f>
        <v>Sports</v>
      </c>
      <c r="F1999" t="str">
        <f>VLOOKUP(C1999,Product_Cleaned!$A$2:$E$101,4,FALSE)</f>
        <v>Equipment</v>
      </c>
      <c r="G1999" t="str">
        <f>VLOOKUP('Sales_Fact cleaned'!C171,Product_Cleaned!$A$2:$E$101,5, FALSE)</f>
        <v>Lucero LLC</v>
      </c>
      <c r="H1999" t="s">
        <v>1769</v>
      </c>
      <c r="I1999" t="str">
        <f>_xlfn.XLOOKUP(H1999,Store_Raw!$A$2:$A$21,Store_Raw!$B$2:$B$21)</f>
        <v>Alexander Group</v>
      </c>
      <c r="J1999" t="str">
        <f>_xlfn.XLOOKUP(H1999,Store_Raw!$A$2:$A$21,Store_Raw!$C$2:$C$21)</f>
        <v>South</v>
      </c>
      <c r="K1999" t="str">
        <f>_xlfn.XLOOKUP(H1999,Store_Raw!$A$2:$A$21,Store_Raw!$D$2:$D$21)</f>
        <v>Port Sharon</v>
      </c>
      <c r="L1999" t="str">
        <f>_xlfn.XLOOKUP(H1999,Store_Raw!$A$2:$A$21,Store_Raw!$E$2:$E$21)</f>
        <v>Online</v>
      </c>
      <c r="M1999" t="str">
        <f>VLOOKUP(B1999,Customer_Cleaned!$A$2:$H$501,2,FALSE)</f>
        <v>William Jackson</v>
      </c>
      <c r="N1999">
        <f>VLOOKUP(B1999,Customer_Cleaned!$A$2:$H$501,3,FALSE)</f>
        <v>58</v>
      </c>
      <c r="O1999" t="str">
        <f>VLOOKUP(B1999,Customer_Cleaned!$A$2:$H$501,4,FALSE)</f>
        <v>Female</v>
      </c>
      <c r="P1999" t="str">
        <f>VLOOKUP(B1999,Customer_Cleaned!$A$2:$H$501,8,FALSE)</f>
        <v>Platinum</v>
      </c>
      <c r="Q1999" t="str">
        <f>_xlfn.XLOOKUP('Sales_Fact cleaned'!B171,Customer_Cleaned!$A$2:$A$501,Customer_Cleaned!$F$2:$F$501)</f>
        <v>South Carolina</v>
      </c>
      <c r="R1999" t="str">
        <f>_xlfn.XLOOKUP(B1999,Customer_Cleaned!$A$2:$A$501,Customer_Cleaned!$G$2:$G$501)</f>
        <v>USA</v>
      </c>
      <c r="S1999">
        <v>4</v>
      </c>
      <c r="T1999">
        <v>968.27</v>
      </c>
      <c r="U1999">
        <v>0.03</v>
      </c>
      <c r="V1999">
        <v>3756.8876</v>
      </c>
      <c r="W1999" t="s">
        <v>1824</v>
      </c>
    </row>
    <row r="2000" spans="1:23" hidden="1">
      <c r="A2000" s="2">
        <v>45943</v>
      </c>
      <c r="B2000" t="s">
        <v>247</v>
      </c>
      <c r="C2000" t="s">
        <v>1576</v>
      </c>
      <c r="D2000" t="str">
        <f>VLOOKUP(C2000,Product_Cleaned!$A$2:$B$101,2,FALSE)</f>
        <v>Decorative Wall Mirror</v>
      </c>
      <c r="E2000" t="str">
        <f>VLOOKUP(C2000,Product_Cleaned!$A$2:$C$101,3,FALSE)</f>
        <v>Home</v>
      </c>
      <c r="F2000" t="str">
        <f>VLOOKUP(C2000,Product_Cleaned!$A$2:$E$101,4,FALSE)</f>
        <v>Decor</v>
      </c>
      <c r="G2000" t="str">
        <f>VLOOKUP('Sales_Fact cleaned'!C969,Product_Cleaned!$A$2:$E$101,5, FALSE)</f>
        <v>Anderson-Riley</v>
      </c>
      <c r="H2000" t="s">
        <v>1801</v>
      </c>
      <c r="I2000" t="str">
        <f>_xlfn.XLOOKUP(H2000,Store_Raw!$A$2:$A$21,Store_Raw!$B$2:$B$21)</f>
        <v>Shelton PLC</v>
      </c>
      <c r="J2000" t="str">
        <f>_xlfn.XLOOKUP(H2000,Store_Raw!$A$2:$A$21,Store_Raw!$C$2:$C$21)</f>
        <v>North</v>
      </c>
      <c r="K2000" t="str">
        <f>_xlfn.XLOOKUP(H2000,Store_Raw!$A$2:$A$21,Store_Raw!$D$2:$D$21)</f>
        <v>East Jenniferstad</v>
      </c>
      <c r="L2000" t="str">
        <f>_xlfn.XLOOKUP(H2000,Store_Raw!$A$2:$A$21,Store_Raw!$E$2:$E$21)</f>
        <v>Flagship</v>
      </c>
      <c r="M2000" t="str">
        <f>VLOOKUP(B2000,Customer_Cleaned!$A$2:$H$501,2,FALSE)</f>
        <v>Amber Mcclain</v>
      </c>
      <c r="N2000">
        <f>VLOOKUP(B2000,Customer_Cleaned!$A$2:$H$501,3,FALSE)</f>
        <v>58</v>
      </c>
      <c r="O2000" t="str">
        <f>VLOOKUP(B2000,Customer_Cleaned!$A$2:$H$501,4,FALSE)</f>
        <v>Male</v>
      </c>
      <c r="P2000" t="str">
        <f>VLOOKUP(B2000,Customer_Cleaned!$A$2:$H$501,8,FALSE)</f>
        <v>Platinum</v>
      </c>
      <c r="Q2000" t="str">
        <f>_xlfn.XLOOKUP('Sales_Fact cleaned'!B969,Customer_Cleaned!$A$2:$A$501,Customer_Cleaned!$F$2:$F$501)</f>
        <v>Tennessee</v>
      </c>
      <c r="R2000" t="str">
        <f>_xlfn.XLOOKUP(B2000,Customer_Cleaned!$A$2:$A$501,Customer_Cleaned!$G$2:$G$501)</f>
        <v>USA</v>
      </c>
      <c r="S2000">
        <v>4</v>
      </c>
      <c r="T2000">
        <v>973.9</v>
      </c>
      <c r="U2000">
        <v>0.02</v>
      </c>
      <c r="V2000">
        <v>3817.6880000000001</v>
      </c>
      <c r="W2000" t="s">
        <v>1824</v>
      </c>
    </row>
    <row r="2001" spans="1:23" hidden="1">
      <c r="A2001" s="2">
        <v>45943</v>
      </c>
      <c r="B2001" t="s">
        <v>1175</v>
      </c>
      <c r="C2001" t="s">
        <v>1718</v>
      </c>
      <c r="D2001" t="str">
        <f>VLOOKUP(C2001,Product_Cleaned!$A$2:$B$101,2,FALSE)</f>
        <v>Women's Beanie Hat</v>
      </c>
      <c r="E2001" t="str">
        <f>VLOOKUP(C2001,Product_Cleaned!$A$2:$C$101,3,FALSE)</f>
        <v>Clothing</v>
      </c>
      <c r="F2001" t="str">
        <f>VLOOKUP(C2001,Product_Cleaned!$A$2:$E$101,4,FALSE)</f>
        <v>Accessories</v>
      </c>
      <c r="G2001" t="str">
        <f>VLOOKUP('Sales_Fact cleaned'!C363,Product_Cleaned!$A$2:$E$101,5, FALSE)</f>
        <v>Wolfe, Ross and Hester</v>
      </c>
      <c r="H2001" t="s">
        <v>1766</v>
      </c>
      <c r="I2001" t="str">
        <f>_xlfn.XLOOKUP(H2001,Store_Raw!$A$2:$A$21,Store_Raw!$B$2:$B$21)</f>
        <v>Johnson-Wright</v>
      </c>
      <c r="J2001" t="str">
        <f>_xlfn.XLOOKUP(H2001,Store_Raw!$A$2:$A$21,Store_Raw!$C$2:$C$21)</f>
        <v>North</v>
      </c>
      <c r="K2001" t="str">
        <f>_xlfn.XLOOKUP(H2001,Store_Raw!$A$2:$A$21,Store_Raw!$D$2:$D$21)</f>
        <v>Hoodberg</v>
      </c>
      <c r="L2001" t="str">
        <f>_xlfn.XLOOKUP(H2001,Store_Raw!$A$2:$A$21,Store_Raw!$E$2:$E$21)</f>
        <v>Outlet</v>
      </c>
      <c r="M2001" t="str">
        <f>VLOOKUP(B2001,Customer_Cleaned!$A$2:$H$501,2,FALSE)</f>
        <v>Michele Burke</v>
      </c>
      <c r="N2001">
        <f>VLOOKUP(B2001,Customer_Cleaned!$A$2:$H$501,3,FALSE)</f>
        <v>30</v>
      </c>
      <c r="O2001" t="str">
        <f>VLOOKUP(B2001,Customer_Cleaned!$A$2:$H$501,4,FALSE)</f>
        <v>Male</v>
      </c>
      <c r="P2001" t="str">
        <f>VLOOKUP(B2001,Customer_Cleaned!$A$2:$H$501,8,FALSE)</f>
        <v>Bronze</v>
      </c>
      <c r="Q2001" t="str">
        <f>_xlfn.XLOOKUP('Sales_Fact cleaned'!B363,Customer_Cleaned!$A$2:$A$501,Customer_Cleaned!$F$2:$F$501)</f>
        <v>Ohio</v>
      </c>
      <c r="R2001" t="str">
        <f>_xlfn.XLOOKUP(B2001,Customer_Cleaned!$A$2:$A$501,Customer_Cleaned!$G$2:$G$501)</f>
        <v>USA</v>
      </c>
      <c r="S2001">
        <v>4</v>
      </c>
      <c r="T2001">
        <v>986.93</v>
      </c>
      <c r="U2001">
        <v>0.01</v>
      </c>
      <c r="V2001">
        <v>3908.2428</v>
      </c>
      <c r="W2001" t="s">
        <v>1829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84120-6C0B-C14A-B03C-A2319C8283B9}">
  <dimension ref="B1:T22"/>
  <sheetViews>
    <sheetView zoomScale="92" workbookViewId="0">
      <selection activeCell="G28" sqref="G28"/>
    </sheetView>
  </sheetViews>
  <sheetFormatPr baseColWidth="10" defaultRowHeight="15"/>
  <cols>
    <col min="2" max="2" width="22" customWidth="1"/>
    <col min="5" max="5" width="20.33203125" customWidth="1"/>
    <col min="8" max="8" width="21.33203125" customWidth="1"/>
    <col min="11" max="11" width="21.33203125" customWidth="1"/>
  </cols>
  <sheetData>
    <row r="1" spans="2:20" ht="35">
      <c r="D1" s="54"/>
      <c r="E1" s="53"/>
      <c r="F1" s="55"/>
      <c r="G1" s="56" t="s">
        <v>4019</v>
      </c>
      <c r="H1" s="57"/>
      <c r="I1" s="57"/>
      <c r="J1" s="57"/>
      <c r="K1" s="57"/>
      <c r="L1" s="57"/>
      <c r="M1" s="57"/>
      <c r="N1" s="57"/>
      <c r="O1" s="57"/>
      <c r="P1" s="57"/>
      <c r="Q1" s="57"/>
      <c r="R1" s="57"/>
      <c r="S1" s="58"/>
      <c r="T1" s="15"/>
    </row>
    <row r="2" spans="2:20">
      <c r="D2" s="59"/>
      <c r="E2" s="60"/>
      <c r="F2" s="60"/>
      <c r="G2" s="60"/>
      <c r="H2" s="60"/>
      <c r="I2" s="60"/>
      <c r="J2" s="60"/>
      <c r="K2" s="60"/>
      <c r="L2" s="60"/>
      <c r="M2" s="60"/>
      <c r="N2" s="60"/>
      <c r="O2" s="60"/>
      <c r="P2" s="60"/>
      <c r="Q2" s="60"/>
      <c r="R2" s="60"/>
      <c r="S2" s="61"/>
      <c r="T2" s="15"/>
    </row>
    <row r="4" spans="2:20" ht="16" thickBot="1"/>
    <row r="5" spans="2:20">
      <c r="B5" s="17" t="s">
        <v>1818</v>
      </c>
      <c r="C5" s="17"/>
      <c r="E5" s="17" t="s">
        <v>1819</v>
      </c>
      <c r="F5" s="17"/>
      <c r="H5" s="17" t="s">
        <v>1820</v>
      </c>
      <c r="I5" s="17"/>
      <c r="K5" s="17" t="s">
        <v>1822</v>
      </c>
      <c r="L5" s="17"/>
    </row>
    <row r="7" spans="2:20">
      <c r="B7" t="s">
        <v>4003</v>
      </c>
      <c r="C7">
        <v>2.4740000000000002</v>
      </c>
      <c r="E7" t="s">
        <v>4003</v>
      </c>
      <c r="F7">
        <v>513.58229499999948</v>
      </c>
      <c r="H7" t="s">
        <v>4003</v>
      </c>
      <c r="I7">
        <v>0.14778999999999987</v>
      </c>
      <c r="K7" t="s">
        <v>4003</v>
      </c>
      <c r="L7">
        <v>1087.1973491499991</v>
      </c>
    </row>
    <row r="8" spans="2:20">
      <c r="B8" t="s">
        <v>4004</v>
      </c>
      <c r="C8">
        <v>2.4989482530027689E-2</v>
      </c>
      <c r="E8" t="s">
        <v>4004</v>
      </c>
      <c r="F8">
        <v>6.3135120401510729</v>
      </c>
      <c r="H8" t="s">
        <v>4004</v>
      </c>
      <c r="I8">
        <v>1.9632460664824325E-3</v>
      </c>
      <c r="K8" t="s">
        <v>4004</v>
      </c>
      <c r="L8">
        <v>18.327237195561025</v>
      </c>
    </row>
    <row r="9" spans="2:20">
      <c r="B9" t="s">
        <v>4005</v>
      </c>
      <c r="C9">
        <v>2</v>
      </c>
      <c r="E9" t="s">
        <v>4005</v>
      </c>
      <c r="F9">
        <v>522.43000000000006</v>
      </c>
      <c r="H9" t="s">
        <v>4005</v>
      </c>
      <c r="I9">
        <v>0.14000000000000001</v>
      </c>
      <c r="K9" t="s">
        <v>4005</v>
      </c>
      <c r="L9">
        <v>868.71820000000002</v>
      </c>
    </row>
    <row r="10" spans="2:20">
      <c r="B10" t="s">
        <v>4006</v>
      </c>
      <c r="C10">
        <v>2</v>
      </c>
      <c r="E10" t="s">
        <v>4006</v>
      </c>
      <c r="F10">
        <v>213.69</v>
      </c>
      <c r="H10" t="s">
        <v>4006</v>
      </c>
      <c r="I10">
        <v>0.1</v>
      </c>
      <c r="K10" t="s">
        <v>4006</v>
      </c>
      <c r="L10" t="e">
        <v>#N/A</v>
      </c>
    </row>
    <row r="11" spans="2:20">
      <c r="B11" t="s">
        <v>4007</v>
      </c>
      <c r="C11">
        <v>1.1175636331937069</v>
      </c>
      <c r="E11" t="s">
        <v>4007</v>
      </c>
      <c r="F11">
        <v>282.34884197082363</v>
      </c>
      <c r="H11" t="s">
        <v>4007</v>
      </c>
      <c r="I11">
        <v>8.7799033224275819E-2</v>
      </c>
      <c r="K11" t="s">
        <v>4007</v>
      </c>
      <c r="L11">
        <v>819.61896418074116</v>
      </c>
    </row>
    <row r="12" spans="2:20">
      <c r="B12" t="s">
        <v>4008</v>
      </c>
      <c r="C12">
        <v>1.2489484742371182</v>
      </c>
      <c r="E12" t="s">
        <v>4008</v>
      </c>
      <c r="F12">
        <v>79720.868562265125</v>
      </c>
      <c r="H12" t="s">
        <v>4008</v>
      </c>
      <c r="I12">
        <v>7.7086702351174879E-3</v>
      </c>
      <c r="K12" t="s">
        <v>4008</v>
      </c>
      <c r="L12">
        <v>671775.246444711</v>
      </c>
    </row>
    <row r="13" spans="2:20">
      <c r="B13" t="s">
        <v>4009</v>
      </c>
      <c r="C13">
        <v>-1.3208846887920234</v>
      </c>
      <c r="E13" t="s">
        <v>4009</v>
      </c>
      <c r="F13">
        <v>-1.193187171675169</v>
      </c>
      <c r="H13" t="s">
        <v>4009</v>
      </c>
      <c r="I13">
        <v>-1.2089460616399481</v>
      </c>
      <c r="K13" t="s">
        <v>4009</v>
      </c>
      <c r="L13">
        <v>4.5826153354481036E-2</v>
      </c>
    </row>
    <row r="14" spans="2:20">
      <c r="B14" t="s">
        <v>4010</v>
      </c>
      <c r="C14">
        <v>1.462800215213813E-2</v>
      </c>
      <c r="E14" t="s">
        <v>4010</v>
      </c>
      <c r="F14">
        <v>-3.4817149889687524E-2</v>
      </c>
      <c r="H14" t="s">
        <v>4010</v>
      </c>
      <c r="I14">
        <v>6.21778498663813E-2</v>
      </c>
      <c r="K14" t="s">
        <v>4010</v>
      </c>
      <c r="L14">
        <v>0.87904703968682174</v>
      </c>
    </row>
    <row r="15" spans="2:20">
      <c r="B15" t="s">
        <v>4011</v>
      </c>
      <c r="C15">
        <v>4</v>
      </c>
      <c r="E15" t="s">
        <v>4011</v>
      </c>
      <c r="F15">
        <v>979.8</v>
      </c>
      <c r="H15" t="s">
        <v>4011</v>
      </c>
      <c r="I15">
        <v>0.3</v>
      </c>
      <c r="K15" t="s">
        <v>4011</v>
      </c>
      <c r="L15">
        <v>3889.7838000000002</v>
      </c>
    </row>
    <row r="16" spans="2:20">
      <c r="B16" t="s">
        <v>4012</v>
      </c>
      <c r="C16">
        <v>0</v>
      </c>
      <c r="E16" t="s">
        <v>4012</v>
      </c>
      <c r="F16">
        <v>20.09</v>
      </c>
      <c r="H16" t="s">
        <v>4012</v>
      </c>
      <c r="I16">
        <v>0</v>
      </c>
      <c r="K16" t="s">
        <v>4012</v>
      </c>
      <c r="L16">
        <v>18.459</v>
      </c>
    </row>
    <row r="17" spans="2:12">
      <c r="B17" t="s">
        <v>4013</v>
      </c>
      <c r="C17">
        <v>4</v>
      </c>
      <c r="E17" t="s">
        <v>4013</v>
      </c>
      <c r="F17">
        <v>999.89</v>
      </c>
      <c r="H17" t="s">
        <v>4013</v>
      </c>
      <c r="I17">
        <v>0.3</v>
      </c>
      <c r="K17" t="s">
        <v>4013</v>
      </c>
      <c r="L17">
        <v>3908.2428</v>
      </c>
    </row>
    <row r="18" spans="2:12">
      <c r="B18" t="s">
        <v>4014</v>
      </c>
      <c r="C18">
        <v>4948</v>
      </c>
      <c r="E18" t="s">
        <v>4014</v>
      </c>
      <c r="F18">
        <v>1027164.5899999989</v>
      </c>
      <c r="H18" t="s">
        <v>4014</v>
      </c>
      <c r="I18">
        <v>295.57999999999976</v>
      </c>
      <c r="K18" t="s">
        <v>4014</v>
      </c>
      <c r="L18">
        <v>2174394.6982999984</v>
      </c>
    </row>
    <row r="19" spans="2:12">
      <c r="B19" t="s">
        <v>4015</v>
      </c>
      <c r="C19">
        <v>2000</v>
      </c>
      <c r="E19" t="s">
        <v>4015</v>
      </c>
      <c r="F19">
        <v>2000</v>
      </c>
      <c r="H19" t="s">
        <v>4015</v>
      </c>
      <c r="I19">
        <v>2000</v>
      </c>
      <c r="K19" t="s">
        <v>4015</v>
      </c>
      <c r="L19">
        <v>2000</v>
      </c>
    </row>
    <row r="20" spans="2:12">
      <c r="B20" t="s">
        <v>4016</v>
      </c>
      <c r="C20">
        <v>4</v>
      </c>
      <c r="E20" t="s">
        <v>4016</v>
      </c>
      <c r="F20">
        <v>999.89</v>
      </c>
      <c r="H20" t="s">
        <v>4016</v>
      </c>
      <c r="I20">
        <v>0.3</v>
      </c>
      <c r="K20" t="s">
        <v>4016</v>
      </c>
      <c r="L20">
        <v>3908.2428</v>
      </c>
    </row>
    <row r="21" spans="2:12">
      <c r="B21" t="s">
        <v>4017</v>
      </c>
      <c r="C21">
        <v>0</v>
      </c>
      <c r="E21" t="s">
        <v>4017</v>
      </c>
      <c r="F21">
        <v>20.09</v>
      </c>
      <c r="H21" t="s">
        <v>4017</v>
      </c>
      <c r="I21">
        <v>0</v>
      </c>
      <c r="K21" t="s">
        <v>4017</v>
      </c>
      <c r="L21">
        <v>18.459</v>
      </c>
    </row>
    <row r="22" spans="2:12" ht="16" thickBot="1">
      <c r="B22" s="14" t="s">
        <v>4018</v>
      </c>
      <c r="C22" s="14">
        <v>4.9008159153090348E-2</v>
      </c>
      <c r="E22" s="14" t="s">
        <v>4018</v>
      </c>
      <c r="F22" s="14">
        <v>12.381753103805991</v>
      </c>
      <c r="H22" s="14" t="s">
        <v>4018</v>
      </c>
      <c r="I22" s="14">
        <v>3.8502228114262209E-3</v>
      </c>
      <c r="K22" s="14" t="s">
        <v>4018</v>
      </c>
      <c r="L22" s="14">
        <v>35.942487253876592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FA00-92A7-B848-8635-FF774FE01E49}">
  <dimension ref="A1:W2003"/>
  <sheetViews>
    <sheetView workbookViewId="0">
      <selection activeCell="I1903" sqref="I1903"/>
    </sheetView>
  </sheetViews>
  <sheetFormatPr baseColWidth="10" defaultRowHeight="15"/>
  <cols>
    <col min="1" max="1" width="12.6640625" bestFit="1" customWidth="1"/>
    <col min="2" max="2" width="13.6640625" bestFit="1" customWidth="1"/>
    <col min="3" max="3" width="12.33203125" bestFit="1" customWidth="1"/>
    <col min="4" max="4" width="23.83203125" bestFit="1" customWidth="1"/>
    <col min="5" max="5" width="11" bestFit="1" customWidth="1"/>
    <col min="6" max="6" width="14.1640625" bestFit="1" customWidth="1"/>
    <col min="7" max="7" width="25.6640625" bestFit="1" customWidth="1"/>
    <col min="8" max="8" width="11" bestFit="1" customWidth="1"/>
    <col min="9" max="9" width="27.5" bestFit="1" customWidth="1"/>
    <col min="10" max="10" width="11" bestFit="1" customWidth="1"/>
    <col min="11" max="11" width="16.5" bestFit="1" customWidth="1"/>
    <col min="12" max="12" width="12.33203125" bestFit="1" customWidth="1"/>
    <col min="13" max="13" width="18.6640625" bestFit="1" customWidth="1"/>
    <col min="14" max="15" width="11" bestFit="1" customWidth="1"/>
    <col min="16" max="16" width="14.1640625" bestFit="1" customWidth="1"/>
    <col min="17" max="17" width="13" bestFit="1" customWidth="1"/>
    <col min="18" max="19" width="11" bestFit="1" customWidth="1"/>
    <col min="20" max="20" width="11.83203125" bestFit="1" customWidth="1"/>
    <col min="21" max="21" width="11" bestFit="1" customWidth="1"/>
    <col min="22" max="22" width="14.6640625" bestFit="1" customWidth="1"/>
    <col min="23" max="23" width="15" bestFit="1" customWidth="1"/>
  </cols>
  <sheetData>
    <row r="1" spans="1:23">
      <c r="A1" s="16"/>
    </row>
    <row r="3" spans="1:23">
      <c r="A3" t="s">
        <v>1817</v>
      </c>
      <c r="B3" t="s">
        <v>0</v>
      </c>
      <c r="C3" t="s">
        <v>1536</v>
      </c>
      <c r="D3" t="s">
        <v>1537</v>
      </c>
      <c r="E3" t="s">
        <v>1538</v>
      </c>
      <c r="F3" t="s">
        <v>1539</v>
      </c>
      <c r="G3" t="s">
        <v>1540</v>
      </c>
      <c r="H3" t="s">
        <v>1748</v>
      </c>
      <c r="I3" t="s">
        <v>1749</v>
      </c>
      <c r="J3" t="s">
        <v>1750</v>
      </c>
      <c r="K3" t="s">
        <v>4</v>
      </c>
      <c r="L3" t="s">
        <v>1751</v>
      </c>
      <c r="M3" t="s">
        <v>1</v>
      </c>
      <c r="N3" t="s">
        <v>2</v>
      </c>
      <c r="O3" t="s">
        <v>3</v>
      </c>
      <c r="P3" t="s">
        <v>7</v>
      </c>
      <c r="Q3" t="s">
        <v>5</v>
      </c>
      <c r="R3" t="s">
        <v>6</v>
      </c>
      <c r="S3" t="s">
        <v>1818</v>
      </c>
      <c r="T3" t="s">
        <v>1819</v>
      </c>
      <c r="U3" t="s">
        <v>1820</v>
      </c>
      <c r="V3" t="s">
        <v>1822</v>
      </c>
      <c r="W3" t="s">
        <v>1821</v>
      </c>
    </row>
    <row r="4" spans="1:23">
      <c r="A4" s="27">
        <v>45213</v>
      </c>
      <c r="B4" t="s">
        <v>598</v>
      </c>
      <c r="C4" t="s">
        <v>1710</v>
      </c>
      <c r="D4" t="s">
        <v>3942</v>
      </c>
      <c r="E4" t="s">
        <v>1566</v>
      </c>
      <c r="F4" t="s">
        <v>3872</v>
      </c>
      <c r="G4" t="s">
        <v>1733</v>
      </c>
      <c r="H4" t="s">
        <v>1779</v>
      </c>
      <c r="I4" t="s">
        <v>1780</v>
      </c>
      <c r="J4" t="s">
        <v>1763</v>
      </c>
      <c r="K4" t="s">
        <v>1781</v>
      </c>
      <c r="L4" t="s">
        <v>1772</v>
      </c>
      <c r="M4" t="s">
        <v>599</v>
      </c>
      <c r="N4">
        <v>60</v>
      </c>
      <c r="O4" t="s">
        <v>9</v>
      </c>
      <c r="P4" t="s">
        <v>19</v>
      </c>
      <c r="Q4" t="s">
        <v>113</v>
      </c>
      <c r="R4" t="s">
        <v>12</v>
      </c>
      <c r="S4">
        <v>1</v>
      </c>
      <c r="T4">
        <v>26.37</v>
      </c>
      <c r="U4">
        <v>0.3</v>
      </c>
      <c r="V4">
        <v>18.459</v>
      </c>
      <c r="W4" t="s">
        <v>1824</v>
      </c>
    </row>
    <row r="5" spans="1:23">
      <c r="A5" s="27">
        <v>45213</v>
      </c>
      <c r="B5" t="s">
        <v>321</v>
      </c>
      <c r="C5" t="s">
        <v>1588</v>
      </c>
      <c r="D5" t="s">
        <v>3873</v>
      </c>
      <c r="E5" t="s">
        <v>1566</v>
      </c>
      <c r="F5" t="s">
        <v>3848</v>
      </c>
      <c r="G5" t="s">
        <v>1653</v>
      </c>
      <c r="H5" t="s">
        <v>1810</v>
      </c>
      <c r="I5" t="s">
        <v>1811</v>
      </c>
      <c r="J5" t="s">
        <v>1754</v>
      </c>
      <c r="K5" t="s">
        <v>1812</v>
      </c>
      <c r="L5" t="s">
        <v>1756</v>
      </c>
      <c r="M5" t="s">
        <v>322</v>
      </c>
      <c r="N5">
        <v>43</v>
      </c>
      <c r="O5" t="s">
        <v>9</v>
      </c>
      <c r="P5" t="s">
        <v>31</v>
      </c>
      <c r="Q5" t="s">
        <v>51</v>
      </c>
      <c r="R5" t="s">
        <v>12</v>
      </c>
      <c r="S5">
        <v>1</v>
      </c>
      <c r="T5">
        <v>27.83</v>
      </c>
      <c r="U5">
        <v>0.3</v>
      </c>
      <c r="V5">
        <v>19.481000000000002</v>
      </c>
      <c r="W5" t="s">
        <v>1824</v>
      </c>
    </row>
    <row r="6" spans="1:23">
      <c r="A6" s="27">
        <v>45213</v>
      </c>
      <c r="B6" t="s">
        <v>1077</v>
      </c>
      <c r="C6" t="s">
        <v>1624</v>
      </c>
      <c r="D6" t="s">
        <v>3895</v>
      </c>
      <c r="E6" t="s">
        <v>1566</v>
      </c>
      <c r="F6" t="s">
        <v>3879</v>
      </c>
      <c r="G6" t="s">
        <v>1701</v>
      </c>
      <c r="H6" t="s">
        <v>1794</v>
      </c>
      <c r="I6" t="s">
        <v>1795</v>
      </c>
      <c r="J6" t="s">
        <v>1759</v>
      </c>
      <c r="K6" t="s">
        <v>1796</v>
      </c>
      <c r="L6" t="s">
        <v>1772</v>
      </c>
      <c r="M6" t="s">
        <v>1078</v>
      </c>
      <c r="N6">
        <v>38</v>
      </c>
      <c r="O6" t="s">
        <v>9</v>
      </c>
      <c r="P6" t="s">
        <v>31</v>
      </c>
      <c r="Q6" t="s">
        <v>18</v>
      </c>
      <c r="R6" t="s">
        <v>12</v>
      </c>
      <c r="S6">
        <v>1</v>
      </c>
      <c r="T6">
        <v>21.14</v>
      </c>
      <c r="U6">
        <v>0.06</v>
      </c>
      <c r="V6">
        <v>19.871600000000001</v>
      </c>
      <c r="W6" t="s">
        <v>1826</v>
      </c>
    </row>
    <row r="7" spans="1:23">
      <c r="A7" s="27">
        <v>45214</v>
      </c>
      <c r="B7" t="s">
        <v>929</v>
      </c>
      <c r="C7" t="s">
        <v>1694</v>
      </c>
      <c r="D7" t="s">
        <v>3934</v>
      </c>
      <c r="E7" t="s">
        <v>1566</v>
      </c>
      <c r="F7" t="s">
        <v>3887</v>
      </c>
      <c r="G7" t="s">
        <v>1679</v>
      </c>
      <c r="H7" t="s">
        <v>1766</v>
      </c>
      <c r="I7" t="s">
        <v>1767</v>
      </c>
      <c r="J7" t="s">
        <v>1759</v>
      </c>
      <c r="K7" t="s">
        <v>1768</v>
      </c>
      <c r="L7" t="s">
        <v>1765</v>
      </c>
      <c r="M7" t="s">
        <v>930</v>
      </c>
      <c r="N7">
        <v>56</v>
      </c>
      <c r="O7" t="s">
        <v>16</v>
      </c>
      <c r="P7" t="s">
        <v>19</v>
      </c>
      <c r="Q7" t="s">
        <v>62</v>
      </c>
      <c r="R7" t="s">
        <v>12</v>
      </c>
      <c r="S7">
        <v>1</v>
      </c>
      <c r="T7">
        <v>24.13</v>
      </c>
      <c r="U7">
        <v>0</v>
      </c>
      <c r="V7">
        <v>24.13</v>
      </c>
      <c r="W7" t="s">
        <v>1824</v>
      </c>
    </row>
    <row r="8" spans="1:23">
      <c r="A8" s="27">
        <v>45214</v>
      </c>
      <c r="B8" t="s">
        <v>1199</v>
      </c>
      <c r="C8" t="s">
        <v>1696</v>
      </c>
      <c r="D8" t="s">
        <v>3935</v>
      </c>
      <c r="E8" t="s">
        <v>1563</v>
      </c>
      <c r="F8" t="s">
        <v>3854</v>
      </c>
      <c r="G8" t="s">
        <v>1675</v>
      </c>
      <c r="H8" t="s">
        <v>1789</v>
      </c>
      <c r="I8" t="s">
        <v>1790</v>
      </c>
      <c r="J8" t="s">
        <v>1754</v>
      </c>
      <c r="K8" t="s">
        <v>1791</v>
      </c>
      <c r="L8" t="s">
        <v>1772</v>
      </c>
      <c r="M8" t="s">
        <v>1200</v>
      </c>
      <c r="N8">
        <v>52</v>
      </c>
      <c r="O8" t="s">
        <v>16</v>
      </c>
      <c r="P8" t="s">
        <v>19</v>
      </c>
      <c r="Q8" t="s">
        <v>70</v>
      </c>
      <c r="R8" t="s">
        <v>12</v>
      </c>
      <c r="S8">
        <v>1</v>
      </c>
      <c r="T8">
        <v>30.94</v>
      </c>
      <c r="U8">
        <v>0.21</v>
      </c>
      <c r="V8">
        <v>24.442599999999999</v>
      </c>
      <c r="W8" t="s">
        <v>1829</v>
      </c>
    </row>
    <row r="9" spans="1:23">
      <c r="A9" s="27">
        <v>45215</v>
      </c>
      <c r="B9" t="s">
        <v>773</v>
      </c>
      <c r="C9" t="s">
        <v>1578</v>
      </c>
      <c r="D9" t="s">
        <v>3865</v>
      </c>
      <c r="E9" t="s">
        <v>1563</v>
      </c>
      <c r="F9" t="s">
        <v>3866</v>
      </c>
      <c r="G9" t="s">
        <v>1705</v>
      </c>
      <c r="H9" t="s">
        <v>1799</v>
      </c>
      <c r="I9" t="s">
        <v>1800</v>
      </c>
      <c r="J9" t="s">
        <v>1763</v>
      </c>
      <c r="K9" t="s">
        <v>207</v>
      </c>
      <c r="L9" t="s">
        <v>1765</v>
      </c>
      <c r="M9" t="s">
        <v>774</v>
      </c>
      <c r="N9">
        <v>31</v>
      </c>
      <c r="O9" t="s">
        <v>9</v>
      </c>
      <c r="P9" t="s">
        <v>26</v>
      </c>
      <c r="Q9" t="s">
        <v>233</v>
      </c>
      <c r="R9" t="s">
        <v>12</v>
      </c>
      <c r="S9">
        <v>1</v>
      </c>
      <c r="T9">
        <v>31.36</v>
      </c>
      <c r="U9">
        <v>0.21</v>
      </c>
      <c r="V9">
        <v>24.7744</v>
      </c>
      <c r="W9" t="s">
        <v>1824</v>
      </c>
    </row>
    <row r="10" spans="1:23">
      <c r="A10" s="27">
        <v>45215</v>
      </c>
      <c r="B10" t="s">
        <v>372</v>
      </c>
      <c r="C10" t="s">
        <v>1662</v>
      </c>
      <c r="D10" t="s">
        <v>3917</v>
      </c>
      <c r="E10" t="s">
        <v>1566</v>
      </c>
      <c r="F10" t="s">
        <v>3856</v>
      </c>
      <c r="G10" t="s">
        <v>1711</v>
      </c>
      <c r="H10" t="s">
        <v>1766</v>
      </c>
      <c r="I10" t="s">
        <v>1767</v>
      </c>
      <c r="J10" t="s">
        <v>1759</v>
      </c>
      <c r="K10" t="s">
        <v>1768</v>
      </c>
      <c r="L10" t="s">
        <v>1765</v>
      </c>
      <c r="M10" t="s">
        <v>373</v>
      </c>
      <c r="N10">
        <v>50</v>
      </c>
      <c r="O10" t="s">
        <v>16</v>
      </c>
      <c r="P10" t="s">
        <v>19</v>
      </c>
      <c r="Q10" t="s">
        <v>47</v>
      </c>
      <c r="R10" t="s">
        <v>12</v>
      </c>
      <c r="S10">
        <v>1</v>
      </c>
      <c r="T10">
        <v>38.950000000000003</v>
      </c>
      <c r="U10">
        <v>0.28000000000000003</v>
      </c>
      <c r="V10">
        <v>28.044</v>
      </c>
      <c r="W10" t="s">
        <v>1824</v>
      </c>
    </row>
    <row r="11" spans="1:23">
      <c r="A11" s="27">
        <v>45216</v>
      </c>
      <c r="B11" t="s">
        <v>369</v>
      </c>
      <c r="C11" t="s">
        <v>1610</v>
      </c>
      <c r="D11" t="s">
        <v>3886</v>
      </c>
      <c r="E11" t="s">
        <v>1566</v>
      </c>
      <c r="F11" t="s">
        <v>3887</v>
      </c>
      <c r="G11" t="s">
        <v>1709</v>
      </c>
      <c r="H11" t="s">
        <v>1766</v>
      </c>
      <c r="I11" t="s">
        <v>1767</v>
      </c>
      <c r="J11" t="s">
        <v>1759</v>
      </c>
      <c r="K11" t="s">
        <v>1768</v>
      </c>
      <c r="L11" t="s">
        <v>1765</v>
      </c>
      <c r="M11" t="s">
        <v>370</v>
      </c>
      <c r="N11">
        <v>64</v>
      </c>
      <c r="O11" t="s">
        <v>9</v>
      </c>
      <c r="P11" t="s">
        <v>19</v>
      </c>
      <c r="Q11" t="s">
        <v>51</v>
      </c>
      <c r="R11" t="s">
        <v>12</v>
      </c>
      <c r="S11">
        <v>1</v>
      </c>
      <c r="T11">
        <v>36.799999999999997</v>
      </c>
      <c r="U11">
        <v>0.18</v>
      </c>
      <c r="V11">
        <v>30.175999999999998</v>
      </c>
      <c r="W11" t="s">
        <v>1829</v>
      </c>
    </row>
    <row r="12" spans="1:23">
      <c r="A12" s="27">
        <v>45216</v>
      </c>
      <c r="B12" t="s">
        <v>1178</v>
      </c>
      <c r="C12" t="s">
        <v>1704</v>
      </c>
      <c r="D12" t="s">
        <v>3939</v>
      </c>
      <c r="E12" t="s">
        <v>1544</v>
      </c>
      <c r="F12" t="s">
        <v>3864</v>
      </c>
      <c r="G12" t="s">
        <v>1595</v>
      </c>
      <c r="H12" t="s">
        <v>1769</v>
      </c>
      <c r="I12" t="s">
        <v>1770</v>
      </c>
      <c r="J12" t="s">
        <v>1763</v>
      </c>
      <c r="K12" t="s">
        <v>1771</v>
      </c>
      <c r="L12" t="s">
        <v>1772</v>
      </c>
      <c r="M12" t="s">
        <v>1179</v>
      </c>
      <c r="N12">
        <v>39</v>
      </c>
      <c r="O12" t="s">
        <v>16</v>
      </c>
      <c r="P12" t="s">
        <v>31</v>
      </c>
      <c r="Q12" t="s">
        <v>291</v>
      </c>
      <c r="R12" t="s">
        <v>12</v>
      </c>
      <c r="S12">
        <v>1</v>
      </c>
      <c r="T12">
        <v>34.71</v>
      </c>
      <c r="U12">
        <v>0.1</v>
      </c>
      <c r="V12">
        <v>31.239000000000001</v>
      </c>
      <c r="W12" t="s">
        <v>1829</v>
      </c>
    </row>
    <row r="13" spans="1:23">
      <c r="A13" s="27">
        <v>45217</v>
      </c>
      <c r="B13" t="s">
        <v>40</v>
      </c>
      <c r="C13" t="s">
        <v>1555</v>
      </c>
      <c r="D13" t="s">
        <v>3847</v>
      </c>
      <c r="E13" t="s">
        <v>1547</v>
      </c>
      <c r="F13" t="s">
        <v>3848</v>
      </c>
      <c r="G13" t="s">
        <v>1575</v>
      </c>
      <c r="H13" t="s">
        <v>1799</v>
      </c>
      <c r="I13" t="s">
        <v>1800</v>
      </c>
      <c r="J13" t="s">
        <v>1763</v>
      </c>
      <c r="K13" t="s">
        <v>207</v>
      </c>
      <c r="L13" t="s">
        <v>1765</v>
      </c>
      <c r="M13" t="s">
        <v>41</v>
      </c>
      <c r="N13">
        <v>29</v>
      </c>
      <c r="O13" t="s">
        <v>16</v>
      </c>
      <c r="P13" t="s">
        <v>26</v>
      </c>
      <c r="Q13" t="s">
        <v>62</v>
      </c>
      <c r="R13" t="s">
        <v>12</v>
      </c>
      <c r="S13">
        <v>1</v>
      </c>
      <c r="T13">
        <v>38.880000000000003</v>
      </c>
      <c r="U13">
        <v>0.16</v>
      </c>
      <c r="V13">
        <v>32.659199999999998</v>
      </c>
      <c r="W13" t="s">
        <v>1826</v>
      </c>
    </row>
    <row r="14" spans="1:23">
      <c r="A14" s="27">
        <v>45217</v>
      </c>
      <c r="B14" t="s">
        <v>872</v>
      </c>
      <c r="C14" t="s">
        <v>1636</v>
      </c>
      <c r="D14" t="s">
        <v>3902</v>
      </c>
      <c r="E14" t="s">
        <v>1566</v>
      </c>
      <c r="F14" t="s">
        <v>3856</v>
      </c>
      <c r="G14" t="s">
        <v>1677</v>
      </c>
      <c r="H14" t="s">
        <v>1769</v>
      </c>
      <c r="I14" t="s">
        <v>1770</v>
      </c>
      <c r="J14" t="s">
        <v>1763</v>
      </c>
      <c r="K14" t="s">
        <v>1771</v>
      </c>
      <c r="L14" t="s">
        <v>1772</v>
      </c>
      <c r="M14" t="s">
        <v>873</v>
      </c>
      <c r="N14">
        <v>38</v>
      </c>
      <c r="O14" t="s">
        <v>9</v>
      </c>
      <c r="P14" t="s">
        <v>31</v>
      </c>
      <c r="Q14" t="s">
        <v>81</v>
      </c>
      <c r="R14" t="s">
        <v>12</v>
      </c>
      <c r="S14">
        <v>1</v>
      </c>
      <c r="T14">
        <v>34.51</v>
      </c>
      <c r="U14">
        <v>0.04</v>
      </c>
      <c r="V14">
        <v>33.129600000000003</v>
      </c>
      <c r="W14" t="s">
        <v>1826</v>
      </c>
    </row>
    <row r="15" spans="1:23">
      <c r="A15" s="27">
        <v>45217</v>
      </c>
      <c r="B15" t="s">
        <v>963</v>
      </c>
      <c r="C15" t="s">
        <v>1555</v>
      </c>
      <c r="D15" t="s">
        <v>3847</v>
      </c>
      <c r="E15" t="s">
        <v>1547</v>
      </c>
      <c r="F15" t="s">
        <v>3848</v>
      </c>
      <c r="G15" t="s">
        <v>1603</v>
      </c>
      <c r="H15" t="s">
        <v>1769</v>
      </c>
      <c r="I15" t="s">
        <v>1770</v>
      </c>
      <c r="J15" t="s">
        <v>1763</v>
      </c>
      <c r="K15" t="s">
        <v>1771</v>
      </c>
      <c r="L15" t="s">
        <v>1772</v>
      </c>
      <c r="M15" t="s">
        <v>964</v>
      </c>
      <c r="N15">
        <v>64</v>
      </c>
      <c r="O15" t="s">
        <v>9</v>
      </c>
      <c r="P15" t="s">
        <v>19</v>
      </c>
      <c r="Q15" t="s">
        <v>62</v>
      </c>
      <c r="R15" t="s">
        <v>12</v>
      </c>
      <c r="S15">
        <v>1</v>
      </c>
      <c r="T15">
        <v>47.47</v>
      </c>
      <c r="U15">
        <v>0.28000000000000003</v>
      </c>
      <c r="V15">
        <v>34.178400000000003</v>
      </c>
      <c r="W15" t="s">
        <v>1826</v>
      </c>
    </row>
    <row r="16" spans="1:23">
      <c r="A16" s="27">
        <v>45217</v>
      </c>
      <c r="B16" t="s">
        <v>341</v>
      </c>
      <c r="C16" t="s">
        <v>1586</v>
      </c>
      <c r="D16" t="s">
        <v>3871</v>
      </c>
      <c r="E16" t="s">
        <v>1566</v>
      </c>
      <c r="F16" t="s">
        <v>3872</v>
      </c>
      <c r="G16" t="s">
        <v>1747</v>
      </c>
      <c r="H16" t="s">
        <v>1804</v>
      </c>
      <c r="I16" t="s">
        <v>1805</v>
      </c>
      <c r="J16" t="s">
        <v>1784</v>
      </c>
      <c r="K16" t="s">
        <v>1806</v>
      </c>
      <c r="L16" t="s">
        <v>1756</v>
      </c>
      <c r="M16" t="s">
        <v>342</v>
      </c>
      <c r="N16">
        <v>62</v>
      </c>
      <c r="O16" t="s">
        <v>16</v>
      </c>
      <c r="P16" t="s">
        <v>19</v>
      </c>
      <c r="Q16" t="s">
        <v>237</v>
      </c>
      <c r="R16" t="s">
        <v>12</v>
      </c>
      <c r="S16">
        <v>2</v>
      </c>
      <c r="T16">
        <v>22.47</v>
      </c>
      <c r="U16">
        <v>0.22</v>
      </c>
      <c r="V16">
        <v>35.053199999999997</v>
      </c>
      <c r="W16" t="s">
        <v>1826</v>
      </c>
    </row>
    <row r="17" spans="1:23">
      <c r="A17" s="27">
        <v>45217</v>
      </c>
      <c r="B17" t="s">
        <v>1068</v>
      </c>
      <c r="C17" t="s">
        <v>1630</v>
      </c>
      <c r="D17" t="s">
        <v>3899</v>
      </c>
      <c r="E17" t="s">
        <v>1566</v>
      </c>
      <c r="F17" t="s">
        <v>3856</v>
      </c>
      <c r="G17" t="s">
        <v>1609</v>
      </c>
      <c r="H17" t="s">
        <v>1773</v>
      </c>
      <c r="I17" t="s">
        <v>1774</v>
      </c>
      <c r="J17" t="s">
        <v>1759</v>
      </c>
      <c r="K17" t="s">
        <v>1775</v>
      </c>
      <c r="L17" t="s">
        <v>1765</v>
      </c>
      <c r="M17" t="s">
        <v>1069</v>
      </c>
      <c r="N17">
        <v>27</v>
      </c>
      <c r="O17" t="s">
        <v>9</v>
      </c>
      <c r="P17" t="s">
        <v>26</v>
      </c>
      <c r="Q17" t="s">
        <v>35</v>
      </c>
      <c r="R17" t="s">
        <v>12</v>
      </c>
      <c r="S17">
        <v>2</v>
      </c>
      <c r="T17">
        <v>20.47</v>
      </c>
      <c r="U17">
        <v>0.12</v>
      </c>
      <c r="V17">
        <v>36.027200000000001</v>
      </c>
      <c r="W17" t="s">
        <v>1829</v>
      </c>
    </row>
    <row r="18" spans="1:23">
      <c r="A18" s="27">
        <v>45218</v>
      </c>
      <c r="B18" t="s">
        <v>875</v>
      </c>
      <c r="C18" t="s">
        <v>1624</v>
      </c>
      <c r="D18" t="s">
        <v>3895</v>
      </c>
      <c r="E18" t="s">
        <v>1566</v>
      </c>
      <c r="F18" t="s">
        <v>3879</v>
      </c>
      <c r="G18" t="s">
        <v>1729</v>
      </c>
      <c r="H18" t="s">
        <v>1786</v>
      </c>
      <c r="I18" t="s">
        <v>1787</v>
      </c>
      <c r="J18" t="s">
        <v>1763</v>
      </c>
      <c r="K18" t="s">
        <v>1788</v>
      </c>
      <c r="L18" t="s">
        <v>1756</v>
      </c>
      <c r="M18" t="s">
        <v>876</v>
      </c>
      <c r="N18">
        <v>22</v>
      </c>
      <c r="O18" t="s">
        <v>9</v>
      </c>
      <c r="P18" t="s">
        <v>26</v>
      </c>
      <c r="Q18" t="s">
        <v>267</v>
      </c>
      <c r="R18" t="s">
        <v>12</v>
      </c>
      <c r="S18">
        <v>1</v>
      </c>
      <c r="T18">
        <v>40.25</v>
      </c>
      <c r="U18">
        <v>0.1</v>
      </c>
      <c r="V18">
        <v>36.225000000000001</v>
      </c>
      <c r="W18" t="s">
        <v>1824</v>
      </c>
    </row>
    <row r="19" spans="1:23">
      <c r="A19" s="27">
        <v>45218</v>
      </c>
      <c r="B19" t="s">
        <v>1507</v>
      </c>
      <c r="C19" t="s">
        <v>1716</v>
      </c>
      <c r="D19" t="s">
        <v>3945</v>
      </c>
      <c r="E19" t="s">
        <v>1544</v>
      </c>
      <c r="F19" t="s">
        <v>3929</v>
      </c>
      <c r="G19" t="s">
        <v>1687</v>
      </c>
      <c r="H19" t="s">
        <v>1799</v>
      </c>
      <c r="I19" t="s">
        <v>1800</v>
      </c>
      <c r="J19" t="s">
        <v>1763</v>
      </c>
      <c r="K19" t="s">
        <v>207</v>
      </c>
      <c r="L19" t="s">
        <v>1765</v>
      </c>
      <c r="M19" t="s">
        <v>1508</v>
      </c>
      <c r="N19">
        <v>23</v>
      </c>
      <c r="O19" t="s">
        <v>9</v>
      </c>
      <c r="P19" t="s">
        <v>26</v>
      </c>
      <c r="Q19" t="s">
        <v>201</v>
      </c>
      <c r="R19" t="s">
        <v>12</v>
      </c>
      <c r="S19">
        <v>1</v>
      </c>
      <c r="T19">
        <v>46.66</v>
      </c>
      <c r="U19">
        <v>0.2</v>
      </c>
      <c r="V19">
        <v>37.328000000000003</v>
      </c>
      <c r="W19" t="s">
        <v>1829</v>
      </c>
    </row>
    <row r="20" spans="1:23">
      <c r="A20" s="27">
        <v>45219</v>
      </c>
      <c r="B20" t="s">
        <v>1337</v>
      </c>
      <c r="C20" t="s">
        <v>1598</v>
      </c>
      <c r="D20" t="s">
        <v>3880</v>
      </c>
      <c r="E20" t="s">
        <v>1547</v>
      </c>
      <c r="F20" t="s">
        <v>3848</v>
      </c>
      <c r="G20" t="s">
        <v>1671</v>
      </c>
      <c r="H20" t="s">
        <v>1782</v>
      </c>
      <c r="I20" t="s">
        <v>1783</v>
      </c>
      <c r="J20" t="s">
        <v>1784</v>
      </c>
      <c r="K20" t="s">
        <v>1785</v>
      </c>
      <c r="L20" t="s">
        <v>1772</v>
      </c>
      <c r="M20" t="s">
        <v>1338</v>
      </c>
      <c r="N20">
        <v>27</v>
      </c>
      <c r="O20" t="s">
        <v>9</v>
      </c>
      <c r="P20" t="s">
        <v>26</v>
      </c>
      <c r="Q20" t="s">
        <v>88</v>
      </c>
      <c r="R20" t="s">
        <v>12</v>
      </c>
      <c r="S20">
        <v>1</v>
      </c>
      <c r="T20">
        <v>52.06</v>
      </c>
      <c r="U20">
        <v>0.27</v>
      </c>
      <c r="V20">
        <v>38.003799999999998</v>
      </c>
      <c r="W20" t="s">
        <v>1826</v>
      </c>
    </row>
    <row r="21" spans="1:23">
      <c r="A21" s="27">
        <v>45219</v>
      </c>
      <c r="B21" t="s">
        <v>23</v>
      </c>
      <c r="C21" t="s">
        <v>1696</v>
      </c>
      <c r="D21" t="s">
        <v>3935</v>
      </c>
      <c r="E21" t="s">
        <v>1563</v>
      </c>
      <c r="F21" t="s">
        <v>3854</v>
      </c>
      <c r="G21" t="s">
        <v>1639</v>
      </c>
      <c r="H21" t="s">
        <v>1801</v>
      </c>
      <c r="I21" t="s">
        <v>1802</v>
      </c>
      <c r="J21" t="s">
        <v>1759</v>
      </c>
      <c r="K21" t="s">
        <v>1803</v>
      </c>
      <c r="L21" t="s">
        <v>1756</v>
      </c>
      <c r="M21" t="s">
        <v>3983</v>
      </c>
      <c r="N21">
        <v>59</v>
      </c>
      <c r="O21" t="s">
        <v>16</v>
      </c>
      <c r="P21" t="s">
        <v>19</v>
      </c>
      <c r="Q21" t="s">
        <v>35</v>
      </c>
      <c r="R21" t="s">
        <v>12</v>
      </c>
      <c r="S21">
        <v>2</v>
      </c>
      <c r="T21">
        <v>25.3</v>
      </c>
      <c r="U21">
        <v>0.21</v>
      </c>
      <c r="V21">
        <v>39.973999999999997</v>
      </c>
      <c r="W21" t="s">
        <v>1824</v>
      </c>
    </row>
    <row r="22" spans="1:23">
      <c r="A22" s="27">
        <v>45220</v>
      </c>
      <c r="B22" t="s">
        <v>797</v>
      </c>
      <c r="C22" t="s">
        <v>1692</v>
      </c>
      <c r="D22" t="s">
        <v>3933</v>
      </c>
      <c r="E22" t="s">
        <v>1566</v>
      </c>
      <c r="F22" t="s">
        <v>3856</v>
      </c>
      <c r="G22" t="s">
        <v>1615</v>
      </c>
      <c r="H22" t="s">
        <v>1769</v>
      </c>
      <c r="I22" t="s">
        <v>1770</v>
      </c>
      <c r="J22" t="s">
        <v>1763</v>
      </c>
      <c r="K22" t="s">
        <v>1771</v>
      </c>
      <c r="L22" t="s">
        <v>1772</v>
      </c>
      <c r="M22" t="s">
        <v>798</v>
      </c>
      <c r="N22">
        <v>41</v>
      </c>
      <c r="O22" t="s">
        <v>16</v>
      </c>
      <c r="P22" t="s">
        <v>31</v>
      </c>
      <c r="Q22" t="s">
        <v>254</v>
      </c>
      <c r="R22" t="s">
        <v>12</v>
      </c>
      <c r="S22">
        <v>1</v>
      </c>
      <c r="T22">
        <v>41.39</v>
      </c>
      <c r="U22">
        <v>0.01</v>
      </c>
      <c r="V22">
        <v>40.976100000000002</v>
      </c>
      <c r="W22" t="s">
        <v>1829</v>
      </c>
    </row>
    <row r="23" spans="1:23">
      <c r="A23" s="27">
        <v>45220</v>
      </c>
      <c r="B23" t="s">
        <v>1319</v>
      </c>
      <c r="C23" t="s">
        <v>1692</v>
      </c>
      <c r="D23" t="s">
        <v>3933</v>
      </c>
      <c r="E23" t="s">
        <v>1566</v>
      </c>
      <c r="F23" t="s">
        <v>3856</v>
      </c>
      <c r="G23" t="s">
        <v>1697</v>
      </c>
      <c r="H23" t="s">
        <v>1813</v>
      </c>
      <c r="I23" t="s">
        <v>1814</v>
      </c>
      <c r="J23" t="s">
        <v>1754</v>
      </c>
      <c r="K23" t="s">
        <v>1815</v>
      </c>
      <c r="L23" t="s">
        <v>1772</v>
      </c>
      <c r="M23" t="s">
        <v>1320</v>
      </c>
      <c r="N23">
        <v>40</v>
      </c>
      <c r="O23" t="s">
        <v>9</v>
      </c>
      <c r="P23" t="s">
        <v>31</v>
      </c>
      <c r="Q23" t="s">
        <v>171</v>
      </c>
      <c r="R23" t="s">
        <v>12</v>
      </c>
      <c r="S23">
        <v>1</v>
      </c>
      <c r="T23">
        <v>44.08</v>
      </c>
      <c r="U23">
        <v>0.05</v>
      </c>
      <c r="V23">
        <v>41.875999999999998</v>
      </c>
      <c r="W23" t="s">
        <v>1824</v>
      </c>
    </row>
    <row r="24" spans="1:23">
      <c r="A24" s="27">
        <v>45221</v>
      </c>
      <c r="B24" t="s">
        <v>467</v>
      </c>
      <c r="C24" t="s">
        <v>1562</v>
      </c>
      <c r="D24" t="s">
        <v>3853</v>
      </c>
      <c r="E24" t="s">
        <v>1563</v>
      </c>
      <c r="F24" t="s">
        <v>3854</v>
      </c>
      <c r="G24" t="s">
        <v>1599</v>
      </c>
      <c r="H24" t="s">
        <v>1801</v>
      </c>
      <c r="I24" t="s">
        <v>1802</v>
      </c>
      <c r="J24" t="s">
        <v>1759</v>
      </c>
      <c r="K24" t="s">
        <v>1803</v>
      </c>
      <c r="L24" t="s">
        <v>1756</v>
      </c>
      <c r="M24" t="s">
        <v>468</v>
      </c>
      <c r="N24">
        <v>55</v>
      </c>
      <c r="O24" t="s">
        <v>16</v>
      </c>
      <c r="P24" t="s">
        <v>19</v>
      </c>
      <c r="Q24" t="s">
        <v>62</v>
      </c>
      <c r="R24" t="s">
        <v>12</v>
      </c>
      <c r="S24">
        <v>1</v>
      </c>
      <c r="T24">
        <v>43.58</v>
      </c>
      <c r="U24">
        <v>0.01</v>
      </c>
      <c r="V24">
        <v>43.144199999999998</v>
      </c>
      <c r="W24" t="s">
        <v>1829</v>
      </c>
    </row>
    <row r="25" spans="1:23">
      <c r="A25" s="27">
        <v>45222</v>
      </c>
      <c r="B25" t="s">
        <v>144</v>
      </c>
      <c r="C25" t="s">
        <v>1666</v>
      </c>
      <c r="D25" t="s">
        <v>3919</v>
      </c>
      <c r="E25" t="s">
        <v>1558</v>
      </c>
      <c r="F25" t="s">
        <v>3861</v>
      </c>
      <c r="G25" t="s">
        <v>1739</v>
      </c>
      <c r="H25" t="s">
        <v>1792</v>
      </c>
      <c r="I25" t="s">
        <v>1793</v>
      </c>
      <c r="J25" t="s">
        <v>1763</v>
      </c>
      <c r="K25" t="s">
        <v>395</v>
      </c>
      <c r="L25" t="s">
        <v>1772</v>
      </c>
      <c r="M25" t="s">
        <v>145</v>
      </c>
      <c r="N25">
        <v>20</v>
      </c>
      <c r="O25" t="s">
        <v>16</v>
      </c>
      <c r="P25" t="s">
        <v>26</v>
      </c>
      <c r="Q25" t="s">
        <v>317</v>
      </c>
      <c r="R25" t="s">
        <v>12</v>
      </c>
      <c r="S25">
        <v>2</v>
      </c>
      <c r="T25">
        <v>23.58</v>
      </c>
      <c r="U25">
        <v>0.02</v>
      </c>
      <c r="V25">
        <v>46.216799999999999</v>
      </c>
      <c r="W25" t="s">
        <v>1826</v>
      </c>
    </row>
    <row r="26" spans="1:23">
      <c r="A26" s="27">
        <v>45222</v>
      </c>
      <c r="B26" t="s">
        <v>675</v>
      </c>
      <c r="C26" t="s">
        <v>1716</v>
      </c>
      <c r="D26" t="s">
        <v>3945</v>
      </c>
      <c r="E26" t="s">
        <v>1544</v>
      </c>
      <c r="F26" t="s">
        <v>3929</v>
      </c>
      <c r="G26" t="s">
        <v>1659</v>
      </c>
      <c r="H26" t="s">
        <v>1782</v>
      </c>
      <c r="I26" t="s">
        <v>1783</v>
      </c>
      <c r="J26" t="s">
        <v>1784</v>
      </c>
      <c r="K26" t="s">
        <v>1785</v>
      </c>
      <c r="L26" t="s">
        <v>1772</v>
      </c>
      <c r="M26" t="s">
        <v>676</v>
      </c>
      <c r="N26">
        <v>28</v>
      </c>
      <c r="O26" t="s">
        <v>16</v>
      </c>
      <c r="P26" t="s">
        <v>26</v>
      </c>
      <c r="Q26" t="s">
        <v>74</v>
      </c>
      <c r="R26" t="s">
        <v>12</v>
      </c>
      <c r="S26">
        <v>2</v>
      </c>
      <c r="T26">
        <v>30.14</v>
      </c>
      <c r="U26">
        <v>0.21</v>
      </c>
      <c r="V26">
        <v>47.621200000000002</v>
      </c>
      <c r="W26" t="s">
        <v>1826</v>
      </c>
    </row>
    <row r="27" spans="1:23">
      <c r="A27" s="27">
        <v>45222</v>
      </c>
      <c r="B27" t="s">
        <v>571</v>
      </c>
      <c r="C27" t="s">
        <v>1570</v>
      </c>
      <c r="D27" t="s">
        <v>3859</v>
      </c>
      <c r="E27" t="s">
        <v>1563</v>
      </c>
      <c r="F27" t="s">
        <v>3848</v>
      </c>
      <c r="G27" t="s">
        <v>1737</v>
      </c>
      <c r="H27" t="s">
        <v>1776</v>
      </c>
      <c r="I27" t="s">
        <v>1777</v>
      </c>
      <c r="J27" t="s">
        <v>1754</v>
      </c>
      <c r="K27" t="s">
        <v>1778</v>
      </c>
      <c r="L27" t="s">
        <v>1772</v>
      </c>
      <c r="M27" t="s">
        <v>572</v>
      </c>
      <c r="N27">
        <v>41</v>
      </c>
      <c r="O27" t="s">
        <v>16</v>
      </c>
      <c r="P27" t="s">
        <v>31</v>
      </c>
      <c r="Q27" t="s">
        <v>267</v>
      </c>
      <c r="R27" t="s">
        <v>12</v>
      </c>
      <c r="S27">
        <v>1</v>
      </c>
      <c r="T27">
        <v>56.59</v>
      </c>
      <c r="U27">
        <v>0.15</v>
      </c>
      <c r="V27">
        <v>48.101500000000001</v>
      </c>
      <c r="W27" t="s">
        <v>1824</v>
      </c>
    </row>
    <row r="28" spans="1:23">
      <c r="A28" s="27">
        <v>45222</v>
      </c>
      <c r="B28" t="s">
        <v>1428</v>
      </c>
      <c r="C28" t="s">
        <v>1610</v>
      </c>
      <c r="D28" t="s">
        <v>3886</v>
      </c>
      <c r="E28" t="s">
        <v>1566</v>
      </c>
      <c r="F28" t="s">
        <v>3887</v>
      </c>
      <c r="G28" t="s">
        <v>1585</v>
      </c>
      <c r="H28" t="s">
        <v>1801</v>
      </c>
      <c r="I28" t="s">
        <v>1802</v>
      </c>
      <c r="J28" t="s">
        <v>1759</v>
      </c>
      <c r="K28" t="s">
        <v>1803</v>
      </c>
      <c r="L28" t="s">
        <v>1756</v>
      </c>
      <c r="M28" t="s">
        <v>1429</v>
      </c>
      <c r="N28">
        <v>36</v>
      </c>
      <c r="O28" t="s">
        <v>16</v>
      </c>
      <c r="P28" t="s">
        <v>31</v>
      </c>
      <c r="Q28" t="s">
        <v>51</v>
      </c>
      <c r="R28" t="s">
        <v>12</v>
      </c>
      <c r="S28">
        <v>2</v>
      </c>
      <c r="T28">
        <v>31.28</v>
      </c>
      <c r="U28">
        <v>0.2</v>
      </c>
      <c r="V28">
        <v>50.048000000000002</v>
      </c>
      <c r="W28" t="s">
        <v>1829</v>
      </c>
    </row>
    <row r="29" spans="1:23">
      <c r="A29" s="27">
        <v>45223</v>
      </c>
      <c r="B29" t="s">
        <v>332</v>
      </c>
      <c r="C29" t="s">
        <v>1568</v>
      </c>
      <c r="D29" t="s">
        <v>3857</v>
      </c>
      <c r="E29" t="s">
        <v>1544</v>
      </c>
      <c r="F29" t="s">
        <v>3858</v>
      </c>
      <c r="G29" t="s">
        <v>1681</v>
      </c>
      <c r="H29" t="s">
        <v>1792</v>
      </c>
      <c r="I29" t="s">
        <v>1793</v>
      </c>
      <c r="J29" t="s">
        <v>1763</v>
      </c>
      <c r="K29" t="s">
        <v>395</v>
      </c>
      <c r="L29" t="s">
        <v>1772</v>
      </c>
      <c r="M29" t="s">
        <v>333</v>
      </c>
      <c r="N29">
        <v>44</v>
      </c>
      <c r="O29" t="s">
        <v>16</v>
      </c>
      <c r="P29" t="s">
        <v>31</v>
      </c>
      <c r="Q29" t="s">
        <v>171</v>
      </c>
      <c r="R29" t="s">
        <v>12</v>
      </c>
      <c r="S29">
        <v>1</v>
      </c>
      <c r="T29">
        <v>57.94</v>
      </c>
      <c r="U29">
        <v>0.13</v>
      </c>
      <c r="V29">
        <v>50.407799999999988</v>
      </c>
      <c r="W29" t="s">
        <v>1824</v>
      </c>
    </row>
    <row r="30" spans="1:23">
      <c r="A30" s="27">
        <v>45223</v>
      </c>
      <c r="B30" t="s">
        <v>124</v>
      </c>
      <c r="C30" t="s">
        <v>1628</v>
      </c>
      <c r="D30" t="s">
        <v>3898</v>
      </c>
      <c r="E30" t="s">
        <v>1563</v>
      </c>
      <c r="F30" t="s">
        <v>3854</v>
      </c>
      <c r="G30" t="s">
        <v>1663</v>
      </c>
      <c r="H30" t="s">
        <v>1786</v>
      </c>
      <c r="I30" t="s">
        <v>1787</v>
      </c>
      <c r="J30" t="s">
        <v>1763</v>
      </c>
      <c r="K30" t="s">
        <v>1788</v>
      </c>
      <c r="L30" t="s">
        <v>1756</v>
      </c>
      <c r="M30" t="s">
        <v>125</v>
      </c>
      <c r="N30">
        <v>64</v>
      </c>
      <c r="O30" t="s">
        <v>16</v>
      </c>
      <c r="P30" t="s">
        <v>19</v>
      </c>
      <c r="Q30" t="s">
        <v>201</v>
      </c>
      <c r="R30" t="s">
        <v>12</v>
      </c>
      <c r="S30">
        <v>2</v>
      </c>
      <c r="T30">
        <v>26.36</v>
      </c>
      <c r="U30">
        <v>0.03</v>
      </c>
      <c r="V30">
        <v>51.138399999999997</v>
      </c>
      <c r="W30" t="s">
        <v>1829</v>
      </c>
    </row>
    <row r="31" spans="1:23">
      <c r="A31" s="27">
        <v>45223</v>
      </c>
      <c r="B31" t="s">
        <v>722</v>
      </c>
      <c r="C31" t="s">
        <v>1710</v>
      </c>
      <c r="D31" t="s">
        <v>3942</v>
      </c>
      <c r="E31" t="s">
        <v>1566</v>
      </c>
      <c r="F31" t="s">
        <v>3872</v>
      </c>
      <c r="G31" t="s">
        <v>1607</v>
      </c>
      <c r="H31" t="s">
        <v>1794</v>
      </c>
      <c r="I31" t="s">
        <v>1795</v>
      </c>
      <c r="J31" t="s">
        <v>1759</v>
      </c>
      <c r="K31" t="s">
        <v>1796</v>
      </c>
      <c r="L31" t="s">
        <v>1772</v>
      </c>
      <c r="M31" t="s">
        <v>723</v>
      </c>
      <c r="N31">
        <v>50</v>
      </c>
      <c r="O31" t="s">
        <v>9</v>
      </c>
      <c r="P31" t="s">
        <v>19</v>
      </c>
      <c r="Q31" t="s">
        <v>715</v>
      </c>
      <c r="R31" t="s">
        <v>12</v>
      </c>
      <c r="S31">
        <v>1</v>
      </c>
      <c r="T31">
        <v>64.94</v>
      </c>
      <c r="U31">
        <v>0.21</v>
      </c>
      <c r="V31">
        <v>51.302599999999998</v>
      </c>
      <c r="W31" t="s">
        <v>1824</v>
      </c>
    </row>
    <row r="32" spans="1:23">
      <c r="A32" s="27">
        <v>45224</v>
      </c>
      <c r="B32" t="s">
        <v>1452</v>
      </c>
      <c r="C32" t="s">
        <v>1551</v>
      </c>
      <c r="D32" t="s">
        <v>3844</v>
      </c>
      <c r="E32" t="s">
        <v>1547</v>
      </c>
      <c r="F32" t="s">
        <v>3843</v>
      </c>
      <c r="G32" t="s">
        <v>1625</v>
      </c>
      <c r="H32" t="s">
        <v>1801</v>
      </c>
      <c r="I32" t="s">
        <v>1802</v>
      </c>
      <c r="J32" t="s">
        <v>1759</v>
      </c>
      <c r="K32" t="s">
        <v>1803</v>
      </c>
      <c r="L32" t="s">
        <v>1756</v>
      </c>
      <c r="M32" t="s">
        <v>1453</v>
      </c>
      <c r="N32">
        <v>42</v>
      </c>
      <c r="O32" t="s">
        <v>9</v>
      </c>
      <c r="P32" t="s">
        <v>31</v>
      </c>
      <c r="Q32" t="s">
        <v>324</v>
      </c>
      <c r="R32" t="s">
        <v>12</v>
      </c>
      <c r="S32">
        <v>1</v>
      </c>
      <c r="T32">
        <v>74.290000000000006</v>
      </c>
      <c r="U32">
        <v>0.3</v>
      </c>
      <c r="V32">
        <v>52.003</v>
      </c>
      <c r="W32" t="s">
        <v>1826</v>
      </c>
    </row>
    <row r="33" spans="1:23">
      <c r="A33" s="27">
        <v>45224</v>
      </c>
      <c r="B33" t="s">
        <v>301</v>
      </c>
      <c r="C33" t="s">
        <v>1568</v>
      </c>
      <c r="D33" t="s">
        <v>3857</v>
      </c>
      <c r="E33" t="s">
        <v>1544</v>
      </c>
      <c r="F33" t="s">
        <v>3858</v>
      </c>
      <c r="G33" t="s">
        <v>1727</v>
      </c>
      <c r="H33" t="s">
        <v>1779</v>
      </c>
      <c r="I33" t="s">
        <v>1780</v>
      </c>
      <c r="J33" t="s">
        <v>1763</v>
      </c>
      <c r="K33" t="s">
        <v>1781</v>
      </c>
      <c r="L33" t="s">
        <v>1772</v>
      </c>
      <c r="M33" t="s">
        <v>302</v>
      </c>
      <c r="N33">
        <v>48</v>
      </c>
      <c r="O33" t="s">
        <v>16</v>
      </c>
      <c r="P33" t="s">
        <v>31</v>
      </c>
      <c r="Q33" t="s">
        <v>117</v>
      </c>
      <c r="R33" t="s">
        <v>12</v>
      </c>
      <c r="S33">
        <v>1</v>
      </c>
      <c r="T33">
        <v>66.86</v>
      </c>
      <c r="U33">
        <v>0.22</v>
      </c>
      <c r="V33">
        <v>52.150799999999997</v>
      </c>
      <c r="W33" t="s">
        <v>1826</v>
      </c>
    </row>
    <row r="34" spans="1:23">
      <c r="A34" s="27">
        <v>45224</v>
      </c>
      <c r="B34" t="s">
        <v>672</v>
      </c>
      <c r="C34" t="s">
        <v>1660</v>
      </c>
      <c r="D34" t="s">
        <v>3916</v>
      </c>
      <c r="E34" t="s">
        <v>1544</v>
      </c>
      <c r="F34" t="s">
        <v>3864</v>
      </c>
      <c r="G34" t="s">
        <v>1583</v>
      </c>
      <c r="H34" t="s">
        <v>1810</v>
      </c>
      <c r="I34" t="s">
        <v>1811</v>
      </c>
      <c r="J34" t="s">
        <v>1754</v>
      </c>
      <c r="K34" t="s">
        <v>1812</v>
      </c>
      <c r="L34" t="s">
        <v>1756</v>
      </c>
      <c r="M34" t="s">
        <v>673</v>
      </c>
      <c r="N34">
        <v>26</v>
      </c>
      <c r="O34" t="s">
        <v>16</v>
      </c>
      <c r="P34" t="s">
        <v>26</v>
      </c>
      <c r="Q34" t="s">
        <v>845</v>
      </c>
      <c r="R34" t="s">
        <v>12</v>
      </c>
      <c r="S34">
        <v>1</v>
      </c>
      <c r="T34">
        <v>75.8</v>
      </c>
      <c r="U34">
        <v>0.28999999999999998</v>
      </c>
      <c r="V34">
        <v>53.817999999999998</v>
      </c>
      <c r="W34" t="s">
        <v>1829</v>
      </c>
    </row>
    <row r="35" spans="1:23">
      <c r="A35" s="27">
        <v>45225</v>
      </c>
      <c r="B35" t="s">
        <v>164</v>
      </c>
      <c r="C35" t="s">
        <v>1726</v>
      </c>
      <c r="D35" t="s">
        <v>3950</v>
      </c>
      <c r="E35" t="s">
        <v>1558</v>
      </c>
      <c r="F35" t="s">
        <v>3906</v>
      </c>
      <c r="G35" t="s">
        <v>1605</v>
      </c>
      <c r="H35" t="s">
        <v>1761</v>
      </c>
      <c r="I35" t="s">
        <v>1762</v>
      </c>
      <c r="J35" t="s">
        <v>1763</v>
      </c>
      <c r="K35" t="s">
        <v>1764</v>
      </c>
      <c r="L35" t="s">
        <v>1765</v>
      </c>
      <c r="M35" t="s">
        <v>165</v>
      </c>
      <c r="N35">
        <v>19</v>
      </c>
      <c r="O35" t="s">
        <v>9</v>
      </c>
      <c r="P35" t="s">
        <v>26</v>
      </c>
      <c r="Q35" t="s">
        <v>25</v>
      </c>
      <c r="R35" t="s">
        <v>12</v>
      </c>
      <c r="S35">
        <v>3</v>
      </c>
      <c r="T35">
        <v>21.59</v>
      </c>
      <c r="U35">
        <v>0.16</v>
      </c>
      <c r="V35">
        <v>54.406799999999997</v>
      </c>
      <c r="W35" t="s">
        <v>1829</v>
      </c>
    </row>
    <row r="36" spans="1:23">
      <c r="A36" s="27">
        <v>45225</v>
      </c>
      <c r="B36" t="s">
        <v>1374</v>
      </c>
      <c r="C36" t="s">
        <v>1582</v>
      </c>
      <c r="D36" t="s">
        <v>3869</v>
      </c>
      <c r="E36" t="s">
        <v>1566</v>
      </c>
      <c r="F36" t="s">
        <v>3848</v>
      </c>
      <c r="G36" t="s">
        <v>1603</v>
      </c>
      <c r="H36" t="s">
        <v>1776</v>
      </c>
      <c r="I36" t="s">
        <v>1777</v>
      </c>
      <c r="J36" t="s">
        <v>1754</v>
      </c>
      <c r="K36" t="s">
        <v>1778</v>
      </c>
      <c r="L36" t="s">
        <v>1772</v>
      </c>
      <c r="M36" t="s">
        <v>1375</v>
      </c>
      <c r="N36">
        <v>19</v>
      </c>
      <c r="O36" t="s">
        <v>9</v>
      </c>
      <c r="P36" t="s">
        <v>26</v>
      </c>
      <c r="Q36" t="s">
        <v>163</v>
      </c>
      <c r="R36" t="s">
        <v>12</v>
      </c>
      <c r="S36">
        <v>1</v>
      </c>
      <c r="T36">
        <v>55.04</v>
      </c>
      <c r="U36">
        <v>0.01</v>
      </c>
      <c r="V36">
        <v>54.489600000000003</v>
      </c>
      <c r="W36" t="s">
        <v>1826</v>
      </c>
    </row>
    <row r="37" spans="1:23">
      <c r="A37" s="27">
        <v>45227</v>
      </c>
      <c r="B37" t="s">
        <v>702</v>
      </c>
      <c r="C37" t="s">
        <v>1692</v>
      </c>
      <c r="D37" t="s">
        <v>3933</v>
      </c>
      <c r="E37" t="s">
        <v>1566</v>
      </c>
      <c r="F37" t="s">
        <v>3856</v>
      </c>
      <c r="G37" t="s">
        <v>1717</v>
      </c>
      <c r="H37" t="s">
        <v>1752</v>
      </c>
      <c r="I37" t="s">
        <v>1753</v>
      </c>
      <c r="J37" t="s">
        <v>1754</v>
      </c>
      <c r="K37" t="s">
        <v>1755</v>
      </c>
      <c r="L37" t="s">
        <v>1756</v>
      </c>
      <c r="M37" t="s">
        <v>703</v>
      </c>
      <c r="N37">
        <v>44</v>
      </c>
      <c r="O37" t="s">
        <v>9</v>
      </c>
      <c r="P37" t="s">
        <v>31</v>
      </c>
      <c r="Q37" t="s">
        <v>88</v>
      </c>
      <c r="R37" t="s">
        <v>12</v>
      </c>
      <c r="S37">
        <v>1</v>
      </c>
      <c r="T37">
        <v>61.11</v>
      </c>
      <c r="U37">
        <v>0.1</v>
      </c>
      <c r="V37">
        <v>54.999000000000002</v>
      </c>
      <c r="W37" t="s">
        <v>1826</v>
      </c>
    </row>
    <row r="38" spans="1:23">
      <c r="A38" s="27">
        <v>45227</v>
      </c>
      <c r="B38" t="s">
        <v>651</v>
      </c>
      <c r="C38" t="s">
        <v>1746</v>
      </c>
      <c r="D38" t="s">
        <v>3960</v>
      </c>
      <c r="E38" t="s">
        <v>1544</v>
      </c>
      <c r="F38" t="s">
        <v>3858</v>
      </c>
      <c r="G38" t="s">
        <v>1741</v>
      </c>
      <c r="H38" t="s">
        <v>1761</v>
      </c>
      <c r="I38" t="s">
        <v>1762</v>
      </c>
      <c r="J38" t="s">
        <v>1763</v>
      </c>
      <c r="K38" t="s">
        <v>1764</v>
      </c>
      <c r="L38" t="s">
        <v>1765</v>
      </c>
      <c r="M38" t="s">
        <v>652</v>
      </c>
      <c r="N38">
        <v>46</v>
      </c>
      <c r="O38" t="s">
        <v>9</v>
      </c>
      <c r="P38" t="s">
        <v>31</v>
      </c>
      <c r="Q38" t="s">
        <v>51</v>
      </c>
      <c r="R38" t="s">
        <v>12</v>
      </c>
      <c r="S38">
        <v>1</v>
      </c>
      <c r="T38">
        <v>71.709999999999994</v>
      </c>
      <c r="U38">
        <v>0.23</v>
      </c>
      <c r="V38">
        <v>55.216700000000003</v>
      </c>
      <c r="W38" t="s">
        <v>1826</v>
      </c>
    </row>
    <row r="39" spans="1:23">
      <c r="A39" s="27">
        <v>45227</v>
      </c>
      <c r="B39" t="s">
        <v>121</v>
      </c>
      <c r="C39" t="s">
        <v>1706</v>
      </c>
      <c r="D39" t="s">
        <v>3940</v>
      </c>
      <c r="E39" t="s">
        <v>1544</v>
      </c>
      <c r="F39" t="s">
        <v>3852</v>
      </c>
      <c r="G39" t="s">
        <v>1627</v>
      </c>
      <c r="H39" t="s">
        <v>1769</v>
      </c>
      <c r="I39" t="s">
        <v>1770</v>
      </c>
      <c r="J39" t="s">
        <v>1763</v>
      </c>
      <c r="K39" t="s">
        <v>1771</v>
      </c>
      <c r="L39" t="s">
        <v>1772</v>
      </c>
      <c r="M39" t="s">
        <v>122</v>
      </c>
      <c r="N39">
        <v>54</v>
      </c>
      <c r="O39" t="s">
        <v>16</v>
      </c>
      <c r="P39" t="s">
        <v>19</v>
      </c>
      <c r="Q39" t="s">
        <v>250</v>
      </c>
      <c r="R39" t="s">
        <v>12</v>
      </c>
      <c r="S39">
        <v>2</v>
      </c>
      <c r="T39">
        <v>32.19</v>
      </c>
      <c r="U39">
        <v>0.13</v>
      </c>
      <c r="V39">
        <v>56.010599999999997</v>
      </c>
      <c r="W39" t="s">
        <v>1824</v>
      </c>
    </row>
    <row r="40" spans="1:23">
      <c r="A40" s="27">
        <v>45228</v>
      </c>
      <c r="B40" t="s">
        <v>1371</v>
      </c>
      <c r="C40" t="s">
        <v>1724</v>
      </c>
      <c r="D40" t="s">
        <v>3949</v>
      </c>
      <c r="E40" t="s">
        <v>1566</v>
      </c>
      <c r="F40" t="s">
        <v>3848</v>
      </c>
      <c r="G40" t="s">
        <v>1607</v>
      </c>
      <c r="H40" t="s">
        <v>1789</v>
      </c>
      <c r="I40" t="s">
        <v>1790</v>
      </c>
      <c r="J40" t="s">
        <v>1754</v>
      </c>
      <c r="K40" t="s">
        <v>1791</v>
      </c>
      <c r="L40" t="s">
        <v>1772</v>
      </c>
      <c r="M40" t="s">
        <v>1372</v>
      </c>
      <c r="N40">
        <v>51</v>
      </c>
      <c r="O40" t="s">
        <v>9</v>
      </c>
      <c r="P40" t="s">
        <v>19</v>
      </c>
      <c r="Q40" t="s">
        <v>313</v>
      </c>
      <c r="R40" t="s">
        <v>12</v>
      </c>
      <c r="S40">
        <v>1</v>
      </c>
      <c r="T40">
        <v>66.14</v>
      </c>
      <c r="U40">
        <v>0.14000000000000001</v>
      </c>
      <c r="V40">
        <v>56.880400000000002</v>
      </c>
      <c r="W40" t="s">
        <v>1824</v>
      </c>
    </row>
    <row r="41" spans="1:23">
      <c r="A41" s="27">
        <v>45228</v>
      </c>
      <c r="B41" t="s">
        <v>625</v>
      </c>
      <c r="C41" t="s">
        <v>1636</v>
      </c>
      <c r="D41" t="s">
        <v>3902</v>
      </c>
      <c r="E41" t="s">
        <v>1566</v>
      </c>
      <c r="F41" t="s">
        <v>3856</v>
      </c>
      <c r="G41" t="s">
        <v>1707</v>
      </c>
      <c r="H41" t="s">
        <v>1776</v>
      </c>
      <c r="I41" t="s">
        <v>1777</v>
      </c>
      <c r="J41" t="s">
        <v>1754</v>
      </c>
      <c r="K41" t="s">
        <v>1778</v>
      </c>
      <c r="L41" t="s">
        <v>1772</v>
      </c>
      <c r="M41" t="s">
        <v>626</v>
      </c>
      <c r="N41">
        <v>21</v>
      </c>
      <c r="O41" t="s">
        <v>9</v>
      </c>
      <c r="P41" t="s">
        <v>26</v>
      </c>
      <c r="Q41" t="s">
        <v>43</v>
      </c>
      <c r="R41" t="s">
        <v>12</v>
      </c>
      <c r="S41">
        <v>1</v>
      </c>
      <c r="T41">
        <v>62.38</v>
      </c>
      <c r="U41">
        <v>0.08</v>
      </c>
      <c r="V41">
        <v>57.389600000000002</v>
      </c>
      <c r="W41" t="s">
        <v>1824</v>
      </c>
    </row>
    <row r="42" spans="1:23">
      <c r="A42" s="27">
        <v>45228</v>
      </c>
      <c r="B42" t="s">
        <v>1118</v>
      </c>
      <c r="C42" t="s">
        <v>1724</v>
      </c>
      <c r="D42" t="s">
        <v>3949</v>
      </c>
      <c r="E42" t="s">
        <v>1566</v>
      </c>
      <c r="F42" t="s">
        <v>3848</v>
      </c>
      <c r="G42" t="s">
        <v>1657</v>
      </c>
      <c r="H42" t="s">
        <v>1776</v>
      </c>
      <c r="I42" t="s">
        <v>1777</v>
      </c>
      <c r="J42" t="s">
        <v>1754</v>
      </c>
      <c r="K42" t="s">
        <v>1778</v>
      </c>
      <c r="L42" t="s">
        <v>1772</v>
      </c>
      <c r="M42" t="s">
        <v>1119</v>
      </c>
      <c r="N42">
        <v>41</v>
      </c>
      <c r="O42" t="s">
        <v>9</v>
      </c>
      <c r="P42" t="s">
        <v>31</v>
      </c>
      <c r="Q42" t="s">
        <v>43</v>
      </c>
      <c r="R42" t="s">
        <v>12</v>
      </c>
      <c r="S42">
        <v>3</v>
      </c>
      <c r="T42">
        <v>23.37</v>
      </c>
      <c r="U42">
        <v>0.15</v>
      </c>
      <c r="V42">
        <v>59.593499999999999</v>
      </c>
      <c r="W42" t="s">
        <v>1829</v>
      </c>
    </row>
    <row r="43" spans="1:23">
      <c r="A43" s="27">
        <v>45229</v>
      </c>
      <c r="B43" t="s">
        <v>585</v>
      </c>
      <c r="C43" t="s">
        <v>1666</v>
      </c>
      <c r="D43" t="s">
        <v>3919</v>
      </c>
      <c r="E43" t="s">
        <v>1558</v>
      </c>
      <c r="F43" t="s">
        <v>3861</v>
      </c>
      <c r="G43" t="s">
        <v>1691</v>
      </c>
      <c r="H43" t="s">
        <v>1799</v>
      </c>
      <c r="I43" t="s">
        <v>1800</v>
      </c>
      <c r="J43" t="s">
        <v>1763</v>
      </c>
      <c r="K43" t="s">
        <v>207</v>
      </c>
      <c r="L43" t="s">
        <v>1765</v>
      </c>
      <c r="M43" t="s">
        <v>586</v>
      </c>
      <c r="N43">
        <v>55</v>
      </c>
      <c r="O43" t="s">
        <v>9</v>
      </c>
      <c r="P43" t="s">
        <v>19</v>
      </c>
      <c r="Q43" t="s">
        <v>156</v>
      </c>
      <c r="R43" t="s">
        <v>12</v>
      </c>
      <c r="S43">
        <v>2</v>
      </c>
      <c r="T43">
        <v>37.21</v>
      </c>
      <c r="U43">
        <v>0.19</v>
      </c>
      <c r="V43">
        <v>60.280200000000008</v>
      </c>
      <c r="W43" t="s">
        <v>1826</v>
      </c>
    </row>
    <row r="44" spans="1:23">
      <c r="A44" s="27">
        <v>45229</v>
      </c>
      <c r="B44" t="s">
        <v>93</v>
      </c>
      <c r="C44" t="s">
        <v>1656</v>
      </c>
      <c r="D44" t="s">
        <v>3914</v>
      </c>
      <c r="E44" t="s">
        <v>1566</v>
      </c>
      <c r="F44" t="s">
        <v>3848</v>
      </c>
      <c r="G44" t="s">
        <v>1641</v>
      </c>
      <c r="H44" t="s">
        <v>1769</v>
      </c>
      <c r="I44" t="s">
        <v>1770</v>
      </c>
      <c r="J44" t="s">
        <v>1763</v>
      </c>
      <c r="K44" t="s">
        <v>1771</v>
      </c>
      <c r="L44" t="s">
        <v>1772</v>
      </c>
      <c r="M44" t="s">
        <v>94</v>
      </c>
      <c r="N44">
        <v>36</v>
      </c>
      <c r="O44" t="s">
        <v>16</v>
      </c>
      <c r="P44" t="s">
        <v>31</v>
      </c>
      <c r="Q44" t="s">
        <v>588</v>
      </c>
      <c r="R44" t="s">
        <v>12</v>
      </c>
      <c r="S44">
        <v>1</v>
      </c>
      <c r="T44">
        <v>62.26</v>
      </c>
      <c r="U44">
        <v>0.03</v>
      </c>
      <c r="V44">
        <v>60.392200000000003</v>
      </c>
      <c r="W44" t="s">
        <v>1826</v>
      </c>
    </row>
    <row r="45" spans="1:23">
      <c r="A45" s="27">
        <v>45229</v>
      </c>
      <c r="B45" t="s">
        <v>1530</v>
      </c>
      <c r="C45" t="s">
        <v>1549</v>
      </c>
      <c r="D45" t="s">
        <v>3842</v>
      </c>
      <c r="E45" t="s">
        <v>1547</v>
      </c>
      <c r="F45" t="s">
        <v>3843</v>
      </c>
      <c r="G45" t="s">
        <v>1667</v>
      </c>
      <c r="H45" t="s">
        <v>1794</v>
      </c>
      <c r="I45" t="s">
        <v>1795</v>
      </c>
      <c r="J45" t="s">
        <v>1759</v>
      </c>
      <c r="K45" t="s">
        <v>1796</v>
      </c>
      <c r="L45" t="s">
        <v>1772</v>
      </c>
      <c r="M45" t="s">
        <v>1531</v>
      </c>
      <c r="N45">
        <v>35</v>
      </c>
      <c r="O45" t="s">
        <v>9</v>
      </c>
      <c r="P45" t="s">
        <v>31</v>
      </c>
      <c r="Q45" t="s">
        <v>92</v>
      </c>
      <c r="R45" t="s">
        <v>12</v>
      </c>
      <c r="S45">
        <v>3</v>
      </c>
      <c r="T45">
        <v>24.29</v>
      </c>
      <c r="U45">
        <v>0.12</v>
      </c>
      <c r="V45">
        <v>64.125600000000006</v>
      </c>
      <c r="W45" t="s">
        <v>1829</v>
      </c>
    </row>
    <row r="46" spans="1:23">
      <c r="A46" s="27">
        <v>45230</v>
      </c>
      <c r="B46" t="s">
        <v>520</v>
      </c>
      <c r="C46" t="s">
        <v>1576</v>
      </c>
      <c r="D46" t="s">
        <v>3863</v>
      </c>
      <c r="E46" t="s">
        <v>1544</v>
      </c>
      <c r="F46" t="s">
        <v>3864</v>
      </c>
      <c r="G46" t="s">
        <v>1645</v>
      </c>
      <c r="H46" t="s">
        <v>1794</v>
      </c>
      <c r="I46" t="s">
        <v>1795</v>
      </c>
      <c r="J46" t="s">
        <v>1759</v>
      </c>
      <c r="K46" t="s">
        <v>1796</v>
      </c>
      <c r="L46" t="s">
        <v>1772</v>
      </c>
      <c r="M46" t="s">
        <v>521</v>
      </c>
      <c r="N46">
        <v>60</v>
      </c>
      <c r="O46" t="s">
        <v>16</v>
      </c>
      <c r="P46" t="s">
        <v>19</v>
      </c>
      <c r="Q46" t="s">
        <v>317</v>
      </c>
      <c r="R46" t="s">
        <v>12</v>
      </c>
      <c r="S46">
        <v>1</v>
      </c>
      <c r="T46">
        <v>68.209999999999994</v>
      </c>
      <c r="U46">
        <v>0.05</v>
      </c>
      <c r="V46">
        <v>64.799499999999995</v>
      </c>
      <c r="W46" t="s">
        <v>1824</v>
      </c>
    </row>
    <row r="47" spans="1:23">
      <c r="A47" s="27">
        <v>45230</v>
      </c>
      <c r="B47" t="s">
        <v>393</v>
      </c>
      <c r="C47" t="s">
        <v>1628</v>
      </c>
      <c r="D47" t="s">
        <v>3898</v>
      </c>
      <c r="E47" t="s">
        <v>1563</v>
      </c>
      <c r="F47" t="s">
        <v>3854</v>
      </c>
      <c r="G47" t="s">
        <v>1731</v>
      </c>
      <c r="H47" t="s">
        <v>1752</v>
      </c>
      <c r="I47" t="s">
        <v>1753</v>
      </c>
      <c r="J47" t="s">
        <v>1754</v>
      </c>
      <c r="K47" t="s">
        <v>1755</v>
      </c>
      <c r="L47" t="s">
        <v>1756</v>
      </c>
      <c r="M47" t="s">
        <v>394</v>
      </c>
      <c r="N47">
        <v>27</v>
      </c>
      <c r="O47" t="s">
        <v>16</v>
      </c>
      <c r="P47" t="s">
        <v>26</v>
      </c>
      <c r="Q47" t="s">
        <v>133</v>
      </c>
      <c r="R47" t="s">
        <v>12</v>
      </c>
      <c r="S47">
        <v>1</v>
      </c>
      <c r="T47">
        <v>70.52</v>
      </c>
      <c r="U47">
        <v>0.08</v>
      </c>
      <c r="V47">
        <v>64.878399999999999</v>
      </c>
      <c r="W47" t="s">
        <v>1826</v>
      </c>
    </row>
    <row r="48" spans="1:23">
      <c r="A48" s="27">
        <v>45230</v>
      </c>
      <c r="B48" t="s">
        <v>646</v>
      </c>
      <c r="C48" t="s">
        <v>1590</v>
      </c>
      <c r="D48" t="s">
        <v>3874</v>
      </c>
      <c r="E48" t="s">
        <v>1544</v>
      </c>
      <c r="F48" t="s">
        <v>3875</v>
      </c>
      <c r="G48" t="s">
        <v>1552</v>
      </c>
      <c r="H48" t="s">
        <v>1782</v>
      </c>
      <c r="I48" t="s">
        <v>1783</v>
      </c>
      <c r="J48" t="s">
        <v>1784</v>
      </c>
      <c r="K48" t="s">
        <v>1785</v>
      </c>
      <c r="L48" t="s">
        <v>1772</v>
      </c>
      <c r="M48" t="s">
        <v>647</v>
      </c>
      <c r="N48">
        <v>45</v>
      </c>
      <c r="O48" t="s">
        <v>16</v>
      </c>
      <c r="P48" t="s">
        <v>31</v>
      </c>
      <c r="Q48" t="s">
        <v>106</v>
      </c>
      <c r="R48" t="s">
        <v>12</v>
      </c>
      <c r="S48">
        <v>1</v>
      </c>
      <c r="T48">
        <v>66.22</v>
      </c>
      <c r="U48">
        <v>0.02</v>
      </c>
      <c r="V48">
        <v>64.895600000000002</v>
      </c>
      <c r="W48" t="s">
        <v>1824</v>
      </c>
    </row>
    <row r="49" spans="1:23">
      <c r="A49" s="27">
        <v>45231</v>
      </c>
      <c r="B49" t="s">
        <v>821</v>
      </c>
      <c r="C49" t="s">
        <v>1684</v>
      </c>
      <c r="D49" t="s">
        <v>3928</v>
      </c>
      <c r="E49" t="s">
        <v>1544</v>
      </c>
      <c r="F49" t="s">
        <v>3929</v>
      </c>
      <c r="G49" t="s">
        <v>1717</v>
      </c>
      <c r="H49" t="s">
        <v>1786</v>
      </c>
      <c r="I49" t="s">
        <v>1787</v>
      </c>
      <c r="J49" t="s">
        <v>1763</v>
      </c>
      <c r="K49" t="s">
        <v>1788</v>
      </c>
      <c r="L49" t="s">
        <v>1756</v>
      </c>
      <c r="M49" t="s">
        <v>822</v>
      </c>
      <c r="N49">
        <v>42</v>
      </c>
      <c r="O49" t="s">
        <v>9</v>
      </c>
      <c r="P49" t="s">
        <v>31</v>
      </c>
      <c r="Q49" t="s">
        <v>30</v>
      </c>
      <c r="R49" t="s">
        <v>12</v>
      </c>
      <c r="S49">
        <v>1</v>
      </c>
      <c r="T49">
        <v>78.5</v>
      </c>
      <c r="U49">
        <v>0.17</v>
      </c>
      <c r="V49">
        <v>65.155000000000001</v>
      </c>
      <c r="W49" t="s">
        <v>1826</v>
      </c>
    </row>
    <row r="50" spans="1:23">
      <c r="A50" s="27">
        <v>45231</v>
      </c>
      <c r="B50" t="s">
        <v>1307</v>
      </c>
      <c r="C50" t="s">
        <v>1710</v>
      </c>
      <c r="D50" t="s">
        <v>3942</v>
      </c>
      <c r="E50" t="s">
        <v>1566</v>
      </c>
      <c r="F50" t="s">
        <v>3872</v>
      </c>
      <c r="G50" t="s">
        <v>1697</v>
      </c>
      <c r="H50" t="s">
        <v>1782</v>
      </c>
      <c r="I50" t="s">
        <v>1783</v>
      </c>
      <c r="J50" t="s">
        <v>1784</v>
      </c>
      <c r="K50" t="s">
        <v>1785</v>
      </c>
      <c r="L50" t="s">
        <v>1772</v>
      </c>
      <c r="M50" t="s">
        <v>1308</v>
      </c>
      <c r="N50">
        <v>45</v>
      </c>
      <c r="O50" t="s">
        <v>16</v>
      </c>
      <c r="P50" t="s">
        <v>31</v>
      </c>
      <c r="Q50" t="s">
        <v>171</v>
      </c>
      <c r="R50" t="s">
        <v>12</v>
      </c>
      <c r="S50">
        <v>4</v>
      </c>
      <c r="T50">
        <v>22.51</v>
      </c>
      <c r="U50">
        <v>0.27</v>
      </c>
      <c r="V50">
        <v>65.729200000000006</v>
      </c>
      <c r="W50" t="s">
        <v>1826</v>
      </c>
    </row>
    <row r="51" spans="1:23">
      <c r="A51" s="27">
        <v>45232</v>
      </c>
      <c r="B51" t="s">
        <v>185</v>
      </c>
      <c r="C51" t="s">
        <v>1738</v>
      </c>
      <c r="D51" t="s">
        <v>3956</v>
      </c>
      <c r="E51" t="s">
        <v>1566</v>
      </c>
      <c r="F51" t="s">
        <v>3848</v>
      </c>
      <c r="G51" t="s">
        <v>1667</v>
      </c>
      <c r="H51" t="s">
        <v>1799</v>
      </c>
      <c r="I51" t="s">
        <v>1800</v>
      </c>
      <c r="J51" t="s">
        <v>1763</v>
      </c>
      <c r="K51" t="s">
        <v>207</v>
      </c>
      <c r="L51" t="s">
        <v>1765</v>
      </c>
      <c r="M51" t="s">
        <v>186</v>
      </c>
      <c r="N51">
        <v>54</v>
      </c>
      <c r="O51" t="s">
        <v>9</v>
      </c>
      <c r="P51" t="s">
        <v>19</v>
      </c>
      <c r="Q51" t="s">
        <v>254</v>
      </c>
      <c r="R51" t="s">
        <v>12</v>
      </c>
      <c r="S51">
        <v>4</v>
      </c>
      <c r="T51">
        <v>20.09</v>
      </c>
      <c r="U51">
        <v>0.16</v>
      </c>
      <c r="V51">
        <v>67.502399999999994</v>
      </c>
      <c r="W51" t="s">
        <v>1829</v>
      </c>
    </row>
    <row r="52" spans="1:23">
      <c r="A52" s="27">
        <v>45232</v>
      </c>
      <c r="B52" t="s">
        <v>1133</v>
      </c>
      <c r="C52" t="s">
        <v>1714</v>
      </c>
      <c r="D52" t="s">
        <v>3944</v>
      </c>
      <c r="E52" t="s">
        <v>1558</v>
      </c>
      <c r="F52" t="s">
        <v>3850</v>
      </c>
      <c r="G52" t="s">
        <v>1665</v>
      </c>
      <c r="H52" t="s">
        <v>1752</v>
      </c>
      <c r="I52" t="s">
        <v>1753</v>
      </c>
      <c r="J52" t="s">
        <v>1754</v>
      </c>
      <c r="K52" t="s">
        <v>1755</v>
      </c>
      <c r="L52" t="s">
        <v>1756</v>
      </c>
      <c r="M52" t="s">
        <v>3998</v>
      </c>
      <c r="N52">
        <v>60</v>
      </c>
      <c r="O52" t="s">
        <v>9</v>
      </c>
      <c r="P52" t="s">
        <v>19</v>
      </c>
      <c r="Q52" t="s">
        <v>22</v>
      </c>
      <c r="R52" t="s">
        <v>12</v>
      </c>
      <c r="S52">
        <v>1</v>
      </c>
      <c r="T52">
        <v>92.83</v>
      </c>
      <c r="U52">
        <v>0.26</v>
      </c>
      <c r="V52">
        <v>68.694199999999995</v>
      </c>
      <c r="W52" t="s">
        <v>1824</v>
      </c>
    </row>
    <row r="53" spans="1:23">
      <c r="A53" s="27">
        <v>45233</v>
      </c>
      <c r="B53" t="s">
        <v>89</v>
      </c>
      <c r="C53" t="s">
        <v>1622</v>
      </c>
      <c r="D53" t="s">
        <v>3893</v>
      </c>
      <c r="E53" t="s">
        <v>1547</v>
      </c>
      <c r="F53" t="s">
        <v>3894</v>
      </c>
      <c r="G53" t="s">
        <v>1677</v>
      </c>
      <c r="H53" t="s">
        <v>1804</v>
      </c>
      <c r="I53" t="s">
        <v>1805</v>
      </c>
      <c r="J53" t="s">
        <v>1784</v>
      </c>
      <c r="K53" t="s">
        <v>1806</v>
      </c>
      <c r="L53" t="s">
        <v>1756</v>
      </c>
      <c r="M53" t="s">
        <v>90</v>
      </c>
      <c r="N53">
        <v>59</v>
      </c>
      <c r="O53" t="s">
        <v>9</v>
      </c>
      <c r="P53" t="s">
        <v>19</v>
      </c>
      <c r="Q53" t="s">
        <v>51</v>
      </c>
      <c r="R53" t="s">
        <v>12</v>
      </c>
      <c r="S53">
        <v>4</v>
      </c>
      <c r="T53">
        <v>21.12</v>
      </c>
      <c r="U53">
        <v>0.18</v>
      </c>
      <c r="V53">
        <v>69.273600000000002</v>
      </c>
      <c r="W53" t="s">
        <v>1826</v>
      </c>
    </row>
    <row r="54" spans="1:23">
      <c r="A54" s="27">
        <v>45233</v>
      </c>
      <c r="B54" t="s">
        <v>833</v>
      </c>
      <c r="C54" t="s">
        <v>1632</v>
      </c>
      <c r="D54" t="s">
        <v>3900</v>
      </c>
      <c r="E54" t="s">
        <v>1563</v>
      </c>
      <c r="F54" t="s">
        <v>3848</v>
      </c>
      <c r="G54" t="s">
        <v>1707</v>
      </c>
      <c r="H54" t="s">
        <v>1761</v>
      </c>
      <c r="I54" t="s">
        <v>1762</v>
      </c>
      <c r="J54" t="s">
        <v>1763</v>
      </c>
      <c r="K54" t="s">
        <v>1764</v>
      </c>
      <c r="L54" t="s">
        <v>1765</v>
      </c>
      <c r="M54" t="s">
        <v>834</v>
      </c>
      <c r="N54">
        <v>27</v>
      </c>
      <c r="O54" t="s">
        <v>16</v>
      </c>
      <c r="P54" t="s">
        <v>26</v>
      </c>
      <c r="Q54" t="s">
        <v>163</v>
      </c>
      <c r="R54" t="s">
        <v>12</v>
      </c>
      <c r="S54">
        <v>2</v>
      </c>
      <c r="T54">
        <v>42.97</v>
      </c>
      <c r="U54">
        <v>0.18</v>
      </c>
      <c r="V54">
        <v>70.470799999999997</v>
      </c>
      <c r="W54" t="s">
        <v>1829</v>
      </c>
    </row>
    <row r="55" spans="1:23">
      <c r="A55" s="27">
        <v>45233</v>
      </c>
      <c r="B55" t="s">
        <v>1352</v>
      </c>
      <c r="C55" t="s">
        <v>1652</v>
      </c>
      <c r="D55" t="s">
        <v>3912</v>
      </c>
      <c r="E55" t="s">
        <v>1566</v>
      </c>
      <c r="F55" t="s">
        <v>3887</v>
      </c>
      <c r="G55" t="s">
        <v>1550</v>
      </c>
      <c r="H55" t="s">
        <v>1810</v>
      </c>
      <c r="I55" t="s">
        <v>1811</v>
      </c>
      <c r="J55" t="s">
        <v>1754</v>
      </c>
      <c r="K55" t="s">
        <v>1812</v>
      </c>
      <c r="L55" t="s">
        <v>1756</v>
      </c>
      <c r="M55" t="s">
        <v>1353</v>
      </c>
      <c r="N55">
        <v>61</v>
      </c>
      <c r="O55" t="s">
        <v>9</v>
      </c>
      <c r="P55" t="s">
        <v>19</v>
      </c>
      <c r="Q55" t="s">
        <v>133</v>
      </c>
      <c r="R55" t="s">
        <v>12</v>
      </c>
      <c r="S55">
        <v>1</v>
      </c>
      <c r="T55">
        <v>73.88</v>
      </c>
      <c r="U55">
        <v>0.04</v>
      </c>
      <c r="V55">
        <v>70.924799999999991</v>
      </c>
      <c r="W55" t="s">
        <v>1826</v>
      </c>
    </row>
    <row r="56" spans="1:23">
      <c r="A56" s="27">
        <v>45234</v>
      </c>
      <c r="B56" t="s">
        <v>314</v>
      </c>
      <c r="C56" t="s">
        <v>1576</v>
      </c>
      <c r="D56" t="s">
        <v>3863</v>
      </c>
      <c r="E56" t="s">
        <v>1544</v>
      </c>
      <c r="F56" t="s">
        <v>3864</v>
      </c>
      <c r="G56" t="s">
        <v>1631</v>
      </c>
      <c r="H56" t="s">
        <v>1766</v>
      </c>
      <c r="I56" t="s">
        <v>1767</v>
      </c>
      <c r="J56" t="s">
        <v>1759</v>
      </c>
      <c r="K56" t="s">
        <v>1768</v>
      </c>
      <c r="L56" t="s">
        <v>1765</v>
      </c>
      <c r="M56" t="s">
        <v>3989</v>
      </c>
      <c r="N56">
        <v>58</v>
      </c>
      <c r="O56" t="s">
        <v>16</v>
      </c>
      <c r="P56" t="s">
        <v>19</v>
      </c>
      <c r="Q56" t="s">
        <v>51</v>
      </c>
      <c r="R56" t="s">
        <v>12</v>
      </c>
      <c r="S56">
        <v>2</v>
      </c>
      <c r="T56">
        <v>44.35</v>
      </c>
      <c r="U56">
        <v>0.2</v>
      </c>
      <c r="V56">
        <v>70.960000000000008</v>
      </c>
      <c r="W56" t="s">
        <v>1824</v>
      </c>
    </row>
    <row r="57" spans="1:23">
      <c r="A57" s="27">
        <v>45234</v>
      </c>
      <c r="B57" t="s">
        <v>1014</v>
      </c>
      <c r="C57" t="s">
        <v>1557</v>
      </c>
      <c r="D57" t="s">
        <v>3849</v>
      </c>
      <c r="E57" t="s">
        <v>1558</v>
      </c>
      <c r="F57" t="s">
        <v>3850</v>
      </c>
      <c r="G57" t="s">
        <v>1721</v>
      </c>
      <c r="H57" t="s">
        <v>1752</v>
      </c>
      <c r="I57" t="s">
        <v>1753</v>
      </c>
      <c r="J57" t="s">
        <v>1754</v>
      </c>
      <c r="K57" t="s">
        <v>1755</v>
      </c>
      <c r="L57" t="s">
        <v>1756</v>
      </c>
      <c r="M57" t="s">
        <v>1015</v>
      </c>
      <c r="N57">
        <v>54</v>
      </c>
      <c r="O57" t="s">
        <v>9</v>
      </c>
      <c r="P57" t="s">
        <v>19</v>
      </c>
      <c r="Q57" t="s">
        <v>25</v>
      </c>
      <c r="R57" t="s">
        <v>12</v>
      </c>
      <c r="S57">
        <v>4</v>
      </c>
      <c r="T57">
        <v>24.72</v>
      </c>
      <c r="U57">
        <v>0.28000000000000003</v>
      </c>
      <c r="V57">
        <v>71.193599999999989</v>
      </c>
      <c r="W57" t="s">
        <v>1829</v>
      </c>
    </row>
    <row r="58" spans="1:23">
      <c r="A58" s="27">
        <v>45235</v>
      </c>
      <c r="B58" t="s">
        <v>960</v>
      </c>
      <c r="C58" t="s">
        <v>1648</v>
      </c>
      <c r="D58" t="s">
        <v>3910</v>
      </c>
      <c r="E58" t="s">
        <v>1566</v>
      </c>
      <c r="F58" t="s">
        <v>3856</v>
      </c>
      <c r="G58" t="s">
        <v>1673</v>
      </c>
      <c r="H58" t="s">
        <v>1761</v>
      </c>
      <c r="I58" t="s">
        <v>1762</v>
      </c>
      <c r="J58" t="s">
        <v>1763</v>
      </c>
      <c r="K58" t="s">
        <v>1764</v>
      </c>
      <c r="L58" t="s">
        <v>1765</v>
      </c>
      <c r="M58" t="s">
        <v>3994</v>
      </c>
      <c r="N58">
        <v>41</v>
      </c>
      <c r="O58" t="s">
        <v>9</v>
      </c>
      <c r="P58" t="s">
        <v>31</v>
      </c>
      <c r="Q58" t="s">
        <v>317</v>
      </c>
      <c r="R58" t="s">
        <v>12</v>
      </c>
      <c r="S58">
        <v>1</v>
      </c>
      <c r="T58">
        <v>88.92</v>
      </c>
      <c r="U58">
        <v>0.19</v>
      </c>
      <c r="V58">
        <v>72.025200000000012</v>
      </c>
      <c r="W58" t="s">
        <v>1824</v>
      </c>
    </row>
    <row r="59" spans="1:23">
      <c r="A59" s="27">
        <v>45235</v>
      </c>
      <c r="B59" t="s">
        <v>1080</v>
      </c>
      <c r="C59" t="s">
        <v>1668</v>
      </c>
      <c r="D59" t="s">
        <v>3920</v>
      </c>
      <c r="E59" t="s">
        <v>1558</v>
      </c>
      <c r="F59" t="s">
        <v>3909</v>
      </c>
      <c r="G59" t="s">
        <v>1727</v>
      </c>
      <c r="H59" t="s">
        <v>1769</v>
      </c>
      <c r="I59" t="s">
        <v>1770</v>
      </c>
      <c r="J59" t="s">
        <v>1763</v>
      </c>
      <c r="K59" t="s">
        <v>1771</v>
      </c>
      <c r="L59" t="s">
        <v>1772</v>
      </c>
      <c r="M59" t="s">
        <v>1081</v>
      </c>
      <c r="N59">
        <v>39</v>
      </c>
      <c r="O59" t="s">
        <v>9</v>
      </c>
      <c r="P59" t="s">
        <v>31</v>
      </c>
      <c r="Q59" t="s">
        <v>25</v>
      </c>
      <c r="R59" t="s">
        <v>12</v>
      </c>
      <c r="S59">
        <v>1</v>
      </c>
      <c r="T59">
        <v>88.78</v>
      </c>
      <c r="U59">
        <v>0.18</v>
      </c>
      <c r="V59">
        <v>72.799600000000012</v>
      </c>
      <c r="W59" t="s">
        <v>1824</v>
      </c>
    </row>
    <row r="60" spans="1:23">
      <c r="A60" s="27">
        <v>45235</v>
      </c>
      <c r="B60" t="s">
        <v>1533</v>
      </c>
      <c r="C60" t="s">
        <v>1658</v>
      </c>
      <c r="D60" t="s">
        <v>3915</v>
      </c>
      <c r="E60" t="s">
        <v>1544</v>
      </c>
      <c r="F60" t="s">
        <v>3864</v>
      </c>
      <c r="G60" t="s">
        <v>1581</v>
      </c>
      <c r="H60" t="s">
        <v>1782</v>
      </c>
      <c r="I60" t="s">
        <v>1783</v>
      </c>
      <c r="J60" t="s">
        <v>1784</v>
      </c>
      <c r="K60" t="s">
        <v>1785</v>
      </c>
      <c r="L60" t="s">
        <v>1772</v>
      </c>
      <c r="M60" t="s">
        <v>1534</v>
      </c>
      <c r="N60">
        <v>27</v>
      </c>
      <c r="O60" t="s">
        <v>16</v>
      </c>
      <c r="P60" t="s">
        <v>26</v>
      </c>
      <c r="Q60" t="s">
        <v>30</v>
      </c>
      <c r="R60" t="s">
        <v>12</v>
      </c>
      <c r="S60">
        <v>1</v>
      </c>
      <c r="T60">
        <v>79</v>
      </c>
      <c r="U60">
        <v>0.04</v>
      </c>
      <c r="V60">
        <v>75.84</v>
      </c>
      <c r="W60" t="s">
        <v>1826</v>
      </c>
    </row>
    <row r="61" spans="1:23">
      <c r="A61" s="27">
        <v>45235</v>
      </c>
      <c r="B61" t="s">
        <v>978</v>
      </c>
      <c r="C61" t="s">
        <v>1670</v>
      </c>
      <c r="D61" t="s">
        <v>3921</v>
      </c>
      <c r="E61" t="s">
        <v>1566</v>
      </c>
      <c r="F61" t="s">
        <v>3872</v>
      </c>
      <c r="G61" t="s">
        <v>1739</v>
      </c>
      <c r="H61" t="s">
        <v>1773</v>
      </c>
      <c r="I61" t="s">
        <v>1774</v>
      </c>
      <c r="J61" t="s">
        <v>1759</v>
      </c>
      <c r="K61" t="s">
        <v>1775</v>
      </c>
      <c r="L61" t="s">
        <v>1765</v>
      </c>
      <c r="M61" t="s">
        <v>979</v>
      </c>
      <c r="N61">
        <v>20</v>
      </c>
      <c r="O61" t="s">
        <v>9</v>
      </c>
      <c r="P61" t="s">
        <v>26</v>
      </c>
      <c r="Q61" t="s">
        <v>43</v>
      </c>
      <c r="R61" t="s">
        <v>12</v>
      </c>
      <c r="S61">
        <v>1</v>
      </c>
      <c r="T61">
        <v>85.58</v>
      </c>
      <c r="U61">
        <v>0.1</v>
      </c>
      <c r="V61">
        <v>77.022000000000006</v>
      </c>
      <c r="W61" t="s">
        <v>1829</v>
      </c>
    </row>
    <row r="62" spans="1:23">
      <c r="A62" s="27">
        <v>45235</v>
      </c>
      <c r="B62" t="s">
        <v>693</v>
      </c>
      <c r="C62" t="s">
        <v>1546</v>
      </c>
      <c r="D62" t="s">
        <v>3840</v>
      </c>
      <c r="E62" t="s">
        <v>1547</v>
      </c>
      <c r="F62" t="s">
        <v>3841</v>
      </c>
      <c r="G62" t="s">
        <v>1591</v>
      </c>
      <c r="H62" t="s">
        <v>1766</v>
      </c>
      <c r="I62" t="s">
        <v>1767</v>
      </c>
      <c r="J62" t="s">
        <v>1759</v>
      </c>
      <c r="K62" t="s">
        <v>1768</v>
      </c>
      <c r="L62" t="s">
        <v>1765</v>
      </c>
      <c r="M62" t="s">
        <v>694</v>
      </c>
      <c r="N62">
        <v>42</v>
      </c>
      <c r="O62" t="s">
        <v>16</v>
      </c>
      <c r="P62" t="s">
        <v>31</v>
      </c>
      <c r="Q62" t="s">
        <v>58</v>
      </c>
      <c r="R62" t="s">
        <v>12</v>
      </c>
      <c r="S62">
        <v>1</v>
      </c>
      <c r="T62">
        <v>94.26</v>
      </c>
      <c r="U62">
        <v>0.18</v>
      </c>
      <c r="V62">
        <v>77.293200000000013</v>
      </c>
      <c r="W62" t="s">
        <v>1829</v>
      </c>
    </row>
    <row r="63" spans="1:23">
      <c r="A63" s="27">
        <v>45235</v>
      </c>
      <c r="B63" t="s">
        <v>168</v>
      </c>
      <c r="C63" t="s">
        <v>1648</v>
      </c>
      <c r="D63" t="s">
        <v>3910</v>
      </c>
      <c r="E63" t="s">
        <v>1566</v>
      </c>
      <c r="F63" t="s">
        <v>3856</v>
      </c>
      <c r="G63" t="s">
        <v>1707</v>
      </c>
      <c r="H63" t="s">
        <v>1773</v>
      </c>
      <c r="I63" t="s">
        <v>1774</v>
      </c>
      <c r="J63" t="s">
        <v>1759</v>
      </c>
      <c r="K63" t="s">
        <v>1775</v>
      </c>
      <c r="L63" t="s">
        <v>1765</v>
      </c>
      <c r="M63" t="s">
        <v>169</v>
      </c>
      <c r="N63">
        <v>45</v>
      </c>
      <c r="O63" t="s">
        <v>9</v>
      </c>
      <c r="P63" t="s">
        <v>31</v>
      </c>
      <c r="Q63" t="s">
        <v>291</v>
      </c>
      <c r="R63" t="s">
        <v>12</v>
      </c>
      <c r="S63">
        <v>2</v>
      </c>
      <c r="T63">
        <v>42.04</v>
      </c>
      <c r="U63">
        <v>7.0000000000000007E-2</v>
      </c>
      <c r="V63">
        <v>78.194399999999987</v>
      </c>
      <c r="W63" t="s">
        <v>1826</v>
      </c>
    </row>
    <row r="64" spans="1:23">
      <c r="A64" s="27">
        <v>45235</v>
      </c>
      <c r="B64" t="s">
        <v>481</v>
      </c>
      <c r="C64" t="s">
        <v>1624</v>
      </c>
      <c r="D64" t="s">
        <v>3895</v>
      </c>
      <c r="E64" t="s">
        <v>1566</v>
      </c>
      <c r="F64" t="s">
        <v>3879</v>
      </c>
      <c r="G64" t="s">
        <v>1705</v>
      </c>
      <c r="H64" t="s">
        <v>1782</v>
      </c>
      <c r="I64" t="s">
        <v>1783</v>
      </c>
      <c r="J64" t="s">
        <v>1784</v>
      </c>
      <c r="K64" t="s">
        <v>1785</v>
      </c>
      <c r="L64" t="s">
        <v>1772</v>
      </c>
      <c r="M64" t="s">
        <v>482</v>
      </c>
      <c r="N64">
        <v>37</v>
      </c>
      <c r="O64" t="s">
        <v>9</v>
      </c>
      <c r="P64" t="s">
        <v>31</v>
      </c>
      <c r="Q64" t="s">
        <v>25</v>
      </c>
      <c r="R64" t="s">
        <v>12</v>
      </c>
      <c r="S64">
        <v>1</v>
      </c>
      <c r="T64">
        <v>91.38</v>
      </c>
      <c r="U64">
        <v>0.14000000000000001</v>
      </c>
      <c r="V64">
        <v>78.586799999999997</v>
      </c>
      <c r="W64" t="s">
        <v>1824</v>
      </c>
    </row>
    <row r="65" spans="1:23">
      <c r="A65" s="27">
        <v>45236</v>
      </c>
      <c r="B65" t="s">
        <v>1260</v>
      </c>
      <c r="C65" t="s">
        <v>1640</v>
      </c>
      <c r="D65" t="s">
        <v>3904</v>
      </c>
      <c r="E65" t="s">
        <v>1547</v>
      </c>
      <c r="F65" t="s">
        <v>3843</v>
      </c>
      <c r="G65" t="s">
        <v>1567</v>
      </c>
      <c r="H65" t="s">
        <v>1786</v>
      </c>
      <c r="I65" t="s">
        <v>1787</v>
      </c>
      <c r="J65" t="s">
        <v>1763</v>
      </c>
      <c r="K65" t="s">
        <v>1788</v>
      </c>
      <c r="L65" t="s">
        <v>1756</v>
      </c>
      <c r="M65" t="s">
        <v>1261</v>
      </c>
      <c r="N65">
        <v>18</v>
      </c>
      <c r="O65" t="s">
        <v>16</v>
      </c>
      <c r="P65" t="s">
        <v>26</v>
      </c>
      <c r="Q65" t="s">
        <v>133</v>
      </c>
      <c r="R65" t="s">
        <v>12</v>
      </c>
      <c r="S65">
        <v>1</v>
      </c>
      <c r="T65">
        <v>83.83</v>
      </c>
      <c r="U65">
        <v>0.05</v>
      </c>
      <c r="V65">
        <v>79.638499999999993</v>
      </c>
      <c r="W65" t="s">
        <v>1829</v>
      </c>
    </row>
    <row r="66" spans="1:23">
      <c r="A66" s="27">
        <v>45236</v>
      </c>
      <c r="B66" t="s">
        <v>347</v>
      </c>
      <c r="C66" t="s">
        <v>1658</v>
      </c>
      <c r="D66" t="s">
        <v>3915</v>
      </c>
      <c r="E66" t="s">
        <v>1544</v>
      </c>
      <c r="F66" t="s">
        <v>3864</v>
      </c>
      <c r="G66" t="s">
        <v>1673</v>
      </c>
      <c r="H66" t="s">
        <v>1773</v>
      </c>
      <c r="I66" t="s">
        <v>1774</v>
      </c>
      <c r="J66" t="s">
        <v>1759</v>
      </c>
      <c r="K66" t="s">
        <v>1775</v>
      </c>
      <c r="L66" t="s">
        <v>1765</v>
      </c>
      <c r="M66" t="s">
        <v>348</v>
      </c>
      <c r="N66">
        <v>36</v>
      </c>
      <c r="O66" t="s">
        <v>9</v>
      </c>
      <c r="P66" t="s">
        <v>31</v>
      </c>
      <c r="Q66" t="s">
        <v>250</v>
      </c>
      <c r="R66" t="s">
        <v>12</v>
      </c>
      <c r="S66">
        <v>1</v>
      </c>
      <c r="T66">
        <v>83.1</v>
      </c>
      <c r="U66">
        <v>0.04</v>
      </c>
      <c r="V66">
        <v>79.775999999999996</v>
      </c>
      <c r="W66" t="s">
        <v>1829</v>
      </c>
    </row>
    <row r="67" spans="1:23">
      <c r="A67" s="27">
        <v>45237</v>
      </c>
      <c r="B67" t="s">
        <v>579</v>
      </c>
      <c r="C67" t="s">
        <v>1557</v>
      </c>
      <c r="D67" t="s">
        <v>3849</v>
      </c>
      <c r="E67" t="s">
        <v>1558</v>
      </c>
      <c r="F67" t="s">
        <v>3850</v>
      </c>
      <c r="G67" t="s">
        <v>1591</v>
      </c>
      <c r="H67" t="s">
        <v>1766</v>
      </c>
      <c r="I67" t="s">
        <v>1767</v>
      </c>
      <c r="J67" t="s">
        <v>1759</v>
      </c>
      <c r="K67" t="s">
        <v>1768</v>
      </c>
      <c r="L67" t="s">
        <v>1765</v>
      </c>
      <c r="M67" t="s">
        <v>580</v>
      </c>
      <c r="N67">
        <v>56</v>
      </c>
      <c r="O67" t="s">
        <v>9</v>
      </c>
      <c r="P67" t="s">
        <v>19</v>
      </c>
      <c r="Q67" t="s">
        <v>171</v>
      </c>
      <c r="R67" t="s">
        <v>12</v>
      </c>
      <c r="S67">
        <v>2</v>
      </c>
      <c r="T67">
        <v>42.51</v>
      </c>
      <c r="U67">
        <v>0.04</v>
      </c>
      <c r="V67">
        <v>81.619199999999992</v>
      </c>
      <c r="W67" t="s">
        <v>1829</v>
      </c>
    </row>
    <row r="68" spans="1:23">
      <c r="A68" s="27">
        <v>45237</v>
      </c>
      <c r="B68" t="s">
        <v>1518</v>
      </c>
      <c r="C68" t="s">
        <v>1586</v>
      </c>
      <c r="D68" t="s">
        <v>3871</v>
      </c>
      <c r="E68" t="s">
        <v>1566</v>
      </c>
      <c r="F68" t="s">
        <v>3872</v>
      </c>
      <c r="G68" t="s">
        <v>1703</v>
      </c>
      <c r="H68" t="s">
        <v>1799</v>
      </c>
      <c r="I68" t="s">
        <v>1800</v>
      </c>
      <c r="J68" t="s">
        <v>1763</v>
      </c>
      <c r="K68" t="s">
        <v>207</v>
      </c>
      <c r="L68" t="s">
        <v>1765</v>
      </c>
      <c r="M68" t="s">
        <v>1519</v>
      </c>
      <c r="N68">
        <v>21</v>
      </c>
      <c r="O68" t="s">
        <v>9</v>
      </c>
      <c r="P68" t="s">
        <v>26</v>
      </c>
      <c r="Q68" t="s">
        <v>171</v>
      </c>
      <c r="R68" t="s">
        <v>12</v>
      </c>
      <c r="S68">
        <v>1</v>
      </c>
      <c r="T68">
        <v>90.72</v>
      </c>
      <c r="U68">
        <v>0.1</v>
      </c>
      <c r="V68">
        <v>81.647999999999996</v>
      </c>
      <c r="W68" t="s">
        <v>1829</v>
      </c>
    </row>
    <row r="69" spans="1:23">
      <c r="A69" s="27">
        <v>45238</v>
      </c>
      <c r="B69" t="s">
        <v>1208</v>
      </c>
      <c r="C69" t="s">
        <v>1700</v>
      </c>
      <c r="D69" t="s">
        <v>3937</v>
      </c>
      <c r="E69" t="s">
        <v>1563</v>
      </c>
      <c r="F69" t="s">
        <v>3839</v>
      </c>
      <c r="G69" t="s">
        <v>1575</v>
      </c>
      <c r="H69" t="s">
        <v>1769</v>
      </c>
      <c r="I69" t="s">
        <v>1770</v>
      </c>
      <c r="J69" t="s">
        <v>1763</v>
      </c>
      <c r="K69" t="s">
        <v>1771</v>
      </c>
      <c r="L69" t="s">
        <v>1772</v>
      </c>
      <c r="M69" t="s">
        <v>1209</v>
      </c>
      <c r="N69">
        <v>28</v>
      </c>
      <c r="O69" t="s">
        <v>16</v>
      </c>
      <c r="P69" t="s">
        <v>26</v>
      </c>
      <c r="Q69" t="s">
        <v>328</v>
      </c>
      <c r="R69" t="s">
        <v>12</v>
      </c>
      <c r="S69">
        <v>1</v>
      </c>
      <c r="T69">
        <v>106.07</v>
      </c>
      <c r="U69">
        <v>0.23</v>
      </c>
      <c r="V69">
        <v>81.673900000000003</v>
      </c>
      <c r="W69" t="s">
        <v>1829</v>
      </c>
    </row>
    <row r="70" spans="1:23">
      <c r="A70" s="27">
        <v>45238</v>
      </c>
      <c r="B70" t="s">
        <v>610</v>
      </c>
      <c r="C70" t="s">
        <v>1680</v>
      </c>
      <c r="D70" t="s">
        <v>3926</v>
      </c>
      <c r="E70" t="s">
        <v>1558</v>
      </c>
      <c r="F70" t="s">
        <v>3861</v>
      </c>
      <c r="G70" t="s">
        <v>1703</v>
      </c>
      <c r="H70" t="s">
        <v>1786</v>
      </c>
      <c r="I70" t="s">
        <v>1787</v>
      </c>
      <c r="J70" t="s">
        <v>1763</v>
      </c>
      <c r="K70" t="s">
        <v>1788</v>
      </c>
      <c r="L70" t="s">
        <v>1756</v>
      </c>
      <c r="M70" t="s">
        <v>611</v>
      </c>
      <c r="N70">
        <v>54</v>
      </c>
      <c r="O70" t="s">
        <v>16</v>
      </c>
      <c r="P70" t="s">
        <v>19</v>
      </c>
      <c r="Q70" t="s">
        <v>62</v>
      </c>
      <c r="R70" t="s">
        <v>12</v>
      </c>
      <c r="S70">
        <v>1</v>
      </c>
      <c r="T70">
        <v>87.78</v>
      </c>
      <c r="U70">
        <v>0.06</v>
      </c>
      <c r="V70">
        <v>82.513199999999998</v>
      </c>
      <c r="W70" t="s">
        <v>1824</v>
      </c>
    </row>
    <row r="71" spans="1:23">
      <c r="A71" s="27">
        <v>45239</v>
      </c>
      <c r="B71" t="s">
        <v>144</v>
      </c>
      <c r="C71" t="s">
        <v>1557</v>
      </c>
      <c r="D71" t="s">
        <v>3849</v>
      </c>
      <c r="E71" t="s">
        <v>1558</v>
      </c>
      <c r="F71" t="s">
        <v>3850</v>
      </c>
      <c r="G71" t="s">
        <v>1707</v>
      </c>
      <c r="H71" t="s">
        <v>1782</v>
      </c>
      <c r="I71" t="s">
        <v>1783</v>
      </c>
      <c r="J71" t="s">
        <v>1784</v>
      </c>
      <c r="K71" t="s">
        <v>1785</v>
      </c>
      <c r="L71" t="s">
        <v>1772</v>
      </c>
      <c r="M71" t="s">
        <v>145</v>
      </c>
      <c r="N71">
        <v>20</v>
      </c>
      <c r="O71" t="s">
        <v>16</v>
      </c>
      <c r="P71" t="s">
        <v>26</v>
      </c>
      <c r="Q71" t="s">
        <v>233</v>
      </c>
      <c r="R71" t="s">
        <v>12</v>
      </c>
      <c r="S71">
        <v>1</v>
      </c>
      <c r="T71">
        <v>98.27</v>
      </c>
      <c r="U71">
        <v>0.16</v>
      </c>
      <c r="V71">
        <v>82.54679999999999</v>
      </c>
      <c r="W71" t="s">
        <v>1829</v>
      </c>
    </row>
    <row r="72" spans="1:23">
      <c r="A72" s="27">
        <v>45239</v>
      </c>
      <c r="B72" t="s">
        <v>447</v>
      </c>
      <c r="C72" t="s">
        <v>1630</v>
      </c>
      <c r="D72" t="s">
        <v>3899</v>
      </c>
      <c r="E72" t="s">
        <v>1566</v>
      </c>
      <c r="F72" t="s">
        <v>3856</v>
      </c>
      <c r="G72" t="s">
        <v>1731</v>
      </c>
      <c r="H72" t="s">
        <v>1792</v>
      </c>
      <c r="I72" t="s">
        <v>1793</v>
      </c>
      <c r="J72" t="s">
        <v>1763</v>
      </c>
      <c r="K72" t="s">
        <v>395</v>
      </c>
      <c r="L72" t="s">
        <v>1772</v>
      </c>
      <c r="M72" t="s">
        <v>448</v>
      </c>
      <c r="N72">
        <v>29</v>
      </c>
      <c r="O72" t="s">
        <v>9</v>
      </c>
      <c r="P72" t="s">
        <v>26</v>
      </c>
      <c r="Q72" t="s">
        <v>133</v>
      </c>
      <c r="R72" t="s">
        <v>12</v>
      </c>
      <c r="S72">
        <v>3</v>
      </c>
      <c r="T72">
        <v>28.69</v>
      </c>
      <c r="U72">
        <v>0.02</v>
      </c>
      <c r="V72">
        <v>84.348600000000005</v>
      </c>
      <c r="W72" t="s">
        <v>1826</v>
      </c>
    </row>
    <row r="73" spans="1:23">
      <c r="A73" s="27">
        <v>45240</v>
      </c>
      <c r="B73" t="s">
        <v>484</v>
      </c>
      <c r="C73" t="s">
        <v>1608</v>
      </c>
      <c r="D73" t="s">
        <v>3885</v>
      </c>
      <c r="E73" t="s">
        <v>1544</v>
      </c>
      <c r="F73" t="s">
        <v>3858</v>
      </c>
      <c r="G73" t="s">
        <v>1583</v>
      </c>
      <c r="H73" t="s">
        <v>1804</v>
      </c>
      <c r="I73" t="s">
        <v>1805</v>
      </c>
      <c r="J73" t="s">
        <v>1784</v>
      </c>
      <c r="K73" t="s">
        <v>1806</v>
      </c>
      <c r="L73" t="s">
        <v>1756</v>
      </c>
      <c r="M73" t="s">
        <v>485</v>
      </c>
      <c r="N73">
        <v>46</v>
      </c>
      <c r="O73" t="s">
        <v>9</v>
      </c>
      <c r="P73" t="s">
        <v>31</v>
      </c>
      <c r="Q73" t="s">
        <v>70</v>
      </c>
      <c r="R73" t="s">
        <v>12</v>
      </c>
      <c r="S73">
        <v>1</v>
      </c>
      <c r="T73">
        <v>101.84</v>
      </c>
      <c r="U73">
        <v>0.17</v>
      </c>
      <c r="V73">
        <v>84.527199999999993</v>
      </c>
      <c r="W73" t="s">
        <v>1824</v>
      </c>
    </row>
    <row r="74" spans="1:23">
      <c r="A74" s="27">
        <v>45240</v>
      </c>
      <c r="B74" t="s">
        <v>755</v>
      </c>
      <c r="C74" t="s">
        <v>1732</v>
      </c>
      <c r="D74" t="s">
        <v>3953</v>
      </c>
      <c r="E74" t="s">
        <v>1544</v>
      </c>
      <c r="F74" t="s">
        <v>3866</v>
      </c>
      <c r="G74" t="s">
        <v>1589</v>
      </c>
      <c r="H74" t="s">
        <v>1792</v>
      </c>
      <c r="I74" t="s">
        <v>1793</v>
      </c>
      <c r="J74" t="s">
        <v>1763</v>
      </c>
      <c r="K74" t="s">
        <v>395</v>
      </c>
      <c r="L74" t="s">
        <v>1772</v>
      </c>
      <c r="M74" t="s">
        <v>756</v>
      </c>
      <c r="N74">
        <v>28</v>
      </c>
      <c r="O74" t="s">
        <v>16</v>
      </c>
      <c r="P74" t="s">
        <v>26</v>
      </c>
      <c r="Q74" t="s">
        <v>324</v>
      </c>
      <c r="R74" t="s">
        <v>12</v>
      </c>
      <c r="S74">
        <v>4</v>
      </c>
      <c r="T74">
        <v>23.57</v>
      </c>
      <c r="U74">
        <v>0.1</v>
      </c>
      <c r="V74">
        <v>84.852000000000004</v>
      </c>
      <c r="W74" t="s">
        <v>1829</v>
      </c>
    </row>
    <row r="75" spans="1:23">
      <c r="A75" s="27">
        <v>45240</v>
      </c>
      <c r="B75" t="s">
        <v>1304</v>
      </c>
      <c r="C75" t="s">
        <v>1578</v>
      </c>
      <c r="D75" t="s">
        <v>3865</v>
      </c>
      <c r="E75" t="s">
        <v>1563</v>
      </c>
      <c r="F75" t="s">
        <v>3866</v>
      </c>
      <c r="G75" t="s">
        <v>1603</v>
      </c>
      <c r="H75" t="s">
        <v>1757</v>
      </c>
      <c r="I75" t="s">
        <v>1758</v>
      </c>
      <c r="J75" t="s">
        <v>1759</v>
      </c>
      <c r="K75" t="s">
        <v>1760</v>
      </c>
      <c r="L75" t="s">
        <v>1756</v>
      </c>
      <c r="M75" t="s">
        <v>4000</v>
      </c>
      <c r="N75">
        <v>60</v>
      </c>
      <c r="O75" t="s">
        <v>9</v>
      </c>
      <c r="P75" t="s">
        <v>19</v>
      </c>
      <c r="Q75" t="s">
        <v>184</v>
      </c>
      <c r="R75" t="s">
        <v>12</v>
      </c>
      <c r="S75">
        <v>1</v>
      </c>
      <c r="T75">
        <v>86.03</v>
      </c>
      <c r="U75">
        <v>0.01</v>
      </c>
      <c r="V75">
        <v>85.169700000000006</v>
      </c>
      <c r="W75" t="s">
        <v>1826</v>
      </c>
    </row>
    <row r="76" spans="1:23">
      <c r="A76" s="27">
        <v>45240</v>
      </c>
      <c r="B76" t="s">
        <v>458</v>
      </c>
      <c r="C76" t="s">
        <v>1714</v>
      </c>
      <c r="D76" t="s">
        <v>3944</v>
      </c>
      <c r="E76" t="s">
        <v>1558</v>
      </c>
      <c r="F76" t="s">
        <v>3850</v>
      </c>
      <c r="G76" t="s">
        <v>1743</v>
      </c>
      <c r="H76" t="s">
        <v>1766</v>
      </c>
      <c r="I76" t="s">
        <v>1767</v>
      </c>
      <c r="J76" t="s">
        <v>1759</v>
      </c>
      <c r="K76" t="s">
        <v>1768</v>
      </c>
      <c r="L76" t="s">
        <v>1765</v>
      </c>
      <c r="M76" t="s">
        <v>459</v>
      </c>
      <c r="N76">
        <v>54</v>
      </c>
      <c r="O76" t="s">
        <v>9</v>
      </c>
      <c r="P76" t="s">
        <v>19</v>
      </c>
      <c r="Q76" t="s">
        <v>194</v>
      </c>
      <c r="R76" t="s">
        <v>12</v>
      </c>
      <c r="S76">
        <v>1</v>
      </c>
      <c r="T76">
        <v>113.07</v>
      </c>
      <c r="U76">
        <v>0.24</v>
      </c>
      <c r="V76">
        <v>85.933199999999999</v>
      </c>
      <c r="W76" t="s">
        <v>1824</v>
      </c>
    </row>
    <row r="77" spans="1:23">
      <c r="A77" s="27">
        <v>45241</v>
      </c>
      <c r="B77" t="s">
        <v>255</v>
      </c>
      <c r="C77" t="s">
        <v>1610</v>
      </c>
      <c r="D77" t="s">
        <v>3886</v>
      </c>
      <c r="E77" t="s">
        <v>1566</v>
      </c>
      <c r="F77" t="s">
        <v>3887</v>
      </c>
      <c r="G77" t="s">
        <v>1597</v>
      </c>
      <c r="H77" t="s">
        <v>1810</v>
      </c>
      <c r="I77" t="s">
        <v>1811</v>
      </c>
      <c r="J77" t="s">
        <v>1754</v>
      </c>
      <c r="K77" t="s">
        <v>1812</v>
      </c>
      <c r="L77" t="s">
        <v>1756</v>
      </c>
      <c r="M77" t="s">
        <v>256</v>
      </c>
      <c r="N77">
        <v>24</v>
      </c>
      <c r="O77" t="s">
        <v>16</v>
      </c>
      <c r="P77" t="s">
        <v>26</v>
      </c>
      <c r="Q77" t="s">
        <v>117</v>
      </c>
      <c r="R77" t="s">
        <v>12</v>
      </c>
      <c r="S77">
        <v>2</v>
      </c>
      <c r="T77">
        <v>46.39</v>
      </c>
      <c r="U77">
        <v>7.0000000000000007E-2</v>
      </c>
      <c r="V77">
        <v>86.285399999999996</v>
      </c>
      <c r="W77" t="s">
        <v>1826</v>
      </c>
    </row>
    <row r="78" spans="1:23">
      <c r="A78" s="27">
        <v>45241</v>
      </c>
      <c r="B78" t="s">
        <v>574</v>
      </c>
      <c r="C78" t="s">
        <v>1576</v>
      </c>
      <c r="D78" t="s">
        <v>3863</v>
      </c>
      <c r="E78" t="s">
        <v>1544</v>
      </c>
      <c r="F78" t="s">
        <v>3864</v>
      </c>
      <c r="G78" t="s">
        <v>1697</v>
      </c>
      <c r="H78" t="s">
        <v>1779</v>
      </c>
      <c r="I78" t="s">
        <v>1780</v>
      </c>
      <c r="J78" t="s">
        <v>1763</v>
      </c>
      <c r="K78" t="s">
        <v>1781</v>
      </c>
      <c r="L78" t="s">
        <v>1772</v>
      </c>
      <c r="M78" t="s">
        <v>575</v>
      </c>
      <c r="N78">
        <v>41</v>
      </c>
      <c r="O78" t="s">
        <v>16</v>
      </c>
      <c r="P78" t="s">
        <v>31</v>
      </c>
      <c r="Q78" t="s">
        <v>81</v>
      </c>
      <c r="R78" t="s">
        <v>12</v>
      </c>
      <c r="S78">
        <v>2</v>
      </c>
      <c r="T78">
        <v>44.65</v>
      </c>
      <c r="U78">
        <v>0.03</v>
      </c>
      <c r="V78">
        <v>86.620999999999995</v>
      </c>
      <c r="W78" t="s">
        <v>1829</v>
      </c>
    </row>
    <row r="79" spans="1:23">
      <c r="A79" s="27">
        <v>45241</v>
      </c>
      <c r="B79" t="s">
        <v>1389</v>
      </c>
      <c r="C79" t="s">
        <v>1662</v>
      </c>
      <c r="D79" t="s">
        <v>3917</v>
      </c>
      <c r="E79" t="s">
        <v>1566</v>
      </c>
      <c r="F79" t="s">
        <v>3856</v>
      </c>
      <c r="G79" t="s">
        <v>1627</v>
      </c>
      <c r="H79" t="s">
        <v>1813</v>
      </c>
      <c r="I79" t="s">
        <v>1814</v>
      </c>
      <c r="J79" t="s">
        <v>1754</v>
      </c>
      <c r="K79" t="s">
        <v>1815</v>
      </c>
      <c r="L79" t="s">
        <v>1772</v>
      </c>
      <c r="M79" t="s">
        <v>1390</v>
      </c>
      <c r="N79">
        <v>29</v>
      </c>
      <c r="O79" t="s">
        <v>9</v>
      </c>
      <c r="P79" t="s">
        <v>26</v>
      </c>
      <c r="Q79" t="s">
        <v>250</v>
      </c>
      <c r="R79" t="s">
        <v>12</v>
      </c>
      <c r="S79">
        <v>1</v>
      </c>
      <c r="T79">
        <v>120.02</v>
      </c>
      <c r="U79">
        <v>0.26</v>
      </c>
      <c r="V79">
        <v>88.814799999999991</v>
      </c>
      <c r="W79" t="s">
        <v>1829</v>
      </c>
    </row>
    <row r="80" spans="1:23">
      <c r="A80" s="27">
        <v>45242</v>
      </c>
      <c r="B80" t="s">
        <v>1053</v>
      </c>
      <c r="C80" t="s">
        <v>1726</v>
      </c>
      <c r="D80" t="s">
        <v>3950</v>
      </c>
      <c r="E80" t="s">
        <v>1558</v>
      </c>
      <c r="F80" t="s">
        <v>3906</v>
      </c>
      <c r="G80" t="s">
        <v>1579</v>
      </c>
      <c r="H80" t="s">
        <v>1757</v>
      </c>
      <c r="I80" t="s">
        <v>1758</v>
      </c>
      <c r="J80" t="s">
        <v>1759</v>
      </c>
      <c r="K80" t="s">
        <v>1760</v>
      </c>
      <c r="L80" t="s">
        <v>1756</v>
      </c>
      <c r="M80" t="s">
        <v>1054</v>
      </c>
      <c r="N80">
        <v>37</v>
      </c>
      <c r="O80" t="s">
        <v>9</v>
      </c>
      <c r="P80" t="s">
        <v>31</v>
      </c>
      <c r="Q80" t="s">
        <v>11</v>
      </c>
      <c r="R80" t="s">
        <v>12</v>
      </c>
      <c r="S80">
        <v>1</v>
      </c>
      <c r="T80">
        <v>122.27</v>
      </c>
      <c r="U80">
        <v>0.26</v>
      </c>
      <c r="V80">
        <v>90.479799999999997</v>
      </c>
      <c r="W80" t="s">
        <v>1829</v>
      </c>
    </row>
    <row r="81" spans="1:23">
      <c r="A81" s="27">
        <v>45242</v>
      </c>
      <c r="B81" t="s">
        <v>849</v>
      </c>
      <c r="C81" t="s">
        <v>1588</v>
      </c>
      <c r="D81" t="s">
        <v>3873</v>
      </c>
      <c r="E81" t="s">
        <v>1566</v>
      </c>
      <c r="F81" t="s">
        <v>3848</v>
      </c>
      <c r="G81" t="s">
        <v>1550</v>
      </c>
      <c r="H81" t="s">
        <v>1794</v>
      </c>
      <c r="I81" t="s">
        <v>1795</v>
      </c>
      <c r="J81" t="s">
        <v>1759</v>
      </c>
      <c r="K81" t="s">
        <v>1796</v>
      </c>
      <c r="L81" t="s">
        <v>1772</v>
      </c>
      <c r="M81" t="s">
        <v>850</v>
      </c>
      <c r="N81">
        <v>32</v>
      </c>
      <c r="O81" t="s">
        <v>16</v>
      </c>
      <c r="P81" t="s">
        <v>26</v>
      </c>
      <c r="Q81" t="s">
        <v>47</v>
      </c>
      <c r="R81" t="s">
        <v>12</v>
      </c>
      <c r="S81">
        <v>1</v>
      </c>
      <c r="T81">
        <v>99.35</v>
      </c>
      <c r="U81">
        <v>0.08</v>
      </c>
      <c r="V81">
        <v>91.402000000000001</v>
      </c>
      <c r="W81" t="s">
        <v>1829</v>
      </c>
    </row>
    <row r="82" spans="1:23">
      <c r="A82" s="27">
        <v>45243</v>
      </c>
      <c r="B82" t="s">
        <v>815</v>
      </c>
      <c r="C82" t="s">
        <v>1732</v>
      </c>
      <c r="D82" t="s">
        <v>3953</v>
      </c>
      <c r="E82" t="s">
        <v>1544</v>
      </c>
      <c r="F82" t="s">
        <v>3866</v>
      </c>
      <c r="G82" t="s">
        <v>1633</v>
      </c>
      <c r="H82" t="s">
        <v>1776</v>
      </c>
      <c r="I82" t="s">
        <v>1777</v>
      </c>
      <c r="J82" t="s">
        <v>1754</v>
      </c>
      <c r="K82" t="s">
        <v>1778</v>
      </c>
      <c r="L82" t="s">
        <v>1772</v>
      </c>
      <c r="M82" t="s">
        <v>816</v>
      </c>
      <c r="N82">
        <v>21</v>
      </c>
      <c r="O82" t="s">
        <v>9</v>
      </c>
      <c r="P82" t="s">
        <v>26</v>
      </c>
      <c r="Q82" t="s">
        <v>62</v>
      </c>
      <c r="R82" t="s">
        <v>12</v>
      </c>
      <c r="S82">
        <v>1</v>
      </c>
      <c r="T82">
        <v>117.37</v>
      </c>
      <c r="U82">
        <v>0.21</v>
      </c>
      <c r="V82">
        <v>92.722300000000004</v>
      </c>
      <c r="W82" t="s">
        <v>1826</v>
      </c>
    </row>
    <row r="83" spans="1:23">
      <c r="A83" s="27">
        <v>45243</v>
      </c>
      <c r="B83" t="s">
        <v>1487</v>
      </c>
      <c r="C83" t="s">
        <v>1608</v>
      </c>
      <c r="D83" t="s">
        <v>3885</v>
      </c>
      <c r="E83" t="s">
        <v>1544</v>
      </c>
      <c r="F83" t="s">
        <v>3858</v>
      </c>
      <c r="G83" t="s">
        <v>1627</v>
      </c>
      <c r="H83" t="s">
        <v>1789</v>
      </c>
      <c r="I83" t="s">
        <v>1790</v>
      </c>
      <c r="J83" t="s">
        <v>1754</v>
      </c>
      <c r="K83" t="s">
        <v>1791</v>
      </c>
      <c r="L83" t="s">
        <v>1772</v>
      </c>
      <c r="M83" t="s">
        <v>1273</v>
      </c>
      <c r="N83">
        <v>48</v>
      </c>
      <c r="O83" t="s">
        <v>9</v>
      </c>
      <c r="P83" t="s">
        <v>31</v>
      </c>
      <c r="Q83" t="s">
        <v>171</v>
      </c>
      <c r="R83" t="s">
        <v>12</v>
      </c>
      <c r="S83">
        <v>2</v>
      </c>
      <c r="T83">
        <v>47.86</v>
      </c>
      <c r="U83">
        <v>0.03</v>
      </c>
      <c r="V83">
        <v>92.848399999999998</v>
      </c>
      <c r="W83" t="s">
        <v>1824</v>
      </c>
    </row>
    <row r="84" spans="1:23">
      <c r="A84" s="27">
        <v>45243</v>
      </c>
      <c r="B84" t="s">
        <v>221</v>
      </c>
      <c r="C84" t="s">
        <v>1688</v>
      </c>
      <c r="D84" t="s">
        <v>3931</v>
      </c>
      <c r="E84" t="s">
        <v>1544</v>
      </c>
      <c r="F84" t="s">
        <v>3875</v>
      </c>
      <c r="G84" t="s">
        <v>1587</v>
      </c>
      <c r="H84" t="s">
        <v>1799</v>
      </c>
      <c r="I84" t="s">
        <v>1800</v>
      </c>
      <c r="J84" t="s">
        <v>1763</v>
      </c>
      <c r="K84" t="s">
        <v>207</v>
      </c>
      <c r="L84" t="s">
        <v>1765</v>
      </c>
      <c r="M84" t="s">
        <v>222</v>
      </c>
      <c r="N84">
        <v>53</v>
      </c>
      <c r="O84" t="s">
        <v>9</v>
      </c>
      <c r="P84" t="s">
        <v>19</v>
      </c>
      <c r="Q84" t="s">
        <v>58</v>
      </c>
      <c r="R84" t="s">
        <v>12</v>
      </c>
      <c r="S84">
        <v>2</v>
      </c>
      <c r="T84">
        <v>47.3</v>
      </c>
      <c r="U84">
        <v>0.01</v>
      </c>
      <c r="V84">
        <v>93.653999999999996</v>
      </c>
      <c r="W84" t="s">
        <v>1826</v>
      </c>
    </row>
    <row r="85" spans="1:23">
      <c r="A85" s="27">
        <v>45244</v>
      </c>
      <c r="B85" t="s">
        <v>247</v>
      </c>
      <c r="C85" t="s">
        <v>1630</v>
      </c>
      <c r="D85" t="s">
        <v>3899</v>
      </c>
      <c r="E85" t="s">
        <v>1566</v>
      </c>
      <c r="F85" t="s">
        <v>3856</v>
      </c>
      <c r="G85" t="s">
        <v>1717</v>
      </c>
      <c r="H85" t="s">
        <v>1813</v>
      </c>
      <c r="I85" t="s">
        <v>1814</v>
      </c>
      <c r="J85" t="s">
        <v>1754</v>
      </c>
      <c r="K85" t="s">
        <v>1815</v>
      </c>
      <c r="L85" t="s">
        <v>1772</v>
      </c>
      <c r="M85" t="s">
        <v>248</v>
      </c>
      <c r="N85">
        <v>58</v>
      </c>
      <c r="O85" t="s">
        <v>9</v>
      </c>
      <c r="P85" t="s">
        <v>19</v>
      </c>
      <c r="Q85" t="s">
        <v>22</v>
      </c>
      <c r="R85" t="s">
        <v>12</v>
      </c>
      <c r="S85">
        <v>2</v>
      </c>
      <c r="T85">
        <v>56.52</v>
      </c>
      <c r="U85">
        <v>0.17</v>
      </c>
      <c r="V85">
        <v>93.8232</v>
      </c>
      <c r="W85" t="s">
        <v>1829</v>
      </c>
    </row>
    <row r="86" spans="1:23">
      <c r="A86" s="27">
        <v>45244</v>
      </c>
      <c r="B86" t="s">
        <v>1154</v>
      </c>
      <c r="C86" t="s">
        <v>1604</v>
      </c>
      <c r="D86" t="s">
        <v>3883</v>
      </c>
      <c r="E86" t="s">
        <v>1566</v>
      </c>
      <c r="F86" t="s">
        <v>3848</v>
      </c>
      <c r="G86" t="s">
        <v>1729</v>
      </c>
      <c r="H86" t="s">
        <v>1792</v>
      </c>
      <c r="I86" t="s">
        <v>1793</v>
      </c>
      <c r="J86" t="s">
        <v>1763</v>
      </c>
      <c r="K86" t="s">
        <v>395</v>
      </c>
      <c r="L86" t="s">
        <v>1772</v>
      </c>
      <c r="M86" t="s">
        <v>1155</v>
      </c>
      <c r="N86">
        <v>20</v>
      </c>
      <c r="O86" t="s">
        <v>16</v>
      </c>
      <c r="P86" t="s">
        <v>26</v>
      </c>
      <c r="Q86" t="s">
        <v>254</v>
      </c>
      <c r="R86" t="s">
        <v>12</v>
      </c>
      <c r="S86">
        <v>2</v>
      </c>
      <c r="T86">
        <v>60.98</v>
      </c>
      <c r="U86">
        <v>0.23</v>
      </c>
      <c r="V86">
        <v>93.909199999999998</v>
      </c>
      <c r="W86" t="s">
        <v>1826</v>
      </c>
    </row>
    <row r="87" spans="1:23">
      <c r="A87" s="27">
        <v>45244</v>
      </c>
      <c r="B87" t="s">
        <v>1160</v>
      </c>
      <c r="C87" t="s">
        <v>1738</v>
      </c>
      <c r="D87" t="s">
        <v>3956</v>
      </c>
      <c r="E87" t="s">
        <v>1566</v>
      </c>
      <c r="F87" t="s">
        <v>3848</v>
      </c>
      <c r="G87" t="s">
        <v>1697</v>
      </c>
      <c r="H87" t="s">
        <v>1757</v>
      </c>
      <c r="I87" t="s">
        <v>1758</v>
      </c>
      <c r="J87" t="s">
        <v>1759</v>
      </c>
      <c r="K87" t="s">
        <v>1760</v>
      </c>
      <c r="L87" t="s">
        <v>1756</v>
      </c>
      <c r="M87" t="s">
        <v>1161</v>
      </c>
      <c r="N87">
        <v>21</v>
      </c>
      <c r="O87" t="s">
        <v>16</v>
      </c>
      <c r="P87" t="s">
        <v>26</v>
      </c>
      <c r="Q87" t="s">
        <v>156</v>
      </c>
      <c r="R87" t="s">
        <v>12</v>
      </c>
      <c r="S87">
        <v>1</v>
      </c>
      <c r="T87">
        <v>128.93</v>
      </c>
      <c r="U87">
        <v>0.26</v>
      </c>
      <c r="V87">
        <v>95.408200000000008</v>
      </c>
      <c r="W87" t="s">
        <v>1824</v>
      </c>
    </row>
    <row r="88" spans="1:23">
      <c r="A88" s="27">
        <v>45244</v>
      </c>
      <c r="B88" t="s">
        <v>314</v>
      </c>
      <c r="C88" t="s">
        <v>1562</v>
      </c>
      <c r="D88" t="s">
        <v>3853</v>
      </c>
      <c r="E88" t="s">
        <v>1563</v>
      </c>
      <c r="F88" t="s">
        <v>3854</v>
      </c>
      <c r="G88" t="s">
        <v>1561</v>
      </c>
      <c r="H88" t="s">
        <v>1786</v>
      </c>
      <c r="I88" t="s">
        <v>1787</v>
      </c>
      <c r="J88" t="s">
        <v>1763</v>
      </c>
      <c r="K88" t="s">
        <v>1788</v>
      </c>
      <c r="L88" t="s">
        <v>1756</v>
      </c>
      <c r="M88" t="s">
        <v>3989</v>
      </c>
      <c r="N88">
        <v>58</v>
      </c>
      <c r="O88" t="s">
        <v>16</v>
      </c>
      <c r="P88" t="s">
        <v>19</v>
      </c>
      <c r="Q88" t="s">
        <v>328</v>
      </c>
      <c r="R88" t="s">
        <v>12</v>
      </c>
      <c r="S88">
        <v>1</v>
      </c>
      <c r="T88">
        <v>125</v>
      </c>
      <c r="U88">
        <v>0.23</v>
      </c>
      <c r="V88">
        <v>96.25</v>
      </c>
      <c r="W88" t="s">
        <v>1824</v>
      </c>
    </row>
    <row r="89" spans="1:23">
      <c r="A89" s="27">
        <v>45247</v>
      </c>
      <c r="B89" t="s">
        <v>414</v>
      </c>
      <c r="C89" t="s">
        <v>1680</v>
      </c>
      <c r="D89" t="s">
        <v>3926</v>
      </c>
      <c r="E89" t="s">
        <v>1558</v>
      </c>
      <c r="F89" t="s">
        <v>3861</v>
      </c>
      <c r="G89" t="s">
        <v>1550</v>
      </c>
      <c r="H89" t="s">
        <v>1776</v>
      </c>
      <c r="I89" t="s">
        <v>1777</v>
      </c>
      <c r="J89" t="s">
        <v>1754</v>
      </c>
      <c r="K89" t="s">
        <v>1778</v>
      </c>
      <c r="L89" t="s">
        <v>1772</v>
      </c>
      <c r="M89" t="s">
        <v>415</v>
      </c>
      <c r="N89">
        <v>40</v>
      </c>
      <c r="O89" t="s">
        <v>9</v>
      </c>
      <c r="P89" t="s">
        <v>31</v>
      </c>
      <c r="Q89" t="s">
        <v>66</v>
      </c>
      <c r="R89" t="s">
        <v>12</v>
      </c>
      <c r="S89">
        <v>1</v>
      </c>
      <c r="T89">
        <v>126.92</v>
      </c>
      <c r="U89">
        <v>0.24</v>
      </c>
      <c r="V89">
        <v>96.459199999999996</v>
      </c>
      <c r="W89" t="s">
        <v>1829</v>
      </c>
    </row>
    <row r="90" spans="1:23">
      <c r="A90" s="27">
        <v>45248</v>
      </c>
      <c r="B90" t="s">
        <v>1243</v>
      </c>
      <c r="C90" t="s">
        <v>1702</v>
      </c>
      <c r="D90" t="s">
        <v>3938</v>
      </c>
      <c r="E90" t="s">
        <v>1563</v>
      </c>
      <c r="F90" t="s">
        <v>3866</v>
      </c>
      <c r="G90" t="s">
        <v>1617</v>
      </c>
      <c r="H90" t="s">
        <v>1810</v>
      </c>
      <c r="I90" t="s">
        <v>1811</v>
      </c>
      <c r="J90" t="s">
        <v>1754</v>
      </c>
      <c r="K90" t="s">
        <v>1812</v>
      </c>
      <c r="L90" t="s">
        <v>1756</v>
      </c>
      <c r="M90" t="s">
        <v>1244</v>
      </c>
      <c r="N90">
        <v>27</v>
      </c>
      <c r="O90" t="s">
        <v>9</v>
      </c>
      <c r="P90" t="s">
        <v>26</v>
      </c>
      <c r="Q90" t="s">
        <v>359</v>
      </c>
      <c r="R90" t="s">
        <v>12</v>
      </c>
      <c r="S90">
        <v>2</v>
      </c>
      <c r="T90">
        <v>68.31</v>
      </c>
      <c r="U90">
        <v>0.28999999999999998</v>
      </c>
      <c r="V90">
        <v>97.000199999999992</v>
      </c>
      <c r="W90" t="s">
        <v>1826</v>
      </c>
    </row>
    <row r="91" spans="1:23">
      <c r="A91" s="27">
        <v>45248</v>
      </c>
      <c r="B91" t="s">
        <v>181</v>
      </c>
      <c r="C91" t="s">
        <v>1688</v>
      </c>
      <c r="D91" t="s">
        <v>3931</v>
      </c>
      <c r="E91" t="s">
        <v>1544</v>
      </c>
      <c r="F91" t="s">
        <v>3875</v>
      </c>
      <c r="G91" t="s">
        <v>1623</v>
      </c>
      <c r="H91" t="s">
        <v>1799</v>
      </c>
      <c r="I91" t="s">
        <v>1800</v>
      </c>
      <c r="J91" t="s">
        <v>1763</v>
      </c>
      <c r="K91" t="s">
        <v>207</v>
      </c>
      <c r="L91" t="s">
        <v>1765</v>
      </c>
      <c r="M91" t="s">
        <v>182</v>
      </c>
      <c r="N91">
        <v>54</v>
      </c>
      <c r="O91" t="s">
        <v>16</v>
      </c>
      <c r="P91" t="s">
        <v>19</v>
      </c>
      <c r="Q91" t="s">
        <v>113</v>
      </c>
      <c r="R91" t="s">
        <v>12</v>
      </c>
      <c r="S91">
        <v>1</v>
      </c>
      <c r="T91">
        <v>108.27</v>
      </c>
      <c r="U91">
        <v>0.1</v>
      </c>
      <c r="V91">
        <v>97.442999999999998</v>
      </c>
      <c r="W91" t="s">
        <v>1826</v>
      </c>
    </row>
    <row r="92" spans="1:23">
      <c r="A92" s="27">
        <v>45249</v>
      </c>
      <c r="B92" t="s">
        <v>815</v>
      </c>
      <c r="C92" t="s">
        <v>1706</v>
      </c>
      <c r="D92" t="s">
        <v>3940</v>
      </c>
      <c r="E92" t="s">
        <v>1544</v>
      </c>
      <c r="F92" t="s">
        <v>3852</v>
      </c>
      <c r="G92" t="s">
        <v>1739</v>
      </c>
      <c r="H92" t="s">
        <v>1813</v>
      </c>
      <c r="I92" t="s">
        <v>1814</v>
      </c>
      <c r="J92" t="s">
        <v>1754</v>
      </c>
      <c r="K92" t="s">
        <v>1815</v>
      </c>
      <c r="L92" t="s">
        <v>1772</v>
      </c>
      <c r="M92" t="s">
        <v>816</v>
      </c>
      <c r="N92">
        <v>21</v>
      </c>
      <c r="O92" t="s">
        <v>9</v>
      </c>
      <c r="P92" t="s">
        <v>26</v>
      </c>
      <c r="Q92" t="s">
        <v>287</v>
      </c>
      <c r="R92" t="s">
        <v>12</v>
      </c>
      <c r="S92">
        <v>2</v>
      </c>
      <c r="T92">
        <v>60.53</v>
      </c>
      <c r="U92">
        <v>0.18</v>
      </c>
      <c r="V92">
        <v>99.269200000000012</v>
      </c>
      <c r="W92" t="s">
        <v>1824</v>
      </c>
    </row>
    <row r="93" spans="1:23">
      <c r="A93" s="27">
        <v>45249</v>
      </c>
      <c r="B93" t="s">
        <v>794</v>
      </c>
      <c r="C93" t="s">
        <v>1616</v>
      </c>
      <c r="D93" t="s">
        <v>3890</v>
      </c>
      <c r="E93" t="s">
        <v>1563</v>
      </c>
      <c r="F93" t="s">
        <v>3839</v>
      </c>
      <c r="G93" t="s">
        <v>1725</v>
      </c>
      <c r="H93" t="s">
        <v>1766</v>
      </c>
      <c r="I93" t="s">
        <v>1767</v>
      </c>
      <c r="J93" t="s">
        <v>1759</v>
      </c>
      <c r="K93" t="s">
        <v>1768</v>
      </c>
      <c r="L93" t="s">
        <v>1765</v>
      </c>
      <c r="M93" t="s">
        <v>795</v>
      </c>
      <c r="N93">
        <v>19</v>
      </c>
      <c r="O93" t="s">
        <v>9</v>
      </c>
      <c r="P93" t="s">
        <v>26</v>
      </c>
      <c r="Q93" t="s">
        <v>359</v>
      </c>
      <c r="R93" t="s">
        <v>12</v>
      </c>
      <c r="S93">
        <v>3</v>
      </c>
      <c r="T93">
        <v>35.159999999999997</v>
      </c>
      <c r="U93">
        <v>0.04</v>
      </c>
      <c r="V93">
        <v>101.2608</v>
      </c>
      <c r="W93" t="s">
        <v>1824</v>
      </c>
    </row>
    <row r="94" spans="1:23">
      <c r="A94" s="27">
        <v>45249</v>
      </c>
      <c r="B94" t="s">
        <v>221</v>
      </c>
      <c r="C94" t="s">
        <v>1594</v>
      </c>
      <c r="D94" t="s">
        <v>3877</v>
      </c>
      <c r="E94" t="s">
        <v>1547</v>
      </c>
      <c r="F94" t="s">
        <v>3841</v>
      </c>
      <c r="G94" t="s">
        <v>1715</v>
      </c>
      <c r="H94" t="s">
        <v>1757</v>
      </c>
      <c r="I94" t="s">
        <v>1758</v>
      </c>
      <c r="J94" t="s">
        <v>1759</v>
      </c>
      <c r="K94" t="s">
        <v>1760</v>
      </c>
      <c r="L94" t="s">
        <v>1756</v>
      </c>
      <c r="M94" t="s">
        <v>222</v>
      </c>
      <c r="N94">
        <v>53</v>
      </c>
      <c r="O94" t="s">
        <v>9</v>
      </c>
      <c r="P94" t="s">
        <v>19</v>
      </c>
      <c r="Q94" t="s">
        <v>194</v>
      </c>
      <c r="R94" t="s">
        <v>12</v>
      </c>
      <c r="S94">
        <v>2</v>
      </c>
      <c r="T94">
        <v>54.51</v>
      </c>
      <c r="U94">
        <v>7.0000000000000007E-2</v>
      </c>
      <c r="V94">
        <v>101.3886</v>
      </c>
      <c r="W94" t="s">
        <v>1829</v>
      </c>
    </row>
    <row r="95" spans="1:23">
      <c r="A95" s="27">
        <v>45250</v>
      </c>
      <c r="B95" t="s">
        <v>914</v>
      </c>
      <c r="C95" t="s">
        <v>1668</v>
      </c>
      <c r="D95" t="s">
        <v>3920</v>
      </c>
      <c r="E95" t="s">
        <v>1558</v>
      </c>
      <c r="F95" t="s">
        <v>3909</v>
      </c>
      <c r="G95" t="s">
        <v>1699</v>
      </c>
      <c r="H95" t="s">
        <v>1801</v>
      </c>
      <c r="I95" t="s">
        <v>1802</v>
      </c>
      <c r="J95" t="s">
        <v>1759</v>
      </c>
      <c r="K95" t="s">
        <v>1803</v>
      </c>
      <c r="L95" t="s">
        <v>1756</v>
      </c>
      <c r="M95" t="s">
        <v>915</v>
      </c>
      <c r="N95">
        <v>58</v>
      </c>
      <c r="O95" t="s">
        <v>9</v>
      </c>
      <c r="P95" t="s">
        <v>19</v>
      </c>
      <c r="Q95" t="s">
        <v>22</v>
      </c>
      <c r="R95" t="s">
        <v>12</v>
      </c>
      <c r="S95">
        <v>1</v>
      </c>
      <c r="T95">
        <v>145.96</v>
      </c>
      <c r="U95">
        <v>0.3</v>
      </c>
      <c r="V95">
        <v>102.172</v>
      </c>
      <c r="W95" t="s">
        <v>1826</v>
      </c>
    </row>
    <row r="96" spans="1:23">
      <c r="A96" s="27">
        <v>45250</v>
      </c>
      <c r="B96" t="s">
        <v>502</v>
      </c>
      <c r="C96" t="s">
        <v>1543</v>
      </c>
      <c r="D96" t="s">
        <v>3838</v>
      </c>
      <c r="E96" t="s">
        <v>1563</v>
      </c>
      <c r="F96" t="s">
        <v>3839</v>
      </c>
      <c r="G96" t="s">
        <v>1623</v>
      </c>
      <c r="H96" t="s">
        <v>1766</v>
      </c>
      <c r="I96" t="s">
        <v>1767</v>
      </c>
      <c r="J96" t="s">
        <v>1759</v>
      </c>
      <c r="K96" t="s">
        <v>1768</v>
      </c>
      <c r="L96" t="s">
        <v>1765</v>
      </c>
      <c r="M96" t="s">
        <v>503</v>
      </c>
      <c r="N96">
        <v>33</v>
      </c>
      <c r="O96" t="s">
        <v>9</v>
      </c>
      <c r="P96" t="s">
        <v>26</v>
      </c>
      <c r="Q96" t="s">
        <v>184</v>
      </c>
      <c r="R96" t="s">
        <v>12</v>
      </c>
      <c r="S96">
        <v>1</v>
      </c>
      <c r="T96">
        <v>140.24</v>
      </c>
      <c r="U96">
        <v>0.27</v>
      </c>
      <c r="V96">
        <v>102.37520000000001</v>
      </c>
      <c r="W96" t="s">
        <v>1829</v>
      </c>
    </row>
    <row r="97" spans="1:23">
      <c r="A97" s="27">
        <v>45250</v>
      </c>
      <c r="B97" t="s">
        <v>984</v>
      </c>
      <c r="C97" t="s">
        <v>1720</v>
      </c>
      <c r="D97" t="s">
        <v>3947</v>
      </c>
      <c r="E97" t="s">
        <v>1544</v>
      </c>
      <c r="F97" t="s">
        <v>3858</v>
      </c>
      <c r="G97" t="s">
        <v>1691</v>
      </c>
      <c r="H97" t="s">
        <v>1757</v>
      </c>
      <c r="I97" t="s">
        <v>1758</v>
      </c>
      <c r="J97" t="s">
        <v>1759</v>
      </c>
      <c r="K97" t="s">
        <v>1760</v>
      </c>
      <c r="L97" t="s">
        <v>1756</v>
      </c>
      <c r="M97" t="s">
        <v>985</v>
      </c>
      <c r="N97">
        <v>47</v>
      </c>
      <c r="O97" t="s">
        <v>16</v>
      </c>
      <c r="P97" t="s">
        <v>31</v>
      </c>
      <c r="Q97" t="s">
        <v>88</v>
      </c>
      <c r="R97" t="s">
        <v>12</v>
      </c>
      <c r="S97">
        <v>1</v>
      </c>
      <c r="T97">
        <v>119.04</v>
      </c>
      <c r="U97">
        <v>0.13</v>
      </c>
      <c r="V97">
        <v>103.56480000000001</v>
      </c>
      <c r="W97" t="s">
        <v>1829</v>
      </c>
    </row>
    <row r="98" spans="1:23">
      <c r="A98" s="27">
        <v>45250</v>
      </c>
      <c r="B98" t="s">
        <v>89</v>
      </c>
      <c r="C98" t="s">
        <v>1744</v>
      </c>
      <c r="D98" t="s">
        <v>3959</v>
      </c>
      <c r="E98" t="s">
        <v>1563</v>
      </c>
      <c r="F98" t="s">
        <v>3854</v>
      </c>
      <c r="G98" t="s">
        <v>1635</v>
      </c>
      <c r="H98" t="s">
        <v>1813</v>
      </c>
      <c r="I98" t="s">
        <v>1814</v>
      </c>
      <c r="J98" t="s">
        <v>1754</v>
      </c>
      <c r="K98" t="s">
        <v>1815</v>
      </c>
      <c r="L98" t="s">
        <v>1772</v>
      </c>
      <c r="M98" t="s">
        <v>90</v>
      </c>
      <c r="N98">
        <v>59</v>
      </c>
      <c r="O98" t="s">
        <v>9</v>
      </c>
      <c r="P98" t="s">
        <v>19</v>
      </c>
      <c r="Q98" t="s">
        <v>317</v>
      </c>
      <c r="R98" t="s">
        <v>12</v>
      </c>
      <c r="S98">
        <v>3</v>
      </c>
      <c r="T98">
        <v>34.97</v>
      </c>
      <c r="U98">
        <v>0.01</v>
      </c>
      <c r="V98">
        <v>103.8609</v>
      </c>
      <c r="W98" t="s">
        <v>1826</v>
      </c>
    </row>
    <row r="99" spans="1:23">
      <c r="A99" s="27">
        <v>45250</v>
      </c>
      <c r="B99" t="s">
        <v>118</v>
      </c>
      <c r="C99" t="s">
        <v>1670</v>
      </c>
      <c r="D99" t="s">
        <v>3921</v>
      </c>
      <c r="E99" t="s">
        <v>1566</v>
      </c>
      <c r="F99" t="s">
        <v>3872</v>
      </c>
      <c r="G99" t="s">
        <v>1731</v>
      </c>
      <c r="H99" t="s">
        <v>1773</v>
      </c>
      <c r="I99" t="s">
        <v>1774</v>
      </c>
      <c r="J99" t="s">
        <v>1759</v>
      </c>
      <c r="K99" t="s">
        <v>1775</v>
      </c>
      <c r="L99" t="s">
        <v>1765</v>
      </c>
      <c r="M99" t="s">
        <v>119</v>
      </c>
      <c r="N99">
        <v>27</v>
      </c>
      <c r="O99" t="s">
        <v>16</v>
      </c>
      <c r="P99" t="s">
        <v>26</v>
      </c>
      <c r="Q99" t="s">
        <v>81</v>
      </c>
      <c r="R99" t="s">
        <v>12</v>
      </c>
      <c r="S99">
        <v>3</v>
      </c>
      <c r="T99">
        <v>38.07</v>
      </c>
      <c r="U99">
        <v>0.09</v>
      </c>
      <c r="V99">
        <v>103.9311</v>
      </c>
      <c r="W99" t="s">
        <v>1829</v>
      </c>
    </row>
    <row r="100" spans="1:23">
      <c r="A100" s="27">
        <v>45250</v>
      </c>
      <c r="B100" t="s">
        <v>755</v>
      </c>
      <c r="C100" t="s">
        <v>1708</v>
      </c>
      <c r="D100" t="s">
        <v>3941</v>
      </c>
      <c r="E100" t="s">
        <v>1544</v>
      </c>
      <c r="F100" t="s">
        <v>3858</v>
      </c>
      <c r="G100" t="s">
        <v>1556</v>
      </c>
      <c r="H100" t="s">
        <v>1789</v>
      </c>
      <c r="I100" t="s">
        <v>1790</v>
      </c>
      <c r="J100" t="s">
        <v>1754</v>
      </c>
      <c r="K100" t="s">
        <v>1791</v>
      </c>
      <c r="L100" t="s">
        <v>1772</v>
      </c>
      <c r="M100" t="s">
        <v>756</v>
      </c>
      <c r="N100">
        <v>28</v>
      </c>
      <c r="O100" t="s">
        <v>16</v>
      </c>
      <c r="P100" t="s">
        <v>26</v>
      </c>
      <c r="Q100" t="s">
        <v>237</v>
      </c>
      <c r="R100" t="s">
        <v>12</v>
      </c>
      <c r="S100">
        <v>2</v>
      </c>
      <c r="T100">
        <v>61.31</v>
      </c>
      <c r="U100">
        <v>0.15</v>
      </c>
      <c r="V100">
        <v>104.227</v>
      </c>
      <c r="W100" t="s">
        <v>1829</v>
      </c>
    </row>
    <row r="101" spans="1:23">
      <c r="A101" s="27">
        <v>45251</v>
      </c>
      <c r="B101" t="s">
        <v>1452</v>
      </c>
      <c r="C101" t="s">
        <v>1634</v>
      </c>
      <c r="D101" t="s">
        <v>3901</v>
      </c>
      <c r="E101" t="s">
        <v>1563</v>
      </c>
      <c r="F101" t="s">
        <v>3839</v>
      </c>
      <c r="G101" t="s">
        <v>1693</v>
      </c>
      <c r="H101" t="s">
        <v>1757</v>
      </c>
      <c r="I101" t="s">
        <v>1758</v>
      </c>
      <c r="J101" t="s">
        <v>1759</v>
      </c>
      <c r="K101" t="s">
        <v>1760</v>
      </c>
      <c r="L101" t="s">
        <v>1756</v>
      </c>
      <c r="M101" t="s">
        <v>1453</v>
      </c>
      <c r="N101">
        <v>42</v>
      </c>
      <c r="O101" t="s">
        <v>9</v>
      </c>
      <c r="P101" t="s">
        <v>31</v>
      </c>
      <c r="Q101" t="s">
        <v>184</v>
      </c>
      <c r="R101" t="s">
        <v>12</v>
      </c>
      <c r="S101">
        <v>1</v>
      </c>
      <c r="T101">
        <v>135.87</v>
      </c>
      <c r="U101">
        <v>0.23</v>
      </c>
      <c r="V101">
        <v>104.6199</v>
      </c>
      <c r="W101" t="s">
        <v>1824</v>
      </c>
    </row>
    <row r="102" spans="1:23">
      <c r="A102" s="27">
        <v>45251</v>
      </c>
      <c r="B102" t="s">
        <v>678</v>
      </c>
      <c r="C102" t="s">
        <v>1616</v>
      </c>
      <c r="D102" t="s">
        <v>3890</v>
      </c>
      <c r="E102" t="s">
        <v>1563</v>
      </c>
      <c r="F102" t="s">
        <v>3839</v>
      </c>
      <c r="G102" t="s">
        <v>1711</v>
      </c>
      <c r="H102" t="s">
        <v>1769</v>
      </c>
      <c r="I102" t="s">
        <v>1770</v>
      </c>
      <c r="J102" t="s">
        <v>1763</v>
      </c>
      <c r="K102" t="s">
        <v>1771</v>
      </c>
      <c r="L102" t="s">
        <v>1772</v>
      </c>
      <c r="M102" t="s">
        <v>679</v>
      </c>
      <c r="N102">
        <v>54</v>
      </c>
      <c r="O102" t="s">
        <v>9</v>
      </c>
      <c r="P102" t="s">
        <v>19</v>
      </c>
      <c r="Q102" t="s">
        <v>99</v>
      </c>
      <c r="R102" t="s">
        <v>12</v>
      </c>
      <c r="S102">
        <v>2</v>
      </c>
      <c r="T102">
        <v>56.91</v>
      </c>
      <c r="U102">
        <v>0.08</v>
      </c>
      <c r="V102">
        <v>104.7144</v>
      </c>
      <c r="W102" t="s">
        <v>1829</v>
      </c>
    </row>
    <row r="103" spans="1:23">
      <c r="A103" s="27">
        <v>45251</v>
      </c>
      <c r="B103" t="s">
        <v>23</v>
      </c>
      <c r="C103" t="s">
        <v>1668</v>
      </c>
      <c r="D103" t="s">
        <v>3920</v>
      </c>
      <c r="E103" t="s">
        <v>1558</v>
      </c>
      <c r="F103" t="s">
        <v>3909</v>
      </c>
      <c r="G103" t="s">
        <v>1679</v>
      </c>
      <c r="H103" t="s">
        <v>1810</v>
      </c>
      <c r="I103" t="s">
        <v>1811</v>
      </c>
      <c r="J103" t="s">
        <v>1754</v>
      </c>
      <c r="K103" t="s">
        <v>1812</v>
      </c>
      <c r="L103" t="s">
        <v>1756</v>
      </c>
      <c r="M103" t="s">
        <v>3983</v>
      </c>
      <c r="N103">
        <v>59</v>
      </c>
      <c r="O103" t="s">
        <v>16</v>
      </c>
      <c r="P103" t="s">
        <v>19</v>
      </c>
      <c r="Q103" t="s">
        <v>845</v>
      </c>
      <c r="R103" t="s">
        <v>12</v>
      </c>
      <c r="S103">
        <v>1</v>
      </c>
      <c r="T103">
        <v>146.49</v>
      </c>
      <c r="U103">
        <v>0.28000000000000003</v>
      </c>
      <c r="V103">
        <v>105.47280000000001</v>
      </c>
      <c r="W103" t="s">
        <v>1826</v>
      </c>
    </row>
    <row r="104" spans="1:23">
      <c r="A104" s="27">
        <v>45251</v>
      </c>
      <c r="B104" t="s">
        <v>1455</v>
      </c>
      <c r="C104" t="s">
        <v>1664</v>
      </c>
      <c r="D104" t="s">
        <v>3918</v>
      </c>
      <c r="E104" t="s">
        <v>1547</v>
      </c>
      <c r="F104" t="s">
        <v>3848</v>
      </c>
      <c r="G104" t="s">
        <v>1717</v>
      </c>
      <c r="H104" t="s">
        <v>1776</v>
      </c>
      <c r="I104" t="s">
        <v>1777</v>
      </c>
      <c r="J104" t="s">
        <v>1754</v>
      </c>
      <c r="K104" t="s">
        <v>1778</v>
      </c>
      <c r="L104" t="s">
        <v>1772</v>
      </c>
      <c r="M104" t="s">
        <v>1456</v>
      </c>
      <c r="N104">
        <v>42</v>
      </c>
      <c r="O104" t="s">
        <v>9</v>
      </c>
      <c r="P104" t="s">
        <v>31</v>
      </c>
      <c r="Q104" t="s">
        <v>233</v>
      </c>
      <c r="R104" t="s">
        <v>12</v>
      </c>
      <c r="S104">
        <v>1</v>
      </c>
      <c r="T104">
        <v>127.47</v>
      </c>
      <c r="U104">
        <v>0.16</v>
      </c>
      <c r="V104">
        <v>107.0748</v>
      </c>
      <c r="W104" t="s">
        <v>1824</v>
      </c>
    </row>
    <row r="105" spans="1:23">
      <c r="A105" s="27">
        <v>45252</v>
      </c>
      <c r="B105" t="s">
        <v>818</v>
      </c>
      <c r="C105" t="s">
        <v>1616</v>
      </c>
      <c r="D105" t="s">
        <v>3890</v>
      </c>
      <c r="E105" t="s">
        <v>1563</v>
      </c>
      <c r="F105" t="s">
        <v>3839</v>
      </c>
      <c r="G105" t="s">
        <v>1689</v>
      </c>
      <c r="H105" t="s">
        <v>1776</v>
      </c>
      <c r="I105" t="s">
        <v>1777</v>
      </c>
      <c r="J105" t="s">
        <v>1754</v>
      </c>
      <c r="K105" t="s">
        <v>1778</v>
      </c>
      <c r="L105" t="s">
        <v>1772</v>
      </c>
      <c r="M105" t="s">
        <v>819</v>
      </c>
      <c r="N105">
        <v>57</v>
      </c>
      <c r="O105" t="s">
        <v>9</v>
      </c>
      <c r="P105" t="s">
        <v>19</v>
      </c>
      <c r="Q105" t="s">
        <v>30</v>
      </c>
      <c r="R105" t="s">
        <v>12</v>
      </c>
      <c r="S105">
        <v>1</v>
      </c>
      <c r="T105">
        <v>152.16999999999999</v>
      </c>
      <c r="U105">
        <v>0.28000000000000003</v>
      </c>
      <c r="V105">
        <v>109.5624</v>
      </c>
      <c r="W105" t="s">
        <v>1824</v>
      </c>
    </row>
    <row r="106" spans="1:23">
      <c r="A106" s="27">
        <v>45252</v>
      </c>
      <c r="B106" t="s">
        <v>363</v>
      </c>
      <c r="C106" t="s">
        <v>1622</v>
      </c>
      <c r="D106" t="s">
        <v>3893</v>
      </c>
      <c r="E106" t="s">
        <v>1547</v>
      </c>
      <c r="F106" t="s">
        <v>3894</v>
      </c>
      <c r="G106" t="s">
        <v>1649</v>
      </c>
      <c r="H106" t="s">
        <v>1779</v>
      </c>
      <c r="I106" t="s">
        <v>1780</v>
      </c>
      <c r="J106" t="s">
        <v>1763</v>
      </c>
      <c r="K106" t="s">
        <v>1781</v>
      </c>
      <c r="L106" t="s">
        <v>1772</v>
      </c>
      <c r="M106" t="s">
        <v>364</v>
      </c>
      <c r="N106">
        <v>34</v>
      </c>
      <c r="O106" t="s">
        <v>16</v>
      </c>
      <c r="P106" t="s">
        <v>26</v>
      </c>
      <c r="Q106" t="s">
        <v>184</v>
      </c>
      <c r="R106" t="s">
        <v>12</v>
      </c>
      <c r="S106">
        <v>2</v>
      </c>
      <c r="T106">
        <v>78.27</v>
      </c>
      <c r="U106">
        <v>0.28999999999999998</v>
      </c>
      <c r="V106">
        <v>111.1434</v>
      </c>
      <c r="W106" t="s">
        <v>1826</v>
      </c>
    </row>
    <row r="107" spans="1:23">
      <c r="A107" s="27">
        <v>45252</v>
      </c>
      <c r="B107" t="s">
        <v>1343</v>
      </c>
      <c r="C107" t="s">
        <v>1572</v>
      </c>
      <c r="D107" t="s">
        <v>3860</v>
      </c>
      <c r="E107" t="s">
        <v>1558</v>
      </c>
      <c r="F107" t="s">
        <v>3861</v>
      </c>
      <c r="G107" t="s">
        <v>1723</v>
      </c>
      <c r="H107" t="s">
        <v>1757</v>
      </c>
      <c r="I107" t="s">
        <v>1758</v>
      </c>
      <c r="J107" t="s">
        <v>1759</v>
      </c>
      <c r="K107" t="s">
        <v>1760</v>
      </c>
      <c r="L107" t="s">
        <v>1756</v>
      </c>
      <c r="M107" t="s">
        <v>1344</v>
      </c>
      <c r="N107">
        <v>51</v>
      </c>
      <c r="O107" t="s">
        <v>16</v>
      </c>
      <c r="P107" t="s">
        <v>19</v>
      </c>
      <c r="Q107" t="s">
        <v>117</v>
      </c>
      <c r="R107" t="s">
        <v>12</v>
      </c>
      <c r="S107">
        <v>1</v>
      </c>
      <c r="T107">
        <v>120.83</v>
      </c>
      <c r="U107">
        <v>0.08</v>
      </c>
      <c r="V107">
        <v>111.1636</v>
      </c>
      <c r="W107" t="s">
        <v>1824</v>
      </c>
    </row>
    <row r="108" spans="1:23">
      <c r="A108" s="27">
        <v>45252</v>
      </c>
      <c r="B108" t="s">
        <v>1452</v>
      </c>
      <c r="C108" t="s">
        <v>1582</v>
      </c>
      <c r="D108" t="s">
        <v>3869</v>
      </c>
      <c r="E108" t="s">
        <v>1566</v>
      </c>
      <c r="F108" t="s">
        <v>3848</v>
      </c>
      <c r="G108" t="s">
        <v>1548</v>
      </c>
      <c r="H108" t="s">
        <v>1789</v>
      </c>
      <c r="I108" t="s">
        <v>1790</v>
      </c>
      <c r="J108" t="s">
        <v>1754</v>
      </c>
      <c r="K108" t="s">
        <v>1791</v>
      </c>
      <c r="L108" t="s">
        <v>1772</v>
      </c>
      <c r="M108" t="s">
        <v>1453</v>
      </c>
      <c r="N108">
        <v>42</v>
      </c>
      <c r="O108" t="s">
        <v>9</v>
      </c>
      <c r="P108" t="s">
        <v>31</v>
      </c>
      <c r="Q108" t="s">
        <v>99</v>
      </c>
      <c r="R108" t="s">
        <v>12</v>
      </c>
      <c r="S108">
        <v>2</v>
      </c>
      <c r="T108">
        <v>71.77</v>
      </c>
      <c r="U108">
        <v>0.22</v>
      </c>
      <c r="V108">
        <v>111.96120000000001</v>
      </c>
      <c r="W108" t="s">
        <v>1824</v>
      </c>
    </row>
    <row r="109" spans="1:23">
      <c r="A109" s="27">
        <v>45253</v>
      </c>
      <c r="B109" t="s">
        <v>32</v>
      </c>
      <c r="C109" t="s">
        <v>1672</v>
      </c>
      <c r="D109" t="s">
        <v>3922</v>
      </c>
      <c r="E109" t="s">
        <v>1563</v>
      </c>
      <c r="F109" t="s">
        <v>3839</v>
      </c>
      <c r="G109" t="s">
        <v>1695</v>
      </c>
      <c r="H109" t="s">
        <v>1752</v>
      </c>
      <c r="I109" t="s">
        <v>1753</v>
      </c>
      <c r="J109" t="s">
        <v>1754</v>
      </c>
      <c r="K109" t="s">
        <v>1755</v>
      </c>
      <c r="L109" t="s">
        <v>1756</v>
      </c>
      <c r="M109" t="s">
        <v>33</v>
      </c>
      <c r="N109">
        <v>24</v>
      </c>
      <c r="O109" t="s">
        <v>9</v>
      </c>
      <c r="P109" t="s">
        <v>26</v>
      </c>
      <c r="Q109" t="s">
        <v>51</v>
      </c>
      <c r="R109" t="s">
        <v>12</v>
      </c>
      <c r="S109">
        <v>1</v>
      </c>
      <c r="T109">
        <v>147.96</v>
      </c>
      <c r="U109">
        <v>0.24</v>
      </c>
      <c r="V109">
        <v>112.4496</v>
      </c>
      <c r="W109" t="s">
        <v>1824</v>
      </c>
    </row>
    <row r="110" spans="1:23">
      <c r="A110" s="27">
        <v>45253</v>
      </c>
      <c r="B110" t="s">
        <v>957</v>
      </c>
      <c r="C110" t="s">
        <v>1580</v>
      </c>
      <c r="D110" t="s">
        <v>3867</v>
      </c>
      <c r="E110" t="s">
        <v>1558</v>
      </c>
      <c r="F110" t="s">
        <v>3868</v>
      </c>
      <c r="G110" t="s">
        <v>1611</v>
      </c>
      <c r="H110" t="s">
        <v>1786</v>
      </c>
      <c r="I110" t="s">
        <v>1787</v>
      </c>
      <c r="J110" t="s">
        <v>1763</v>
      </c>
      <c r="K110" t="s">
        <v>1788</v>
      </c>
      <c r="L110" t="s">
        <v>1756</v>
      </c>
      <c r="M110" t="s">
        <v>958</v>
      </c>
      <c r="N110">
        <v>23</v>
      </c>
      <c r="O110" t="s">
        <v>16</v>
      </c>
      <c r="P110" t="s">
        <v>26</v>
      </c>
      <c r="Q110" t="s">
        <v>88</v>
      </c>
      <c r="R110" t="s">
        <v>12</v>
      </c>
      <c r="S110">
        <v>2</v>
      </c>
      <c r="T110">
        <v>61.42</v>
      </c>
      <c r="U110">
        <v>0.08</v>
      </c>
      <c r="V110">
        <v>113.0128</v>
      </c>
      <c r="W110" t="s">
        <v>1824</v>
      </c>
    </row>
    <row r="111" spans="1:23">
      <c r="A111" s="27">
        <v>45253</v>
      </c>
      <c r="B111" t="s">
        <v>1260</v>
      </c>
      <c r="C111" t="s">
        <v>1574</v>
      </c>
      <c r="D111" t="s">
        <v>3862</v>
      </c>
      <c r="E111" t="s">
        <v>1563</v>
      </c>
      <c r="F111" t="s">
        <v>3848</v>
      </c>
      <c r="G111" t="s">
        <v>1625</v>
      </c>
      <c r="H111" t="s">
        <v>1789</v>
      </c>
      <c r="I111" t="s">
        <v>1790</v>
      </c>
      <c r="J111" t="s">
        <v>1754</v>
      </c>
      <c r="K111" t="s">
        <v>1791</v>
      </c>
      <c r="L111" t="s">
        <v>1772</v>
      </c>
      <c r="M111" t="s">
        <v>1261</v>
      </c>
      <c r="N111">
        <v>18</v>
      </c>
      <c r="O111" t="s">
        <v>16</v>
      </c>
      <c r="P111" t="s">
        <v>26</v>
      </c>
      <c r="Q111" t="s">
        <v>171</v>
      </c>
      <c r="R111" t="s">
        <v>12</v>
      </c>
      <c r="S111">
        <v>1</v>
      </c>
      <c r="T111">
        <v>120.57</v>
      </c>
      <c r="U111">
        <v>0.06</v>
      </c>
      <c r="V111">
        <v>113.33580000000001</v>
      </c>
      <c r="W111" t="s">
        <v>1829</v>
      </c>
    </row>
    <row r="112" spans="1:23">
      <c r="A112" s="27">
        <v>45253</v>
      </c>
      <c r="B112" t="s">
        <v>372</v>
      </c>
      <c r="C112" t="s">
        <v>1626</v>
      </c>
      <c r="D112" t="s">
        <v>3896</v>
      </c>
      <c r="E112" t="s">
        <v>1563</v>
      </c>
      <c r="F112" t="s">
        <v>3897</v>
      </c>
      <c r="G112" t="s">
        <v>1699</v>
      </c>
      <c r="H112" t="s">
        <v>1792</v>
      </c>
      <c r="I112" t="s">
        <v>1793</v>
      </c>
      <c r="J112" t="s">
        <v>1763</v>
      </c>
      <c r="K112" t="s">
        <v>395</v>
      </c>
      <c r="L112" t="s">
        <v>1772</v>
      </c>
      <c r="M112" t="s">
        <v>373</v>
      </c>
      <c r="N112">
        <v>50</v>
      </c>
      <c r="O112" t="s">
        <v>16</v>
      </c>
      <c r="P112" t="s">
        <v>19</v>
      </c>
      <c r="Q112" t="s">
        <v>22</v>
      </c>
      <c r="R112" t="s">
        <v>12</v>
      </c>
      <c r="S112">
        <v>1</v>
      </c>
      <c r="T112">
        <v>165</v>
      </c>
      <c r="U112">
        <v>0.3</v>
      </c>
      <c r="V112">
        <v>115.5</v>
      </c>
      <c r="W112" t="s">
        <v>1829</v>
      </c>
    </row>
    <row r="113" spans="1:23">
      <c r="A113" s="27">
        <v>45253</v>
      </c>
      <c r="B113" t="s">
        <v>1278</v>
      </c>
      <c r="C113" t="s">
        <v>1584</v>
      </c>
      <c r="D113" t="s">
        <v>3870</v>
      </c>
      <c r="E113" t="s">
        <v>1547</v>
      </c>
      <c r="F113" t="s">
        <v>3846</v>
      </c>
      <c r="G113" t="s">
        <v>1601</v>
      </c>
      <c r="H113" t="s">
        <v>1801</v>
      </c>
      <c r="I113" t="s">
        <v>1802</v>
      </c>
      <c r="J113" t="s">
        <v>1759</v>
      </c>
      <c r="K113" t="s">
        <v>1803</v>
      </c>
      <c r="L113" t="s">
        <v>1756</v>
      </c>
      <c r="M113" t="s">
        <v>1279</v>
      </c>
      <c r="N113">
        <v>63</v>
      </c>
      <c r="O113" t="s">
        <v>9</v>
      </c>
      <c r="P113" t="s">
        <v>19</v>
      </c>
      <c r="Q113" t="s">
        <v>88</v>
      </c>
      <c r="R113" t="s">
        <v>12</v>
      </c>
      <c r="S113">
        <v>1</v>
      </c>
      <c r="T113">
        <v>124.98</v>
      </c>
      <c r="U113">
        <v>7.0000000000000007E-2</v>
      </c>
      <c r="V113">
        <v>116.23139999999999</v>
      </c>
      <c r="W113" t="s">
        <v>1824</v>
      </c>
    </row>
    <row r="114" spans="1:23">
      <c r="A114" s="27">
        <v>45254</v>
      </c>
      <c r="B114" t="s">
        <v>821</v>
      </c>
      <c r="C114" t="s">
        <v>1604</v>
      </c>
      <c r="D114" t="s">
        <v>3883</v>
      </c>
      <c r="E114" t="s">
        <v>1566</v>
      </c>
      <c r="F114" t="s">
        <v>3848</v>
      </c>
      <c r="G114" t="s">
        <v>1681</v>
      </c>
      <c r="H114" t="s">
        <v>1752</v>
      </c>
      <c r="I114" t="s">
        <v>1753</v>
      </c>
      <c r="J114" t="s">
        <v>1754</v>
      </c>
      <c r="K114" t="s">
        <v>1755</v>
      </c>
      <c r="L114" t="s">
        <v>1756</v>
      </c>
      <c r="M114" t="s">
        <v>822</v>
      </c>
      <c r="N114">
        <v>42</v>
      </c>
      <c r="O114" t="s">
        <v>9</v>
      </c>
      <c r="P114" t="s">
        <v>31</v>
      </c>
      <c r="Q114" t="s">
        <v>291</v>
      </c>
      <c r="R114" t="s">
        <v>12</v>
      </c>
      <c r="S114">
        <v>1</v>
      </c>
      <c r="T114">
        <v>143.69999999999999</v>
      </c>
      <c r="U114">
        <v>0.19</v>
      </c>
      <c r="V114">
        <v>116.39700000000001</v>
      </c>
      <c r="W114" t="s">
        <v>1829</v>
      </c>
    </row>
    <row r="115" spans="1:23">
      <c r="A115" s="27">
        <v>45255</v>
      </c>
      <c r="B115" t="s">
        <v>44</v>
      </c>
      <c r="C115" t="s">
        <v>1608</v>
      </c>
      <c r="D115" t="s">
        <v>3885</v>
      </c>
      <c r="E115" t="s">
        <v>1544</v>
      </c>
      <c r="F115" t="s">
        <v>3858</v>
      </c>
      <c r="G115" t="s">
        <v>1729</v>
      </c>
      <c r="H115" t="s">
        <v>1792</v>
      </c>
      <c r="I115" t="s">
        <v>1793</v>
      </c>
      <c r="J115" t="s">
        <v>1763</v>
      </c>
      <c r="K115" t="s">
        <v>395</v>
      </c>
      <c r="L115" t="s">
        <v>1772</v>
      </c>
      <c r="M115" t="s">
        <v>45</v>
      </c>
      <c r="N115">
        <v>53</v>
      </c>
      <c r="O115" t="s">
        <v>16</v>
      </c>
      <c r="P115" t="s">
        <v>19</v>
      </c>
      <c r="Q115" t="s">
        <v>74</v>
      </c>
      <c r="R115" t="s">
        <v>12</v>
      </c>
      <c r="S115">
        <v>1</v>
      </c>
      <c r="T115">
        <v>135.78</v>
      </c>
      <c r="U115">
        <v>0.14000000000000001</v>
      </c>
      <c r="V115">
        <v>116.77079999999999</v>
      </c>
      <c r="W115" t="s">
        <v>1826</v>
      </c>
    </row>
    <row r="116" spans="1:23">
      <c r="A116" s="27">
        <v>45255</v>
      </c>
      <c r="B116" t="s">
        <v>1011</v>
      </c>
      <c r="C116" t="s">
        <v>1746</v>
      </c>
      <c r="D116" t="s">
        <v>3960</v>
      </c>
      <c r="E116" t="s">
        <v>1544</v>
      </c>
      <c r="F116" t="s">
        <v>3858</v>
      </c>
      <c r="G116" t="s">
        <v>1583</v>
      </c>
      <c r="H116" t="s">
        <v>1776</v>
      </c>
      <c r="I116" t="s">
        <v>1777</v>
      </c>
      <c r="J116" t="s">
        <v>1754</v>
      </c>
      <c r="K116" t="s">
        <v>1778</v>
      </c>
      <c r="L116" t="s">
        <v>1772</v>
      </c>
      <c r="M116" t="s">
        <v>1012</v>
      </c>
      <c r="N116">
        <v>21</v>
      </c>
      <c r="O116" t="s">
        <v>16</v>
      </c>
      <c r="P116" t="s">
        <v>26</v>
      </c>
      <c r="Q116" t="s">
        <v>30</v>
      </c>
      <c r="R116" t="s">
        <v>12</v>
      </c>
      <c r="S116">
        <v>2</v>
      </c>
      <c r="T116">
        <v>68.290000000000006</v>
      </c>
      <c r="U116">
        <v>0.14000000000000001</v>
      </c>
      <c r="V116">
        <v>117.4588</v>
      </c>
      <c r="W116" t="s">
        <v>1829</v>
      </c>
    </row>
    <row r="117" spans="1:23">
      <c r="A117" s="27">
        <v>45255</v>
      </c>
      <c r="B117" t="s">
        <v>422</v>
      </c>
      <c r="C117" t="s">
        <v>1736</v>
      </c>
      <c r="D117" t="s">
        <v>3955</v>
      </c>
      <c r="E117" t="s">
        <v>1558</v>
      </c>
      <c r="F117" t="s">
        <v>3850</v>
      </c>
      <c r="G117" t="s">
        <v>1589</v>
      </c>
      <c r="H117" t="s">
        <v>1757</v>
      </c>
      <c r="I117" t="s">
        <v>1758</v>
      </c>
      <c r="J117" t="s">
        <v>1759</v>
      </c>
      <c r="K117" t="s">
        <v>1760</v>
      </c>
      <c r="L117" t="s">
        <v>1756</v>
      </c>
      <c r="M117" t="s">
        <v>423</v>
      </c>
      <c r="N117">
        <v>50</v>
      </c>
      <c r="O117" t="s">
        <v>9</v>
      </c>
      <c r="P117" t="s">
        <v>19</v>
      </c>
      <c r="Q117" t="s">
        <v>328</v>
      </c>
      <c r="R117" t="s">
        <v>12</v>
      </c>
      <c r="S117">
        <v>1</v>
      </c>
      <c r="T117">
        <v>126.09</v>
      </c>
      <c r="U117">
        <v>0.05</v>
      </c>
      <c r="V117">
        <v>119.7855</v>
      </c>
      <c r="W117" t="s">
        <v>1826</v>
      </c>
    </row>
    <row r="118" spans="1:23">
      <c r="A118" s="27">
        <v>45255</v>
      </c>
      <c r="B118" t="s">
        <v>646</v>
      </c>
      <c r="C118" t="s">
        <v>1632</v>
      </c>
      <c r="D118" t="s">
        <v>3900</v>
      </c>
      <c r="E118" t="s">
        <v>1563</v>
      </c>
      <c r="F118" t="s">
        <v>3848</v>
      </c>
      <c r="G118" t="s">
        <v>1559</v>
      </c>
      <c r="H118" t="s">
        <v>1766</v>
      </c>
      <c r="I118" t="s">
        <v>1767</v>
      </c>
      <c r="J118" t="s">
        <v>1759</v>
      </c>
      <c r="K118" t="s">
        <v>1768</v>
      </c>
      <c r="L118" t="s">
        <v>1765</v>
      </c>
      <c r="M118" t="s">
        <v>647</v>
      </c>
      <c r="N118">
        <v>45</v>
      </c>
      <c r="O118" t="s">
        <v>16</v>
      </c>
      <c r="P118" t="s">
        <v>31</v>
      </c>
      <c r="Q118" t="s">
        <v>845</v>
      </c>
      <c r="R118" t="s">
        <v>12</v>
      </c>
      <c r="S118">
        <v>3</v>
      </c>
      <c r="T118">
        <v>41.97</v>
      </c>
      <c r="U118">
        <v>0.03</v>
      </c>
      <c r="V118">
        <v>122.1327</v>
      </c>
      <c r="W118" t="s">
        <v>1824</v>
      </c>
    </row>
    <row r="119" spans="1:23">
      <c r="A119" s="27">
        <v>45256</v>
      </c>
      <c r="B119" t="s">
        <v>481</v>
      </c>
      <c r="C119" t="s">
        <v>1746</v>
      </c>
      <c r="D119" t="s">
        <v>3960</v>
      </c>
      <c r="E119" t="s">
        <v>1544</v>
      </c>
      <c r="F119" t="s">
        <v>3858</v>
      </c>
      <c r="G119" t="s">
        <v>1567</v>
      </c>
      <c r="H119" t="s">
        <v>1789</v>
      </c>
      <c r="I119" t="s">
        <v>1790</v>
      </c>
      <c r="J119" t="s">
        <v>1754</v>
      </c>
      <c r="K119" t="s">
        <v>1791</v>
      </c>
      <c r="L119" t="s">
        <v>1772</v>
      </c>
      <c r="M119" t="s">
        <v>482</v>
      </c>
      <c r="N119">
        <v>37</v>
      </c>
      <c r="O119" t="s">
        <v>9</v>
      </c>
      <c r="P119" t="s">
        <v>31</v>
      </c>
      <c r="Q119" t="s">
        <v>58</v>
      </c>
      <c r="R119" t="s">
        <v>12</v>
      </c>
      <c r="S119">
        <v>3</v>
      </c>
      <c r="T119">
        <v>53.83</v>
      </c>
      <c r="U119">
        <v>0.24</v>
      </c>
      <c r="V119">
        <v>122.7324</v>
      </c>
      <c r="W119" t="s">
        <v>1829</v>
      </c>
    </row>
    <row r="120" spans="1:23">
      <c r="A120" s="27">
        <v>45256</v>
      </c>
      <c r="B120" t="s">
        <v>607</v>
      </c>
      <c r="C120" t="s">
        <v>1640</v>
      </c>
      <c r="D120" t="s">
        <v>3904</v>
      </c>
      <c r="E120" t="s">
        <v>1547</v>
      </c>
      <c r="F120" t="s">
        <v>3843</v>
      </c>
      <c r="G120" t="s">
        <v>1725</v>
      </c>
      <c r="H120" t="s">
        <v>1761</v>
      </c>
      <c r="I120" t="s">
        <v>1762</v>
      </c>
      <c r="J120" t="s">
        <v>1763</v>
      </c>
      <c r="K120" t="s">
        <v>1764</v>
      </c>
      <c r="L120" t="s">
        <v>1765</v>
      </c>
      <c r="M120" t="s">
        <v>608</v>
      </c>
      <c r="N120">
        <v>46</v>
      </c>
      <c r="O120" t="s">
        <v>16</v>
      </c>
      <c r="P120" t="s">
        <v>31</v>
      </c>
      <c r="Q120" t="s">
        <v>291</v>
      </c>
      <c r="R120" t="s">
        <v>12</v>
      </c>
      <c r="S120">
        <v>2</v>
      </c>
      <c r="T120">
        <v>71.48</v>
      </c>
      <c r="U120">
        <v>0.14000000000000001</v>
      </c>
      <c r="V120">
        <v>122.9456</v>
      </c>
      <c r="W120" t="s">
        <v>1829</v>
      </c>
    </row>
    <row r="121" spans="1:23">
      <c r="A121" s="27">
        <v>45256</v>
      </c>
      <c r="B121" t="s">
        <v>335</v>
      </c>
      <c r="C121" t="s">
        <v>1644</v>
      </c>
      <c r="D121" t="s">
        <v>3907</v>
      </c>
      <c r="E121" t="s">
        <v>1563</v>
      </c>
      <c r="F121" t="s">
        <v>3848</v>
      </c>
      <c r="G121" t="s">
        <v>1635</v>
      </c>
      <c r="H121" t="s">
        <v>1797</v>
      </c>
      <c r="I121" t="s">
        <v>1798</v>
      </c>
      <c r="J121" t="s">
        <v>1754</v>
      </c>
      <c r="K121" t="s">
        <v>129</v>
      </c>
      <c r="L121" t="s">
        <v>1756</v>
      </c>
      <c r="M121" t="s">
        <v>336</v>
      </c>
      <c r="N121">
        <v>28</v>
      </c>
      <c r="O121" t="s">
        <v>16</v>
      </c>
      <c r="P121" t="s">
        <v>26</v>
      </c>
      <c r="Q121" t="s">
        <v>291</v>
      </c>
      <c r="R121" t="s">
        <v>12</v>
      </c>
      <c r="S121">
        <v>1</v>
      </c>
      <c r="T121">
        <v>161.80000000000001</v>
      </c>
      <c r="U121">
        <v>0.24</v>
      </c>
      <c r="V121">
        <v>122.968</v>
      </c>
      <c r="W121" t="s">
        <v>1826</v>
      </c>
    </row>
    <row r="122" spans="1:23">
      <c r="A122" s="27">
        <v>45257</v>
      </c>
      <c r="B122" t="s">
        <v>414</v>
      </c>
      <c r="C122" t="s">
        <v>1574</v>
      </c>
      <c r="D122" t="s">
        <v>3862</v>
      </c>
      <c r="E122" t="s">
        <v>1563</v>
      </c>
      <c r="F122" t="s">
        <v>3848</v>
      </c>
      <c r="G122" t="s">
        <v>1659</v>
      </c>
      <c r="H122" t="s">
        <v>1801</v>
      </c>
      <c r="I122" t="s">
        <v>1802</v>
      </c>
      <c r="J122" t="s">
        <v>1759</v>
      </c>
      <c r="K122" t="s">
        <v>1803</v>
      </c>
      <c r="L122" t="s">
        <v>1756</v>
      </c>
      <c r="M122" t="s">
        <v>415</v>
      </c>
      <c r="N122">
        <v>40</v>
      </c>
      <c r="O122" t="s">
        <v>9</v>
      </c>
      <c r="P122" t="s">
        <v>31</v>
      </c>
      <c r="Q122" t="s">
        <v>35</v>
      </c>
      <c r="R122" t="s">
        <v>12</v>
      </c>
      <c r="S122">
        <v>2</v>
      </c>
      <c r="T122">
        <v>65.44</v>
      </c>
      <c r="U122">
        <v>0.05</v>
      </c>
      <c r="V122">
        <v>124.336</v>
      </c>
      <c r="W122" t="s">
        <v>1826</v>
      </c>
    </row>
    <row r="123" spans="1:23">
      <c r="A123" s="27">
        <v>45257</v>
      </c>
      <c r="B123" t="s">
        <v>547</v>
      </c>
      <c r="C123" t="s">
        <v>1650</v>
      </c>
      <c r="D123" t="s">
        <v>3911</v>
      </c>
      <c r="E123" t="s">
        <v>1563</v>
      </c>
      <c r="F123" t="s">
        <v>3848</v>
      </c>
      <c r="G123" t="s">
        <v>1715</v>
      </c>
      <c r="H123" t="s">
        <v>1810</v>
      </c>
      <c r="I123" t="s">
        <v>1811</v>
      </c>
      <c r="J123" t="s">
        <v>1754</v>
      </c>
      <c r="K123" t="s">
        <v>1812</v>
      </c>
      <c r="L123" t="s">
        <v>1756</v>
      </c>
      <c r="M123" t="s">
        <v>548</v>
      </c>
      <c r="N123">
        <v>39</v>
      </c>
      <c r="O123" t="s">
        <v>16</v>
      </c>
      <c r="P123" t="s">
        <v>31</v>
      </c>
      <c r="Q123" t="s">
        <v>81</v>
      </c>
      <c r="R123" t="s">
        <v>12</v>
      </c>
      <c r="S123">
        <v>2</v>
      </c>
      <c r="T123">
        <v>86.72</v>
      </c>
      <c r="U123">
        <v>0.28000000000000003</v>
      </c>
      <c r="V123">
        <v>124.8768</v>
      </c>
      <c r="W123" t="s">
        <v>1824</v>
      </c>
    </row>
    <row r="124" spans="1:23">
      <c r="A124" s="27">
        <v>45257</v>
      </c>
      <c r="B124" t="s">
        <v>75</v>
      </c>
      <c r="C124" t="s">
        <v>1742</v>
      </c>
      <c r="D124" t="s">
        <v>3958</v>
      </c>
      <c r="E124" t="s">
        <v>1566</v>
      </c>
      <c r="F124" t="s">
        <v>3887</v>
      </c>
      <c r="G124" t="s">
        <v>1737</v>
      </c>
      <c r="H124" t="s">
        <v>1766</v>
      </c>
      <c r="I124" t="s">
        <v>1767</v>
      </c>
      <c r="J124" t="s">
        <v>1759</v>
      </c>
      <c r="K124" t="s">
        <v>1768</v>
      </c>
      <c r="L124" t="s">
        <v>1765</v>
      </c>
      <c r="M124" t="s">
        <v>76</v>
      </c>
      <c r="N124">
        <v>24</v>
      </c>
      <c r="O124" t="s">
        <v>16</v>
      </c>
      <c r="P124" t="s">
        <v>26</v>
      </c>
      <c r="Q124" t="s">
        <v>274</v>
      </c>
      <c r="R124" t="s">
        <v>12</v>
      </c>
      <c r="S124">
        <v>4</v>
      </c>
      <c r="T124">
        <v>44.07</v>
      </c>
      <c r="U124">
        <v>0.28999999999999998</v>
      </c>
      <c r="V124">
        <v>125.1588</v>
      </c>
      <c r="W124" t="s">
        <v>1829</v>
      </c>
    </row>
    <row r="125" spans="1:23">
      <c r="A125" s="27">
        <v>45257</v>
      </c>
      <c r="B125" t="s">
        <v>610</v>
      </c>
      <c r="C125" t="s">
        <v>1706</v>
      </c>
      <c r="D125" t="s">
        <v>3940</v>
      </c>
      <c r="E125" t="s">
        <v>1544</v>
      </c>
      <c r="F125" t="s">
        <v>3852</v>
      </c>
      <c r="G125" t="s">
        <v>1611</v>
      </c>
      <c r="H125" t="s">
        <v>1766</v>
      </c>
      <c r="I125" t="s">
        <v>1767</v>
      </c>
      <c r="J125" t="s">
        <v>1759</v>
      </c>
      <c r="K125" t="s">
        <v>1768</v>
      </c>
      <c r="L125" t="s">
        <v>1765</v>
      </c>
      <c r="M125" t="s">
        <v>611</v>
      </c>
      <c r="N125">
        <v>54</v>
      </c>
      <c r="O125" t="s">
        <v>16</v>
      </c>
      <c r="P125" t="s">
        <v>19</v>
      </c>
      <c r="Q125" t="s">
        <v>11</v>
      </c>
      <c r="R125" t="s">
        <v>12</v>
      </c>
      <c r="S125">
        <v>1</v>
      </c>
      <c r="T125">
        <v>127.11</v>
      </c>
      <c r="U125">
        <v>0.01</v>
      </c>
      <c r="V125">
        <v>125.8389</v>
      </c>
      <c r="W125" t="s">
        <v>1824</v>
      </c>
    </row>
    <row r="126" spans="1:23">
      <c r="A126" s="27">
        <v>45257</v>
      </c>
      <c r="B126" t="s">
        <v>157</v>
      </c>
      <c r="C126" t="s">
        <v>1726</v>
      </c>
      <c r="D126" t="s">
        <v>3950</v>
      </c>
      <c r="E126" t="s">
        <v>1558</v>
      </c>
      <c r="F126" t="s">
        <v>3906</v>
      </c>
      <c r="G126" t="s">
        <v>1721</v>
      </c>
      <c r="H126" t="s">
        <v>1769</v>
      </c>
      <c r="I126" t="s">
        <v>1770</v>
      </c>
      <c r="J126" t="s">
        <v>1763</v>
      </c>
      <c r="K126" t="s">
        <v>1771</v>
      </c>
      <c r="L126" t="s">
        <v>1772</v>
      </c>
      <c r="M126" t="s">
        <v>158</v>
      </c>
      <c r="N126">
        <v>50</v>
      </c>
      <c r="O126" t="s">
        <v>9</v>
      </c>
      <c r="P126" t="s">
        <v>19</v>
      </c>
      <c r="Q126" t="s">
        <v>35</v>
      </c>
      <c r="R126" t="s">
        <v>12</v>
      </c>
      <c r="S126">
        <v>1</v>
      </c>
      <c r="T126">
        <v>170.12</v>
      </c>
      <c r="U126">
        <v>0.26</v>
      </c>
      <c r="V126">
        <v>125.8888</v>
      </c>
      <c r="W126" t="s">
        <v>1826</v>
      </c>
    </row>
    <row r="127" spans="1:23">
      <c r="A127" s="27">
        <v>45258</v>
      </c>
      <c r="B127" t="s">
        <v>1310</v>
      </c>
      <c r="C127" t="s">
        <v>1588</v>
      </c>
      <c r="D127" t="s">
        <v>3873</v>
      </c>
      <c r="E127" t="s">
        <v>1566</v>
      </c>
      <c r="F127" t="s">
        <v>3848</v>
      </c>
      <c r="G127" t="s">
        <v>1605</v>
      </c>
      <c r="H127" t="s">
        <v>1797</v>
      </c>
      <c r="I127" t="s">
        <v>1798</v>
      </c>
      <c r="J127" t="s">
        <v>1754</v>
      </c>
      <c r="K127" t="s">
        <v>129</v>
      </c>
      <c r="L127" t="s">
        <v>1756</v>
      </c>
      <c r="M127" t="s">
        <v>4001</v>
      </c>
      <c r="N127">
        <v>42</v>
      </c>
      <c r="O127" t="s">
        <v>16</v>
      </c>
      <c r="P127" t="s">
        <v>31</v>
      </c>
      <c r="Q127" t="s">
        <v>201</v>
      </c>
      <c r="R127" t="s">
        <v>12</v>
      </c>
      <c r="S127">
        <v>1</v>
      </c>
      <c r="T127">
        <v>136.12</v>
      </c>
      <c r="U127">
        <v>7.0000000000000007E-2</v>
      </c>
      <c r="V127">
        <v>126.5916</v>
      </c>
      <c r="W127" t="s">
        <v>1826</v>
      </c>
    </row>
    <row r="128" spans="1:23">
      <c r="A128" s="27">
        <v>45258</v>
      </c>
      <c r="B128" t="s">
        <v>678</v>
      </c>
      <c r="C128" t="s">
        <v>1726</v>
      </c>
      <c r="D128" t="s">
        <v>3950</v>
      </c>
      <c r="E128" t="s">
        <v>1558</v>
      </c>
      <c r="F128" t="s">
        <v>3906</v>
      </c>
      <c r="G128" t="s">
        <v>1737</v>
      </c>
      <c r="H128" t="s">
        <v>1799</v>
      </c>
      <c r="I128" t="s">
        <v>1800</v>
      </c>
      <c r="J128" t="s">
        <v>1763</v>
      </c>
      <c r="K128" t="s">
        <v>207</v>
      </c>
      <c r="L128" t="s">
        <v>1765</v>
      </c>
      <c r="M128" t="s">
        <v>679</v>
      </c>
      <c r="N128">
        <v>54</v>
      </c>
      <c r="O128" t="s">
        <v>9</v>
      </c>
      <c r="P128" t="s">
        <v>19</v>
      </c>
      <c r="Q128" t="s">
        <v>117</v>
      </c>
      <c r="R128" t="s">
        <v>12</v>
      </c>
      <c r="S128">
        <v>1</v>
      </c>
      <c r="T128">
        <v>174.27</v>
      </c>
      <c r="U128">
        <v>0.27</v>
      </c>
      <c r="V128">
        <v>127.2171</v>
      </c>
      <c r="W128" t="s">
        <v>1824</v>
      </c>
    </row>
    <row r="129" spans="1:23">
      <c r="A129" s="27">
        <v>45258</v>
      </c>
      <c r="B129" t="s">
        <v>1328</v>
      </c>
      <c r="C129" t="s">
        <v>1714</v>
      </c>
      <c r="D129" t="s">
        <v>3944</v>
      </c>
      <c r="E129" t="s">
        <v>1558</v>
      </c>
      <c r="F129" t="s">
        <v>3850</v>
      </c>
      <c r="G129" t="s">
        <v>1731</v>
      </c>
      <c r="H129" t="s">
        <v>1794</v>
      </c>
      <c r="I129" t="s">
        <v>1795</v>
      </c>
      <c r="J129" t="s">
        <v>1759</v>
      </c>
      <c r="K129" t="s">
        <v>1796</v>
      </c>
      <c r="L129" t="s">
        <v>1772</v>
      </c>
      <c r="M129" t="s">
        <v>1329</v>
      </c>
      <c r="N129">
        <v>27</v>
      </c>
      <c r="O129" t="s">
        <v>16</v>
      </c>
      <c r="P129" t="s">
        <v>26</v>
      </c>
      <c r="Q129" t="s">
        <v>43</v>
      </c>
      <c r="R129" t="s">
        <v>12</v>
      </c>
      <c r="S129">
        <v>1</v>
      </c>
      <c r="T129">
        <v>163.19999999999999</v>
      </c>
      <c r="U129">
        <v>0.22</v>
      </c>
      <c r="V129">
        <v>127.29600000000001</v>
      </c>
      <c r="W129" t="s">
        <v>1824</v>
      </c>
    </row>
    <row r="130" spans="1:23">
      <c r="A130" s="27">
        <v>45259</v>
      </c>
      <c r="B130" t="s">
        <v>417</v>
      </c>
      <c r="C130" t="s">
        <v>1578</v>
      </c>
      <c r="D130" t="s">
        <v>3865</v>
      </c>
      <c r="E130" t="s">
        <v>1563</v>
      </c>
      <c r="F130" t="s">
        <v>3866</v>
      </c>
      <c r="G130" t="s">
        <v>1691</v>
      </c>
      <c r="H130" t="s">
        <v>1813</v>
      </c>
      <c r="I130" t="s">
        <v>1814</v>
      </c>
      <c r="J130" t="s">
        <v>1754</v>
      </c>
      <c r="K130" t="s">
        <v>1815</v>
      </c>
      <c r="L130" t="s">
        <v>1772</v>
      </c>
      <c r="M130" t="s">
        <v>418</v>
      </c>
      <c r="N130">
        <v>44</v>
      </c>
      <c r="O130" t="s">
        <v>16</v>
      </c>
      <c r="P130" t="s">
        <v>31</v>
      </c>
      <c r="Q130" t="s">
        <v>287</v>
      </c>
      <c r="R130" t="s">
        <v>12</v>
      </c>
      <c r="S130">
        <v>1</v>
      </c>
      <c r="T130">
        <v>151.66</v>
      </c>
      <c r="U130">
        <v>0.16</v>
      </c>
      <c r="V130">
        <v>127.3944</v>
      </c>
      <c r="W130" t="s">
        <v>1829</v>
      </c>
    </row>
    <row r="131" spans="1:23">
      <c r="A131" s="27">
        <v>45259</v>
      </c>
      <c r="B131" t="s">
        <v>1050</v>
      </c>
      <c r="C131" t="s">
        <v>1700</v>
      </c>
      <c r="D131" t="s">
        <v>3937</v>
      </c>
      <c r="E131" t="s">
        <v>1563</v>
      </c>
      <c r="F131" t="s">
        <v>3839</v>
      </c>
      <c r="G131" t="s">
        <v>1617</v>
      </c>
      <c r="H131" t="s">
        <v>1776</v>
      </c>
      <c r="I131" t="s">
        <v>1777</v>
      </c>
      <c r="J131" t="s">
        <v>1754</v>
      </c>
      <c r="K131" t="s">
        <v>1778</v>
      </c>
      <c r="L131" t="s">
        <v>1772</v>
      </c>
      <c r="M131" t="s">
        <v>1051</v>
      </c>
      <c r="N131">
        <v>50</v>
      </c>
      <c r="O131" t="s">
        <v>16</v>
      </c>
      <c r="P131" t="s">
        <v>19</v>
      </c>
      <c r="Q131" t="s">
        <v>81</v>
      </c>
      <c r="R131" t="s">
        <v>12</v>
      </c>
      <c r="S131">
        <v>1</v>
      </c>
      <c r="T131">
        <v>141.79</v>
      </c>
      <c r="U131">
        <v>0.1</v>
      </c>
      <c r="V131">
        <v>127.611</v>
      </c>
      <c r="W131" t="s">
        <v>1829</v>
      </c>
    </row>
    <row r="132" spans="1:23">
      <c r="A132" s="27">
        <v>45259</v>
      </c>
      <c r="B132" t="s">
        <v>490</v>
      </c>
      <c r="C132" t="s">
        <v>1736</v>
      </c>
      <c r="D132" t="s">
        <v>3955</v>
      </c>
      <c r="E132" t="s">
        <v>1558</v>
      </c>
      <c r="F132" t="s">
        <v>3850</v>
      </c>
      <c r="G132" t="s">
        <v>1564</v>
      </c>
      <c r="H132" t="s">
        <v>1789</v>
      </c>
      <c r="I132" t="s">
        <v>1790</v>
      </c>
      <c r="J132" t="s">
        <v>1754</v>
      </c>
      <c r="K132" t="s">
        <v>1791</v>
      </c>
      <c r="L132" t="s">
        <v>1772</v>
      </c>
      <c r="M132" t="s">
        <v>491</v>
      </c>
      <c r="N132">
        <v>46</v>
      </c>
      <c r="O132" t="s">
        <v>9</v>
      </c>
      <c r="P132" t="s">
        <v>31</v>
      </c>
      <c r="Q132" t="s">
        <v>47</v>
      </c>
      <c r="R132" t="s">
        <v>12</v>
      </c>
      <c r="S132">
        <v>4</v>
      </c>
      <c r="T132">
        <v>33.630000000000003</v>
      </c>
      <c r="U132">
        <v>0.05</v>
      </c>
      <c r="V132">
        <v>127.794</v>
      </c>
      <c r="W132" t="s">
        <v>1826</v>
      </c>
    </row>
    <row r="133" spans="1:23">
      <c r="A133" s="27">
        <v>45259</v>
      </c>
      <c r="B133" t="s">
        <v>144</v>
      </c>
      <c r="C133" t="s">
        <v>1628</v>
      </c>
      <c r="D133" t="s">
        <v>3898</v>
      </c>
      <c r="E133" t="s">
        <v>1563</v>
      </c>
      <c r="F133" t="s">
        <v>3854</v>
      </c>
      <c r="G133" t="s">
        <v>1637</v>
      </c>
      <c r="H133" t="s">
        <v>1810</v>
      </c>
      <c r="I133" t="s">
        <v>1811</v>
      </c>
      <c r="J133" t="s">
        <v>1754</v>
      </c>
      <c r="K133" t="s">
        <v>1812</v>
      </c>
      <c r="L133" t="s">
        <v>1756</v>
      </c>
      <c r="M133" t="s">
        <v>145</v>
      </c>
      <c r="N133">
        <v>20</v>
      </c>
      <c r="O133" t="s">
        <v>16</v>
      </c>
      <c r="P133" t="s">
        <v>26</v>
      </c>
      <c r="Q133" t="s">
        <v>217</v>
      </c>
      <c r="R133" t="s">
        <v>12</v>
      </c>
      <c r="S133">
        <v>4</v>
      </c>
      <c r="T133">
        <v>38.380000000000003</v>
      </c>
      <c r="U133">
        <v>0.16</v>
      </c>
      <c r="V133">
        <v>128.95679999999999</v>
      </c>
      <c r="W133" t="s">
        <v>1824</v>
      </c>
    </row>
    <row r="134" spans="1:23">
      <c r="A134" s="27">
        <v>45260</v>
      </c>
      <c r="B134" t="s">
        <v>399</v>
      </c>
      <c r="C134" t="s">
        <v>1666</v>
      </c>
      <c r="D134" t="s">
        <v>3919</v>
      </c>
      <c r="E134" t="s">
        <v>1558</v>
      </c>
      <c r="F134" t="s">
        <v>3861</v>
      </c>
      <c r="G134" t="s">
        <v>1559</v>
      </c>
      <c r="H134" t="s">
        <v>1761</v>
      </c>
      <c r="I134" t="s">
        <v>1762</v>
      </c>
      <c r="J134" t="s">
        <v>1763</v>
      </c>
      <c r="K134" t="s">
        <v>1764</v>
      </c>
      <c r="L134" t="s">
        <v>1765</v>
      </c>
      <c r="M134" t="s">
        <v>400</v>
      </c>
      <c r="N134">
        <v>30</v>
      </c>
      <c r="O134" t="s">
        <v>9</v>
      </c>
      <c r="P134" t="s">
        <v>26</v>
      </c>
      <c r="Q134" t="s">
        <v>324</v>
      </c>
      <c r="R134" t="s">
        <v>12</v>
      </c>
      <c r="S134">
        <v>2</v>
      </c>
      <c r="T134">
        <v>64.7</v>
      </c>
      <c r="U134">
        <v>0</v>
      </c>
      <c r="V134">
        <v>129.4</v>
      </c>
      <c r="W134" t="s">
        <v>1826</v>
      </c>
    </row>
    <row r="135" spans="1:23">
      <c r="A135" s="27">
        <v>45260</v>
      </c>
      <c r="B135" t="s">
        <v>681</v>
      </c>
      <c r="C135" t="s">
        <v>1644</v>
      </c>
      <c r="D135" t="s">
        <v>3907</v>
      </c>
      <c r="E135" t="s">
        <v>1563</v>
      </c>
      <c r="F135" t="s">
        <v>3848</v>
      </c>
      <c r="G135" t="s">
        <v>1657</v>
      </c>
      <c r="H135" t="s">
        <v>1801</v>
      </c>
      <c r="I135" t="s">
        <v>1802</v>
      </c>
      <c r="J135" t="s">
        <v>1759</v>
      </c>
      <c r="K135" t="s">
        <v>1803</v>
      </c>
      <c r="L135" t="s">
        <v>1756</v>
      </c>
      <c r="M135" t="s">
        <v>682</v>
      </c>
      <c r="N135">
        <v>50</v>
      </c>
      <c r="O135" t="s">
        <v>16</v>
      </c>
      <c r="P135" t="s">
        <v>19</v>
      </c>
      <c r="Q135" t="s">
        <v>313</v>
      </c>
      <c r="R135" t="s">
        <v>12</v>
      </c>
      <c r="S135">
        <v>1</v>
      </c>
      <c r="T135">
        <v>135.13</v>
      </c>
      <c r="U135">
        <v>0.04</v>
      </c>
      <c r="V135">
        <v>129.72479999999999</v>
      </c>
      <c r="W135" t="s">
        <v>1824</v>
      </c>
    </row>
    <row r="136" spans="1:23">
      <c r="A136" s="27">
        <v>45261</v>
      </c>
      <c r="B136" t="s">
        <v>100</v>
      </c>
      <c r="C136" t="s">
        <v>1572</v>
      </c>
      <c r="D136" t="s">
        <v>3860</v>
      </c>
      <c r="E136" t="s">
        <v>1558</v>
      </c>
      <c r="F136" t="s">
        <v>3861</v>
      </c>
      <c r="G136" t="s">
        <v>1697</v>
      </c>
      <c r="H136" t="s">
        <v>1752</v>
      </c>
      <c r="I136" t="s">
        <v>1753</v>
      </c>
      <c r="J136" t="s">
        <v>1754</v>
      </c>
      <c r="K136" t="s">
        <v>1755</v>
      </c>
      <c r="L136" t="s">
        <v>1756</v>
      </c>
      <c r="M136" t="s">
        <v>101</v>
      </c>
      <c r="N136">
        <v>52</v>
      </c>
      <c r="O136" t="s">
        <v>16</v>
      </c>
      <c r="P136" t="s">
        <v>19</v>
      </c>
      <c r="Q136" t="s">
        <v>267</v>
      </c>
      <c r="R136" t="s">
        <v>12</v>
      </c>
      <c r="S136">
        <v>1</v>
      </c>
      <c r="T136">
        <v>145.47999999999999</v>
      </c>
      <c r="U136">
        <v>0.1</v>
      </c>
      <c r="V136">
        <v>130.93199999999999</v>
      </c>
      <c r="W136" t="s">
        <v>1826</v>
      </c>
    </row>
    <row r="137" spans="1:23">
      <c r="A137" s="27">
        <v>45261</v>
      </c>
      <c r="B137" t="s">
        <v>1533</v>
      </c>
      <c r="C137" t="s">
        <v>1604</v>
      </c>
      <c r="D137" t="s">
        <v>3883</v>
      </c>
      <c r="E137" t="s">
        <v>1566</v>
      </c>
      <c r="F137" t="s">
        <v>3848</v>
      </c>
      <c r="G137" t="s">
        <v>1615</v>
      </c>
      <c r="H137" t="s">
        <v>1786</v>
      </c>
      <c r="I137" t="s">
        <v>1787</v>
      </c>
      <c r="J137" t="s">
        <v>1763</v>
      </c>
      <c r="K137" t="s">
        <v>1788</v>
      </c>
      <c r="L137" t="s">
        <v>1756</v>
      </c>
      <c r="M137" t="s">
        <v>1534</v>
      </c>
      <c r="N137">
        <v>27</v>
      </c>
      <c r="O137" t="s">
        <v>16</v>
      </c>
      <c r="P137" t="s">
        <v>26</v>
      </c>
      <c r="Q137" t="s">
        <v>88</v>
      </c>
      <c r="R137" t="s">
        <v>12</v>
      </c>
      <c r="S137">
        <v>2</v>
      </c>
      <c r="T137">
        <v>67.55</v>
      </c>
      <c r="U137">
        <v>0.03</v>
      </c>
      <c r="V137">
        <v>131.047</v>
      </c>
      <c r="W137" t="s">
        <v>1829</v>
      </c>
    </row>
    <row r="138" spans="1:23">
      <c r="A138" s="27">
        <v>45263</v>
      </c>
      <c r="B138" t="s">
        <v>499</v>
      </c>
      <c r="C138" t="s">
        <v>1574</v>
      </c>
      <c r="D138" t="s">
        <v>3862</v>
      </c>
      <c r="E138" t="s">
        <v>1563</v>
      </c>
      <c r="F138" t="s">
        <v>3848</v>
      </c>
      <c r="G138" t="s">
        <v>1637</v>
      </c>
      <c r="H138" t="s">
        <v>1761</v>
      </c>
      <c r="I138" t="s">
        <v>1762</v>
      </c>
      <c r="J138" t="s">
        <v>1763</v>
      </c>
      <c r="K138" t="s">
        <v>1764</v>
      </c>
      <c r="L138" t="s">
        <v>1765</v>
      </c>
      <c r="M138" t="s">
        <v>500</v>
      </c>
      <c r="N138">
        <v>42</v>
      </c>
      <c r="O138" t="s">
        <v>16</v>
      </c>
      <c r="P138" t="s">
        <v>31</v>
      </c>
      <c r="Q138" t="s">
        <v>237</v>
      </c>
      <c r="R138" t="s">
        <v>12</v>
      </c>
      <c r="S138">
        <v>2</v>
      </c>
      <c r="T138">
        <v>74.209999999999994</v>
      </c>
      <c r="U138">
        <v>0.11</v>
      </c>
      <c r="V138">
        <v>132.09379999999999</v>
      </c>
      <c r="W138" t="s">
        <v>1829</v>
      </c>
    </row>
    <row r="139" spans="1:23">
      <c r="A139" s="27">
        <v>45263</v>
      </c>
      <c r="B139" t="s">
        <v>535</v>
      </c>
      <c r="C139" t="s">
        <v>1642</v>
      </c>
      <c r="D139" t="s">
        <v>3905</v>
      </c>
      <c r="E139" t="s">
        <v>1558</v>
      </c>
      <c r="F139" t="s">
        <v>3906</v>
      </c>
      <c r="G139" t="s">
        <v>1727</v>
      </c>
      <c r="H139" t="s">
        <v>1766</v>
      </c>
      <c r="I139" t="s">
        <v>1767</v>
      </c>
      <c r="J139" t="s">
        <v>1759</v>
      </c>
      <c r="K139" t="s">
        <v>1768</v>
      </c>
      <c r="L139" t="s">
        <v>1765</v>
      </c>
      <c r="M139" t="s">
        <v>536</v>
      </c>
      <c r="N139">
        <v>41</v>
      </c>
      <c r="O139" t="s">
        <v>16</v>
      </c>
      <c r="P139" t="s">
        <v>31</v>
      </c>
      <c r="Q139" t="s">
        <v>167</v>
      </c>
      <c r="R139" t="s">
        <v>12</v>
      </c>
      <c r="S139">
        <v>1</v>
      </c>
      <c r="T139">
        <v>169.69</v>
      </c>
      <c r="U139">
        <v>0.22</v>
      </c>
      <c r="V139">
        <v>132.35820000000001</v>
      </c>
      <c r="W139" t="s">
        <v>1826</v>
      </c>
    </row>
    <row r="140" spans="1:23">
      <c r="A140" s="27">
        <v>45264</v>
      </c>
      <c r="B140" t="s">
        <v>341</v>
      </c>
      <c r="C140" t="s">
        <v>1668</v>
      </c>
      <c r="D140" t="s">
        <v>3920</v>
      </c>
      <c r="E140" t="s">
        <v>1558</v>
      </c>
      <c r="F140" t="s">
        <v>3909</v>
      </c>
      <c r="G140" t="s">
        <v>1673</v>
      </c>
      <c r="H140" t="s">
        <v>1792</v>
      </c>
      <c r="I140" t="s">
        <v>1793</v>
      </c>
      <c r="J140" t="s">
        <v>1763</v>
      </c>
      <c r="K140" t="s">
        <v>395</v>
      </c>
      <c r="L140" t="s">
        <v>1772</v>
      </c>
      <c r="M140" t="s">
        <v>342</v>
      </c>
      <c r="N140">
        <v>62</v>
      </c>
      <c r="O140" t="s">
        <v>16</v>
      </c>
      <c r="P140" t="s">
        <v>19</v>
      </c>
      <c r="Q140" t="s">
        <v>30</v>
      </c>
      <c r="R140" t="s">
        <v>12</v>
      </c>
      <c r="S140">
        <v>1</v>
      </c>
      <c r="T140">
        <v>141.85</v>
      </c>
      <c r="U140">
        <v>0.06</v>
      </c>
      <c r="V140">
        <v>133.339</v>
      </c>
      <c r="W140" t="s">
        <v>1824</v>
      </c>
    </row>
    <row r="141" spans="1:23">
      <c r="A141" s="27">
        <v>45264</v>
      </c>
      <c r="B141" t="s">
        <v>1254</v>
      </c>
      <c r="C141" t="s">
        <v>1582</v>
      </c>
      <c r="D141" t="s">
        <v>3869</v>
      </c>
      <c r="E141" t="s">
        <v>1566</v>
      </c>
      <c r="F141" t="s">
        <v>3848</v>
      </c>
      <c r="G141" t="s">
        <v>1587</v>
      </c>
      <c r="H141" t="s">
        <v>1810</v>
      </c>
      <c r="I141" t="s">
        <v>1811</v>
      </c>
      <c r="J141" t="s">
        <v>1754</v>
      </c>
      <c r="K141" t="s">
        <v>1812</v>
      </c>
      <c r="L141" t="s">
        <v>1756</v>
      </c>
      <c r="M141" t="s">
        <v>1255</v>
      </c>
      <c r="N141">
        <v>34</v>
      </c>
      <c r="O141" t="s">
        <v>9</v>
      </c>
      <c r="P141" t="s">
        <v>26</v>
      </c>
      <c r="Q141" t="s">
        <v>171</v>
      </c>
      <c r="R141" t="s">
        <v>12</v>
      </c>
      <c r="S141">
        <v>4</v>
      </c>
      <c r="T141">
        <v>34.39</v>
      </c>
      <c r="U141">
        <v>0.03</v>
      </c>
      <c r="V141">
        <v>133.4332</v>
      </c>
      <c r="W141" t="s">
        <v>1826</v>
      </c>
    </row>
    <row r="142" spans="1:23">
      <c r="A142" s="27">
        <v>45264</v>
      </c>
      <c r="B142" t="s">
        <v>579</v>
      </c>
      <c r="C142" t="s">
        <v>1672</v>
      </c>
      <c r="D142" t="s">
        <v>3922</v>
      </c>
      <c r="E142" t="s">
        <v>1563</v>
      </c>
      <c r="F142" t="s">
        <v>3839</v>
      </c>
      <c r="G142" t="s">
        <v>1625</v>
      </c>
      <c r="H142" t="s">
        <v>1799</v>
      </c>
      <c r="I142" t="s">
        <v>1800</v>
      </c>
      <c r="J142" t="s">
        <v>1763</v>
      </c>
      <c r="K142" t="s">
        <v>207</v>
      </c>
      <c r="L142" t="s">
        <v>1765</v>
      </c>
      <c r="M142" t="s">
        <v>580</v>
      </c>
      <c r="N142">
        <v>56</v>
      </c>
      <c r="O142" t="s">
        <v>9</v>
      </c>
      <c r="P142" t="s">
        <v>19</v>
      </c>
      <c r="Q142" t="s">
        <v>58</v>
      </c>
      <c r="R142" t="s">
        <v>12</v>
      </c>
      <c r="S142">
        <v>1</v>
      </c>
      <c r="T142">
        <v>145.43</v>
      </c>
      <c r="U142">
        <v>0.08</v>
      </c>
      <c r="V142">
        <v>133.79560000000001</v>
      </c>
      <c r="W142" t="s">
        <v>1824</v>
      </c>
    </row>
    <row r="143" spans="1:23">
      <c r="A143" s="27">
        <v>45265</v>
      </c>
      <c r="B143" t="s">
        <v>1316</v>
      </c>
      <c r="C143" t="s">
        <v>1714</v>
      </c>
      <c r="D143" t="s">
        <v>3944</v>
      </c>
      <c r="E143" t="s">
        <v>1558</v>
      </c>
      <c r="F143" t="s">
        <v>3850</v>
      </c>
      <c r="G143" t="s">
        <v>1554</v>
      </c>
      <c r="H143" t="s">
        <v>1807</v>
      </c>
      <c r="I143" t="s">
        <v>1808</v>
      </c>
      <c r="J143" t="s">
        <v>1759</v>
      </c>
      <c r="K143" t="s">
        <v>1809</v>
      </c>
      <c r="L143" t="s">
        <v>1756</v>
      </c>
      <c r="M143" t="s">
        <v>1317</v>
      </c>
      <c r="N143">
        <v>53</v>
      </c>
      <c r="O143" t="s">
        <v>9</v>
      </c>
      <c r="P143" t="s">
        <v>19</v>
      </c>
      <c r="Q143" t="s">
        <v>66</v>
      </c>
      <c r="R143" t="s">
        <v>12</v>
      </c>
      <c r="S143">
        <v>3</v>
      </c>
      <c r="T143">
        <v>63.36</v>
      </c>
      <c r="U143">
        <v>0.28999999999999998</v>
      </c>
      <c r="V143">
        <v>134.95679999999999</v>
      </c>
      <c r="W143" t="s">
        <v>1826</v>
      </c>
    </row>
    <row r="144" spans="1:23">
      <c r="A144" s="27">
        <v>45265</v>
      </c>
      <c r="B144" t="s">
        <v>341</v>
      </c>
      <c r="C144" t="s">
        <v>1724</v>
      </c>
      <c r="D144" t="s">
        <v>3949</v>
      </c>
      <c r="E144" t="s">
        <v>1566</v>
      </c>
      <c r="F144" t="s">
        <v>3848</v>
      </c>
      <c r="G144" t="s">
        <v>1673</v>
      </c>
      <c r="H144" t="s">
        <v>1757</v>
      </c>
      <c r="I144" t="s">
        <v>1758</v>
      </c>
      <c r="J144" t="s">
        <v>1759</v>
      </c>
      <c r="K144" t="s">
        <v>1760</v>
      </c>
      <c r="L144" t="s">
        <v>1756</v>
      </c>
      <c r="M144" t="s">
        <v>342</v>
      </c>
      <c r="N144">
        <v>62</v>
      </c>
      <c r="O144" t="s">
        <v>16</v>
      </c>
      <c r="P144" t="s">
        <v>19</v>
      </c>
      <c r="Q144" t="s">
        <v>62</v>
      </c>
      <c r="R144" t="s">
        <v>12</v>
      </c>
      <c r="S144">
        <v>1</v>
      </c>
      <c r="T144">
        <v>149.56</v>
      </c>
      <c r="U144">
        <v>0.09</v>
      </c>
      <c r="V144">
        <v>136.09960000000001</v>
      </c>
      <c r="W144" t="s">
        <v>1826</v>
      </c>
    </row>
    <row r="145" spans="1:23">
      <c r="A145" s="27">
        <v>45265</v>
      </c>
      <c r="B145" t="s">
        <v>335</v>
      </c>
      <c r="C145" t="s">
        <v>1666</v>
      </c>
      <c r="D145" t="s">
        <v>3919</v>
      </c>
      <c r="E145" t="s">
        <v>1558</v>
      </c>
      <c r="F145" t="s">
        <v>3861</v>
      </c>
      <c r="G145" t="s">
        <v>1721</v>
      </c>
      <c r="H145" t="s">
        <v>1792</v>
      </c>
      <c r="I145" t="s">
        <v>1793</v>
      </c>
      <c r="J145" t="s">
        <v>1763</v>
      </c>
      <c r="K145" t="s">
        <v>395</v>
      </c>
      <c r="L145" t="s">
        <v>1772</v>
      </c>
      <c r="M145" t="s">
        <v>336</v>
      </c>
      <c r="N145">
        <v>28</v>
      </c>
      <c r="O145" t="s">
        <v>16</v>
      </c>
      <c r="P145" t="s">
        <v>26</v>
      </c>
      <c r="Q145" t="s">
        <v>30</v>
      </c>
      <c r="R145" t="s">
        <v>12</v>
      </c>
      <c r="S145">
        <v>2</v>
      </c>
      <c r="T145">
        <v>81.16</v>
      </c>
      <c r="U145">
        <v>0.16</v>
      </c>
      <c r="V145">
        <v>136.34880000000001</v>
      </c>
      <c r="W145" t="s">
        <v>1824</v>
      </c>
    </row>
    <row r="146" spans="1:23">
      <c r="A146" s="27">
        <v>45266</v>
      </c>
      <c r="B146" t="s">
        <v>716</v>
      </c>
      <c r="C146" t="s">
        <v>1616</v>
      </c>
      <c r="D146" t="s">
        <v>3890</v>
      </c>
      <c r="E146" t="s">
        <v>1563</v>
      </c>
      <c r="F146" t="s">
        <v>3839</v>
      </c>
      <c r="G146" t="s">
        <v>1713</v>
      </c>
      <c r="H146" t="s">
        <v>1779</v>
      </c>
      <c r="I146" t="s">
        <v>1780</v>
      </c>
      <c r="J146" t="s">
        <v>1763</v>
      </c>
      <c r="K146" t="s">
        <v>1781</v>
      </c>
      <c r="L146" t="s">
        <v>1772</v>
      </c>
      <c r="M146" t="s">
        <v>717</v>
      </c>
      <c r="N146">
        <v>38</v>
      </c>
      <c r="O146" t="s">
        <v>9</v>
      </c>
      <c r="P146" t="s">
        <v>31</v>
      </c>
      <c r="Q146" t="s">
        <v>324</v>
      </c>
      <c r="R146" t="s">
        <v>12</v>
      </c>
      <c r="S146">
        <v>4</v>
      </c>
      <c r="T146">
        <v>36.72</v>
      </c>
      <c r="U146">
        <v>7.0000000000000007E-2</v>
      </c>
      <c r="V146">
        <v>136.5984</v>
      </c>
      <c r="W146" t="s">
        <v>1824</v>
      </c>
    </row>
    <row r="147" spans="1:23">
      <c r="A147" s="27">
        <v>45266</v>
      </c>
      <c r="B147" t="s">
        <v>1425</v>
      </c>
      <c r="C147" t="s">
        <v>1614</v>
      </c>
      <c r="D147" t="s">
        <v>3889</v>
      </c>
      <c r="E147" t="s">
        <v>1544</v>
      </c>
      <c r="F147" t="s">
        <v>3864</v>
      </c>
      <c r="G147" t="s">
        <v>1747</v>
      </c>
      <c r="H147" t="s">
        <v>1797</v>
      </c>
      <c r="I147" t="s">
        <v>1798</v>
      </c>
      <c r="J147" t="s">
        <v>1754</v>
      </c>
      <c r="K147" t="s">
        <v>129</v>
      </c>
      <c r="L147" t="s">
        <v>1756</v>
      </c>
      <c r="M147" t="s">
        <v>1426</v>
      </c>
      <c r="N147">
        <v>34</v>
      </c>
      <c r="O147" t="s">
        <v>16</v>
      </c>
      <c r="P147" t="s">
        <v>26</v>
      </c>
      <c r="Q147" t="s">
        <v>62</v>
      </c>
      <c r="R147" t="s">
        <v>12</v>
      </c>
      <c r="S147">
        <v>3</v>
      </c>
      <c r="T147">
        <v>53.92</v>
      </c>
      <c r="U147">
        <v>0.15</v>
      </c>
      <c r="V147">
        <v>137.49600000000001</v>
      </c>
      <c r="W147" t="s">
        <v>1824</v>
      </c>
    </row>
    <row r="148" spans="1:23">
      <c r="A148" s="27">
        <v>45267</v>
      </c>
      <c r="B148" t="s">
        <v>785</v>
      </c>
      <c r="C148" t="s">
        <v>1728</v>
      </c>
      <c r="D148" t="s">
        <v>3951</v>
      </c>
      <c r="E148" t="s">
        <v>1563</v>
      </c>
      <c r="F148" t="s">
        <v>3848</v>
      </c>
      <c r="G148" t="s">
        <v>1603</v>
      </c>
      <c r="H148" t="s">
        <v>1752</v>
      </c>
      <c r="I148" t="s">
        <v>1753</v>
      </c>
      <c r="J148" t="s">
        <v>1754</v>
      </c>
      <c r="K148" t="s">
        <v>1755</v>
      </c>
      <c r="L148" t="s">
        <v>1756</v>
      </c>
      <c r="M148" t="s">
        <v>786</v>
      </c>
      <c r="N148">
        <v>57</v>
      </c>
      <c r="O148" t="s">
        <v>16</v>
      </c>
      <c r="P148" t="s">
        <v>19</v>
      </c>
      <c r="Q148" t="s">
        <v>254</v>
      </c>
      <c r="R148" t="s">
        <v>12</v>
      </c>
      <c r="S148">
        <v>3</v>
      </c>
      <c r="T148">
        <v>65.569999999999993</v>
      </c>
      <c r="U148">
        <v>0.3</v>
      </c>
      <c r="V148">
        <v>137.697</v>
      </c>
      <c r="W148" t="s">
        <v>1829</v>
      </c>
    </row>
    <row r="149" spans="1:23">
      <c r="A149" s="27">
        <v>45267</v>
      </c>
      <c r="B149" t="s">
        <v>93</v>
      </c>
      <c r="C149" t="s">
        <v>1600</v>
      </c>
      <c r="D149" t="s">
        <v>3881</v>
      </c>
      <c r="E149" t="s">
        <v>1563</v>
      </c>
      <c r="F149" t="s">
        <v>3854</v>
      </c>
      <c r="G149" t="s">
        <v>1735</v>
      </c>
      <c r="H149" t="s">
        <v>1810</v>
      </c>
      <c r="I149" t="s">
        <v>1811</v>
      </c>
      <c r="J149" t="s">
        <v>1754</v>
      </c>
      <c r="K149" t="s">
        <v>1812</v>
      </c>
      <c r="L149" t="s">
        <v>1756</v>
      </c>
      <c r="M149" t="s">
        <v>94</v>
      </c>
      <c r="N149">
        <v>36</v>
      </c>
      <c r="O149" t="s">
        <v>16</v>
      </c>
      <c r="P149" t="s">
        <v>31</v>
      </c>
      <c r="Q149" t="s">
        <v>254</v>
      </c>
      <c r="R149" t="s">
        <v>12</v>
      </c>
      <c r="S149">
        <v>1</v>
      </c>
      <c r="T149">
        <v>179.77</v>
      </c>
      <c r="U149">
        <v>0.23</v>
      </c>
      <c r="V149">
        <v>138.4229</v>
      </c>
      <c r="W149" t="s">
        <v>1829</v>
      </c>
    </row>
    <row r="150" spans="1:23">
      <c r="A150" s="27">
        <v>45267</v>
      </c>
      <c r="B150" t="s">
        <v>381</v>
      </c>
      <c r="C150" t="s">
        <v>1672</v>
      </c>
      <c r="D150" t="s">
        <v>3922</v>
      </c>
      <c r="E150" t="s">
        <v>1563</v>
      </c>
      <c r="F150" t="s">
        <v>3839</v>
      </c>
      <c r="G150" t="s">
        <v>1647</v>
      </c>
      <c r="H150" t="s">
        <v>1779</v>
      </c>
      <c r="I150" t="s">
        <v>1780</v>
      </c>
      <c r="J150" t="s">
        <v>1763</v>
      </c>
      <c r="K150" t="s">
        <v>1781</v>
      </c>
      <c r="L150" t="s">
        <v>1772</v>
      </c>
      <c r="M150" t="s">
        <v>382</v>
      </c>
      <c r="N150">
        <v>38</v>
      </c>
      <c r="O150" t="s">
        <v>9</v>
      </c>
      <c r="P150" t="s">
        <v>31</v>
      </c>
      <c r="Q150" t="s">
        <v>18</v>
      </c>
      <c r="R150" t="s">
        <v>12</v>
      </c>
      <c r="S150">
        <v>4</v>
      </c>
      <c r="T150">
        <v>46.97</v>
      </c>
      <c r="U150">
        <v>0.26</v>
      </c>
      <c r="V150">
        <v>139.03120000000001</v>
      </c>
      <c r="W150" t="s">
        <v>1829</v>
      </c>
    </row>
    <row r="151" spans="1:23">
      <c r="A151" s="27">
        <v>45267</v>
      </c>
      <c r="B151" t="s">
        <v>887</v>
      </c>
      <c r="C151" t="s">
        <v>1574</v>
      </c>
      <c r="D151" t="s">
        <v>3862</v>
      </c>
      <c r="E151" t="s">
        <v>1563</v>
      </c>
      <c r="F151" t="s">
        <v>3848</v>
      </c>
      <c r="G151" t="s">
        <v>1645</v>
      </c>
      <c r="H151" t="s">
        <v>1782</v>
      </c>
      <c r="I151" t="s">
        <v>1783</v>
      </c>
      <c r="J151" t="s">
        <v>1784</v>
      </c>
      <c r="K151" t="s">
        <v>1785</v>
      </c>
      <c r="L151" t="s">
        <v>1772</v>
      </c>
      <c r="M151" t="s">
        <v>888</v>
      </c>
      <c r="N151">
        <v>21</v>
      </c>
      <c r="O151" t="s">
        <v>16</v>
      </c>
      <c r="P151" t="s">
        <v>26</v>
      </c>
      <c r="Q151" t="s">
        <v>434</v>
      </c>
      <c r="R151" t="s">
        <v>12</v>
      </c>
      <c r="S151">
        <v>1</v>
      </c>
      <c r="T151">
        <v>139.29</v>
      </c>
      <c r="U151">
        <v>0</v>
      </c>
      <c r="V151">
        <v>139.29</v>
      </c>
      <c r="W151" t="s">
        <v>1826</v>
      </c>
    </row>
    <row r="152" spans="1:23">
      <c r="A152" s="27">
        <v>45267</v>
      </c>
      <c r="B152" t="s">
        <v>1151</v>
      </c>
      <c r="C152" t="s">
        <v>1555</v>
      </c>
      <c r="D152" t="s">
        <v>3847</v>
      </c>
      <c r="E152" t="s">
        <v>1547</v>
      </c>
      <c r="F152" t="s">
        <v>3848</v>
      </c>
      <c r="G152" t="s">
        <v>1691</v>
      </c>
      <c r="H152" t="s">
        <v>1786</v>
      </c>
      <c r="I152" t="s">
        <v>1787</v>
      </c>
      <c r="J152" t="s">
        <v>1763</v>
      </c>
      <c r="K152" t="s">
        <v>1788</v>
      </c>
      <c r="L152" t="s">
        <v>1756</v>
      </c>
      <c r="M152" t="s">
        <v>1152</v>
      </c>
      <c r="N152">
        <v>34</v>
      </c>
      <c r="O152" t="s">
        <v>16</v>
      </c>
      <c r="P152" t="s">
        <v>26</v>
      </c>
      <c r="Q152" t="s">
        <v>167</v>
      </c>
      <c r="R152" t="s">
        <v>12</v>
      </c>
      <c r="S152">
        <v>1</v>
      </c>
      <c r="T152">
        <v>191.6</v>
      </c>
      <c r="U152">
        <v>0.27</v>
      </c>
      <c r="V152">
        <v>139.86799999999999</v>
      </c>
      <c r="W152" t="s">
        <v>1829</v>
      </c>
    </row>
    <row r="153" spans="1:23">
      <c r="A153" s="27">
        <v>45267</v>
      </c>
      <c r="B153" t="s">
        <v>1014</v>
      </c>
      <c r="C153" t="s">
        <v>1714</v>
      </c>
      <c r="D153" t="s">
        <v>3944</v>
      </c>
      <c r="E153" t="s">
        <v>1558</v>
      </c>
      <c r="F153" t="s">
        <v>3850</v>
      </c>
      <c r="G153" t="s">
        <v>1577</v>
      </c>
      <c r="H153" t="s">
        <v>1801</v>
      </c>
      <c r="I153" t="s">
        <v>1802</v>
      </c>
      <c r="J153" t="s">
        <v>1759</v>
      </c>
      <c r="K153" t="s">
        <v>1803</v>
      </c>
      <c r="L153" t="s">
        <v>1756</v>
      </c>
      <c r="M153" t="s">
        <v>1015</v>
      </c>
      <c r="N153">
        <v>54</v>
      </c>
      <c r="O153" t="s">
        <v>9</v>
      </c>
      <c r="P153" t="s">
        <v>19</v>
      </c>
      <c r="Q153" t="s">
        <v>359</v>
      </c>
      <c r="R153" t="s">
        <v>12</v>
      </c>
      <c r="S153">
        <v>1</v>
      </c>
      <c r="T153">
        <v>140.72</v>
      </c>
      <c r="U153">
        <v>0</v>
      </c>
      <c r="V153">
        <v>140.72</v>
      </c>
      <c r="W153" t="s">
        <v>1829</v>
      </c>
    </row>
    <row r="154" spans="1:23">
      <c r="A154" s="27">
        <v>45267</v>
      </c>
      <c r="B154" t="s">
        <v>1389</v>
      </c>
      <c r="C154" t="s">
        <v>1672</v>
      </c>
      <c r="D154" t="s">
        <v>3922</v>
      </c>
      <c r="E154" t="s">
        <v>1563</v>
      </c>
      <c r="F154" t="s">
        <v>3839</v>
      </c>
      <c r="G154" t="s">
        <v>1573</v>
      </c>
      <c r="H154" t="s">
        <v>1761</v>
      </c>
      <c r="I154" t="s">
        <v>1762</v>
      </c>
      <c r="J154" t="s">
        <v>1763</v>
      </c>
      <c r="K154" t="s">
        <v>1764</v>
      </c>
      <c r="L154" t="s">
        <v>1765</v>
      </c>
      <c r="M154" t="s">
        <v>1390</v>
      </c>
      <c r="N154">
        <v>29</v>
      </c>
      <c r="O154" t="s">
        <v>9</v>
      </c>
      <c r="P154" t="s">
        <v>26</v>
      </c>
      <c r="Q154" t="s">
        <v>35</v>
      </c>
      <c r="R154" t="s">
        <v>12</v>
      </c>
      <c r="S154">
        <v>1</v>
      </c>
      <c r="T154">
        <v>195.24</v>
      </c>
      <c r="U154">
        <v>0.27</v>
      </c>
      <c r="V154">
        <v>142.52520000000001</v>
      </c>
      <c r="W154" t="s">
        <v>1826</v>
      </c>
    </row>
    <row r="155" spans="1:23">
      <c r="A155" s="27">
        <v>45268</v>
      </c>
      <c r="B155" t="s">
        <v>1400</v>
      </c>
      <c r="C155" t="s">
        <v>1744</v>
      </c>
      <c r="D155" t="s">
        <v>3959</v>
      </c>
      <c r="E155" t="s">
        <v>1563</v>
      </c>
      <c r="F155" t="s">
        <v>3854</v>
      </c>
      <c r="G155" t="s">
        <v>1657</v>
      </c>
      <c r="H155" t="s">
        <v>1761</v>
      </c>
      <c r="I155" t="s">
        <v>1762</v>
      </c>
      <c r="J155" t="s">
        <v>1763</v>
      </c>
      <c r="K155" t="s">
        <v>1764</v>
      </c>
      <c r="L155" t="s">
        <v>1765</v>
      </c>
      <c r="M155" t="s">
        <v>1401</v>
      </c>
      <c r="N155">
        <v>62</v>
      </c>
      <c r="O155" t="s">
        <v>16</v>
      </c>
      <c r="P155" t="s">
        <v>19</v>
      </c>
      <c r="Q155" t="s">
        <v>287</v>
      </c>
      <c r="R155" t="s">
        <v>12</v>
      </c>
      <c r="S155">
        <v>1</v>
      </c>
      <c r="T155">
        <v>176.84</v>
      </c>
      <c r="U155">
        <v>0.19</v>
      </c>
      <c r="V155">
        <v>143.24039999999999</v>
      </c>
      <c r="W155" t="s">
        <v>1824</v>
      </c>
    </row>
    <row r="156" spans="1:23">
      <c r="A156" s="27">
        <v>45268</v>
      </c>
      <c r="B156" t="s">
        <v>1095</v>
      </c>
      <c r="C156" t="s">
        <v>1616</v>
      </c>
      <c r="D156" t="s">
        <v>3890</v>
      </c>
      <c r="E156" t="s">
        <v>1563</v>
      </c>
      <c r="F156" t="s">
        <v>3839</v>
      </c>
      <c r="G156" t="s">
        <v>1601</v>
      </c>
      <c r="H156" t="s">
        <v>1792</v>
      </c>
      <c r="I156" t="s">
        <v>1793</v>
      </c>
      <c r="J156" t="s">
        <v>1763</v>
      </c>
      <c r="K156" t="s">
        <v>395</v>
      </c>
      <c r="L156" t="s">
        <v>1772</v>
      </c>
      <c r="M156" t="s">
        <v>1096</v>
      </c>
      <c r="N156">
        <v>31</v>
      </c>
      <c r="O156" t="s">
        <v>9</v>
      </c>
      <c r="P156" t="s">
        <v>26</v>
      </c>
      <c r="Q156" t="s">
        <v>317</v>
      </c>
      <c r="R156" t="s">
        <v>12</v>
      </c>
      <c r="S156">
        <v>1</v>
      </c>
      <c r="T156">
        <v>164.73</v>
      </c>
      <c r="U156">
        <v>0.12</v>
      </c>
      <c r="V156">
        <v>144.9624</v>
      </c>
      <c r="W156" t="s">
        <v>1829</v>
      </c>
    </row>
    <row r="157" spans="1:23">
      <c r="A157" s="27">
        <v>45268</v>
      </c>
      <c r="B157" t="s">
        <v>1104</v>
      </c>
      <c r="C157" t="s">
        <v>1546</v>
      </c>
      <c r="D157" t="s">
        <v>3840</v>
      </c>
      <c r="E157" t="s">
        <v>1547</v>
      </c>
      <c r="F157" t="s">
        <v>3841</v>
      </c>
      <c r="G157" t="s">
        <v>1545</v>
      </c>
      <c r="H157" t="s">
        <v>1766</v>
      </c>
      <c r="I157" t="s">
        <v>1767</v>
      </c>
      <c r="J157" t="s">
        <v>1759</v>
      </c>
      <c r="K157" t="s">
        <v>1768</v>
      </c>
      <c r="L157" t="s">
        <v>1765</v>
      </c>
      <c r="M157" t="s">
        <v>1105</v>
      </c>
      <c r="N157">
        <v>52</v>
      </c>
      <c r="O157" t="s">
        <v>16</v>
      </c>
      <c r="P157" t="s">
        <v>19</v>
      </c>
      <c r="Q157" t="s">
        <v>47</v>
      </c>
      <c r="R157" t="s">
        <v>12</v>
      </c>
      <c r="S157">
        <v>2</v>
      </c>
      <c r="T157">
        <v>99.04</v>
      </c>
      <c r="U157">
        <v>0.26</v>
      </c>
      <c r="V157">
        <v>146.57919999999999</v>
      </c>
      <c r="W157" t="s">
        <v>1824</v>
      </c>
    </row>
    <row r="158" spans="1:23">
      <c r="A158" s="27">
        <v>45268</v>
      </c>
      <c r="B158" t="s">
        <v>1395</v>
      </c>
      <c r="C158" t="s">
        <v>1628</v>
      </c>
      <c r="D158" t="s">
        <v>3898</v>
      </c>
      <c r="E158" t="s">
        <v>1563</v>
      </c>
      <c r="F158" t="s">
        <v>3854</v>
      </c>
      <c r="G158" t="s">
        <v>1564</v>
      </c>
      <c r="H158" t="s">
        <v>1792</v>
      </c>
      <c r="I158" t="s">
        <v>1793</v>
      </c>
      <c r="J158" t="s">
        <v>1763</v>
      </c>
      <c r="K158" t="s">
        <v>395</v>
      </c>
      <c r="L158" t="s">
        <v>1772</v>
      </c>
      <c r="M158" t="s">
        <v>1396</v>
      </c>
      <c r="N158">
        <v>46</v>
      </c>
      <c r="O158" t="s">
        <v>9</v>
      </c>
      <c r="P158" t="s">
        <v>31</v>
      </c>
      <c r="Q158" t="s">
        <v>434</v>
      </c>
      <c r="R158" t="s">
        <v>12</v>
      </c>
      <c r="S158">
        <v>2</v>
      </c>
      <c r="T158">
        <v>74.63</v>
      </c>
      <c r="U158">
        <v>0.01</v>
      </c>
      <c r="V158">
        <v>147.76740000000001</v>
      </c>
      <c r="W158" t="s">
        <v>1826</v>
      </c>
    </row>
    <row r="159" spans="1:23">
      <c r="A159" s="27">
        <v>45268</v>
      </c>
      <c r="B159" t="s">
        <v>1163</v>
      </c>
      <c r="C159" t="s">
        <v>1648</v>
      </c>
      <c r="D159" t="s">
        <v>3910</v>
      </c>
      <c r="E159" t="s">
        <v>1566</v>
      </c>
      <c r="F159" t="s">
        <v>3856</v>
      </c>
      <c r="G159" t="s">
        <v>1687</v>
      </c>
      <c r="H159" t="s">
        <v>1766</v>
      </c>
      <c r="I159" t="s">
        <v>1767</v>
      </c>
      <c r="J159" t="s">
        <v>1759</v>
      </c>
      <c r="K159" t="s">
        <v>1768</v>
      </c>
      <c r="L159" t="s">
        <v>1765</v>
      </c>
      <c r="M159" t="s">
        <v>1164</v>
      </c>
      <c r="N159">
        <v>28</v>
      </c>
      <c r="O159" t="s">
        <v>9</v>
      </c>
      <c r="P159" t="s">
        <v>26</v>
      </c>
      <c r="Q159" t="s">
        <v>171</v>
      </c>
      <c r="R159" t="s">
        <v>12</v>
      </c>
      <c r="S159">
        <v>2</v>
      </c>
      <c r="T159">
        <v>85.23</v>
      </c>
      <c r="U159">
        <v>0.13</v>
      </c>
      <c r="V159">
        <v>148.30019999999999</v>
      </c>
      <c r="W159" t="s">
        <v>1826</v>
      </c>
    </row>
    <row r="160" spans="1:23">
      <c r="A160" s="27">
        <v>45268</v>
      </c>
      <c r="B160" t="s">
        <v>800</v>
      </c>
      <c r="C160" t="s">
        <v>1658</v>
      </c>
      <c r="D160" t="s">
        <v>3915</v>
      </c>
      <c r="E160" t="s">
        <v>1544</v>
      </c>
      <c r="F160" t="s">
        <v>3864</v>
      </c>
      <c r="G160" t="s">
        <v>1617</v>
      </c>
      <c r="H160" t="s">
        <v>1797</v>
      </c>
      <c r="I160" t="s">
        <v>1798</v>
      </c>
      <c r="J160" t="s">
        <v>1754</v>
      </c>
      <c r="K160" t="s">
        <v>129</v>
      </c>
      <c r="L160" t="s">
        <v>1756</v>
      </c>
      <c r="M160" t="s">
        <v>801</v>
      </c>
      <c r="N160">
        <v>48</v>
      </c>
      <c r="O160" t="s">
        <v>9</v>
      </c>
      <c r="P160" t="s">
        <v>31</v>
      </c>
      <c r="Q160" t="s">
        <v>184</v>
      </c>
      <c r="R160" t="s">
        <v>12</v>
      </c>
      <c r="S160">
        <v>1</v>
      </c>
      <c r="T160">
        <v>170.68</v>
      </c>
      <c r="U160">
        <v>0.13</v>
      </c>
      <c r="V160">
        <v>148.49160000000001</v>
      </c>
      <c r="W160" t="s">
        <v>1829</v>
      </c>
    </row>
    <row r="161" spans="1:23">
      <c r="A161" s="27">
        <v>45268</v>
      </c>
      <c r="B161" t="s">
        <v>842</v>
      </c>
      <c r="C161" t="s">
        <v>1732</v>
      </c>
      <c r="D161" t="s">
        <v>3953</v>
      </c>
      <c r="E161" t="s">
        <v>1544</v>
      </c>
      <c r="F161" t="s">
        <v>3866</v>
      </c>
      <c r="G161" t="s">
        <v>1577</v>
      </c>
      <c r="H161" t="s">
        <v>1792</v>
      </c>
      <c r="I161" t="s">
        <v>1793</v>
      </c>
      <c r="J161" t="s">
        <v>1763</v>
      </c>
      <c r="K161" t="s">
        <v>395</v>
      </c>
      <c r="L161" t="s">
        <v>1772</v>
      </c>
      <c r="M161" t="s">
        <v>843</v>
      </c>
      <c r="N161">
        <v>25</v>
      </c>
      <c r="O161" t="s">
        <v>9</v>
      </c>
      <c r="P161" t="s">
        <v>26</v>
      </c>
      <c r="Q161" t="s">
        <v>133</v>
      </c>
      <c r="R161" t="s">
        <v>12</v>
      </c>
      <c r="S161">
        <v>1</v>
      </c>
      <c r="T161">
        <v>209.39</v>
      </c>
      <c r="U161">
        <v>0.28000000000000003</v>
      </c>
      <c r="V161">
        <v>150.76079999999999</v>
      </c>
      <c r="W161" t="s">
        <v>1826</v>
      </c>
    </row>
    <row r="162" spans="1:23">
      <c r="A162" s="27">
        <v>45269</v>
      </c>
      <c r="B162" t="s">
        <v>387</v>
      </c>
      <c r="C162" t="s">
        <v>1712</v>
      </c>
      <c r="D162" t="s">
        <v>3943</v>
      </c>
      <c r="E162" t="s">
        <v>1566</v>
      </c>
      <c r="F162" t="s">
        <v>3856</v>
      </c>
      <c r="G162" t="s">
        <v>1595</v>
      </c>
      <c r="H162" t="s">
        <v>1779</v>
      </c>
      <c r="I162" t="s">
        <v>1780</v>
      </c>
      <c r="J162" t="s">
        <v>1763</v>
      </c>
      <c r="K162" t="s">
        <v>1781</v>
      </c>
      <c r="L162" t="s">
        <v>1772</v>
      </c>
      <c r="M162" t="s">
        <v>388</v>
      </c>
      <c r="N162">
        <v>40</v>
      </c>
      <c r="O162" t="s">
        <v>16</v>
      </c>
      <c r="P162" t="s">
        <v>31</v>
      </c>
      <c r="Q162" t="s">
        <v>113</v>
      </c>
      <c r="R162" t="s">
        <v>12</v>
      </c>
      <c r="S162">
        <v>1</v>
      </c>
      <c r="T162">
        <v>162.13999999999999</v>
      </c>
      <c r="U162">
        <v>7.0000000000000007E-2</v>
      </c>
      <c r="V162">
        <v>150.7902</v>
      </c>
      <c r="W162" t="s">
        <v>1829</v>
      </c>
    </row>
    <row r="163" spans="1:23">
      <c r="A163" s="27">
        <v>45269</v>
      </c>
      <c r="B163" t="s">
        <v>341</v>
      </c>
      <c r="C163" t="s">
        <v>1586</v>
      </c>
      <c r="D163" t="s">
        <v>3871</v>
      </c>
      <c r="E163" t="s">
        <v>1566</v>
      </c>
      <c r="F163" t="s">
        <v>3872</v>
      </c>
      <c r="G163" t="s">
        <v>1737</v>
      </c>
      <c r="H163" t="s">
        <v>1782</v>
      </c>
      <c r="I163" t="s">
        <v>1783</v>
      </c>
      <c r="J163" t="s">
        <v>1784</v>
      </c>
      <c r="K163" t="s">
        <v>1785</v>
      </c>
      <c r="L163" t="s">
        <v>1772</v>
      </c>
      <c r="M163" t="s">
        <v>342</v>
      </c>
      <c r="N163">
        <v>62</v>
      </c>
      <c r="O163" t="s">
        <v>16</v>
      </c>
      <c r="P163" t="s">
        <v>19</v>
      </c>
      <c r="Q163" t="s">
        <v>156</v>
      </c>
      <c r="R163" t="s">
        <v>12</v>
      </c>
      <c r="S163">
        <v>1</v>
      </c>
      <c r="T163">
        <v>153.57</v>
      </c>
      <c r="U163">
        <v>0.01</v>
      </c>
      <c r="V163">
        <v>152.0343</v>
      </c>
      <c r="W163" t="s">
        <v>1826</v>
      </c>
    </row>
    <row r="164" spans="1:23">
      <c r="A164" s="27">
        <v>45270</v>
      </c>
      <c r="B164" t="s">
        <v>1029</v>
      </c>
      <c r="C164" t="s">
        <v>1638</v>
      </c>
      <c r="D164" t="s">
        <v>3903</v>
      </c>
      <c r="E164" t="s">
        <v>1566</v>
      </c>
      <c r="F164" t="s">
        <v>3887</v>
      </c>
      <c r="G164" t="s">
        <v>1697</v>
      </c>
      <c r="H164" t="s">
        <v>1792</v>
      </c>
      <c r="I164" t="s">
        <v>1793</v>
      </c>
      <c r="J164" t="s">
        <v>1763</v>
      </c>
      <c r="K164" t="s">
        <v>395</v>
      </c>
      <c r="L164" t="s">
        <v>1772</v>
      </c>
      <c r="M164" t="s">
        <v>1030</v>
      </c>
      <c r="N164">
        <v>62</v>
      </c>
      <c r="O164" t="s">
        <v>16</v>
      </c>
      <c r="P164" t="s">
        <v>19</v>
      </c>
      <c r="Q164" t="s">
        <v>140</v>
      </c>
      <c r="R164" t="s">
        <v>12</v>
      </c>
      <c r="S164">
        <v>1</v>
      </c>
      <c r="T164">
        <v>183.47</v>
      </c>
      <c r="U164">
        <v>0.17</v>
      </c>
      <c r="V164">
        <v>152.2801</v>
      </c>
      <c r="W164" t="s">
        <v>1824</v>
      </c>
    </row>
    <row r="165" spans="1:23">
      <c r="A165" s="27">
        <v>45270</v>
      </c>
      <c r="B165" t="s">
        <v>1190</v>
      </c>
      <c r="C165" t="s">
        <v>1614</v>
      </c>
      <c r="D165" t="s">
        <v>3889</v>
      </c>
      <c r="E165" t="s">
        <v>1544</v>
      </c>
      <c r="F165" t="s">
        <v>3864</v>
      </c>
      <c r="G165" t="s">
        <v>1581</v>
      </c>
      <c r="H165" t="s">
        <v>1801</v>
      </c>
      <c r="I165" t="s">
        <v>1802</v>
      </c>
      <c r="J165" t="s">
        <v>1759</v>
      </c>
      <c r="K165" t="s">
        <v>1803</v>
      </c>
      <c r="L165" t="s">
        <v>1756</v>
      </c>
      <c r="M165" t="s">
        <v>1191</v>
      </c>
      <c r="N165">
        <v>50</v>
      </c>
      <c r="O165" t="s">
        <v>9</v>
      </c>
      <c r="P165" t="s">
        <v>19</v>
      </c>
      <c r="Q165" t="s">
        <v>25</v>
      </c>
      <c r="R165" t="s">
        <v>12</v>
      </c>
      <c r="S165">
        <v>1</v>
      </c>
      <c r="T165">
        <v>161.16999999999999</v>
      </c>
      <c r="U165">
        <v>0.05</v>
      </c>
      <c r="V165">
        <v>153.11150000000001</v>
      </c>
      <c r="W165" t="s">
        <v>1824</v>
      </c>
    </row>
    <row r="166" spans="1:23">
      <c r="A166" s="27">
        <v>45270</v>
      </c>
      <c r="B166" t="s">
        <v>702</v>
      </c>
      <c r="C166" t="s">
        <v>1618</v>
      </c>
      <c r="D166" t="s">
        <v>3891</v>
      </c>
      <c r="E166" t="s">
        <v>1544</v>
      </c>
      <c r="F166" t="s">
        <v>3852</v>
      </c>
      <c r="G166" t="s">
        <v>1693</v>
      </c>
      <c r="H166" t="s">
        <v>1810</v>
      </c>
      <c r="I166" t="s">
        <v>1811</v>
      </c>
      <c r="J166" t="s">
        <v>1754</v>
      </c>
      <c r="K166" t="s">
        <v>1812</v>
      </c>
      <c r="L166" t="s">
        <v>1756</v>
      </c>
      <c r="M166" t="s">
        <v>703</v>
      </c>
      <c r="N166">
        <v>44</v>
      </c>
      <c r="O166" t="s">
        <v>9</v>
      </c>
      <c r="P166" t="s">
        <v>31</v>
      </c>
      <c r="Q166" t="s">
        <v>267</v>
      </c>
      <c r="R166" t="s">
        <v>12</v>
      </c>
      <c r="S166">
        <v>1</v>
      </c>
      <c r="T166">
        <v>213.69</v>
      </c>
      <c r="U166">
        <v>0.28000000000000003</v>
      </c>
      <c r="V166">
        <v>153.85679999999999</v>
      </c>
      <c r="W166" t="s">
        <v>1826</v>
      </c>
    </row>
    <row r="167" spans="1:23">
      <c r="A167" s="27">
        <v>45271</v>
      </c>
      <c r="B167" t="s">
        <v>839</v>
      </c>
      <c r="C167" t="s">
        <v>1678</v>
      </c>
      <c r="D167" t="s">
        <v>3925</v>
      </c>
      <c r="E167" t="s">
        <v>1566</v>
      </c>
      <c r="F167" t="s">
        <v>3856</v>
      </c>
      <c r="G167" t="s">
        <v>1667</v>
      </c>
      <c r="H167" t="s">
        <v>1779</v>
      </c>
      <c r="I167" t="s">
        <v>1780</v>
      </c>
      <c r="J167" t="s">
        <v>1763</v>
      </c>
      <c r="K167" t="s">
        <v>1781</v>
      </c>
      <c r="L167" t="s">
        <v>1772</v>
      </c>
      <c r="M167" t="s">
        <v>840</v>
      </c>
      <c r="N167">
        <v>50</v>
      </c>
      <c r="O167" t="s">
        <v>9</v>
      </c>
      <c r="P167" t="s">
        <v>19</v>
      </c>
      <c r="Q167" t="s">
        <v>62</v>
      </c>
      <c r="R167" t="s">
        <v>12</v>
      </c>
      <c r="S167">
        <v>1</v>
      </c>
      <c r="T167">
        <v>203.61</v>
      </c>
      <c r="U167">
        <v>0.24</v>
      </c>
      <c r="V167">
        <v>154.74359999999999</v>
      </c>
      <c r="W167" t="s">
        <v>1826</v>
      </c>
    </row>
    <row r="168" spans="1:23">
      <c r="A168" s="27">
        <v>45272</v>
      </c>
      <c r="B168" t="s">
        <v>963</v>
      </c>
      <c r="C168" t="s">
        <v>1604</v>
      </c>
      <c r="D168" t="s">
        <v>3883</v>
      </c>
      <c r="E168" t="s">
        <v>1566</v>
      </c>
      <c r="F168" t="s">
        <v>3848</v>
      </c>
      <c r="G168" t="s">
        <v>1687</v>
      </c>
      <c r="H168" t="s">
        <v>1757</v>
      </c>
      <c r="I168" t="s">
        <v>1758</v>
      </c>
      <c r="J168" t="s">
        <v>1759</v>
      </c>
      <c r="K168" t="s">
        <v>1760</v>
      </c>
      <c r="L168" t="s">
        <v>1756</v>
      </c>
      <c r="M168" t="s">
        <v>964</v>
      </c>
      <c r="N168">
        <v>64</v>
      </c>
      <c r="O168" t="s">
        <v>9</v>
      </c>
      <c r="P168" t="s">
        <v>19</v>
      </c>
      <c r="Q168" t="s">
        <v>201</v>
      </c>
      <c r="R168" t="s">
        <v>12</v>
      </c>
      <c r="S168">
        <v>1</v>
      </c>
      <c r="T168">
        <v>182.28</v>
      </c>
      <c r="U168">
        <v>0.15</v>
      </c>
      <c r="V168">
        <v>154.93799999999999</v>
      </c>
      <c r="W168" t="s">
        <v>1824</v>
      </c>
    </row>
    <row r="169" spans="1:23">
      <c r="A169" s="27">
        <v>45272</v>
      </c>
      <c r="B169" t="s">
        <v>827</v>
      </c>
      <c r="C169" t="s">
        <v>1652</v>
      </c>
      <c r="D169" t="s">
        <v>3912</v>
      </c>
      <c r="E169" t="s">
        <v>1566</v>
      </c>
      <c r="F169" t="s">
        <v>3887</v>
      </c>
      <c r="G169" t="s">
        <v>1569</v>
      </c>
      <c r="H169" t="s">
        <v>1789</v>
      </c>
      <c r="I169" t="s">
        <v>1790</v>
      </c>
      <c r="J169" t="s">
        <v>1754</v>
      </c>
      <c r="K169" t="s">
        <v>1791</v>
      </c>
      <c r="L169" t="s">
        <v>1772</v>
      </c>
      <c r="M169" t="s">
        <v>828</v>
      </c>
      <c r="N169">
        <v>32</v>
      </c>
      <c r="O169" t="s">
        <v>16</v>
      </c>
      <c r="P169" t="s">
        <v>26</v>
      </c>
      <c r="Q169" t="s">
        <v>58</v>
      </c>
      <c r="R169" t="s">
        <v>12</v>
      </c>
      <c r="S169">
        <v>3</v>
      </c>
      <c r="T169">
        <v>70.88</v>
      </c>
      <c r="U169">
        <v>0.27</v>
      </c>
      <c r="V169">
        <v>155.22720000000001</v>
      </c>
      <c r="W169" t="s">
        <v>1829</v>
      </c>
    </row>
    <row r="170" spans="1:23">
      <c r="A170" s="27">
        <v>45272</v>
      </c>
      <c r="B170" t="s">
        <v>1307</v>
      </c>
      <c r="C170" t="s">
        <v>1612</v>
      </c>
      <c r="D170" t="s">
        <v>3888</v>
      </c>
      <c r="E170" t="s">
        <v>1558</v>
      </c>
      <c r="F170" t="s">
        <v>3850</v>
      </c>
      <c r="G170" t="s">
        <v>1585</v>
      </c>
      <c r="H170" t="s">
        <v>1801</v>
      </c>
      <c r="I170" t="s">
        <v>1802</v>
      </c>
      <c r="J170" t="s">
        <v>1759</v>
      </c>
      <c r="K170" t="s">
        <v>1803</v>
      </c>
      <c r="L170" t="s">
        <v>1756</v>
      </c>
      <c r="M170" t="s">
        <v>1308</v>
      </c>
      <c r="N170">
        <v>45</v>
      </c>
      <c r="O170" t="s">
        <v>16</v>
      </c>
      <c r="P170" t="s">
        <v>31</v>
      </c>
      <c r="Q170" t="s">
        <v>25</v>
      </c>
      <c r="R170" t="s">
        <v>12</v>
      </c>
      <c r="S170">
        <v>1</v>
      </c>
      <c r="T170">
        <v>223.25</v>
      </c>
      <c r="U170">
        <v>0.28999999999999998</v>
      </c>
      <c r="V170">
        <v>158.50749999999999</v>
      </c>
      <c r="W170" t="s">
        <v>1824</v>
      </c>
    </row>
    <row r="171" spans="1:23">
      <c r="A171" s="27">
        <v>45272</v>
      </c>
      <c r="B171" t="s">
        <v>281</v>
      </c>
      <c r="C171" t="s">
        <v>1590</v>
      </c>
      <c r="D171" t="s">
        <v>3874</v>
      </c>
      <c r="E171" t="s">
        <v>1544</v>
      </c>
      <c r="F171" t="s">
        <v>3875</v>
      </c>
      <c r="G171" t="s">
        <v>1727</v>
      </c>
      <c r="H171" t="s">
        <v>1813</v>
      </c>
      <c r="I171" t="s">
        <v>1814</v>
      </c>
      <c r="J171" t="s">
        <v>1754</v>
      </c>
      <c r="K171" t="s">
        <v>1815</v>
      </c>
      <c r="L171" t="s">
        <v>1772</v>
      </c>
      <c r="M171" t="s">
        <v>282</v>
      </c>
      <c r="N171">
        <v>29</v>
      </c>
      <c r="O171" t="s">
        <v>9</v>
      </c>
      <c r="P171" t="s">
        <v>26</v>
      </c>
      <c r="Q171" t="s">
        <v>117</v>
      </c>
      <c r="R171" t="s">
        <v>12</v>
      </c>
      <c r="S171">
        <v>2</v>
      </c>
      <c r="T171">
        <v>99.1</v>
      </c>
      <c r="U171">
        <v>0.2</v>
      </c>
      <c r="V171">
        <v>158.56</v>
      </c>
      <c r="W171" t="s">
        <v>1829</v>
      </c>
    </row>
    <row r="172" spans="1:23">
      <c r="A172" s="27">
        <v>45272</v>
      </c>
      <c r="B172" t="s">
        <v>975</v>
      </c>
      <c r="C172" t="s">
        <v>1668</v>
      </c>
      <c r="D172" t="s">
        <v>3920</v>
      </c>
      <c r="E172" t="s">
        <v>1558</v>
      </c>
      <c r="F172" t="s">
        <v>3909</v>
      </c>
      <c r="G172" t="s">
        <v>1581</v>
      </c>
      <c r="H172" t="s">
        <v>1797</v>
      </c>
      <c r="I172" t="s">
        <v>1798</v>
      </c>
      <c r="J172" t="s">
        <v>1754</v>
      </c>
      <c r="K172" t="s">
        <v>129</v>
      </c>
      <c r="L172" t="s">
        <v>1756</v>
      </c>
      <c r="M172" t="s">
        <v>976</v>
      </c>
      <c r="N172">
        <v>41</v>
      </c>
      <c r="O172" t="s">
        <v>16</v>
      </c>
      <c r="P172" t="s">
        <v>31</v>
      </c>
      <c r="Q172" t="s">
        <v>96</v>
      </c>
      <c r="R172" t="s">
        <v>12</v>
      </c>
      <c r="S172">
        <v>2</v>
      </c>
      <c r="T172">
        <v>92.64</v>
      </c>
      <c r="U172">
        <v>0.14000000000000001</v>
      </c>
      <c r="V172">
        <v>159.3408</v>
      </c>
      <c r="W172" t="s">
        <v>1826</v>
      </c>
    </row>
    <row r="173" spans="1:23">
      <c r="A173" s="27">
        <v>45273</v>
      </c>
      <c r="B173" t="s">
        <v>743</v>
      </c>
      <c r="C173" t="s">
        <v>1616</v>
      </c>
      <c r="D173" t="s">
        <v>3890</v>
      </c>
      <c r="E173" t="s">
        <v>1563</v>
      </c>
      <c r="F173" t="s">
        <v>3839</v>
      </c>
      <c r="G173" t="s">
        <v>1583</v>
      </c>
      <c r="H173" t="s">
        <v>1779</v>
      </c>
      <c r="I173" t="s">
        <v>1780</v>
      </c>
      <c r="J173" t="s">
        <v>1763</v>
      </c>
      <c r="K173" t="s">
        <v>1781</v>
      </c>
      <c r="L173" t="s">
        <v>1772</v>
      </c>
      <c r="M173" t="s">
        <v>744</v>
      </c>
      <c r="N173">
        <v>22</v>
      </c>
      <c r="O173" t="s">
        <v>16</v>
      </c>
      <c r="P173" t="s">
        <v>26</v>
      </c>
      <c r="Q173" t="s">
        <v>47</v>
      </c>
      <c r="R173" t="s">
        <v>12</v>
      </c>
      <c r="S173">
        <v>1</v>
      </c>
      <c r="T173">
        <v>168.29</v>
      </c>
      <c r="U173">
        <v>0.05</v>
      </c>
      <c r="V173">
        <v>159.87549999999999</v>
      </c>
      <c r="W173" t="s">
        <v>1826</v>
      </c>
    </row>
    <row r="174" spans="1:23">
      <c r="A174" s="27">
        <v>45273</v>
      </c>
      <c r="B174" t="s">
        <v>1466</v>
      </c>
      <c r="C174" t="s">
        <v>1738</v>
      </c>
      <c r="D174" t="s">
        <v>3956</v>
      </c>
      <c r="E174" t="s">
        <v>1566</v>
      </c>
      <c r="F174" t="s">
        <v>3848</v>
      </c>
      <c r="G174" t="s">
        <v>1561</v>
      </c>
      <c r="H174" t="s">
        <v>1807</v>
      </c>
      <c r="I174" t="s">
        <v>1808</v>
      </c>
      <c r="J174" t="s">
        <v>1759</v>
      </c>
      <c r="K174" t="s">
        <v>1809</v>
      </c>
      <c r="L174" t="s">
        <v>1756</v>
      </c>
      <c r="M174" t="s">
        <v>1467</v>
      </c>
      <c r="N174">
        <v>33</v>
      </c>
      <c r="O174" t="s">
        <v>16</v>
      </c>
      <c r="P174" t="s">
        <v>26</v>
      </c>
      <c r="Q174" t="s">
        <v>96</v>
      </c>
      <c r="R174" t="s">
        <v>12</v>
      </c>
      <c r="S174">
        <v>4</v>
      </c>
      <c r="T174">
        <v>52.35</v>
      </c>
      <c r="U174">
        <v>0.23</v>
      </c>
      <c r="V174">
        <v>161.238</v>
      </c>
      <c r="W174" t="s">
        <v>1826</v>
      </c>
    </row>
    <row r="175" spans="1:23">
      <c r="A175" s="27">
        <v>45274</v>
      </c>
      <c r="B175" t="s">
        <v>375</v>
      </c>
      <c r="C175" t="s">
        <v>1596</v>
      </c>
      <c r="D175" t="s">
        <v>3878</v>
      </c>
      <c r="E175" t="s">
        <v>1566</v>
      </c>
      <c r="F175" t="s">
        <v>3879</v>
      </c>
      <c r="G175" t="s">
        <v>1625</v>
      </c>
      <c r="H175" t="s">
        <v>1769</v>
      </c>
      <c r="I175" t="s">
        <v>1770</v>
      </c>
      <c r="J175" t="s">
        <v>1763</v>
      </c>
      <c r="K175" t="s">
        <v>1771</v>
      </c>
      <c r="L175" t="s">
        <v>1772</v>
      </c>
      <c r="M175" t="s">
        <v>376</v>
      </c>
      <c r="N175">
        <v>53</v>
      </c>
      <c r="O175" t="s">
        <v>16</v>
      </c>
      <c r="P175" t="s">
        <v>19</v>
      </c>
      <c r="Q175" t="s">
        <v>88</v>
      </c>
      <c r="R175" t="s">
        <v>12</v>
      </c>
      <c r="S175">
        <v>2</v>
      </c>
      <c r="T175">
        <v>92.94</v>
      </c>
      <c r="U175">
        <v>0.12</v>
      </c>
      <c r="V175">
        <v>163.5744</v>
      </c>
      <c r="W175" t="s">
        <v>1829</v>
      </c>
    </row>
    <row r="176" spans="1:23">
      <c r="A176" s="27">
        <v>45274</v>
      </c>
      <c r="B176" t="s">
        <v>628</v>
      </c>
      <c r="C176" t="s">
        <v>1658</v>
      </c>
      <c r="D176" t="s">
        <v>3915</v>
      </c>
      <c r="E176" t="s">
        <v>1544</v>
      </c>
      <c r="F176" t="s">
        <v>3864</v>
      </c>
      <c r="G176" t="s">
        <v>1621</v>
      </c>
      <c r="H176" t="s">
        <v>1757</v>
      </c>
      <c r="I176" t="s">
        <v>1758</v>
      </c>
      <c r="J176" t="s">
        <v>1759</v>
      </c>
      <c r="K176" t="s">
        <v>1760</v>
      </c>
      <c r="L176" t="s">
        <v>1756</v>
      </c>
      <c r="M176" t="s">
        <v>629</v>
      </c>
      <c r="N176">
        <v>29</v>
      </c>
      <c r="O176" t="s">
        <v>16</v>
      </c>
      <c r="P176" t="s">
        <v>26</v>
      </c>
      <c r="Q176" t="s">
        <v>62</v>
      </c>
      <c r="R176" t="s">
        <v>12</v>
      </c>
      <c r="S176">
        <v>1</v>
      </c>
      <c r="T176">
        <v>172.04</v>
      </c>
      <c r="U176">
        <v>0.04</v>
      </c>
      <c r="V176">
        <v>165.1584</v>
      </c>
      <c r="W176" t="s">
        <v>1829</v>
      </c>
    </row>
    <row r="177" spans="1:23">
      <c r="A177" s="27">
        <v>45274</v>
      </c>
      <c r="B177" t="s">
        <v>1298</v>
      </c>
      <c r="C177" t="s">
        <v>1726</v>
      </c>
      <c r="D177" t="s">
        <v>3950</v>
      </c>
      <c r="E177" t="s">
        <v>1558</v>
      </c>
      <c r="F177" t="s">
        <v>3906</v>
      </c>
      <c r="G177" t="s">
        <v>1709</v>
      </c>
      <c r="H177" t="s">
        <v>1810</v>
      </c>
      <c r="I177" t="s">
        <v>1811</v>
      </c>
      <c r="J177" t="s">
        <v>1754</v>
      </c>
      <c r="K177" t="s">
        <v>1812</v>
      </c>
      <c r="L177" t="s">
        <v>1756</v>
      </c>
      <c r="M177" t="s">
        <v>1299</v>
      </c>
      <c r="N177">
        <v>60</v>
      </c>
      <c r="O177" t="s">
        <v>16</v>
      </c>
      <c r="P177" t="s">
        <v>19</v>
      </c>
      <c r="Q177" t="s">
        <v>117</v>
      </c>
      <c r="R177" t="s">
        <v>12</v>
      </c>
      <c r="S177">
        <v>1</v>
      </c>
      <c r="T177">
        <v>170.43</v>
      </c>
      <c r="U177">
        <v>0.03</v>
      </c>
      <c r="V177">
        <v>165.31710000000001</v>
      </c>
      <c r="W177" t="s">
        <v>1824</v>
      </c>
    </row>
    <row r="178" spans="1:23">
      <c r="A178" s="27">
        <v>45275</v>
      </c>
      <c r="B178" t="s">
        <v>1422</v>
      </c>
      <c r="C178" t="s">
        <v>1680</v>
      </c>
      <c r="D178" t="s">
        <v>3926</v>
      </c>
      <c r="E178" t="s">
        <v>1558</v>
      </c>
      <c r="F178" t="s">
        <v>3861</v>
      </c>
      <c r="G178" t="s">
        <v>1645</v>
      </c>
      <c r="H178" t="s">
        <v>1757</v>
      </c>
      <c r="I178" t="s">
        <v>1758</v>
      </c>
      <c r="J178" t="s">
        <v>1759</v>
      </c>
      <c r="K178" t="s">
        <v>1760</v>
      </c>
      <c r="L178" t="s">
        <v>1756</v>
      </c>
      <c r="M178" t="s">
        <v>1423</v>
      </c>
      <c r="N178">
        <v>60</v>
      </c>
      <c r="O178" t="s">
        <v>16</v>
      </c>
      <c r="P178" t="s">
        <v>19</v>
      </c>
      <c r="Q178" t="s">
        <v>35</v>
      </c>
      <c r="R178" t="s">
        <v>12</v>
      </c>
      <c r="S178">
        <v>1</v>
      </c>
      <c r="T178">
        <v>209.93</v>
      </c>
      <c r="U178">
        <v>0.21</v>
      </c>
      <c r="V178">
        <v>165.84469999999999</v>
      </c>
      <c r="W178" t="s">
        <v>1824</v>
      </c>
    </row>
    <row r="179" spans="1:23">
      <c r="A179" s="27">
        <v>45275</v>
      </c>
      <c r="B179" t="s">
        <v>869</v>
      </c>
      <c r="C179" t="s">
        <v>1588</v>
      </c>
      <c r="D179" t="s">
        <v>3873</v>
      </c>
      <c r="E179" t="s">
        <v>1566</v>
      </c>
      <c r="F179" t="s">
        <v>3848</v>
      </c>
      <c r="G179" t="s">
        <v>1731</v>
      </c>
      <c r="H179" t="s">
        <v>1782</v>
      </c>
      <c r="I179" t="s">
        <v>1783</v>
      </c>
      <c r="J179" t="s">
        <v>1784</v>
      </c>
      <c r="K179" t="s">
        <v>1785</v>
      </c>
      <c r="L179" t="s">
        <v>1772</v>
      </c>
      <c r="M179" t="s">
        <v>870</v>
      </c>
      <c r="N179">
        <v>23</v>
      </c>
      <c r="O179" t="s">
        <v>9</v>
      </c>
      <c r="P179" t="s">
        <v>26</v>
      </c>
      <c r="Q179" t="s">
        <v>171</v>
      </c>
      <c r="R179" t="s">
        <v>12</v>
      </c>
      <c r="S179">
        <v>1</v>
      </c>
      <c r="T179">
        <v>184.98</v>
      </c>
      <c r="U179">
        <v>0.1</v>
      </c>
      <c r="V179">
        <v>166.482</v>
      </c>
      <c r="W179" t="s">
        <v>1824</v>
      </c>
    </row>
    <row r="180" spans="1:23">
      <c r="A180" s="27">
        <v>45276</v>
      </c>
      <c r="B180" t="s">
        <v>1127</v>
      </c>
      <c r="C180" t="s">
        <v>1634</v>
      </c>
      <c r="D180" t="s">
        <v>3901</v>
      </c>
      <c r="E180" t="s">
        <v>1563</v>
      </c>
      <c r="F180" t="s">
        <v>3839</v>
      </c>
      <c r="G180" t="s">
        <v>1627</v>
      </c>
      <c r="H180" t="s">
        <v>1773</v>
      </c>
      <c r="I180" t="s">
        <v>1774</v>
      </c>
      <c r="J180" t="s">
        <v>1759</v>
      </c>
      <c r="K180" t="s">
        <v>1775</v>
      </c>
      <c r="L180" t="s">
        <v>1765</v>
      </c>
      <c r="M180" t="s">
        <v>1128</v>
      </c>
      <c r="N180">
        <v>34</v>
      </c>
      <c r="O180" t="s">
        <v>9</v>
      </c>
      <c r="P180" t="s">
        <v>26</v>
      </c>
      <c r="Q180" t="s">
        <v>113</v>
      </c>
      <c r="R180" t="s">
        <v>12</v>
      </c>
      <c r="S180">
        <v>3</v>
      </c>
      <c r="T180">
        <v>56.17</v>
      </c>
      <c r="U180">
        <v>0.01</v>
      </c>
      <c r="V180">
        <v>166.82490000000001</v>
      </c>
      <c r="W180" t="s">
        <v>1826</v>
      </c>
    </row>
    <row r="181" spans="1:23">
      <c r="A181" s="27">
        <v>45276</v>
      </c>
      <c r="B181" t="s">
        <v>969</v>
      </c>
      <c r="C181" t="s">
        <v>1640</v>
      </c>
      <c r="D181" t="s">
        <v>3904</v>
      </c>
      <c r="E181" t="s">
        <v>1547</v>
      </c>
      <c r="F181" t="s">
        <v>3843</v>
      </c>
      <c r="G181" t="s">
        <v>1649</v>
      </c>
      <c r="H181" t="s">
        <v>1789</v>
      </c>
      <c r="I181" t="s">
        <v>1790</v>
      </c>
      <c r="J181" t="s">
        <v>1754</v>
      </c>
      <c r="K181" t="s">
        <v>1791</v>
      </c>
      <c r="L181" t="s">
        <v>1772</v>
      </c>
      <c r="M181" t="s">
        <v>970</v>
      </c>
      <c r="N181">
        <v>56</v>
      </c>
      <c r="O181" t="s">
        <v>16</v>
      </c>
      <c r="P181" t="s">
        <v>19</v>
      </c>
      <c r="Q181" t="s">
        <v>25</v>
      </c>
      <c r="R181" t="s">
        <v>12</v>
      </c>
      <c r="S181">
        <v>1</v>
      </c>
      <c r="T181">
        <v>209.7</v>
      </c>
      <c r="U181">
        <v>0.2</v>
      </c>
      <c r="V181">
        <v>167.76</v>
      </c>
      <c r="W181" t="s">
        <v>1829</v>
      </c>
    </row>
    <row r="182" spans="1:23">
      <c r="A182" s="27">
        <v>45276</v>
      </c>
      <c r="B182" t="s">
        <v>1352</v>
      </c>
      <c r="C182" t="s">
        <v>1628</v>
      </c>
      <c r="D182" t="s">
        <v>3898</v>
      </c>
      <c r="E182" t="s">
        <v>1563</v>
      </c>
      <c r="F182" t="s">
        <v>3854</v>
      </c>
      <c r="G182" t="s">
        <v>1727</v>
      </c>
      <c r="H182" t="s">
        <v>1761</v>
      </c>
      <c r="I182" t="s">
        <v>1762</v>
      </c>
      <c r="J182" t="s">
        <v>1763</v>
      </c>
      <c r="K182" t="s">
        <v>1764</v>
      </c>
      <c r="L182" t="s">
        <v>1765</v>
      </c>
      <c r="M182" t="s">
        <v>1353</v>
      </c>
      <c r="N182">
        <v>61</v>
      </c>
      <c r="O182" t="s">
        <v>9</v>
      </c>
      <c r="P182" t="s">
        <v>19</v>
      </c>
      <c r="Q182" t="s">
        <v>328</v>
      </c>
      <c r="R182" t="s">
        <v>12</v>
      </c>
      <c r="S182">
        <v>4</v>
      </c>
      <c r="T182">
        <v>54.4</v>
      </c>
      <c r="U182">
        <v>0.22</v>
      </c>
      <c r="V182">
        <v>169.72800000000001</v>
      </c>
      <c r="W182" t="s">
        <v>1826</v>
      </c>
    </row>
    <row r="183" spans="1:23">
      <c r="A183" s="27">
        <v>45277</v>
      </c>
      <c r="B183" t="s">
        <v>481</v>
      </c>
      <c r="C183" t="s">
        <v>1686</v>
      </c>
      <c r="D183" t="s">
        <v>3930</v>
      </c>
      <c r="E183" t="s">
        <v>1547</v>
      </c>
      <c r="F183" t="s">
        <v>3846</v>
      </c>
      <c r="G183" t="s">
        <v>1625</v>
      </c>
      <c r="H183" t="s">
        <v>1779</v>
      </c>
      <c r="I183" t="s">
        <v>1780</v>
      </c>
      <c r="J183" t="s">
        <v>1763</v>
      </c>
      <c r="K183" t="s">
        <v>1781</v>
      </c>
      <c r="L183" t="s">
        <v>1772</v>
      </c>
      <c r="M183" t="s">
        <v>482</v>
      </c>
      <c r="N183">
        <v>37</v>
      </c>
      <c r="O183" t="s">
        <v>9</v>
      </c>
      <c r="P183" t="s">
        <v>31</v>
      </c>
      <c r="Q183" t="s">
        <v>217</v>
      </c>
      <c r="R183" t="s">
        <v>12</v>
      </c>
      <c r="S183">
        <v>3</v>
      </c>
      <c r="T183">
        <v>76.569999999999993</v>
      </c>
      <c r="U183">
        <v>0.26</v>
      </c>
      <c r="V183">
        <v>169.9854</v>
      </c>
      <c r="W183" t="s">
        <v>1829</v>
      </c>
    </row>
    <row r="184" spans="1:23">
      <c r="A184" s="27">
        <v>45277</v>
      </c>
      <c r="B184" t="s">
        <v>100</v>
      </c>
      <c r="C184" t="s">
        <v>1700</v>
      </c>
      <c r="D184" t="s">
        <v>3937</v>
      </c>
      <c r="E184" t="s">
        <v>1563</v>
      </c>
      <c r="F184" t="s">
        <v>3839</v>
      </c>
      <c r="G184" t="s">
        <v>1673</v>
      </c>
      <c r="H184" t="s">
        <v>1813</v>
      </c>
      <c r="I184" t="s">
        <v>1814</v>
      </c>
      <c r="J184" t="s">
        <v>1754</v>
      </c>
      <c r="K184" t="s">
        <v>1815</v>
      </c>
      <c r="L184" t="s">
        <v>1772</v>
      </c>
      <c r="M184" t="s">
        <v>101</v>
      </c>
      <c r="N184">
        <v>52</v>
      </c>
      <c r="O184" t="s">
        <v>16</v>
      </c>
      <c r="P184" t="s">
        <v>19</v>
      </c>
      <c r="Q184" t="s">
        <v>25</v>
      </c>
      <c r="R184" t="s">
        <v>12</v>
      </c>
      <c r="S184">
        <v>3</v>
      </c>
      <c r="T184">
        <v>68.45</v>
      </c>
      <c r="U184">
        <v>0.17</v>
      </c>
      <c r="V184">
        <v>170.44049999999999</v>
      </c>
      <c r="W184" t="s">
        <v>1829</v>
      </c>
    </row>
    <row r="185" spans="1:23">
      <c r="A185" s="27">
        <v>45278</v>
      </c>
      <c r="B185" t="s">
        <v>687</v>
      </c>
      <c r="C185" t="s">
        <v>1738</v>
      </c>
      <c r="D185" t="s">
        <v>3956</v>
      </c>
      <c r="E185" t="s">
        <v>1566</v>
      </c>
      <c r="F185" t="s">
        <v>3848</v>
      </c>
      <c r="G185" t="s">
        <v>1727</v>
      </c>
      <c r="H185" t="s">
        <v>1807</v>
      </c>
      <c r="I185" t="s">
        <v>1808</v>
      </c>
      <c r="J185" t="s">
        <v>1759</v>
      </c>
      <c r="K185" t="s">
        <v>1809</v>
      </c>
      <c r="L185" t="s">
        <v>1756</v>
      </c>
      <c r="M185" t="s">
        <v>688</v>
      </c>
      <c r="N185">
        <v>20</v>
      </c>
      <c r="O185" t="s">
        <v>16</v>
      </c>
      <c r="P185" t="s">
        <v>26</v>
      </c>
      <c r="Q185" t="s">
        <v>11</v>
      </c>
      <c r="R185" t="s">
        <v>12</v>
      </c>
      <c r="S185">
        <v>1</v>
      </c>
      <c r="T185">
        <v>219.81</v>
      </c>
      <c r="U185">
        <v>0.22</v>
      </c>
      <c r="V185">
        <v>171.45179999999999</v>
      </c>
      <c r="W185" t="s">
        <v>1826</v>
      </c>
    </row>
    <row r="186" spans="1:23">
      <c r="A186" s="27">
        <v>45278</v>
      </c>
      <c r="B186" t="s">
        <v>1196</v>
      </c>
      <c r="C186" t="s">
        <v>1694</v>
      </c>
      <c r="D186" t="s">
        <v>3934</v>
      </c>
      <c r="E186" t="s">
        <v>1566</v>
      </c>
      <c r="F186" t="s">
        <v>3887</v>
      </c>
      <c r="G186" t="s">
        <v>1689</v>
      </c>
      <c r="H186" t="s">
        <v>1813</v>
      </c>
      <c r="I186" t="s">
        <v>1814</v>
      </c>
      <c r="J186" t="s">
        <v>1754</v>
      </c>
      <c r="K186" t="s">
        <v>1815</v>
      </c>
      <c r="L186" t="s">
        <v>1772</v>
      </c>
      <c r="M186" t="s">
        <v>1197</v>
      </c>
      <c r="N186">
        <v>27</v>
      </c>
      <c r="O186" t="s">
        <v>16</v>
      </c>
      <c r="P186" t="s">
        <v>26</v>
      </c>
      <c r="Q186" t="s">
        <v>66</v>
      </c>
      <c r="R186" t="s">
        <v>12</v>
      </c>
      <c r="S186">
        <v>3</v>
      </c>
      <c r="T186">
        <v>59.37</v>
      </c>
      <c r="U186">
        <v>0.03</v>
      </c>
      <c r="V186">
        <v>172.76669999999999</v>
      </c>
      <c r="W186" t="s">
        <v>1826</v>
      </c>
    </row>
    <row r="187" spans="1:23">
      <c r="A187" s="27">
        <v>45279</v>
      </c>
      <c r="B187" t="s">
        <v>496</v>
      </c>
      <c r="C187" t="s">
        <v>1543</v>
      </c>
      <c r="D187" t="s">
        <v>3838</v>
      </c>
      <c r="E187" t="s">
        <v>1563</v>
      </c>
      <c r="F187" t="s">
        <v>3839</v>
      </c>
      <c r="G187" t="s">
        <v>1701</v>
      </c>
      <c r="H187" t="s">
        <v>1804</v>
      </c>
      <c r="I187" t="s">
        <v>1805</v>
      </c>
      <c r="J187" t="s">
        <v>1784</v>
      </c>
      <c r="K187" t="s">
        <v>1806</v>
      </c>
      <c r="L187" t="s">
        <v>1756</v>
      </c>
      <c r="M187" t="s">
        <v>497</v>
      </c>
      <c r="N187">
        <v>49</v>
      </c>
      <c r="O187" t="s">
        <v>16</v>
      </c>
      <c r="P187" t="s">
        <v>31</v>
      </c>
      <c r="Q187" t="s">
        <v>25</v>
      </c>
      <c r="R187" t="s">
        <v>12</v>
      </c>
      <c r="S187">
        <v>3</v>
      </c>
      <c r="T187">
        <v>60.26</v>
      </c>
      <c r="U187">
        <v>0.04</v>
      </c>
      <c r="V187">
        <v>173.5488</v>
      </c>
      <c r="W187" t="s">
        <v>1826</v>
      </c>
    </row>
    <row r="188" spans="1:23">
      <c r="A188" s="27">
        <v>45279</v>
      </c>
      <c r="B188" t="s">
        <v>666</v>
      </c>
      <c r="C188" t="s">
        <v>1580</v>
      </c>
      <c r="D188" t="s">
        <v>3867</v>
      </c>
      <c r="E188" t="s">
        <v>1558</v>
      </c>
      <c r="F188" t="s">
        <v>3868</v>
      </c>
      <c r="G188" t="s">
        <v>1737</v>
      </c>
      <c r="H188" t="s">
        <v>1797</v>
      </c>
      <c r="I188" t="s">
        <v>1798</v>
      </c>
      <c r="J188" t="s">
        <v>1754</v>
      </c>
      <c r="K188" t="s">
        <v>129</v>
      </c>
      <c r="L188" t="s">
        <v>1756</v>
      </c>
      <c r="M188" t="s">
        <v>667</v>
      </c>
      <c r="N188">
        <v>52</v>
      </c>
      <c r="O188" t="s">
        <v>9</v>
      </c>
      <c r="P188" t="s">
        <v>19</v>
      </c>
      <c r="Q188" t="s">
        <v>140</v>
      </c>
      <c r="R188" t="s">
        <v>12</v>
      </c>
      <c r="S188">
        <v>3</v>
      </c>
      <c r="T188">
        <v>63.19</v>
      </c>
      <c r="U188">
        <v>0.08</v>
      </c>
      <c r="V188">
        <v>174.40440000000001</v>
      </c>
      <c r="W188" t="s">
        <v>1829</v>
      </c>
    </row>
    <row r="189" spans="1:23">
      <c r="A189" s="27">
        <v>45279</v>
      </c>
      <c r="B189" t="s">
        <v>1062</v>
      </c>
      <c r="C189" t="s">
        <v>1574</v>
      </c>
      <c r="D189" t="s">
        <v>3862</v>
      </c>
      <c r="E189" t="s">
        <v>1563</v>
      </c>
      <c r="F189" t="s">
        <v>3848</v>
      </c>
      <c r="G189" t="s">
        <v>1647</v>
      </c>
      <c r="H189" t="s">
        <v>1801</v>
      </c>
      <c r="I189" t="s">
        <v>1802</v>
      </c>
      <c r="J189" t="s">
        <v>1759</v>
      </c>
      <c r="K189" t="s">
        <v>1803</v>
      </c>
      <c r="L189" t="s">
        <v>1756</v>
      </c>
      <c r="M189" t="s">
        <v>1063</v>
      </c>
      <c r="N189">
        <v>46</v>
      </c>
      <c r="O189" t="s">
        <v>16</v>
      </c>
      <c r="P189" t="s">
        <v>31</v>
      </c>
      <c r="Q189" t="s">
        <v>11</v>
      </c>
      <c r="R189" t="s">
        <v>12</v>
      </c>
      <c r="S189">
        <v>1</v>
      </c>
      <c r="T189">
        <v>206.45</v>
      </c>
      <c r="U189">
        <v>0.15</v>
      </c>
      <c r="V189">
        <v>175.48249999999999</v>
      </c>
      <c r="W189" t="s">
        <v>1824</v>
      </c>
    </row>
    <row r="190" spans="1:23">
      <c r="A190" s="27">
        <v>45280</v>
      </c>
      <c r="B190" t="s">
        <v>996</v>
      </c>
      <c r="C190" t="s">
        <v>1588</v>
      </c>
      <c r="D190" t="s">
        <v>3873</v>
      </c>
      <c r="E190" t="s">
        <v>1566</v>
      </c>
      <c r="F190" t="s">
        <v>3848</v>
      </c>
      <c r="G190" t="s">
        <v>1545</v>
      </c>
      <c r="H190" t="s">
        <v>1792</v>
      </c>
      <c r="I190" t="s">
        <v>1793</v>
      </c>
      <c r="J190" t="s">
        <v>1763</v>
      </c>
      <c r="K190" t="s">
        <v>395</v>
      </c>
      <c r="L190" t="s">
        <v>1772</v>
      </c>
      <c r="M190" t="s">
        <v>997</v>
      </c>
      <c r="N190">
        <v>34</v>
      </c>
      <c r="O190" t="s">
        <v>9</v>
      </c>
      <c r="P190" t="s">
        <v>26</v>
      </c>
      <c r="Q190" t="s">
        <v>233</v>
      </c>
      <c r="R190" t="s">
        <v>12</v>
      </c>
      <c r="S190">
        <v>1</v>
      </c>
      <c r="T190">
        <v>202.13</v>
      </c>
      <c r="U190">
        <v>0.13</v>
      </c>
      <c r="V190">
        <v>175.85310000000001</v>
      </c>
      <c r="W190" t="s">
        <v>1829</v>
      </c>
    </row>
    <row r="191" spans="1:23">
      <c r="A191" s="27">
        <v>45281</v>
      </c>
      <c r="B191" t="s">
        <v>1507</v>
      </c>
      <c r="C191" t="s">
        <v>1642</v>
      </c>
      <c r="D191" t="s">
        <v>3905</v>
      </c>
      <c r="E191" t="s">
        <v>1558</v>
      </c>
      <c r="F191" t="s">
        <v>3906</v>
      </c>
      <c r="G191" t="s">
        <v>1745</v>
      </c>
      <c r="H191" t="s">
        <v>1804</v>
      </c>
      <c r="I191" t="s">
        <v>1805</v>
      </c>
      <c r="J191" t="s">
        <v>1784</v>
      </c>
      <c r="K191" t="s">
        <v>1806</v>
      </c>
      <c r="L191" t="s">
        <v>1756</v>
      </c>
      <c r="M191" t="s">
        <v>1508</v>
      </c>
      <c r="N191">
        <v>23</v>
      </c>
      <c r="O191" t="s">
        <v>9</v>
      </c>
      <c r="P191" t="s">
        <v>26</v>
      </c>
      <c r="Q191" t="s">
        <v>18</v>
      </c>
      <c r="R191" t="s">
        <v>12</v>
      </c>
      <c r="S191">
        <v>3</v>
      </c>
      <c r="T191">
        <v>64.2</v>
      </c>
      <c r="U191">
        <v>0.08</v>
      </c>
      <c r="V191">
        <v>177.19200000000001</v>
      </c>
      <c r="W191" t="s">
        <v>1826</v>
      </c>
    </row>
    <row r="192" spans="1:23">
      <c r="A192" s="27">
        <v>45281</v>
      </c>
      <c r="B192" t="s">
        <v>616</v>
      </c>
      <c r="C192" t="s">
        <v>1614</v>
      </c>
      <c r="D192" t="s">
        <v>3889</v>
      </c>
      <c r="E192" t="s">
        <v>1544</v>
      </c>
      <c r="F192" t="s">
        <v>3864</v>
      </c>
      <c r="G192" t="s">
        <v>1661</v>
      </c>
      <c r="H192" t="s">
        <v>1799</v>
      </c>
      <c r="I192" t="s">
        <v>1800</v>
      </c>
      <c r="J192" t="s">
        <v>1763</v>
      </c>
      <c r="K192" t="s">
        <v>207</v>
      </c>
      <c r="L192" t="s">
        <v>1765</v>
      </c>
      <c r="M192" t="s">
        <v>617</v>
      </c>
      <c r="N192">
        <v>60</v>
      </c>
      <c r="O192" t="s">
        <v>16</v>
      </c>
      <c r="P192" t="s">
        <v>19</v>
      </c>
      <c r="Q192" t="s">
        <v>25</v>
      </c>
      <c r="R192" t="s">
        <v>12</v>
      </c>
      <c r="S192">
        <v>1</v>
      </c>
      <c r="T192">
        <v>255.02</v>
      </c>
      <c r="U192">
        <v>0.3</v>
      </c>
      <c r="V192">
        <v>178.51400000000001</v>
      </c>
      <c r="W192" t="s">
        <v>1826</v>
      </c>
    </row>
    <row r="193" spans="1:23">
      <c r="A193" s="27">
        <v>45281</v>
      </c>
      <c r="B193" t="s">
        <v>464</v>
      </c>
      <c r="C193" t="s">
        <v>1618</v>
      </c>
      <c r="D193" t="s">
        <v>3891</v>
      </c>
      <c r="E193" t="s">
        <v>1544</v>
      </c>
      <c r="F193" t="s">
        <v>3852</v>
      </c>
      <c r="G193" t="s">
        <v>1643</v>
      </c>
      <c r="H193" t="s">
        <v>1807</v>
      </c>
      <c r="I193" t="s">
        <v>1808</v>
      </c>
      <c r="J193" t="s">
        <v>1759</v>
      </c>
      <c r="K193" t="s">
        <v>1809</v>
      </c>
      <c r="L193" t="s">
        <v>1756</v>
      </c>
      <c r="M193" t="s">
        <v>465</v>
      </c>
      <c r="N193">
        <v>29</v>
      </c>
      <c r="O193" t="s">
        <v>9</v>
      </c>
      <c r="P193" t="s">
        <v>26</v>
      </c>
      <c r="Q193" t="s">
        <v>171</v>
      </c>
      <c r="R193" t="s">
        <v>12</v>
      </c>
      <c r="S193">
        <v>1</v>
      </c>
      <c r="T193">
        <v>222.94</v>
      </c>
      <c r="U193">
        <v>0.19</v>
      </c>
      <c r="V193">
        <v>180.5814</v>
      </c>
      <c r="W193" t="s">
        <v>1829</v>
      </c>
    </row>
    <row r="194" spans="1:23">
      <c r="A194" s="27">
        <v>45281</v>
      </c>
      <c r="B194" t="s">
        <v>1269</v>
      </c>
      <c r="C194" t="s">
        <v>1610</v>
      </c>
      <c r="D194" t="s">
        <v>3886</v>
      </c>
      <c r="E194" t="s">
        <v>1566</v>
      </c>
      <c r="F194" t="s">
        <v>3887</v>
      </c>
      <c r="G194" t="s">
        <v>1745</v>
      </c>
      <c r="H194" t="s">
        <v>1789</v>
      </c>
      <c r="I194" t="s">
        <v>1790</v>
      </c>
      <c r="J194" t="s">
        <v>1754</v>
      </c>
      <c r="K194" t="s">
        <v>1791</v>
      </c>
      <c r="L194" t="s">
        <v>1772</v>
      </c>
      <c r="M194" t="s">
        <v>1270</v>
      </c>
      <c r="N194">
        <v>36</v>
      </c>
      <c r="O194" t="s">
        <v>9</v>
      </c>
      <c r="P194" t="s">
        <v>31</v>
      </c>
      <c r="Q194" t="s">
        <v>62</v>
      </c>
      <c r="R194" t="s">
        <v>12</v>
      </c>
      <c r="S194">
        <v>1</v>
      </c>
      <c r="T194">
        <v>198.83</v>
      </c>
      <c r="U194">
        <v>0.09</v>
      </c>
      <c r="V194">
        <v>180.93530000000001</v>
      </c>
      <c r="W194" t="s">
        <v>1826</v>
      </c>
    </row>
    <row r="195" spans="1:23">
      <c r="A195" s="27">
        <v>45281</v>
      </c>
      <c r="B195" t="s">
        <v>785</v>
      </c>
      <c r="C195" t="s">
        <v>1628</v>
      </c>
      <c r="D195" t="s">
        <v>3898</v>
      </c>
      <c r="E195" t="s">
        <v>1563</v>
      </c>
      <c r="F195" t="s">
        <v>3854</v>
      </c>
      <c r="G195" t="s">
        <v>1601</v>
      </c>
      <c r="H195" t="s">
        <v>1799</v>
      </c>
      <c r="I195" t="s">
        <v>1800</v>
      </c>
      <c r="J195" t="s">
        <v>1763</v>
      </c>
      <c r="K195" t="s">
        <v>207</v>
      </c>
      <c r="L195" t="s">
        <v>1765</v>
      </c>
      <c r="M195" t="s">
        <v>786</v>
      </c>
      <c r="N195">
        <v>57</v>
      </c>
      <c r="O195" t="s">
        <v>16</v>
      </c>
      <c r="P195" t="s">
        <v>19</v>
      </c>
      <c r="Q195" t="s">
        <v>167</v>
      </c>
      <c r="R195" t="s">
        <v>12</v>
      </c>
      <c r="S195">
        <v>3</v>
      </c>
      <c r="T195">
        <v>62.03</v>
      </c>
      <c r="U195">
        <v>0.01</v>
      </c>
      <c r="V195">
        <v>184.22909999999999</v>
      </c>
      <c r="W195" t="s">
        <v>1824</v>
      </c>
    </row>
    <row r="196" spans="1:23">
      <c r="A196" s="27">
        <v>45281</v>
      </c>
      <c r="B196" t="s">
        <v>356</v>
      </c>
      <c r="C196" t="s">
        <v>1562</v>
      </c>
      <c r="D196" t="s">
        <v>3853</v>
      </c>
      <c r="E196" t="s">
        <v>1563</v>
      </c>
      <c r="F196" t="s">
        <v>3854</v>
      </c>
      <c r="G196" t="s">
        <v>1552</v>
      </c>
      <c r="H196" t="s">
        <v>1782</v>
      </c>
      <c r="I196" t="s">
        <v>1783</v>
      </c>
      <c r="J196" t="s">
        <v>1784</v>
      </c>
      <c r="K196" t="s">
        <v>1785</v>
      </c>
      <c r="L196" t="s">
        <v>1772</v>
      </c>
      <c r="M196" t="s">
        <v>357</v>
      </c>
      <c r="N196">
        <v>53</v>
      </c>
      <c r="O196" t="s">
        <v>16</v>
      </c>
      <c r="P196" t="s">
        <v>19</v>
      </c>
      <c r="Q196" t="s">
        <v>47</v>
      </c>
      <c r="R196" t="s">
        <v>12</v>
      </c>
      <c r="S196">
        <v>4</v>
      </c>
      <c r="T196">
        <v>56.37</v>
      </c>
      <c r="U196">
        <v>0.17</v>
      </c>
      <c r="V196">
        <v>187.14840000000001</v>
      </c>
      <c r="W196" t="s">
        <v>1824</v>
      </c>
    </row>
    <row r="197" spans="1:23">
      <c r="A197" s="27">
        <v>45282</v>
      </c>
      <c r="B197" t="s">
        <v>833</v>
      </c>
      <c r="C197" t="s">
        <v>1714</v>
      </c>
      <c r="D197" t="s">
        <v>3944</v>
      </c>
      <c r="E197" t="s">
        <v>1558</v>
      </c>
      <c r="F197" t="s">
        <v>3850</v>
      </c>
      <c r="G197" t="s">
        <v>1701</v>
      </c>
      <c r="H197" t="s">
        <v>1752</v>
      </c>
      <c r="I197" t="s">
        <v>1753</v>
      </c>
      <c r="J197" t="s">
        <v>1754</v>
      </c>
      <c r="K197" t="s">
        <v>1755</v>
      </c>
      <c r="L197" t="s">
        <v>1756</v>
      </c>
      <c r="M197" t="s">
        <v>834</v>
      </c>
      <c r="N197">
        <v>27</v>
      </c>
      <c r="O197" t="s">
        <v>16</v>
      </c>
      <c r="P197" t="s">
        <v>26</v>
      </c>
      <c r="Q197" t="s">
        <v>184</v>
      </c>
      <c r="R197" t="s">
        <v>12</v>
      </c>
      <c r="S197">
        <v>3</v>
      </c>
      <c r="T197">
        <v>63.96</v>
      </c>
      <c r="U197">
        <v>0.02</v>
      </c>
      <c r="V197">
        <v>188.04239999999999</v>
      </c>
      <c r="W197" t="s">
        <v>1826</v>
      </c>
    </row>
    <row r="198" spans="1:23">
      <c r="A198" s="27">
        <v>45282</v>
      </c>
      <c r="B198" t="s">
        <v>141</v>
      </c>
      <c r="C198" t="s">
        <v>1738</v>
      </c>
      <c r="D198" t="s">
        <v>3956</v>
      </c>
      <c r="E198" t="s">
        <v>1566</v>
      </c>
      <c r="F198" t="s">
        <v>3848</v>
      </c>
      <c r="G198" t="s">
        <v>1667</v>
      </c>
      <c r="H198" t="s">
        <v>1799</v>
      </c>
      <c r="I198" t="s">
        <v>1800</v>
      </c>
      <c r="J198" t="s">
        <v>1763</v>
      </c>
      <c r="K198" t="s">
        <v>207</v>
      </c>
      <c r="L198" t="s">
        <v>1765</v>
      </c>
      <c r="M198" t="s">
        <v>142</v>
      </c>
      <c r="N198">
        <v>52</v>
      </c>
      <c r="O198" t="s">
        <v>9</v>
      </c>
      <c r="P198" t="s">
        <v>19</v>
      </c>
      <c r="Q198" t="s">
        <v>30</v>
      </c>
      <c r="R198" t="s">
        <v>12</v>
      </c>
      <c r="S198">
        <v>2</v>
      </c>
      <c r="T198">
        <v>100.42</v>
      </c>
      <c r="U198">
        <v>0.06</v>
      </c>
      <c r="V198">
        <v>188.78960000000001</v>
      </c>
      <c r="W198" t="s">
        <v>1829</v>
      </c>
    </row>
    <row r="199" spans="1:23">
      <c r="A199" s="27">
        <v>45282</v>
      </c>
      <c r="B199" t="s">
        <v>716</v>
      </c>
      <c r="C199" t="s">
        <v>1582</v>
      </c>
      <c r="D199" t="s">
        <v>3869</v>
      </c>
      <c r="E199" t="s">
        <v>1566</v>
      </c>
      <c r="F199" t="s">
        <v>3848</v>
      </c>
      <c r="G199" t="s">
        <v>1675</v>
      </c>
      <c r="H199" t="s">
        <v>1813</v>
      </c>
      <c r="I199" t="s">
        <v>1814</v>
      </c>
      <c r="J199" t="s">
        <v>1754</v>
      </c>
      <c r="K199" t="s">
        <v>1815</v>
      </c>
      <c r="L199" t="s">
        <v>1772</v>
      </c>
      <c r="M199" t="s">
        <v>717</v>
      </c>
      <c r="N199">
        <v>38</v>
      </c>
      <c r="O199" t="s">
        <v>9</v>
      </c>
      <c r="P199" t="s">
        <v>31</v>
      </c>
      <c r="Q199" t="s">
        <v>11</v>
      </c>
      <c r="R199" t="s">
        <v>12</v>
      </c>
      <c r="S199">
        <v>1</v>
      </c>
      <c r="T199">
        <v>259.2</v>
      </c>
      <c r="U199">
        <v>0.27</v>
      </c>
      <c r="V199">
        <v>189.21600000000001</v>
      </c>
      <c r="W199" t="s">
        <v>1824</v>
      </c>
    </row>
    <row r="200" spans="1:23">
      <c r="A200" s="27">
        <v>45282</v>
      </c>
      <c r="B200" t="s">
        <v>857</v>
      </c>
      <c r="C200" t="s">
        <v>1666</v>
      </c>
      <c r="D200" t="s">
        <v>3919</v>
      </c>
      <c r="E200" t="s">
        <v>1558</v>
      </c>
      <c r="F200" t="s">
        <v>3861</v>
      </c>
      <c r="G200" t="s">
        <v>1567</v>
      </c>
      <c r="H200" t="s">
        <v>1807</v>
      </c>
      <c r="I200" t="s">
        <v>1808</v>
      </c>
      <c r="J200" t="s">
        <v>1759</v>
      </c>
      <c r="K200" t="s">
        <v>1809</v>
      </c>
      <c r="L200" t="s">
        <v>1756</v>
      </c>
      <c r="M200" t="s">
        <v>858</v>
      </c>
      <c r="N200">
        <v>45</v>
      </c>
      <c r="O200" t="s">
        <v>16</v>
      </c>
      <c r="P200" t="s">
        <v>31</v>
      </c>
      <c r="Q200" t="s">
        <v>22</v>
      </c>
      <c r="R200" t="s">
        <v>12</v>
      </c>
      <c r="S200">
        <v>2</v>
      </c>
      <c r="T200">
        <v>102.85</v>
      </c>
      <c r="U200">
        <v>0.08</v>
      </c>
      <c r="V200">
        <v>189.244</v>
      </c>
      <c r="W200" t="s">
        <v>1824</v>
      </c>
    </row>
    <row r="201" spans="1:23">
      <c r="A201" s="27">
        <v>45283</v>
      </c>
      <c r="B201" t="s">
        <v>550</v>
      </c>
      <c r="C201" t="s">
        <v>1662</v>
      </c>
      <c r="D201" t="s">
        <v>3917</v>
      </c>
      <c r="E201" t="s">
        <v>1566</v>
      </c>
      <c r="F201" t="s">
        <v>3856</v>
      </c>
      <c r="G201" t="s">
        <v>1661</v>
      </c>
      <c r="H201" t="s">
        <v>1786</v>
      </c>
      <c r="I201" t="s">
        <v>1787</v>
      </c>
      <c r="J201" t="s">
        <v>1763</v>
      </c>
      <c r="K201" t="s">
        <v>1788</v>
      </c>
      <c r="L201" t="s">
        <v>1756</v>
      </c>
      <c r="M201" t="s">
        <v>551</v>
      </c>
      <c r="N201">
        <v>47</v>
      </c>
      <c r="O201" t="s">
        <v>16</v>
      </c>
      <c r="P201" t="s">
        <v>31</v>
      </c>
      <c r="Q201" t="s">
        <v>70</v>
      </c>
      <c r="R201" t="s">
        <v>12</v>
      </c>
      <c r="S201">
        <v>4</v>
      </c>
      <c r="T201">
        <v>64.06</v>
      </c>
      <c r="U201">
        <v>0.26</v>
      </c>
      <c r="V201">
        <v>189.61760000000001</v>
      </c>
      <c r="W201" t="s">
        <v>1829</v>
      </c>
    </row>
    <row r="202" spans="1:23">
      <c r="A202" s="27">
        <v>45284</v>
      </c>
      <c r="B202" t="s">
        <v>1050</v>
      </c>
      <c r="C202" t="s">
        <v>1650</v>
      </c>
      <c r="D202" t="s">
        <v>3911</v>
      </c>
      <c r="E202" t="s">
        <v>1563</v>
      </c>
      <c r="F202" t="s">
        <v>3848</v>
      </c>
      <c r="G202" t="s">
        <v>1609</v>
      </c>
      <c r="H202" t="s">
        <v>1804</v>
      </c>
      <c r="I202" t="s">
        <v>1805</v>
      </c>
      <c r="J202" t="s">
        <v>1784</v>
      </c>
      <c r="K202" t="s">
        <v>1806</v>
      </c>
      <c r="L202" t="s">
        <v>1756</v>
      </c>
      <c r="M202" t="s">
        <v>1051</v>
      </c>
      <c r="N202">
        <v>50</v>
      </c>
      <c r="O202" t="s">
        <v>16</v>
      </c>
      <c r="P202" t="s">
        <v>19</v>
      </c>
      <c r="Q202" t="s">
        <v>22</v>
      </c>
      <c r="R202" t="s">
        <v>12</v>
      </c>
      <c r="S202">
        <v>1</v>
      </c>
      <c r="T202">
        <v>272.2</v>
      </c>
      <c r="U202">
        <v>0.3</v>
      </c>
      <c r="V202">
        <v>190.54</v>
      </c>
      <c r="W202" t="s">
        <v>1826</v>
      </c>
    </row>
    <row r="203" spans="1:23">
      <c r="A203" s="27">
        <v>45284</v>
      </c>
      <c r="B203" t="s">
        <v>1029</v>
      </c>
      <c r="C203" t="s">
        <v>1716</v>
      </c>
      <c r="D203" t="s">
        <v>3945</v>
      </c>
      <c r="E203" t="s">
        <v>1544</v>
      </c>
      <c r="F203" t="s">
        <v>3929</v>
      </c>
      <c r="G203" t="s">
        <v>1733</v>
      </c>
      <c r="H203" t="s">
        <v>1807</v>
      </c>
      <c r="I203" t="s">
        <v>1808</v>
      </c>
      <c r="J203" t="s">
        <v>1759</v>
      </c>
      <c r="K203" t="s">
        <v>1809</v>
      </c>
      <c r="L203" t="s">
        <v>1756</v>
      </c>
      <c r="M203" t="s">
        <v>1030</v>
      </c>
      <c r="N203">
        <v>62</v>
      </c>
      <c r="O203" t="s">
        <v>16</v>
      </c>
      <c r="P203" t="s">
        <v>19</v>
      </c>
      <c r="Q203" t="s">
        <v>217</v>
      </c>
      <c r="R203" t="s">
        <v>12</v>
      </c>
      <c r="S203">
        <v>1</v>
      </c>
      <c r="T203">
        <v>235.44</v>
      </c>
      <c r="U203">
        <v>0.19</v>
      </c>
      <c r="V203">
        <v>190.7064</v>
      </c>
      <c r="W203" t="s">
        <v>1824</v>
      </c>
    </row>
    <row r="204" spans="1:23">
      <c r="A204" s="27">
        <v>45284</v>
      </c>
      <c r="B204" t="s">
        <v>258</v>
      </c>
      <c r="C204" t="s">
        <v>1652</v>
      </c>
      <c r="D204" t="s">
        <v>3912</v>
      </c>
      <c r="E204" t="s">
        <v>1566</v>
      </c>
      <c r="F204" t="s">
        <v>3887</v>
      </c>
      <c r="G204" t="s">
        <v>1723</v>
      </c>
      <c r="H204" t="s">
        <v>1786</v>
      </c>
      <c r="I204" t="s">
        <v>1787</v>
      </c>
      <c r="J204" t="s">
        <v>1763</v>
      </c>
      <c r="K204" t="s">
        <v>1788</v>
      </c>
      <c r="L204" t="s">
        <v>1756</v>
      </c>
      <c r="M204" t="s">
        <v>259</v>
      </c>
      <c r="N204">
        <v>29</v>
      </c>
      <c r="O204" t="s">
        <v>16</v>
      </c>
      <c r="P204" t="s">
        <v>26</v>
      </c>
      <c r="Q204" t="s">
        <v>201</v>
      </c>
      <c r="R204" t="s">
        <v>12</v>
      </c>
      <c r="S204">
        <v>3</v>
      </c>
      <c r="T204">
        <v>83.7</v>
      </c>
      <c r="U204">
        <v>0.24</v>
      </c>
      <c r="V204">
        <v>190.83600000000001</v>
      </c>
      <c r="W204" t="s">
        <v>1826</v>
      </c>
    </row>
    <row r="205" spans="1:23">
      <c r="A205" s="27">
        <v>45285</v>
      </c>
      <c r="B205" t="s">
        <v>441</v>
      </c>
      <c r="C205" t="s">
        <v>1708</v>
      </c>
      <c r="D205" t="s">
        <v>3941</v>
      </c>
      <c r="E205" t="s">
        <v>1544</v>
      </c>
      <c r="F205" t="s">
        <v>3858</v>
      </c>
      <c r="G205" t="s">
        <v>1633</v>
      </c>
      <c r="H205" t="s">
        <v>1761</v>
      </c>
      <c r="I205" t="s">
        <v>1762</v>
      </c>
      <c r="J205" t="s">
        <v>1763</v>
      </c>
      <c r="K205" t="s">
        <v>1764</v>
      </c>
      <c r="L205" t="s">
        <v>1765</v>
      </c>
      <c r="M205" t="s">
        <v>442</v>
      </c>
      <c r="N205">
        <v>45</v>
      </c>
      <c r="O205" t="s">
        <v>9</v>
      </c>
      <c r="P205" t="s">
        <v>31</v>
      </c>
      <c r="Q205" t="s">
        <v>201</v>
      </c>
      <c r="R205" t="s">
        <v>12</v>
      </c>
      <c r="S205">
        <v>2</v>
      </c>
      <c r="T205">
        <v>111.28</v>
      </c>
      <c r="U205">
        <v>0.14000000000000001</v>
      </c>
      <c r="V205">
        <v>191.4016</v>
      </c>
      <c r="W205" t="s">
        <v>1826</v>
      </c>
    </row>
    <row r="206" spans="1:23">
      <c r="A206" s="27">
        <v>45285</v>
      </c>
      <c r="B206" t="s">
        <v>562</v>
      </c>
      <c r="C206" t="s">
        <v>1586</v>
      </c>
      <c r="D206" t="s">
        <v>3871</v>
      </c>
      <c r="E206" t="s">
        <v>1566</v>
      </c>
      <c r="F206" t="s">
        <v>3872</v>
      </c>
      <c r="G206" t="s">
        <v>1691</v>
      </c>
      <c r="H206" t="s">
        <v>1757</v>
      </c>
      <c r="I206" t="s">
        <v>1758</v>
      </c>
      <c r="J206" t="s">
        <v>1759</v>
      </c>
      <c r="K206" t="s">
        <v>1760</v>
      </c>
      <c r="L206" t="s">
        <v>1756</v>
      </c>
      <c r="M206" t="s">
        <v>563</v>
      </c>
      <c r="N206">
        <v>64</v>
      </c>
      <c r="O206" t="s">
        <v>9</v>
      </c>
      <c r="P206" t="s">
        <v>19</v>
      </c>
      <c r="Q206" t="s">
        <v>171</v>
      </c>
      <c r="R206" t="s">
        <v>12</v>
      </c>
      <c r="S206">
        <v>3</v>
      </c>
      <c r="T206">
        <v>79.95</v>
      </c>
      <c r="U206">
        <v>0.2</v>
      </c>
      <c r="V206">
        <v>191.88</v>
      </c>
      <c r="W206" t="s">
        <v>1824</v>
      </c>
    </row>
    <row r="207" spans="1:23">
      <c r="A207" s="27">
        <v>45285</v>
      </c>
      <c r="B207" t="s">
        <v>168</v>
      </c>
      <c r="C207" t="s">
        <v>1578</v>
      </c>
      <c r="D207" t="s">
        <v>3865</v>
      </c>
      <c r="E207" t="s">
        <v>1563</v>
      </c>
      <c r="F207" t="s">
        <v>3866</v>
      </c>
      <c r="G207" t="s">
        <v>1695</v>
      </c>
      <c r="H207" t="s">
        <v>1769</v>
      </c>
      <c r="I207" t="s">
        <v>1770</v>
      </c>
      <c r="J207" t="s">
        <v>1763</v>
      </c>
      <c r="K207" t="s">
        <v>1771</v>
      </c>
      <c r="L207" t="s">
        <v>1772</v>
      </c>
      <c r="M207" t="s">
        <v>169</v>
      </c>
      <c r="N207">
        <v>45</v>
      </c>
      <c r="O207" t="s">
        <v>9</v>
      </c>
      <c r="P207" t="s">
        <v>31</v>
      </c>
      <c r="Q207" t="s">
        <v>70</v>
      </c>
      <c r="R207" t="s">
        <v>12</v>
      </c>
      <c r="S207">
        <v>3</v>
      </c>
      <c r="T207">
        <v>83.5</v>
      </c>
      <c r="U207">
        <v>0.23</v>
      </c>
      <c r="V207">
        <v>192.88499999999999</v>
      </c>
      <c r="W207" t="s">
        <v>1824</v>
      </c>
    </row>
    <row r="208" spans="1:23">
      <c r="A208" s="27">
        <v>45286</v>
      </c>
      <c r="B208" t="s">
        <v>1229</v>
      </c>
      <c r="C208" t="s">
        <v>1726</v>
      </c>
      <c r="D208" t="s">
        <v>3950</v>
      </c>
      <c r="E208" t="s">
        <v>1558</v>
      </c>
      <c r="F208" t="s">
        <v>3906</v>
      </c>
      <c r="G208" t="s">
        <v>1611</v>
      </c>
      <c r="H208" t="s">
        <v>1804</v>
      </c>
      <c r="I208" t="s">
        <v>1805</v>
      </c>
      <c r="J208" t="s">
        <v>1784</v>
      </c>
      <c r="K208" t="s">
        <v>1806</v>
      </c>
      <c r="L208" t="s">
        <v>1756</v>
      </c>
      <c r="M208" t="s">
        <v>1230</v>
      </c>
      <c r="N208">
        <v>43</v>
      </c>
      <c r="O208" t="s">
        <v>16</v>
      </c>
      <c r="P208" t="s">
        <v>31</v>
      </c>
      <c r="Q208" t="s">
        <v>58</v>
      </c>
      <c r="R208" t="s">
        <v>12</v>
      </c>
      <c r="S208">
        <v>2</v>
      </c>
      <c r="T208">
        <v>122.23</v>
      </c>
      <c r="U208">
        <v>0.21</v>
      </c>
      <c r="V208">
        <v>193.1234</v>
      </c>
      <c r="W208" t="s">
        <v>1824</v>
      </c>
    </row>
    <row r="209" spans="1:23">
      <c r="A209" s="27">
        <v>45286</v>
      </c>
      <c r="B209" t="s">
        <v>893</v>
      </c>
      <c r="C209" t="s">
        <v>1586</v>
      </c>
      <c r="D209" t="s">
        <v>3871</v>
      </c>
      <c r="E209" t="s">
        <v>1566</v>
      </c>
      <c r="F209" t="s">
        <v>3872</v>
      </c>
      <c r="G209" t="s">
        <v>1561</v>
      </c>
      <c r="H209" t="s">
        <v>1813</v>
      </c>
      <c r="I209" t="s">
        <v>1814</v>
      </c>
      <c r="J209" t="s">
        <v>1754</v>
      </c>
      <c r="K209" t="s">
        <v>1815</v>
      </c>
      <c r="L209" t="s">
        <v>1772</v>
      </c>
      <c r="M209" t="s">
        <v>894</v>
      </c>
      <c r="N209">
        <v>59</v>
      </c>
      <c r="O209" t="s">
        <v>9</v>
      </c>
      <c r="P209" t="s">
        <v>19</v>
      </c>
      <c r="Q209" t="s">
        <v>274</v>
      </c>
      <c r="R209" t="s">
        <v>12</v>
      </c>
      <c r="S209">
        <v>4</v>
      </c>
      <c r="T209">
        <v>58.92</v>
      </c>
      <c r="U209">
        <v>0.18</v>
      </c>
      <c r="V209">
        <v>193.2576</v>
      </c>
      <c r="W209" t="s">
        <v>1824</v>
      </c>
    </row>
    <row r="210" spans="1:23">
      <c r="A210" s="27">
        <v>45287</v>
      </c>
      <c r="B210" t="s">
        <v>779</v>
      </c>
      <c r="C210" t="s">
        <v>1686</v>
      </c>
      <c r="D210" t="s">
        <v>3930</v>
      </c>
      <c r="E210" t="s">
        <v>1547</v>
      </c>
      <c r="F210" t="s">
        <v>3846</v>
      </c>
      <c r="G210" t="s">
        <v>1669</v>
      </c>
      <c r="H210" t="s">
        <v>1813</v>
      </c>
      <c r="I210" t="s">
        <v>1814</v>
      </c>
      <c r="J210" t="s">
        <v>1754</v>
      </c>
      <c r="K210" t="s">
        <v>1815</v>
      </c>
      <c r="L210" t="s">
        <v>1772</v>
      </c>
      <c r="M210" t="s">
        <v>780</v>
      </c>
      <c r="N210">
        <v>56</v>
      </c>
      <c r="O210" t="s">
        <v>16</v>
      </c>
      <c r="P210" t="s">
        <v>19</v>
      </c>
      <c r="Q210" t="s">
        <v>184</v>
      </c>
      <c r="R210" t="s">
        <v>12</v>
      </c>
      <c r="S210">
        <v>2</v>
      </c>
      <c r="T210">
        <v>108.74</v>
      </c>
      <c r="U210">
        <v>0.11</v>
      </c>
      <c r="V210">
        <v>193.55719999999999</v>
      </c>
      <c r="W210" t="s">
        <v>1824</v>
      </c>
    </row>
    <row r="211" spans="1:23">
      <c r="A211" s="27">
        <v>45288</v>
      </c>
      <c r="B211" t="s">
        <v>314</v>
      </c>
      <c r="C211" t="s">
        <v>1736</v>
      </c>
      <c r="D211" t="s">
        <v>3955</v>
      </c>
      <c r="E211" t="s">
        <v>1558</v>
      </c>
      <c r="F211" t="s">
        <v>3850</v>
      </c>
      <c r="G211" t="s">
        <v>1649</v>
      </c>
      <c r="H211" t="s">
        <v>1773</v>
      </c>
      <c r="I211" t="s">
        <v>1774</v>
      </c>
      <c r="J211" t="s">
        <v>1759</v>
      </c>
      <c r="K211" t="s">
        <v>1775</v>
      </c>
      <c r="L211" t="s">
        <v>1765</v>
      </c>
      <c r="M211" t="s">
        <v>3989</v>
      </c>
      <c r="N211">
        <v>58</v>
      </c>
      <c r="O211" t="s">
        <v>16</v>
      </c>
      <c r="P211" t="s">
        <v>19</v>
      </c>
      <c r="Q211" t="s">
        <v>35</v>
      </c>
      <c r="R211" t="s">
        <v>12</v>
      </c>
      <c r="S211">
        <v>1</v>
      </c>
      <c r="T211">
        <v>252.18</v>
      </c>
      <c r="U211">
        <v>0.23</v>
      </c>
      <c r="V211">
        <v>194.17859999999999</v>
      </c>
      <c r="W211" t="s">
        <v>1829</v>
      </c>
    </row>
    <row r="212" spans="1:23">
      <c r="A212" s="27">
        <v>45288</v>
      </c>
      <c r="B212" t="s">
        <v>202</v>
      </c>
      <c r="C212" t="s">
        <v>1624</v>
      </c>
      <c r="D212" t="s">
        <v>3895</v>
      </c>
      <c r="E212" t="s">
        <v>1566</v>
      </c>
      <c r="F212" t="s">
        <v>3879</v>
      </c>
      <c r="G212" t="s">
        <v>1587</v>
      </c>
      <c r="H212" t="s">
        <v>1786</v>
      </c>
      <c r="I212" t="s">
        <v>1787</v>
      </c>
      <c r="J212" t="s">
        <v>1763</v>
      </c>
      <c r="K212" t="s">
        <v>1788</v>
      </c>
      <c r="L212" t="s">
        <v>1756</v>
      </c>
      <c r="M212" t="s">
        <v>203</v>
      </c>
      <c r="N212">
        <v>37</v>
      </c>
      <c r="O212" t="s">
        <v>16</v>
      </c>
      <c r="P212" t="s">
        <v>31</v>
      </c>
      <c r="Q212" t="s">
        <v>25</v>
      </c>
      <c r="R212" t="s">
        <v>12</v>
      </c>
      <c r="S212">
        <v>1</v>
      </c>
      <c r="T212">
        <v>228.69</v>
      </c>
      <c r="U212">
        <v>0.14000000000000001</v>
      </c>
      <c r="V212">
        <v>196.67339999999999</v>
      </c>
      <c r="W212" t="s">
        <v>1824</v>
      </c>
    </row>
    <row r="213" spans="1:23">
      <c r="A213" s="27">
        <v>45288</v>
      </c>
      <c r="B213" t="s">
        <v>458</v>
      </c>
      <c r="C213" t="s">
        <v>1688</v>
      </c>
      <c r="D213" t="s">
        <v>3931</v>
      </c>
      <c r="E213" t="s">
        <v>1544</v>
      </c>
      <c r="F213" t="s">
        <v>3875</v>
      </c>
      <c r="G213" t="s">
        <v>1607</v>
      </c>
      <c r="H213" t="s">
        <v>1782</v>
      </c>
      <c r="I213" t="s">
        <v>1783</v>
      </c>
      <c r="J213" t="s">
        <v>1784</v>
      </c>
      <c r="K213" t="s">
        <v>1785</v>
      </c>
      <c r="L213" t="s">
        <v>1772</v>
      </c>
      <c r="M213" t="s">
        <v>459</v>
      </c>
      <c r="N213">
        <v>54</v>
      </c>
      <c r="O213" t="s">
        <v>9</v>
      </c>
      <c r="P213" t="s">
        <v>19</v>
      </c>
      <c r="Q213" t="s">
        <v>11</v>
      </c>
      <c r="R213" t="s">
        <v>12</v>
      </c>
      <c r="S213">
        <v>2</v>
      </c>
      <c r="T213">
        <v>105.15</v>
      </c>
      <c r="U213">
        <v>0.06</v>
      </c>
      <c r="V213">
        <v>197.68199999999999</v>
      </c>
      <c r="W213" t="s">
        <v>1826</v>
      </c>
    </row>
    <row r="214" spans="1:23">
      <c r="A214" s="27">
        <v>45289</v>
      </c>
      <c r="B214" t="s">
        <v>1035</v>
      </c>
      <c r="C214" t="s">
        <v>1553</v>
      </c>
      <c r="D214" t="s">
        <v>3845</v>
      </c>
      <c r="E214" t="s">
        <v>1547</v>
      </c>
      <c r="F214" t="s">
        <v>3846</v>
      </c>
      <c r="G214" t="s">
        <v>1635</v>
      </c>
      <c r="H214" t="s">
        <v>1807</v>
      </c>
      <c r="I214" t="s">
        <v>1808</v>
      </c>
      <c r="J214" t="s">
        <v>1759</v>
      </c>
      <c r="K214" t="s">
        <v>1809</v>
      </c>
      <c r="L214" t="s">
        <v>1756</v>
      </c>
      <c r="M214" t="s">
        <v>1036</v>
      </c>
      <c r="N214">
        <v>62</v>
      </c>
      <c r="O214" t="s">
        <v>16</v>
      </c>
      <c r="P214" t="s">
        <v>19</v>
      </c>
      <c r="Q214" t="s">
        <v>39</v>
      </c>
      <c r="R214" t="s">
        <v>12</v>
      </c>
      <c r="S214">
        <v>1</v>
      </c>
      <c r="T214">
        <v>227.28</v>
      </c>
      <c r="U214">
        <v>0.13</v>
      </c>
      <c r="V214">
        <v>197.7336</v>
      </c>
      <c r="W214" t="s">
        <v>1826</v>
      </c>
    </row>
    <row r="215" spans="1:23">
      <c r="A215" s="27">
        <v>45289</v>
      </c>
      <c r="B215" t="s">
        <v>1272</v>
      </c>
      <c r="C215" t="s">
        <v>1742</v>
      </c>
      <c r="D215" t="s">
        <v>3958</v>
      </c>
      <c r="E215" t="s">
        <v>1566</v>
      </c>
      <c r="F215" t="s">
        <v>3887</v>
      </c>
      <c r="G215" t="s">
        <v>1599</v>
      </c>
      <c r="H215" t="s">
        <v>1766</v>
      </c>
      <c r="I215" t="s">
        <v>1767</v>
      </c>
      <c r="J215" t="s">
        <v>1759</v>
      </c>
      <c r="K215" t="s">
        <v>1768</v>
      </c>
      <c r="L215" t="s">
        <v>1765</v>
      </c>
      <c r="M215" t="s">
        <v>1273</v>
      </c>
      <c r="N215">
        <v>55</v>
      </c>
      <c r="O215" t="s">
        <v>9</v>
      </c>
      <c r="P215" t="s">
        <v>19</v>
      </c>
      <c r="Q215" t="s">
        <v>81</v>
      </c>
      <c r="R215" t="s">
        <v>12</v>
      </c>
      <c r="S215">
        <v>1</v>
      </c>
      <c r="T215">
        <v>218.04</v>
      </c>
      <c r="U215">
        <v>0.09</v>
      </c>
      <c r="V215">
        <v>198.41640000000001</v>
      </c>
      <c r="W215" t="s">
        <v>1829</v>
      </c>
    </row>
    <row r="216" spans="1:23">
      <c r="A216" s="27">
        <v>45290</v>
      </c>
      <c r="B216" t="s">
        <v>195</v>
      </c>
      <c r="C216" t="s">
        <v>1590</v>
      </c>
      <c r="D216" t="s">
        <v>3874</v>
      </c>
      <c r="E216" t="s">
        <v>1544</v>
      </c>
      <c r="F216" t="s">
        <v>3875</v>
      </c>
      <c r="G216" t="s">
        <v>1731</v>
      </c>
      <c r="H216" t="s">
        <v>1752</v>
      </c>
      <c r="I216" t="s">
        <v>1753</v>
      </c>
      <c r="J216" t="s">
        <v>1754</v>
      </c>
      <c r="K216" t="s">
        <v>1755</v>
      </c>
      <c r="L216" t="s">
        <v>1756</v>
      </c>
      <c r="M216" t="s">
        <v>196</v>
      </c>
      <c r="N216">
        <v>23</v>
      </c>
      <c r="O216" t="s">
        <v>16</v>
      </c>
      <c r="P216" t="s">
        <v>26</v>
      </c>
      <c r="Q216" t="s">
        <v>92</v>
      </c>
      <c r="R216" t="s">
        <v>12</v>
      </c>
      <c r="S216">
        <v>1</v>
      </c>
      <c r="T216">
        <v>242.08</v>
      </c>
      <c r="U216">
        <v>0.18</v>
      </c>
      <c r="V216">
        <v>198.50559999999999</v>
      </c>
      <c r="W216" t="s">
        <v>1824</v>
      </c>
    </row>
    <row r="217" spans="1:23">
      <c r="A217" s="27">
        <v>45290</v>
      </c>
      <c r="B217" t="s">
        <v>360</v>
      </c>
      <c r="C217" t="s">
        <v>1549</v>
      </c>
      <c r="D217" t="s">
        <v>3842</v>
      </c>
      <c r="E217" t="s">
        <v>1547</v>
      </c>
      <c r="F217" t="s">
        <v>3843</v>
      </c>
      <c r="G217" t="s">
        <v>1725</v>
      </c>
      <c r="H217" t="s">
        <v>1782</v>
      </c>
      <c r="I217" t="s">
        <v>1783</v>
      </c>
      <c r="J217" t="s">
        <v>1784</v>
      </c>
      <c r="K217" t="s">
        <v>1785</v>
      </c>
      <c r="L217" t="s">
        <v>1772</v>
      </c>
      <c r="M217" t="s">
        <v>361</v>
      </c>
      <c r="N217">
        <v>29</v>
      </c>
      <c r="O217" t="s">
        <v>9</v>
      </c>
      <c r="P217" t="s">
        <v>26</v>
      </c>
      <c r="Q217" t="s">
        <v>43</v>
      </c>
      <c r="R217" t="s">
        <v>12</v>
      </c>
      <c r="S217">
        <v>1</v>
      </c>
      <c r="T217">
        <v>213.74</v>
      </c>
      <c r="U217">
        <v>7.0000000000000007E-2</v>
      </c>
      <c r="V217">
        <v>198.7782</v>
      </c>
      <c r="W217" t="s">
        <v>1824</v>
      </c>
    </row>
    <row r="218" spans="1:23">
      <c r="A218" s="27">
        <v>45290</v>
      </c>
      <c r="B218" t="s">
        <v>218</v>
      </c>
      <c r="C218" t="s">
        <v>1668</v>
      </c>
      <c r="D218" t="s">
        <v>3920</v>
      </c>
      <c r="E218" t="s">
        <v>1558</v>
      </c>
      <c r="F218" t="s">
        <v>3909</v>
      </c>
      <c r="G218" t="s">
        <v>1743</v>
      </c>
      <c r="H218" t="s">
        <v>1773</v>
      </c>
      <c r="I218" t="s">
        <v>1774</v>
      </c>
      <c r="J218" t="s">
        <v>1759</v>
      </c>
      <c r="K218" t="s">
        <v>1775</v>
      </c>
      <c r="L218" t="s">
        <v>1765</v>
      </c>
      <c r="M218" t="s">
        <v>219</v>
      </c>
      <c r="N218">
        <v>51</v>
      </c>
      <c r="O218" t="s">
        <v>9</v>
      </c>
      <c r="P218" t="s">
        <v>19</v>
      </c>
      <c r="Q218" t="s">
        <v>18</v>
      </c>
      <c r="R218" t="s">
        <v>12</v>
      </c>
      <c r="S218">
        <v>3</v>
      </c>
      <c r="T218">
        <v>92.24</v>
      </c>
      <c r="U218">
        <v>0.28000000000000003</v>
      </c>
      <c r="V218">
        <v>199.23839999999998</v>
      </c>
      <c r="W218" t="s">
        <v>1826</v>
      </c>
    </row>
    <row r="219" spans="1:23">
      <c r="A219" s="27">
        <v>45291</v>
      </c>
      <c r="B219" t="s">
        <v>1437</v>
      </c>
      <c r="C219" t="s">
        <v>1722</v>
      </c>
      <c r="D219" t="s">
        <v>3948</v>
      </c>
      <c r="E219" t="s">
        <v>1544</v>
      </c>
      <c r="F219" t="s">
        <v>3852</v>
      </c>
      <c r="G219" t="s">
        <v>1707</v>
      </c>
      <c r="H219" t="s">
        <v>1761</v>
      </c>
      <c r="I219" t="s">
        <v>1762</v>
      </c>
      <c r="J219" t="s">
        <v>1763</v>
      </c>
      <c r="K219" t="s">
        <v>1764</v>
      </c>
      <c r="L219" t="s">
        <v>1765</v>
      </c>
      <c r="M219" t="s">
        <v>1438</v>
      </c>
      <c r="N219">
        <v>18</v>
      </c>
      <c r="O219" t="s">
        <v>9</v>
      </c>
      <c r="P219" t="s">
        <v>26</v>
      </c>
      <c r="Q219" t="s">
        <v>25</v>
      </c>
      <c r="R219" t="s">
        <v>12</v>
      </c>
      <c r="S219">
        <v>2</v>
      </c>
      <c r="T219">
        <v>121.52</v>
      </c>
      <c r="U219">
        <v>0.18</v>
      </c>
      <c r="V219">
        <v>199.2928</v>
      </c>
      <c r="W219" t="s">
        <v>1826</v>
      </c>
    </row>
    <row r="220" spans="1:23">
      <c r="A220" s="27">
        <v>45291</v>
      </c>
      <c r="B220" t="s">
        <v>318</v>
      </c>
      <c r="C220" t="s">
        <v>1549</v>
      </c>
      <c r="D220" t="s">
        <v>3842</v>
      </c>
      <c r="E220" t="s">
        <v>1547</v>
      </c>
      <c r="F220" t="s">
        <v>3843</v>
      </c>
      <c r="G220" t="s">
        <v>1719</v>
      </c>
      <c r="H220" t="s">
        <v>1769</v>
      </c>
      <c r="I220" t="s">
        <v>1770</v>
      </c>
      <c r="J220" t="s">
        <v>1763</v>
      </c>
      <c r="K220" t="s">
        <v>1771</v>
      </c>
      <c r="L220" t="s">
        <v>1772</v>
      </c>
      <c r="M220" t="s">
        <v>319</v>
      </c>
      <c r="N220">
        <v>58</v>
      </c>
      <c r="O220" t="s">
        <v>9</v>
      </c>
      <c r="P220" t="s">
        <v>19</v>
      </c>
      <c r="Q220" t="s">
        <v>163</v>
      </c>
      <c r="R220" t="s">
        <v>12</v>
      </c>
      <c r="S220">
        <v>2</v>
      </c>
      <c r="T220">
        <v>123.19</v>
      </c>
      <c r="U220">
        <v>0.19</v>
      </c>
      <c r="V220">
        <v>199.56780000000001</v>
      </c>
      <c r="W220" t="s">
        <v>1826</v>
      </c>
    </row>
    <row r="221" spans="1:23">
      <c r="A221" s="27">
        <v>45292</v>
      </c>
      <c r="B221" t="s">
        <v>1257</v>
      </c>
      <c r="C221" t="s">
        <v>1706</v>
      </c>
      <c r="D221" t="s">
        <v>3940</v>
      </c>
      <c r="E221" t="s">
        <v>1544</v>
      </c>
      <c r="F221" t="s">
        <v>3852</v>
      </c>
      <c r="G221" t="s">
        <v>1545</v>
      </c>
      <c r="H221" t="s">
        <v>1779</v>
      </c>
      <c r="I221" t="s">
        <v>1780</v>
      </c>
      <c r="J221" t="s">
        <v>1763</v>
      </c>
      <c r="K221" t="s">
        <v>1781</v>
      </c>
      <c r="L221" t="s">
        <v>1772</v>
      </c>
      <c r="M221" t="s">
        <v>1258</v>
      </c>
      <c r="N221">
        <v>22</v>
      </c>
      <c r="O221" t="s">
        <v>16</v>
      </c>
      <c r="P221" t="s">
        <v>26</v>
      </c>
      <c r="Q221" t="s">
        <v>35</v>
      </c>
      <c r="R221" t="s">
        <v>12</v>
      </c>
      <c r="S221">
        <v>1</v>
      </c>
      <c r="T221">
        <v>224.49</v>
      </c>
      <c r="U221">
        <v>0.11</v>
      </c>
      <c r="V221">
        <v>199.7961</v>
      </c>
      <c r="W221" t="s">
        <v>1824</v>
      </c>
    </row>
    <row r="222" spans="1:23">
      <c r="A222" s="27">
        <v>45292</v>
      </c>
      <c r="B222" t="s">
        <v>1190</v>
      </c>
      <c r="C222" t="s">
        <v>1594</v>
      </c>
      <c r="D222" t="s">
        <v>3877</v>
      </c>
      <c r="E222" t="s">
        <v>1547</v>
      </c>
      <c r="F222" t="s">
        <v>3841</v>
      </c>
      <c r="G222" t="s">
        <v>1747</v>
      </c>
      <c r="H222" t="s">
        <v>1769</v>
      </c>
      <c r="I222" t="s">
        <v>1770</v>
      </c>
      <c r="J222" t="s">
        <v>1763</v>
      </c>
      <c r="K222" t="s">
        <v>1771</v>
      </c>
      <c r="L222" t="s">
        <v>1772</v>
      </c>
      <c r="M222" t="s">
        <v>1191</v>
      </c>
      <c r="N222">
        <v>50</v>
      </c>
      <c r="O222" t="s">
        <v>9</v>
      </c>
      <c r="P222" t="s">
        <v>19</v>
      </c>
      <c r="Q222" t="s">
        <v>51</v>
      </c>
      <c r="R222" t="s">
        <v>12</v>
      </c>
      <c r="S222">
        <v>3</v>
      </c>
      <c r="T222">
        <v>70.97</v>
      </c>
      <c r="U222">
        <v>0.06</v>
      </c>
      <c r="V222">
        <v>200.1354</v>
      </c>
      <c r="W222" t="s">
        <v>1826</v>
      </c>
    </row>
    <row r="223" spans="1:23">
      <c r="A223" s="27">
        <v>45292</v>
      </c>
      <c r="B223" t="s">
        <v>1080</v>
      </c>
      <c r="C223" t="s">
        <v>1696</v>
      </c>
      <c r="D223" t="s">
        <v>3935</v>
      </c>
      <c r="E223" t="s">
        <v>1563</v>
      </c>
      <c r="F223" t="s">
        <v>3854</v>
      </c>
      <c r="G223" t="s">
        <v>1691</v>
      </c>
      <c r="H223" t="s">
        <v>1779</v>
      </c>
      <c r="I223" t="s">
        <v>1780</v>
      </c>
      <c r="J223" t="s">
        <v>1763</v>
      </c>
      <c r="K223" t="s">
        <v>1781</v>
      </c>
      <c r="L223" t="s">
        <v>1772</v>
      </c>
      <c r="M223" t="s">
        <v>1081</v>
      </c>
      <c r="N223">
        <v>39</v>
      </c>
      <c r="O223" t="s">
        <v>9</v>
      </c>
      <c r="P223" t="s">
        <v>31</v>
      </c>
      <c r="Q223" t="s">
        <v>11</v>
      </c>
      <c r="R223" t="s">
        <v>12</v>
      </c>
      <c r="S223">
        <v>2</v>
      </c>
      <c r="T223">
        <v>130.47999999999999</v>
      </c>
      <c r="U223">
        <v>0.23</v>
      </c>
      <c r="V223">
        <v>200.9392</v>
      </c>
      <c r="W223" t="s">
        <v>1829</v>
      </c>
    </row>
    <row r="224" spans="1:23">
      <c r="A224" s="27">
        <v>45293</v>
      </c>
      <c r="B224" t="s">
        <v>1458</v>
      </c>
      <c r="C224" t="s">
        <v>1648</v>
      </c>
      <c r="D224" t="s">
        <v>3910</v>
      </c>
      <c r="E224" t="s">
        <v>1566</v>
      </c>
      <c r="F224" t="s">
        <v>3856</v>
      </c>
      <c r="G224" t="s">
        <v>1579</v>
      </c>
      <c r="H224" t="s">
        <v>1776</v>
      </c>
      <c r="I224" t="s">
        <v>1777</v>
      </c>
      <c r="J224" t="s">
        <v>1754</v>
      </c>
      <c r="K224" t="s">
        <v>1778</v>
      </c>
      <c r="L224" t="s">
        <v>1772</v>
      </c>
      <c r="M224" t="s">
        <v>1459</v>
      </c>
      <c r="N224">
        <v>53</v>
      </c>
      <c r="O224" t="s">
        <v>9</v>
      </c>
      <c r="P224" t="s">
        <v>19</v>
      </c>
      <c r="Q224" t="s">
        <v>96</v>
      </c>
      <c r="R224" t="s">
        <v>12</v>
      </c>
      <c r="S224">
        <v>1</v>
      </c>
      <c r="T224">
        <v>245.85</v>
      </c>
      <c r="U224">
        <v>0.18</v>
      </c>
      <c r="V224">
        <v>201.59700000000001</v>
      </c>
      <c r="W224" t="s">
        <v>1824</v>
      </c>
    </row>
    <row r="225" spans="1:23">
      <c r="A225" s="27">
        <v>45293</v>
      </c>
      <c r="B225" t="s">
        <v>1269</v>
      </c>
      <c r="C225" t="s">
        <v>1666</v>
      </c>
      <c r="D225" t="s">
        <v>3919</v>
      </c>
      <c r="E225" t="s">
        <v>1558</v>
      </c>
      <c r="F225" t="s">
        <v>3861</v>
      </c>
      <c r="G225" t="s">
        <v>1727</v>
      </c>
      <c r="H225" t="s">
        <v>1786</v>
      </c>
      <c r="I225" t="s">
        <v>1787</v>
      </c>
      <c r="J225" t="s">
        <v>1763</v>
      </c>
      <c r="K225" t="s">
        <v>1788</v>
      </c>
      <c r="L225" t="s">
        <v>1756</v>
      </c>
      <c r="M225" t="s">
        <v>1270</v>
      </c>
      <c r="N225">
        <v>36</v>
      </c>
      <c r="O225" t="s">
        <v>9</v>
      </c>
      <c r="P225" t="s">
        <v>31</v>
      </c>
      <c r="Q225" t="s">
        <v>233</v>
      </c>
      <c r="R225" t="s">
        <v>12</v>
      </c>
      <c r="S225">
        <v>2</v>
      </c>
      <c r="T225">
        <v>107.97</v>
      </c>
      <c r="U225">
        <v>0.06</v>
      </c>
      <c r="V225">
        <v>202.9836</v>
      </c>
      <c r="W225" t="s">
        <v>1829</v>
      </c>
    </row>
    <row r="226" spans="1:23">
      <c r="A226" s="27">
        <v>45293</v>
      </c>
      <c r="B226" t="s">
        <v>1163</v>
      </c>
      <c r="C226" t="s">
        <v>1692</v>
      </c>
      <c r="D226" t="s">
        <v>3933</v>
      </c>
      <c r="E226" t="s">
        <v>1566</v>
      </c>
      <c r="F226" t="s">
        <v>3856</v>
      </c>
      <c r="G226" t="s">
        <v>1639</v>
      </c>
      <c r="H226" t="s">
        <v>1789</v>
      </c>
      <c r="I226" t="s">
        <v>1790</v>
      </c>
      <c r="J226" t="s">
        <v>1754</v>
      </c>
      <c r="K226" t="s">
        <v>1791</v>
      </c>
      <c r="L226" t="s">
        <v>1772</v>
      </c>
      <c r="M226" t="s">
        <v>1164</v>
      </c>
      <c r="N226">
        <v>28</v>
      </c>
      <c r="O226" t="s">
        <v>9</v>
      </c>
      <c r="P226" t="s">
        <v>26</v>
      </c>
      <c r="Q226" t="s">
        <v>58</v>
      </c>
      <c r="R226" t="s">
        <v>12</v>
      </c>
      <c r="S226">
        <v>4</v>
      </c>
      <c r="T226">
        <v>62.48</v>
      </c>
      <c r="U226">
        <v>0.18</v>
      </c>
      <c r="V226">
        <v>204.93440000000001</v>
      </c>
      <c r="W226" t="s">
        <v>1826</v>
      </c>
    </row>
    <row r="227" spans="1:23">
      <c r="A227" s="27">
        <v>45294</v>
      </c>
      <c r="B227" t="s">
        <v>585</v>
      </c>
      <c r="C227" t="s">
        <v>1714</v>
      </c>
      <c r="D227" t="s">
        <v>3944</v>
      </c>
      <c r="E227" t="s">
        <v>1558</v>
      </c>
      <c r="F227" t="s">
        <v>3850</v>
      </c>
      <c r="G227" t="s">
        <v>1719</v>
      </c>
      <c r="H227" t="s">
        <v>1801</v>
      </c>
      <c r="I227" t="s">
        <v>1802</v>
      </c>
      <c r="J227" t="s">
        <v>1759</v>
      </c>
      <c r="K227" t="s">
        <v>1803</v>
      </c>
      <c r="L227" t="s">
        <v>1756</v>
      </c>
      <c r="M227" t="s">
        <v>586</v>
      </c>
      <c r="N227">
        <v>55</v>
      </c>
      <c r="O227" t="s">
        <v>9</v>
      </c>
      <c r="P227" t="s">
        <v>19</v>
      </c>
      <c r="Q227" t="s">
        <v>328</v>
      </c>
      <c r="R227" t="s">
        <v>12</v>
      </c>
      <c r="S227">
        <v>3</v>
      </c>
      <c r="T227">
        <v>71.23</v>
      </c>
      <c r="U227">
        <v>0.03</v>
      </c>
      <c r="V227">
        <v>207.27930000000001</v>
      </c>
      <c r="W227" t="s">
        <v>1824</v>
      </c>
    </row>
    <row r="228" spans="1:23">
      <c r="A228" s="27">
        <v>45294</v>
      </c>
      <c r="B228" t="s">
        <v>241</v>
      </c>
      <c r="C228" t="s">
        <v>1728</v>
      </c>
      <c r="D228" t="s">
        <v>3951</v>
      </c>
      <c r="E228" t="s">
        <v>1563</v>
      </c>
      <c r="F228" t="s">
        <v>3848</v>
      </c>
      <c r="G228" t="s">
        <v>1595</v>
      </c>
      <c r="H228" t="s">
        <v>1757</v>
      </c>
      <c r="I228" t="s">
        <v>1758</v>
      </c>
      <c r="J228" t="s">
        <v>1759</v>
      </c>
      <c r="K228" t="s">
        <v>1760</v>
      </c>
      <c r="L228" t="s">
        <v>1756</v>
      </c>
      <c r="M228" t="s">
        <v>242</v>
      </c>
      <c r="N228">
        <v>21</v>
      </c>
      <c r="O228" t="s">
        <v>16</v>
      </c>
      <c r="P228" t="s">
        <v>26</v>
      </c>
      <c r="Q228" t="s">
        <v>328</v>
      </c>
      <c r="R228" t="s">
        <v>12</v>
      </c>
      <c r="S228">
        <v>4</v>
      </c>
      <c r="T228">
        <v>61.98</v>
      </c>
      <c r="U228">
        <v>0.16</v>
      </c>
      <c r="V228">
        <v>208.25280000000001</v>
      </c>
      <c r="W228" t="s">
        <v>1829</v>
      </c>
    </row>
    <row r="229" spans="1:23">
      <c r="A229" s="27">
        <v>45294</v>
      </c>
      <c r="B229" t="s">
        <v>224</v>
      </c>
      <c r="C229" t="s">
        <v>1582</v>
      </c>
      <c r="D229" t="s">
        <v>3869</v>
      </c>
      <c r="E229" t="s">
        <v>1566</v>
      </c>
      <c r="F229" t="s">
        <v>3848</v>
      </c>
      <c r="G229" t="s">
        <v>1559</v>
      </c>
      <c r="H229" t="s">
        <v>1782</v>
      </c>
      <c r="I229" t="s">
        <v>1783</v>
      </c>
      <c r="J229" t="s">
        <v>1784</v>
      </c>
      <c r="K229" t="s">
        <v>1785</v>
      </c>
      <c r="L229" t="s">
        <v>1772</v>
      </c>
      <c r="M229" t="s">
        <v>225</v>
      </c>
      <c r="N229">
        <v>22</v>
      </c>
      <c r="O229" t="s">
        <v>16</v>
      </c>
      <c r="P229" t="s">
        <v>26</v>
      </c>
      <c r="Q229" t="s">
        <v>92</v>
      </c>
      <c r="R229" t="s">
        <v>12</v>
      </c>
      <c r="S229">
        <v>1</v>
      </c>
      <c r="T229">
        <v>234.06</v>
      </c>
      <c r="U229">
        <v>0.11</v>
      </c>
      <c r="V229">
        <v>208.3134</v>
      </c>
      <c r="W229" t="s">
        <v>1829</v>
      </c>
    </row>
    <row r="230" spans="1:23">
      <c r="A230" s="27">
        <v>45295</v>
      </c>
      <c r="B230" t="s">
        <v>926</v>
      </c>
      <c r="C230" t="s">
        <v>1658</v>
      </c>
      <c r="D230" t="s">
        <v>3915</v>
      </c>
      <c r="E230" t="s">
        <v>1544</v>
      </c>
      <c r="F230" t="s">
        <v>3864</v>
      </c>
      <c r="G230" t="s">
        <v>1619</v>
      </c>
      <c r="H230" t="s">
        <v>1776</v>
      </c>
      <c r="I230" t="s">
        <v>1777</v>
      </c>
      <c r="J230" t="s">
        <v>1754</v>
      </c>
      <c r="K230" t="s">
        <v>1778</v>
      </c>
      <c r="L230" t="s">
        <v>1772</v>
      </c>
      <c r="M230" t="s">
        <v>927</v>
      </c>
      <c r="N230">
        <v>30</v>
      </c>
      <c r="O230" t="s">
        <v>9</v>
      </c>
      <c r="P230" t="s">
        <v>26</v>
      </c>
      <c r="Q230" t="s">
        <v>237</v>
      </c>
      <c r="R230" t="s">
        <v>12</v>
      </c>
      <c r="S230">
        <v>1</v>
      </c>
      <c r="T230">
        <v>238.24</v>
      </c>
      <c r="U230">
        <v>0.12</v>
      </c>
      <c r="V230">
        <v>209.65119999999999</v>
      </c>
      <c r="W230" t="s">
        <v>1824</v>
      </c>
    </row>
    <row r="231" spans="1:23">
      <c r="A231" s="27">
        <v>45296</v>
      </c>
      <c r="B231" t="s">
        <v>1431</v>
      </c>
      <c r="C231" t="s">
        <v>1553</v>
      </c>
      <c r="D231" t="s">
        <v>3845</v>
      </c>
      <c r="E231" t="s">
        <v>1547</v>
      </c>
      <c r="F231" t="s">
        <v>3846</v>
      </c>
      <c r="G231" t="s">
        <v>1693</v>
      </c>
      <c r="H231" t="s">
        <v>1794</v>
      </c>
      <c r="I231" t="s">
        <v>1795</v>
      </c>
      <c r="J231" t="s">
        <v>1759</v>
      </c>
      <c r="K231" t="s">
        <v>1796</v>
      </c>
      <c r="L231" t="s">
        <v>1772</v>
      </c>
      <c r="M231" t="s">
        <v>1432</v>
      </c>
      <c r="N231">
        <v>45</v>
      </c>
      <c r="O231" t="s">
        <v>16</v>
      </c>
      <c r="P231" t="s">
        <v>31</v>
      </c>
      <c r="Q231" t="s">
        <v>434</v>
      </c>
      <c r="R231" t="s">
        <v>12</v>
      </c>
      <c r="S231">
        <v>1</v>
      </c>
      <c r="T231">
        <v>221.7</v>
      </c>
      <c r="U231">
        <v>0.04</v>
      </c>
      <c r="V231">
        <v>212.83199999999999</v>
      </c>
      <c r="W231" t="s">
        <v>1829</v>
      </c>
    </row>
    <row r="232" spans="1:23">
      <c r="A232" s="27">
        <v>45296</v>
      </c>
      <c r="B232" t="s">
        <v>585</v>
      </c>
      <c r="C232" t="s">
        <v>1620</v>
      </c>
      <c r="D232" t="s">
        <v>3892</v>
      </c>
      <c r="E232" t="s">
        <v>1547</v>
      </c>
      <c r="F232" t="s">
        <v>3841</v>
      </c>
      <c r="G232" t="s">
        <v>1653</v>
      </c>
      <c r="H232" t="s">
        <v>1786</v>
      </c>
      <c r="I232" t="s">
        <v>1787</v>
      </c>
      <c r="J232" t="s">
        <v>1763</v>
      </c>
      <c r="K232" t="s">
        <v>1788</v>
      </c>
      <c r="L232" t="s">
        <v>1756</v>
      </c>
      <c r="M232" t="s">
        <v>586</v>
      </c>
      <c r="N232">
        <v>55</v>
      </c>
      <c r="O232" t="s">
        <v>9</v>
      </c>
      <c r="P232" t="s">
        <v>19</v>
      </c>
      <c r="Q232" t="s">
        <v>287</v>
      </c>
      <c r="R232" t="s">
        <v>12</v>
      </c>
      <c r="S232">
        <v>2</v>
      </c>
      <c r="T232">
        <v>117.34</v>
      </c>
      <c r="U232">
        <v>0.09</v>
      </c>
      <c r="V232">
        <v>213.55879999999999</v>
      </c>
      <c r="W232" t="s">
        <v>1824</v>
      </c>
    </row>
    <row r="233" spans="1:23">
      <c r="A233" s="27">
        <v>45296</v>
      </c>
      <c r="B233" t="s">
        <v>963</v>
      </c>
      <c r="C233" t="s">
        <v>1720</v>
      </c>
      <c r="D233" t="s">
        <v>3947</v>
      </c>
      <c r="E233" t="s">
        <v>1544</v>
      </c>
      <c r="F233" t="s">
        <v>3858</v>
      </c>
      <c r="G233" t="s">
        <v>1567</v>
      </c>
      <c r="H233" t="s">
        <v>1752</v>
      </c>
      <c r="I233" t="s">
        <v>1753</v>
      </c>
      <c r="J233" t="s">
        <v>1754</v>
      </c>
      <c r="K233" t="s">
        <v>1755</v>
      </c>
      <c r="L233" t="s">
        <v>1756</v>
      </c>
      <c r="M233" t="s">
        <v>964</v>
      </c>
      <c r="N233">
        <v>64</v>
      </c>
      <c r="O233" t="s">
        <v>9</v>
      </c>
      <c r="P233" t="s">
        <v>19</v>
      </c>
      <c r="Q233" t="s">
        <v>167</v>
      </c>
      <c r="R233" t="s">
        <v>12</v>
      </c>
      <c r="S233">
        <v>1</v>
      </c>
      <c r="T233">
        <v>227.35</v>
      </c>
      <c r="U233">
        <v>0.06</v>
      </c>
      <c r="V233">
        <v>213.709</v>
      </c>
      <c r="W233" t="s">
        <v>1826</v>
      </c>
    </row>
    <row r="234" spans="1:23">
      <c r="A234" s="27">
        <v>45296</v>
      </c>
      <c r="B234" t="s">
        <v>338</v>
      </c>
      <c r="C234" t="s">
        <v>1606</v>
      </c>
      <c r="D234" t="s">
        <v>3884</v>
      </c>
      <c r="E234" t="s">
        <v>1544</v>
      </c>
      <c r="F234" t="s">
        <v>3864</v>
      </c>
      <c r="G234" t="s">
        <v>1667</v>
      </c>
      <c r="H234" t="s">
        <v>1769</v>
      </c>
      <c r="I234" t="s">
        <v>1770</v>
      </c>
      <c r="J234" t="s">
        <v>1763</v>
      </c>
      <c r="K234" t="s">
        <v>1771</v>
      </c>
      <c r="L234" t="s">
        <v>1772</v>
      </c>
      <c r="M234" t="s">
        <v>339</v>
      </c>
      <c r="N234">
        <v>43</v>
      </c>
      <c r="O234" t="s">
        <v>16</v>
      </c>
      <c r="P234" t="s">
        <v>31</v>
      </c>
      <c r="Q234" t="s">
        <v>328</v>
      </c>
      <c r="R234" t="s">
        <v>12</v>
      </c>
      <c r="S234">
        <v>2</v>
      </c>
      <c r="T234">
        <v>145.18</v>
      </c>
      <c r="U234">
        <v>0.26</v>
      </c>
      <c r="V234">
        <v>214.8664</v>
      </c>
      <c r="W234" t="s">
        <v>1829</v>
      </c>
    </row>
    <row r="235" spans="1:23">
      <c r="A235" s="27">
        <v>45296</v>
      </c>
      <c r="B235" t="s">
        <v>529</v>
      </c>
      <c r="C235" t="s">
        <v>1586</v>
      </c>
      <c r="D235" t="s">
        <v>3871</v>
      </c>
      <c r="E235" t="s">
        <v>1566</v>
      </c>
      <c r="F235" t="s">
        <v>3872</v>
      </c>
      <c r="G235" t="s">
        <v>1615</v>
      </c>
      <c r="H235" t="s">
        <v>1782</v>
      </c>
      <c r="I235" t="s">
        <v>1783</v>
      </c>
      <c r="J235" t="s">
        <v>1784</v>
      </c>
      <c r="K235" t="s">
        <v>1785</v>
      </c>
      <c r="L235" t="s">
        <v>1772</v>
      </c>
      <c r="M235" t="s">
        <v>530</v>
      </c>
      <c r="N235">
        <v>43</v>
      </c>
      <c r="O235" t="s">
        <v>9</v>
      </c>
      <c r="P235" t="s">
        <v>31</v>
      </c>
      <c r="Q235" t="s">
        <v>324</v>
      </c>
      <c r="R235" t="s">
        <v>12</v>
      </c>
      <c r="S235">
        <v>2</v>
      </c>
      <c r="T235">
        <v>151.51</v>
      </c>
      <c r="U235">
        <v>0.28999999999999998</v>
      </c>
      <c r="V235">
        <v>215.14420000000001</v>
      </c>
      <c r="W235" t="s">
        <v>1826</v>
      </c>
    </row>
    <row r="236" spans="1:23">
      <c r="A236" s="27">
        <v>45297</v>
      </c>
      <c r="B236" t="s">
        <v>502</v>
      </c>
      <c r="C236" t="s">
        <v>1700</v>
      </c>
      <c r="D236" t="s">
        <v>3937</v>
      </c>
      <c r="E236" t="s">
        <v>1563</v>
      </c>
      <c r="F236" t="s">
        <v>3839</v>
      </c>
      <c r="G236" t="s">
        <v>1617</v>
      </c>
      <c r="H236" t="s">
        <v>1776</v>
      </c>
      <c r="I236" t="s">
        <v>1777</v>
      </c>
      <c r="J236" t="s">
        <v>1754</v>
      </c>
      <c r="K236" t="s">
        <v>1778</v>
      </c>
      <c r="L236" t="s">
        <v>1772</v>
      </c>
      <c r="M236" t="s">
        <v>503</v>
      </c>
      <c r="N236">
        <v>33</v>
      </c>
      <c r="O236" t="s">
        <v>9</v>
      </c>
      <c r="P236" t="s">
        <v>26</v>
      </c>
      <c r="Q236" t="s">
        <v>328</v>
      </c>
      <c r="R236" t="s">
        <v>12</v>
      </c>
      <c r="S236">
        <v>3</v>
      </c>
      <c r="T236">
        <v>89.78</v>
      </c>
      <c r="U236">
        <v>0.2</v>
      </c>
      <c r="V236">
        <v>215.47200000000001</v>
      </c>
      <c r="W236" t="s">
        <v>1824</v>
      </c>
    </row>
    <row r="237" spans="1:23">
      <c r="A237" s="27">
        <v>45297</v>
      </c>
      <c r="B237" t="s">
        <v>1501</v>
      </c>
      <c r="C237" t="s">
        <v>1704</v>
      </c>
      <c r="D237" t="s">
        <v>3939</v>
      </c>
      <c r="E237" t="s">
        <v>1544</v>
      </c>
      <c r="F237" t="s">
        <v>3864</v>
      </c>
      <c r="G237" t="s">
        <v>1579</v>
      </c>
      <c r="H237" t="s">
        <v>1794</v>
      </c>
      <c r="I237" t="s">
        <v>1795</v>
      </c>
      <c r="J237" t="s">
        <v>1759</v>
      </c>
      <c r="K237" t="s">
        <v>1796</v>
      </c>
      <c r="L237" t="s">
        <v>1772</v>
      </c>
      <c r="M237" t="s">
        <v>1502</v>
      </c>
      <c r="N237">
        <v>23</v>
      </c>
      <c r="O237" t="s">
        <v>16</v>
      </c>
      <c r="P237" t="s">
        <v>26</v>
      </c>
      <c r="Q237" t="s">
        <v>96</v>
      </c>
      <c r="R237" t="s">
        <v>12</v>
      </c>
      <c r="S237">
        <v>2</v>
      </c>
      <c r="T237">
        <v>130.38999999999999</v>
      </c>
      <c r="U237">
        <v>0.17</v>
      </c>
      <c r="V237">
        <v>216.44739999999999</v>
      </c>
      <c r="W237" t="s">
        <v>1824</v>
      </c>
    </row>
    <row r="238" spans="1:23">
      <c r="A238" s="27">
        <v>45299</v>
      </c>
      <c r="B238" t="s">
        <v>613</v>
      </c>
      <c r="C238" t="s">
        <v>1682</v>
      </c>
      <c r="D238" t="s">
        <v>3927</v>
      </c>
      <c r="E238" t="s">
        <v>1563</v>
      </c>
      <c r="F238" t="s">
        <v>3848</v>
      </c>
      <c r="G238" t="s">
        <v>1701</v>
      </c>
      <c r="H238" t="s">
        <v>1776</v>
      </c>
      <c r="I238" t="s">
        <v>1777</v>
      </c>
      <c r="J238" t="s">
        <v>1754</v>
      </c>
      <c r="K238" t="s">
        <v>1778</v>
      </c>
      <c r="L238" t="s">
        <v>1772</v>
      </c>
      <c r="M238" t="s">
        <v>614</v>
      </c>
      <c r="N238">
        <v>53</v>
      </c>
      <c r="O238" t="s">
        <v>9</v>
      </c>
      <c r="P238" t="s">
        <v>19</v>
      </c>
      <c r="Q238" t="s">
        <v>163</v>
      </c>
      <c r="R238" t="s">
        <v>12</v>
      </c>
      <c r="S238">
        <v>3</v>
      </c>
      <c r="T238">
        <v>77.599999999999994</v>
      </c>
      <c r="U238">
        <v>7.0000000000000007E-2</v>
      </c>
      <c r="V238">
        <v>216.50399999999999</v>
      </c>
      <c r="W238" t="s">
        <v>1829</v>
      </c>
    </row>
    <row r="239" spans="1:23">
      <c r="A239" s="27">
        <v>45299</v>
      </c>
      <c r="B239" t="s">
        <v>1501</v>
      </c>
      <c r="C239" t="s">
        <v>1636</v>
      </c>
      <c r="D239" t="s">
        <v>3902</v>
      </c>
      <c r="E239" t="s">
        <v>1566</v>
      </c>
      <c r="F239" t="s">
        <v>3856</v>
      </c>
      <c r="G239" t="s">
        <v>1709</v>
      </c>
      <c r="H239" t="s">
        <v>1761</v>
      </c>
      <c r="I239" t="s">
        <v>1762</v>
      </c>
      <c r="J239" t="s">
        <v>1763</v>
      </c>
      <c r="K239" t="s">
        <v>1764</v>
      </c>
      <c r="L239" t="s">
        <v>1765</v>
      </c>
      <c r="M239" t="s">
        <v>1502</v>
      </c>
      <c r="N239">
        <v>23</v>
      </c>
      <c r="O239" t="s">
        <v>16</v>
      </c>
      <c r="P239" t="s">
        <v>26</v>
      </c>
      <c r="Q239" t="s">
        <v>133</v>
      </c>
      <c r="R239" t="s">
        <v>12</v>
      </c>
      <c r="S239">
        <v>1</v>
      </c>
      <c r="T239">
        <v>230.53</v>
      </c>
      <c r="U239">
        <v>0.06</v>
      </c>
      <c r="V239">
        <v>216.69820000000001</v>
      </c>
      <c r="W239" t="s">
        <v>1829</v>
      </c>
    </row>
    <row r="240" spans="1:23">
      <c r="A240" s="27">
        <v>45299</v>
      </c>
      <c r="B240" t="s">
        <v>82</v>
      </c>
      <c r="C240" t="s">
        <v>1686</v>
      </c>
      <c r="D240" t="s">
        <v>3930</v>
      </c>
      <c r="E240" t="s">
        <v>1547</v>
      </c>
      <c r="F240" t="s">
        <v>3846</v>
      </c>
      <c r="G240" t="s">
        <v>1579</v>
      </c>
      <c r="H240" t="s">
        <v>1813</v>
      </c>
      <c r="I240" t="s">
        <v>1814</v>
      </c>
      <c r="J240" t="s">
        <v>1754</v>
      </c>
      <c r="K240" t="s">
        <v>1815</v>
      </c>
      <c r="L240" t="s">
        <v>1772</v>
      </c>
      <c r="M240" t="s">
        <v>83</v>
      </c>
      <c r="N240">
        <v>43</v>
      </c>
      <c r="O240" t="s">
        <v>9</v>
      </c>
      <c r="P240" t="s">
        <v>31</v>
      </c>
      <c r="Q240" t="s">
        <v>25</v>
      </c>
      <c r="R240" t="s">
        <v>12</v>
      </c>
      <c r="S240">
        <v>3</v>
      </c>
      <c r="T240">
        <v>74.66</v>
      </c>
      <c r="U240">
        <v>0.03</v>
      </c>
      <c r="V240">
        <v>217.26060000000001</v>
      </c>
      <c r="W240" t="s">
        <v>1824</v>
      </c>
    </row>
    <row r="241" spans="1:23">
      <c r="A241" s="27">
        <v>45300</v>
      </c>
      <c r="B241" t="s">
        <v>872</v>
      </c>
      <c r="C241" t="s">
        <v>1642</v>
      </c>
      <c r="D241" t="s">
        <v>3905</v>
      </c>
      <c r="E241" t="s">
        <v>1558</v>
      </c>
      <c r="F241" t="s">
        <v>3906</v>
      </c>
      <c r="G241" t="s">
        <v>1621</v>
      </c>
      <c r="H241" t="s">
        <v>1779</v>
      </c>
      <c r="I241" t="s">
        <v>1780</v>
      </c>
      <c r="J241" t="s">
        <v>1763</v>
      </c>
      <c r="K241" t="s">
        <v>1781</v>
      </c>
      <c r="L241" t="s">
        <v>1772</v>
      </c>
      <c r="M241" t="s">
        <v>873</v>
      </c>
      <c r="N241">
        <v>38</v>
      </c>
      <c r="O241" t="s">
        <v>9</v>
      </c>
      <c r="P241" t="s">
        <v>31</v>
      </c>
      <c r="Q241" t="s">
        <v>359</v>
      </c>
      <c r="R241" t="s">
        <v>12</v>
      </c>
      <c r="S241">
        <v>3</v>
      </c>
      <c r="T241">
        <v>79.77</v>
      </c>
      <c r="U241">
        <v>0.09</v>
      </c>
      <c r="V241">
        <v>217.77209999999999</v>
      </c>
      <c r="W241" t="s">
        <v>1824</v>
      </c>
    </row>
    <row r="242" spans="1:23">
      <c r="A242" s="27">
        <v>45300</v>
      </c>
      <c r="B242" t="s">
        <v>1121</v>
      </c>
      <c r="C242" t="s">
        <v>1658</v>
      </c>
      <c r="D242" t="s">
        <v>3915</v>
      </c>
      <c r="E242" t="s">
        <v>1544</v>
      </c>
      <c r="F242" t="s">
        <v>3864</v>
      </c>
      <c r="G242" t="s">
        <v>1747</v>
      </c>
      <c r="H242" t="s">
        <v>1813</v>
      </c>
      <c r="I242" t="s">
        <v>1814</v>
      </c>
      <c r="J242" t="s">
        <v>1754</v>
      </c>
      <c r="K242" t="s">
        <v>1815</v>
      </c>
      <c r="L242" t="s">
        <v>1772</v>
      </c>
      <c r="M242" t="s">
        <v>1122</v>
      </c>
      <c r="N242">
        <v>60</v>
      </c>
      <c r="O242" t="s">
        <v>16</v>
      </c>
      <c r="P242" t="s">
        <v>19</v>
      </c>
      <c r="Q242" t="s">
        <v>254</v>
      </c>
      <c r="R242" t="s">
        <v>12</v>
      </c>
      <c r="S242">
        <v>1</v>
      </c>
      <c r="T242">
        <v>222.95</v>
      </c>
      <c r="U242">
        <v>0.02</v>
      </c>
      <c r="V242">
        <v>218.49100000000001</v>
      </c>
      <c r="W242" t="s">
        <v>1824</v>
      </c>
    </row>
    <row r="243" spans="1:23">
      <c r="A243" s="27">
        <v>45300</v>
      </c>
      <c r="B243" t="s">
        <v>1112</v>
      </c>
      <c r="C243" t="s">
        <v>1730</v>
      </c>
      <c r="D243" t="s">
        <v>3952</v>
      </c>
      <c r="E243" t="s">
        <v>1547</v>
      </c>
      <c r="F243" t="s">
        <v>3894</v>
      </c>
      <c r="G243" t="s">
        <v>1609</v>
      </c>
      <c r="H243" t="s">
        <v>1807</v>
      </c>
      <c r="I243" t="s">
        <v>1808</v>
      </c>
      <c r="J243" t="s">
        <v>1759</v>
      </c>
      <c r="K243" t="s">
        <v>1809</v>
      </c>
      <c r="L243" t="s">
        <v>1756</v>
      </c>
      <c r="M243" t="s">
        <v>1113</v>
      </c>
      <c r="N243">
        <v>20</v>
      </c>
      <c r="O243" t="s">
        <v>9</v>
      </c>
      <c r="P243" t="s">
        <v>26</v>
      </c>
      <c r="Q243" t="s">
        <v>254</v>
      </c>
      <c r="R243" t="s">
        <v>12</v>
      </c>
      <c r="S243">
        <v>1</v>
      </c>
      <c r="T243">
        <v>230.32</v>
      </c>
      <c r="U243">
        <v>0.05</v>
      </c>
      <c r="V243">
        <v>218.804</v>
      </c>
      <c r="W243" t="s">
        <v>1826</v>
      </c>
    </row>
    <row r="244" spans="1:23">
      <c r="A244" s="27">
        <v>45301</v>
      </c>
      <c r="B244" t="s">
        <v>544</v>
      </c>
      <c r="C244" t="s">
        <v>1738</v>
      </c>
      <c r="D244" t="s">
        <v>3956</v>
      </c>
      <c r="E244" t="s">
        <v>1566</v>
      </c>
      <c r="F244" t="s">
        <v>3848</v>
      </c>
      <c r="G244" t="s">
        <v>1581</v>
      </c>
      <c r="H244" t="s">
        <v>1757</v>
      </c>
      <c r="I244" t="s">
        <v>1758</v>
      </c>
      <c r="J244" t="s">
        <v>1759</v>
      </c>
      <c r="K244" t="s">
        <v>1760</v>
      </c>
      <c r="L244" t="s">
        <v>1756</v>
      </c>
      <c r="M244" t="s">
        <v>545</v>
      </c>
      <c r="N244">
        <v>21</v>
      </c>
      <c r="O244" t="s">
        <v>9</v>
      </c>
      <c r="P244" t="s">
        <v>26</v>
      </c>
      <c r="Q244" t="s">
        <v>233</v>
      </c>
      <c r="R244" t="s">
        <v>12</v>
      </c>
      <c r="S244">
        <v>1</v>
      </c>
      <c r="T244">
        <v>301.60000000000002</v>
      </c>
      <c r="U244">
        <v>0.27</v>
      </c>
      <c r="V244">
        <v>220.16800000000001</v>
      </c>
      <c r="W244" t="s">
        <v>1824</v>
      </c>
    </row>
    <row r="245" spans="1:23">
      <c r="A245" s="27">
        <v>45301</v>
      </c>
      <c r="B245" t="s">
        <v>1275</v>
      </c>
      <c r="C245" t="s">
        <v>1614</v>
      </c>
      <c r="D245" t="s">
        <v>3889</v>
      </c>
      <c r="E245" t="s">
        <v>1544</v>
      </c>
      <c r="F245" t="s">
        <v>3864</v>
      </c>
      <c r="G245" t="s">
        <v>1699</v>
      </c>
      <c r="H245" t="s">
        <v>1813</v>
      </c>
      <c r="I245" t="s">
        <v>1814</v>
      </c>
      <c r="J245" t="s">
        <v>1754</v>
      </c>
      <c r="K245" t="s">
        <v>1815</v>
      </c>
      <c r="L245" t="s">
        <v>1772</v>
      </c>
      <c r="M245" t="s">
        <v>1276</v>
      </c>
      <c r="N245">
        <v>48</v>
      </c>
      <c r="O245" t="s">
        <v>16</v>
      </c>
      <c r="P245" t="s">
        <v>31</v>
      </c>
      <c r="Q245" t="s">
        <v>62</v>
      </c>
      <c r="R245" t="s">
        <v>12</v>
      </c>
      <c r="S245">
        <v>4</v>
      </c>
      <c r="T245">
        <v>62.25</v>
      </c>
      <c r="U245">
        <v>0.11</v>
      </c>
      <c r="V245">
        <v>221.61</v>
      </c>
      <c r="W245" t="s">
        <v>1824</v>
      </c>
    </row>
    <row r="246" spans="1:23">
      <c r="A246" s="27">
        <v>45301</v>
      </c>
      <c r="B246" t="s">
        <v>1414</v>
      </c>
      <c r="C246" t="s">
        <v>1582</v>
      </c>
      <c r="D246" t="s">
        <v>3869</v>
      </c>
      <c r="E246" t="s">
        <v>1566</v>
      </c>
      <c r="F246" t="s">
        <v>3848</v>
      </c>
      <c r="G246" t="s">
        <v>1577</v>
      </c>
      <c r="H246" t="s">
        <v>1813</v>
      </c>
      <c r="I246" t="s">
        <v>1814</v>
      </c>
      <c r="J246" t="s">
        <v>1754</v>
      </c>
      <c r="K246" t="s">
        <v>1815</v>
      </c>
      <c r="L246" t="s">
        <v>1772</v>
      </c>
      <c r="M246" t="s">
        <v>1415</v>
      </c>
      <c r="N246">
        <v>62</v>
      </c>
      <c r="O246" t="s">
        <v>16</v>
      </c>
      <c r="P246" t="s">
        <v>19</v>
      </c>
      <c r="Q246" t="s">
        <v>106</v>
      </c>
      <c r="R246" t="s">
        <v>12</v>
      </c>
      <c r="S246">
        <v>1</v>
      </c>
      <c r="T246">
        <v>244.25</v>
      </c>
      <c r="U246">
        <v>0.09</v>
      </c>
      <c r="V246">
        <v>222.26750000000001</v>
      </c>
      <c r="W246" t="s">
        <v>1826</v>
      </c>
    </row>
    <row r="247" spans="1:23">
      <c r="A247" s="27">
        <v>45301</v>
      </c>
      <c r="B247" t="s">
        <v>147</v>
      </c>
      <c r="C247" t="s">
        <v>1584</v>
      </c>
      <c r="D247" t="s">
        <v>3870</v>
      </c>
      <c r="E247" t="s">
        <v>1547</v>
      </c>
      <c r="F247" t="s">
        <v>3846</v>
      </c>
      <c r="G247" t="s">
        <v>1719</v>
      </c>
      <c r="H247" t="s">
        <v>1810</v>
      </c>
      <c r="I247" t="s">
        <v>1811</v>
      </c>
      <c r="J247" t="s">
        <v>1754</v>
      </c>
      <c r="K247" t="s">
        <v>1812</v>
      </c>
      <c r="L247" t="s">
        <v>1756</v>
      </c>
      <c r="M247" t="s">
        <v>148</v>
      </c>
      <c r="N247">
        <v>27</v>
      </c>
      <c r="O247" t="s">
        <v>16</v>
      </c>
      <c r="P247" t="s">
        <v>26</v>
      </c>
      <c r="Q247" t="s">
        <v>167</v>
      </c>
      <c r="R247" t="s">
        <v>12</v>
      </c>
      <c r="S247">
        <v>1</v>
      </c>
      <c r="T247">
        <v>235.28</v>
      </c>
      <c r="U247">
        <v>0.05</v>
      </c>
      <c r="V247">
        <v>223.51599999999999</v>
      </c>
      <c r="W247" t="s">
        <v>1826</v>
      </c>
    </row>
    <row r="248" spans="1:23">
      <c r="A248" s="27">
        <v>45302</v>
      </c>
      <c r="B248" t="s">
        <v>78</v>
      </c>
      <c r="C248" t="s">
        <v>1596</v>
      </c>
      <c r="D248" t="s">
        <v>3878</v>
      </c>
      <c r="E248" t="s">
        <v>1566</v>
      </c>
      <c r="F248" t="s">
        <v>3879</v>
      </c>
      <c r="G248" t="s">
        <v>1629</v>
      </c>
      <c r="H248" t="s">
        <v>1776</v>
      </c>
      <c r="I248" t="s">
        <v>1777</v>
      </c>
      <c r="J248" t="s">
        <v>1754</v>
      </c>
      <c r="K248" t="s">
        <v>1778</v>
      </c>
      <c r="L248" t="s">
        <v>1772</v>
      </c>
      <c r="M248" t="s">
        <v>79</v>
      </c>
      <c r="N248">
        <v>60</v>
      </c>
      <c r="O248" t="s">
        <v>16</v>
      </c>
      <c r="P248" t="s">
        <v>19</v>
      </c>
      <c r="Q248" t="s">
        <v>92</v>
      </c>
      <c r="R248" t="s">
        <v>12</v>
      </c>
      <c r="S248">
        <v>4</v>
      </c>
      <c r="T248">
        <v>73.55</v>
      </c>
      <c r="U248">
        <v>0.24</v>
      </c>
      <c r="V248">
        <v>223.59200000000001</v>
      </c>
      <c r="W248" t="s">
        <v>1824</v>
      </c>
    </row>
    <row r="249" spans="1:23">
      <c r="A249" s="27">
        <v>45302</v>
      </c>
      <c r="B249" t="s">
        <v>598</v>
      </c>
      <c r="C249" t="s">
        <v>1726</v>
      </c>
      <c r="D249" t="s">
        <v>3950</v>
      </c>
      <c r="E249" t="s">
        <v>1558</v>
      </c>
      <c r="F249" t="s">
        <v>3906</v>
      </c>
      <c r="G249" t="s">
        <v>1733</v>
      </c>
      <c r="H249" t="s">
        <v>1752</v>
      </c>
      <c r="I249" t="s">
        <v>1753</v>
      </c>
      <c r="J249" t="s">
        <v>1754</v>
      </c>
      <c r="K249" t="s">
        <v>1755</v>
      </c>
      <c r="L249" t="s">
        <v>1756</v>
      </c>
      <c r="M249" t="s">
        <v>599</v>
      </c>
      <c r="N249">
        <v>60</v>
      </c>
      <c r="O249" t="s">
        <v>9</v>
      </c>
      <c r="P249" t="s">
        <v>19</v>
      </c>
      <c r="Q249" t="s">
        <v>30</v>
      </c>
      <c r="R249" t="s">
        <v>12</v>
      </c>
      <c r="S249">
        <v>2</v>
      </c>
      <c r="T249">
        <v>121.67</v>
      </c>
      <c r="U249">
        <v>0.08</v>
      </c>
      <c r="V249">
        <v>223.87280000000001</v>
      </c>
      <c r="W249" t="s">
        <v>1829</v>
      </c>
    </row>
    <row r="250" spans="1:23">
      <c r="A250" s="27">
        <v>45302</v>
      </c>
      <c r="B250" t="s">
        <v>478</v>
      </c>
      <c r="C250" t="s">
        <v>1734</v>
      </c>
      <c r="D250" t="s">
        <v>3954</v>
      </c>
      <c r="E250" t="s">
        <v>1563</v>
      </c>
      <c r="F250" t="s">
        <v>3839</v>
      </c>
      <c r="G250" t="s">
        <v>1641</v>
      </c>
      <c r="H250" t="s">
        <v>1797</v>
      </c>
      <c r="I250" t="s">
        <v>1798</v>
      </c>
      <c r="J250" t="s">
        <v>1754</v>
      </c>
      <c r="K250" t="s">
        <v>129</v>
      </c>
      <c r="L250" t="s">
        <v>1756</v>
      </c>
      <c r="M250" t="s">
        <v>479</v>
      </c>
      <c r="N250">
        <v>30</v>
      </c>
      <c r="O250" t="s">
        <v>9</v>
      </c>
      <c r="P250" t="s">
        <v>26</v>
      </c>
      <c r="Q250" t="s">
        <v>35</v>
      </c>
      <c r="R250" t="s">
        <v>12</v>
      </c>
      <c r="S250">
        <v>2</v>
      </c>
      <c r="T250">
        <v>153.84</v>
      </c>
      <c r="U250">
        <v>0.27</v>
      </c>
      <c r="V250">
        <v>224.60640000000001</v>
      </c>
      <c r="W250" t="s">
        <v>1824</v>
      </c>
    </row>
    <row r="251" spans="1:23">
      <c r="A251" s="27">
        <v>45303</v>
      </c>
      <c r="B251" t="s">
        <v>1440</v>
      </c>
      <c r="C251" t="s">
        <v>1602</v>
      </c>
      <c r="D251" t="s">
        <v>3882</v>
      </c>
      <c r="E251" t="s">
        <v>1544</v>
      </c>
      <c r="F251" t="s">
        <v>3864</v>
      </c>
      <c r="G251" t="s">
        <v>1731</v>
      </c>
      <c r="H251" t="s">
        <v>1789</v>
      </c>
      <c r="I251" t="s">
        <v>1790</v>
      </c>
      <c r="J251" t="s">
        <v>1754</v>
      </c>
      <c r="K251" t="s">
        <v>1791</v>
      </c>
      <c r="L251" t="s">
        <v>1772</v>
      </c>
      <c r="M251" t="s">
        <v>1441</v>
      </c>
      <c r="N251">
        <v>63</v>
      </c>
      <c r="O251" t="s">
        <v>16</v>
      </c>
      <c r="P251" t="s">
        <v>19</v>
      </c>
      <c r="Q251" t="s">
        <v>70</v>
      </c>
      <c r="R251" t="s">
        <v>12</v>
      </c>
      <c r="S251">
        <v>1</v>
      </c>
      <c r="T251">
        <v>281.97000000000003</v>
      </c>
      <c r="U251">
        <v>0.2</v>
      </c>
      <c r="V251">
        <v>225.57599999999999</v>
      </c>
      <c r="W251" t="s">
        <v>1826</v>
      </c>
    </row>
    <row r="252" spans="1:23">
      <c r="A252" s="27">
        <v>45304</v>
      </c>
      <c r="B252" t="s">
        <v>598</v>
      </c>
      <c r="C252" t="s">
        <v>1682</v>
      </c>
      <c r="D252" t="s">
        <v>3927</v>
      </c>
      <c r="E252" t="s">
        <v>1563</v>
      </c>
      <c r="F252" t="s">
        <v>3848</v>
      </c>
      <c r="G252" t="s">
        <v>1556</v>
      </c>
      <c r="H252" t="s">
        <v>1752</v>
      </c>
      <c r="I252" t="s">
        <v>1753</v>
      </c>
      <c r="J252" t="s">
        <v>1754</v>
      </c>
      <c r="K252" t="s">
        <v>1755</v>
      </c>
      <c r="L252" t="s">
        <v>1756</v>
      </c>
      <c r="M252" t="s">
        <v>599</v>
      </c>
      <c r="N252">
        <v>60</v>
      </c>
      <c r="O252" t="s">
        <v>9</v>
      </c>
      <c r="P252" t="s">
        <v>19</v>
      </c>
      <c r="Q252" t="s">
        <v>167</v>
      </c>
      <c r="R252" t="s">
        <v>12</v>
      </c>
      <c r="S252">
        <v>1</v>
      </c>
      <c r="T252">
        <v>305.70999999999998</v>
      </c>
      <c r="U252">
        <v>0.26</v>
      </c>
      <c r="V252">
        <v>226.22540000000001</v>
      </c>
      <c r="W252" t="s">
        <v>1824</v>
      </c>
    </row>
    <row r="253" spans="1:23">
      <c r="A253" s="27">
        <v>45304</v>
      </c>
      <c r="B253" t="s">
        <v>1440</v>
      </c>
      <c r="C253" t="s">
        <v>1696</v>
      </c>
      <c r="D253" t="s">
        <v>3935</v>
      </c>
      <c r="E253" t="s">
        <v>1563</v>
      </c>
      <c r="F253" t="s">
        <v>3854</v>
      </c>
      <c r="G253" t="s">
        <v>1709</v>
      </c>
      <c r="H253" t="s">
        <v>1807</v>
      </c>
      <c r="I253" t="s">
        <v>1808</v>
      </c>
      <c r="J253" t="s">
        <v>1759</v>
      </c>
      <c r="K253" t="s">
        <v>1809</v>
      </c>
      <c r="L253" t="s">
        <v>1756</v>
      </c>
      <c r="M253" t="s">
        <v>1441</v>
      </c>
      <c r="N253">
        <v>63</v>
      </c>
      <c r="O253" t="s">
        <v>16</v>
      </c>
      <c r="P253" t="s">
        <v>19</v>
      </c>
      <c r="Q253" t="s">
        <v>291</v>
      </c>
      <c r="R253" t="s">
        <v>12</v>
      </c>
      <c r="S253">
        <v>3</v>
      </c>
      <c r="T253">
        <v>104.47</v>
      </c>
      <c r="U253">
        <v>0.27</v>
      </c>
      <c r="V253">
        <v>228.7893</v>
      </c>
      <c r="W253" t="s">
        <v>1826</v>
      </c>
    </row>
    <row r="254" spans="1:23">
      <c r="A254" s="27">
        <v>45304</v>
      </c>
      <c r="B254" t="s">
        <v>1452</v>
      </c>
      <c r="C254" t="s">
        <v>1734</v>
      </c>
      <c r="D254" t="s">
        <v>3954</v>
      </c>
      <c r="E254" t="s">
        <v>1563</v>
      </c>
      <c r="F254" t="s">
        <v>3839</v>
      </c>
      <c r="G254" t="s">
        <v>1683</v>
      </c>
      <c r="H254" t="s">
        <v>1794</v>
      </c>
      <c r="I254" t="s">
        <v>1795</v>
      </c>
      <c r="J254" t="s">
        <v>1759</v>
      </c>
      <c r="K254" t="s">
        <v>1796</v>
      </c>
      <c r="L254" t="s">
        <v>1772</v>
      </c>
      <c r="M254" t="s">
        <v>1453</v>
      </c>
      <c r="N254">
        <v>42</v>
      </c>
      <c r="O254" t="s">
        <v>9</v>
      </c>
      <c r="P254" t="s">
        <v>31</v>
      </c>
      <c r="Q254" t="s">
        <v>171</v>
      </c>
      <c r="R254" t="s">
        <v>12</v>
      </c>
      <c r="S254">
        <v>2</v>
      </c>
      <c r="T254">
        <v>121.7</v>
      </c>
      <c r="U254">
        <v>0.06</v>
      </c>
      <c r="V254">
        <v>228.79599999999999</v>
      </c>
      <c r="W254" t="s">
        <v>1824</v>
      </c>
    </row>
    <row r="255" spans="1:23">
      <c r="A255" s="27">
        <v>45304</v>
      </c>
      <c r="B255" t="s">
        <v>544</v>
      </c>
      <c r="C255" t="s">
        <v>1714</v>
      </c>
      <c r="D255" t="s">
        <v>3944</v>
      </c>
      <c r="E255" t="s">
        <v>1558</v>
      </c>
      <c r="F255" t="s">
        <v>3850</v>
      </c>
      <c r="G255" t="s">
        <v>1657</v>
      </c>
      <c r="H255" t="s">
        <v>1776</v>
      </c>
      <c r="I255" t="s">
        <v>1777</v>
      </c>
      <c r="J255" t="s">
        <v>1754</v>
      </c>
      <c r="K255" t="s">
        <v>1778</v>
      </c>
      <c r="L255" t="s">
        <v>1772</v>
      </c>
      <c r="M255" t="s">
        <v>545</v>
      </c>
      <c r="N255">
        <v>21</v>
      </c>
      <c r="O255" t="s">
        <v>9</v>
      </c>
      <c r="P255" t="s">
        <v>26</v>
      </c>
      <c r="Q255" t="s">
        <v>184</v>
      </c>
      <c r="R255" t="s">
        <v>12</v>
      </c>
      <c r="S255">
        <v>1</v>
      </c>
      <c r="T255">
        <v>254.47</v>
      </c>
      <c r="U255">
        <v>0.1</v>
      </c>
      <c r="V255">
        <v>229.023</v>
      </c>
      <c r="W255" t="s">
        <v>1824</v>
      </c>
    </row>
    <row r="256" spans="1:23">
      <c r="A256" s="27">
        <v>45305</v>
      </c>
      <c r="B256" t="s">
        <v>827</v>
      </c>
      <c r="C256" t="s">
        <v>1590</v>
      </c>
      <c r="D256" t="s">
        <v>3874</v>
      </c>
      <c r="E256" t="s">
        <v>1544</v>
      </c>
      <c r="F256" t="s">
        <v>3875</v>
      </c>
      <c r="G256" t="s">
        <v>1699</v>
      </c>
      <c r="H256" t="s">
        <v>1789</v>
      </c>
      <c r="I256" t="s">
        <v>1790</v>
      </c>
      <c r="J256" t="s">
        <v>1754</v>
      </c>
      <c r="K256" t="s">
        <v>1791</v>
      </c>
      <c r="L256" t="s">
        <v>1772</v>
      </c>
      <c r="M256" t="s">
        <v>828</v>
      </c>
      <c r="N256">
        <v>32</v>
      </c>
      <c r="O256" t="s">
        <v>16</v>
      </c>
      <c r="P256" t="s">
        <v>26</v>
      </c>
      <c r="Q256" t="s">
        <v>233</v>
      </c>
      <c r="R256" t="s">
        <v>12</v>
      </c>
      <c r="S256">
        <v>1</v>
      </c>
      <c r="T256">
        <v>251.99</v>
      </c>
      <c r="U256">
        <v>0.09</v>
      </c>
      <c r="V256">
        <v>229.3109</v>
      </c>
      <c r="W256" t="s">
        <v>1829</v>
      </c>
    </row>
    <row r="257" spans="1:23">
      <c r="A257" s="27">
        <v>45306</v>
      </c>
      <c r="B257" t="s">
        <v>258</v>
      </c>
      <c r="C257" t="s">
        <v>1580</v>
      </c>
      <c r="D257" t="s">
        <v>3867</v>
      </c>
      <c r="E257" t="s">
        <v>1558</v>
      </c>
      <c r="F257" t="s">
        <v>3868</v>
      </c>
      <c r="G257" t="s">
        <v>1633</v>
      </c>
      <c r="H257" t="s">
        <v>1804</v>
      </c>
      <c r="I257" t="s">
        <v>1805</v>
      </c>
      <c r="J257" t="s">
        <v>1784</v>
      </c>
      <c r="K257" t="s">
        <v>1806</v>
      </c>
      <c r="L257" t="s">
        <v>1756</v>
      </c>
      <c r="M257" t="s">
        <v>259</v>
      </c>
      <c r="N257">
        <v>29</v>
      </c>
      <c r="O257" t="s">
        <v>16</v>
      </c>
      <c r="P257" t="s">
        <v>26</v>
      </c>
      <c r="Q257" t="s">
        <v>22</v>
      </c>
      <c r="R257" t="s">
        <v>12</v>
      </c>
      <c r="S257">
        <v>2</v>
      </c>
      <c r="T257">
        <v>126.02</v>
      </c>
      <c r="U257">
        <v>0.09</v>
      </c>
      <c r="V257">
        <v>229.35640000000001</v>
      </c>
      <c r="W257" t="s">
        <v>1824</v>
      </c>
    </row>
    <row r="258" spans="1:23">
      <c r="A258" s="27">
        <v>45307</v>
      </c>
      <c r="B258" t="s">
        <v>719</v>
      </c>
      <c r="C258" t="s">
        <v>1714</v>
      </c>
      <c r="D258" t="s">
        <v>3944</v>
      </c>
      <c r="E258" t="s">
        <v>1558</v>
      </c>
      <c r="F258" t="s">
        <v>3850</v>
      </c>
      <c r="G258" t="s">
        <v>1731</v>
      </c>
      <c r="H258" t="s">
        <v>1773</v>
      </c>
      <c r="I258" t="s">
        <v>1774</v>
      </c>
      <c r="J258" t="s">
        <v>1759</v>
      </c>
      <c r="K258" t="s">
        <v>1775</v>
      </c>
      <c r="L258" t="s">
        <v>1765</v>
      </c>
      <c r="M258" t="s">
        <v>720</v>
      </c>
      <c r="N258">
        <v>35</v>
      </c>
      <c r="O258" t="s">
        <v>9</v>
      </c>
      <c r="P258" t="s">
        <v>31</v>
      </c>
      <c r="Q258" t="s">
        <v>74</v>
      </c>
      <c r="R258" t="s">
        <v>12</v>
      </c>
      <c r="S258">
        <v>3</v>
      </c>
      <c r="T258">
        <v>107.8</v>
      </c>
      <c r="U258">
        <v>0.28999999999999998</v>
      </c>
      <c r="V258">
        <v>229.614</v>
      </c>
      <c r="W258" t="s">
        <v>1824</v>
      </c>
    </row>
    <row r="259" spans="1:23">
      <c r="A259" s="27">
        <v>45307</v>
      </c>
      <c r="B259" t="s">
        <v>640</v>
      </c>
      <c r="C259" t="s">
        <v>1586</v>
      </c>
      <c r="D259" t="s">
        <v>3871</v>
      </c>
      <c r="E259" t="s">
        <v>1566</v>
      </c>
      <c r="F259" t="s">
        <v>3872</v>
      </c>
      <c r="G259" t="s">
        <v>1743</v>
      </c>
      <c r="H259" t="s">
        <v>1766</v>
      </c>
      <c r="I259" t="s">
        <v>1767</v>
      </c>
      <c r="J259" t="s">
        <v>1759</v>
      </c>
      <c r="K259" t="s">
        <v>1768</v>
      </c>
      <c r="L259" t="s">
        <v>1765</v>
      </c>
      <c r="M259" t="s">
        <v>641</v>
      </c>
      <c r="N259">
        <v>60</v>
      </c>
      <c r="O259" t="s">
        <v>9</v>
      </c>
      <c r="P259" t="s">
        <v>19</v>
      </c>
      <c r="Q259" t="s">
        <v>74</v>
      </c>
      <c r="R259" t="s">
        <v>12</v>
      </c>
      <c r="S259">
        <v>1</v>
      </c>
      <c r="T259">
        <v>270.45</v>
      </c>
      <c r="U259">
        <v>0.15</v>
      </c>
      <c r="V259">
        <v>229.88249999999999</v>
      </c>
      <c r="W259" t="s">
        <v>1826</v>
      </c>
    </row>
    <row r="260" spans="1:23">
      <c r="A260" s="27">
        <v>45308</v>
      </c>
      <c r="B260" t="s">
        <v>716</v>
      </c>
      <c r="C260" t="s">
        <v>1672</v>
      </c>
      <c r="D260" t="s">
        <v>3922</v>
      </c>
      <c r="E260" t="s">
        <v>1563</v>
      </c>
      <c r="F260" t="s">
        <v>3839</v>
      </c>
      <c r="G260" t="s">
        <v>1585</v>
      </c>
      <c r="H260" t="s">
        <v>1757</v>
      </c>
      <c r="I260" t="s">
        <v>1758</v>
      </c>
      <c r="J260" t="s">
        <v>1759</v>
      </c>
      <c r="K260" t="s">
        <v>1760</v>
      </c>
      <c r="L260" t="s">
        <v>1756</v>
      </c>
      <c r="M260" t="s">
        <v>717</v>
      </c>
      <c r="N260">
        <v>38</v>
      </c>
      <c r="O260" t="s">
        <v>9</v>
      </c>
      <c r="P260" t="s">
        <v>31</v>
      </c>
      <c r="Q260" t="s">
        <v>156</v>
      </c>
      <c r="R260" t="s">
        <v>12</v>
      </c>
      <c r="S260">
        <v>3</v>
      </c>
      <c r="T260">
        <v>103.66</v>
      </c>
      <c r="U260">
        <v>0.26</v>
      </c>
      <c r="V260">
        <v>230.12520000000001</v>
      </c>
      <c r="W260" t="s">
        <v>1826</v>
      </c>
    </row>
    <row r="261" spans="1:23">
      <c r="A261" s="27">
        <v>45308</v>
      </c>
      <c r="B261" t="s">
        <v>435</v>
      </c>
      <c r="C261" t="s">
        <v>1726</v>
      </c>
      <c r="D261" t="s">
        <v>3950</v>
      </c>
      <c r="E261" t="s">
        <v>1558</v>
      </c>
      <c r="F261" t="s">
        <v>3906</v>
      </c>
      <c r="G261" t="s">
        <v>1735</v>
      </c>
      <c r="H261" t="s">
        <v>1794</v>
      </c>
      <c r="I261" t="s">
        <v>1795</v>
      </c>
      <c r="J261" t="s">
        <v>1759</v>
      </c>
      <c r="K261" t="s">
        <v>1796</v>
      </c>
      <c r="L261" t="s">
        <v>1772</v>
      </c>
      <c r="M261" t="s">
        <v>436</v>
      </c>
      <c r="N261">
        <v>62</v>
      </c>
      <c r="O261" t="s">
        <v>16</v>
      </c>
      <c r="P261" t="s">
        <v>19</v>
      </c>
      <c r="Q261" t="s">
        <v>22</v>
      </c>
      <c r="R261" t="s">
        <v>12</v>
      </c>
      <c r="S261">
        <v>2</v>
      </c>
      <c r="T261">
        <v>121.37</v>
      </c>
      <c r="U261">
        <v>0.05</v>
      </c>
      <c r="V261">
        <v>230.60300000000001</v>
      </c>
      <c r="W261" t="s">
        <v>1824</v>
      </c>
    </row>
    <row r="262" spans="1:23">
      <c r="A262" s="27">
        <v>45308</v>
      </c>
      <c r="B262" t="s">
        <v>582</v>
      </c>
      <c r="C262" t="s">
        <v>1714</v>
      </c>
      <c r="D262" t="s">
        <v>3944</v>
      </c>
      <c r="E262" t="s">
        <v>1558</v>
      </c>
      <c r="F262" t="s">
        <v>3850</v>
      </c>
      <c r="G262" t="s">
        <v>1591</v>
      </c>
      <c r="H262" t="s">
        <v>1752</v>
      </c>
      <c r="I262" t="s">
        <v>1753</v>
      </c>
      <c r="J262" t="s">
        <v>1754</v>
      </c>
      <c r="K262" t="s">
        <v>1755</v>
      </c>
      <c r="L262" t="s">
        <v>1756</v>
      </c>
      <c r="M262" t="s">
        <v>583</v>
      </c>
      <c r="N262">
        <v>48</v>
      </c>
      <c r="O262" t="s">
        <v>9</v>
      </c>
      <c r="P262" t="s">
        <v>31</v>
      </c>
      <c r="Q262" t="s">
        <v>99</v>
      </c>
      <c r="R262" t="s">
        <v>12</v>
      </c>
      <c r="S262">
        <v>1</v>
      </c>
      <c r="T262">
        <v>303.79000000000002</v>
      </c>
      <c r="U262">
        <v>0.24</v>
      </c>
      <c r="V262">
        <v>230.88040000000001</v>
      </c>
      <c r="W262" t="s">
        <v>1824</v>
      </c>
    </row>
    <row r="263" spans="1:23">
      <c r="A263" s="27">
        <v>45308</v>
      </c>
      <c r="B263" t="s">
        <v>716</v>
      </c>
      <c r="C263" t="s">
        <v>1682</v>
      </c>
      <c r="D263" t="s">
        <v>3927</v>
      </c>
      <c r="E263" t="s">
        <v>1563</v>
      </c>
      <c r="F263" t="s">
        <v>3848</v>
      </c>
      <c r="G263" t="s">
        <v>1737</v>
      </c>
      <c r="H263" t="s">
        <v>1769</v>
      </c>
      <c r="I263" t="s">
        <v>1770</v>
      </c>
      <c r="J263" t="s">
        <v>1763</v>
      </c>
      <c r="K263" t="s">
        <v>1771</v>
      </c>
      <c r="L263" t="s">
        <v>1772</v>
      </c>
      <c r="M263" t="s">
        <v>717</v>
      </c>
      <c r="N263">
        <v>38</v>
      </c>
      <c r="O263" t="s">
        <v>9</v>
      </c>
      <c r="P263" t="s">
        <v>31</v>
      </c>
      <c r="Q263" t="s">
        <v>96</v>
      </c>
      <c r="R263" t="s">
        <v>12</v>
      </c>
      <c r="S263">
        <v>2</v>
      </c>
      <c r="T263">
        <v>132.77000000000001</v>
      </c>
      <c r="U263">
        <v>0.13</v>
      </c>
      <c r="V263">
        <v>231.0198</v>
      </c>
      <c r="W263" t="s">
        <v>1824</v>
      </c>
    </row>
    <row r="264" spans="1:23">
      <c r="A264" s="27">
        <v>45308</v>
      </c>
      <c r="B264" t="s">
        <v>1086</v>
      </c>
      <c r="C264" t="s">
        <v>1728</v>
      </c>
      <c r="D264" t="s">
        <v>3951</v>
      </c>
      <c r="E264" t="s">
        <v>1563</v>
      </c>
      <c r="F264" t="s">
        <v>3848</v>
      </c>
      <c r="G264" t="s">
        <v>1611</v>
      </c>
      <c r="H264" t="s">
        <v>1804</v>
      </c>
      <c r="I264" t="s">
        <v>1805</v>
      </c>
      <c r="J264" t="s">
        <v>1784</v>
      </c>
      <c r="K264" t="s">
        <v>1806</v>
      </c>
      <c r="L264" t="s">
        <v>1756</v>
      </c>
      <c r="M264" t="s">
        <v>1087</v>
      </c>
      <c r="N264">
        <v>58</v>
      </c>
      <c r="O264" t="s">
        <v>16</v>
      </c>
      <c r="P264" t="s">
        <v>19</v>
      </c>
      <c r="Q264" t="s">
        <v>167</v>
      </c>
      <c r="R264" t="s">
        <v>12</v>
      </c>
      <c r="S264">
        <v>1</v>
      </c>
      <c r="T264">
        <v>269.25</v>
      </c>
      <c r="U264">
        <v>0.14000000000000001</v>
      </c>
      <c r="V264">
        <v>231.55500000000001</v>
      </c>
      <c r="W264" t="s">
        <v>1824</v>
      </c>
    </row>
    <row r="265" spans="1:23">
      <c r="A265" s="27">
        <v>45309</v>
      </c>
      <c r="B265" t="s">
        <v>1307</v>
      </c>
      <c r="C265" t="s">
        <v>1722</v>
      </c>
      <c r="D265" t="s">
        <v>3948</v>
      </c>
      <c r="E265" t="s">
        <v>1544</v>
      </c>
      <c r="F265" t="s">
        <v>3852</v>
      </c>
      <c r="G265" t="s">
        <v>1637</v>
      </c>
      <c r="H265" t="s">
        <v>1776</v>
      </c>
      <c r="I265" t="s">
        <v>1777</v>
      </c>
      <c r="J265" t="s">
        <v>1754</v>
      </c>
      <c r="K265" t="s">
        <v>1778</v>
      </c>
      <c r="L265" t="s">
        <v>1772</v>
      </c>
      <c r="M265" t="s">
        <v>1308</v>
      </c>
      <c r="N265">
        <v>45</v>
      </c>
      <c r="O265" t="s">
        <v>16</v>
      </c>
      <c r="P265" t="s">
        <v>31</v>
      </c>
      <c r="Q265" t="s">
        <v>237</v>
      </c>
      <c r="R265" t="s">
        <v>12</v>
      </c>
      <c r="S265">
        <v>2</v>
      </c>
      <c r="T265">
        <v>152.91</v>
      </c>
      <c r="U265">
        <v>0.24</v>
      </c>
      <c r="V265">
        <v>232.42320000000001</v>
      </c>
      <c r="W265" t="s">
        <v>1826</v>
      </c>
    </row>
    <row r="266" spans="1:23">
      <c r="A266" s="27">
        <v>45309</v>
      </c>
      <c r="B266" t="s">
        <v>595</v>
      </c>
      <c r="C266" t="s">
        <v>1728</v>
      </c>
      <c r="D266" t="s">
        <v>3951</v>
      </c>
      <c r="E266" t="s">
        <v>1563</v>
      </c>
      <c r="F266" t="s">
        <v>3848</v>
      </c>
      <c r="G266" t="s">
        <v>1735</v>
      </c>
      <c r="H266" t="s">
        <v>1810</v>
      </c>
      <c r="I266" t="s">
        <v>1811</v>
      </c>
      <c r="J266" t="s">
        <v>1754</v>
      </c>
      <c r="K266" t="s">
        <v>1812</v>
      </c>
      <c r="L266" t="s">
        <v>1756</v>
      </c>
      <c r="M266" t="s">
        <v>596</v>
      </c>
      <c r="N266">
        <v>38</v>
      </c>
      <c r="O266" t="s">
        <v>9</v>
      </c>
      <c r="P266" t="s">
        <v>31</v>
      </c>
      <c r="Q266" t="s">
        <v>359</v>
      </c>
      <c r="R266" t="s">
        <v>12</v>
      </c>
      <c r="S266">
        <v>3</v>
      </c>
      <c r="T266">
        <v>107.44</v>
      </c>
      <c r="U266">
        <v>0.27</v>
      </c>
      <c r="V266">
        <v>235.2936</v>
      </c>
      <c r="W266" t="s">
        <v>1826</v>
      </c>
    </row>
    <row r="267" spans="1:23">
      <c r="A267" s="27">
        <v>45309</v>
      </c>
      <c r="B267" t="s">
        <v>553</v>
      </c>
      <c r="C267" t="s">
        <v>1710</v>
      </c>
      <c r="D267" t="s">
        <v>3942</v>
      </c>
      <c r="E267" t="s">
        <v>1566</v>
      </c>
      <c r="F267" t="s">
        <v>3872</v>
      </c>
      <c r="G267" t="s">
        <v>1735</v>
      </c>
      <c r="H267" t="s">
        <v>1789</v>
      </c>
      <c r="I267" t="s">
        <v>1790</v>
      </c>
      <c r="J267" t="s">
        <v>1754</v>
      </c>
      <c r="K267" t="s">
        <v>1791</v>
      </c>
      <c r="L267" t="s">
        <v>1772</v>
      </c>
      <c r="M267" t="s">
        <v>554</v>
      </c>
      <c r="N267">
        <v>25</v>
      </c>
      <c r="O267" t="s">
        <v>16</v>
      </c>
      <c r="P267" t="s">
        <v>26</v>
      </c>
      <c r="Q267" t="s">
        <v>163</v>
      </c>
      <c r="R267" t="s">
        <v>12</v>
      </c>
      <c r="S267">
        <v>2</v>
      </c>
      <c r="T267">
        <v>145.26</v>
      </c>
      <c r="U267">
        <v>0.19</v>
      </c>
      <c r="V267">
        <v>235.3212</v>
      </c>
      <c r="W267" t="s">
        <v>1826</v>
      </c>
    </row>
    <row r="268" spans="1:23">
      <c r="A268" s="27">
        <v>45309</v>
      </c>
      <c r="B268" t="s">
        <v>402</v>
      </c>
      <c r="C268" t="s">
        <v>1572</v>
      </c>
      <c r="D268" t="s">
        <v>3860</v>
      </c>
      <c r="E268" t="s">
        <v>1558</v>
      </c>
      <c r="F268" t="s">
        <v>3861</v>
      </c>
      <c r="G268" t="s">
        <v>1554</v>
      </c>
      <c r="H268" t="s">
        <v>1752</v>
      </c>
      <c r="I268" t="s">
        <v>1753</v>
      </c>
      <c r="J268" t="s">
        <v>1754</v>
      </c>
      <c r="K268" t="s">
        <v>1755</v>
      </c>
      <c r="L268" t="s">
        <v>1756</v>
      </c>
      <c r="M268" t="s">
        <v>403</v>
      </c>
      <c r="N268">
        <v>53</v>
      </c>
      <c r="O268" t="s">
        <v>16</v>
      </c>
      <c r="P268" t="s">
        <v>19</v>
      </c>
      <c r="Q268" t="s">
        <v>328</v>
      </c>
      <c r="R268" t="s">
        <v>12</v>
      </c>
      <c r="S268">
        <v>1</v>
      </c>
      <c r="T268">
        <v>281.83</v>
      </c>
      <c r="U268">
        <v>0.16</v>
      </c>
      <c r="V268">
        <v>236.7372</v>
      </c>
      <c r="W268" t="s">
        <v>1826</v>
      </c>
    </row>
    <row r="269" spans="1:23">
      <c r="A269" s="27">
        <v>45310</v>
      </c>
      <c r="B269" t="s">
        <v>740</v>
      </c>
      <c r="C269" t="s">
        <v>1684</v>
      </c>
      <c r="D269" t="s">
        <v>3928</v>
      </c>
      <c r="E269" t="s">
        <v>1544</v>
      </c>
      <c r="F269" t="s">
        <v>3929</v>
      </c>
      <c r="G269" t="s">
        <v>1683</v>
      </c>
      <c r="H269" t="s">
        <v>1797</v>
      </c>
      <c r="I269" t="s">
        <v>1798</v>
      </c>
      <c r="J269" t="s">
        <v>1754</v>
      </c>
      <c r="K269" t="s">
        <v>129</v>
      </c>
      <c r="L269" t="s">
        <v>1756</v>
      </c>
      <c r="M269" t="s">
        <v>741</v>
      </c>
      <c r="N269">
        <v>29</v>
      </c>
      <c r="O269" t="s">
        <v>9</v>
      </c>
      <c r="P269" t="s">
        <v>26</v>
      </c>
      <c r="Q269" t="s">
        <v>35</v>
      </c>
      <c r="R269" t="s">
        <v>12</v>
      </c>
      <c r="S269">
        <v>1</v>
      </c>
      <c r="T269">
        <v>289.82</v>
      </c>
      <c r="U269">
        <v>0.18</v>
      </c>
      <c r="V269">
        <v>237.6524</v>
      </c>
      <c r="W269" t="s">
        <v>1824</v>
      </c>
    </row>
    <row r="270" spans="1:23">
      <c r="A270" s="27">
        <v>45310</v>
      </c>
      <c r="B270" t="s">
        <v>791</v>
      </c>
      <c r="C270" t="s">
        <v>1588</v>
      </c>
      <c r="D270" t="s">
        <v>3873</v>
      </c>
      <c r="E270" t="s">
        <v>1566</v>
      </c>
      <c r="F270" t="s">
        <v>3848</v>
      </c>
      <c r="G270" t="s">
        <v>1587</v>
      </c>
      <c r="H270" t="s">
        <v>1810</v>
      </c>
      <c r="I270" t="s">
        <v>1811</v>
      </c>
      <c r="J270" t="s">
        <v>1754</v>
      </c>
      <c r="K270" t="s">
        <v>1812</v>
      </c>
      <c r="L270" t="s">
        <v>1756</v>
      </c>
      <c r="M270" t="s">
        <v>792</v>
      </c>
      <c r="N270">
        <v>32</v>
      </c>
      <c r="O270" t="s">
        <v>9</v>
      </c>
      <c r="P270" t="s">
        <v>26</v>
      </c>
      <c r="Q270" t="s">
        <v>359</v>
      </c>
      <c r="R270" t="s">
        <v>12</v>
      </c>
      <c r="S270">
        <v>3</v>
      </c>
      <c r="T270">
        <v>94.83</v>
      </c>
      <c r="U270">
        <v>0.16</v>
      </c>
      <c r="V270">
        <v>238.9716</v>
      </c>
      <c r="W270" t="s">
        <v>1829</v>
      </c>
    </row>
    <row r="271" spans="1:23">
      <c r="A271" s="27">
        <v>45310</v>
      </c>
      <c r="B271" t="s">
        <v>1469</v>
      </c>
      <c r="C271" t="s">
        <v>1598</v>
      </c>
      <c r="D271" t="s">
        <v>3880</v>
      </c>
      <c r="E271" t="s">
        <v>1547</v>
      </c>
      <c r="F271" t="s">
        <v>3848</v>
      </c>
      <c r="G271" t="s">
        <v>1621</v>
      </c>
      <c r="H271" t="s">
        <v>1792</v>
      </c>
      <c r="I271" t="s">
        <v>1793</v>
      </c>
      <c r="J271" t="s">
        <v>1763</v>
      </c>
      <c r="K271" t="s">
        <v>395</v>
      </c>
      <c r="L271" t="s">
        <v>1772</v>
      </c>
      <c r="M271" t="s">
        <v>1470</v>
      </c>
      <c r="N271">
        <v>41</v>
      </c>
      <c r="O271" t="s">
        <v>16</v>
      </c>
      <c r="P271" t="s">
        <v>31</v>
      </c>
      <c r="Q271" t="s">
        <v>133</v>
      </c>
      <c r="R271" t="s">
        <v>12</v>
      </c>
      <c r="S271">
        <v>2</v>
      </c>
      <c r="T271">
        <v>151.47</v>
      </c>
      <c r="U271">
        <v>0.21</v>
      </c>
      <c r="V271">
        <v>239.32259999999999</v>
      </c>
      <c r="W271" t="s">
        <v>1829</v>
      </c>
    </row>
    <row r="272" spans="1:23">
      <c r="A272" s="27">
        <v>45311</v>
      </c>
      <c r="B272" t="s">
        <v>881</v>
      </c>
      <c r="C272" t="s">
        <v>1586</v>
      </c>
      <c r="D272" t="s">
        <v>3871</v>
      </c>
      <c r="E272" t="s">
        <v>1566</v>
      </c>
      <c r="F272" t="s">
        <v>3872</v>
      </c>
      <c r="G272" t="s">
        <v>1697</v>
      </c>
      <c r="H272" t="s">
        <v>1773</v>
      </c>
      <c r="I272" t="s">
        <v>1774</v>
      </c>
      <c r="J272" t="s">
        <v>1759</v>
      </c>
      <c r="K272" t="s">
        <v>1775</v>
      </c>
      <c r="L272" t="s">
        <v>1765</v>
      </c>
      <c r="M272" t="s">
        <v>882</v>
      </c>
      <c r="N272">
        <v>22</v>
      </c>
      <c r="O272" t="s">
        <v>16</v>
      </c>
      <c r="P272" t="s">
        <v>26</v>
      </c>
      <c r="Q272" t="s">
        <v>233</v>
      </c>
      <c r="R272" t="s">
        <v>12</v>
      </c>
      <c r="S272">
        <v>3</v>
      </c>
      <c r="T272">
        <v>108.31</v>
      </c>
      <c r="U272">
        <v>0.26</v>
      </c>
      <c r="V272">
        <v>240.44820000000001</v>
      </c>
      <c r="W272" t="s">
        <v>1824</v>
      </c>
    </row>
    <row r="273" spans="1:23">
      <c r="A273" s="27">
        <v>45311</v>
      </c>
      <c r="B273" t="s">
        <v>579</v>
      </c>
      <c r="C273" t="s">
        <v>1646</v>
      </c>
      <c r="D273" t="s">
        <v>3908</v>
      </c>
      <c r="E273" t="s">
        <v>1558</v>
      </c>
      <c r="F273" t="s">
        <v>3909</v>
      </c>
      <c r="G273" t="s">
        <v>1579</v>
      </c>
      <c r="H273" t="s">
        <v>1792</v>
      </c>
      <c r="I273" t="s">
        <v>1793</v>
      </c>
      <c r="J273" t="s">
        <v>1763</v>
      </c>
      <c r="K273" t="s">
        <v>395</v>
      </c>
      <c r="L273" t="s">
        <v>1772</v>
      </c>
      <c r="M273" t="s">
        <v>580</v>
      </c>
      <c r="N273">
        <v>56</v>
      </c>
      <c r="O273" t="s">
        <v>9</v>
      </c>
      <c r="P273" t="s">
        <v>19</v>
      </c>
      <c r="Q273" t="s">
        <v>156</v>
      </c>
      <c r="R273" t="s">
        <v>12</v>
      </c>
      <c r="S273">
        <v>1</v>
      </c>
      <c r="T273">
        <v>325.08</v>
      </c>
      <c r="U273">
        <v>0.26</v>
      </c>
      <c r="V273">
        <v>240.5592</v>
      </c>
      <c r="W273" t="s">
        <v>1826</v>
      </c>
    </row>
    <row r="274" spans="1:23">
      <c r="A274" s="27">
        <v>45311</v>
      </c>
      <c r="B274" t="s">
        <v>1464</v>
      </c>
      <c r="C274" t="s">
        <v>1726</v>
      </c>
      <c r="D274" t="s">
        <v>3950</v>
      </c>
      <c r="E274" t="s">
        <v>1558</v>
      </c>
      <c r="F274" t="s">
        <v>3906</v>
      </c>
      <c r="G274" t="s">
        <v>1619</v>
      </c>
      <c r="H274" t="s">
        <v>1786</v>
      </c>
      <c r="I274" t="s">
        <v>1787</v>
      </c>
      <c r="J274" t="s">
        <v>1763</v>
      </c>
      <c r="K274" t="s">
        <v>1788</v>
      </c>
      <c r="L274" t="s">
        <v>1756</v>
      </c>
      <c r="M274" t="s">
        <v>1465</v>
      </c>
      <c r="N274">
        <v>18</v>
      </c>
      <c r="O274" t="s">
        <v>16</v>
      </c>
      <c r="P274" t="s">
        <v>26</v>
      </c>
      <c r="Q274" t="s">
        <v>51</v>
      </c>
      <c r="R274" t="s">
        <v>12</v>
      </c>
      <c r="S274">
        <v>1</v>
      </c>
      <c r="T274">
        <v>317.14999999999998</v>
      </c>
      <c r="U274">
        <v>0.24</v>
      </c>
      <c r="V274">
        <v>241.03399999999999</v>
      </c>
      <c r="W274" t="s">
        <v>1829</v>
      </c>
    </row>
    <row r="275" spans="1:23">
      <c r="A275" s="27">
        <v>45311</v>
      </c>
      <c r="B275" t="s">
        <v>1340</v>
      </c>
      <c r="C275" t="s">
        <v>1644</v>
      </c>
      <c r="D275" t="s">
        <v>3907</v>
      </c>
      <c r="E275" t="s">
        <v>1563</v>
      </c>
      <c r="F275" t="s">
        <v>3848</v>
      </c>
      <c r="G275" t="s">
        <v>1591</v>
      </c>
      <c r="H275" t="s">
        <v>1773</v>
      </c>
      <c r="I275" t="s">
        <v>1774</v>
      </c>
      <c r="J275" t="s">
        <v>1759</v>
      </c>
      <c r="K275" t="s">
        <v>1775</v>
      </c>
      <c r="L275" t="s">
        <v>1765</v>
      </c>
      <c r="M275" t="s">
        <v>1341</v>
      </c>
      <c r="N275">
        <v>37</v>
      </c>
      <c r="O275" t="s">
        <v>9</v>
      </c>
      <c r="P275" t="s">
        <v>31</v>
      </c>
      <c r="Q275" t="s">
        <v>30</v>
      </c>
      <c r="R275" t="s">
        <v>12</v>
      </c>
      <c r="S275">
        <v>1</v>
      </c>
      <c r="T275">
        <v>340.9</v>
      </c>
      <c r="U275">
        <v>0.28999999999999998</v>
      </c>
      <c r="V275">
        <v>242.03899999999999</v>
      </c>
      <c r="W275" t="s">
        <v>1824</v>
      </c>
    </row>
    <row r="276" spans="1:23">
      <c r="A276" s="27">
        <v>45311</v>
      </c>
      <c r="B276" t="s">
        <v>696</v>
      </c>
      <c r="C276" t="s">
        <v>1690</v>
      </c>
      <c r="D276" t="s">
        <v>3932</v>
      </c>
      <c r="E276" t="s">
        <v>1558</v>
      </c>
      <c r="F276" t="s">
        <v>3861</v>
      </c>
      <c r="G276" t="s">
        <v>1577</v>
      </c>
      <c r="H276" t="s">
        <v>1810</v>
      </c>
      <c r="I276" t="s">
        <v>1811</v>
      </c>
      <c r="J276" t="s">
        <v>1754</v>
      </c>
      <c r="K276" t="s">
        <v>1812</v>
      </c>
      <c r="L276" t="s">
        <v>1756</v>
      </c>
      <c r="M276" t="s">
        <v>697</v>
      </c>
      <c r="N276">
        <v>61</v>
      </c>
      <c r="O276" t="s">
        <v>9</v>
      </c>
      <c r="P276" t="s">
        <v>19</v>
      </c>
      <c r="Q276" t="s">
        <v>113</v>
      </c>
      <c r="R276" t="s">
        <v>12</v>
      </c>
      <c r="S276">
        <v>1</v>
      </c>
      <c r="T276">
        <v>250.95</v>
      </c>
      <c r="U276">
        <v>0.03</v>
      </c>
      <c r="V276">
        <v>243.42150000000001</v>
      </c>
      <c r="W276" t="s">
        <v>1826</v>
      </c>
    </row>
    <row r="277" spans="1:23">
      <c r="A277" s="27">
        <v>45311</v>
      </c>
      <c r="B277" t="s">
        <v>449</v>
      </c>
      <c r="C277" t="s">
        <v>1586</v>
      </c>
      <c r="D277" t="s">
        <v>3871</v>
      </c>
      <c r="E277" t="s">
        <v>1566</v>
      </c>
      <c r="F277" t="s">
        <v>3872</v>
      </c>
      <c r="G277" t="s">
        <v>1673</v>
      </c>
      <c r="H277" t="s">
        <v>1752</v>
      </c>
      <c r="I277" t="s">
        <v>1753</v>
      </c>
      <c r="J277" t="s">
        <v>1754</v>
      </c>
      <c r="K277" t="s">
        <v>1755</v>
      </c>
      <c r="L277" t="s">
        <v>1756</v>
      </c>
      <c r="M277" t="s">
        <v>450</v>
      </c>
      <c r="N277">
        <v>34</v>
      </c>
      <c r="O277" t="s">
        <v>16</v>
      </c>
      <c r="P277" t="s">
        <v>26</v>
      </c>
      <c r="Q277" t="s">
        <v>291</v>
      </c>
      <c r="R277" t="s">
        <v>12</v>
      </c>
      <c r="S277">
        <v>1</v>
      </c>
      <c r="T277">
        <v>346.2</v>
      </c>
      <c r="U277">
        <v>0.28999999999999998</v>
      </c>
      <c r="V277">
        <v>245.80199999999999</v>
      </c>
      <c r="W277" t="s">
        <v>1826</v>
      </c>
    </row>
    <row r="278" spans="1:23">
      <c r="A278" s="27">
        <v>45312</v>
      </c>
      <c r="B278" t="s">
        <v>264</v>
      </c>
      <c r="C278" t="s">
        <v>1622</v>
      </c>
      <c r="D278" t="s">
        <v>3893</v>
      </c>
      <c r="E278" t="s">
        <v>1547</v>
      </c>
      <c r="F278" t="s">
        <v>3894</v>
      </c>
      <c r="G278" t="s">
        <v>1733</v>
      </c>
      <c r="H278" t="s">
        <v>1810</v>
      </c>
      <c r="I278" t="s">
        <v>1811</v>
      </c>
      <c r="J278" t="s">
        <v>1754</v>
      </c>
      <c r="K278" t="s">
        <v>1812</v>
      </c>
      <c r="L278" t="s">
        <v>1756</v>
      </c>
      <c r="M278" t="s">
        <v>265</v>
      </c>
      <c r="N278">
        <v>39</v>
      </c>
      <c r="O278" t="s">
        <v>16</v>
      </c>
      <c r="P278" t="s">
        <v>31</v>
      </c>
      <c r="Q278" t="s">
        <v>233</v>
      </c>
      <c r="R278" t="s">
        <v>12</v>
      </c>
      <c r="S278">
        <v>4</v>
      </c>
      <c r="T278">
        <v>85.62</v>
      </c>
      <c r="U278">
        <v>0.28000000000000003</v>
      </c>
      <c r="V278">
        <v>246.5856</v>
      </c>
      <c r="W278" t="s">
        <v>1826</v>
      </c>
    </row>
    <row r="279" spans="1:23">
      <c r="A279" s="27">
        <v>45312</v>
      </c>
      <c r="B279" t="s">
        <v>384</v>
      </c>
      <c r="C279" t="s">
        <v>1632</v>
      </c>
      <c r="D279" t="s">
        <v>3900</v>
      </c>
      <c r="E279" t="s">
        <v>1563</v>
      </c>
      <c r="F279" t="s">
        <v>3848</v>
      </c>
      <c r="G279" t="s">
        <v>1653</v>
      </c>
      <c r="H279" t="s">
        <v>1779</v>
      </c>
      <c r="I279" t="s">
        <v>1780</v>
      </c>
      <c r="J279" t="s">
        <v>1763</v>
      </c>
      <c r="K279" t="s">
        <v>1781</v>
      </c>
      <c r="L279" t="s">
        <v>1772</v>
      </c>
      <c r="M279" t="s">
        <v>385</v>
      </c>
      <c r="N279">
        <v>27</v>
      </c>
      <c r="O279" t="s">
        <v>9</v>
      </c>
      <c r="P279" t="s">
        <v>26</v>
      </c>
      <c r="Q279" t="s">
        <v>11</v>
      </c>
      <c r="R279" t="s">
        <v>12</v>
      </c>
      <c r="S279">
        <v>3</v>
      </c>
      <c r="T279">
        <v>94.55</v>
      </c>
      <c r="U279">
        <v>0.13</v>
      </c>
      <c r="V279">
        <v>246.77549999999999</v>
      </c>
      <c r="W279" t="s">
        <v>1826</v>
      </c>
    </row>
    <row r="280" spans="1:23">
      <c r="A280" s="27">
        <v>45312</v>
      </c>
      <c r="B280" t="s">
        <v>1389</v>
      </c>
      <c r="C280" t="s">
        <v>1714</v>
      </c>
      <c r="D280" t="s">
        <v>3944</v>
      </c>
      <c r="E280" t="s">
        <v>1558</v>
      </c>
      <c r="F280" t="s">
        <v>3850</v>
      </c>
      <c r="G280" t="s">
        <v>1643</v>
      </c>
      <c r="H280" t="s">
        <v>1789</v>
      </c>
      <c r="I280" t="s">
        <v>1790</v>
      </c>
      <c r="J280" t="s">
        <v>1754</v>
      </c>
      <c r="K280" t="s">
        <v>1791</v>
      </c>
      <c r="L280" t="s">
        <v>1772</v>
      </c>
      <c r="M280" t="s">
        <v>1390</v>
      </c>
      <c r="N280">
        <v>29</v>
      </c>
      <c r="O280" t="s">
        <v>9</v>
      </c>
      <c r="P280" t="s">
        <v>26</v>
      </c>
      <c r="Q280" t="s">
        <v>25</v>
      </c>
      <c r="R280" t="s">
        <v>12</v>
      </c>
      <c r="S280">
        <v>1</v>
      </c>
      <c r="T280">
        <v>343.05</v>
      </c>
      <c r="U280">
        <v>0.28000000000000003</v>
      </c>
      <c r="V280">
        <v>246.99600000000001</v>
      </c>
      <c r="W280" t="s">
        <v>1826</v>
      </c>
    </row>
    <row r="281" spans="1:23">
      <c r="A281" s="27">
        <v>45312</v>
      </c>
      <c r="B281" t="s">
        <v>381</v>
      </c>
      <c r="C281" t="s">
        <v>1736</v>
      </c>
      <c r="D281" t="s">
        <v>3955</v>
      </c>
      <c r="E281" t="s">
        <v>1558</v>
      </c>
      <c r="F281" t="s">
        <v>3850</v>
      </c>
      <c r="G281" t="s">
        <v>1669</v>
      </c>
      <c r="H281" t="s">
        <v>1779</v>
      </c>
      <c r="I281" t="s">
        <v>1780</v>
      </c>
      <c r="J281" t="s">
        <v>1763</v>
      </c>
      <c r="K281" t="s">
        <v>1781</v>
      </c>
      <c r="L281" t="s">
        <v>1772</v>
      </c>
      <c r="M281" t="s">
        <v>382</v>
      </c>
      <c r="N281">
        <v>38</v>
      </c>
      <c r="O281" t="s">
        <v>9</v>
      </c>
      <c r="P281" t="s">
        <v>31</v>
      </c>
      <c r="Q281" t="s">
        <v>267</v>
      </c>
      <c r="R281" t="s">
        <v>12</v>
      </c>
      <c r="S281">
        <v>3</v>
      </c>
      <c r="T281">
        <v>99.67</v>
      </c>
      <c r="U281">
        <v>0.17</v>
      </c>
      <c r="V281">
        <v>248.17830000000001</v>
      </c>
      <c r="W281" t="s">
        <v>1829</v>
      </c>
    </row>
    <row r="282" spans="1:23">
      <c r="A282" s="27">
        <v>45313</v>
      </c>
      <c r="B282" t="s">
        <v>559</v>
      </c>
      <c r="C282" t="s">
        <v>1736</v>
      </c>
      <c r="D282" t="s">
        <v>3955</v>
      </c>
      <c r="E282" t="s">
        <v>1558</v>
      </c>
      <c r="F282" t="s">
        <v>3850</v>
      </c>
      <c r="G282" t="s">
        <v>1731</v>
      </c>
      <c r="H282" t="s">
        <v>1799</v>
      </c>
      <c r="I282" t="s">
        <v>1800</v>
      </c>
      <c r="J282" t="s">
        <v>1763</v>
      </c>
      <c r="K282" t="s">
        <v>207</v>
      </c>
      <c r="L282" t="s">
        <v>1765</v>
      </c>
      <c r="M282" t="s">
        <v>560</v>
      </c>
      <c r="N282">
        <v>36</v>
      </c>
      <c r="O282" t="s">
        <v>16</v>
      </c>
      <c r="P282" t="s">
        <v>31</v>
      </c>
      <c r="Q282" t="s">
        <v>250</v>
      </c>
      <c r="R282" t="s">
        <v>12</v>
      </c>
      <c r="S282">
        <v>1</v>
      </c>
      <c r="T282">
        <v>269.94</v>
      </c>
      <c r="U282">
        <v>7.0000000000000007E-2</v>
      </c>
      <c r="V282">
        <v>251.04419999999999</v>
      </c>
      <c r="W282" t="s">
        <v>1829</v>
      </c>
    </row>
    <row r="283" spans="1:23">
      <c r="A283" s="27">
        <v>45313</v>
      </c>
      <c r="B283" t="s">
        <v>702</v>
      </c>
      <c r="C283" t="s">
        <v>1720</v>
      </c>
      <c r="D283" t="s">
        <v>3947</v>
      </c>
      <c r="E283" t="s">
        <v>1544</v>
      </c>
      <c r="F283" t="s">
        <v>3858</v>
      </c>
      <c r="G283" t="s">
        <v>1663</v>
      </c>
      <c r="H283" t="s">
        <v>1782</v>
      </c>
      <c r="I283" t="s">
        <v>1783</v>
      </c>
      <c r="J283" t="s">
        <v>1784</v>
      </c>
      <c r="K283" t="s">
        <v>1785</v>
      </c>
      <c r="L283" t="s">
        <v>1772</v>
      </c>
      <c r="M283" t="s">
        <v>703</v>
      </c>
      <c r="N283">
        <v>44</v>
      </c>
      <c r="O283" t="s">
        <v>9</v>
      </c>
      <c r="P283" t="s">
        <v>31</v>
      </c>
      <c r="Q283" t="s">
        <v>51</v>
      </c>
      <c r="R283" t="s">
        <v>12</v>
      </c>
      <c r="S283">
        <v>3</v>
      </c>
      <c r="T283">
        <v>91.7</v>
      </c>
      <c r="U283">
        <v>0.08</v>
      </c>
      <c r="V283">
        <v>253.09200000000001</v>
      </c>
      <c r="W283" t="s">
        <v>1826</v>
      </c>
    </row>
    <row r="284" spans="1:23">
      <c r="A284" s="27">
        <v>45313</v>
      </c>
      <c r="B284" t="s">
        <v>59</v>
      </c>
      <c r="C284" t="s">
        <v>1614</v>
      </c>
      <c r="D284" t="s">
        <v>3889</v>
      </c>
      <c r="E284" t="s">
        <v>1544</v>
      </c>
      <c r="F284" t="s">
        <v>3864</v>
      </c>
      <c r="G284" t="s">
        <v>1725</v>
      </c>
      <c r="H284" t="s">
        <v>1776</v>
      </c>
      <c r="I284" t="s">
        <v>1777</v>
      </c>
      <c r="J284" t="s">
        <v>1754</v>
      </c>
      <c r="K284" t="s">
        <v>1778</v>
      </c>
      <c r="L284" t="s">
        <v>1772</v>
      </c>
      <c r="M284" t="s">
        <v>60</v>
      </c>
      <c r="N284">
        <v>55</v>
      </c>
      <c r="O284" t="s">
        <v>16</v>
      </c>
      <c r="P284" t="s">
        <v>19</v>
      </c>
      <c r="Q284" t="s">
        <v>237</v>
      </c>
      <c r="R284" t="s">
        <v>12</v>
      </c>
      <c r="S284">
        <v>2</v>
      </c>
      <c r="T284">
        <v>159.93</v>
      </c>
      <c r="U284">
        <v>0.2</v>
      </c>
      <c r="V284">
        <v>255.88800000000001</v>
      </c>
      <c r="W284" t="s">
        <v>1829</v>
      </c>
    </row>
    <row r="285" spans="1:23">
      <c r="A285" s="27">
        <v>45313</v>
      </c>
      <c r="B285" t="s">
        <v>55</v>
      </c>
      <c r="C285" t="s">
        <v>1636</v>
      </c>
      <c r="D285" t="s">
        <v>3902</v>
      </c>
      <c r="E285" t="s">
        <v>1566</v>
      </c>
      <c r="F285" t="s">
        <v>3856</v>
      </c>
      <c r="G285" t="s">
        <v>1707</v>
      </c>
      <c r="H285" t="s">
        <v>1813</v>
      </c>
      <c r="I285" t="s">
        <v>1814</v>
      </c>
      <c r="J285" t="s">
        <v>1754</v>
      </c>
      <c r="K285" t="s">
        <v>1815</v>
      </c>
      <c r="L285" t="s">
        <v>1772</v>
      </c>
      <c r="M285" t="s">
        <v>56</v>
      </c>
      <c r="N285">
        <v>28</v>
      </c>
      <c r="O285" t="s">
        <v>16</v>
      </c>
      <c r="P285" t="s">
        <v>26</v>
      </c>
      <c r="Q285" t="s">
        <v>434</v>
      </c>
      <c r="R285" t="s">
        <v>12</v>
      </c>
      <c r="S285">
        <v>2</v>
      </c>
      <c r="T285">
        <v>156.72999999999999</v>
      </c>
      <c r="U285">
        <v>0.18</v>
      </c>
      <c r="V285">
        <v>257.03719999999998</v>
      </c>
      <c r="W285" t="s">
        <v>1826</v>
      </c>
    </row>
    <row r="286" spans="1:23">
      <c r="A286" s="27">
        <v>45313</v>
      </c>
      <c r="B286" t="s">
        <v>1050</v>
      </c>
      <c r="C286" t="s">
        <v>1555</v>
      </c>
      <c r="D286" t="s">
        <v>3847</v>
      </c>
      <c r="E286" t="s">
        <v>1547</v>
      </c>
      <c r="F286" t="s">
        <v>3848</v>
      </c>
      <c r="G286" t="s">
        <v>1629</v>
      </c>
      <c r="H286" t="s">
        <v>1782</v>
      </c>
      <c r="I286" t="s">
        <v>1783</v>
      </c>
      <c r="J286" t="s">
        <v>1784</v>
      </c>
      <c r="K286" t="s">
        <v>1785</v>
      </c>
      <c r="L286" t="s">
        <v>1772</v>
      </c>
      <c r="M286" t="s">
        <v>1051</v>
      </c>
      <c r="N286">
        <v>50</v>
      </c>
      <c r="O286" t="s">
        <v>16</v>
      </c>
      <c r="P286" t="s">
        <v>19</v>
      </c>
      <c r="Q286" t="s">
        <v>233</v>
      </c>
      <c r="R286" t="s">
        <v>12</v>
      </c>
      <c r="S286">
        <v>3</v>
      </c>
      <c r="T286">
        <v>120.77</v>
      </c>
      <c r="U286">
        <v>0.28999999999999998</v>
      </c>
      <c r="V286">
        <v>257.24009999999998</v>
      </c>
      <c r="W286" t="s">
        <v>1829</v>
      </c>
    </row>
    <row r="287" spans="1:23">
      <c r="A287" s="27">
        <v>45313</v>
      </c>
      <c r="B287" t="s">
        <v>1166</v>
      </c>
      <c r="C287" t="s">
        <v>1640</v>
      </c>
      <c r="D287" t="s">
        <v>3904</v>
      </c>
      <c r="E287" t="s">
        <v>1547</v>
      </c>
      <c r="F287" t="s">
        <v>3843</v>
      </c>
      <c r="G287" t="s">
        <v>1573</v>
      </c>
      <c r="H287" t="s">
        <v>1779</v>
      </c>
      <c r="I287" t="s">
        <v>1780</v>
      </c>
      <c r="J287" t="s">
        <v>1763</v>
      </c>
      <c r="K287" t="s">
        <v>1781</v>
      </c>
      <c r="L287" t="s">
        <v>1772</v>
      </c>
      <c r="M287" t="s">
        <v>1167</v>
      </c>
      <c r="N287">
        <v>37</v>
      </c>
      <c r="O287" t="s">
        <v>16</v>
      </c>
      <c r="P287" t="s">
        <v>31</v>
      </c>
      <c r="Q287" t="s">
        <v>287</v>
      </c>
      <c r="R287" t="s">
        <v>12</v>
      </c>
      <c r="S287">
        <v>2</v>
      </c>
      <c r="T287">
        <v>143.79</v>
      </c>
      <c r="U287">
        <v>0.1</v>
      </c>
      <c r="V287">
        <v>258.822</v>
      </c>
      <c r="W287" t="s">
        <v>1826</v>
      </c>
    </row>
    <row r="288" spans="1:23">
      <c r="A288" s="27">
        <v>45314</v>
      </c>
      <c r="B288" t="s">
        <v>241</v>
      </c>
      <c r="C288" t="s">
        <v>1596</v>
      </c>
      <c r="D288" t="s">
        <v>3878</v>
      </c>
      <c r="E288" t="s">
        <v>1566</v>
      </c>
      <c r="F288" t="s">
        <v>3879</v>
      </c>
      <c r="G288" t="s">
        <v>1635</v>
      </c>
      <c r="H288" t="s">
        <v>1799</v>
      </c>
      <c r="I288" t="s">
        <v>1800</v>
      </c>
      <c r="J288" t="s">
        <v>1763</v>
      </c>
      <c r="K288" t="s">
        <v>207</v>
      </c>
      <c r="L288" t="s">
        <v>1765</v>
      </c>
      <c r="M288" t="s">
        <v>242</v>
      </c>
      <c r="N288">
        <v>21</v>
      </c>
      <c r="O288" t="s">
        <v>16</v>
      </c>
      <c r="P288" t="s">
        <v>26</v>
      </c>
      <c r="Q288" t="s">
        <v>22</v>
      </c>
      <c r="R288" t="s">
        <v>12</v>
      </c>
      <c r="S288">
        <v>1</v>
      </c>
      <c r="T288">
        <v>278.63</v>
      </c>
      <c r="U288">
        <v>7.0000000000000007E-2</v>
      </c>
      <c r="V288">
        <v>259.1259</v>
      </c>
      <c r="W288" t="s">
        <v>1829</v>
      </c>
    </row>
    <row r="289" spans="1:23">
      <c r="A289" s="27">
        <v>45314</v>
      </c>
      <c r="B289" t="s">
        <v>455</v>
      </c>
      <c r="C289" t="s">
        <v>1736</v>
      </c>
      <c r="D289" t="s">
        <v>3955</v>
      </c>
      <c r="E289" t="s">
        <v>1558</v>
      </c>
      <c r="F289" t="s">
        <v>3850</v>
      </c>
      <c r="G289" t="s">
        <v>1687</v>
      </c>
      <c r="H289" t="s">
        <v>1807</v>
      </c>
      <c r="I289" t="s">
        <v>1808</v>
      </c>
      <c r="J289" t="s">
        <v>1759</v>
      </c>
      <c r="K289" t="s">
        <v>1809</v>
      </c>
      <c r="L289" t="s">
        <v>1756</v>
      </c>
      <c r="M289" t="s">
        <v>456</v>
      </c>
      <c r="N289">
        <v>62</v>
      </c>
      <c r="O289" t="s">
        <v>16</v>
      </c>
      <c r="P289" t="s">
        <v>19</v>
      </c>
      <c r="Q289" t="s">
        <v>113</v>
      </c>
      <c r="R289" t="s">
        <v>12</v>
      </c>
      <c r="S289">
        <v>1</v>
      </c>
      <c r="T289">
        <v>355.31</v>
      </c>
      <c r="U289">
        <v>0.27</v>
      </c>
      <c r="V289">
        <v>259.37630000000001</v>
      </c>
      <c r="W289" t="s">
        <v>1826</v>
      </c>
    </row>
    <row r="290" spans="1:23">
      <c r="A290" s="27">
        <v>45314</v>
      </c>
      <c r="B290" t="s">
        <v>1524</v>
      </c>
      <c r="C290" t="s">
        <v>1726</v>
      </c>
      <c r="D290" t="s">
        <v>3950</v>
      </c>
      <c r="E290" t="s">
        <v>1558</v>
      </c>
      <c r="F290" t="s">
        <v>3906</v>
      </c>
      <c r="G290" t="s">
        <v>1695</v>
      </c>
      <c r="H290" t="s">
        <v>1799</v>
      </c>
      <c r="I290" t="s">
        <v>1800</v>
      </c>
      <c r="J290" t="s">
        <v>1763</v>
      </c>
      <c r="K290" t="s">
        <v>207</v>
      </c>
      <c r="L290" t="s">
        <v>1765</v>
      </c>
      <c r="M290" t="s">
        <v>1525</v>
      </c>
      <c r="N290">
        <v>56</v>
      </c>
      <c r="O290" t="s">
        <v>9</v>
      </c>
      <c r="P290" t="s">
        <v>19</v>
      </c>
      <c r="Q290" t="s">
        <v>66</v>
      </c>
      <c r="R290" t="s">
        <v>12</v>
      </c>
      <c r="S290">
        <v>4</v>
      </c>
      <c r="T290">
        <v>79.75</v>
      </c>
      <c r="U290">
        <v>0.18</v>
      </c>
      <c r="V290">
        <v>261.58</v>
      </c>
      <c r="W290" t="s">
        <v>1824</v>
      </c>
    </row>
    <row r="291" spans="1:23">
      <c r="A291" s="27">
        <v>45315</v>
      </c>
      <c r="B291" t="s">
        <v>520</v>
      </c>
      <c r="C291" t="s">
        <v>1668</v>
      </c>
      <c r="D291" t="s">
        <v>3920</v>
      </c>
      <c r="E291" t="s">
        <v>1558</v>
      </c>
      <c r="F291" t="s">
        <v>3909</v>
      </c>
      <c r="G291" t="s">
        <v>1671</v>
      </c>
      <c r="H291" t="s">
        <v>1789</v>
      </c>
      <c r="I291" t="s">
        <v>1790</v>
      </c>
      <c r="J291" t="s">
        <v>1754</v>
      </c>
      <c r="K291" t="s">
        <v>1791</v>
      </c>
      <c r="L291" t="s">
        <v>1772</v>
      </c>
      <c r="M291" t="s">
        <v>521</v>
      </c>
      <c r="N291">
        <v>60</v>
      </c>
      <c r="O291" t="s">
        <v>16</v>
      </c>
      <c r="P291" t="s">
        <v>19</v>
      </c>
      <c r="Q291" t="s">
        <v>35</v>
      </c>
      <c r="R291" t="s">
        <v>12</v>
      </c>
      <c r="S291">
        <v>3</v>
      </c>
      <c r="T291">
        <v>118.25</v>
      </c>
      <c r="U291">
        <v>0.26</v>
      </c>
      <c r="V291">
        <v>262.51499999999999</v>
      </c>
      <c r="W291" t="s">
        <v>1824</v>
      </c>
    </row>
    <row r="292" spans="1:23">
      <c r="A292" s="27">
        <v>45316</v>
      </c>
      <c r="B292" t="s">
        <v>387</v>
      </c>
      <c r="C292" t="s">
        <v>1610</v>
      </c>
      <c r="D292" t="s">
        <v>3886</v>
      </c>
      <c r="E292" t="s">
        <v>1566</v>
      </c>
      <c r="F292" t="s">
        <v>3887</v>
      </c>
      <c r="G292" t="s">
        <v>1559</v>
      </c>
      <c r="H292" t="s">
        <v>1801</v>
      </c>
      <c r="I292" t="s">
        <v>1802</v>
      </c>
      <c r="J292" t="s">
        <v>1759</v>
      </c>
      <c r="K292" t="s">
        <v>1803</v>
      </c>
      <c r="L292" t="s">
        <v>1756</v>
      </c>
      <c r="M292" t="s">
        <v>388</v>
      </c>
      <c r="N292">
        <v>40</v>
      </c>
      <c r="O292" t="s">
        <v>16</v>
      </c>
      <c r="P292" t="s">
        <v>31</v>
      </c>
      <c r="Q292" t="s">
        <v>237</v>
      </c>
      <c r="R292" t="s">
        <v>12</v>
      </c>
      <c r="S292">
        <v>3</v>
      </c>
      <c r="T292">
        <v>108.14</v>
      </c>
      <c r="U292">
        <v>0.19</v>
      </c>
      <c r="V292">
        <v>262.78019999999998</v>
      </c>
      <c r="W292" t="s">
        <v>1829</v>
      </c>
    </row>
    <row r="293" spans="1:23">
      <c r="A293" s="27">
        <v>45316</v>
      </c>
      <c r="B293" t="s">
        <v>428</v>
      </c>
      <c r="C293" t="s">
        <v>1694</v>
      </c>
      <c r="D293" t="s">
        <v>3934</v>
      </c>
      <c r="E293" t="s">
        <v>1566</v>
      </c>
      <c r="F293" t="s">
        <v>3887</v>
      </c>
      <c r="G293" t="s">
        <v>1635</v>
      </c>
      <c r="H293" t="s">
        <v>1752</v>
      </c>
      <c r="I293" t="s">
        <v>1753</v>
      </c>
      <c r="J293" t="s">
        <v>1754</v>
      </c>
      <c r="K293" t="s">
        <v>1755</v>
      </c>
      <c r="L293" t="s">
        <v>1756</v>
      </c>
      <c r="M293" t="s">
        <v>429</v>
      </c>
      <c r="N293">
        <v>26</v>
      </c>
      <c r="O293" t="s">
        <v>9</v>
      </c>
      <c r="P293" t="s">
        <v>26</v>
      </c>
      <c r="Q293" t="s">
        <v>43</v>
      </c>
      <c r="R293" t="s">
        <v>12</v>
      </c>
      <c r="S293">
        <v>1</v>
      </c>
      <c r="T293">
        <v>328.51</v>
      </c>
      <c r="U293">
        <v>0.2</v>
      </c>
      <c r="V293">
        <v>262.80799999999999</v>
      </c>
      <c r="W293" t="s">
        <v>1824</v>
      </c>
    </row>
    <row r="294" spans="1:23">
      <c r="A294" s="27">
        <v>45316</v>
      </c>
      <c r="B294" t="s">
        <v>1343</v>
      </c>
      <c r="C294" t="s">
        <v>1570</v>
      </c>
      <c r="D294" t="s">
        <v>3859</v>
      </c>
      <c r="E294" t="s">
        <v>1563</v>
      </c>
      <c r="F294" t="s">
        <v>3848</v>
      </c>
      <c r="G294" t="s">
        <v>1623</v>
      </c>
      <c r="H294" t="s">
        <v>1779</v>
      </c>
      <c r="I294" t="s">
        <v>1780</v>
      </c>
      <c r="J294" t="s">
        <v>1763</v>
      </c>
      <c r="K294" t="s">
        <v>1781</v>
      </c>
      <c r="L294" t="s">
        <v>1772</v>
      </c>
      <c r="M294" t="s">
        <v>1344</v>
      </c>
      <c r="N294">
        <v>51</v>
      </c>
      <c r="O294" t="s">
        <v>16</v>
      </c>
      <c r="P294" t="s">
        <v>19</v>
      </c>
      <c r="Q294" t="s">
        <v>81</v>
      </c>
      <c r="R294" t="s">
        <v>12</v>
      </c>
      <c r="S294">
        <v>3</v>
      </c>
      <c r="T294">
        <v>110.99</v>
      </c>
      <c r="U294">
        <v>0.21</v>
      </c>
      <c r="V294">
        <v>263.04629999999997</v>
      </c>
      <c r="W294" t="s">
        <v>1826</v>
      </c>
    </row>
    <row r="295" spans="1:23">
      <c r="A295" s="27">
        <v>45316</v>
      </c>
      <c r="B295" t="s">
        <v>541</v>
      </c>
      <c r="C295" t="s">
        <v>1560</v>
      </c>
      <c r="D295" t="s">
        <v>3851</v>
      </c>
      <c r="E295" t="s">
        <v>1544</v>
      </c>
      <c r="F295" t="s">
        <v>3852</v>
      </c>
      <c r="G295" t="s">
        <v>1629</v>
      </c>
      <c r="H295" t="s">
        <v>1769</v>
      </c>
      <c r="I295" t="s">
        <v>1770</v>
      </c>
      <c r="J295" t="s">
        <v>1763</v>
      </c>
      <c r="K295" t="s">
        <v>1771</v>
      </c>
      <c r="L295" t="s">
        <v>1772</v>
      </c>
      <c r="M295" t="s">
        <v>542</v>
      </c>
      <c r="N295">
        <v>37</v>
      </c>
      <c r="O295" t="s">
        <v>9</v>
      </c>
      <c r="P295" t="s">
        <v>31</v>
      </c>
      <c r="Q295" t="s">
        <v>58</v>
      </c>
      <c r="R295" t="s">
        <v>12</v>
      </c>
      <c r="S295">
        <v>1</v>
      </c>
      <c r="T295">
        <v>271.76</v>
      </c>
      <c r="U295">
        <v>0.03</v>
      </c>
      <c r="V295">
        <v>263.60719999999998</v>
      </c>
      <c r="W295" t="s">
        <v>1826</v>
      </c>
    </row>
    <row r="296" spans="1:23">
      <c r="A296" s="27">
        <v>45317</v>
      </c>
      <c r="B296" t="s">
        <v>1086</v>
      </c>
      <c r="C296" t="s">
        <v>1640</v>
      </c>
      <c r="D296" t="s">
        <v>3904</v>
      </c>
      <c r="E296" t="s">
        <v>1547</v>
      </c>
      <c r="F296" t="s">
        <v>3843</v>
      </c>
      <c r="G296" t="s">
        <v>1625</v>
      </c>
      <c r="H296" t="s">
        <v>1786</v>
      </c>
      <c r="I296" t="s">
        <v>1787</v>
      </c>
      <c r="J296" t="s">
        <v>1763</v>
      </c>
      <c r="K296" t="s">
        <v>1788</v>
      </c>
      <c r="L296" t="s">
        <v>1756</v>
      </c>
      <c r="M296" t="s">
        <v>1087</v>
      </c>
      <c r="N296">
        <v>58</v>
      </c>
      <c r="O296" t="s">
        <v>16</v>
      </c>
      <c r="P296" t="s">
        <v>19</v>
      </c>
      <c r="Q296" t="s">
        <v>92</v>
      </c>
      <c r="R296" t="s">
        <v>12</v>
      </c>
      <c r="S296">
        <v>2</v>
      </c>
      <c r="T296">
        <v>152.25</v>
      </c>
      <c r="U296">
        <v>0.13</v>
      </c>
      <c r="V296">
        <v>264.91500000000002</v>
      </c>
      <c r="W296" t="s">
        <v>1826</v>
      </c>
    </row>
    <row r="297" spans="1:23">
      <c r="A297" s="27">
        <v>45318</v>
      </c>
      <c r="B297" t="s">
        <v>1217</v>
      </c>
      <c r="C297" t="s">
        <v>1570</v>
      </c>
      <c r="D297" t="s">
        <v>3859</v>
      </c>
      <c r="E297" t="s">
        <v>1563</v>
      </c>
      <c r="F297" t="s">
        <v>3848</v>
      </c>
      <c r="G297" t="s">
        <v>1617</v>
      </c>
      <c r="H297" t="s">
        <v>1752</v>
      </c>
      <c r="I297" t="s">
        <v>1753</v>
      </c>
      <c r="J297" t="s">
        <v>1754</v>
      </c>
      <c r="K297" t="s">
        <v>1755</v>
      </c>
      <c r="L297" t="s">
        <v>1756</v>
      </c>
      <c r="M297" t="s">
        <v>1218</v>
      </c>
      <c r="N297">
        <v>56</v>
      </c>
      <c r="O297" t="s">
        <v>9</v>
      </c>
      <c r="P297" t="s">
        <v>19</v>
      </c>
      <c r="Q297" t="s">
        <v>194</v>
      </c>
      <c r="R297" t="s">
        <v>12</v>
      </c>
      <c r="S297">
        <v>1</v>
      </c>
      <c r="T297">
        <v>362.93</v>
      </c>
      <c r="U297">
        <v>0.27</v>
      </c>
      <c r="V297">
        <v>264.93889999999999</v>
      </c>
      <c r="W297" t="s">
        <v>1824</v>
      </c>
    </row>
    <row r="298" spans="1:23">
      <c r="A298" s="27">
        <v>45318</v>
      </c>
      <c r="B298" t="s">
        <v>1513</v>
      </c>
      <c r="C298" t="s">
        <v>1568</v>
      </c>
      <c r="D298" t="s">
        <v>3857</v>
      </c>
      <c r="E298" t="s">
        <v>1544</v>
      </c>
      <c r="F298" t="s">
        <v>3858</v>
      </c>
      <c r="G298" t="s">
        <v>1641</v>
      </c>
      <c r="H298" t="s">
        <v>1807</v>
      </c>
      <c r="I298" t="s">
        <v>1808</v>
      </c>
      <c r="J298" t="s">
        <v>1759</v>
      </c>
      <c r="K298" t="s">
        <v>1809</v>
      </c>
      <c r="L298" t="s">
        <v>1756</v>
      </c>
      <c r="M298" t="s">
        <v>1514</v>
      </c>
      <c r="N298">
        <v>59</v>
      </c>
      <c r="O298" t="s">
        <v>16</v>
      </c>
      <c r="P298" t="s">
        <v>19</v>
      </c>
      <c r="Q298" t="s">
        <v>96</v>
      </c>
      <c r="R298" t="s">
        <v>12</v>
      </c>
      <c r="S298">
        <v>3</v>
      </c>
      <c r="T298">
        <v>121.76</v>
      </c>
      <c r="U298">
        <v>0.27</v>
      </c>
      <c r="V298">
        <v>266.65440000000001</v>
      </c>
      <c r="W298" t="s">
        <v>1829</v>
      </c>
    </row>
    <row r="299" spans="1:23">
      <c r="A299" s="27">
        <v>45319</v>
      </c>
      <c r="B299" t="s">
        <v>475</v>
      </c>
      <c r="C299" t="s">
        <v>1618</v>
      </c>
      <c r="D299" t="s">
        <v>3891</v>
      </c>
      <c r="E299" t="s">
        <v>1544</v>
      </c>
      <c r="F299" t="s">
        <v>3852</v>
      </c>
      <c r="G299" t="s">
        <v>1663</v>
      </c>
      <c r="H299" t="s">
        <v>1757</v>
      </c>
      <c r="I299" t="s">
        <v>1758</v>
      </c>
      <c r="J299" t="s">
        <v>1759</v>
      </c>
      <c r="K299" t="s">
        <v>1760</v>
      </c>
      <c r="L299" t="s">
        <v>1756</v>
      </c>
      <c r="M299" t="s">
        <v>476</v>
      </c>
      <c r="N299">
        <v>63</v>
      </c>
      <c r="O299" t="s">
        <v>16</v>
      </c>
      <c r="P299" t="s">
        <v>19</v>
      </c>
      <c r="Q299" t="s">
        <v>715</v>
      </c>
      <c r="R299" t="s">
        <v>12</v>
      </c>
      <c r="S299">
        <v>2</v>
      </c>
      <c r="T299">
        <v>157.18</v>
      </c>
      <c r="U299">
        <v>0.15</v>
      </c>
      <c r="V299">
        <v>267.20600000000002</v>
      </c>
      <c r="W299" t="s">
        <v>1824</v>
      </c>
    </row>
    <row r="300" spans="1:23">
      <c r="A300" s="27">
        <v>45320</v>
      </c>
      <c r="B300" t="s">
        <v>14</v>
      </c>
      <c r="C300" t="s">
        <v>1644</v>
      </c>
      <c r="D300" t="s">
        <v>3907</v>
      </c>
      <c r="E300" t="s">
        <v>1563</v>
      </c>
      <c r="F300" t="s">
        <v>3848</v>
      </c>
      <c r="G300" t="s">
        <v>1583</v>
      </c>
      <c r="H300" t="s">
        <v>1761</v>
      </c>
      <c r="I300" t="s">
        <v>1762</v>
      </c>
      <c r="J300" t="s">
        <v>1763</v>
      </c>
      <c r="K300" t="s">
        <v>1764</v>
      </c>
      <c r="L300" t="s">
        <v>1765</v>
      </c>
      <c r="M300" t="s">
        <v>15</v>
      </c>
      <c r="N300">
        <v>26</v>
      </c>
      <c r="O300" t="s">
        <v>16</v>
      </c>
      <c r="P300" t="s">
        <v>26</v>
      </c>
      <c r="Q300" t="s">
        <v>171</v>
      </c>
      <c r="R300" t="s">
        <v>12</v>
      </c>
      <c r="S300">
        <v>1</v>
      </c>
      <c r="T300">
        <v>301.24</v>
      </c>
      <c r="U300">
        <v>0.11</v>
      </c>
      <c r="V300">
        <v>268.10359999999997</v>
      </c>
      <c r="W300" t="s">
        <v>1826</v>
      </c>
    </row>
    <row r="301" spans="1:23">
      <c r="A301" s="27">
        <v>45320</v>
      </c>
      <c r="B301" t="s">
        <v>568</v>
      </c>
      <c r="C301" t="s">
        <v>1628</v>
      </c>
      <c r="D301" t="s">
        <v>3898</v>
      </c>
      <c r="E301" t="s">
        <v>1563</v>
      </c>
      <c r="F301" t="s">
        <v>3854</v>
      </c>
      <c r="G301" t="s">
        <v>1617</v>
      </c>
      <c r="H301" t="s">
        <v>1776</v>
      </c>
      <c r="I301" t="s">
        <v>1777</v>
      </c>
      <c r="J301" t="s">
        <v>1754</v>
      </c>
      <c r="K301" t="s">
        <v>1778</v>
      </c>
      <c r="L301" t="s">
        <v>1772</v>
      </c>
      <c r="M301" t="s">
        <v>569</v>
      </c>
      <c r="N301">
        <v>44</v>
      </c>
      <c r="O301" t="s">
        <v>16</v>
      </c>
      <c r="P301" t="s">
        <v>31</v>
      </c>
      <c r="Q301" t="s">
        <v>715</v>
      </c>
      <c r="R301" t="s">
        <v>12</v>
      </c>
      <c r="S301">
        <v>1</v>
      </c>
      <c r="T301">
        <v>312.81</v>
      </c>
      <c r="U301">
        <v>0.14000000000000001</v>
      </c>
      <c r="V301">
        <v>269.01659999999998</v>
      </c>
      <c r="W301" t="s">
        <v>1824</v>
      </c>
    </row>
    <row r="302" spans="1:23">
      <c r="A302" s="27">
        <v>45321</v>
      </c>
      <c r="B302" t="s">
        <v>411</v>
      </c>
      <c r="C302" t="s">
        <v>1670</v>
      </c>
      <c r="D302" t="s">
        <v>3921</v>
      </c>
      <c r="E302" t="s">
        <v>1566</v>
      </c>
      <c r="F302" t="s">
        <v>3872</v>
      </c>
      <c r="G302" t="s">
        <v>1564</v>
      </c>
      <c r="H302" t="s">
        <v>1804</v>
      </c>
      <c r="I302" t="s">
        <v>1805</v>
      </c>
      <c r="J302" t="s">
        <v>1784</v>
      </c>
      <c r="K302" t="s">
        <v>1806</v>
      </c>
      <c r="L302" t="s">
        <v>1756</v>
      </c>
      <c r="M302" t="s">
        <v>412</v>
      </c>
      <c r="N302">
        <v>36</v>
      </c>
      <c r="O302" t="s">
        <v>9</v>
      </c>
      <c r="P302" t="s">
        <v>31</v>
      </c>
      <c r="Q302" t="s">
        <v>81</v>
      </c>
      <c r="R302" t="s">
        <v>12</v>
      </c>
      <c r="S302">
        <v>1</v>
      </c>
      <c r="T302">
        <v>299.13</v>
      </c>
      <c r="U302">
        <v>0.1</v>
      </c>
      <c r="V302">
        <v>269.21699999999998</v>
      </c>
      <c r="W302" t="s">
        <v>1824</v>
      </c>
    </row>
    <row r="303" spans="1:23">
      <c r="A303" s="27">
        <v>45322</v>
      </c>
      <c r="B303" t="s">
        <v>579</v>
      </c>
      <c r="C303" t="s">
        <v>1710</v>
      </c>
      <c r="D303" t="s">
        <v>3942</v>
      </c>
      <c r="E303" t="s">
        <v>1566</v>
      </c>
      <c r="F303" t="s">
        <v>3872</v>
      </c>
      <c r="G303" t="s">
        <v>1701</v>
      </c>
      <c r="H303" t="s">
        <v>1786</v>
      </c>
      <c r="I303" t="s">
        <v>1787</v>
      </c>
      <c r="J303" t="s">
        <v>1763</v>
      </c>
      <c r="K303" t="s">
        <v>1788</v>
      </c>
      <c r="L303" t="s">
        <v>1756</v>
      </c>
      <c r="M303" t="s">
        <v>580</v>
      </c>
      <c r="N303">
        <v>56</v>
      </c>
      <c r="O303" t="s">
        <v>9</v>
      </c>
      <c r="P303" t="s">
        <v>19</v>
      </c>
      <c r="Q303" t="s">
        <v>35</v>
      </c>
      <c r="R303" t="s">
        <v>12</v>
      </c>
      <c r="S303">
        <v>3</v>
      </c>
      <c r="T303">
        <v>113.87</v>
      </c>
      <c r="U303">
        <v>0.21</v>
      </c>
      <c r="V303">
        <v>269.87189999999998</v>
      </c>
      <c r="W303" t="s">
        <v>1829</v>
      </c>
    </row>
    <row r="304" spans="1:23">
      <c r="A304" s="27">
        <v>45322</v>
      </c>
      <c r="B304" t="s">
        <v>833</v>
      </c>
      <c r="C304" t="s">
        <v>1708</v>
      </c>
      <c r="D304" t="s">
        <v>3941</v>
      </c>
      <c r="E304" t="s">
        <v>1544</v>
      </c>
      <c r="F304" t="s">
        <v>3858</v>
      </c>
      <c r="G304" t="s">
        <v>1611</v>
      </c>
      <c r="H304" t="s">
        <v>1789</v>
      </c>
      <c r="I304" t="s">
        <v>1790</v>
      </c>
      <c r="J304" t="s">
        <v>1754</v>
      </c>
      <c r="K304" t="s">
        <v>1791</v>
      </c>
      <c r="L304" t="s">
        <v>1772</v>
      </c>
      <c r="M304" t="s">
        <v>834</v>
      </c>
      <c r="N304">
        <v>27</v>
      </c>
      <c r="O304" t="s">
        <v>16</v>
      </c>
      <c r="P304" t="s">
        <v>26</v>
      </c>
      <c r="Q304" t="s">
        <v>317</v>
      </c>
      <c r="R304" t="s">
        <v>12</v>
      </c>
      <c r="S304">
        <v>4</v>
      </c>
      <c r="T304">
        <v>87.83</v>
      </c>
      <c r="U304">
        <v>0.23</v>
      </c>
      <c r="V304">
        <v>270.51639999999998</v>
      </c>
      <c r="W304" t="s">
        <v>1826</v>
      </c>
    </row>
    <row r="305" spans="1:23">
      <c r="A305" s="27">
        <v>45322</v>
      </c>
      <c r="B305" t="s">
        <v>205</v>
      </c>
      <c r="C305" t="s">
        <v>1658</v>
      </c>
      <c r="D305" t="s">
        <v>3915</v>
      </c>
      <c r="E305" t="s">
        <v>1544</v>
      </c>
      <c r="F305" t="s">
        <v>3864</v>
      </c>
      <c r="G305" t="s">
        <v>1556</v>
      </c>
      <c r="H305" t="s">
        <v>1792</v>
      </c>
      <c r="I305" t="s">
        <v>1793</v>
      </c>
      <c r="J305" t="s">
        <v>1763</v>
      </c>
      <c r="K305" t="s">
        <v>395</v>
      </c>
      <c r="L305" t="s">
        <v>1772</v>
      </c>
      <c r="M305" t="s">
        <v>206</v>
      </c>
      <c r="N305">
        <v>24</v>
      </c>
      <c r="O305" t="s">
        <v>9</v>
      </c>
      <c r="P305" t="s">
        <v>26</v>
      </c>
      <c r="Q305" t="s">
        <v>35</v>
      </c>
      <c r="R305" t="s">
        <v>12</v>
      </c>
      <c r="S305">
        <v>4</v>
      </c>
      <c r="T305">
        <v>73.69</v>
      </c>
      <c r="U305">
        <v>0.08</v>
      </c>
      <c r="V305">
        <v>271.17919999999998</v>
      </c>
      <c r="W305" t="s">
        <v>1826</v>
      </c>
    </row>
    <row r="306" spans="1:23">
      <c r="A306" s="27">
        <v>45322</v>
      </c>
      <c r="B306" t="s">
        <v>181</v>
      </c>
      <c r="C306" t="s">
        <v>1676</v>
      </c>
      <c r="D306" t="s">
        <v>3924</v>
      </c>
      <c r="E306" t="s">
        <v>1558</v>
      </c>
      <c r="F306" t="s">
        <v>3906</v>
      </c>
      <c r="G306" t="s">
        <v>1681</v>
      </c>
      <c r="H306" t="s">
        <v>1761</v>
      </c>
      <c r="I306" t="s">
        <v>1762</v>
      </c>
      <c r="J306" t="s">
        <v>1763</v>
      </c>
      <c r="K306" t="s">
        <v>1764</v>
      </c>
      <c r="L306" t="s">
        <v>1765</v>
      </c>
      <c r="M306" t="s">
        <v>182</v>
      </c>
      <c r="N306">
        <v>54</v>
      </c>
      <c r="O306" t="s">
        <v>16</v>
      </c>
      <c r="P306" t="s">
        <v>19</v>
      </c>
      <c r="Q306" t="s">
        <v>328</v>
      </c>
      <c r="R306" t="s">
        <v>12</v>
      </c>
      <c r="S306">
        <v>2</v>
      </c>
      <c r="T306">
        <v>138.41</v>
      </c>
      <c r="U306">
        <v>0.02</v>
      </c>
      <c r="V306">
        <v>271.28359999999998</v>
      </c>
      <c r="W306" t="s">
        <v>1829</v>
      </c>
    </row>
    <row r="307" spans="1:23">
      <c r="A307" s="27">
        <v>45322</v>
      </c>
      <c r="B307" t="s">
        <v>1260</v>
      </c>
      <c r="C307" t="s">
        <v>1596</v>
      </c>
      <c r="D307" t="s">
        <v>3878</v>
      </c>
      <c r="E307" t="s">
        <v>1566</v>
      </c>
      <c r="F307" t="s">
        <v>3879</v>
      </c>
      <c r="G307" t="s">
        <v>1595</v>
      </c>
      <c r="H307" t="s">
        <v>1766</v>
      </c>
      <c r="I307" t="s">
        <v>1767</v>
      </c>
      <c r="J307" t="s">
        <v>1759</v>
      </c>
      <c r="K307" t="s">
        <v>1768</v>
      </c>
      <c r="L307" t="s">
        <v>1765</v>
      </c>
      <c r="M307" t="s">
        <v>1261</v>
      </c>
      <c r="N307">
        <v>18</v>
      </c>
      <c r="O307" t="s">
        <v>16</v>
      </c>
      <c r="P307" t="s">
        <v>26</v>
      </c>
      <c r="Q307" t="s">
        <v>96</v>
      </c>
      <c r="R307" t="s">
        <v>12</v>
      </c>
      <c r="S307">
        <v>1</v>
      </c>
      <c r="T307">
        <v>387.99</v>
      </c>
      <c r="U307">
        <v>0.3</v>
      </c>
      <c r="V307">
        <v>271.59300000000002</v>
      </c>
      <c r="W307" t="s">
        <v>1829</v>
      </c>
    </row>
    <row r="308" spans="1:23">
      <c r="A308" s="27">
        <v>45322</v>
      </c>
      <c r="B308" t="s">
        <v>893</v>
      </c>
      <c r="C308" t="s">
        <v>1718</v>
      </c>
      <c r="D308" t="s">
        <v>3946</v>
      </c>
      <c r="E308" t="s">
        <v>1547</v>
      </c>
      <c r="F308" t="s">
        <v>3848</v>
      </c>
      <c r="G308" t="s">
        <v>1737</v>
      </c>
      <c r="H308" t="s">
        <v>1813</v>
      </c>
      <c r="I308" t="s">
        <v>1814</v>
      </c>
      <c r="J308" t="s">
        <v>1754</v>
      </c>
      <c r="K308" t="s">
        <v>1815</v>
      </c>
      <c r="L308" t="s">
        <v>1772</v>
      </c>
      <c r="M308" t="s">
        <v>894</v>
      </c>
      <c r="N308">
        <v>59</v>
      </c>
      <c r="O308" t="s">
        <v>9</v>
      </c>
      <c r="P308" t="s">
        <v>19</v>
      </c>
      <c r="Q308" t="s">
        <v>317</v>
      </c>
      <c r="R308" t="s">
        <v>12</v>
      </c>
      <c r="S308">
        <v>3</v>
      </c>
      <c r="T308">
        <v>104.33</v>
      </c>
      <c r="U308">
        <v>0.13</v>
      </c>
      <c r="V308">
        <v>272.30130000000003</v>
      </c>
      <c r="W308" t="s">
        <v>1826</v>
      </c>
    </row>
    <row r="309" spans="1:23">
      <c r="A309" s="27">
        <v>45323</v>
      </c>
      <c r="B309" t="s">
        <v>716</v>
      </c>
      <c r="C309" t="s">
        <v>1568</v>
      </c>
      <c r="D309" t="s">
        <v>3857</v>
      </c>
      <c r="E309" t="s">
        <v>1544</v>
      </c>
      <c r="F309" t="s">
        <v>3858</v>
      </c>
      <c r="G309" t="s">
        <v>1663</v>
      </c>
      <c r="H309" t="s">
        <v>1779</v>
      </c>
      <c r="I309" t="s">
        <v>1780</v>
      </c>
      <c r="J309" t="s">
        <v>1763</v>
      </c>
      <c r="K309" t="s">
        <v>1781</v>
      </c>
      <c r="L309" t="s">
        <v>1772</v>
      </c>
      <c r="M309" t="s">
        <v>717</v>
      </c>
      <c r="N309">
        <v>38</v>
      </c>
      <c r="O309" t="s">
        <v>9</v>
      </c>
      <c r="P309" t="s">
        <v>31</v>
      </c>
      <c r="Q309" t="s">
        <v>25</v>
      </c>
      <c r="R309" t="s">
        <v>12</v>
      </c>
      <c r="S309">
        <v>2</v>
      </c>
      <c r="T309">
        <v>164.23</v>
      </c>
      <c r="U309">
        <v>0.17</v>
      </c>
      <c r="V309">
        <v>272.62180000000001</v>
      </c>
      <c r="W309" t="s">
        <v>1826</v>
      </c>
    </row>
    <row r="310" spans="1:23">
      <c r="A310" s="27">
        <v>45323</v>
      </c>
      <c r="B310" t="s">
        <v>809</v>
      </c>
      <c r="C310" t="s">
        <v>1690</v>
      </c>
      <c r="D310" t="s">
        <v>3932</v>
      </c>
      <c r="E310" t="s">
        <v>1558</v>
      </c>
      <c r="F310" t="s">
        <v>3861</v>
      </c>
      <c r="G310" t="s">
        <v>1633</v>
      </c>
      <c r="H310" t="s">
        <v>1786</v>
      </c>
      <c r="I310" t="s">
        <v>1787</v>
      </c>
      <c r="J310" t="s">
        <v>1763</v>
      </c>
      <c r="K310" t="s">
        <v>1788</v>
      </c>
      <c r="L310" t="s">
        <v>1756</v>
      </c>
      <c r="M310" t="s">
        <v>3991</v>
      </c>
      <c r="N310">
        <v>32</v>
      </c>
      <c r="O310" t="s">
        <v>9</v>
      </c>
      <c r="P310" t="s">
        <v>26</v>
      </c>
      <c r="Q310" t="s">
        <v>588</v>
      </c>
      <c r="R310" t="s">
        <v>12</v>
      </c>
      <c r="S310">
        <v>1</v>
      </c>
      <c r="T310">
        <v>363.73</v>
      </c>
      <c r="U310">
        <v>0.25</v>
      </c>
      <c r="V310">
        <v>272.79750000000001</v>
      </c>
      <c r="W310" t="s">
        <v>1824</v>
      </c>
    </row>
    <row r="311" spans="1:23">
      <c r="A311" s="27">
        <v>45323</v>
      </c>
      <c r="B311" t="s">
        <v>657</v>
      </c>
      <c r="C311" t="s">
        <v>1722</v>
      </c>
      <c r="D311" t="s">
        <v>3948</v>
      </c>
      <c r="E311" t="s">
        <v>1544</v>
      </c>
      <c r="F311" t="s">
        <v>3852</v>
      </c>
      <c r="G311" t="s">
        <v>1689</v>
      </c>
      <c r="H311" t="s">
        <v>1801</v>
      </c>
      <c r="I311" t="s">
        <v>1802</v>
      </c>
      <c r="J311" t="s">
        <v>1759</v>
      </c>
      <c r="K311" t="s">
        <v>1803</v>
      </c>
      <c r="L311" t="s">
        <v>1756</v>
      </c>
      <c r="M311" t="s">
        <v>658</v>
      </c>
      <c r="N311">
        <v>25</v>
      </c>
      <c r="O311" t="s">
        <v>16</v>
      </c>
      <c r="P311" t="s">
        <v>26</v>
      </c>
      <c r="Q311" t="s">
        <v>171</v>
      </c>
      <c r="R311" t="s">
        <v>12</v>
      </c>
      <c r="S311">
        <v>4</v>
      </c>
      <c r="T311">
        <v>72.63</v>
      </c>
      <c r="U311">
        <v>0.06</v>
      </c>
      <c r="V311">
        <v>273.08879999999999</v>
      </c>
      <c r="W311" t="s">
        <v>1829</v>
      </c>
    </row>
    <row r="312" spans="1:23">
      <c r="A312" s="27">
        <v>45323</v>
      </c>
      <c r="B312" t="s">
        <v>1095</v>
      </c>
      <c r="C312" t="s">
        <v>1608</v>
      </c>
      <c r="D312" t="s">
        <v>3885</v>
      </c>
      <c r="E312" t="s">
        <v>1544</v>
      </c>
      <c r="F312" t="s">
        <v>3858</v>
      </c>
      <c r="G312" t="s">
        <v>1739</v>
      </c>
      <c r="H312" t="s">
        <v>1807</v>
      </c>
      <c r="I312" t="s">
        <v>1808</v>
      </c>
      <c r="J312" t="s">
        <v>1759</v>
      </c>
      <c r="K312" t="s">
        <v>1809</v>
      </c>
      <c r="L312" t="s">
        <v>1756</v>
      </c>
      <c r="M312" t="s">
        <v>1096</v>
      </c>
      <c r="N312">
        <v>31</v>
      </c>
      <c r="O312" t="s">
        <v>9</v>
      </c>
      <c r="P312" t="s">
        <v>26</v>
      </c>
      <c r="Q312" t="s">
        <v>58</v>
      </c>
      <c r="R312" t="s">
        <v>12</v>
      </c>
      <c r="S312">
        <v>1</v>
      </c>
      <c r="T312">
        <v>350.67</v>
      </c>
      <c r="U312">
        <v>0.22</v>
      </c>
      <c r="V312">
        <v>273.52260000000001</v>
      </c>
      <c r="W312" t="s">
        <v>1829</v>
      </c>
    </row>
    <row r="313" spans="1:23">
      <c r="A313" s="27">
        <v>45325</v>
      </c>
      <c r="B313" t="s">
        <v>613</v>
      </c>
      <c r="C313" t="s">
        <v>1746</v>
      </c>
      <c r="D313" t="s">
        <v>3960</v>
      </c>
      <c r="E313" t="s">
        <v>1544</v>
      </c>
      <c r="F313" t="s">
        <v>3858</v>
      </c>
      <c r="G313" t="s">
        <v>1673</v>
      </c>
      <c r="H313" t="s">
        <v>1813</v>
      </c>
      <c r="I313" t="s">
        <v>1814</v>
      </c>
      <c r="J313" t="s">
        <v>1754</v>
      </c>
      <c r="K313" t="s">
        <v>1815</v>
      </c>
      <c r="L313" t="s">
        <v>1772</v>
      </c>
      <c r="M313" t="s">
        <v>614</v>
      </c>
      <c r="N313">
        <v>53</v>
      </c>
      <c r="O313" t="s">
        <v>9</v>
      </c>
      <c r="P313" t="s">
        <v>19</v>
      </c>
      <c r="Q313" t="s">
        <v>99</v>
      </c>
      <c r="R313" t="s">
        <v>12</v>
      </c>
      <c r="S313">
        <v>3</v>
      </c>
      <c r="T313">
        <v>112.77</v>
      </c>
      <c r="U313">
        <v>0.19</v>
      </c>
      <c r="V313">
        <v>274.03109999999998</v>
      </c>
      <c r="W313" t="s">
        <v>1824</v>
      </c>
    </row>
    <row r="314" spans="1:23">
      <c r="A314" s="27">
        <v>45325</v>
      </c>
      <c r="B314" t="s">
        <v>344</v>
      </c>
      <c r="C314" t="s">
        <v>1680</v>
      </c>
      <c r="D314" t="s">
        <v>3926</v>
      </c>
      <c r="E314" t="s">
        <v>1558</v>
      </c>
      <c r="F314" t="s">
        <v>3861</v>
      </c>
      <c r="G314" t="s">
        <v>1569</v>
      </c>
      <c r="H314" t="s">
        <v>1757</v>
      </c>
      <c r="I314" t="s">
        <v>1758</v>
      </c>
      <c r="J314" t="s">
        <v>1759</v>
      </c>
      <c r="K314" t="s">
        <v>1760</v>
      </c>
      <c r="L314" t="s">
        <v>1756</v>
      </c>
      <c r="M314" t="s">
        <v>345</v>
      </c>
      <c r="N314">
        <v>30</v>
      </c>
      <c r="O314" t="s">
        <v>16</v>
      </c>
      <c r="P314" t="s">
        <v>26</v>
      </c>
      <c r="Q314" t="s">
        <v>43</v>
      </c>
      <c r="R314" t="s">
        <v>12</v>
      </c>
      <c r="S314">
        <v>1</v>
      </c>
      <c r="T314">
        <v>338.83</v>
      </c>
      <c r="U314">
        <v>0.19</v>
      </c>
      <c r="V314">
        <v>274.45229999999998</v>
      </c>
      <c r="W314" t="s">
        <v>1824</v>
      </c>
    </row>
    <row r="315" spans="1:23">
      <c r="A315" s="27">
        <v>45325</v>
      </c>
      <c r="B315" t="s">
        <v>1510</v>
      </c>
      <c r="C315" t="s">
        <v>1565</v>
      </c>
      <c r="D315" t="s">
        <v>3855</v>
      </c>
      <c r="E315" t="s">
        <v>1566</v>
      </c>
      <c r="F315" t="s">
        <v>3856</v>
      </c>
      <c r="G315" t="s">
        <v>1745</v>
      </c>
      <c r="H315" t="s">
        <v>1761</v>
      </c>
      <c r="I315" t="s">
        <v>1762</v>
      </c>
      <c r="J315" t="s">
        <v>1763</v>
      </c>
      <c r="K315" t="s">
        <v>1764</v>
      </c>
      <c r="L315" t="s">
        <v>1765</v>
      </c>
      <c r="M315" t="s">
        <v>1511</v>
      </c>
      <c r="N315">
        <v>52</v>
      </c>
      <c r="O315" t="s">
        <v>16</v>
      </c>
      <c r="P315" t="s">
        <v>19</v>
      </c>
      <c r="Q315" t="s">
        <v>324</v>
      </c>
      <c r="R315" t="s">
        <v>12</v>
      </c>
      <c r="S315">
        <v>1</v>
      </c>
      <c r="T315">
        <v>312.91000000000003</v>
      </c>
      <c r="U315">
        <v>0.12</v>
      </c>
      <c r="V315">
        <v>275.36079999999998</v>
      </c>
      <c r="W315" t="s">
        <v>1829</v>
      </c>
    </row>
    <row r="316" spans="1:23">
      <c r="A316" s="27">
        <v>45326</v>
      </c>
      <c r="B316" t="s">
        <v>559</v>
      </c>
      <c r="C316" t="s">
        <v>1604</v>
      </c>
      <c r="D316" t="s">
        <v>3883</v>
      </c>
      <c r="E316" t="s">
        <v>1566</v>
      </c>
      <c r="F316" t="s">
        <v>3848</v>
      </c>
      <c r="G316" t="s">
        <v>1629</v>
      </c>
      <c r="H316" t="s">
        <v>1789</v>
      </c>
      <c r="I316" t="s">
        <v>1790</v>
      </c>
      <c r="J316" t="s">
        <v>1754</v>
      </c>
      <c r="K316" t="s">
        <v>1791</v>
      </c>
      <c r="L316" t="s">
        <v>1772</v>
      </c>
      <c r="M316" t="s">
        <v>560</v>
      </c>
      <c r="N316">
        <v>36</v>
      </c>
      <c r="O316" t="s">
        <v>16</v>
      </c>
      <c r="P316" t="s">
        <v>31</v>
      </c>
      <c r="Q316" t="s">
        <v>96</v>
      </c>
      <c r="R316" t="s">
        <v>12</v>
      </c>
      <c r="S316">
        <v>3</v>
      </c>
      <c r="T316">
        <v>125.68</v>
      </c>
      <c r="U316">
        <v>0.26</v>
      </c>
      <c r="V316">
        <v>279.00959999999998</v>
      </c>
      <c r="W316" t="s">
        <v>1824</v>
      </c>
    </row>
    <row r="317" spans="1:23">
      <c r="A317" s="27">
        <v>45326</v>
      </c>
      <c r="B317" t="s">
        <v>1151</v>
      </c>
      <c r="C317" t="s">
        <v>1738</v>
      </c>
      <c r="D317" t="s">
        <v>3956</v>
      </c>
      <c r="E317" t="s">
        <v>1566</v>
      </c>
      <c r="F317" t="s">
        <v>3848</v>
      </c>
      <c r="G317" t="s">
        <v>1567</v>
      </c>
      <c r="H317" t="s">
        <v>1782</v>
      </c>
      <c r="I317" t="s">
        <v>1783</v>
      </c>
      <c r="J317" t="s">
        <v>1784</v>
      </c>
      <c r="K317" t="s">
        <v>1785</v>
      </c>
      <c r="L317" t="s">
        <v>1772</v>
      </c>
      <c r="M317" t="s">
        <v>1152</v>
      </c>
      <c r="N317">
        <v>34</v>
      </c>
      <c r="O317" t="s">
        <v>16</v>
      </c>
      <c r="P317" t="s">
        <v>26</v>
      </c>
      <c r="Q317" t="s">
        <v>845</v>
      </c>
      <c r="R317" t="s">
        <v>12</v>
      </c>
      <c r="S317">
        <v>1</v>
      </c>
      <c r="T317">
        <v>329.94</v>
      </c>
      <c r="U317">
        <v>0.14000000000000001</v>
      </c>
      <c r="V317">
        <v>283.7484</v>
      </c>
      <c r="W317" t="s">
        <v>1826</v>
      </c>
    </row>
    <row r="318" spans="1:23">
      <c r="A318" s="27">
        <v>45326</v>
      </c>
      <c r="B318" t="s">
        <v>1295</v>
      </c>
      <c r="C318" t="s">
        <v>1582</v>
      </c>
      <c r="D318" t="s">
        <v>3869</v>
      </c>
      <c r="E318" t="s">
        <v>1566</v>
      </c>
      <c r="F318" t="s">
        <v>3848</v>
      </c>
      <c r="G318" t="s">
        <v>1593</v>
      </c>
      <c r="H318" t="s">
        <v>1804</v>
      </c>
      <c r="I318" t="s">
        <v>1805</v>
      </c>
      <c r="J318" t="s">
        <v>1784</v>
      </c>
      <c r="K318" t="s">
        <v>1806</v>
      </c>
      <c r="L318" t="s">
        <v>1756</v>
      </c>
      <c r="M318" t="s">
        <v>1296</v>
      </c>
      <c r="N318">
        <v>64</v>
      </c>
      <c r="O318" t="s">
        <v>16</v>
      </c>
      <c r="P318" t="s">
        <v>19</v>
      </c>
      <c r="Q318" t="s">
        <v>233</v>
      </c>
      <c r="R318" t="s">
        <v>12</v>
      </c>
      <c r="S318">
        <v>3</v>
      </c>
      <c r="T318">
        <v>123.74</v>
      </c>
      <c r="U318">
        <v>0.23</v>
      </c>
      <c r="V318">
        <v>285.83940000000001</v>
      </c>
      <c r="W318" t="s">
        <v>1829</v>
      </c>
    </row>
    <row r="319" spans="1:23">
      <c r="A319" s="27">
        <v>45327</v>
      </c>
      <c r="B319" t="s">
        <v>681</v>
      </c>
      <c r="C319" t="s">
        <v>1616</v>
      </c>
      <c r="D319" t="s">
        <v>3890</v>
      </c>
      <c r="E319" t="s">
        <v>1563</v>
      </c>
      <c r="F319" t="s">
        <v>3839</v>
      </c>
      <c r="G319" t="s">
        <v>1659</v>
      </c>
      <c r="H319" t="s">
        <v>1786</v>
      </c>
      <c r="I319" t="s">
        <v>1787</v>
      </c>
      <c r="J319" t="s">
        <v>1763</v>
      </c>
      <c r="K319" t="s">
        <v>1788</v>
      </c>
      <c r="L319" t="s">
        <v>1756</v>
      </c>
      <c r="M319" t="s">
        <v>682</v>
      </c>
      <c r="N319">
        <v>50</v>
      </c>
      <c r="O319" t="s">
        <v>16</v>
      </c>
      <c r="P319" t="s">
        <v>19</v>
      </c>
      <c r="Q319" t="s">
        <v>43</v>
      </c>
      <c r="R319" t="s">
        <v>12</v>
      </c>
      <c r="S319">
        <v>2</v>
      </c>
      <c r="T319">
        <v>166.26</v>
      </c>
      <c r="U319">
        <v>0.14000000000000001</v>
      </c>
      <c r="V319">
        <v>285.96719999999999</v>
      </c>
      <c r="W319" t="s">
        <v>1826</v>
      </c>
    </row>
    <row r="320" spans="1:23">
      <c r="A320" s="27">
        <v>45327</v>
      </c>
      <c r="B320" t="s">
        <v>849</v>
      </c>
      <c r="C320" t="s">
        <v>1578</v>
      </c>
      <c r="D320" t="s">
        <v>3865</v>
      </c>
      <c r="E320" t="s">
        <v>1563</v>
      </c>
      <c r="F320" t="s">
        <v>3866</v>
      </c>
      <c r="G320" t="s">
        <v>1599</v>
      </c>
      <c r="H320" t="s">
        <v>1813</v>
      </c>
      <c r="I320" t="s">
        <v>1814</v>
      </c>
      <c r="J320" t="s">
        <v>1754</v>
      </c>
      <c r="K320" t="s">
        <v>1815</v>
      </c>
      <c r="L320" t="s">
        <v>1772</v>
      </c>
      <c r="M320" t="s">
        <v>850</v>
      </c>
      <c r="N320">
        <v>32</v>
      </c>
      <c r="O320" t="s">
        <v>16</v>
      </c>
      <c r="P320" t="s">
        <v>26</v>
      </c>
      <c r="Q320" t="s">
        <v>30</v>
      </c>
      <c r="R320" t="s">
        <v>12</v>
      </c>
      <c r="S320">
        <v>1</v>
      </c>
      <c r="T320">
        <v>332.82</v>
      </c>
      <c r="U320">
        <v>0.14000000000000001</v>
      </c>
      <c r="V320">
        <v>286.22519999999997</v>
      </c>
      <c r="W320" t="s">
        <v>1826</v>
      </c>
    </row>
    <row r="321" spans="1:23">
      <c r="A321" s="27">
        <v>45328</v>
      </c>
      <c r="B321" t="s">
        <v>27</v>
      </c>
      <c r="C321" t="s">
        <v>1732</v>
      </c>
      <c r="D321" t="s">
        <v>3953</v>
      </c>
      <c r="E321" t="s">
        <v>1544</v>
      </c>
      <c r="F321" t="s">
        <v>3866</v>
      </c>
      <c r="G321" t="s">
        <v>1653</v>
      </c>
      <c r="H321" t="s">
        <v>1810</v>
      </c>
      <c r="I321" t="s">
        <v>1811</v>
      </c>
      <c r="J321" t="s">
        <v>1754</v>
      </c>
      <c r="K321" t="s">
        <v>1812</v>
      </c>
      <c r="L321" t="s">
        <v>1756</v>
      </c>
      <c r="M321" t="s">
        <v>28</v>
      </c>
      <c r="N321">
        <v>64</v>
      </c>
      <c r="O321" t="s">
        <v>16</v>
      </c>
      <c r="P321" t="s">
        <v>19</v>
      </c>
      <c r="Q321" t="s">
        <v>39</v>
      </c>
      <c r="R321" t="s">
        <v>12</v>
      </c>
      <c r="S321">
        <v>2</v>
      </c>
      <c r="T321">
        <v>177.4</v>
      </c>
      <c r="U321">
        <v>0.19</v>
      </c>
      <c r="V321">
        <v>287.38799999999998</v>
      </c>
      <c r="W321" t="s">
        <v>1829</v>
      </c>
    </row>
    <row r="322" spans="1:23">
      <c r="A322" s="27">
        <v>45329</v>
      </c>
      <c r="B322" t="s">
        <v>93</v>
      </c>
      <c r="C322" t="s">
        <v>1640</v>
      </c>
      <c r="D322" t="s">
        <v>3904</v>
      </c>
      <c r="E322" t="s">
        <v>1547</v>
      </c>
      <c r="F322" t="s">
        <v>3843</v>
      </c>
      <c r="G322" t="s">
        <v>1663</v>
      </c>
      <c r="H322" t="s">
        <v>1752</v>
      </c>
      <c r="I322" t="s">
        <v>1753</v>
      </c>
      <c r="J322" t="s">
        <v>1754</v>
      </c>
      <c r="K322" t="s">
        <v>1755</v>
      </c>
      <c r="L322" t="s">
        <v>1756</v>
      </c>
      <c r="M322" t="s">
        <v>94</v>
      </c>
      <c r="N322">
        <v>36</v>
      </c>
      <c r="O322" t="s">
        <v>16</v>
      </c>
      <c r="P322" t="s">
        <v>31</v>
      </c>
      <c r="Q322" t="s">
        <v>324</v>
      </c>
      <c r="R322" t="s">
        <v>12</v>
      </c>
      <c r="S322">
        <v>2</v>
      </c>
      <c r="T322">
        <v>157.91</v>
      </c>
      <c r="U322">
        <v>0.09</v>
      </c>
      <c r="V322">
        <v>287.39620000000002</v>
      </c>
      <c r="W322" t="s">
        <v>1826</v>
      </c>
    </row>
    <row r="323" spans="1:23">
      <c r="A323" s="27">
        <v>45329</v>
      </c>
      <c r="B323" t="s">
        <v>375</v>
      </c>
      <c r="C323" t="s">
        <v>1744</v>
      </c>
      <c r="D323" t="s">
        <v>3959</v>
      </c>
      <c r="E323" t="s">
        <v>1563</v>
      </c>
      <c r="F323" t="s">
        <v>3854</v>
      </c>
      <c r="G323" t="s">
        <v>1695</v>
      </c>
      <c r="H323" t="s">
        <v>1782</v>
      </c>
      <c r="I323" t="s">
        <v>1783</v>
      </c>
      <c r="J323" t="s">
        <v>1784</v>
      </c>
      <c r="K323" t="s">
        <v>1785</v>
      </c>
      <c r="L323" t="s">
        <v>1772</v>
      </c>
      <c r="M323" t="s">
        <v>376</v>
      </c>
      <c r="N323">
        <v>53</v>
      </c>
      <c r="O323" t="s">
        <v>16</v>
      </c>
      <c r="P323" t="s">
        <v>19</v>
      </c>
      <c r="Q323" t="s">
        <v>35</v>
      </c>
      <c r="R323" t="s">
        <v>12</v>
      </c>
      <c r="S323">
        <v>1</v>
      </c>
      <c r="T323">
        <v>343.03</v>
      </c>
      <c r="U323">
        <v>0.16</v>
      </c>
      <c r="V323">
        <v>288.14519999999999</v>
      </c>
      <c r="W323" t="s">
        <v>1826</v>
      </c>
    </row>
    <row r="324" spans="1:23">
      <c r="A324" s="27">
        <v>45329</v>
      </c>
      <c r="B324" t="s">
        <v>1281</v>
      </c>
      <c r="C324" t="s">
        <v>1654</v>
      </c>
      <c r="D324" t="s">
        <v>3913</v>
      </c>
      <c r="E324" t="s">
        <v>1547</v>
      </c>
      <c r="F324" t="s">
        <v>3846</v>
      </c>
      <c r="G324" t="s">
        <v>1693</v>
      </c>
      <c r="H324" t="s">
        <v>1794</v>
      </c>
      <c r="I324" t="s">
        <v>1795</v>
      </c>
      <c r="J324" t="s">
        <v>1759</v>
      </c>
      <c r="K324" t="s">
        <v>1796</v>
      </c>
      <c r="L324" t="s">
        <v>1772</v>
      </c>
      <c r="M324" t="s">
        <v>1282</v>
      </c>
      <c r="N324">
        <v>23</v>
      </c>
      <c r="O324" t="s">
        <v>16</v>
      </c>
      <c r="P324" t="s">
        <v>26</v>
      </c>
      <c r="Q324" t="s">
        <v>47</v>
      </c>
      <c r="R324" t="s">
        <v>12</v>
      </c>
      <c r="S324">
        <v>2</v>
      </c>
      <c r="T324">
        <v>148.96</v>
      </c>
      <c r="U324">
        <v>0.03</v>
      </c>
      <c r="V324">
        <v>288.98239999999998</v>
      </c>
      <c r="W324" t="s">
        <v>1824</v>
      </c>
    </row>
    <row r="325" spans="1:23">
      <c r="A325" s="27">
        <v>45330</v>
      </c>
      <c r="B325" t="s">
        <v>402</v>
      </c>
      <c r="C325" t="s">
        <v>1590</v>
      </c>
      <c r="D325" t="s">
        <v>3874</v>
      </c>
      <c r="E325" t="s">
        <v>1544</v>
      </c>
      <c r="F325" t="s">
        <v>3875</v>
      </c>
      <c r="G325" t="s">
        <v>1745</v>
      </c>
      <c r="H325" t="s">
        <v>1761</v>
      </c>
      <c r="I325" t="s">
        <v>1762</v>
      </c>
      <c r="J325" t="s">
        <v>1763</v>
      </c>
      <c r="K325" t="s">
        <v>1764</v>
      </c>
      <c r="L325" t="s">
        <v>1765</v>
      </c>
      <c r="M325" t="s">
        <v>403</v>
      </c>
      <c r="N325">
        <v>53</v>
      </c>
      <c r="O325" t="s">
        <v>16</v>
      </c>
      <c r="P325" t="s">
        <v>19</v>
      </c>
      <c r="Q325" t="s">
        <v>99</v>
      </c>
      <c r="R325" t="s">
        <v>12</v>
      </c>
      <c r="S325">
        <v>1</v>
      </c>
      <c r="T325">
        <v>341.17</v>
      </c>
      <c r="U325">
        <v>0.15</v>
      </c>
      <c r="V325">
        <v>289.99450000000002</v>
      </c>
      <c r="W325" t="s">
        <v>1829</v>
      </c>
    </row>
    <row r="326" spans="1:23">
      <c r="A326" s="27">
        <v>45330</v>
      </c>
      <c r="B326" t="s">
        <v>1083</v>
      </c>
      <c r="C326" t="s">
        <v>1712</v>
      </c>
      <c r="D326" t="s">
        <v>3943</v>
      </c>
      <c r="E326" t="s">
        <v>1566</v>
      </c>
      <c r="F326" t="s">
        <v>3856</v>
      </c>
      <c r="G326" t="s">
        <v>1583</v>
      </c>
      <c r="H326" t="s">
        <v>1807</v>
      </c>
      <c r="I326" t="s">
        <v>1808</v>
      </c>
      <c r="J326" t="s">
        <v>1759</v>
      </c>
      <c r="K326" t="s">
        <v>1809</v>
      </c>
      <c r="L326" t="s">
        <v>1756</v>
      </c>
      <c r="M326" t="s">
        <v>1084</v>
      </c>
      <c r="N326">
        <v>33</v>
      </c>
      <c r="O326" t="s">
        <v>9</v>
      </c>
      <c r="P326" t="s">
        <v>26</v>
      </c>
      <c r="Q326" t="s">
        <v>81</v>
      </c>
      <c r="R326" t="s">
        <v>12</v>
      </c>
      <c r="S326">
        <v>2</v>
      </c>
      <c r="T326">
        <v>160.21</v>
      </c>
      <c r="U326">
        <v>0.09</v>
      </c>
      <c r="V326">
        <v>291.5822</v>
      </c>
      <c r="W326" t="s">
        <v>1826</v>
      </c>
    </row>
    <row r="327" spans="1:23">
      <c r="A327" s="27">
        <v>45330</v>
      </c>
      <c r="B327" t="s">
        <v>663</v>
      </c>
      <c r="C327" t="s">
        <v>1728</v>
      </c>
      <c r="D327" t="s">
        <v>3951</v>
      </c>
      <c r="E327" t="s">
        <v>1563</v>
      </c>
      <c r="F327" t="s">
        <v>3848</v>
      </c>
      <c r="G327" t="s">
        <v>1727</v>
      </c>
      <c r="H327" t="s">
        <v>1801</v>
      </c>
      <c r="I327" t="s">
        <v>1802</v>
      </c>
      <c r="J327" t="s">
        <v>1759</v>
      </c>
      <c r="K327" t="s">
        <v>1803</v>
      </c>
      <c r="L327" t="s">
        <v>1756</v>
      </c>
      <c r="M327" t="s">
        <v>664</v>
      </c>
      <c r="N327">
        <v>47</v>
      </c>
      <c r="O327" t="s">
        <v>9</v>
      </c>
      <c r="P327" t="s">
        <v>31</v>
      </c>
      <c r="Q327" t="s">
        <v>167</v>
      </c>
      <c r="R327" t="s">
        <v>12</v>
      </c>
      <c r="S327">
        <v>4</v>
      </c>
      <c r="T327">
        <v>75.37</v>
      </c>
      <c r="U327">
        <v>0.02</v>
      </c>
      <c r="V327">
        <v>295.4504</v>
      </c>
      <c r="W327" t="s">
        <v>1826</v>
      </c>
    </row>
    <row r="328" spans="1:23">
      <c r="A328" s="27">
        <v>45331</v>
      </c>
      <c r="B328" t="s">
        <v>1160</v>
      </c>
      <c r="C328" t="s">
        <v>1584</v>
      </c>
      <c r="D328" t="s">
        <v>3870</v>
      </c>
      <c r="E328" t="s">
        <v>1547</v>
      </c>
      <c r="F328" t="s">
        <v>3846</v>
      </c>
      <c r="G328" t="s">
        <v>1548</v>
      </c>
      <c r="H328" t="s">
        <v>1794</v>
      </c>
      <c r="I328" t="s">
        <v>1795</v>
      </c>
      <c r="J328" t="s">
        <v>1759</v>
      </c>
      <c r="K328" t="s">
        <v>1796</v>
      </c>
      <c r="L328" t="s">
        <v>1772</v>
      </c>
      <c r="M328" t="s">
        <v>1161</v>
      </c>
      <c r="N328">
        <v>21</v>
      </c>
      <c r="O328" t="s">
        <v>16</v>
      </c>
      <c r="P328" t="s">
        <v>26</v>
      </c>
      <c r="Q328" t="s">
        <v>171</v>
      </c>
      <c r="R328" t="s">
        <v>12</v>
      </c>
      <c r="S328">
        <v>3</v>
      </c>
      <c r="T328">
        <v>99.77</v>
      </c>
      <c r="U328">
        <v>0.01</v>
      </c>
      <c r="V328">
        <v>296.31689999999998</v>
      </c>
      <c r="W328" t="s">
        <v>1826</v>
      </c>
    </row>
    <row r="329" spans="1:23">
      <c r="A329" s="27">
        <v>45331</v>
      </c>
      <c r="B329" t="s">
        <v>387</v>
      </c>
      <c r="C329" t="s">
        <v>1746</v>
      </c>
      <c r="D329" t="s">
        <v>3960</v>
      </c>
      <c r="E329" t="s">
        <v>1544</v>
      </c>
      <c r="F329" t="s">
        <v>3858</v>
      </c>
      <c r="G329" t="s">
        <v>1701</v>
      </c>
      <c r="H329" t="s">
        <v>1789</v>
      </c>
      <c r="I329" t="s">
        <v>1790</v>
      </c>
      <c r="J329" t="s">
        <v>1754</v>
      </c>
      <c r="K329" t="s">
        <v>1791</v>
      </c>
      <c r="L329" t="s">
        <v>1772</v>
      </c>
      <c r="M329" t="s">
        <v>388</v>
      </c>
      <c r="N329">
        <v>40</v>
      </c>
      <c r="O329" t="s">
        <v>16</v>
      </c>
      <c r="P329" t="s">
        <v>31</v>
      </c>
      <c r="Q329" t="s">
        <v>62</v>
      </c>
      <c r="R329" t="s">
        <v>12</v>
      </c>
      <c r="S329">
        <v>3</v>
      </c>
      <c r="T329">
        <v>130.38999999999999</v>
      </c>
      <c r="U329">
        <v>0.24</v>
      </c>
      <c r="V329">
        <v>297.28919999999999</v>
      </c>
      <c r="W329" t="s">
        <v>1829</v>
      </c>
    </row>
    <row r="330" spans="1:23">
      <c r="A330" s="27">
        <v>45331</v>
      </c>
      <c r="B330" t="s">
        <v>247</v>
      </c>
      <c r="C330" t="s">
        <v>1578</v>
      </c>
      <c r="D330" t="s">
        <v>3865</v>
      </c>
      <c r="E330" t="s">
        <v>1563</v>
      </c>
      <c r="F330" t="s">
        <v>3866</v>
      </c>
      <c r="G330" t="s">
        <v>1599</v>
      </c>
      <c r="H330" t="s">
        <v>1813</v>
      </c>
      <c r="I330" t="s">
        <v>1814</v>
      </c>
      <c r="J330" t="s">
        <v>1754</v>
      </c>
      <c r="K330" t="s">
        <v>1815</v>
      </c>
      <c r="L330" t="s">
        <v>1772</v>
      </c>
      <c r="M330" t="s">
        <v>248</v>
      </c>
      <c r="N330">
        <v>58</v>
      </c>
      <c r="O330" t="s">
        <v>9</v>
      </c>
      <c r="P330" t="s">
        <v>19</v>
      </c>
      <c r="Q330" t="s">
        <v>133</v>
      </c>
      <c r="R330" t="s">
        <v>12</v>
      </c>
      <c r="S330">
        <v>1</v>
      </c>
      <c r="T330">
        <v>336.51</v>
      </c>
      <c r="U330">
        <v>0.11</v>
      </c>
      <c r="V330">
        <v>299.4939</v>
      </c>
      <c r="W330" t="s">
        <v>1829</v>
      </c>
    </row>
    <row r="331" spans="1:23">
      <c r="A331" s="27">
        <v>45332</v>
      </c>
      <c r="B331" t="s">
        <v>414</v>
      </c>
      <c r="C331" t="s">
        <v>1672</v>
      </c>
      <c r="D331" t="s">
        <v>3922</v>
      </c>
      <c r="E331" t="s">
        <v>1563</v>
      </c>
      <c r="F331" t="s">
        <v>3839</v>
      </c>
      <c r="G331" t="s">
        <v>1587</v>
      </c>
      <c r="H331" t="s">
        <v>1782</v>
      </c>
      <c r="I331" t="s">
        <v>1783</v>
      </c>
      <c r="J331" t="s">
        <v>1784</v>
      </c>
      <c r="K331" t="s">
        <v>1785</v>
      </c>
      <c r="L331" t="s">
        <v>1772</v>
      </c>
      <c r="M331" t="s">
        <v>415</v>
      </c>
      <c r="N331">
        <v>40</v>
      </c>
      <c r="O331" t="s">
        <v>9</v>
      </c>
      <c r="P331" t="s">
        <v>31</v>
      </c>
      <c r="Q331" t="s">
        <v>39</v>
      </c>
      <c r="R331" t="s">
        <v>12</v>
      </c>
      <c r="S331">
        <v>1</v>
      </c>
      <c r="T331">
        <v>329.31</v>
      </c>
      <c r="U331">
        <v>0.09</v>
      </c>
      <c r="V331">
        <v>299.6721</v>
      </c>
      <c r="W331" t="s">
        <v>1829</v>
      </c>
    </row>
    <row r="332" spans="1:23">
      <c r="A332" s="27">
        <v>45333</v>
      </c>
      <c r="B332" t="s">
        <v>1455</v>
      </c>
      <c r="C332" t="s">
        <v>1634</v>
      </c>
      <c r="D332" t="s">
        <v>3901</v>
      </c>
      <c r="E332" t="s">
        <v>1563</v>
      </c>
      <c r="F332" t="s">
        <v>3839</v>
      </c>
      <c r="G332" t="s">
        <v>1737</v>
      </c>
      <c r="H332" t="s">
        <v>1782</v>
      </c>
      <c r="I332" t="s">
        <v>1783</v>
      </c>
      <c r="J332" t="s">
        <v>1784</v>
      </c>
      <c r="K332" t="s">
        <v>1785</v>
      </c>
      <c r="L332" t="s">
        <v>1772</v>
      </c>
      <c r="M332" t="s">
        <v>1456</v>
      </c>
      <c r="N332">
        <v>42</v>
      </c>
      <c r="O332" t="s">
        <v>9</v>
      </c>
      <c r="P332" t="s">
        <v>31</v>
      </c>
      <c r="Q332" t="s">
        <v>96</v>
      </c>
      <c r="R332" t="s">
        <v>12</v>
      </c>
      <c r="S332">
        <v>3</v>
      </c>
      <c r="T332">
        <v>112.26</v>
      </c>
      <c r="U332">
        <v>0.11</v>
      </c>
      <c r="V332">
        <v>299.73419999999999</v>
      </c>
      <c r="W332" t="s">
        <v>1829</v>
      </c>
    </row>
    <row r="333" spans="1:23">
      <c r="A333" s="27">
        <v>45333</v>
      </c>
      <c r="B333" t="s">
        <v>1260</v>
      </c>
      <c r="C333" t="s">
        <v>1644</v>
      </c>
      <c r="D333" t="s">
        <v>3907</v>
      </c>
      <c r="E333" t="s">
        <v>1563</v>
      </c>
      <c r="F333" t="s">
        <v>3848</v>
      </c>
      <c r="G333" t="s">
        <v>1601</v>
      </c>
      <c r="H333" t="s">
        <v>1761</v>
      </c>
      <c r="I333" t="s">
        <v>1762</v>
      </c>
      <c r="J333" t="s">
        <v>1763</v>
      </c>
      <c r="K333" t="s">
        <v>1764</v>
      </c>
      <c r="L333" t="s">
        <v>1765</v>
      </c>
      <c r="M333" t="s">
        <v>1261</v>
      </c>
      <c r="N333">
        <v>18</v>
      </c>
      <c r="O333" t="s">
        <v>16</v>
      </c>
      <c r="P333" t="s">
        <v>26</v>
      </c>
      <c r="Q333" t="s">
        <v>25</v>
      </c>
      <c r="R333" t="s">
        <v>12</v>
      </c>
      <c r="S333">
        <v>1</v>
      </c>
      <c r="T333">
        <v>345.06</v>
      </c>
      <c r="U333">
        <v>0.13</v>
      </c>
      <c r="V333">
        <v>300.2022</v>
      </c>
      <c r="W333" t="s">
        <v>1824</v>
      </c>
    </row>
    <row r="334" spans="1:23">
      <c r="A334" s="27">
        <v>45333</v>
      </c>
      <c r="B334" t="s">
        <v>178</v>
      </c>
      <c r="C334" t="s">
        <v>1594</v>
      </c>
      <c r="D334" t="s">
        <v>3877</v>
      </c>
      <c r="E334" t="s">
        <v>1547</v>
      </c>
      <c r="F334" t="s">
        <v>3841</v>
      </c>
      <c r="G334" t="s">
        <v>1615</v>
      </c>
      <c r="H334" t="s">
        <v>1801</v>
      </c>
      <c r="I334" t="s">
        <v>1802</v>
      </c>
      <c r="J334" t="s">
        <v>1759</v>
      </c>
      <c r="K334" t="s">
        <v>1803</v>
      </c>
      <c r="L334" t="s">
        <v>1756</v>
      </c>
      <c r="M334" t="s">
        <v>3987</v>
      </c>
      <c r="N334">
        <v>55</v>
      </c>
      <c r="O334" t="s">
        <v>16</v>
      </c>
      <c r="P334" t="s">
        <v>19</v>
      </c>
      <c r="Q334" t="s">
        <v>22</v>
      </c>
      <c r="R334" t="s">
        <v>12</v>
      </c>
      <c r="S334">
        <v>1</v>
      </c>
      <c r="T334">
        <v>352.43</v>
      </c>
      <c r="U334">
        <v>0.14000000000000001</v>
      </c>
      <c r="V334">
        <v>303.08980000000003</v>
      </c>
      <c r="W334" t="s">
        <v>1829</v>
      </c>
    </row>
    <row r="335" spans="1:23">
      <c r="A335" s="27">
        <v>45333</v>
      </c>
      <c r="B335" t="s">
        <v>172</v>
      </c>
      <c r="C335" t="s">
        <v>1565</v>
      </c>
      <c r="D335" t="s">
        <v>3855</v>
      </c>
      <c r="E335" t="s">
        <v>1566</v>
      </c>
      <c r="F335" t="s">
        <v>3856</v>
      </c>
      <c r="G335" t="s">
        <v>1733</v>
      </c>
      <c r="H335" t="s">
        <v>1794</v>
      </c>
      <c r="I335" t="s">
        <v>1795</v>
      </c>
      <c r="J335" t="s">
        <v>1759</v>
      </c>
      <c r="K335" t="s">
        <v>1796</v>
      </c>
      <c r="L335" t="s">
        <v>1772</v>
      </c>
      <c r="M335" t="s">
        <v>173</v>
      </c>
      <c r="N335">
        <v>34</v>
      </c>
      <c r="O335" t="s">
        <v>9</v>
      </c>
      <c r="P335" t="s">
        <v>26</v>
      </c>
      <c r="Q335" t="s">
        <v>250</v>
      </c>
      <c r="R335" t="s">
        <v>12</v>
      </c>
      <c r="S335">
        <v>1</v>
      </c>
      <c r="T335">
        <v>306.36</v>
      </c>
      <c r="U335">
        <v>0.01</v>
      </c>
      <c r="V335">
        <v>303.29640000000001</v>
      </c>
      <c r="W335" t="s">
        <v>1826</v>
      </c>
    </row>
    <row r="336" spans="1:23">
      <c r="A336" s="27">
        <v>45334</v>
      </c>
      <c r="B336" t="s">
        <v>660</v>
      </c>
      <c r="C336" t="s">
        <v>1620</v>
      </c>
      <c r="D336" t="s">
        <v>3892</v>
      </c>
      <c r="E336" t="s">
        <v>1547</v>
      </c>
      <c r="F336" t="s">
        <v>3841</v>
      </c>
      <c r="G336" t="s">
        <v>1669</v>
      </c>
      <c r="H336" t="s">
        <v>1797</v>
      </c>
      <c r="I336" t="s">
        <v>1798</v>
      </c>
      <c r="J336" t="s">
        <v>1754</v>
      </c>
      <c r="K336" t="s">
        <v>129</v>
      </c>
      <c r="L336" t="s">
        <v>1756</v>
      </c>
      <c r="M336" t="s">
        <v>661</v>
      </c>
      <c r="N336">
        <v>37</v>
      </c>
      <c r="O336" t="s">
        <v>16</v>
      </c>
      <c r="P336" t="s">
        <v>31</v>
      </c>
      <c r="Q336" t="s">
        <v>66</v>
      </c>
      <c r="R336" t="s">
        <v>12</v>
      </c>
      <c r="S336">
        <v>2</v>
      </c>
      <c r="T336">
        <v>208.09</v>
      </c>
      <c r="U336">
        <v>0.27</v>
      </c>
      <c r="V336">
        <v>303.81139999999999</v>
      </c>
      <c r="W336" t="s">
        <v>1826</v>
      </c>
    </row>
    <row r="337" spans="1:23">
      <c r="A337" s="27">
        <v>45334</v>
      </c>
      <c r="B337" t="s">
        <v>1417</v>
      </c>
      <c r="C337" t="s">
        <v>1600</v>
      </c>
      <c r="D337" t="s">
        <v>3881</v>
      </c>
      <c r="E337" t="s">
        <v>1563</v>
      </c>
      <c r="F337" t="s">
        <v>3854</v>
      </c>
      <c r="G337" t="s">
        <v>1621</v>
      </c>
      <c r="H337" t="s">
        <v>1773</v>
      </c>
      <c r="I337" t="s">
        <v>1774</v>
      </c>
      <c r="J337" t="s">
        <v>1759</v>
      </c>
      <c r="K337" t="s">
        <v>1775</v>
      </c>
      <c r="L337" t="s">
        <v>1765</v>
      </c>
      <c r="M337" t="s">
        <v>679</v>
      </c>
      <c r="N337">
        <v>29</v>
      </c>
      <c r="O337" t="s">
        <v>16</v>
      </c>
      <c r="P337" t="s">
        <v>26</v>
      </c>
      <c r="Q337" t="s">
        <v>588</v>
      </c>
      <c r="R337" t="s">
        <v>12</v>
      </c>
      <c r="S337">
        <v>1</v>
      </c>
      <c r="T337">
        <v>429.25</v>
      </c>
      <c r="U337">
        <v>0.28999999999999998</v>
      </c>
      <c r="V337">
        <v>304.76749999999998</v>
      </c>
      <c r="W337" t="s">
        <v>1826</v>
      </c>
    </row>
    <row r="338" spans="1:23">
      <c r="A338" s="27">
        <v>45334</v>
      </c>
      <c r="B338" t="s">
        <v>1038</v>
      </c>
      <c r="C338" t="s">
        <v>1614</v>
      </c>
      <c r="D338" t="s">
        <v>3889</v>
      </c>
      <c r="E338" t="s">
        <v>1544</v>
      </c>
      <c r="F338" t="s">
        <v>3864</v>
      </c>
      <c r="G338" t="s">
        <v>1609</v>
      </c>
      <c r="H338" t="s">
        <v>1757</v>
      </c>
      <c r="I338" t="s">
        <v>1758</v>
      </c>
      <c r="J338" t="s">
        <v>1759</v>
      </c>
      <c r="K338" t="s">
        <v>1760</v>
      </c>
      <c r="L338" t="s">
        <v>1756</v>
      </c>
      <c r="M338" t="s">
        <v>1039</v>
      </c>
      <c r="N338">
        <v>54</v>
      </c>
      <c r="O338" t="s">
        <v>9</v>
      </c>
      <c r="P338" t="s">
        <v>19</v>
      </c>
      <c r="Q338" t="s">
        <v>434</v>
      </c>
      <c r="R338" t="s">
        <v>12</v>
      </c>
      <c r="S338">
        <v>1</v>
      </c>
      <c r="T338">
        <v>339.7</v>
      </c>
      <c r="U338">
        <v>0.1</v>
      </c>
      <c r="V338">
        <v>305.73</v>
      </c>
      <c r="W338" t="s">
        <v>1824</v>
      </c>
    </row>
    <row r="339" spans="1:23">
      <c r="A339" s="27">
        <v>45335</v>
      </c>
      <c r="B339" t="s">
        <v>616</v>
      </c>
      <c r="C339" t="s">
        <v>1634</v>
      </c>
      <c r="D339" t="s">
        <v>3901</v>
      </c>
      <c r="E339" t="s">
        <v>1563</v>
      </c>
      <c r="F339" t="s">
        <v>3839</v>
      </c>
      <c r="G339" t="s">
        <v>1667</v>
      </c>
      <c r="H339" t="s">
        <v>1761</v>
      </c>
      <c r="I339" t="s">
        <v>1762</v>
      </c>
      <c r="J339" t="s">
        <v>1763</v>
      </c>
      <c r="K339" t="s">
        <v>1764</v>
      </c>
      <c r="L339" t="s">
        <v>1765</v>
      </c>
      <c r="M339" t="s">
        <v>617</v>
      </c>
      <c r="N339">
        <v>60</v>
      </c>
      <c r="O339" t="s">
        <v>16</v>
      </c>
      <c r="P339" t="s">
        <v>19</v>
      </c>
      <c r="Q339" t="s">
        <v>81</v>
      </c>
      <c r="R339" t="s">
        <v>12</v>
      </c>
      <c r="S339">
        <v>3</v>
      </c>
      <c r="T339">
        <v>137.77000000000001</v>
      </c>
      <c r="U339">
        <v>0.26</v>
      </c>
      <c r="V339">
        <v>305.84940000000012</v>
      </c>
      <c r="W339" t="s">
        <v>1824</v>
      </c>
    </row>
    <row r="340" spans="1:23">
      <c r="A340" s="27">
        <v>45335</v>
      </c>
      <c r="B340" t="s">
        <v>153</v>
      </c>
      <c r="C340" t="s">
        <v>1644</v>
      </c>
      <c r="D340" t="s">
        <v>3907</v>
      </c>
      <c r="E340" t="s">
        <v>1563</v>
      </c>
      <c r="F340" t="s">
        <v>3848</v>
      </c>
      <c r="G340" t="s">
        <v>1747</v>
      </c>
      <c r="H340" t="s">
        <v>1810</v>
      </c>
      <c r="I340" t="s">
        <v>1811</v>
      </c>
      <c r="J340" t="s">
        <v>1754</v>
      </c>
      <c r="K340" t="s">
        <v>1812</v>
      </c>
      <c r="L340" t="s">
        <v>1756</v>
      </c>
      <c r="M340" t="s">
        <v>154</v>
      </c>
      <c r="N340">
        <v>55</v>
      </c>
      <c r="O340" t="s">
        <v>16</v>
      </c>
      <c r="P340" t="s">
        <v>19</v>
      </c>
      <c r="Q340" t="s">
        <v>22</v>
      </c>
      <c r="R340" t="s">
        <v>12</v>
      </c>
      <c r="S340">
        <v>4</v>
      </c>
      <c r="T340">
        <v>106.23</v>
      </c>
      <c r="U340">
        <v>0.28000000000000003</v>
      </c>
      <c r="V340">
        <v>305.94240000000002</v>
      </c>
      <c r="W340" t="s">
        <v>1826</v>
      </c>
    </row>
    <row r="341" spans="1:23">
      <c r="A341" s="27">
        <v>45336</v>
      </c>
      <c r="B341" t="s">
        <v>1518</v>
      </c>
      <c r="C341" t="s">
        <v>1630</v>
      </c>
      <c r="D341" t="s">
        <v>3899</v>
      </c>
      <c r="E341" t="s">
        <v>1566</v>
      </c>
      <c r="F341" t="s">
        <v>3856</v>
      </c>
      <c r="G341" t="s">
        <v>1589</v>
      </c>
      <c r="H341" t="s">
        <v>1797</v>
      </c>
      <c r="I341" t="s">
        <v>1798</v>
      </c>
      <c r="J341" t="s">
        <v>1754</v>
      </c>
      <c r="K341" t="s">
        <v>129</v>
      </c>
      <c r="L341" t="s">
        <v>1756</v>
      </c>
      <c r="M341" t="s">
        <v>1519</v>
      </c>
      <c r="N341">
        <v>21</v>
      </c>
      <c r="O341" t="s">
        <v>9</v>
      </c>
      <c r="P341" t="s">
        <v>26</v>
      </c>
      <c r="Q341" t="s">
        <v>588</v>
      </c>
      <c r="R341" t="s">
        <v>12</v>
      </c>
      <c r="S341">
        <v>1</v>
      </c>
      <c r="T341">
        <v>409.03</v>
      </c>
      <c r="U341">
        <v>0.25</v>
      </c>
      <c r="V341">
        <v>306.77249999999998</v>
      </c>
      <c r="W341" t="s">
        <v>1826</v>
      </c>
    </row>
    <row r="342" spans="1:23">
      <c r="A342" s="27">
        <v>45336</v>
      </c>
      <c r="B342" t="s">
        <v>767</v>
      </c>
      <c r="C342" t="s">
        <v>1586</v>
      </c>
      <c r="D342" t="s">
        <v>3871</v>
      </c>
      <c r="E342" t="s">
        <v>1566</v>
      </c>
      <c r="F342" t="s">
        <v>3872</v>
      </c>
      <c r="G342" t="s">
        <v>1679</v>
      </c>
      <c r="H342" t="s">
        <v>1779</v>
      </c>
      <c r="I342" t="s">
        <v>1780</v>
      </c>
      <c r="J342" t="s">
        <v>1763</v>
      </c>
      <c r="K342" t="s">
        <v>1781</v>
      </c>
      <c r="L342" t="s">
        <v>1772</v>
      </c>
      <c r="M342" t="s">
        <v>768</v>
      </c>
      <c r="N342">
        <v>58</v>
      </c>
      <c r="O342" t="s">
        <v>16</v>
      </c>
      <c r="P342" t="s">
        <v>19</v>
      </c>
      <c r="Q342" t="s">
        <v>133</v>
      </c>
      <c r="R342" t="s">
        <v>12</v>
      </c>
      <c r="S342">
        <v>1</v>
      </c>
      <c r="T342">
        <v>374.92</v>
      </c>
      <c r="U342">
        <v>0.18</v>
      </c>
      <c r="V342">
        <v>307.43439999999998</v>
      </c>
      <c r="W342" t="s">
        <v>1826</v>
      </c>
    </row>
    <row r="343" spans="1:23">
      <c r="A343" s="27">
        <v>45336</v>
      </c>
      <c r="B343" t="s">
        <v>1139</v>
      </c>
      <c r="C343" t="s">
        <v>1640</v>
      </c>
      <c r="D343" t="s">
        <v>3904</v>
      </c>
      <c r="E343" t="s">
        <v>1547</v>
      </c>
      <c r="F343" t="s">
        <v>3843</v>
      </c>
      <c r="G343" t="s">
        <v>1671</v>
      </c>
      <c r="H343" t="s">
        <v>1792</v>
      </c>
      <c r="I343" t="s">
        <v>1793</v>
      </c>
      <c r="J343" t="s">
        <v>1763</v>
      </c>
      <c r="K343" t="s">
        <v>395</v>
      </c>
      <c r="L343" t="s">
        <v>1772</v>
      </c>
      <c r="M343" t="s">
        <v>1140</v>
      </c>
      <c r="N343">
        <v>58</v>
      </c>
      <c r="O343" t="s">
        <v>9</v>
      </c>
      <c r="P343" t="s">
        <v>19</v>
      </c>
      <c r="Q343" t="s">
        <v>117</v>
      </c>
      <c r="R343" t="s">
        <v>12</v>
      </c>
      <c r="S343">
        <v>2</v>
      </c>
      <c r="T343">
        <v>213.69</v>
      </c>
      <c r="U343">
        <v>0.28000000000000003</v>
      </c>
      <c r="V343">
        <v>307.71359999999999</v>
      </c>
      <c r="W343" t="s">
        <v>1826</v>
      </c>
    </row>
    <row r="344" spans="1:23">
      <c r="A344" s="27">
        <v>45337</v>
      </c>
      <c r="B344" t="s">
        <v>1446</v>
      </c>
      <c r="C344" t="s">
        <v>1638</v>
      </c>
      <c r="D344" t="s">
        <v>3903</v>
      </c>
      <c r="E344" t="s">
        <v>1566</v>
      </c>
      <c r="F344" t="s">
        <v>3887</v>
      </c>
      <c r="G344" t="s">
        <v>1683</v>
      </c>
      <c r="H344" t="s">
        <v>1807</v>
      </c>
      <c r="I344" t="s">
        <v>1808</v>
      </c>
      <c r="J344" t="s">
        <v>1759</v>
      </c>
      <c r="K344" t="s">
        <v>1809</v>
      </c>
      <c r="L344" t="s">
        <v>1756</v>
      </c>
      <c r="M344" t="s">
        <v>1447</v>
      </c>
      <c r="N344">
        <v>19</v>
      </c>
      <c r="O344" t="s">
        <v>9</v>
      </c>
      <c r="P344" t="s">
        <v>26</v>
      </c>
      <c r="Q344" t="s">
        <v>92</v>
      </c>
      <c r="R344" t="s">
        <v>12</v>
      </c>
      <c r="S344">
        <v>3</v>
      </c>
      <c r="T344">
        <v>144.66999999999999</v>
      </c>
      <c r="U344">
        <v>0.28999999999999998</v>
      </c>
      <c r="V344">
        <v>308.14710000000002</v>
      </c>
      <c r="W344" t="s">
        <v>1826</v>
      </c>
    </row>
    <row r="345" spans="1:23">
      <c r="A345" s="27">
        <v>45337</v>
      </c>
      <c r="B345" t="s">
        <v>261</v>
      </c>
      <c r="C345" t="s">
        <v>1616</v>
      </c>
      <c r="D345" t="s">
        <v>3890</v>
      </c>
      <c r="E345" t="s">
        <v>1563</v>
      </c>
      <c r="F345" t="s">
        <v>3839</v>
      </c>
      <c r="G345" t="s">
        <v>1701</v>
      </c>
      <c r="H345" t="s">
        <v>1786</v>
      </c>
      <c r="I345" t="s">
        <v>1787</v>
      </c>
      <c r="J345" t="s">
        <v>1763</v>
      </c>
      <c r="K345" t="s">
        <v>1788</v>
      </c>
      <c r="L345" t="s">
        <v>1756</v>
      </c>
      <c r="M345" t="s">
        <v>262</v>
      </c>
      <c r="N345">
        <v>61</v>
      </c>
      <c r="O345" t="s">
        <v>16</v>
      </c>
      <c r="P345" t="s">
        <v>19</v>
      </c>
      <c r="Q345" t="s">
        <v>317</v>
      </c>
      <c r="R345" t="s">
        <v>12</v>
      </c>
      <c r="S345">
        <v>3</v>
      </c>
      <c r="T345">
        <v>109.5</v>
      </c>
      <c r="U345">
        <v>0.06</v>
      </c>
      <c r="V345">
        <v>308.79000000000002</v>
      </c>
      <c r="W345" t="s">
        <v>1829</v>
      </c>
    </row>
    <row r="346" spans="1:23">
      <c r="A346" s="27">
        <v>45338</v>
      </c>
      <c r="B346" t="s">
        <v>1181</v>
      </c>
      <c r="C346" t="s">
        <v>1644</v>
      </c>
      <c r="D346" t="s">
        <v>3907</v>
      </c>
      <c r="E346" t="s">
        <v>1563</v>
      </c>
      <c r="F346" t="s">
        <v>3848</v>
      </c>
      <c r="G346" t="s">
        <v>1677</v>
      </c>
      <c r="H346" t="s">
        <v>1807</v>
      </c>
      <c r="I346" t="s">
        <v>1808</v>
      </c>
      <c r="J346" t="s">
        <v>1759</v>
      </c>
      <c r="K346" t="s">
        <v>1809</v>
      </c>
      <c r="L346" t="s">
        <v>1756</v>
      </c>
      <c r="M346" t="s">
        <v>1182</v>
      </c>
      <c r="N346">
        <v>44</v>
      </c>
      <c r="O346" t="s">
        <v>16</v>
      </c>
      <c r="P346" t="s">
        <v>31</v>
      </c>
      <c r="Q346" t="s">
        <v>58</v>
      </c>
      <c r="R346" t="s">
        <v>12</v>
      </c>
      <c r="S346">
        <v>2</v>
      </c>
      <c r="T346">
        <v>204.89</v>
      </c>
      <c r="U346">
        <v>0.24</v>
      </c>
      <c r="V346">
        <v>311.43279999999999</v>
      </c>
      <c r="W346" t="s">
        <v>1826</v>
      </c>
    </row>
    <row r="347" spans="1:23">
      <c r="A347" s="27">
        <v>45338</v>
      </c>
      <c r="B347" t="s">
        <v>100</v>
      </c>
      <c r="C347" t="s">
        <v>1742</v>
      </c>
      <c r="D347" t="s">
        <v>3958</v>
      </c>
      <c r="E347" t="s">
        <v>1566</v>
      </c>
      <c r="F347" t="s">
        <v>3887</v>
      </c>
      <c r="G347" t="s">
        <v>1665</v>
      </c>
      <c r="H347" t="s">
        <v>1797</v>
      </c>
      <c r="I347" t="s">
        <v>1798</v>
      </c>
      <c r="J347" t="s">
        <v>1754</v>
      </c>
      <c r="K347" t="s">
        <v>129</v>
      </c>
      <c r="L347" t="s">
        <v>1756</v>
      </c>
      <c r="M347" t="s">
        <v>101</v>
      </c>
      <c r="N347">
        <v>52</v>
      </c>
      <c r="O347" t="s">
        <v>16</v>
      </c>
      <c r="P347" t="s">
        <v>19</v>
      </c>
      <c r="Q347" t="s">
        <v>163</v>
      </c>
      <c r="R347" t="s">
        <v>12</v>
      </c>
      <c r="S347">
        <v>1</v>
      </c>
      <c r="T347">
        <v>439.55</v>
      </c>
      <c r="U347">
        <v>0.28999999999999998</v>
      </c>
      <c r="V347">
        <v>312.08049999999997</v>
      </c>
      <c r="W347" t="s">
        <v>1824</v>
      </c>
    </row>
    <row r="348" spans="1:23">
      <c r="A348" s="27">
        <v>45338</v>
      </c>
      <c r="B348" t="s">
        <v>1292</v>
      </c>
      <c r="C348" t="s">
        <v>1744</v>
      </c>
      <c r="D348" t="s">
        <v>3959</v>
      </c>
      <c r="E348" t="s">
        <v>1563</v>
      </c>
      <c r="F348" t="s">
        <v>3854</v>
      </c>
      <c r="G348" t="s">
        <v>1591</v>
      </c>
      <c r="H348" t="s">
        <v>1779</v>
      </c>
      <c r="I348" t="s">
        <v>1780</v>
      </c>
      <c r="J348" t="s">
        <v>1763</v>
      </c>
      <c r="K348" t="s">
        <v>1781</v>
      </c>
      <c r="L348" t="s">
        <v>1772</v>
      </c>
      <c r="M348" t="s">
        <v>1293</v>
      </c>
      <c r="N348">
        <v>46</v>
      </c>
      <c r="O348" t="s">
        <v>9</v>
      </c>
      <c r="P348" t="s">
        <v>31</v>
      </c>
      <c r="Q348" t="s">
        <v>66</v>
      </c>
      <c r="R348" t="s">
        <v>12</v>
      </c>
      <c r="S348">
        <v>4</v>
      </c>
      <c r="T348">
        <v>107.08</v>
      </c>
      <c r="U348">
        <v>0.27</v>
      </c>
      <c r="V348">
        <v>312.67360000000002</v>
      </c>
      <c r="W348" t="s">
        <v>1826</v>
      </c>
    </row>
    <row r="349" spans="1:23">
      <c r="A349" s="27">
        <v>45338</v>
      </c>
      <c r="B349" t="s">
        <v>452</v>
      </c>
      <c r="C349" t="s">
        <v>1642</v>
      </c>
      <c r="D349" t="s">
        <v>3905</v>
      </c>
      <c r="E349" t="s">
        <v>1558</v>
      </c>
      <c r="F349" t="s">
        <v>3906</v>
      </c>
      <c r="G349" t="s">
        <v>1627</v>
      </c>
      <c r="H349" t="s">
        <v>1752</v>
      </c>
      <c r="I349" t="s">
        <v>1753</v>
      </c>
      <c r="J349" t="s">
        <v>1754</v>
      </c>
      <c r="K349" t="s">
        <v>1755</v>
      </c>
      <c r="L349" t="s">
        <v>1756</v>
      </c>
      <c r="M349" t="s">
        <v>453</v>
      </c>
      <c r="N349">
        <v>57</v>
      </c>
      <c r="O349" t="s">
        <v>16</v>
      </c>
      <c r="P349" t="s">
        <v>19</v>
      </c>
      <c r="Q349" t="s">
        <v>39</v>
      </c>
      <c r="R349" t="s">
        <v>12</v>
      </c>
      <c r="S349">
        <v>4</v>
      </c>
      <c r="T349">
        <v>92.35</v>
      </c>
      <c r="U349">
        <v>0.15</v>
      </c>
      <c r="V349">
        <v>313.99</v>
      </c>
      <c r="W349" t="s">
        <v>1826</v>
      </c>
    </row>
    <row r="350" spans="1:23">
      <c r="A350" s="27">
        <v>45338</v>
      </c>
      <c r="B350" t="s">
        <v>191</v>
      </c>
      <c r="C350" t="s">
        <v>1616</v>
      </c>
      <c r="D350" t="s">
        <v>3890</v>
      </c>
      <c r="E350" t="s">
        <v>1563</v>
      </c>
      <c r="F350" t="s">
        <v>3839</v>
      </c>
      <c r="G350" t="s">
        <v>1671</v>
      </c>
      <c r="H350" t="s">
        <v>1792</v>
      </c>
      <c r="I350" t="s">
        <v>1793</v>
      </c>
      <c r="J350" t="s">
        <v>1763</v>
      </c>
      <c r="K350" t="s">
        <v>395</v>
      </c>
      <c r="L350" t="s">
        <v>1772</v>
      </c>
      <c r="M350" t="s">
        <v>192</v>
      </c>
      <c r="N350">
        <v>61</v>
      </c>
      <c r="O350" t="s">
        <v>16</v>
      </c>
      <c r="P350" t="s">
        <v>19</v>
      </c>
      <c r="Q350" t="s">
        <v>167</v>
      </c>
      <c r="R350" t="s">
        <v>12</v>
      </c>
      <c r="S350">
        <v>1</v>
      </c>
      <c r="T350">
        <v>324.56</v>
      </c>
      <c r="U350">
        <v>0.03</v>
      </c>
      <c r="V350">
        <v>314.82319999999999</v>
      </c>
      <c r="W350" t="s">
        <v>1824</v>
      </c>
    </row>
    <row r="351" spans="1:23">
      <c r="A351" s="27">
        <v>45338</v>
      </c>
      <c r="B351" t="s">
        <v>1263</v>
      </c>
      <c r="C351" t="s">
        <v>1728</v>
      </c>
      <c r="D351" t="s">
        <v>3951</v>
      </c>
      <c r="E351" t="s">
        <v>1563</v>
      </c>
      <c r="F351" t="s">
        <v>3848</v>
      </c>
      <c r="G351" t="s">
        <v>1715</v>
      </c>
      <c r="H351" t="s">
        <v>1810</v>
      </c>
      <c r="I351" t="s">
        <v>1811</v>
      </c>
      <c r="J351" t="s">
        <v>1754</v>
      </c>
      <c r="K351" t="s">
        <v>1812</v>
      </c>
      <c r="L351" t="s">
        <v>1756</v>
      </c>
      <c r="M351" t="s">
        <v>1264</v>
      </c>
      <c r="N351">
        <v>23</v>
      </c>
      <c r="O351" t="s">
        <v>16</v>
      </c>
      <c r="P351" t="s">
        <v>26</v>
      </c>
      <c r="Q351" t="s">
        <v>47</v>
      </c>
      <c r="R351" t="s">
        <v>12</v>
      </c>
      <c r="S351">
        <v>3</v>
      </c>
      <c r="T351">
        <v>111</v>
      </c>
      <c r="U351">
        <v>0.06</v>
      </c>
      <c r="V351">
        <v>315.24779999999998</v>
      </c>
      <c r="W351" t="s">
        <v>1824</v>
      </c>
    </row>
    <row r="352" spans="1:23">
      <c r="A352" s="27">
        <v>45338</v>
      </c>
      <c r="B352" t="s">
        <v>255</v>
      </c>
      <c r="C352" t="s">
        <v>1574</v>
      </c>
      <c r="D352" t="s">
        <v>3862</v>
      </c>
      <c r="E352" t="s">
        <v>1563</v>
      </c>
      <c r="F352" t="s">
        <v>3848</v>
      </c>
      <c r="G352" t="s">
        <v>1647</v>
      </c>
      <c r="H352" t="s">
        <v>1766</v>
      </c>
      <c r="I352" t="s">
        <v>1767</v>
      </c>
      <c r="J352" t="s">
        <v>1759</v>
      </c>
      <c r="K352" t="s">
        <v>1768</v>
      </c>
      <c r="L352" t="s">
        <v>1765</v>
      </c>
      <c r="M352" t="s">
        <v>256</v>
      </c>
      <c r="N352">
        <v>24</v>
      </c>
      <c r="O352" t="s">
        <v>16</v>
      </c>
      <c r="P352" t="s">
        <v>26</v>
      </c>
      <c r="Q352" t="s">
        <v>313</v>
      </c>
      <c r="R352" t="s">
        <v>12</v>
      </c>
      <c r="S352">
        <v>2</v>
      </c>
      <c r="T352">
        <v>183.85</v>
      </c>
      <c r="U352">
        <v>0.14000000000000001</v>
      </c>
      <c r="V352">
        <v>316.22199999999998</v>
      </c>
      <c r="W352" t="s">
        <v>1824</v>
      </c>
    </row>
    <row r="353" spans="1:23">
      <c r="A353" s="27">
        <v>45338</v>
      </c>
      <c r="B353" t="s">
        <v>1017</v>
      </c>
      <c r="C353" t="s">
        <v>1630</v>
      </c>
      <c r="D353" t="s">
        <v>3899</v>
      </c>
      <c r="E353" t="s">
        <v>1566</v>
      </c>
      <c r="F353" t="s">
        <v>3856</v>
      </c>
      <c r="G353" t="s">
        <v>1681</v>
      </c>
      <c r="H353" t="s">
        <v>1782</v>
      </c>
      <c r="I353" t="s">
        <v>1783</v>
      </c>
      <c r="J353" t="s">
        <v>1784</v>
      </c>
      <c r="K353" t="s">
        <v>1785</v>
      </c>
      <c r="L353" t="s">
        <v>1772</v>
      </c>
      <c r="M353" t="s">
        <v>1018</v>
      </c>
      <c r="N353">
        <v>64</v>
      </c>
      <c r="O353" t="s">
        <v>16</v>
      </c>
      <c r="P353" t="s">
        <v>19</v>
      </c>
      <c r="Q353" t="s">
        <v>30</v>
      </c>
      <c r="R353" t="s">
        <v>12</v>
      </c>
      <c r="S353">
        <v>3</v>
      </c>
      <c r="T353">
        <v>146.71</v>
      </c>
      <c r="U353">
        <v>0.28000000000000003</v>
      </c>
      <c r="V353">
        <v>316.89359999999999</v>
      </c>
      <c r="W353" t="s">
        <v>1826</v>
      </c>
    </row>
    <row r="354" spans="1:23">
      <c r="A354" s="27">
        <v>45338</v>
      </c>
      <c r="B354" t="s">
        <v>353</v>
      </c>
      <c r="C354" t="s">
        <v>1596</v>
      </c>
      <c r="D354" t="s">
        <v>3878</v>
      </c>
      <c r="E354" t="s">
        <v>1566</v>
      </c>
      <c r="F354" t="s">
        <v>3879</v>
      </c>
      <c r="G354" t="s">
        <v>1669</v>
      </c>
      <c r="H354" t="s">
        <v>1779</v>
      </c>
      <c r="I354" t="s">
        <v>1780</v>
      </c>
      <c r="J354" t="s">
        <v>1763</v>
      </c>
      <c r="K354" t="s">
        <v>1781</v>
      </c>
      <c r="L354" t="s">
        <v>1772</v>
      </c>
      <c r="M354" t="s">
        <v>354</v>
      </c>
      <c r="N354">
        <v>35</v>
      </c>
      <c r="O354" t="s">
        <v>9</v>
      </c>
      <c r="P354" t="s">
        <v>31</v>
      </c>
      <c r="Q354" t="s">
        <v>133</v>
      </c>
      <c r="R354" t="s">
        <v>12</v>
      </c>
      <c r="S354">
        <v>1</v>
      </c>
      <c r="T354">
        <v>412.11</v>
      </c>
      <c r="U354">
        <v>0.23</v>
      </c>
      <c r="V354">
        <v>317.32470000000001</v>
      </c>
      <c r="W354" t="s">
        <v>1824</v>
      </c>
    </row>
    <row r="355" spans="1:23">
      <c r="A355" s="27">
        <v>45339</v>
      </c>
      <c r="B355" t="s">
        <v>684</v>
      </c>
      <c r="C355" t="s">
        <v>1562</v>
      </c>
      <c r="D355" t="s">
        <v>3853</v>
      </c>
      <c r="E355" t="s">
        <v>1563</v>
      </c>
      <c r="F355" t="s">
        <v>3854</v>
      </c>
      <c r="G355" t="s">
        <v>1561</v>
      </c>
      <c r="H355" t="s">
        <v>1797</v>
      </c>
      <c r="I355" t="s">
        <v>1798</v>
      </c>
      <c r="J355" t="s">
        <v>1754</v>
      </c>
      <c r="K355" t="s">
        <v>129</v>
      </c>
      <c r="L355" t="s">
        <v>1756</v>
      </c>
      <c r="M355" t="s">
        <v>685</v>
      </c>
      <c r="N355">
        <v>48</v>
      </c>
      <c r="O355" t="s">
        <v>9</v>
      </c>
      <c r="P355" t="s">
        <v>31</v>
      </c>
      <c r="Q355" t="s">
        <v>39</v>
      </c>
      <c r="R355" t="s">
        <v>12</v>
      </c>
      <c r="S355">
        <v>2</v>
      </c>
      <c r="T355">
        <v>194.09</v>
      </c>
      <c r="U355">
        <v>0.18</v>
      </c>
      <c r="V355">
        <v>318.30759999999998</v>
      </c>
      <c r="W355" t="s">
        <v>1829</v>
      </c>
    </row>
    <row r="356" spans="1:23">
      <c r="A356" s="27">
        <v>45340</v>
      </c>
      <c r="B356" t="s">
        <v>1295</v>
      </c>
      <c r="C356" t="s">
        <v>1672</v>
      </c>
      <c r="D356" t="s">
        <v>3922</v>
      </c>
      <c r="E356" t="s">
        <v>1563</v>
      </c>
      <c r="F356" t="s">
        <v>3839</v>
      </c>
      <c r="G356" t="s">
        <v>1693</v>
      </c>
      <c r="H356" t="s">
        <v>1797</v>
      </c>
      <c r="I356" t="s">
        <v>1798</v>
      </c>
      <c r="J356" t="s">
        <v>1754</v>
      </c>
      <c r="K356" t="s">
        <v>129</v>
      </c>
      <c r="L356" t="s">
        <v>1756</v>
      </c>
      <c r="M356" t="s">
        <v>1296</v>
      </c>
      <c r="N356">
        <v>64</v>
      </c>
      <c r="O356" t="s">
        <v>16</v>
      </c>
      <c r="P356" t="s">
        <v>19</v>
      </c>
      <c r="Q356" t="s">
        <v>117</v>
      </c>
      <c r="R356" t="s">
        <v>12</v>
      </c>
      <c r="S356">
        <v>1</v>
      </c>
      <c r="T356">
        <v>331.73</v>
      </c>
      <c r="U356">
        <v>0.04</v>
      </c>
      <c r="V356">
        <v>318.46080000000001</v>
      </c>
      <c r="W356" t="s">
        <v>1824</v>
      </c>
    </row>
    <row r="357" spans="1:23">
      <c r="A357" s="27">
        <v>45340</v>
      </c>
      <c r="B357" t="s">
        <v>568</v>
      </c>
      <c r="C357" t="s">
        <v>1692</v>
      </c>
      <c r="D357" t="s">
        <v>3933</v>
      </c>
      <c r="E357" t="s">
        <v>1566</v>
      </c>
      <c r="F357" t="s">
        <v>3856</v>
      </c>
      <c r="G357" t="s">
        <v>1735</v>
      </c>
      <c r="H357" t="s">
        <v>1807</v>
      </c>
      <c r="I357" t="s">
        <v>1808</v>
      </c>
      <c r="J357" t="s">
        <v>1759</v>
      </c>
      <c r="K357" t="s">
        <v>1809</v>
      </c>
      <c r="L357" t="s">
        <v>1756</v>
      </c>
      <c r="M357" t="s">
        <v>569</v>
      </c>
      <c r="N357">
        <v>44</v>
      </c>
      <c r="O357" t="s">
        <v>16</v>
      </c>
      <c r="P357" t="s">
        <v>31</v>
      </c>
      <c r="Q357" t="s">
        <v>588</v>
      </c>
      <c r="R357" t="s">
        <v>12</v>
      </c>
      <c r="S357">
        <v>1</v>
      </c>
      <c r="T357">
        <v>389.12</v>
      </c>
      <c r="U357">
        <v>0.18</v>
      </c>
      <c r="V357">
        <v>319.07839999999999</v>
      </c>
      <c r="W357" t="s">
        <v>1829</v>
      </c>
    </row>
    <row r="358" spans="1:23">
      <c r="A358" s="27">
        <v>45340</v>
      </c>
      <c r="B358" t="s">
        <v>71</v>
      </c>
      <c r="C358" t="s">
        <v>1598</v>
      </c>
      <c r="D358" t="s">
        <v>3880</v>
      </c>
      <c r="E358" t="s">
        <v>1547</v>
      </c>
      <c r="F358" t="s">
        <v>3848</v>
      </c>
      <c r="G358" t="s">
        <v>1577</v>
      </c>
      <c r="H358" t="s">
        <v>1801</v>
      </c>
      <c r="I358" t="s">
        <v>1802</v>
      </c>
      <c r="J358" t="s">
        <v>1759</v>
      </c>
      <c r="K358" t="s">
        <v>1803</v>
      </c>
      <c r="L358" t="s">
        <v>1756</v>
      </c>
      <c r="M358" t="s">
        <v>72</v>
      </c>
      <c r="N358">
        <v>49</v>
      </c>
      <c r="O358" t="s">
        <v>16</v>
      </c>
      <c r="P358" t="s">
        <v>31</v>
      </c>
      <c r="Q358" t="s">
        <v>274</v>
      </c>
      <c r="R358" t="s">
        <v>12</v>
      </c>
      <c r="S358">
        <v>4</v>
      </c>
      <c r="T358">
        <v>94.13</v>
      </c>
      <c r="U358">
        <v>0.15</v>
      </c>
      <c r="V358">
        <v>320.04199999999997</v>
      </c>
      <c r="W358" t="s">
        <v>1829</v>
      </c>
    </row>
    <row r="359" spans="1:23">
      <c r="A359" s="27">
        <v>45341</v>
      </c>
      <c r="B359" t="s">
        <v>1062</v>
      </c>
      <c r="C359" t="s">
        <v>1710</v>
      </c>
      <c r="D359" t="s">
        <v>3942</v>
      </c>
      <c r="E359" t="s">
        <v>1566</v>
      </c>
      <c r="F359" t="s">
        <v>3872</v>
      </c>
      <c r="G359" t="s">
        <v>1697</v>
      </c>
      <c r="H359" t="s">
        <v>1769</v>
      </c>
      <c r="I359" t="s">
        <v>1770</v>
      </c>
      <c r="J359" t="s">
        <v>1763</v>
      </c>
      <c r="K359" t="s">
        <v>1771</v>
      </c>
      <c r="L359" t="s">
        <v>1772</v>
      </c>
      <c r="M359" t="s">
        <v>1063</v>
      </c>
      <c r="N359">
        <v>46</v>
      </c>
      <c r="O359" t="s">
        <v>16</v>
      </c>
      <c r="P359" t="s">
        <v>31</v>
      </c>
      <c r="Q359" t="s">
        <v>237</v>
      </c>
      <c r="R359" t="s">
        <v>12</v>
      </c>
      <c r="S359">
        <v>1</v>
      </c>
      <c r="T359">
        <v>445.5</v>
      </c>
      <c r="U359">
        <v>0.28000000000000003</v>
      </c>
      <c r="V359">
        <v>320.76</v>
      </c>
      <c r="W359" t="s">
        <v>1824</v>
      </c>
    </row>
    <row r="360" spans="1:23">
      <c r="A360" s="27">
        <v>45341</v>
      </c>
      <c r="B360" t="s">
        <v>842</v>
      </c>
      <c r="C360" t="s">
        <v>1620</v>
      </c>
      <c r="D360" t="s">
        <v>3892</v>
      </c>
      <c r="E360" t="s">
        <v>1547</v>
      </c>
      <c r="F360" t="s">
        <v>3841</v>
      </c>
      <c r="G360" t="s">
        <v>1545</v>
      </c>
      <c r="H360" t="s">
        <v>1779</v>
      </c>
      <c r="I360" t="s">
        <v>1780</v>
      </c>
      <c r="J360" t="s">
        <v>1763</v>
      </c>
      <c r="K360" t="s">
        <v>1781</v>
      </c>
      <c r="L360" t="s">
        <v>1772</v>
      </c>
      <c r="M360" t="s">
        <v>843</v>
      </c>
      <c r="N360">
        <v>25</v>
      </c>
      <c r="O360" t="s">
        <v>9</v>
      </c>
      <c r="P360" t="s">
        <v>26</v>
      </c>
      <c r="Q360" t="s">
        <v>324</v>
      </c>
      <c r="R360" t="s">
        <v>12</v>
      </c>
      <c r="S360">
        <v>1</v>
      </c>
      <c r="T360">
        <v>377.52</v>
      </c>
      <c r="U360">
        <v>0.15</v>
      </c>
      <c r="V360">
        <v>320.892</v>
      </c>
      <c r="W360" t="s">
        <v>1824</v>
      </c>
    </row>
    <row r="361" spans="1:23">
      <c r="A361" s="27">
        <v>45341</v>
      </c>
      <c r="B361" t="s">
        <v>663</v>
      </c>
      <c r="C361" t="s">
        <v>1634</v>
      </c>
      <c r="D361" t="s">
        <v>3901</v>
      </c>
      <c r="E361" t="s">
        <v>1563</v>
      </c>
      <c r="F361" t="s">
        <v>3839</v>
      </c>
      <c r="G361" t="s">
        <v>1705</v>
      </c>
      <c r="H361" t="s">
        <v>1794</v>
      </c>
      <c r="I361" t="s">
        <v>1795</v>
      </c>
      <c r="J361" t="s">
        <v>1759</v>
      </c>
      <c r="K361" t="s">
        <v>1796</v>
      </c>
      <c r="L361" t="s">
        <v>1772</v>
      </c>
      <c r="M361" t="s">
        <v>664</v>
      </c>
      <c r="N361">
        <v>47</v>
      </c>
      <c r="O361" t="s">
        <v>9</v>
      </c>
      <c r="P361" t="s">
        <v>31</v>
      </c>
      <c r="Q361" t="s">
        <v>62</v>
      </c>
      <c r="R361" t="s">
        <v>12</v>
      </c>
      <c r="S361">
        <v>2</v>
      </c>
      <c r="T361">
        <v>209.32</v>
      </c>
      <c r="U361">
        <v>0.23</v>
      </c>
      <c r="V361">
        <v>322.3528</v>
      </c>
      <c r="W361" t="s">
        <v>1829</v>
      </c>
    </row>
    <row r="362" spans="1:23">
      <c r="A362" s="27">
        <v>45343</v>
      </c>
      <c r="B362" t="s">
        <v>1193</v>
      </c>
      <c r="C362" t="s">
        <v>1684</v>
      </c>
      <c r="D362" t="s">
        <v>3928</v>
      </c>
      <c r="E362" t="s">
        <v>1544</v>
      </c>
      <c r="F362" t="s">
        <v>3929</v>
      </c>
      <c r="G362" t="s">
        <v>1595</v>
      </c>
      <c r="H362" t="s">
        <v>1773</v>
      </c>
      <c r="I362" t="s">
        <v>1774</v>
      </c>
      <c r="J362" t="s">
        <v>1759</v>
      </c>
      <c r="K362" t="s">
        <v>1775</v>
      </c>
      <c r="L362" t="s">
        <v>1765</v>
      </c>
      <c r="M362" t="s">
        <v>1194</v>
      </c>
      <c r="N362">
        <v>20</v>
      </c>
      <c r="O362" t="s">
        <v>16</v>
      </c>
      <c r="P362" t="s">
        <v>26</v>
      </c>
      <c r="Q362" t="s">
        <v>43</v>
      </c>
      <c r="R362" t="s">
        <v>12</v>
      </c>
      <c r="S362">
        <v>3</v>
      </c>
      <c r="T362">
        <v>120.97</v>
      </c>
      <c r="U362">
        <v>0.11</v>
      </c>
      <c r="V362">
        <v>322.98989999999998</v>
      </c>
      <c r="W362" t="s">
        <v>1824</v>
      </c>
    </row>
    <row r="363" spans="1:23">
      <c r="A363" s="27">
        <v>45343</v>
      </c>
      <c r="B363" t="s">
        <v>461</v>
      </c>
      <c r="C363" t="s">
        <v>1572</v>
      </c>
      <c r="D363" t="s">
        <v>3860</v>
      </c>
      <c r="E363" t="s">
        <v>1558</v>
      </c>
      <c r="F363" t="s">
        <v>3861</v>
      </c>
      <c r="G363" t="s">
        <v>1657</v>
      </c>
      <c r="H363" t="s">
        <v>1776</v>
      </c>
      <c r="I363" t="s">
        <v>1777</v>
      </c>
      <c r="J363" t="s">
        <v>1754</v>
      </c>
      <c r="K363" t="s">
        <v>1778</v>
      </c>
      <c r="L363" t="s">
        <v>1772</v>
      </c>
      <c r="M363" t="s">
        <v>462</v>
      </c>
      <c r="N363">
        <v>33</v>
      </c>
      <c r="O363" t="s">
        <v>16</v>
      </c>
      <c r="P363" t="s">
        <v>26</v>
      </c>
      <c r="Q363" t="s">
        <v>51</v>
      </c>
      <c r="R363" t="s">
        <v>12</v>
      </c>
      <c r="S363">
        <v>2</v>
      </c>
      <c r="T363">
        <v>179.64</v>
      </c>
      <c r="U363">
        <v>0.1</v>
      </c>
      <c r="V363">
        <v>323.35199999999998</v>
      </c>
      <c r="W363" t="s">
        <v>1824</v>
      </c>
    </row>
    <row r="364" spans="1:23">
      <c r="A364" s="27">
        <v>45343</v>
      </c>
      <c r="B364" t="s">
        <v>719</v>
      </c>
      <c r="C364" t="s">
        <v>1706</v>
      </c>
      <c r="D364" t="s">
        <v>3940</v>
      </c>
      <c r="E364" t="s">
        <v>1544</v>
      </c>
      <c r="F364" t="s">
        <v>3852</v>
      </c>
      <c r="G364" t="s">
        <v>1643</v>
      </c>
      <c r="H364" t="s">
        <v>1761</v>
      </c>
      <c r="I364" t="s">
        <v>1762</v>
      </c>
      <c r="J364" t="s">
        <v>1763</v>
      </c>
      <c r="K364" t="s">
        <v>1764</v>
      </c>
      <c r="L364" t="s">
        <v>1765</v>
      </c>
      <c r="M364" t="s">
        <v>720</v>
      </c>
      <c r="N364">
        <v>35</v>
      </c>
      <c r="O364" t="s">
        <v>9</v>
      </c>
      <c r="P364" t="s">
        <v>31</v>
      </c>
      <c r="Q364" t="s">
        <v>11</v>
      </c>
      <c r="R364" t="s">
        <v>12</v>
      </c>
      <c r="S364">
        <v>1</v>
      </c>
      <c r="T364">
        <v>462.23</v>
      </c>
      <c r="U364">
        <v>0.3</v>
      </c>
      <c r="V364">
        <v>323.56099999999998</v>
      </c>
      <c r="W364" t="s">
        <v>1829</v>
      </c>
    </row>
    <row r="365" spans="1:23">
      <c r="A365" s="27">
        <v>45344</v>
      </c>
      <c r="B365" t="s">
        <v>628</v>
      </c>
      <c r="C365" t="s">
        <v>1684</v>
      </c>
      <c r="D365" t="s">
        <v>3928</v>
      </c>
      <c r="E365" t="s">
        <v>1544</v>
      </c>
      <c r="F365" t="s">
        <v>3929</v>
      </c>
      <c r="G365" t="s">
        <v>1575</v>
      </c>
      <c r="H365" t="s">
        <v>1804</v>
      </c>
      <c r="I365" t="s">
        <v>1805</v>
      </c>
      <c r="J365" t="s">
        <v>1784</v>
      </c>
      <c r="K365" t="s">
        <v>1806</v>
      </c>
      <c r="L365" t="s">
        <v>1756</v>
      </c>
      <c r="M365" t="s">
        <v>629</v>
      </c>
      <c r="N365">
        <v>29</v>
      </c>
      <c r="O365" t="s">
        <v>16</v>
      </c>
      <c r="P365" t="s">
        <v>26</v>
      </c>
      <c r="Q365" t="s">
        <v>250</v>
      </c>
      <c r="R365" t="s">
        <v>12</v>
      </c>
      <c r="S365">
        <v>1</v>
      </c>
      <c r="T365">
        <v>414.97</v>
      </c>
      <c r="U365">
        <v>0.22</v>
      </c>
      <c r="V365">
        <v>323.67660000000001</v>
      </c>
      <c r="W365" t="s">
        <v>1824</v>
      </c>
    </row>
    <row r="366" spans="1:23">
      <c r="A366" s="27">
        <v>45344</v>
      </c>
      <c r="B366" t="s">
        <v>369</v>
      </c>
      <c r="C366" t="s">
        <v>1640</v>
      </c>
      <c r="D366" t="s">
        <v>3904</v>
      </c>
      <c r="E366" t="s">
        <v>1547</v>
      </c>
      <c r="F366" t="s">
        <v>3843</v>
      </c>
      <c r="G366" t="s">
        <v>1721</v>
      </c>
      <c r="H366" t="s">
        <v>1757</v>
      </c>
      <c r="I366" t="s">
        <v>1758</v>
      </c>
      <c r="J366" t="s">
        <v>1759</v>
      </c>
      <c r="K366" t="s">
        <v>1760</v>
      </c>
      <c r="L366" t="s">
        <v>1756</v>
      </c>
      <c r="M366" t="s">
        <v>370</v>
      </c>
      <c r="N366">
        <v>64</v>
      </c>
      <c r="O366" t="s">
        <v>9</v>
      </c>
      <c r="P366" t="s">
        <v>19</v>
      </c>
      <c r="Q366" t="s">
        <v>81</v>
      </c>
      <c r="R366" t="s">
        <v>12</v>
      </c>
      <c r="S366">
        <v>2</v>
      </c>
      <c r="T366">
        <v>216.02</v>
      </c>
      <c r="U366">
        <v>0.25</v>
      </c>
      <c r="V366">
        <v>324.02999999999997</v>
      </c>
      <c r="W366" t="s">
        <v>1829</v>
      </c>
    </row>
    <row r="367" spans="1:23">
      <c r="A367" s="27">
        <v>45344</v>
      </c>
      <c r="B367" t="s">
        <v>565</v>
      </c>
      <c r="C367" t="s">
        <v>1600</v>
      </c>
      <c r="D367" t="s">
        <v>3881</v>
      </c>
      <c r="E367" t="s">
        <v>1563</v>
      </c>
      <c r="F367" t="s">
        <v>3854</v>
      </c>
      <c r="G367" t="s">
        <v>1615</v>
      </c>
      <c r="H367" t="s">
        <v>1761</v>
      </c>
      <c r="I367" t="s">
        <v>1762</v>
      </c>
      <c r="J367" t="s">
        <v>1763</v>
      </c>
      <c r="K367" t="s">
        <v>1764</v>
      </c>
      <c r="L367" t="s">
        <v>1765</v>
      </c>
      <c r="M367" t="s">
        <v>3990</v>
      </c>
      <c r="N367">
        <v>18</v>
      </c>
      <c r="O367" t="s">
        <v>9</v>
      </c>
      <c r="P367" t="s">
        <v>26</v>
      </c>
      <c r="Q367" t="s">
        <v>233</v>
      </c>
      <c r="R367" t="s">
        <v>12</v>
      </c>
      <c r="S367">
        <v>2</v>
      </c>
      <c r="T367">
        <v>182.89</v>
      </c>
      <c r="U367">
        <v>0.11</v>
      </c>
      <c r="V367">
        <v>325.54419999999999</v>
      </c>
      <c r="W367" t="s">
        <v>1826</v>
      </c>
    </row>
    <row r="368" spans="1:23">
      <c r="A368" s="27">
        <v>45344</v>
      </c>
      <c r="B368" t="s">
        <v>1263</v>
      </c>
      <c r="C368" t="s">
        <v>1551</v>
      </c>
      <c r="D368" t="s">
        <v>3844</v>
      </c>
      <c r="E368" t="s">
        <v>1547</v>
      </c>
      <c r="F368" t="s">
        <v>3843</v>
      </c>
      <c r="G368" t="s">
        <v>1717</v>
      </c>
      <c r="H368" t="s">
        <v>1804</v>
      </c>
      <c r="I368" t="s">
        <v>1805</v>
      </c>
      <c r="J368" t="s">
        <v>1784</v>
      </c>
      <c r="K368" t="s">
        <v>1806</v>
      </c>
      <c r="L368" t="s">
        <v>1756</v>
      </c>
      <c r="M368" t="s">
        <v>1264</v>
      </c>
      <c r="N368">
        <v>23</v>
      </c>
      <c r="O368" t="s">
        <v>16</v>
      </c>
      <c r="P368" t="s">
        <v>26</v>
      </c>
      <c r="Q368" t="s">
        <v>88</v>
      </c>
      <c r="R368" t="s">
        <v>12</v>
      </c>
      <c r="S368">
        <v>1</v>
      </c>
      <c r="T368">
        <v>402.47</v>
      </c>
      <c r="U368">
        <v>0.19</v>
      </c>
      <c r="V368">
        <v>326.00070000000011</v>
      </c>
      <c r="W368" t="s">
        <v>1829</v>
      </c>
    </row>
    <row r="369" spans="1:23">
      <c r="A369" s="27">
        <v>45344</v>
      </c>
      <c r="B369" t="s">
        <v>1395</v>
      </c>
      <c r="C369" t="s">
        <v>1728</v>
      </c>
      <c r="D369" t="s">
        <v>3951</v>
      </c>
      <c r="E369" t="s">
        <v>1563</v>
      </c>
      <c r="F369" t="s">
        <v>3848</v>
      </c>
      <c r="G369" t="s">
        <v>1717</v>
      </c>
      <c r="H369" t="s">
        <v>1757</v>
      </c>
      <c r="I369" t="s">
        <v>1758</v>
      </c>
      <c r="J369" t="s">
        <v>1759</v>
      </c>
      <c r="K369" t="s">
        <v>1760</v>
      </c>
      <c r="L369" t="s">
        <v>1756</v>
      </c>
      <c r="M369" t="s">
        <v>1396</v>
      </c>
      <c r="N369">
        <v>46</v>
      </c>
      <c r="O369" t="s">
        <v>9</v>
      </c>
      <c r="P369" t="s">
        <v>31</v>
      </c>
      <c r="Q369" t="s">
        <v>51</v>
      </c>
      <c r="R369" t="s">
        <v>12</v>
      </c>
      <c r="S369">
        <v>3</v>
      </c>
      <c r="T369">
        <v>135.94</v>
      </c>
      <c r="U369">
        <v>0.2</v>
      </c>
      <c r="V369">
        <v>326.25599999999997</v>
      </c>
      <c r="W369" t="s">
        <v>1829</v>
      </c>
    </row>
    <row r="370" spans="1:23">
      <c r="A370" s="27">
        <v>45345</v>
      </c>
      <c r="B370" t="s">
        <v>350</v>
      </c>
      <c r="C370" t="s">
        <v>1549</v>
      </c>
      <c r="D370" t="s">
        <v>3842</v>
      </c>
      <c r="E370" t="s">
        <v>1547</v>
      </c>
      <c r="F370" t="s">
        <v>3843</v>
      </c>
      <c r="G370" t="s">
        <v>1739</v>
      </c>
      <c r="H370" t="s">
        <v>1804</v>
      </c>
      <c r="I370" t="s">
        <v>1805</v>
      </c>
      <c r="J370" t="s">
        <v>1784</v>
      </c>
      <c r="K370" t="s">
        <v>1806</v>
      </c>
      <c r="L370" t="s">
        <v>1756</v>
      </c>
      <c r="M370" t="s">
        <v>351</v>
      </c>
      <c r="N370">
        <v>24</v>
      </c>
      <c r="O370" t="s">
        <v>9</v>
      </c>
      <c r="P370" t="s">
        <v>26</v>
      </c>
      <c r="Q370" t="s">
        <v>287</v>
      </c>
      <c r="R370" t="s">
        <v>12</v>
      </c>
      <c r="S370">
        <v>1</v>
      </c>
      <c r="T370">
        <v>372.75</v>
      </c>
      <c r="U370">
        <v>0.12</v>
      </c>
      <c r="V370">
        <v>328.02</v>
      </c>
      <c r="W370" t="s">
        <v>1826</v>
      </c>
    </row>
    <row r="371" spans="1:23">
      <c r="A371" s="27">
        <v>45345</v>
      </c>
      <c r="B371" t="s">
        <v>1050</v>
      </c>
      <c r="C371" t="s">
        <v>1565</v>
      </c>
      <c r="D371" t="s">
        <v>3855</v>
      </c>
      <c r="E371" t="s">
        <v>1566</v>
      </c>
      <c r="F371" t="s">
        <v>3856</v>
      </c>
      <c r="G371" t="s">
        <v>1617</v>
      </c>
      <c r="H371" t="s">
        <v>1786</v>
      </c>
      <c r="I371" t="s">
        <v>1787</v>
      </c>
      <c r="J371" t="s">
        <v>1763</v>
      </c>
      <c r="K371" t="s">
        <v>1788</v>
      </c>
      <c r="L371" t="s">
        <v>1756</v>
      </c>
      <c r="M371" t="s">
        <v>1051</v>
      </c>
      <c r="N371">
        <v>50</v>
      </c>
      <c r="O371" t="s">
        <v>16</v>
      </c>
      <c r="P371" t="s">
        <v>19</v>
      </c>
      <c r="Q371" t="s">
        <v>167</v>
      </c>
      <c r="R371" t="s">
        <v>12</v>
      </c>
      <c r="S371">
        <v>2</v>
      </c>
      <c r="T371">
        <v>169.46</v>
      </c>
      <c r="U371">
        <v>0.03</v>
      </c>
      <c r="V371">
        <v>328.75240000000002</v>
      </c>
      <c r="W371" t="s">
        <v>1829</v>
      </c>
    </row>
    <row r="372" spans="1:23">
      <c r="A372" s="27">
        <v>45345</v>
      </c>
      <c r="B372" t="s">
        <v>1086</v>
      </c>
      <c r="C372" t="s">
        <v>1636</v>
      </c>
      <c r="D372" t="s">
        <v>3902</v>
      </c>
      <c r="E372" t="s">
        <v>1566</v>
      </c>
      <c r="F372" t="s">
        <v>3856</v>
      </c>
      <c r="G372" t="s">
        <v>1589</v>
      </c>
      <c r="H372" t="s">
        <v>1810</v>
      </c>
      <c r="I372" t="s">
        <v>1811</v>
      </c>
      <c r="J372" t="s">
        <v>1754</v>
      </c>
      <c r="K372" t="s">
        <v>1812</v>
      </c>
      <c r="L372" t="s">
        <v>1756</v>
      </c>
      <c r="M372" t="s">
        <v>1087</v>
      </c>
      <c r="N372">
        <v>58</v>
      </c>
      <c r="O372" t="s">
        <v>16</v>
      </c>
      <c r="P372" t="s">
        <v>19</v>
      </c>
      <c r="Q372" t="s">
        <v>92</v>
      </c>
      <c r="R372" t="s">
        <v>12</v>
      </c>
      <c r="S372">
        <v>1</v>
      </c>
      <c r="T372">
        <v>459.42</v>
      </c>
      <c r="U372">
        <v>0.28000000000000003</v>
      </c>
      <c r="V372">
        <v>330.7824</v>
      </c>
      <c r="W372" t="s">
        <v>1826</v>
      </c>
    </row>
    <row r="373" spans="1:23">
      <c r="A373" s="27">
        <v>45346</v>
      </c>
      <c r="B373" t="s">
        <v>538</v>
      </c>
      <c r="C373" t="s">
        <v>1622</v>
      </c>
      <c r="D373" t="s">
        <v>3893</v>
      </c>
      <c r="E373" t="s">
        <v>1547</v>
      </c>
      <c r="F373" t="s">
        <v>3894</v>
      </c>
      <c r="G373" t="s">
        <v>1659</v>
      </c>
      <c r="H373" t="s">
        <v>1789</v>
      </c>
      <c r="I373" t="s">
        <v>1790</v>
      </c>
      <c r="J373" t="s">
        <v>1754</v>
      </c>
      <c r="K373" t="s">
        <v>1791</v>
      </c>
      <c r="L373" t="s">
        <v>1772</v>
      </c>
      <c r="M373" t="s">
        <v>539</v>
      </c>
      <c r="N373">
        <v>18</v>
      </c>
      <c r="O373" t="s">
        <v>16</v>
      </c>
      <c r="P373" t="s">
        <v>26</v>
      </c>
      <c r="Q373" t="s">
        <v>96</v>
      </c>
      <c r="R373" t="s">
        <v>12</v>
      </c>
      <c r="S373">
        <v>3</v>
      </c>
      <c r="T373">
        <v>145.25</v>
      </c>
      <c r="U373">
        <v>0.24</v>
      </c>
      <c r="V373">
        <v>331.17</v>
      </c>
      <c r="W373" t="s">
        <v>1824</v>
      </c>
    </row>
    <row r="374" spans="1:23">
      <c r="A374" s="27">
        <v>45346</v>
      </c>
      <c r="B374" t="s">
        <v>147</v>
      </c>
      <c r="C374" t="s">
        <v>1736</v>
      </c>
      <c r="D374" t="s">
        <v>3955</v>
      </c>
      <c r="E374" t="s">
        <v>1558</v>
      </c>
      <c r="F374" t="s">
        <v>3850</v>
      </c>
      <c r="G374" t="s">
        <v>1587</v>
      </c>
      <c r="H374" t="s">
        <v>1797</v>
      </c>
      <c r="I374" t="s">
        <v>1798</v>
      </c>
      <c r="J374" t="s">
        <v>1754</v>
      </c>
      <c r="K374" t="s">
        <v>129</v>
      </c>
      <c r="L374" t="s">
        <v>1756</v>
      </c>
      <c r="M374" t="s">
        <v>148</v>
      </c>
      <c r="N374">
        <v>27</v>
      </c>
      <c r="O374" t="s">
        <v>16</v>
      </c>
      <c r="P374" t="s">
        <v>26</v>
      </c>
      <c r="Q374" t="s">
        <v>274</v>
      </c>
      <c r="R374" t="s">
        <v>12</v>
      </c>
      <c r="S374">
        <v>2</v>
      </c>
      <c r="T374">
        <v>209.66</v>
      </c>
      <c r="U374">
        <v>0.21</v>
      </c>
      <c r="V374">
        <v>331.26280000000003</v>
      </c>
      <c r="W374" t="s">
        <v>1826</v>
      </c>
    </row>
    <row r="375" spans="1:23">
      <c r="A375" s="27">
        <v>45346</v>
      </c>
      <c r="B375" t="s">
        <v>244</v>
      </c>
      <c r="C375" t="s">
        <v>1582</v>
      </c>
      <c r="D375" t="s">
        <v>3869</v>
      </c>
      <c r="E375" t="s">
        <v>1566</v>
      </c>
      <c r="F375" t="s">
        <v>3848</v>
      </c>
      <c r="G375" t="s">
        <v>1575</v>
      </c>
      <c r="H375" t="s">
        <v>1769</v>
      </c>
      <c r="I375" t="s">
        <v>1770</v>
      </c>
      <c r="J375" t="s">
        <v>1763</v>
      </c>
      <c r="K375" t="s">
        <v>1771</v>
      </c>
      <c r="L375" t="s">
        <v>1772</v>
      </c>
      <c r="M375" t="s">
        <v>245</v>
      </c>
      <c r="N375">
        <v>27</v>
      </c>
      <c r="O375" t="s">
        <v>16</v>
      </c>
      <c r="P375" t="s">
        <v>26</v>
      </c>
      <c r="Q375" t="s">
        <v>22</v>
      </c>
      <c r="R375" t="s">
        <v>12</v>
      </c>
      <c r="S375">
        <v>1</v>
      </c>
      <c r="T375">
        <v>373.06</v>
      </c>
      <c r="U375">
        <v>0.11</v>
      </c>
      <c r="V375">
        <v>332.02339999999998</v>
      </c>
      <c r="W375" t="s">
        <v>1826</v>
      </c>
    </row>
    <row r="376" spans="1:23">
      <c r="A376" s="27">
        <v>45346</v>
      </c>
      <c r="B376" t="s">
        <v>366</v>
      </c>
      <c r="C376" t="s">
        <v>1600</v>
      </c>
      <c r="D376" t="s">
        <v>3881</v>
      </c>
      <c r="E376" t="s">
        <v>1563</v>
      </c>
      <c r="F376" t="s">
        <v>3854</v>
      </c>
      <c r="G376" t="s">
        <v>1737</v>
      </c>
      <c r="H376" t="s">
        <v>1757</v>
      </c>
      <c r="I376" t="s">
        <v>1758</v>
      </c>
      <c r="J376" t="s">
        <v>1759</v>
      </c>
      <c r="K376" t="s">
        <v>1760</v>
      </c>
      <c r="L376" t="s">
        <v>1756</v>
      </c>
      <c r="M376" t="s">
        <v>367</v>
      </c>
      <c r="N376">
        <v>21</v>
      </c>
      <c r="O376" t="s">
        <v>9</v>
      </c>
      <c r="P376" t="s">
        <v>26</v>
      </c>
      <c r="Q376" t="s">
        <v>11</v>
      </c>
      <c r="R376" t="s">
        <v>12</v>
      </c>
      <c r="S376">
        <v>4</v>
      </c>
      <c r="T376">
        <v>90.32</v>
      </c>
      <c r="U376">
        <v>0.08</v>
      </c>
      <c r="V376">
        <v>332.37759999999997</v>
      </c>
      <c r="W376" t="s">
        <v>1829</v>
      </c>
    </row>
    <row r="377" spans="1:23">
      <c r="A377" s="27">
        <v>45347</v>
      </c>
      <c r="B377" t="s">
        <v>690</v>
      </c>
      <c r="C377" t="s">
        <v>1620</v>
      </c>
      <c r="D377" t="s">
        <v>3892</v>
      </c>
      <c r="E377" t="s">
        <v>1547</v>
      </c>
      <c r="F377" t="s">
        <v>3841</v>
      </c>
      <c r="G377" t="s">
        <v>1545</v>
      </c>
      <c r="H377" t="s">
        <v>1792</v>
      </c>
      <c r="I377" t="s">
        <v>1793</v>
      </c>
      <c r="J377" t="s">
        <v>1763</v>
      </c>
      <c r="K377" t="s">
        <v>395</v>
      </c>
      <c r="L377" t="s">
        <v>1772</v>
      </c>
      <c r="M377" t="s">
        <v>691</v>
      </c>
      <c r="N377">
        <v>63</v>
      </c>
      <c r="O377" t="s">
        <v>16</v>
      </c>
      <c r="P377" t="s">
        <v>19</v>
      </c>
      <c r="Q377" t="s">
        <v>359</v>
      </c>
      <c r="R377" t="s">
        <v>12</v>
      </c>
      <c r="S377">
        <v>3</v>
      </c>
      <c r="T377">
        <v>120.67</v>
      </c>
      <c r="U377">
        <v>0.08</v>
      </c>
      <c r="V377">
        <v>333.04919999999998</v>
      </c>
      <c r="W377" t="s">
        <v>1824</v>
      </c>
    </row>
    <row r="378" spans="1:23">
      <c r="A378" s="27">
        <v>45347</v>
      </c>
      <c r="B378" t="s">
        <v>951</v>
      </c>
      <c r="C378" t="s">
        <v>1742</v>
      </c>
      <c r="D378" t="s">
        <v>3958</v>
      </c>
      <c r="E378" t="s">
        <v>1566</v>
      </c>
      <c r="F378" t="s">
        <v>3887</v>
      </c>
      <c r="G378" t="s">
        <v>1573</v>
      </c>
      <c r="H378" t="s">
        <v>1792</v>
      </c>
      <c r="I378" t="s">
        <v>1793</v>
      </c>
      <c r="J378" t="s">
        <v>1763</v>
      </c>
      <c r="K378" t="s">
        <v>395</v>
      </c>
      <c r="L378" t="s">
        <v>1772</v>
      </c>
      <c r="M378" t="s">
        <v>952</v>
      </c>
      <c r="N378">
        <v>50</v>
      </c>
      <c r="O378" t="s">
        <v>9</v>
      </c>
      <c r="P378" t="s">
        <v>19</v>
      </c>
      <c r="Q378" t="s">
        <v>18</v>
      </c>
      <c r="R378" t="s">
        <v>12</v>
      </c>
      <c r="S378">
        <v>2</v>
      </c>
      <c r="T378">
        <v>181.42</v>
      </c>
      <c r="U378">
        <v>0.08</v>
      </c>
      <c r="V378">
        <v>333.81279999999998</v>
      </c>
      <c r="W378" t="s">
        <v>1826</v>
      </c>
    </row>
    <row r="379" spans="1:23">
      <c r="A379" s="27">
        <v>45347</v>
      </c>
      <c r="B379" t="s">
        <v>535</v>
      </c>
      <c r="C379" t="s">
        <v>1568</v>
      </c>
      <c r="D379" t="s">
        <v>3857</v>
      </c>
      <c r="E379" t="s">
        <v>1544</v>
      </c>
      <c r="F379" t="s">
        <v>3858</v>
      </c>
      <c r="G379" t="s">
        <v>1667</v>
      </c>
      <c r="H379" t="s">
        <v>1779</v>
      </c>
      <c r="I379" t="s">
        <v>1780</v>
      </c>
      <c r="J379" t="s">
        <v>1763</v>
      </c>
      <c r="K379" t="s">
        <v>1781</v>
      </c>
      <c r="L379" t="s">
        <v>1772</v>
      </c>
      <c r="M379" t="s">
        <v>536</v>
      </c>
      <c r="N379">
        <v>41</v>
      </c>
      <c r="O379" t="s">
        <v>16</v>
      </c>
      <c r="P379" t="s">
        <v>31</v>
      </c>
      <c r="Q379" t="s">
        <v>287</v>
      </c>
      <c r="R379" t="s">
        <v>12</v>
      </c>
      <c r="S379">
        <v>1</v>
      </c>
      <c r="T379">
        <v>457.33</v>
      </c>
      <c r="U379">
        <v>0.27</v>
      </c>
      <c r="V379">
        <v>333.85090000000002</v>
      </c>
      <c r="W379" t="s">
        <v>1824</v>
      </c>
    </row>
    <row r="380" spans="1:23">
      <c r="A380" s="27">
        <v>45348</v>
      </c>
      <c r="B380" t="s">
        <v>1304</v>
      </c>
      <c r="C380" t="s">
        <v>1664</v>
      </c>
      <c r="D380" t="s">
        <v>3918</v>
      </c>
      <c r="E380" t="s">
        <v>1547</v>
      </c>
      <c r="F380" t="s">
        <v>3848</v>
      </c>
      <c r="G380" t="s">
        <v>1567</v>
      </c>
      <c r="H380" t="s">
        <v>1752</v>
      </c>
      <c r="I380" t="s">
        <v>1753</v>
      </c>
      <c r="J380" t="s">
        <v>1754</v>
      </c>
      <c r="K380" t="s">
        <v>1755</v>
      </c>
      <c r="L380" t="s">
        <v>1756</v>
      </c>
      <c r="M380" t="s">
        <v>4000</v>
      </c>
      <c r="N380">
        <v>60</v>
      </c>
      <c r="O380" t="s">
        <v>9</v>
      </c>
      <c r="P380" t="s">
        <v>19</v>
      </c>
      <c r="Q380" t="s">
        <v>184</v>
      </c>
      <c r="R380" t="s">
        <v>12</v>
      </c>
      <c r="S380">
        <v>3</v>
      </c>
      <c r="T380">
        <v>130.41</v>
      </c>
      <c r="U380">
        <v>0.14000000000000001</v>
      </c>
      <c r="V380">
        <v>336.45780000000002</v>
      </c>
      <c r="W380" t="s">
        <v>1824</v>
      </c>
    </row>
    <row r="381" spans="1:23">
      <c r="A381" s="27">
        <v>45348</v>
      </c>
      <c r="B381" t="s">
        <v>1026</v>
      </c>
      <c r="C381" t="s">
        <v>1682</v>
      </c>
      <c r="D381" t="s">
        <v>3927</v>
      </c>
      <c r="E381" t="s">
        <v>1563</v>
      </c>
      <c r="F381" t="s">
        <v>3848</v>
      </c>
      <c r="G381" t="s">
        <v>1561</v>
      </c>
      <c r="H381" t="s">
        <v>1797</v>
      </c>
      <c r="I381" t="s">
        <v>1798</v>
      </c>
      <c r="J381" t="s">
        <v>1754</v>
      </c>
      <c r="K381" t="s">
        <v>129</v>
      </c>
      <c r="L381" t="s">
        <v>1756</v>
      </c>
      <c r="M381" t="s">
        <v>1027</v>
      </c>
      <c r="N381">
        <v>58</v>
      </c>
      <c r="O381" t="s">
        <v>16</v>
      </c>
      <c r="P381" t="s">
        <v>19</v>
      </c>
      <c r="Q381" t="s">
        <v>88</v>
      </c>
      <c r="R381" t="s">
        <v>12</v>
      </c>
      <c r="S381">
        <v>3</v>
      </c>
      <c r="T381">
        <v>115.39</v>
      </c>
      <c r="U381">
        <v>0.02</v>
      </c>
      <c r="V381">
        <v>339.2466</v>
      </c>
      <c r="W381" t="s">
        <v>1826</v>
      </c>
    </row>
    <row r="382" spans="1:23">
      <c r="A382" s="27">
        <v>45348</v>
      </c>
      <c r="B382" t="s">
        <v>1263</v>
      </c>
      <c r="C382" t="s">
        <v>1580</v>
      </c>
      <c r="D382" t="s">
        <v>3867</v>
      </c>
      <c r="E382" t="s">
        <v>1558</v>
      </c>
      <c r="F382" t="s">
        <v>3868</v>
      </c>
      <c r="G382" t="s">
        <v>1623</v>
      </c>
      <c r="H382" t="s">
        <v>1757</v>
      </c>
      <c r="I382" t="s">
        <v>1758</v>
      </c>
      <c r="J382" t="s">
        <v>1759</v>
      </c>
      <c r="K382" t="s">
        <v>1760</v>
      </c>
      <c r="L382" t="s">
        <v>1756</v>
      </c>
      <c r="M382" t="s">
        <v>1264</v>
      </c>
      <c r="N382">
        <v>23</v>
      </c>
      <c r="O382" t="s">
        <v>16</v>
      </c>
      <c r="P382" t="s">
        <v>26</v>
      </c>
      <c r="Q382" t="s">
        <v>267</v>
      </c>
      <c r="R382" t="s">
        <v>12</v>
      </c>
      <c r="S382">
        <v>4</v>
      </c>
      <c r="T382">
        <v>102.19</v>
      </c>
      <c r="U382">
        <v>0.17</v>
      </c>
      <c r="V382">
        <v>339.27080000000001</v>
      </c>
      <c r="W382" t="s">
        <v>1824</v>
      </c>
    </row>
    <row r="383" spans="1:23">
      <c r="A383" s="27">
        <v>45349</v>
      </c>
      <c r="B383" t="s">
        <v>505</v>
      </c>
      <c r="C383" t="s">
        <v>1570</v>
      </c>
      <c r="D383" t="s">
        <v>3859</v>
      </c>
      <c r="E383" t="s">
        <v>1563</v>
      </c>
      <c r="F383" t="s">
        <v>3848</v>
      </c>
      <c r="G383" t="s">
        <v>1677</v>
      </c>
      <c r="H383" t="s">
        <v>1801</v>
      </c>
      <c r="I383" t="s">
        <v>1802</v>
      </c>
      <c r="J383" t="s">
        <v>1759</v>
      </c>
      <c r="K383" t="s">
        <v>1803</v>
      </c>
      <c r="L383" t="s">
        <v>1756</v>
      </c>
      <c r="M383" t="s">
        <v>506</v>
      </c>
      <c r="N383">
        <v>24</v>
      </c>
      <c r="O383" t="s">
        <v>9</v>
      </c>
      <c r="P383" t="s">
        <v>26</v>
      </c>
      <c r="Q383" t="s">
        <v>74</v>
      </c>
      <c r="R383" t="s">
        <v>12</v>
      </c>
      <c r="S383">
        <v>3</v>
      </c>
      <c r="T383">
        <v>121.64</v>
      </c>
      <c r="U383">
        <v>7.0000000000000007E-2</v>
      </c>
      <c r="V383">
        <v>339.37560000000002</v>
      </c>
      <c r="W383" t="s">
        <v>1826</v>
      </c>
    </row>
    <row r="384" spans="1:23">
      <c r="A384" s="27">
        <v>45349</v>
      </c>
      <c r="B384" t="s">
        <v>1383</v>
      </c>
      <c r="C384" t="s">
        <v>1632</v>
      </c>
      <c r="D384" t="s">
        <v>3900</v>
      </c>
      <c r="E384" t="s">
        <v>1563</v>
      </c>
      <c r="F384" t="s">
        <v>3848</v>
      </c>
      <c r="G384" t="s">
        <v>1745</v>
      </c>
      <c r="H384" t="s">
        <v>1807</v>
      </c>
      <c r="I384" t="s">
        <v>1808</v>
      </c>
      <c r="J384" t="s">
        <v>1759</v>
      </c>
      <c r="K384" t="s">
        <v>1809</v>
      </c>
      <c r="L384" t="s">
        <v>1756</v>
      </c>
      <c r="M384" t="s">
        <v>1384</v>
      </c>
      <c r="N384">
        <v>45</v>
      </c>
      <c r="O384" t="s">
        <v>9</v>
      </c>
      <c r="P384" t="s">
        <v>31</v>
      </c>
      <c r="Q384" t="s">
        <v>217</v>
      </c>
      <c r="R384" t="s">
        <v>12</v>
      </c>
      <c r="S384">
        <v>1</v>
      </c>
      <c r="T384">
        <v>361.09</v>
      </c>
      <c r="U384">
        <v>0.06</v>
      </c>
      <c r="V384">
        <v>339.42459999999988</v>
      </c>
      <c r="W384" t="s">
        <v>1829</v>
      </c>
    </row>
    <row r="385" spans="1:23">
      <c r="A385" s="27">
        <v>45349</v>
      </c>
      <c r="B385" t="s">
        <v>40</v>
      </c>
      <c r="C385" t="s">
        <v>1574</v>
      </c>
      <c r="D385" t="s">
        <v>3862</v>
      </c>
      <c r="E385" t="s">
        <v>1563</v>
      </c>
      <c r="F385" t="s">
        <v>3848</v>
      </c>
      <c r="G385" t="s">
        <v>1587</v>
      </c>
      <c r="H385" t="s">
        <v>1810</v>
      </c>
      <c r="I385" t="s">
        <v>1811</v>
      </c>
      <c r="J385" t="s">
        <v>1754</v>
      </c>
      <c r="K385" t="s">
        <v>1812</v>
      </c>
      <c r="L385" t="s">
        <v>1756</v>
      </c>
      <c r="M385" t="s">
        <v>41</v>
      </c>
      <c r="N385">
        <v>29</v>
      </c>
      <c r="O385" t="s">
        <v>16</v>
      </c>
      <c r="P385" t="s">
        <v>26</v>
      </c>
      <c r="Q385" t="s">
        <v>117</v>
      </c>
      <c r="R385" t="s">
        <v>12</v>
      </c>
      <c r="S385">
        <v>1</v>
      </c>
      <c r="T385">
        <v>350.58</v>
      </c>
      <c r="U385">
        <v>0.03</v>
      </c>
      <c r="V385">
        <v>340.06259999999997</v>
      </c>
      <c r="W385" t="s">
        <v>1824</v>
      </c>
    </row>
    <row r="386" spans="1:23">
      <c r="A386" s="27">
        <v>45349</v>
      </c>
      <c r="B386" t="s">
        <v>1319</v>
      </c>
      <c r="C386" t="s">
        <v>1736</v>
      </c>
      <c r="D386" t="s">
        <v>3955</v>
      </c>
      <c r="E386" t="s">
        <v>1558</v>
      </c>
      <c r="F386" t="s">
        <v>3850</v>
      </c>
      <c r="G386" t="s">
        <v>1693</v>
      </c>
      <c r="H386" t="s">
        <v>1789</v>
      </c>
      <c r="I386" t="s">
        <v>1790</v>
      </c>
      <c r="J386" t="s">
        <v>1754</v>
      </c>
      <c r="K386" t="s">
        <v>1791</v>
      </c>
      <c r="L386" t="s">
        <v>1772</v>
      </c>
      <c r="M386" t="s">
        <v>1320</v>
      </c>
      <c r="N386">
        <v>40</v>
      </c>
      <c r="O386" t="s">
        <v>9</v>
      </c>
      <c r="P386" t="s">
        <v>31</v>
      </c>
      <c r="Q386" t="s">
        <v>25</v>
      </c>
      <c r="R386" t="s">
        <v>12</v>
      </c>
      <c r="S386">
        <v>4</v>
      </c>
      <c r="T386">
        <v>101.25</v>
      </c>
      <c r="U386">
        <v>0.16</v>
      </c>
      <c r="V386">
        <v>340.2</v>
      </c>
      <c r="W386" t="s">
        <v>1829</v>
      </c>
    </row>
    <row r="387" spans="1:23">
      <c r="A387" s="27">
        <v>45349</v>
      </c>
      <c r="B387" t="s">
        <v>773</v>
      </c>
      <c r="C387" t="s">
        <v>1598</v>
      </c>
      <c r="D387" t="s">
        <v>3880</v>
      </c>
      <c r="E387" t="s">
        <v>1547</v>
      </c>
      <c r="F387" t="s">
        <v>3848</v>
      </c>
      <c r="G387" t="s">
        <v>1709</v>
      </c>
      <c r="H387" t="s">
        <v>1810</v>
      </c>
      <c r="I387" t="s">
        <v>1811</v>
      </c>
      <c r="J387" t="s">
        <v>1754</v>
      </c>
      <c r="K387" t="s">
        <v>1812</v>
      </c>
      <c r="L387" t="s">
        <v>1756</v>
      </c>
      <c r="M387" t="s">
        <v>774</v>
      </c>
      <c r="N387">
        <v>31</v>
      </c>
      <c r="O387" t="s">
        <v>9</v>
      </c>
      <c r="P387" t="s">
        <v>26</v>
      </c>
      <c r="Q387" t="s">
        <v>117</v>
      </c>
      <c r="R387" t="s">
        <v>12</v>
      </c>
      <c r="S387">
        <v>1</v>
      </c>
      <c r="T387">
        <v>401.18</v>
      </c>
      <c r="U387">
        <v>0.15</v>
      </c>
      <c r="V387">
        <v>341.00299999999999</v>
      </c>
      <c r="W387" t="s">
        <v>1824</v>
      </c>
    </row>
    <row r="388" spans="1:23">
      <c r="A388" s="27">
        <v>45350</v>
      </c>
      <c r="B388" t="s">
        <v>1377</v>
      </c>
      <c r="C388" t="s">
        <v>1549</v>
      </c>
      <c r="D388" t="s">
        <v>3842</v>
      </c>
      <c r="E388" t="s">
        <v>1547</v>
      </c>
      <c r="F388" t="s">
        <v>3843</v>
      </c>
      <c r="G388" t="s">
        <v>1711</v>
      </c>
      <c r="H388" t="s">
        <v>1769</v>
      </c>
      <c r="I388" t="s">
        <v>1770</v>
      </c>
      <c r="J388" t="s">
        <v>1763</v>
      </c>
      <c r="K388" t="s">
        <v>1771</v>
      </c>
      <c r="L388" t="s">
        <v>1772</v>
      </c>
      <c r="M388" t="s">
        <v>1378</v>
      </c>
      <c r="N388">
        <v>41</v>
      </c>
      <c r="O388" t="s">
        <v>16</v>
      </c>
      <c r="P388" t="s">
        <v>31</v>
      </c>
      <c r="Q388" t="s">
        <v>35</v>
      </c>
      <c r="R388" t="s">
        <v>12</v>
      </c>
      <c r="S388">
        <v>4</v>
      </c>
      <c r="T388">
        <v>106.66</v>
      </c>
      <c r="U388">
        <v>0.2</v>
      </c>
      <c r="V388">
        <v>341.31200000000001</v>
      </c>
      <c r="W388" t="s">
        <v>1824</v>
      </c>
    </row>
    <row r="389" spans="1:23">
      <c r="A389" s="27">
        <v>45350</v>
      </c>
      <c r="B389" t="s">
        <v>1217</v>
      </c>
      <c r="C389" t="s">
        <v>1594</v>
      </c>
      <c r="D389" t="s">
        <v>3877</v>
      </c>
      <c r="E389" t="s">
        <v>1547</v>
      </c>
      <c r="F389" t="s">
        <v>3841</v>
      </c>
      <c r="G389" t="s">
        <v>1671</v>
      </c>
      <c r="H389" t="s">
        <v>1761</v>
      </c>
      <c r="I389" t="s">
        <v>1762</v>
      </c>
      <c r="J389" t="s">
        <v>1763</v>
      </c>
      <c r="K389" t="s">
        <v>1764</v>
      </c>
      <c r="L389" t="s">
        <v>1765</v>
      </c>
      <c r="M389" t="s">
        <v>1218</v>
      </c>
      <c r="N389">
        <v>56</v>
      </c>
      <c r="O389" t="s">
        <v>9</v>
      </c>
      <c r="P389" t="s">
        <v>19</v>
      </c>
      <c r="Q389" t="s">
        <v>81</v>
      </c>
      <c r="R389" t="s">
        <v>12</v>
      </c>
      <c r="S389">
        <v>3</v>
      </c>
      <c r="T389">
        <v>152.41</v>
      </c>
      <c r="U389">
        <v>0.25</v>
      </c>
      <c r="V389">
        <v>342.92250000000001</v>
      </c>
      <c r="W389" t="s">
        <v>1829</v>
      </c>
    </row>
    <row r="390" spans="1:23">
      <c r="A390" s="27">
        <v>45351</v>
      </c>
      <c r="B390" t="s">
        <v>472</v>
      </c>
      <c r="C390" t="s">
        <v>1624</v>
      </c>
      <c r="D390" t="s">
        <v>3895</v>
      </c>
      <c r="E390" t="s">
        <v>1566</v>
      </c>
      <c r="F390" t="s">
        <v>3879</v>
      </c>
      <c r="G390" t="s">
        <v>1731</v>
      </c>
      <c r="H390" t="s">
        <v>1801</v>
      </c>
      <c r="I390" t="s">
        <v>1802</v>
      </c>
      <c r="J390" t="s">
        <v>1759</v>
      </c>
      <c r="K390" t="s">
        <v>1803</v>
      </c>
      <c r="L390" t="s">
        <v>1756</v>
      </c>
      <c r="M390" t="s">
        <v>473</v>
      </c>
      <c r="N390">
        <v>32</v>
      </c>
      <c r="O390" t="s">
        <v>9</v>
      </c>
      <c r="P390" t="s">
        <v>26</v>
      </c>
      <c r="Q390" t="s">
        <v>237</v>
      </c>
      <c r="R390" t="s">
        <v>12</v>
      </c>
      <c r="S390">
        <v>2</v>
      </c>
      <c r="T390">
        <v>235.39</v>
      </c>
      <c r="U390">
        <v>0.27</v>
      </c>
      <c r="V390">
        <v>343.6694</v>
      </c>
      <c r="W390" t="s">
        <v>1826</v>
      </c>
    </row>
    <row r="391" spans="1:23">
      <c r="A391" s="27">
        <v>45352</v>
      </c>
      <c r="B391" t="s">
        <v>749</v>
      </c>
      <c r="C391" t="s">
        <v>1557</v>
      </c>
      <c r="D391" t="s">
        <v>3849</v>
      </c>
      <c r="E391" t="s">
        <v>1558</v>
      </c>
      <c r="F391" t="s">
        <v>3850</v>
      </c>
      <c r="G391" t="s">
        <v>1739</v>
      </c>
      <c r="H391" t="s">
        <v>1810</v>
      </c>
      <c r="I391" t="s">
        <v>1811</v>
      </c>
      <c r="J391" t="s">
        <v>1754</v>
      </c>
      <c r="K391" t="s">
        <v>1812</v>
      </c>
      <c r="L391" t="s">
        <v>1756</v>
      </c>
      <c r="M391" t="s">
        <v>750</v>
      </c>
      <c r="N391">
        <v>59</v>
      </c>
      <c r="O391" t="s">
        <v>9</v>
      </c>
      <c r="P391" t="s">
        <v>19</v>
      </c>
      <c r="Q391" t="s">
        <v>250</v>
      </c>
      <c r="R391" t="s">
        <v>12</v>
      </c>
      <c r="S391">
        <v>4</v>
      </c>
      <c r="T391">
        <v>96.78</v>
      </c>
      <c r="U391">
        <v>0.11</v>
      </c>
      <c r="V391">
        <v>344.53680000000003</v>
      </c>
      <c r="W391" t="s">
        <v>1829</v>
      </c>
    </row>
    <row r="392" spans="1:23">
      <c r="A392" s="27">
        <v>45353</v>
      </c>
      <c r="B392" t="s">
        <v>396</v>
      </c>
      <c r="C392" t="s">
        <v>1666</v>
      </c>
      <c r="D392" t="s">
        <v>3919</v>
      </c>
      <c r="E392" t="s">
        <v>1558</v>
      </c>
      <c r="F392" t="s">
        <v>3861</v>
      </c>
      <c r="G392" t="s">
        <v>1575</v>
      </c>
      <c r="H392" t="s">
        <v>1782</v>
      </c>
      <c r="I392" t="s">
        <v>1783</v>
      </c>
      <c r="J392" t="s">
        <v>1784</v>
      </c>
      <c r="K392" t="s">
        <v>1785</v>
      </c>
      <c r="L392" t="s">
        <v>1772</v>
      </c>
      <c r="M392" t="s">
        <v>397</v>
      </c>
      <c r="N392">
        <v>51</v>
      </c>
      <c r="O392" t="s">
        <v>9</v>
      </c>
      <c r="P392" t="s">
        <v>19</v>
      </c>
      <c r="Q392" t="s">
        <v>43</v>
      </c>
      <c r="R392" t="s">
        <v>12</v>
      </c>
      <c r="S392">
        <v>1</v>
      </c>
      <c r="T392">
        <v>437.12</v>
      </c>
      <c r="U392">
        <v>0.21</v>
      </c>
      <c r="V392">
        <v>345.32479999999998</v>
      </c>
      <c r="W392" t="s">
        <v>1829</v>
      </c>
    </row>
    <row r="393" spans="1:23">
      <c r="A393" s="27">
        <v>45353</v>
      </c>
      <c r="B393" t="s">
        <v>441</v>
      </c>
      <c r="C393" t="s">
        <v>1568</v>
      </c>
      <c r="D393" t="s">
        <v>3857</v>
      </c>
      <c r="E393" t="s">
        <v>1544</v>
      </c>
      <c r="F393" t="s">
        <v>3858</v>
      </c>
      <c r="G393" t="s">
        <v>1699</v>
      </c>
      <c r="H393" t="s">
        <v>1801</v>
      </c>
      <c r="I393" t="s">
        <v>1802</v>
      </c>
      <c r="J393" t="s">
        <v>1759</v>
      </c>
      <c r="K393" t="s">
        <v>1803</v>
      </c>
      <c r="L393" t="s">
        <v>1756</v>
      </c>
      <c r="M393" t="s">
        <v>442</v>
      </c>
      <c r="N393">
        <v>45</v>
      </c>
      <c r="O393" t="s">
        <v>9</v>
      </c>
      <c r="P393" t="s">
        <v>31</v>
      </c>
      <c r="Q393" t="s">
        <v>715</v>
      </c>
      <c r="R393" t="s">
        <v>12</v>
      </c>
      <c r="S393">
        <v>2</v>
      </c>
      <c r="T393">
        <v>188.25</v>
      </c>
      <c r="U393">
        <v>0.08</v>
      </c>
      <c r="V393">
        <v>346.38</v>
      </c>
      <c r="W393" t="s">
        <v>1829</v>
      </c>
    </row>
    <row r="394" spans="1:23">
      <c r="A394" s="27">
        <v>45353</v>
      </c>
      <c r="B394" t="s">
        <v>948</v>
      </c>
      <c r="C394" t="s">
        <v>1555</v>
      </c>
      <c r="D394" t="s">
        <v>3847</v>
      </c>
      <c r="E394" t="s">
        <v>1547</v>
      </c>
      <c r="F394" t="s">
        <v>3848</v>
      </c>
      <c r="G394" t="s">
        <v>1733</v>
      </c>
      <c r="H394" t="s">
        <v>1769</v>
      </c>
      <c r="I394" t="s">
        <v>1770</v>
      </c>
      <c r="J394" t="s">
        <v>1763</v>
      </c>
      <c r="K394" t="s">
        <v>1771</v>
      </c>
      <c r="L394" t="s">
        <v>1772</v>
      </c>
      <c r="M394" t="s">
        <v>949</v>
      </c>
      <c r="N394">
        <v>29</v>
      </c>
      <c r="O394" t="s">
        <v>9</v>
      </c>
      <c r="P394" t="s">
        <v>26</v>
      </c>
      <c r="Q394" t="s">
        <v>133</v>
      </c>
      <c r="R394" t="s">
        <v>12</v>
      </c>
      <c r="S394">
        <v>2</v>
      </c>
      <c r="T394">
        <v>227.95</v>
      </c>
      <c r="U394">
        <v>0.24</v>
      </c>
      <c r="V394">
        <v>346.48399999999998</v>
      </c>
      <c r="W394" t="s">
        <v>1824</v>
      </c>
    </row>
    <row r="395" spans="1:23">
      <c r="A395" s="27">
        <v>45354</v>
      </c>
      <c r="B395" t="s">
        <v>97</v>
      </c>
      <c r="C395" t="s">
        <v>1565</v>
      </c>
      <c r="D395" t="s">
        <v>3855</v>
      </c>
      <c r="E395" t="s">
        <v>1566</v>
      </c>
      <c r="F395" t="s">
        <v>3856</v>
      </c>
      <c r="G395" t="s">
        <v>1649</v>
      </c>
      <c r="H395" t="s">
        <v>1773</v>
      </c>
      <c r="I395" t="s">
        <v>1774</v>
      </c>
      <c r="J395" t="s">
        <v>1759</v>
      </c>
      <c r="K395" t="s">
        <v>1775</v>
      </c>
      <c r="L395" t="s">
        <v>1765</v>
      </c>
      <c r="M395" t="s">
        <v>3984</v>
      </c>
      <c r="N395">
        <v>33</v>
      </c>
      <c r="O395" t="s">
        <v>16</v>
      </c>
      <c r="P395" t="s">
        <v>26</v>
      </c>
      <c r="Q395" t="s">
        <v>171</v>
      </c>
      <c r="R395" t="s">
        <v>12</v>
      </c>
      <c r="S395">
        <v>3</v>
      </c>
      <c r="T395">
        <v>134.30000000000001</v>
      </c>
      <c r="U395">
        <v>0.14000000000000001</v>
      </c>
      <c r="V395">
        <v>346.49400000000003</v>
      </c>
      <c r="W395" t="s">
        <v>1829</v>
      </c>
    </row>
    <row r="396" spans="1:23">
      <c r="A396" s="27">
        <v>45354</v>
      </c>
      <c r="B396" t="s">
        <v>347</v>
      </c>
      <c r="C396" t="s">
        <v>1584</v>
      </c>
      <c r="D396" t="s">
        <v>3870</v>
      </c>
      <c r="E396" t="s">
        <v>1547</v>
      </c>
      <c r="F396" t="s">
        <v>3846</v>
      </c>
      <c r="G396" t="s">
        <v>1717</v>
      </c>
      <c r="H396" t="s">
        <v>1786</v>
      </c>
      <c r="I396" t="s">
        <v>1787</v>
      </c>
      <c r="J396" t="s">
        <v>1763</v>
      </c>
      <c r="K396" t="s">
        <v>1788</v>
      </c>
      <c r="L396" t="s">
        <v>1756</v>
      </c>
      <c r="M396" t="s">
        <v>348</v>
      </c>
      <c r="N396">
        <v>36</v>
      </c>
      <c r="O396" t="s">
        <v>9</v>
      </c>
      <c r="P396" t="s">
        <v>31</v>
      </c>
      <c r="Q396" t="s">
        <v>140</v>
      </c>
      <c r="R396" t="s">
        <v>12</v>
      </c>
      <c r="S396">
        <v>1</v>
      </c>
      <c r="T396">
        <v>423.48</v>
      </c>
      <c r="U396">
        <v>0.18</v>
      </c>
      <c r="V396">
        <v>347.25360000000012</v>
      </c>
      <c r="W396" t="s">
        <v>1829</v>
      </c>
    </row>
    <row r="397" spans="1:23">
      <c r="A397" s="27">
        <v>45354</v>
      </c>
      <c r="B397" t="s">
        <v>1272</v>
      </c>
      <c r="C397" t="s">
        <v>1565</v>
      </c>
      <c r="D397" t="s">
        <v>3855</v>
      </c>
      <c r="E397" t="s">
        <v>1566</v>
      </c>
      <c r="F397" t="s">
        <v>3856</v>
      </c>
      <c r="G397" t="s">
        <v>1689</v>
      </c>
      <c r="H397" t="s">
        <v>1782</v>
      </c>
      <c r="I397" t="s">
        <v>1783</v>
      </c>
      <c r="J397" t="s">
        <v>1784</v>
      </c>
      <c r="K397" t="s">
        <v>1785</v>
      </c>
      <c r="L397" t="s">
        <v>1772</v>
      </c>
      <c r="M397" t="s">
        <v>1273</v>
      </c>
      <c r="N397">
        <v>55</v>
      </c>
      <c r="O397" t="s">
        <v>9</v>
      </c>
      <c r="P397" t="s">
        <v>19</v>
      </c>
      <c r="Q397" t="s">
        <v>133</v>
      </c>
      <c r="R397" t="s">
        <v>12</v>
      </c>
      <c r="S397">
        <v>3</v>
      </c>
      <c r="T397">
        <v>136.4</v>
      </c>
      <c r="U397">
        <v>0.15</v>
      </c>
      <c r="V397">
        <v>347.82000000000011</v>
      </c>
      <c r="W397" t="s">
        <v>1829</v>
      </c>
    </row>
    <row r="398" spans="1:23">
      <c r="A398" s="27">
        <v>45354</v>
      </c>
      <c r="B398" t="s">
        <v>1053</v>
      </c>
      <c r="C398" t="s">
        <v>1656</v>
      </c>
      <c r="D398" t="s">
        <v>3914</v>
      </c>
      <c r="E398" t="s">
        <v>1566</v>
      </c>
      <c r="F398" t="s">
        <v>3848</v>
      </c>
      <c r="G398" t="s">
        <v>1597</v>
      </c>
      <c r="H398" t="s">
        <v>1752</v>
      </c>
      <c r="I398" t="s">
        <v>1753</v>
      </c>
      <c r="J398" t="s">
        <v>1754</v>
      </c>
      <c r="K398" t="s">
        <v>1755</v>
      </c>
      <c r="L398" t="s">
        <v>1756</v>
      </c>
      <c r="M398" t="s">
        <v>1054</v>
      </c>
      <c r="N398">
        <v>37</v>
      </c>
      <c r="O398" t="s">
        <v>9</v>
      </c>
      <c r="P398" t="s">
        <v>31</v>
      </c>
      <c r="Q398" t="s">
        <v>22</v>
      </c>
      <c r="R398" t="s">
        <v>12</v>
      </c>
      <c r="S398">
        <v>1</v>
      </c>
      <c r="T398">
        <v>447.16</v>
      </c>
      <c r="U398">
        <v>0.22</v>
      </c>
      <c r="V398">
        <v>348.78480000000002</v>
      </c>
      <c r="W398" t="s">
        <v>1829</v>
      </c>
    </row>
    <row r="399" spans="1:23">
      <c r="A399" s="27">
        <v>45355</v>
      </c>
      <c r="B399" t="s">
        <v>1214</v>
      </c>
      <c r="C399" t="s">
        <v>1582</v>
      </c>
      <c r="D399" t="s">
        <v>3869</v>
      </c>
      <c r="E399" t="s">
        <v>1566</v>
      </c>
      <c r="F399" t="s">
        <v>3848</v>
      </c>
      <c r="G399" t="s">
        <v>1554</v>
      </c>
      <c r="H399" t="s">
        <v>1752</v>
      </c>
      <c r="I399" t="s">
        <v>1753</v>
      </c>
      <c r="J399" t="s">
        <v>1754</v>
      </c>
      <c r="K399" t="s">
        <v>1755</v>
      </c>
      <c r="L399" t="s">
        <v>1756</v>
      </c>
      <c r="M399" t="s">
        <v>1215</v>
      </c>
      <c r="N399">
        <v>50</v>
      </c>
      <c r="O399" t="s">
        <v>9</v>
      </c>
      <c r="P399" t="s">
        <v>19</v>
      </c>
      <c r="Q399" t="s">
        <v>30</v>
      </c>
      <c r="R399" t="s">
        <v>12</v>
      </c>
      <c r="S399">
        <v>1</v>
      </c>
      <c r="T399">
        <v>465.63</v>
      </c>
      <c r="U399">
        <v>0.25</v>
      </c>
      <c r="V399">
        <v>349.22250000000003</v>
      </c>
      <c r="W399" t="s">
        <v>1824</v>
      </c>
    </row>
    <row r="400" spans="1:23">
      <c r="A400" s="27">
        <v>45355</v>
      </c>
      <c r="B400" t="s">
        <v>687</v>
      </c>
      <c r="C400" t="s">
        <v>1582</v>
      </c>
      <c r="D400" t="s">
        <v>3869</v>
      </c>
      <c r="E400" t="s">
        <v>1566</v>
      </c>
      <c r="F400" t="s">
        <v>3848</v>
      </c>
      <c r="G400" t="s">
        <v>1667</v>
      </c>
      <c r="H400" t="s">
        <v>1807</v>
      </c>
      <c r="I400" t="s">
        <v>1808</v>
      </c>
      <c r="J400" t="s">
        <v>1759</v>
      </c>
      <c r="K400" t="s">
        <v>1809</v>
      </c>
      <c r="L400" t="s">
        <v>1756</v>
      </c>
      <c r="M400" t="s">
        <v>688</v>
      </c>
      <c r="N400">
        <v>20</v>
      </c>
      <c r="O400" t="s">
        <v>16</v>
      </c>
      <c r="P400" t="s">
        <v>26</v>
      </c>
      <c r="Q400" t="s">
        <v>267</v>
      </c>
      <c r="R400" t="s">
        <v>12</v>
      </c>
      <c r="S400">
        <v>1</v>
      </c>
      <c r="T400">
        <v>391.77</v>
      </c>
      <c r="U400">
        <v>0.1</v>
      </c>
      <c r="V400">
        <v>352.59300000000002</v>
      </c>
      <c r="W400" t="s">
        <v>1829</v>
      </c>
    </row>
    <row r="401" spans="1:23">
      <c r="A401" s="27">
        <v>45355</v>
      </c>
      <c r="B401" t="s">
        <v>1199</v>
      </c>
      <c r="C401" t="s">
        <v>1590</v>
      </c>
      <c r="D401" t="s">
        <v>3874</v>
      </c>
      <c r="E401" t="s">
        <v>1544</v>
      </c>
      <c r="F401" t="s">
        <v>3875</v>
      </c>
      <c r="G401" t="s">
        <v>1619</v>
      </c>
      <c r="H401" t="s">
        <v>1789</v>
      </c>
      <c r="I401" t="s">
        <v>1790</v>
      </c>
      <c r="J401" t="s">
        <v>1754</v>
      </c>
      <c r="K401" t="s">
        <v>1791</v>
      </c>
      <c r="L401" t="s">
        <v>1772</v>
      </c>
      <c r="M401" t="s">
        <v>1200</v>
      </c>
      <c r="N401">
        <v>52</v>
      </c>
      <c r="O401" t="s">
        <v>16</v>
      </c>
      <c r="P401" t="s">
        <v>19</v>
      </c>
      <c r="Q401" t="s">
        <v>184</v>
      </c>
      <c r="R401" t="s">
        <v>12</v>
      </c>
      <c r="S401">
        <v>2</v>
      </c>
      <c r="T401">
        <v>218.07</v>
      </c>
      <c r="U401">
        <v>0.19</v>
      </c>
      <c r="V401">
        <v>353.27339999999998</v>
      </c>
      <c r="W401" t="s">
        <v>1829</v>
      </c>
    </row>
    <row r="402" spans="1:23">
      <c r="A402" s="27">
        <v>45356</v>
      </c>
      <c r="B402" t="s">
        <v>990</v>
      </c>
      <c r="C402" t="s">
        <v>1720</v>
      </c>
      <c r="D402" t="s">
        <v>3947</v>
      </c>
      <c r="E402" t="s">
        <v>1544</v>
      </c>
      <c r="F402" t="s">
        <v>3858</v>
      </c>
      <c r="G402" t="s">
        <v>1548</v>
      </c>
      <c r="H402" t="s">
        <v>1804</v>
      </c>
      <c r="I402" t="s">
        <v>1805</v>
      </c>
      <c r="J402" t="s">
        <v>1784</v>
      </c>
      <c r="K402" t="s">
        <v>1806</v>
      </c>
      <c r="L402" t="s">
        <v>1756</v>
      </c>
      <c r="M402" t="s">
        <v>991</v>
      </c>
      <c r="N402">
        <v>53</v>
      </c>
      <c r="O402" t="s">
        <v>16</v>
      </c>
      <c r="P402" t="s">
        <v>19</v>
      </c>
      <c r="Q402" t="s">
        <v>217</v>
      </c>
      <c r="R402" t="s">
        <v>12</v>
      </c>
      <c r="S402">
        <v>2</v>
      </c>
      <c r="T402">
        <v>215.59</v>
      </c>
      <c r="U402">
        <v>0.18</v>
      </c>
      <c r="V402">
        <v>353.56760000000003</v>
      </c>
      <c r="W402" t="s">
        <v>1824</v>
      </c>
    </row>
    <row r="403" spans="1:23">
      <c r="A403" s="27">
        <v>45356</v>
      </c>
      <c r="B403" t="s">
        <v>708</v>
      </c>
      <c r="C403" t="s">
        <v>1580</v>
      </c>
      <c r="D403" t="s">
        <v>3867</v>
      </c>
      <c r="E403" t="s">
        <v>1558</v>
      </c>
      <c r="F403" t="s">
        <v>3868</v>
      </c>
      <c r="G403" t="s">
        <v>1591</v>
      </c>
      <c r="H403" t="s">
        <v>1766</v>
      </c>
      <c r="I403" t="s">
        <v>1767</v>
      </c>
      <c r="J403" t="s">
        <v>1759</v>
      </c>
      <c r="K403" t="s">
        <v>1768</v>
      </c>
      <c r="L403" t="s">
        <v>1765</v>
      </c>
      <c r="M403" t="s">
        <v>709</v>
      </c>
      <c r="N403">
        <v>46</v>
      </c>
      <c r="O403" t="s">
        <v>9</v>
      </c>
      <c r="P403" t="s">
        <v>31</v>
      </c>
      <c r="Q403" t="s">
        <v>163</v>
      </c>
      <c r="R403" t="s">
        <v>12</v>
      </c>
      <c r="S403">
        <v>4</v>
      </c>
      <c r="T403">
        <v>109.36</v>
      </c>
      <c r="U403">
        <v>0.19</v>
      </c>
      <c r="V403">
        <v>354.32639999999998</v>
      </c>
      <c r="W403" t="s">
        <v>1826</v>
      </c>
    </row>
    <row r="404" spans="1:23">
      <c r="A404" s="27">
        <v>45356</v>
      </c>
      <c r="B404" t="s">
        <v>1089</v>
      </c>
      <c r="C404" t="s">
        <v>1600</v>
      </c>
      <c r="D404" t="s">
        <v>3881</v>
      </c>
      <c r="E404" t="s">
        <v>1563</v>
      </c>
      <c r="F404" t="s">
        <v>3854</v>
      </c>
      <c r="G404" t="s">
        <v>1611</v>
      </c>
      <c r="H404" t="s">
        <v>1782</v>
      </c>
      <c r="I404" t="s">
        <v>1783</v>
      </c>
      <c r="J404" t="s">
        <v>1784</v>
      </c>
      <c r="K404" t="s">
        <v>1785</v>
      </c>
      <c r="L404" t="s">
        <v>1772</v>
      </c>
      <c r="M404" t="s">
        <v>3996</v>
      </c>
      <c r="N404">
        <v>39</v>
      </c>
      <c r="O404" t="s">
        <v>16</v>
      </c>
      <c r="P404" t="s">
        <v>31</v>
      </c>
      <c r="Q404" t="s">
        <v>167</v>
      </c>
      <c r="R404" t="s">
        <v>12</v>
      </c>
      <c r="S404">
        <v>1</v>
      </c>
      <c r="T404">
        <v>361.8</v>
      </c>
      <c r="U404">
        <v>0.02</v>
      </c>
      <c r="V404">
        <v>354.56400000000002</v>
      </c>
      <c r="W404" t="s">
        <v>1829</v>
      </c>
    </row>
    <row r="405" spans="1:23">
      <c r="A405" s="27">
        <v>45356</v>
      </c>
      <c r="B405" t="s">
        <v>1017</v>
      </c>
      <c r="C405" t="s">
        <v>1678</v>
      </c>
      <c r="D405" t="s">
        <v>3925</v>
      </c>
      <c r="E405" t="s">
        <v>1566</v>
      </c>
      <c r="F405" t="s">
        <v>3856</v>
      </c>
      <c r="G405" t="s">
        <v>1659</v>
      </c>
      <c r="H405" t="s">
        <v>1779</v>
      </c>
      <c r="I405" t="s">
        <v>1780</v>
      </c>
      <c r="J405" t="s">
        <v>1763</v>
      </c>
      <c r="K405" t="s">
        <v>1781</v>
      </c>
      <c r="L405" t="s">
        <v>1772</v>
      </c>
      <c r="M405" t="s">
        <v>1018</v>
      </c>
      <c r="N405">
        <v>64</v>
      </c>
      <c r="O405" t="s">
        <v>16</v>
      </c>
      <c r="P405" t="s">
        <v>19</v>
      </c>
      <c r="Q405" t="s">
        <v>25</v>
      </c>
      <c r="R405" t="s">
        <v>12</v>
      </c>
      <c r="S405">
        <v>1</v>
      </c>
      <c r="T405">
        <v>370.04</v>
      </c>
      <c r="U405">
        <v>0.04</v>
      </c>
      <c r="V405">
        <v>355.23840000000001</v>
      </c>
      <c r="W405" t="s">
        <v>1829</v>
      </c>
    </row>
    <row r="406" spans="1:23">
      <c r="A406" s="27">
        <v>45357</v>
      </c>
      <c r="B406" t="s">
        <v>110</v>
      </c>
      <c r="C406" t="s">
        <v>1576</v>
      </c>
      <c r="D406" t="s">
        <v>3863</v>
      </c>
      <c r="E406" t="s">
        <v>1544</v>
      </c>
      <c r="F406" t="s">
        <v>3864</v>
      </c>
      <c r="G406" t="s">
        <v>1564</v>
      </c>
      <c r="H406" t="s">
        <v>1773</v>
      </c>
      <c r="I406" t="s">
        <v>1774</v>
      </c>
      <c r="J406" t="s">
        <v>1759</v>
      </c>
      <c r="K406" t="s">
        <v>1775</v>
      </c>
      <c r="L406" t="s">
        <v>1765</v>
      </c>
      <c r="M406" t="s">
        <v>111</v>
      </c>
      <c r="N406">
        <v>18</v>
      </c>
      <c r="O406" t="s">
        <v>16</v>
      </c>
      <c r="P406" t="s">
        <v>26</v>
      </c>
      <c r="Q406" t="s">
        <v>171</v>
      </c>
      <c r="R406" t="s">
        <v>12</v>
      </c>
      <c r="S406">
        <v>4</v>
      </c>
      <c r="T406">
        <v>94.48</v>
      </c>
      <c r="U406">
        <v>0.06</v>
      </c>
      <c r="V406">
        <v>355.2448</v>
      </c>
      <c r="W406" t="s">
        <v>1826</v>
      </c>
    </row>
    <row r="407" spans="1:23">
      <c r="A407" s="27">
        <v>45359</v>
      </c>
      <c r="B407" t="s">
        <v>198</v>
      </c>
      <c r="C407" t="s">
        <v>1650</v>
      </c>
      <c r="D407" t="s">
        <v>3911</v>
      </c>
      <c r="E407" t="s">
        <v>1563</v>
      </c>
      <c r="F407" t="s">
        <v>3848</v>
      </c>
      <c r="G407" t="s">
        <v>1637</v>
      </c>
      <c r="H407" t="s">
        <v>1804</v>
      </c>
      <c r="I407" t="s">
        <v>1805</v>
      </c>
      <c r="J407" t="s">
        <v>1784</v>
      </c>
      <c r="K407" t="s">
        <v>1806</v>
      </c>
      <c r="L407" t="s">
        <v>1756</v>
      </c>
      <c r="M407" t="s">
        <v>199</v>
      </c>
      <c r="N407">
        <v>55</v>
      </c>
      <c r="O407" t="s">
        <v>9</v>
      </c>
      <c r="P407" t="s">
        <v>19</v>
      </c>
      <c r="Q407" t="s">
        <v>30</v>
      </c>
      <c r="R407" t="s">
        <v>12</v>
      </c>
      <c r="S407">
        <v>1</v>
      </c>
      <c r="T407">
        <v>408.66</v>
      </c>
      <c r="U407">
        <v>0.13</v>
      </c>
      <c r="V407">
        <v>355.5342</v>
      </c>
      <c r="W407" t="s">
        <v>1824</v>
      </c>
    </row>
    <row r="408" spans="1:23">
      <c r="A408" s="27">
        <v>45359</v>
      </c>
      <c r="B408" t="s">
        <v>275</v>
      </c>
      <c r="C408" t="s">
        <v>1680</v>
      </c>
      <c r="D408" t="s">
        <v>3926</v>
      </c>
      <c r="E408" t="s">
        <v>1558</v>
      </c>
      <c r="F408" t="s">
        <v>3861</v>
      </c>
      <c r="G408" t="s">
        <v>1655</v>
      </c>
      <c r="H408" t="s">
        <v>1810</v>
      </c>
      <c r="I408" t="s">
        <v>1811</v>
      </c>
      <c r="J408" t="s">
        <v>1754</v>
      </c>
      <c r="K408" t="s">
        <v>1812</v>
      </c>
      <c r="L408" t="s">
        <v>1756</v>
      </c>
      <c r="M408" t="s">
        <v>276</v>
      </c>
      <c r="N408">
        <v>61</v>
      </c>
      <c r="O408" t="s">
        <v>16</v>
      </c>
      <c r="P408" t="s">
        <v>19</v>
      </c>
      <c r="Q408" t="s">
        <v>201</v>
      </c>
      <c r="R408" t="s">
        <v>12</v>
      </c>
      <c r="S408">
        <v>4</v>
      </c>
      <c r="T408">
        <v>99.92</v>
      </c>
      <c r="U408">
        <v>0.11</v>
      </c>
      <c r="V408">
        <v>355.71519999999998</v>
      </c>
      <c r="W408" t="s">
        <v>1824</v>
      </c>
    </row>
    <row r="409" spans="1:23">
      <c r="A409" s="27">
        <v>45360</v>
      </c>
      <c r="B409" t="s">
        <v>298</v>
      </c>
      <c r="C409" t="s">
        <v>1630</v>
      </c>
      <c r="D409" t="s">
        <v>3899</v>
      </c>
      <c r="E409" t="s">
        <v>1566</v>
      </c>
      <c r="F409" t="s">
        <v>3856</v>
      </c>
      <c r="G409" t="s">
        <v>1627</v>
      </c>
      <c r="H409" t="s">
        <v>1799</v>
      </c>
      <c r="I409" t="s">
        <v>1800</v>
      </c>
      <c r="J409" t="s">
        <v>1763</v>
      </c>
      <c r="K409" t="s">
        <v>207</v>
      </c>
      <c r="L409" t="s">
        <v>1765</v>
      </c>
      <c r="M409" t="s">
        <v>299</v>
      </c>
      <c r="N409">
        <v>53</v>
      </c>
      <c r="O409" t="s">
        <v>9</v>
      </c>
      <c r="P409" t="s">
        <v>19</v>
      </c>
      <c r="Q409" t="s">
        <v>588</v>
      </c>
      <c r="R409" t="s">
        <v>12</v>
      </c>
      <c r="S409">
        <v>4</v>
      </c>
      <c r="T409">
        <v>108.55</v>
      </c>
      <c r="U409">
        <v>0.18</v>
      </c>
      <c r="V409">
        <v>356.04399999999998</v>
      </c>
      <c r="W409" t="s">
        <v>1826</v>
      </c>
    </row>
    <row r="410" spans="1:23">
      <c r="A410" s="27">
        <v>45360</v>
      </c>
      <c r="B410" t="s">
        <v>788</v>
      </c>
      <c r="C410" t="s">
        <v>1614</v>
      </c>
      <c r="D410" t="s">
        <v>3889</v>
      </c>
      <c r="E410" t="s">
        <v>1544</v>
      </c>
      <c r="F410" t="s">
        <v>3864</v>
      </c>
      <c r="G410" t="s">
        <v>1701</v>
      </c>
      <c r="H410" t="s">
        <v>1786</v>
      </c>
      <c r="I410" t="s">
        <v>1787</v>
      </c>
      <c r="J410" t="s">
        <v>1763</v>
      </c>
      <c r="K410" t="s">
        <v>1788</v>
      </c>
      <c r="L410" t="s">
        <v>1756</v>
      </c>
      <c r="M410" t="s">
        <v>789</v>
      </c>
      <c r="N410">
        <v>58</v>
      </c>
      <c r="O410" t="s">
        <v>9</v>
      </c>
      <c r="P410" t="s">
        <v>19</v>
      </c>
      <c r="Q410" t="s">
        <v>254</v>
      </c>
      <c r="R410" t="s">
        <v>12</v>
      </c>
      <c r="S410">
        <v>1</v>
      </c>
      <c r="T410">
        <v>409.41</v>
      </c>
      <c r="U410">
        <v>0.13</v>
      </c>
      <c r="V410">
        <v>356.18669999999997</v>
      </c>
      <c r="W410" t="s">
        <v>1829</v>
      </c>
    </row>
    <row r="411" spans="1:23">
      <c r="A411" s="27">
        <v>45360</v>
      </c>
      <c r="B411" t="s">
        <v>405</v>
      </c>
      <c r="C411" t="s">
        <v>1578</v>
      </c>
      <c r="D411" t="s">
        <v>3865</v>
      </c>
      <c r="E411" t="s">
        <v>1563</v>
      </c>
      <c r="F411" t="s">
        <v>3866</v>
      </c>
      <c r="G411" t="s">
        <v>1593</v>
      </c>
      <c r="H411" t="s">
        <v>1779</v>
      </c>
      <c r="I411" t="s">
        <v>1780</v>
      </c>
      <c r="J411" t="s">
        <v>1763</v>
      </c>
      <c r="K411" t="s">
        <v>1781</v>
      </c>
      <c r="L411" t="s">
        <v>1772</v>
      </c>
      <c r="M411" t="s">
        <v>406</v>
      </c>
      <c r="N411">
        <v>18</v>
      </c>
      <c r="O411" t="s">
        <v>16</v>
      </c>
      <c r="P411" t="s">
        <v>26</v>
      </c>
      <c r="Q411" t="s">
        <v>96</v>
      </c>
      <c r="R411" t="s">
        <v>12</v>
      </c>
      <c r="S411">
        <v>3</v>
      </c>
      <c r="T411">
        <v>147.01</v>
      </c>
      <c r="U411">
        <v>0.19</v>
      </c>
      <c r="V411">
        <v>357.23430000000002</v>
      </c>
      <c r="W411" t="s">
        <v>1826</v>
      </c>
    </row>
    <row r="412" spans="1:23">
      <c r="A412" s="27">
        <v>45361</v>
      </c>
      <c r="B412" t="s">
        <v>1023</v>
      </c>
      <c r="C412" t="s">
        <v>1562</v>
      </c>
      <c r="D412" t="s">
        <v>3853</v>
      </c>
      <c r="E412" t="s">
        <v>1563</v>
      </c>
      <c r="F412" t="s">
        <v>3854</v>
      </c>
      <c r="G412" t="s">
        <v>1633</v>
      </c>
      <c r="H412" t="s">
        <v>1804</v>
      </c>
      <c r="I412" t="s">
        <v>1805</v>
      </c>
      <c r="J412" t="s">
        <v>1784</v>
      </c>
      <c r="K412" t="s">
        <v>1806</v>
      </c>
      <c r="L412" t="s">
        <v>1756</v>
      </c>
      <c r="M412" t="s">
        <v>1024</v>
      </c>
      <c r="N412">
        <v>60</v>
      </c>
      <c r="O412" t="s">
        <v>9</v>
      </c>
      <c r="P412" t="s">
        <v>19</v>
      </c>
      <c r="Q412" t="s">
        <v>43</v>
      </c>
      <c r="R412" t="s">
        <v>12</v>
      </c>
      <c r="S412">
        <v>1</v>
      </c>
      <c r="T412">
        <v>394.35</v>
      </c>
      <c r="U412">
        <v>0.09</v>
      </c>
      <c r="V412">
        <v>358.85849999999999</v>
      </c>
      <c r="W412" t="s">
        <v>1826</v>
      </c>
    </row>
    <row r="413" spans="1:23">
      <c r="A413" s="27">
        <v>45361</v>
      </c>
      <c r="B413" t="s">
        <v>713</v>
      </c>
      <c r="C413" t="s">
        <v>1553</v>
      </c>
      <c r="D413" t="s">
        <v>3845</v>
      </c>
      <c r="E413" t="s">
        <v>1547</v>
      </c>
      <c r="F413" t="s">
        <v>3846</v>
      </c>
      <c r="G413" t="s">
        <v>1577</v>
      </c>
      <c r="H413" t="s">
        <v>1766</v>
      </c>
      <c r="I413" t="s">
        <v>1767</v>
      </c>
      <c r="J413" t="s">
        <v>1759</v>
      </c>
      <c r="K413" t="s">
        <v>1768</v>
      </c>
      <c r="L413" t="s">
        <v>1765</v>
      </c>
      <c r="M413" t="s">
        <v>714</v>
      </c>
      <c r="N413">
        <v>50</v>
      </c>
      <c r="O413" t="s">
        <v>16</v>
      </c>
      <c r="P413" t="s">
        <v>19</v>
      </c>
      <c r="Q413" t="s">
        <v>267</v>
      </c>
      <c r="R413" t="s">
        <v>12</v>
      </c>
      <c r="S413">
        <v>1</v>
      </c>
      <c r="T413">
        <v>492.05</v>
      </c>
      <c r="U413">
        <v>0.27</v>
      </c>
      <c r="V413">
        <v>359.19650000000001</v>
      </c>
      <c r="W413" t="s">
        <v>1824</v>
      </c>
    </row>
    <row r="414" spans="1:23">
      <c r="A414" s="27">
        <v>45361</v>
      </c>
      <c r="B414" t="s">
        <v>732</v>
      </c>
      <c r="C414" t="s">
        <v>1734</v>
      </c>
      <c r="D414" t="s">
        <v>3954</v>
      </c>
      <c r="E414" t="s">
        <v>1563</v>
      </c>
      <c r="F414" t="s">
        <v>3839</v>
      </c>
      <c r="G414" t="s">
        <v>1633</v>
      </c>
      <c r="H414" t="s">
        <v>1779</v>
      </c>
      <c r="I414" t="s">
        <v>1780</v>
      </c>
      <c r="J414" t="s">
        <v>1763</v>
      </c>
      <c r="K414" t="s">
        <v>1781</v>
      </c>
      <c r="L414" t="s">
        <v>1772</v>
      </c>
      <c r="M414" t="s">
        <v>733</v>
      </c>
      <c r="N414">
        <v>63</v>
      </c>
      <c r="O414" t="s">
        <v>16</v>
      </c>
      <c r="P414" t="s">
        <v>19</v>
      </c>
      <c r="Q414" t="s">
        <v>74</v>
      </c>
      <c r="R414" t="s">
        <v>12</v>
      </c>
      <c r="S414">
        <v>2</v>
      </c>
      <c r="T414">
        <v>224.69</v>
      </c>
      <c r="U414">
        <v>0.2</v>
      </c>
      <c r="V414">
        <v>359.50400000000002</v>
      </c>
      <c r="W414" t="s">
        <v>1824</v>
      </c>
    </row>
    <row r="415" spans="1:23">
      <c r="A415" s="27">
        <v>45361</v>
      </c>
      <c r="B415" t="s">
        <v>1322</v>
      </c>
      <c r="C415" t="s">
        <v>1674</v>
      </c>
      <c r="D415" t="s">
        <v>3923</v>
      </c>
      <c r="E415" t="s">
        <v>1558</v>
      </c>
      <c r="F415" t="s">
        <v>3850</v>
      </c>
      <c r="G415" t="s">
        <v>1737</v>
      </c>
      <c r="H415" t="s">
        <v>1789</v>
      </c>
      <c r="I415" t="s">
        <v>1790</v>
      </c>
      <c r="J415" t="s">
        <v>1754</v>
      </c>
      <c r="K415" t="s">
        <v>1791</v>
      </c>
      <c r="L415" t="s">
        <v>1772</v>
      </c>
      <c r="M415" t="s">
        <v>1323</v>
      </c>
      <c r="N415">
        <v>28</v>
      </c>
      <c r="O415" t="s">
        <v>9</v>
      </c>
      <c r="P415" t="s">
        <v>26</v>
      </c>
      <c r="Q415" t="s">
        <v>254</v>
      </c>
      <c r="R415" t="s">
        <v>12</v>
      </c>
      <c r="S415">
        <v>1</v>
      </c>
      <c r="T415">
        <v>395.18</v>
      </c>
      <c r="U415">
        <v>0.09</v>
      </c>
      <c r="V415">
        <v>359.61380000000003</v>
      </c>
      <c r="W415" t="s">
        <v>1829</v>
      </c>
    </row>
    <row r="416" spans="1:23">
      <c r="A416" s="27">
        <v>45361</v>
      </c>
      <c r="B416" t="s">
        <v>1026</v>
      </c>
      <c r="C416" t="s">
        <v>1686</v>
      </c>
      <c r="D416" t="s">
        <v>3930</v>
      </c>
      <c r="E416" t="s">
        <v>1547</v>
      </c>
      <c r="F416" t="s">
        <v>3846</v>
      </c>
      <c r="G416" t="s">
        <v>1705</v>
      </c>
      <c r="H416" t="s">
        <v>1782</v>
      </c>
      <c r="I416" t="s">
        <v>1783</v>
      </c>
      <c r="J416" t="s">
        <v>1784</v>
      </c>
      <c r="K416" t="s">
        <v>1785</v>
      </c>
      <c r="L416" t="s">
        <v>1772</v>
      </c>
      <c r="M416" t="s">
        <v>1027</v>
      </c>
      <c r="N416">
        <v>58</v>
      </c>
      <c r="O416" t="s">
        <v>16</v>
      </c>
      <c r="P416" t="s">
        <v>19</v>
      </c>
      <c r="Q416" t="s">
        <v>250</v>
      </c>
      <c r="R416" t="s">
        <v>12</v>
      </c>
      <c r="S416">
        <v>1</v>
      </c>
      <c r="T416">
        <v>506.73</v>
      </c>
      <c r="U416">
        <v>0.28999999999999998</v>
      </c>
      <c r="V416">
        <v>359.7783</v>
      </c>
      <c r="W416" t="s">
        <v>1824</v>
      </c>
    </row>
    <row r="417" spans="1:23">
      <c r="A417" s="27">
        <v>45362</v>
      </c>
      <c r="B417" t="s">
        <v>124</v>
      </c>
      <c r="C417" t="s">
        <v>1626</v>
      </c>
      <c r="D417" t="s">
        <v>3896</v>
      </c>
      <c r="E417" t="s">
        <v>1563</v>
      </c>
      <c r="F417" t="s">
        <v>3897</v>
      </c>
      <c r="G417" t="s">
        <v>1729</v>
      </c>
      <c r="H417" t="s">
        <v>1752</v>
      </c>
      <c r="I417" t="s">
        <v>1753</v>
      </c>
      <c r="J417" t="s">
        <v>1754</v>
      </c>
      <c r="K417" t="s">
        <v>1755</v>
      </c>
      <c r="L417" t="s">
        <v>1756</v>
      </c>
      <c r="M417" t="s">
        <v>125</v>
      </c>
      <c r="N417">
        <v>64</v>
      </c>
      <c r="O417" t="s">
        <v>16</v>
      </c>
      <c r="P417" t="s">
        <v>19</v>
      </c>
      <c r="Q417" t="s">
        <v>250</v>
      </c>
      <c r="R417" t="s">
        <v>12</v>
      </c>
      <c r="S417">
        <v>3</v>
      </c>
      <c r="T417">
        <v>158.27000000000001</v>
      </c>
      <c r="U417">
        <v>0.24</v>
      </c>
      <c r="V417">
        <v>360.85559999999998</v>
      </c>
      <c r="W417" t="s">
        <v>1826</v>
      </c>
    </row>
    <row r="418" spans="1:23">
      <c r="A418" s="27">
        <v>45362</v>
      </c>
      <c r="B418" t="s">
        <v>127</v>
      </c>
      <c r="C418" t="s">
        <v>1626</v>
      </c>
      <c r="D418" t="s">
        <v>3896</v>
      </c>
      <c r="E418" t="s">
        <v>1563</v>
      </c>
      <c r="F418" t="s">
        <v>3897</v>
      </c>
      <c r="G418" t="s">
        <v>1627</v>
      </c>
      <c r="H418" t="s">
        <v>1799</v>
      </c>
      <c r="I418" t="s">
        <v>1800</v>
      </c>
      <c r="J418" t="s">
        <v>1763</v>
      </c>
      <c r="K418" t="s">
        <v>207</v>
      </c>
      <c r="L418" t="s">
        <v>1765</v>
      </c>
      <c r="M418" t="s">
        <v>128</v>
      </c>
      <c r="N418">
        <v>41</v>
      </c>
      <c r="O418" t="s">
        <v>9</v>
      </c>
      <c r="P418" t="s">
        <v>31</v>
      </c>
      <c r="Q418" t="s">
        <v>287</v>
      </c>
      <c r="R418" t="s">
        <v>12</v>
      </c>
      <c r="S418">
        <v>1</v>
      </c>
      <c r="T418">
        <v>405.8</v>
      </c>
      <c r="U418">
        <v>0.11</v>
      </c>
      <c r="V418">
        <v>361.16199999999998</v>
      </c>
      <c r="W418" t="s">
        <v>1829</v>
      </c>
    </row>
    <row r="419" spans="1:23">
      <c r="A419" s="27">
        <v>45363</v>
      </c>
      <c r="B419" t="s">
        <v>1199</v>
      </c>
      <c r="C419" t="s">
        <v>1616</v>
      </c>
      <c r="D419" t="s">
        <v>3890</v>
      </c>
      <c r="E419" t="s">
        <v>1563</v>
      </c>
      <c r="F419" t="s">
        <v>3839</v>
      </c>
      <c r="G419" t="s">
        <v>1645</v>
      </c>
      <c r="H419" t="s">
        <v>1794</v>
      </c>
      <c r="I419" t="s">
        <v>1795</v>
      </c>
      <c r="J419" t="s">
        <v>1759</v>
      </c>
      <c r="K419" t="s">
        <v>1796</v>
      </c>
      <c r="L419" t="s">
        <v>1772</v>
      </c>
      <c r="M419" t="s">
        <v>1200</v>
      </c>
      <c r="N419">
        <v>52</v>
      </c>
      <c r="O419" t="s">
        <v>16</v>
      </c>
      <c r="P419" t="s">
        <v>19</v>
      </c>
      <c r="Q419" t="s">
        <v>35</v>
      </c>
      <c r="R419" t="s">
        <v>12</v>
      </c>
      <c r="S419">
        <v>4</v>
      </c>
      <c r="T419">
        <v>94.13</v>
      </c>
      <c r="U419">
        <v>0.04</v>
      </c>
      <c r="V419">
        <v>361.45920000000001</v>
      </c>
      <c r="W419" t="s">
        <v>1826</v>
      </c>
    </row>
    <row r="420" spans="1:23">
      <c r="A420" s="27">
        <v>45364</v>
      </c>
      <c r="B420" t="s">
        <v>1319</v>
      </c>
      <c r="C420" t="s">
        <v>1560</v>
      </c>
      <c r="D420" t="s">
        <v>3851</v>
      </c>
      <c r="E420" t="s">
        <v>1544</v>
      </c>
      <c r="F420" t="s">
        <v>3852</v>
      </c>
      <c r="G420" t="s">
        <v>1593</v>
      </c>
      <c r="H420" t="s">
        <v>1801</v>
      </c>
      <c r="I420" t="s">
        <v>1802</v>
      </c>
      <c r="J420" t="s">
        <v>1759</v>
      </c>
      <c r="K420" t="s">
        <v>1803</v>
      </c>
      <c r="L420" t="s">
        <v>1756</v>
      </c>
      <c r="M420" t="s">
        <v>1320</v>
      </c>
      <c r="N420">
        <v>40</v>
      </c>
      <c r="O420" t="s">
        <v>9</v>
      </c>
      <c r="P420" t="s">
        <v>31</v>
      </c>
      <c r="Q420" t="s">
        <v>845</v>
      </c>
      <c r="R420" t="s">
        <v>12</v>
      </c>
      <c r="S420">
        <v>1</v>
      </c>
      <c r="T420">
        <v>384.57</v>
      </c>
      <c r="U420">
        <v>0.06</v>
      </c>
      <c r="V420">
        <v>361.49579999999997</v>
      </c>
      <c r="W420" t="s">
        <v>1829</v>
      </c>
    </row>
    <row r="421" spans="1:23">
      <c r="A421" s="27">
        <v>45364</v>
      </c>
      <c r="B421" t="s">
        <v>1059</v>
      </c>
      <c r="C421" t="s">
        <v>1682</v>
      </c>
      <c r="D421" t="s">
        <v>3927</v>
      </c>
      <c r="E421" t="s">
        <v>1563</v>
      </c>
      <c r="F421" t="s">
        <v>3848</v>
      </c>
      <c r="G421" t="s">
        <v>1579</v>
      </c>
      <c r="H421" t="s">
        <v>1797</v>
      </c>
      <c r="I421" t="s">
        <v>1798</v>
      </c>
      <c r="J421" t="s">
        <v>1754</v>
      </c>
      <c r="K421" t="s">
        <v>129</v>
      </c>
      <c r="L421" t="s">
        <v>1756</v>
      </c>
      <c r="M421" t="s">
        <v>1060</v>
      </c>
      <c r="N421">
        <v>40</v>
      </c>
      <c r="O421" t="s">
        <v>16</v>
      </c>
      <c r="P421" t="s">
        <v>31</v>
      </c>
      <c r="Q421" t="s">
        <v>317</v>
      </c>
      <c r="R421" t="s">
        <v>12</v>
      </c>
      <c r="S421">
        <v>1</v>
      </c>
      <c r="T421">
        <v>470.55</v>
      </c>
      <c r="U421">
        <v>0.23</v>
      </c>
      <c r="V421">
        <v>362.32350000000002</v>
      </c>
      <c r="W421" t="s">
        <v>1826</v>
      </c>
    </row>
    <row r="422" spans="1:23">
      <c r="A422" s="27">
        <v>45365</v>
      </c>
      <c r="B422" t="s">
        <v>1136</v>
      </c>
      <c r="C422" t="s">
        <v>1730</v>
      </c>
      <c r="D422" t="s">
        <v>3952</v>
      </c>
      <c r="E422" t="s">
        <v>1547</v>
      </c>
      <c r="F422" t="s">
        <v>3894</v>
      </c>
      <c r="G422" t="s">
        <v>1747</v>
      </c>
      <c r="H422" t="s">
        <v>1794</v>
      </c>
      <c r="I422" t="s">
        <v>1795</v>
      </c>
      <c r="J422" t="s">
        <v>1759</v>
      </c>
      <c r="K422" t="s">
        <v>1796</v>
      </c>
      <c r="L422" t="s">
        <v>1772</v>
      </c>
      <c r="M422" t="s">
        <v>1137</v>
      </c>
      <c r="N422">
        <v>23</v>
      </c>
      <c r="O422" t="s">
        <v>9</v>
      </c>
      <c r="P422" t="s">
        <v>26</v>
      </c>
      <c r="Q422" t="s">
        <v>140</v>
      </c>
      <c r="R422" t="s">
        <v>12</v>
      </c>
      <c r="S422">
        <v>2</v>
      </c>
      <c r="T422">
        <v>229.81</v>
      </c>
      <c r="U422">
        <v>0.21</v>
      </c>
      <c r="V422">
        <v>363.09980000000002</v>
      </c>
      <c r="W422" t="s">
        <v>1824</v>
      </c>
    </row>
    <row r="423" spans="1:23">
      <c r="A423" s="27">
        <v>45365</v>
      </c>
      <c r="B423" t="s">
        <v>1443</v>
      </c>
      <c r="C423" t="s">
        <v>1696</v>
      </c>
      <c r="D423" t="s">
        <v>3935</v>
      </c>
      <c r="E423" t="s">
        <v>1563</v>
      </c>
      <c r="F423" t="s">
        <v>3854</v>
      </c>
      <c r="G423" t="s">
        <v>1703</v>
      </c>
      <c r="H423" t="s">
        <v>1766</v>
      </c>
      <c r="I423" t="s">
        <v>1767</v>
      </c>
      <c r="J423" t="s">
        <v>1759</v>
      </c>
      <c r="K423" t="s">
        <v>1768</v>
      </c>
      <c r="L423" t="s">
        <v>1765</v>
      </c>
      <c r="M423" t="s">
        <v>1444</v>
      </c>
      <c r="N423">
        <v>45</v>
      </c>
      <c r="O423" t="s">
        <v>9</v>
      </c>
      <c r="P423" t="s">
        <v>31</v>
      </c>
      <c r="Q423" t="s">
        <v>167</v>
      </c>
      <c r="R423" t="s">
        <v>12</v>
      </c>
      <c r="S423">
        <v>1</v>
      </c>
      <c r="T423">
        <v>492</v>
      </c>
      <c r="U423">
        <v>0.26</v>
      </c>
      <c r="V423">
        <v>364.08</v>
      </c>
      <c r="W423" t="s">
        <v>1824</v>
      </c>
    </row>
    <row r="424" spans="1:23">
      <c r="A424" s="27">
        <v>45365</v>
      </c>
      <c r="B424" t="s">
        <v>1211</v>
      </c>
      <c r="C424" t="s">
        <v>1690</v>
      </c>
      <c r="D424" t="s">
        <v>3932</v>
      </c>
      <c r="E424" t="s">
        <v>1558</v>
      </c>
      <c r="F424" t="s">
        <v>3861</v>
      </c>
      <c r="G424" t="s">
        <v>1671</v>
      </c>
      <c r="H424" t="s">
        <v>1757</v>
      </c>
      <c r="I424" t="s">
        <v>1758</v>
      </c>
      <c r="J424" t="s">
        <v>1759</v>
      </c>
      <c r="K424" t="s">
        <v>1760</v>
      </c>
      <c r="L424" t="s">
        <v>1756</v>
      </c>
      <c r="M424" t="s">
        <v>1212</v>
      </c>
      <c r="N424">
        <v>53</v>
      </c>
      <c r="O424" t="s">
        <v>9</v>
      </c>
      <c r="P424" t="s">
        <v>19</v>
      </c>
      <c r="Q424" t="s">
        <v>201</v>
      </c>
      <c r="R424" t="s">
        <v>12</v>
      </c>
      <c r="S424">
        <v>1</v>
      </c>
      <c r="T424">
        <v>506.55</v>
      </c>
      <c r="U424">
        <v>0.28000000000000003</v>
      </c>
      <c r="V424">
        <v>364.71600000000001</v>
      </c>
      <c r="W424" t="s">
        <v>1824</v>
      </c>
    </row>
    <row r="425" spans="1:23">
      <c r="A425" s="27">
        <v>45367</v>
      </c>
      <c r="B425" t="s">
        <v>815</v>
      </c>
      <c r="C425" t="s">
        <v>1596</v>
      </c>
      <c r="D425" t="s">
        <v>3878</v>
      </c>
      <c r="E425" t="s">
        <v>1566</v>
      </c>
      <c r="F425" t="s">
        <v>3879</v>
      </c>
      <c r="G425" t="s">
        <v>1621</v>
      </c>
      <c r="H425" t="s">
        <v>1789</v>
      </c>
      <c r="I425" t="s">
        <v>1790</v>
      </c>
      <c r="J425" t="s">
        <v>1754</v>
      </c>
      <c r="K425" t="s">
        <v>1791</v>
      </c>
      <c r="L425" t="s">
        <v>1772</v>
      </c>
      <c r="M425" t="s">
        <v>816</v>
      </c>
      <c r="N425">
        <v>21</v>
      </c>
      <c r="O425" t="s">
        <v>9</v>
      </c>
      <c r="P425" t="s">
        <v>26</v>
      </c>
      <c r="Q425" t="s">
        <v>22</v>
      </c>
      <c r="R425" t="s">
        <v>12</v>
      </c>
      <c r="S425">
        <v>1</v>
      </c>
      <c r="T425">
        <v>412.2</v>
      </c>
      <c r="U425">
        <v>0.11</v>
      </c>
      <c r="V425">
        <v>366.858</v>
      </c>
      <c r="W425" t="s">
        <v>1826</v>
      </c>
    </row>
    <row r="426" spans="1:23">
      <c r="A426" s="27">
        <v>45367</v>
      </c>
      <c r="B426" t="s">
        <v>863</v>
      </c>
      <c r="C426" t="s">
        <v>1696</v>
      </c>
      <c r="D426" t="s">
        <v>3935</v>
      </c>
      <c r="E426" t="s">
        <v>1563</v>
      </c>
      <c r="F426" t="s">
        <v>3854</v>
      </c>
      <c r="G426" t="s">
        <v>1733</v>
      </c>
      <c r="H426" t="s">
        <v>1773</v>
      </c>
      <c r="I426" t="s">
        <v>1774</v>
      </c>
      <c r="J426" t="s">
        <v>1759</v>
      </c>
      <c r="K426" t="s">
        <v>1775</v>
      </c>
      <c r="L426" t="s">
        <v>1765</v>
      </c>
      <c r="M426" t="s">
        <v>3992</v>
      </c>
      <c r="N426">
        <v>64</v>
      </c>
      <c r="O426" t="s">
        <v>9</v>
      </c>
      <c r="P426" t="s">
        <v>19</v>
      </c>
      <c r="Q426" t="s">
        <v>25</v>
      </c>
      <c r="R426" t="s">
        <v>12</v>
      </c>
      <c r="S426">
        <v>1</v>
      </c>
      <c r="T426">
        <v>370.66</v>
      </c>
      <c r="U426">
        <v>0.01</v>
      </c>
      <c r="V426">
        <v>366.95339999999999</v>
      </c>
      <c r="W426" t="s">
        <v>1826</v>
      </c>
    </row>
    <row r="427" spans="1:23">
      <c r="A427" s="27">
        <v>45367</v>
      </c>
      <c r="B427" t="s">
        <v>244</v>
      </c>
      <c r="C427" t="s">
        <v>1628</v>
      </c>
      <c r="D427" t="s">
        <v>3898</v>
      </c>
      <c r="E427" t="s">
        <v>1563</v>
      </c>
      <c r="F427" t="s">
        <v>3854</v>
      </c>
      <c r="G427" t="s">
        <v>1735</v>
      </c>
      <c r="H427" t="s">
        <v>1801</v>
      </c>
      <c r="I427" t="s">
        <v>1802</v>
      </c>
      <c r="J427" t="s">
        <v>1759</v>
      </c>
      <c r="K427" t="s">
        <v>1803</v>
      </c>
      <c r="L427" t="s">
        <v>1756</v>
      </c>
      <c r="M427" t="s">
        <v>245</v>
      </c>
      <c r="N427">
        <v>27</v>
      </c>
      <c r="O427" t="s">
        <v>16</v>
      </c>
      <c r="P427" t="s">
        <v>26</v>
      </c>
      <c r="Q427" t="s">
        <v>30</v>
      </c>
      <c r="R427" t="s">
        <v>12</v>
      </c>
      <c r="S427">
        <v>1</v>
      </c>
      <c r="T427">
        <v>517.82000000000005</v>
      </c>
      <c r="U427">
        <v>0.28999999999999998</v>
      </c>
      <c r="V427">
        <v>367.65219999999999</v>
      </c>
      <c r="W427" t="s">
        <v>1826</v>
      </c>
    </row>
    <row r="428" spans="1:23">
      <c r="A428" s="27">
        <v>45367</v>
      </c>
      <c r="B428" t="s">
        <v>1521</v>
      </c>
      <c r="C428" t="s">
        <v>1628</v>
      </c>
      <c r="D428" t="s">
        <v>3898</v>
      </c>
      <c r="E428" t="s">
        <v>1563</v>
      </c>
      <c r="F428" t="s">
        <v>3854</v>
      </c>
      <c r="G428" t="s">
        <v>1703</v>
      </c>
      <c r="H428" t="s">
        <v>1794</v>
      </c>
      <c r="I428" t="s">
        <v>1795</v>
      </c>
      <c r="J428" t="s">
        <v>1759</v>
      </c>
      <c r="K428" t="s">
        <v>1796</v>
      </c>
      <c r="L428" t="s">
        <v>1772</v>
      </c>
      <c r="M428" t="s">
        <v>1522</v>
      </c>
      <c r="N428">
        <v>23</v>
      </c>
      <c r="O428" t="s">
        <v>16</v>
      </c>
      <c r="P428" t="s">
        <v>26</v>
      </c>
      <c r="Q428" t="s">
        <v>99</v>
      </c>
      <c r="R428" t="s">
        <v>12</v>
      </c>
      <c r="S428">
        <v>4</v>
      </c>
      <c r="T428">
        <v>95.06</v>
      </c>
      <c r="U428">
        <v>0.03</v>
      </c>
      <c r="V428">
        <v>368.83280000000002</v>
      </c>
      <c r="W428" t="s">
        <v>1829</v>
      </c>
    </row>
    <row r="429" spans="1:23">
      <c r="A429" s="27">
        <v>45368</v>
      </c>
      <c r="B429" t="s">
        <v>1440</v>
      </c>
      <c r="C429" t="s">
        <v>1656</v>
      </c>
      <c r="D429" t="s">
        <v>3914</v>
      </c>
      <c r="E429" t="s">
        <v>1566</v>
      </c>
      <c r="F429" t="s">
        <v>3848</v>
      </c>
      <c r="G429" t="s">
        <v>1645</v>
      </c>
      <c r="H429" t="s">
        <v>1757</v>
      </c>
      <c r="I429" t="s">
        <v>1758</v>
      </c>
      <c r="J429" t="s">
        <v>1759</v>
      </c>
      <c r="K429" t="s">
        <v>1760</v>
      </c>
      <c r="L429" t="s">
        <v>1756</v>
      </c>
      <c r="M429" t="s">
        <v>1441</v>
      </c>
      <c r="N429">
        <v>63</v>
      </c>
      <c r="O429" t="s">
        <v>16</v>
      </c>
      <c r="P429" t="s">
        <v>19</v>
      </c>
      <c r="Q429" t="s">
        <v>328</v>
      </c>
      <c r="R429" t="s">
        <v>12</v>
      </c>
      <c r="S429">
        <v>1</v>
      </c>
      <c r="T429">
        <v>389.2</v>
      </c>
      <c r="U429">
        <v>0.05</v>
      </c>
      <c r="V429">
        <v>369.74</v>
      </c>
      <c r="W429" t="s">
        <v>1824</v>
      </c>
    </row>
    <row r="430" spans="1:23">
      <c r="A430" s="27">
        <v>45369</v>
      </c>
      <c r="B430" t="s">
        <v>1190</v>
      </c>
      <c r="C430" t="s">
        <v>1710</v>
      </c>
      <c r="D430" t="s">
        <v>3942</v>
      </c>
      <c r="E430" t="s">
        <v>1566</v>
      </c>
      <c r="F430" t="s">
        <v>3872</v>
      </c>
      <c r="G430" t="s">
        <v>1741</v>
      </c>
      <c r="H430" t="s">
        <v>1757</v>
      </c>
      <c r="I430" t="s">
        <v>1758</v>
      </c>
      <c r="J430" t="s">
        <v>1759</v>
      </c>
      <c r="K430" t="s">
        <v>1760</v>
      </c>
      <c r="L430" t="s">
        <v>1756</v>
      </c>
      <c r="M430" t="s">
        <v>1191</v>
      </c>
      <c r="N430">
        <v>50</v>
      </c>
      <c r="O430" t="s">
        <v>9</v>
      </c>
      <c r="P430" t="s">
        <v>19</v>
      </c>
      <c r="Q430" t="s">
        <v>30</v>
      </c>
      <c r="R430" t="s">
        <v>12</v>
      </c>
      <c r="S430">
        <v>3</v>
      </c>
      <c r="T430">
        <v>138.86000000000001</v>
      </c>
      <c r="U430">
        <v>0.11</v>
      </c>
      <c r="V430">
        <v>370.75619999999998</v>
      </c>
      <c r="W430" t="s">
        <v>1829</v>
      </c>
    </row>
    <row r="431" spans="1:23">
      <c r="A431" s="27">
        <v>45369</v>
      </c>
      <c r="B431" t="s">
        <v>1246</v>
      </c>
      <c r="C431" t="s">
        <v>1736</v>
      </c>
      <c r="D431" t="s">
        <v>3955</v>
      </c>
      <c r="E431" t="s">
        <v>1558</v>
      </c>
      <c r="F431" t="s">
        <v>3850</v>
      </c>
      <c r="G431" t="s">
        <v>1703</v>
      </c>
      <c r="H431" t="s">
        <v>1801</v>
      </c>
      <c r="I431" t="s">
        <v>1802</v>
      </c>
      <c r="J431" t="s">
        <v>1759</v>
      </c>
      <c r="K431" t="s">
        <v>1803</v>
      </c>
      <c r="L431" t="s">
        <v>1756</v>
      </c>
      <c r="M431" t="s">
        <v>1247</v>
      </c>
      <c r="N431">
        <v>57</v>
      </c>
      <c r="O431" t="s">
        <v>16</v>
      </c>
      <c r="P431" t="s">
        <v>19</v>
      </c>
      <c r="Q431" t="s">
        <v>30</v>
      </c>
      <c r="R431" t="s">
        <v>12</v>
      </c>
      <c r="S431">
        <v>1</v>
      </c>
      <c r="T431">
        <v>509.63</v>
      </c>
      <c r="U431">
        <v>0.27</v>
      </c>
      <c r="V431">
        <v>372.0299</v>
      </c>
      <c r="W431" t="s">
        <v>1829</v>
      </c>
    </row>
    <row r="432" spans="1:23">
      <c r="A432" s="27">
        <v>45369</v>
      </c>
      <c r="B432" t="s">
        <v>884</v>
      </c>
      <c r="C432" t="s">
        <v>1728</v>
      </c>
      <c r="D432" t="s">
        <v>3951</v>
      </c>
      <c r="E432" t="s">
        <v>1563</v>
      </c>
      <c r="F432" t="s">
        <v>3848</v>
      </c>
      <c r="G432" t="s">
        <v>1707</v>
      </c>
      <c r="H432" t="s">
        <v>1792</v>
      </c>
      <c r="I432" t="s">
        <v>1793</v>
      </c>
      <c r="J432" t="s">
        <v>1763</v>
      </c>
      <c r="K432" t="s">
        <v>395</v>
      </c>
      <c r="L432" t="s">
        <v>1772</v>
      </c>
      <c r="M432" t="s">
        <v>885</v>
      </c>
      <c r="N432">
        <v>42</v>
      </c>
      <c r="O432" t="s">
        <v>16</v>
      </c>
      <c r="P432" t="s">
        <v>31</v>
      </c>
      <c r="Q432" t="s">
        <v>233</v>
      </c>
      <c r="R432" t="s">
        <v>12</v>
      </c>
      <c r="S432">
        <v>1</v>
      </c>
      <c r="T432">
        <v>413.65</v>
      </c>
      <c r="U432">
        <v>0.1</v>
      </c>
      <c r="V432">
        <v>372.28500000000003</v>
      </c>
      <c r="W432" t="s">
        <v>1824</v>
      </c>
    </row>
    <row r="433" spans="1:23">
      <c r="A433" s="27">
        <v>45369</v>
      </c>
      <c r="B433" t="s">
        <v>663</v>
      </c>
      <c r="C433" t="s">
        <v>1636</v>
      </c>
      <c r="D433" t="s">
        <v>3902</v>
      </c>
      <c r="E433" t="s">
        <v>1566</v>
      </c>
      <c r="F433" t="s">
        <v>3856</v>
      </c>
      <c r="G433" t="s">
        <v>1625</v>
      </c>
      <c r="H433" t="s">
        <v>1807</v>
      </c>
      <c r="I433" t="s">
        <v>1808</v>
      </c>
      <c r="J433" t="s">
        <v>1759</v>
      </c>
      <c r="K433" t="s">
        <v>1809</v>
      </c>
      <c r="L433" t="s">
        <v>1756</v>
      </c>
      <c r="M433" t="s">
        <v>664</v>
      </c>
      <c r="N433">
        <v>47</v>
      </c>
      <c r="O433" t="s">
        <v>9</v>
      </c>
      <c r="P433" t="s">
        <v>31</v>
      </c>
      <c r="Q433" t="s">
        <v>588</v>
      </c>
      <c r="R433" t="s">
        <v>12</v>
      </c>
      <c r="S433">
        <v>1</v>
      </c>
      <c r="T433">
        <v>517.13</v>
      </c>
      <c r="U433">
        <v>0.28000000000000003</v>
      </c>
      <c r="V433">
        <v>372.33359999999999</v>
      </c>
      <c r="W433" t="s">
        <v>1829</v>
      </c>
    </row>
    <row r="434" spans="1:23">
      <c r="A434" s="27">
        <v>45370</v>
      </c>
      <c r="B434" t="s">
        <v>396</v>
      </c>
      <c r="C434" t="s">
        <v>1642</v>
      </c>
      <c r="D434" t="s">
        <v>3905</v>
      </c>
      <c r="E434" t="s">
        <v>1558</v>
      </c>
      <c r="F434" t="s">
        <v>3906</v>
      </c>
      <c r="G434" t="s">
        <v>1583</v>
      </c>
      <c r="H434" t="s">
        <v>1752</v>
      </c>
      <c r="I434" t="s">
        <v>1753</v>
      </c>
      <c r="J434" t="s">
        <v>1754</v>
      </c>
      <c r="K434" t="s">
        <v>1755</v>
      </c>
      <c r="L434" t="s">
        <v>1756</v>
      </c>
      <c r="M434" t="s">
        <v>397</v>
      </c>
      <c r="N434">
        <v>51</v>
      </c>
      <c r="O434" t="s">
        <v>9</v>
      </c>
      <c r="P434" t="s">
        <v>19</v>
      </c>
      <c r="Q434" t="s">
        <v>25</v>
      </c>
      <c r="R434" t="s">
        <v>12</v>
      </c>
      <c r="S434">
        <v>1</v>
      </c>
      <c r="T434">
        <v>503.95</v>
      </c>
      <c r="U434">
        <v>0.26</v>
      </c>
      <c r="V434">
        <v>372.923</v>
      </c>
      <c r="W434" t="s">
        <v>1829</v>
      </c>
    </row>
    <row r="435" spans="1:23">
      <c r="A435" s="27">
        <v>45371</v>
      </c>
      <c r="B435" t="s">
        <v>118</v>
      </c>
      <c r="C435" t="s">
        <v>1555</v>
      </c>
      <c r="D435" t="s">
        <v>3847</v>
      </c>
      <c r="E435" t="s">
        <v>1547</v>
      </c>
      <c r="F435" t="s">
        <v>3848</v>
      </c>
      <c r="G435" t="s">
        <v>1556</v>
      </c>
      <c r="H435" t="s">
        <v>1813</v>
      </c>
      <c r="I435" t="s">
        <v>1814</v>
      </c>
      <c r="J435" t="s">
        <v>1754</v>
      </c>
      <c r="K435" t="s">
        <v>1815</v>
      </c>
      <c r="L435" t="s">
        <v>1772</v>
      </c>
      <c r="M435" t="s">
        <v>119</v>
      </c>
      <c r="N435">
        <v>27</v>
      </c>
      <c r="O435" t="s">
        <v>16</v>
      </c>
      <c r="P435" t="s">
        <v>26</v>
      </c>
      <c r="Q435" t="s">
        <v>43</v>
      </c>
      <c r="R435" t="s">
        <v>12</v>
      </c>
      <c r="S435">
        <v>1</v>
      </c>
      <c r="T435">
        <v>429.38</v>
      </c>
      <c r="U435">
        <v>0.13</v>
      </c>
      <c r="V435">
        <v>373.56060000000002</v>
      </c>
      <c r="W435" t="s">
        <v>1826</v>
      </c>
    </row>
    <row r="436" spans="1:23">
      <c r="A436" s="27">
        <v>45371</v>
      </c>
      <c r="B436" t="s">
        <v>1446</v>
      </c>
      <c r="C436" t="s">
        <v>1708</v>
      </c>
      <c r="D436" t="s">
        <v>3941</v>
      </c>
      <c r="E436" t="s">
        <v>1544</v>
      </c>
      <c r="F436" t="s">
        <v>3858</v>
      </c>
      <c r="G436" t="s">
        <v>1643</v>
      </c>
      <c r="H436" t="s">
        <v>1810</v>
      </c>
      <c r="I436" t="s">
        <v>1811</v>
      </c>
      <c r="J436" t="s">
        <v>1754</v>
      </c>
      <c r="K436" t="s">
        <v>1812</v>
      </c>
      <c r="L436" t="s">
        <v>1756</v>
      </c>
      <c r="M436" t="s">
        <v>1447</v>
      </c>
      <c r="N436">
        <v>19</v>
      </c>
      <c r="O436" t="s">
        <v>9</v>
      </c>
      <c r="P436" t="s">
        <v>26</v>
      </c>
      <c r="Q436" t="s">
        <v>156</v>
      </c>
      <c r="R436" t="s">
        <v>12</v>
      </c>
      <c r="S436">
        <v>1</v>
      </c>
      <c r="T436">
        <v>450.11</v>
      </c>
      <c r="U436">
        <v>0.17</v>
      </c>
      <c r="V436">
        <v>373.59129999999999</v>
      </c>
      <c r="W436" t="s">
        <v>1824</v>
      </c>
    </row>
    <row r="437" spans="1:23">
      <c r="A437" s="27">
        <v>45371</v>
      </c>
      <c r="B437" t="s">
        <v>640</v>
      </c>
      <c r="C437" t="s">
        <v>1706</v>
      </c>
      <c r="D437" t="s">
        <v>3940</v>
      </c>
      <c r="E437" t="s">
        <v>1544</v>
      </c>
      <c r="F437" t="s">
        <v>3852</v>
      </c>
      <c r="G437" t="s">
        <v>1689</v>
      </c>
      <c r="H437" t="s">
        <v>1782</v>
      </c>
      <c r="I437" t="s">
        <v>1783</v>
      </c>
      <c r="J437" t="s">
        <v>1784</v>
      </c>
      <c r="K437" t="s">
        <v>1785</v>
      </c>
      <c r="L437" t="s">
        <v>1772</v>
      </c>
      <c r="M437" t="s">
        <v>641</v>
      </c>
      <c r="N437">
        <v>60</v>
      </c>
      <c r="O437" t="s">
        <v>9</v>
      </c>
      <c r="P437" t="s">
        <v>19</v>
      </c>
      <c r="Q437" t="s">
        <v>434</v>
      </c>
      <c r="R437" t="s">
        <v>12</v>
      </c>
      <c r="S437">
        <v>3</v>
      </c>
      <c r="T437">
        <v>141.54</v>
      </c>
      <c r="U437">
        <v>0.12</v>
      </c>
      <c r="V437">
        <v>373.66559999999998</v>
      </c>
      <c r="W437" t="s">
        <v>1826</v>
      </c>
    </row>
    <row r="438" spans="1:23">
      <c r="A438" s="27">
        <v>45371</v>
      </c>
      <c r="B438" t="s">
        <v>85</v>
      </c>
      <c r="C438" t="s">
        <v>1734</v>
      </c>
      <c r="D438" t="s">
        <v>3954</v>
      </c>
      <c r="E438" t="s">
        <v>1563</v>
      </c>
      <c r="F438" t="s">
        <v>3839</v>
      </c>
      <c r="G438" t="s">
        <v>1701</v>
      </c>
      <c r="H438" t="s">
        <v>1779</v>
      </c>
      <c r="I438" t="s">
        <v>1780</v>
      </c>
      <c r="J438" t="s">
        <v>1763</v>
      </c>
      <c r="K438" t="s">
        <v>1781</v>
      </c>
      <c r="L438" t="s">
        <v>1772</v>
      </c>
      <c r="M438" t="s">
        <v>86</v>
      </c>
      <c r="N438">
        <v>46</v>
      </c>
      <c r="O438" t="s">
        <v>16</v>
      </c>
      <c r="P438" t="s">
        <v>31</v>
      </c>
      <c r="Q438" t="s">
        <v>250</v>
      </c>
      <c r="R438" t="s">
        <v>12</v>
      </c>
      <c r="S438">
        <v>3</v>
      </c>
      <c r="T438">
        <v>159.76</v>
      </c>
      <c r="U438">
        <v>0.22</v>
      </c>
      <c r="V438">
        <v>373.83839999999998</v>
      </c>
      <c r="W438" t="s">
        <v>1826</v>
      </c>
    </row>
    <row r="439" spans="1:23">
      <c r="A439" s="27">
        <v>45371</v>
      </c>
      <c r="B439" t="s">
        <v>1355</v>
      </c>
      <c r="C439" t="s">
        <v>1724</v>
      </c>
      <c r="D439" t="s">
        <v>3949</v>
      </c>
      <c r="E439" t="s">
        <v>1566</v>
      </c>
      <c r="F439" t="s">
        <v>3848</v>
      </c>
      <c r="G439" t="s">
        <v>1727</v>
      </c>
      <c r="H439" t="s">
        <v>1773</v>
      </c>
      <c r="I439" t="s">
        <v>1774</v>
      </c>
      <c r="J439" t="s">
        <v>1759</v>
      </c>
      <c r="K439" t="s">
        <v>1775</v>
      </c>
      <c r="L439" t="s">
        <v>1765</v>
      </c>
      <c r="M439" t="s">
        <v>1356</v>
      </c>
      <c r="N439">
        <v>47</v>
      </c>
      <c r="O439" t="s">
        <v>16</v>
      </c>
      <c r="P439" t="s">
        <v>31</v>
      </c>
      <c r="Q439" t="s">
        <v>233</v>
      </c>
      <c r="R439" t="s">
        <v>12</v>
      </c>
      <c r="S439">
        <v>1</v>
      </c>
      <c r="T439">
        <v>479.93</v>
      </c>
      <c r="U439">
        <v>0.22</v>
      </c>
      <c r="V439">
        <v>374.34539999999998</v>
      </c>
      <c r="W439" t="s">
        <v>1829</v>
      </c>
    </row>
    <row r="440" spans="1:23">
      <c r="A440" s="27">
        <v>45372</v>
      </c>
      <c r="B440" t="s">
        <v>604</v>
      </c>
      <c r="C440" t="s">
        <v>1624</v>
      </c>
      <c r="D440" t="s">
        <v>3895</v>
      </c>
      <c r="E440" t="s">
        <v>1566</v>
      </c>
      <c r="F440" t="s">
        <v>3879</v>
      </c>
      <c r="G440" t="s">
        <v>1548</v>
      </c>
      <c r="H440" t="s">
        <v>1752</v>
      </c>
      <c r="I440" t="s">
        <v>1753</v>
      </c>
      <c r="J440" t="s">
        <v>1754</v>
      </c>
      <c r="K440" t="s">
        <v>1755</v>
      </c>
      <c r="L440" t="s">
        <v>1756</v>
      </c>
      <c r="M440" t="s">
        <v>605</v>
      </c>
      <c r="N440">
        <v>18</v>
      </c>
      <c r="O440" t="s">
        <v>9</v>
      </c>
      <c r="P440" t="s">
        <v>26</v>
      </c>
      <c r="Q440" t="s">
        <v>74</v>
      </c>
      <c r="R440" t="s">
        <v>12</v>
      </c>
      <c r="S440">
        <v>2</v>
      </c>
      <c r="T440">
        <v>217.83</v>
      </c>
      <c r="U440">
        <v>0.14000000000000001</v>
      </c>
      <c r="V440">
        <v>374.66759999999999</v>
      </c>
      <c r="W440" t="s">
        <v>1824</v>
      </c>
    </row>
    <row r="441" spans="1:23">
      <c r="A441" s="27">
        <v>45372</v>
      </c>
      <c r="B441" t="s">
        <v>59</v>
      </c>
      <c r="C441" t="s">
        <v>1638</v>
      </c>
      <c r="D441" t="s">
        <v>3903</v>
      </c>
      <c r="E441" t="s">
        <v>1566</v>
      </c>
      <c r="F441" t="s">
        <v>3887</v>
      </c>
      <c r="G441" t="s">
        <v>1699</v>
      </c>
      <c r="H441" t="s">
        <v>1810</v>
      </c>
      <c r="I441" t="s">
        <v>1811</v>
      </c>
      <c r="J441" t="s">
        <v>1754</v>
      </c>
      <c r="K441" t="s">
        <v>1812</v>
      </c>
      <c r="L441" t="s">
        <v>1756</v>
      </c>
      <c r="M441" t="s">
        <v>60</v>
      </c>
      <c r="N441">
        <v>55</v>
      </c>
      <c r="O441" t="s">
        <v>16</v>
      </c>
      <c r="P441" t="s">
        <v>19</v>
      </c>
      <c r="Q441" t="s">
        <v>117</v>
      </c>
      <c r="R441" t="s">
        <v>12</v>
      </c>
      <c r="S441">
        <v>1</v>
      </c>
      <c r="T441">
        <v>459.89</v>
      </c>
      <c r="U441">
        <v>0.18</v>
      </c>
      <c r="V441">
        <v>377.10980000000001</v>
      </c>
      <c r="W441" t="s">
        <v>1824</v>
      </c>
    </row>
    <row r="442" spans="1:23">
      <c r="A442" s="27">
        <v>45372</v>
      </c>
      <c r="B442" t="s">
        <v>1249</v>
      </c>
      <c r="C442" t="s">
        <v>1678</v>
      </c>
      <c r="D442" t="s">
        <v>3925</v>
      </c>
      <c r="E442" t="s">
        <v>1566</v>
      </c>
      <c r="F442" t="s">
        <v>3856</v>
      </c>
      <c r="G442" t="s">
        <v>1573</v>
      </c>
      <c r="H442" t="s">
        <v>1801</v>
      </c>
      <c r="I442" t="s">
        <v>1802</v>
      </c>
      <c r="J442" t="s">
        <v>1759</v>
      </c>
      <c r="K442" t="s">
        <v>1803</v>
      </c>
      <c r="L442" t="s">
        <v>1756</v>
      </c>
      <c r="M442" t="s">
        <v>1250</v>
      </c>
      <c r="N442">
        <v>51</v>
      </c>
      <c r="O442" t="s">
        <v>16</v>
      </c>
      <c r="P442" t="s">
        <v>19</v>
      </c>
      <c r="Q442" t="s">
        <v>267</v>
      </c>
      <c r="R442" t="s">
        <v>12</v>
      </c>
      <c r="S442">
        <v>1</v>
      </c>
      <c r="T442">
        <v>524</v>
      </c>
      <c r="U442">
        <v>0.28000000000000003</v>
      </c>
      <c r="V442">
        <v>377.28</v>
      </c>
      <c r="W442" t="s">
        <v>1829</v>
      </c>
    </row>
    <row r="443" spans="1:23">
      <c r="A443" s="27">
        <v>45373</v>
      </c>
      <c r="B443" t="s">
        <v>881</v>
      </c>
      <c r="C443" t="s">
        <v>1586</v>
      </c>
      <c r="D443" t="s">
        <v>3871</v>
      </c>
      <c r="E443" t="s">
        <v>1566</v>
      </c>
      <c r="F443" t="s">
        <v>3872</v>
      </c>
      <c r="G443" t="s">
        <v>1713</v>
      </c>
      <c r="H443" t="s">
        <v>1782</v>
      </c>
      <c r="I443" t="s">
        <v>1783</v>
      </c>
      <c r="J443" t="s">
        <v>1784</v>
      </c>
      <c r="K443" t="s">
        <v>1785</v>
      </c>
      <c r="L443" t="s">
        <v>1772</v>
      </c>
      <c r="M443" t="s">
        <v>882</v>
      </c>
      <c r="N443">
        <v>22</v>
      </c>
      <c r="O443" t="s">
        <v>16</v>
      </c>
      <c r="P443" t="s">
        <v>26</v>
      </c>
      <c r="Q443" t="s">
        <v>43</v>
      </c>
      <c r="R443" t="s">
        <v>12</v>
      </c>
      <c r="S443">
        <v>2</v>
      </c>
      <c r="T443">
        <v>230.85</v>
      </c>
      <c r="U443">
        <v>0.18</v>
      </c>
      <c r="V443">
        <v>378.59399999999999</v>
      </c>
      <c r="W443" t="s">
        <v>1824</v>
      </c>
    </row>
    <row r="444" spans="1:23">
      <c r="A444" s="27">
        <v>45373</v>
      </c>
      <c r="B444" t="s">
        <v>1062</v>
      </c>
      <c r="C444" t="s">
        <v>1648</v>
      </c>
      <c r="D444" t="s">
        <v>3910</v>
      </c>
      <c r="E444" t="s">
        <v>1566</v>
      </c>
      <c r="F444" t="s">
        <v>3856</v>
      </c>
      <c r="G444" t="s">
        <v>1717</v>
      </c>
      <c r="H444" t="s">
        <v>1779</v>
      </c>
      <c r="I444" t="s">
        <v>1780</v>
      </c>
      <c r="J444" t="s">
        <v>1763</v>
      </c>
      <c r="K444" t="s">
        <v>1781</v>
      </c>
      <c r="L444" t="s">
        <v>1772</v>
      </c>
      <c r="M444" t="s">
        <v>1063</v>
      </c>
      <c r="N444">
        <v>46</v>
      </c>
      <c r="O444" t="s">
        <v>16</v>
      </c>
      <c r="P444" t="s">
        <v>31</v>
      </c>
      <c r="Q444" t="s">
        <v>66</v>
      </c>
      <c r="R444" t="s">
        <v>12</v>
      </c>
      <c r="S444">
        <v>2</v>
      </c>
      <c r="T444">
        <v>197.76</v>
      </c>
      <c r="U444">
        <v>0.04</v>
      </c>
      <c r="V444">
        <v>379.69920000000002</v>
      </c>
      <c r="W444" t="s">
        <v>1829</v>
      </c>
    </row>
    <row r="445" spans="1:23">
      <c r="A445" s="27">
        <v>45373</v>
      </c>
      <c r="B445" t="s">
        <v>666</v>
      </c>
      <c r="C445" t="s">
        <v>1636</v>
      </c>
      <c r="D445" t="s">
        <v>3902</v>
      </c>
      <c r="E445" t="s">
        <v>1566</v>
      </c>
      <c r="F445" t="s">
        <v>3856</v>
      </c>
      <c r="G445" t="s">
        <v>1687</v>
      </c>
      <c r="H445" t="s">
        <v>1804</v>
      </c>
      <c r="I445" t="s">
        <v>1805</v>
      </c>
      <c r="J445" t="s">
        <v>1784</v>
      </c>
      <c r="K445" t="s">
        <v>1806</v>
      </c>
      <c r="L445" t="s">
        <v>1756</v>
      </c>
      <c r="M445" t="s">
        <v>667</v>
      </c>
      <c r="N445">
        <v>52</v>
      </c>
      <c r="O445" t="s">
        <v>9</v>
      </c>
      <c r="P445" t="s">
        <v>19</v>
      </c>
      <c r="Q445" t="s">
        <v>359</v>
      </c>
      <c r="R445" t="s">
        <v>12</v>
      </c>
      <c r="S445">
        <v>1</v>
      </c>
      <c r="T445">
        <v>442.36</v>
      </c>
      <c r="U445">
        <v>0.14000000000000001</v>
      </c>
      <c r="V445">
        <v>380.42959999999999</v>
      </c>
      <c r="W445" t="s">
        <v>1826</v>
      </c>
    </row>
    <row r="446" spans="1:23">
      <c r="A446" s="27">
        <v>45373</v>
      </c>
      <c r="B446" t="s">
        <v>574</v>
      </c>
      <c r="C446" t="s">
        <v>1570</v>
      </c>
      <c r="D446" t="s">
        <v>3859</v>
      </c>
      <c r="E446" t="s">
        <v>1563</v>
      </c>
      <c r="F446" t="s">
        <v>3848</v>
      </c>
      <c r="G446" t="s">
        <v>1579</v>
      </c>
      <c r="H446" t="s">
        <v>1794</v>
      </c>
      <c r="I446" t="s">
        <v>1795</v>
      </c>
      <c r="J446" t="s">
        <v>1759</v>
      </c>
      <c r="K446" t="s">
        <v>1796</v>
      </c>
      <c r="L446" t="s">
        <v>1772</v>
      </c>
      <c r="M446" t="s">
        <v>575</v>
      </c>
      <c r="N446">
        <v>41</v>
      </c>
      <c r="O446" t="s">
        <v>16</v>
      </c>
      <c r="P446" t="s">
        <v>31</v>
      </c>
      <c r="Q446" t="s">
        <v>201</v>
      </c>
      <c r="R446" t="s">
        <v>12</v>
      </c>
      <c r="S446">
        <v>1</v>
      </c>
      <c r="T446">
        <v>470.18</v>
      </c>
      <c r="U446">
        <v>0.19</v>
      </c>
      <c r="V446">
        <v>380.84580000000011</v>
      </c>
      <c r="W446" t="s">
        <v>1826</v>
      </c>
    </row>
    <row r="447" spans="1:23">
      <c r="A447" s="27">
        <v>45373</v>
      </c>
      <c r="B447" t="s">
        <v>1386</v>
      </c>
      <c r="C447" t="s">
        <v>1710</v>
      </c>
      <c r="D447" t="s">
        <v>3942</v>
      </c>
      <c r="E447" t="s">
        <v>1566</v>
      </c>
      <c r="F447" t="s">
        <v>3872</v>
      </c>
      <c r="G447" t="s">
        <v>1595</v>
      </c>
      <c r="H447" t="s">
        <v>1776</v>
      </c>
      <c r="I447" t="s">
        <v>1777</v>
      </c>
      <c r="J447" t="s">
        <v>1754</v>
      </c>
      <c r="K447" t="s">
        <v>1778</v>
      </c>
      <c r="L447" t="s">
        <v>1772</v>
      </c>
      <c r="M447" t="s">
        <v>1387</v>
      </c>
      <c r="N447">
        <v>64</v>
      </c>
      <c r="O447" t="s">
        <v>16</v>
      </c>
      <c r="P447" t="s">
        <v>19</v>
      </c>
      <c r="Q447" t="s">
        <v>133</v>
      </c>
      <c r="R447" t="s">
        <v>12</v>
      </c>
      <c r="S447">
        <v>1</v>
      </c>
      <c r="T447">
        <v>454.71</v>
      </c>
      <c r="U447">
        <v>0.16</v>
      </c>
      <c r="V447">
        <v>381.95639999999997</v>
      </c>
      <c r="W447" t="s">
        <v>1826</v>
      </c>
    </row>
    <row r="448" spans="1:23">
      <c r="A448" s="27">
        <v>45373</v>
      </c>
      <c r="B448" t="s">
        <v>419</v>
      </c>
      <c r="C448" t="s">
        <v>1674</v>
      </c>
      <c r="D448" t="s">
        <v>3923</v>
      </c>
      <c r="E448" t="s">
        <v>1558</v>
      </c>
      <c r="F448" t="s">
        <v>3850</v>
      </c>
      <c r="G448" t="s">
        <v>1713</v>
      </c>
      <c r="H448" t="s">
        <v>1792</v>
      </c>
      <c r="I448" t="s">
        <v>1793</v>
      </c>
      <c r="J448" t="s">
        <v>1763</v>
      </c>
      <c r="K448" t="s">
        <v>395</v>
      </c>
      <c r="L448" t="s">
        <v>1772</v>
      </c>
      <c r="M448" t="s">
        <v>420</v>
      </c>
      <c r="N448">
        <v>62</v>
      </c>
      <c r="O448" t="s">
        <v>9</v>
      </c>
      <c r="P448" t="s">
        <v>19</v>
      </c>
      <c r="Q448" t="s">
        <v>47</v>
      </c>
      <c r="R448" t="s">
        <v>12</v>
      </c>
      <c r="S448">
        <v>1</v>
      </c>
      <c r="T448">
        <v>503.95</v>
      </c>
      <c r="U448">
        <v>0.24</v>
      </c>
      <c r="V448">
        <v>383.00200000000001</v>
      </c>
      <c r="W448" t="s">
        <v>1829</v>
      </c>
    </row>
    <row r="449" spans="1:23">
      <c r="A449" s="27">
        <v>45374</v>
      </c>
      <c r="B449" t="s">
        <v>1504</v>
      </c>
      <c r="C449" t="s">
        <v>1668</v>
      </c>
      <c r="D449" t="s">
        <v>3920</v>
      </c>
      <c r="E449" t="s">
        <v>1558</v>
      </c>
      <c r="F449" t="s">
        <v>3909</v>
      </c>
      <c r="G449" t="s">
        <v>1681</v>
      </c>
      <c r="H449" t="s">
        <v>1797</v>
      </c>
      <c r="I449" t="s">
        <v>1798</v>
      </c>
      <c r="J449" t="s">
        <v>1754</v>
      </c>
      <c r="K449" t="s">
        <v>129</v>
      </c>
      <c r="L449" t="s">
        <v>1756</v>
      </c>
      <c r="M449" t="s">
        <v>1505</v>
      </c>
      <c r="N449">
        <v>42</v>
      </c>
      <c r="O449" t="s">
        <v>16</v>
      </c>
      <c r="P449" t="s">
        <v>31</v>
      </c>
      <c r="Q449" t="s">
        <v>237</v>
      </c>
      <c r="R449" t="s">
        <v>12</v>
      </c>
      <c r="S449">
        <v>4</v>
      </c>
      <c r="T449">
        <v>106.48</v>
      </c>
      <c r="U449">
        <v>0.1</v>
      </c>
      <c r="V449">
        <v>383.32799999999997</v>
      </c>
      <c r="W449" t="s">
        <v>1824</v>
      </c>
    </row>
    <row r="450" spans="1:23">
      <c r="A450" s="27">
        <v>45374</v>
      </c>
      <c r="B450" t="s">
        <v>746</v>
      </c>
      <c r="C450" t="s">
        <v>1672</v>
      </c>
      <c r="D450" t="s">
        <v>3922</v>
      </c>
      <c r="E450" t="s">
        <v>1563</v>
      </c>
      <c r="F450" t="s">
        <v>3839</v>
      </c>
      <c r="G450" t="s">
        <v>1623</v>
      </c>
      <c r="H450" t="s">
        <v>1761</v>
      </c>
      <c r="I450" t="s">
        <v>1762</v>
      </c>
      <c r="J450" t="s">
        <v>1763</v>
      </c>
      <c r="K450" t="s">
        <v>1764</v>
      </c>
      <c r="L450" t="s">
        <v>1765</v>
      </c>
      <c r="M450" t="s">
        <v>747</v>
      </c>
      <c r="N450">
        <v>27</v>
      </c>
      <c r="O450" t="s">
        <v>16</v>
      </c>
      <c r="P450" t="s">
        <v>26</v>
      </c>
      <c r="Q450" t="s">
        <v>62</v>
      </c>
      <c r="R450" t="s">
        <v>12</v>
      </c>
      <c r="S450">
        <v>4</v>
      </c>
      <c r="T450">
        <v>111.66</v>
      </c>
      <c r="U450">
        <v>0.14000000000000001</v>
      </c>
      <c r="V450">
        <v>384.11040000000003</v>
      </c>
      <c r="W450" t="s">
        <v>1824</v>
      </c>
    </row>
    <row r="451" spans="1:23">
      <c r="A451" s="27">
        <v>45374</v>
      </c>
      <c r="B451" t="s">
        <v>341</v>
      </c>
      <c r="C451" t="s">
        <v>1590</v>
      </c>
      <c r="D451" t="s">
        <v>3874</v>
      </c>
      <c r="E451" t="s">
        <v>1544</v>
      </c>
      <c r="F451" t="s">
        <v>3875</v>
      </c>
      <c r="G451" t="s">
        <v>1601</v>
      </c>
      <c r="H451" t="s">
        <v>1776</v>
      </c>
      <c r="I451" t="s">
        <v>1777</v>
      </c>
      <c r="J451" t="s">
        <v>1754</v>
      </c>
      <c r="K451" t="s">
        <v>1778</v>
      </c>
      <c r="L451" t="s">
        <v>1772</v>
      </c>
      <c r="M451" t="s">
        <v>342</v>
      </c>
      <c r="N451">
        <v>62</v>
      </c>
      <c r="O451" t="s">
        <v>16</v>
      </c>
      <c r="P451" t="s">
        <v>19</v>
      </c>
      <c r="Q451" t="s">
        <v>113</v>
      </c>
      <c r="R451" t="s">
        <v>12</v>
      </c>
      <c r="S451">
        <v>1</v>
      </c>
      <c r="T451">
        <v>388.35</v>
      </c>
      <c r="U451">
        <v>0.01</v>
      </c>
      <c r="V451">
        <v>384.4665</v>
      </c>
      <c r="W451" t="s">
        <v>1826</v>
      </c>
    </row>
    <row r="452" spans="1:23">
      <c r="A452" s="27">
        <v>45375</v>
      </c>
      <c r="B452" t="s">
        <v>224</v>
      </c>
      <c r="C452" t="s">
        <v>1664</v>
      </c>
      <c r="D452" t="s">
        <v>3918</v>
      </c>
      <c r="E452" t="s">
        <v>1547</v>
      </c>
      <c r="F452" t="s">
        <v>3848</v>
      </c>
      <c r="G452" t="s">
        <v>1705</v>
      </c>
      <c r="H452" t="s">
        <v>1779</v>
      </c>
      <c r="I452" t="s">
        <v>1780</v>
      </c>
      <c r="J452" t="s">
        <v>1763</v>
      </c>
      <c r="K452" t="s">
        <v>1781</v>
      </c>
      <c r="L452" t="s">
        <v>1772</v>
      </c>
      <c r="M452" t="s">
        <v>225</v>
      </c>
      <c r="N452">
        <v>22</v>
      </c>
      <c r="O452" t="s">
        <v>16</v>
      </c>
      <c r="P452" t="s">
        <v>26</v>
      </c>
      <c r="Q452" t="s">
        <v>254</v>
      </c>
      <c r="R452" t="s">
        <v>12</v>
      </c>
      <c r="S452">
        <v>1</v>
      </c>
      <c r="T452">
        <v>458.69</v>
      </c>
      <c r="U452">
        <v>0.16</v>
      </c>
      <c r="V452">
        <v>385.2996</v>
      </c>
      <c r="W452" t="s">
        <v>1829</v>
      </c>
    </row>
    <row r="453" spans="1:23">
      <c r="A453" s="27">
        <v>45375</v>
      </c>
      <c r="B453" t="s">
        <v>604</v>
      </c>
      <c r="C453" t="s">
        <v>1628</v>
      </c>
      <c r="D453" t="s">
        <v>3898</v>
      </c>
      <c r="E453" t="s">
        <v>1563</v>
      </c>
      <c r="F453" t="s">
        <v>3854</v>
      </c>
      <c r="G453" t="s">
        <v>1561</v>
      </c>
      <c r="H453" t="s">
        <v>1810</v>
      </c>
      <c r="I453" t="s">
        <v>1811</v>
      </c>
      <c r="J453" t="s">
        <v>1754</v>
      </c>
      <c r="K453" t="s">
        <v>1812</v>
      </c>
      <c r="L453" t="s">
        <v>1756</v>
      </c>
      <c r="M453" t="s">
        <v>605</v>
      </c>
      <c r="N453">
        <v>18</v>
      </c>
      <c r="O453" t="s">
        <v>9</v>
      </c>
      <c r="P453" t="s">
        <v>26</v>
      </c>
      <c r="Q453" t="s">
        <v>58</v>
      </c>
      <c r="R453" t="s">
        <v>12</v>
      </c>
      <c r="S453">
        <v>1</v>
      </c>
      <c r="T453">
        <v>470.34</v>
      </c>
      <c r="U453">
        <v>0.18</v>
      </c>
      <c r="V453">
        <v>385.67880000000002</v>
      </c>
      <c r="W453" t="s">
        <v>1829</v>
      </c>
    </row>
    <row r="454" spans="1:23">
      <c r="A454" s="27">
        <v>45376</v>
      </c>
      <c r="B454" t="s">
        <v>205</v>
      </c>
      <c r="C454" t="s">
        <v>1724</v>
      </c>
      <c r="D454" t="s">
        <v>3949</v>
      </c>
      <c r="E454" t="s">
        <v>1566</v>
      </c>
      <c r="F454" t="s">
        <v>3848</v>
      </c>
      <c r="G454" t="s">
        <v>1739</v>
      </c>
      <c r="H454" t="s">
        <v>1779</v>
      </c>
      <c r="I454" t="s">
        <v>1780</v>
      </c>
      <c r="J454" t="s">
        <v>1763</v>
      </c>
      <c r="K454" t="s">
        <v>1781</v>
      </c>
      <c r="L454" t="s">
        <v>1772</v>
      </c>
      <c r="M454" t="s">
        <v>206</v>
      </c>
      <c r="N454">
        <v>24</v>
      </c>
      <c r="O454" t="s">
        <v>9</v>
      </c>
      <c r="P454" t="s">
        <v>26</v>
      </c>
      <c r="Q454" t="s">
        <v>18</v>
      </c>
      <c r="R454" t="s">
        <v>12</v>
      </c>
      <c r="S454">
        <v>4</v>
      </c>
      <c r="T454">
        <v>127.1</v>
      </c>
      <c r="U454">
        <v>0.24</v>
      </c>
      <c r="V454">
        <v>386.38400000000001</v>
      </c>
      <c r="W454" t="s">
        <v>1829</v>
      </c>
    </row>
    <row r="455" spans="1:23">
      <c r="A455" s="27">
        <v>45376</v>
      </c>
      <c r="B455" t="s">
        <v>1077</v>
      </c>
      <c r="C455" t="s">
        <v>1624</v>
      </c>
      <c r="D455" t="s">
        <v>3895</v>
      </c>
      <c r="E455" t="s">
        <v>1566</v>
      </c>
      <c r="F455" t="s">
        <v>3879</v>
      </c>
      <c r="G455" t="s">
        <v>1635</v>
      </c>
      <c r="H455" t="s">
        <v>1813</v>
      </c>
      <c r="I455" t="s">
        <v>1814</v>
      </c>
      <c r="J455" t="s">
        <v>1754</v>
      </c>
      <c r="K455" t="s">
        <v>1815</v>
      </c>
      <c r="L455" t="s">
        <v>1772</v>
      </c>
      <c r="M455" t="s">
        <v>1078</v>
      </c>
      <c r="N455">
        <v>38</v>
      </c>
      <c r="O455" t="s">
        <v>9</v>
      </c>
      <c r="P455" t="s">
        <v>31</v>
      </c>
      <c r="Q455" t="s">
        <v>715</v>
      </c>
      <c r="R455" t="s">
        <v>12</v>
      </c>
      <c r="S455">
        <v>3</v>
      </c>
      <c r="T455">
        <v>134.58000000000001</v>
      </c>
      <c r="U455">
        <v>0.04</v>
      </c>
      <c r="V455">
        <v>387.59039999999999</v>
      </c>
      <c r="W455" t="s">
        <v>1826</v>
      </c>
    </row>
    <row r="456" spans="1:23">
      <c r="A456" s="27">
        <v>45376</v>
      </c>
      <c r="B456" t="s">
        <v>478</v>
      </c>
      <c r="C456" t="s">
        <v>1590</v>
      </c>
      <c r="D456" t="s">
        <v>3874</v>
      </c>
      <c r="E456" t="s">
        <v>1544</v>
      </c>
      <c r="F456" t="s">
        <v>3875</v>
      </c>
      <c r="G456" t="s">
        <v>1651</v>
      </c>
      <c r="H456" t="s">
        <v>1776</v>
      </c>
      <c r="I456" t="s">
        <v>1777</v>
      </c>
      <c r="J456" t="s">
        <v>1754</v>
      </c>
      <c r="K456" t="s">
        <v>1778</v>
      </c>
      <c r="L456" t="s">
        <v>1772</v>
      </c>
      <c r="M456" t="s">
        <v>479</v>
      </c>
      <c r="N456">
        <v>30</v>
      </c>
      <c r="O456" t="s">
        <v>9</v>
      </c>
      <c r="P456" t="s">
        <v>26</v>
      </c>
      <c r="Q456" t="s">
        <v>167</v>
      </c>
      <c r="R456" t="s">
        <v>12</v>
      </c>
      <c r="S456">
        <v>1</v>
      </c>
      <c r="T456">
        <v>518</v>
      </c>
      <c r="U456">
        <v>0.25</v>
      </c>
      <c r="V456">
        <v>388.5</v>
      </c>
      <c r="W456" t="s">
        <v>1824</v>
      </c>
    </row>
    <row r="457" spans="1:23">
      <c r="A457" s="27">
        <v>45377</v>
      </c>
      <c r="B457" t="s">
        <v>693</v>
      </c>
      <c r="C457" t="s">
        <v>1612</v>
      </c>
      <c r="D457" t="s">
        <v>3888</v>
      </c>
      <c r="E457" t="s">
        <v>1558</v>
      </c>
      <c r="F457" t="s">
        <v>3850</v>
      </c>
      <c r="G457" t="s">
        <v>1709</v>
      </c>
      <c r="H457" t="s">
        <v>1807</v>
      </c>
      <c r="I457" t="s">
        <v>1808</v>
      </c>
      <c r="J457" t="s">
        <v>1759</v>
      </c>
      <c r="K457" t="s">
        <v>1809</v>
      </c>
      <c r="L457" t="s">
        <v>1756</v>
      </c>
      <c r="M457" t="s">
        <v>694</v>
      </c>
      <c r="N457">
        <v>42</v>
      </c>
      <c r="O457" t="s">
        <v>16</v>
      </c>
      <c r="P457" t="s">
        <v>31</v>
      </c>
      <c r="Q457" t="s">
        <v>156</v>
      </c>
      <c r="R457" t="s">
        <v>12</v>
      </c>
      <c r="S457">
        <v>3</v>
      </c>
      <c r="T457">
        <v>182.91</v>
      </c>
      <c r="U457">
        <v>0.28999999999999998</v>
      </c>
      <c r="V457">
        <v>389.59829999999999</v>
      </c>
      <c r="W457" t="s">
        <v>1829</v>
      </c>
    </row>
    <row r="458" spans="1:23">
      <c r="A458" s="27">
        <v>45377</v>
      </c>
      <c r="B458" t="s">
        <v>767</v>
      </c>
      <c r="C458" t="s">
        <v>1732</v>
      </c>
      <c r="D458" t="s">
        <v>3953</v>
      </c>
      <c r="E458" t="s">
        <v>1544</v>
      </c>
      <c r="F458" t="s">
        <v>3866</v>
      </c>
      <c r="G458" t="s">
        <v>1585</v>
      </c>
      <c r="H458" t="s">
        <v>1752</v>
      </c>
      <c r="I458" t="s">
        <v>1753</v>
      </c>
      <c r="J458" t="s">
        <v>1754</v>
      </c>
      <c r="K458" t="s">
        <v>1755</v>
      </c>
      <c r="L458" t="s">
        <v>1756</v>
      </c>
      <c r="M458" t="s">
        <v>768</v>
      </c>
      <c r="N458">
        <v>58</v>
      </c>
      <c r="O458" t="s">
        <v>16</v>
      </c>
      <c r="P458" t="s">
        <v>19</v>
      </c>
      <c r="Q458" t="s">
        <v>74</v>
      </c>
      <c r="R458" t="s">
        <v>12</v>
      </c>
      <c r="S458">
        <v>1</v>
      </c>
      <c r="T458">
        <v>533.79999999999995</v>
      </c>
      <c r="U458">
        <v>0.27</v>
      </c>
      <c r="V458">
        <v>389.67399999999998</v>
      </c>
      <c r="W458" t="s">
        <v>1824</v>
      </c>
    </row>
    <row r="459" spans="1:23">
      <c r="A459" s="27">
        <v>45377</v>
      </c>
      <c r="B459" t="s">
        <v>514</v>
      </c>
      <c r="C459" t="s">
        <v>1692</v>
      </c>
      <c r="D459" t="s">
        <v>3933</v>
      </c>
      <c r="E459" t="s">
        <v>1566</v>
      </c>
      <c r="F459" t="s">
        <v>3856</v>
      </c>
      <c r="G459" t="s">
        <v>1631</v>
      </c>
      <c r="H459" t="s">
        <v>1782</v>
      </c>
      <c r="I459" t="s">
        <v>1783</v>
      </c>
      <c r="J459" t="s">
        <v>1784</v>
      </c>
      <c r="K459" t="s">
        <v>1785</v>
      </c>
      <c r="L459" t="s">
        <v>1772</v>
      </c>
      <c r="M459" t="s">
        <v>515</v>
      </c>
      <c r="N459">
        <v>31</v>
      </c>
      <c r="O459" t="s">
        <v>9</v>
      </c>
      <c r="P459" t="s">
        <v>26</v>
      </c>
      <c r="Q459" t="s">
        <v>11</v>
      </c>
      <c r="R459" t="s">
        <v>12</v>
      </c>
      <c r="S459">
        <v>3</v>
      </c>
      <c r="T459">
        <v>141.6</v>
      </c>
      <c r="U459">
        <v>0.08</v>
      </c>
      <c r="V459">
        <v>390.81599999999997</v>
      </c>
      <c r="W459" t="s">
        <v>1824</v>
      </c>
    </row>
    <row r="460" spans="1:23">
      <c r="A460" s="27">
        <v>45378</v>
      </c>
      <c r="B460" t="s">
        <v>405</v>
      </c>
      <c r="C460" t="s">
        <v>1732</v>
      </c>
      <c r="D460" t="s">
        <v>3953</v>
      </c>
      <c r="E460" t="s">
        <v>1544</v>
      </c>
      <c r="F460" t="s">
        <v>3866</v>
      </c>
      <c r="G460" t="s">
        <v>1569</v>
      </c>
      <c r="H460" t="s">
        <v>1813</v>
      </c>
      <c r="I460" t="s">
        <v>1814</v>
      </c>
      <c r="J460" t="s">
        <v>1754</v>
      </c>
      <c r="K460" t="s">
        <v>1815</v>
      </c>
      <c r="L460" t="s">
        <v>1772</v>
      </c>
      <c r="M460" t="s">
        <v>406</v>
      </c>
      <c r="N460">
        <v>18</v>
      </c>
      <c r="O460" t="s">
        <v>16</v>
      </c>
      <c r="P460" t="s">
        <v>26</v>
      </c>
      <c r="Q460" t="s">
        <v>47</v>
      </c>
      <c r="R460" t="s">
        <v>12</v>
      </c>
      <c r="S460">
        <v>2</v>
      </c>
      <c r="T460">
        <v>253.87</v>
      </c>
      <c r="U460">
        <v>0.23</v>
      </c>
      <c r="V460">
        <v>390.95979999999997</v>
      </c>
      <c r="W460" t="s">
        <v>1829</v>
      </c>
    </row>
    <row r="461" spans="1:23">
      <c r="A461" s="27">
        <v>45378</v>
      </c>
      <c r="B461" t="s">
        <v>214</v>
      </c>
      <c r="C461" t="s">
        <v>1674</v>
      </c>
      <c r="D461" t="s">
        <v>3923</v>
      </c>
      <c r="E461" t="s">
        <v>1558</v>
      </c>
      <c r="F461" t="s">
        <v>3850</v>
      </c>
      <c r="G461" t="s">
        <v>1599</v>
      </c>
      <c r="H461" t="s">
        <v>1779</v>
      </c>
      <c r="I461" t="s">
        <v>1780</v>
      </c>
      <c r="J461" t="s">
        <v>1763</v>
      </c>
      <c r="K461" t="s">
        <v>1781</v>
      </c>
      <c r="L461" t="s">
        <v>1772</v>
      </c>
      <c r="M461" t="s">
        <v>215</v>
      </c>
      <c r="N461">
        <v>43</v>
      </c>
      <c r="O461" t="s">
        <v>16</v>
      </c>
      <c r="P461" t="s">
        <v>31</v>
      </c>
      <c r="Q461" t="s">
        <v>254</v>
      </c>
      <c r="R461" t="s">
        <v>12</v>
      </c>
      <c r="S461">
        <v>1</v>
      </c>
      <c r="T461">
        <v>536.67999999999995</v>
      </c>
      <c r="U461">
        <v>0.27</v>
      </c>
      <c r="V461">
        <v>391.77640000000002</v>
      </c>
      <c r="W461" t="s">
        <v>1829</v>
      </c>
    </row>
    <row r="462" spans="1:23">
      <c r="A462" s="27">
        <v>45378</v>
      </c>
      <c r="B462" t="s">
        <v>208</v>
      </c>
      <c r="C462" t="s">
        <v>1590</v>
      </c>
      <c r="D462" t="s">
        <v>3874</v>
      </c>
      <c r="E462" t="s">
        <v>1544</v>
      </c>
      <c r="F462" t="s">
        <v>3875</v>
      </c>
      <c r="G462" t="s">
        <v>1641</v>
      </c>
      <c r="H462" t="s">
        <v>1794</v>
      </c>
      <c r="I462" t="s">
        <v>1795</v>
      </c>
      <c r="J462" t="s">
        <v>1759</v>
      </c>
      <c r="K462" t="s">
        <v>1796</v>
      </c>
      <c r="L462" t="s">
        <v>1772</v>
      </c>
      <c r="M462" t="s">
        <v>209</v>
      </c>
      <c r="N462">
        <v>56</v>
      </c>
      <c r="O462" t="s">
        <v>16</v>
      </c>
      <c r="P462" t="s">
        <v>19</v>
      </c>
      <c r="Q462" t="s">
        <v>81</v>
      </c>
      <c r="R462" t="s">
        <v>12</v>
      </c>
      <c r="S462">
        <v>1</v>
      </c>
      <c r="T462">
        <v>440.48</v>
      </c>
      <c r="U462">
        <v>0.11</v>
      </c>
      <c r="V462">
        <v>392.02720000000011</v>
      </c>
      <c r="W462" t="s">
        <v>1826</v>
      </c>
    </row>
    <row r="463" spans="1:23">
      <c r="A463" s="27">
        <v>45378</v>
      </c>
      <c r="B463" t="s">
        <v>1202</v>
      </c>
      <c r="C463" t="s">
        <v>1684</v>
      </c>
      <c r="D463" t="s">
        <v>3928</v>
      </c>
      <c r="E463" t="s">
        <v>1544</v>
      </c>
      <c r="F463" t="s">
        <v>3929</v>
      </c>
      <c r="G463" t="s">
        <v>1619</v>
      </c>
      <c r="H463" t="s">
        <v>1799</v>
      </c>
      <c r="I463" t="s">
        <v>1800</v>
      </c>
      <c r="J463" t="s">
        <v>1763</v>
      </c>
      <c r="K463" t="s">
        <v>207</v>
      </c>
      <c r="L463" t="s">
        <v>1765</v>
      </c>
      <c r="M463" t="s">
        <v>1203</v>
      </c>
      <c r="N463">
        <v>60</v>
      </c>
      <c r="O463" t="s">
        <v>9</v>
      </c>
      <c r="P463" t="s">
        <v>19</v>
      </c>
      <c r="Q463" t="s">
        <v>35</v>
      </c>
      <c r="R463" t="s">
        <v>12</v>
      </c>
      <c r="S463">
        <v>1</v>
      </c>
      <c r="T463">
        <v>522.72</v>
      </c>
      <c r="U463">
        <v>0.25</v>
      </c>
      <c r="V463">
        <v>392.04</v>
      </c>
      <c r="W463" t="s">
        <v>1826</v>
      </c>
    </row>
    <row r="464" spans="1:23">
      <c r="A464" s="27">
        <v>45379</v>
      </c>
      <c r="B464" t="s">
        <v>20</v>
      </c>
      <c r="C464" t="s">
        <v>1720</v>
      </c>
      <c r="D464" t="s">
        <v>3947</v>
      </c>
      <c r="E464" t="s">
        <v>1544</v>
      </c>
      <c r="F464" t="s">
        <v>3858</v>
      </c>
      <c r="G464" t="s">
        <v>1639</v>
      </c>
      <c r="H464" t="s">
        <v>1786</v>
      </c>
      <c r="I464" t="s">
        <v>1787</v>
      </c>
      <c r="J464" t="s">
        <v>1763</v>
      </c>
      <c r="K464" t="s">
        <v>1788</v>
      </c>
      <c r="L464" t="s">
        <v>1756</v>
      </c>
      <c r="M464" t="s">
        <v>3982</v>
      </c>
      <c r="N464">
        <v>29</v>
      </c>
      <c r="O464" t="s">
        <v>16</v>
      </c>
      <c r="P464" t="s">
        <v>26</v>
      </c>
      <c r="Q464" t="s">
        <v>62</v>
      </c>
      <c r="R464" t="s">
        <v>12</v>
      </c>
      <c r="S464">
        <v>1</v>
      </c>
      <c r="T464">
        <v>431.69</v>
      </c>
      <c r="U464">
        <v>0.09</v>
      </c>
      <c r="V464">
        <v>392.83789999999999</v>
      </c>
      <c r="W464" t="s">
        <v>1826</v>
      </c>
    </row>
    <row r="465" spans="1:23">
      <c r="A465" s="27">
        <v>45379</v>
      </c>
      <c r="B465" t="s">
        <v>258</v>
      </c>
      <c r="C465" t="s">
        <v>1704</v>
      </c>
      <c r="D465" t="s">
        <v>3939</v>
      </c>
      <c r="E465" t="s">
        <v>1544</v>
      </c>
      <c r="F465" t="s">
        <v>3864</v>
      </c>
      <c r="G465" t="s">
        <v>1691</v>
      </c>
      <c r="H465" t="s">
        <v>1804</v>
      </c>
      <c r="I465" t="s">
        <v>1805</v>
      </c>
      <c r="J465" t="s">
        <v>1784</v>
      </c>
      <c r="K465" t="s">
        <v>1806</v>
      </c>
      <c r="L465" t="s">
        <v>1756</v>
      </c>
      <c r="M465" t="s">
        <v>259</v>
      </c>
      <c r="N465">
        <v>29</v>
      </c>
      <c r="O465" t="s">
        <v>16</v>
      </c>
      <c r="P465" t="s">
        <v>26</v>
      </c>
      <c r="Q465" t="s">
        <v>324</v>
      </c>
      <c r="R465" t="s">
        <v>12</v>
      </c>
      <c r="S465">
        <v>1</v>
      </c>
      <c r="T465">
        <v>418.69</v>
      </c>
      <c r="U465">
        <v>0.06</v>
      </c>
      <c r="V465">
        <v>393.5686</v>
      </c>
      <c r="W465" t="s">
        <v>1829</v>
      </c>
    </row>
    <row r="466" spans="1:23">
      <c r="A466" s="27">
        <v>45379</v>
      </c>
      <c r="B466" t="s">
        <v>1343</v>
      </c>
      <c r="C466" t="s">
        <v>1568</v>
      </c>
      <c r="D466" t="s">
        <v>3857</v>
      </c>
      <c r="E466" t="s">
        <v>1544</v>
      </c>
      <c r="F466" t="s">
        <v>3858</v>
      </c>
      <c r="G466" t="s">
        <v>1611</v>
      </c>
      <c r="H466" t="s">
        <v>1757</v>
      </c>
      <c r="I466" t="s">
        <v>1758</v>
      </c>
      <c r="J466" t="s">
        <v>1759</v>
      </c>
      <c r="K466" t="s">
        <v>1760</v>
      </c>
      <c r="L466" t="s">
        <v>1756</v>
      </c>
      <c r="M466" t="s">
        <v>1344</v>
      </c>
      <c r="N466">
        <v>51</v>
      </c>
      <c r="O466" t="s">
        <v>16</v>
      </c>
      <c r="P466" t="s">
        <v>19</v>
      </c>
      <c r="Q466" t="s">
        <v>140</v>
      </c>
      <c r="R466" t="s">
        <v>12</v>
      </c>
      <c r="S466">
        <v>1</v>
      </c>
      <c r="T466">
        <v>406.79</v>
      </c>
      <c r="U466">
        <v>0.03</v>
      </c>
      <c r="V466">
        <v>394.58629999999999</v>
      </c>
      <c r="W466" t="s">
        <v>1829</v>
      </c>
    </row>
    <row r="467" spans="1:23">
      <c r="A467" s="27">
        <v>45379</v>
      </c>
      <c r="B467" t="s">
        <v>794</v>
      </c>
      <c r="C467" t="s">
        <v>1672</v>
      </c>
      <c r="D467" t="s">
        <v>3922</v>
      </c>
      <c r="E467" t="s">
        <v>1563</v>
      </c>
      <c r="F467" t="s">
        <v>3839</v>
      </c>
      <c r="G467" t="s">
        <v>1661</v>
      </c>
      <c r="H467" t="s">
        <v>1769</v>
      </c>
      <c r="I467" t="s">
        <v>1770</v>
      </c>
      <c r="J467" t="s">
        <v>1763</v>
      </c>
      <c r="K467" t="s">
        <v>1771</v>
      </c>
      <c r="L467" t="s">
        <v>1772</v>
      </c>
      <c r="M467" t="s">
        <v>795</v>
      </c>
      <c r="N467">
        <v>19</v>
      </c>
      <c r="O467" t="s">
        <v>9</v>
      </c>
      <c r="P467" t="s">
        <v>26</v>
      </c>
      <c r="Q467" t="s">
        <v>88</v>
      </c>
      <c r="R467" t="s">
        <v>12</v>
      </c>
      <c r="S467">
        <v>4</v>
      </c>
      <c r="T467">
        <v>139.05000000000001</v>
      </c>
      <c r="U467">
        <v>0.28999999999999998</v>
      </c>
      <c r="V467">
        <v>394.90199999999999</v>
      </c>
      <c r="W467" t="s">
        <v>1826</v>
      </c>
    </row>
    <row r="468" spans="1:23">
      <c r="A468" s="27">
        <v>45379</v>
      </c>
      <c r="B468" t="s">
        <v>547</v>
      </c>
      <c r="C468" t="s">
        <v>1656</v>
      </c>
      <c r="D468" t="s">
        <v>3914</v>
      </c>
      <c r="E468" t="s">
        <v>1566</v>
      </c>
      <c r="F468" t="s">
        <v>3848</v>
      </c>
      <c r="G468" t="s">
        <v>1649</v>
      </c>
      <c r="H468" t="s">
        <v>1804</v>
      </c>
      <c r="I468" t="s">
        <v>1805</v>
      </c>
      <c r="J468" t="s">
        <v>1784</v>
      </c>
      <c r="K468" t="s">
        <v>1806</v>
      </c>
      <c r="L468" t="s">
        <v>1756</v>
      </c>
      <c r="M468" t="s">
        <v>548</v>
      </c>
      <c r="N468">
        <v>39</v>
      </c>
      <c r="O468" t="s">
        <v>16</v>
      </c>
      <c r="P468" t="s">
        <v>31</v>
      </c>
      <c r="Q468" t="s">
        <v>74</v>
      </c>
      <c r="R468" t="s">
        <v>12</v>
      </c>
      <c r="S468">
        <v>3</v>
      </c>
      <c r="T468">
        <v>183.44</v>
      </c>
      <c r="U468">
        <v>0.28000000000000003</v>
      </c>
      <c r="V468">
        <v>396.23039999999992</v>
      </c>
      <c r="W468" t="s">
        <v>1824</v>
      </c>
    </row>
    <row r="469" spans="1:23">
      <c r="A469" s="27">
        <v>45379</v>
      </c>
      <c r="B469" t="s">
        <v>1229</v>
      </c>
      <c r="C469" t="s">
        <v>1616</v>
      </c>
      <c r="D469" t="s">
        <v>3890</v>
      </c>
      <c r="E469" t="s">
        <v>1563</v>
      </c>
      <c r="F469" t="s">
        <v>3839</v>
      </c>
      <c r="G469" t="s">
        <v>1683</v>
      </c>
      <c r="H469" t="s">
        <v>1801</v>
      </c>
      <c r="I469" t="s">
        <v>1802</v>
      </c>
      <c r="J469" t="s">
        <v>1759</v>
      </c>
      <c r="K469" t="s">
        <v>1803</v>
      </c>
      <c r="L469" t="s">
        <v>1756</v>
      </c>
      <c r="M469" t="s">
        <v>1230</v>
      </c>
      <c r="N469">
        <v>43</v>
      </c>
      <c r="O469" t="s">
        <v>16</v>
      </c>
      <c r="P469" t="s">
        <v>31</v>
      </c>
      <c r="Q469" t="s">
        <v>106</v>
      </c>
      <c r="R469" t="s">
        <v>12</v>
      </c>
      <c r="S469">
        <v>2</v>
      </c>
      <c r="T469">
        <v>223.73</v>
      </c>
      <c r="U469">
        <v>0.11</v>
      </c>
      <c r="V469">
        <v>398.23939999999999</v>
      </c>
      <c r="W469" t="s">
        <v>1826</v>
      </c>
    </row>
    <row r="470" spans="1:23">
      <c r="A470" s="27">
        <v>45379</v>
      </c>
      <c r="B470" t="s">
        <v>399</v>
      </c>
      <c r="C470" t="s">
        <v>1622</v>
      </c>
      <c r="D470" t="s">
        <v>3893</v>
      </c>
      <c r="E470" t="s">
        <v>1547</v>
      </c>
      <c r="F470" t="s">
        <v>3894</v>
      </c>
      <c r="G470" t="s">
        <v>1715</v>
      </c>
      <c r="H470" t="s">
        <v>1757</v>
      </c>
      <c r="I470" t="s">
        <v>1758</v>
      </c>
      <c r="J470" t="s">
        <v>1759</v>
      </c>
      <c r="K470" t="s">
        <v>1760</v>
      </c>
      <c r="L470" t="s">
        <v>1756</v>
      </c>
      <c r="M470" t="s">
        <v>400</v>
      </c>
      <c r="N470">
        <v>30</v>
      </c>
      <c r="O470" t="s">
        <v>9</v>
      </c>
      <c r="P470" t="s">
        <v>26</v>
      </c>
      <c r="Q470" t="s">
        <v>43</v>
      </c>
      <c r="R470" t="s">
        <v>12</v>
      </c>
      <c r="S470">
        <v>1</v>
      </c>
      <c r="T470">
        <v>438.41</v>
      </c>
      <c r="U470">
        <v>0.09</v>
      </c>
      <c r="V470">
        <v>398.95310000000012</v>
      </c>
      <c r="W470" t="s">
        <v>1824</v>
      </c>
    </row>
    <row r="471" spans="1:23">
      <c r="A471" s="27">
        <v>45380</v>
      </c>
      <c r="B471" t="s">
        <v>770</v>
      </c>
      <c r="C471" t="s">
        <v>1732</v>
      </c>
      <c r="D471" t="s">
        <v>3953</v>
      </c>
      <c r="E471" t="s">
        <v>1544</v>
      </c>
      <c r="F471" t="s">
        <v>3866</v>
      </c>
      <c r="G471" t="s">
        <v>1569</v>
      </c>
      <c r="H471" t="s">
        <v>1810</v>
      </c>
      <c r="I471" t="s">
        <v>1811</v>
      </c>
      <c r="J471" t="s">
        <v>1754</v>
      </c>
      <c r="K471" t="s">
        <v>1812</v>
      </c>
      <c r="L471" t="s">
        <v>1756</v>
      </c>
      <c r="M471" t="s">
        <v>771</v>
      </c>
      <c r="N471">
        <v>59</v>
      </c>
      <c r="O471" t="s">
        <v>16</v>
      </c>
      <c r="P471" t="s">
        <v>19</v>
      </c>
      <c r="Q471" t="s">
        <v>250</v>
      </c>
      <c r="R471" t="s">
        <v>12</v>
      </c>
      <c r="S471">
        <v>2</v>
      </c>
      <c r="T471">
        <v>239.92</v>
      </c>
      <c r="U471">
        <v>0.16</v>
      </c>
      <c r="V471">
        <v>403.06560000000002</v>
      </c>
      <c r="W471" t="s">
        <v>1824</v>
      </c>
    </row>
    <row r="472" spans="1:23">
      <c r="A472" s="27">
        <v>45380</v>
      </c>
      <c r="B472" t="s">
        <v>1077</v>
      </c>
      <c r="C472" t="s">
        <v>1572</v>
      </c>
      <c r="D472" t="s">
        <v>3860</v>
      </c>
      <c r="E472" t="s">
        <v>1558</v>
      </c>
      <c r="F472" t="s">
        <v>3861</v>
      </c>
      <c r="G472" t="s">
        <v>1675</v>
      </c>
      <c r="H472" t="s">
        <v>1799</v>
      </c>
      <c r="I472" t="s">
        <v>1800</v>
      </c>
      <c r="J472" t="s">
        <v>1763</v>
      </c>
      <c r="K472" t="s">
        <v>207</v>
      </c>
      <c r="L472" t="s">
        <v>1765</v>
      </c>
      <c r="M472" t="s">
        <v>1078</v>
      </c>
      <c r="N472">
        <v>38</v>
      </c>
      <c r="O472" t="s">
        <v>9</v>
      </c>
      <c r="P472" t="s">
        <v>31</v>
      </c>
      <c r="Q472" t="s">
        <v>194</v>
      </c>
      <c r="R472" t="s">
        <v>12</v>
      </c>
      <c r="S472">
        <v>1</v>
      </c>
      <c r="T472">
        <v>424.83</v>
      </c>
      <c r="U472">
        <v>0.05</v>
      </c>
      <c r="V472">
        <v>403.58850000000001</v>
      </c>
      <c r="W472" t="s">
        <v>1824</v>
      </c>
    </row>
    <row r="473" spans="1:23">
      <c r="A473" s="27">
        <v>45380</v>
      </c>
      <c r="B473" t="s">
        <v>458</v>
      </c>
      <c r="C473" t="s">
        <v>1578</v>
      </c>
      <c r="D473" t="s">
        <v>3865</v>
      </c>
      <c r="E473" t="s">
        <v>1563</v>
      </c>
      <c r="F473" t="s">
        <v>3866</v>
      </c>
      <c r="G473" t="s">
        <v>1627</v>
      </c>
      <c r="H473" t="s">
        <v>1776</v>
      </c>
      <c r="I473" t="s">
        <v>1777</v>
      </c>
      <c r="J473" t="s">
        <v>1754</v>
      </c>
      <c r="K473" t="s">
        <v>1778</v>
      </c>
      <c r="L473" t="s">
        <v>1772</v>
      </c>
      <c r="M473" t="s">
        <v>459</v>
      </c>
      <c r="N473">
        <v>54</v>
      </c>
      <c r="O473" t="s">
        <v>9</v>
      </c>
      <c r="P473" t="s">
        <v>19</v>
      </c>
      <c r="Q473" t="s">
        <v>184</v>
      </c>
      <c r="R473" t="s">
        <v>12</v>
      </c>
      <c r="S473">
        <v>4</v>
      </c>
      <c r="T473">
        <v>101.33</v>
      </c>
      <c r="U473">
        <v>0</v>
      </c>
      <c r="V473">
        <v>405.32</v>
      </c>
      <c r="W473" t="s">
        <v>1829</v>
      </c>
    </row>
    <row r="474" spans="1:23">
      <c r="A474" s="27">
        <v>45380</v>
      </c>
      <c r="B474" t="s">
        <v>672</v>
      </c>
      <c r="C474" t="s">
        <v>1557</v>
      </c>
      <c r="D474" t="s">
        <v>3849</v>
      </c>
      <c r="E474" t="s">
        <v>1558</v>
      </c>
      <c r="F474" t="s">
        <v>3850</v>
      </c>
      <c r="G474" t="s">
        <v>1665</v>
      </c>
      <c r="H474" t="s">
        <v>1779</v>
      </c>
      <c r="I474" t="s">
        <v>1780</v>
      </c>
      <c r="J474" t="s">
        <v>1763</v>
      </c>
      <c r="K474" t="s">
        <v>1781</v>
      </c>
      <c r="L474" t="s">
        <v>1772</v>
      </c>
      <c r="M474" t="s">
        <v>673</v>
      </c>
      <c r="N474">
        <v>26</v>
      </c>
      <c r="O474" t="s">
        <v>16</v>
      </c>
      <c r="P474" t="s">
        <v>26</v>
      </c>
      <c r="Q474" t="s">
        <v>184</v>
      </c>
      <c r="R474" t="s">
        <v>12</v>
      </c>
      <c r="S474">
        <v>2</v>
      </c>
      <c r="T474">
        <v>257.95999999999998</v>
      </c>
      <c r="U474">
        <v>0.21</v>
      </c>
      <c r="V474">
        <v>407.57679999999999</v>
      </c>
      <c r="W474" t="s">
        <v>1829</v>
      </c>
    </row>
    <row r="475" spans="1:23">
      <c r="A475" s="27">
        <v>45380</v>
      </c>
      <c r="B475" t="s">
        <v>275</v>
      </c>
      <c r="C475" t="s">
        <v>1604</v>
      </c>
      <c r="D475" t="s">
        <v>3883</v>
      </c>
      <c r="E475" t="s">
        <v>1566</v>
      </c>
      <c r="F475" t="s">
        <v>3848</v>
      </c>
      <c r="G475" t="s">
        <v>1556</v>
      </c>
      <c r="H475" t="s">
        <v>1810</v>
      </c>
      <c r="I475" t="s">
        <v>1811</v>
      </c>
      <c r="J475" t="s">
        <v>1754</v>
      </c>
      <c r="K475" t="s">
        <v>1812</v>
      </c>
      <c r="L475" t="s">
        <v>1756</v>
      </c>
      <c r="M475" t="s">
        <v>276</v>
      </c>
      <c r="N475">
        <v>61</v>
      </c>
      <c r="O475" t="s">
        <v>16</v>
      </c>
      <c r="P475" t="s">
        <v>19</v>
      </c>
      <c r="Q475" t="s">
        <v>217</v>
      </c>
      <c r="R475" t="s">
        <v>12</v>
      </c>
      <c r="S475">
        <v>1</v>
      </c>
      <c r="T475">
        <v>514.19000000000005</v>
      </c>
      <c r="U475">
        <v>0.2</v>
      </c>
      <c r="V475">
        <v>411.35200000000009</v>
      </c>
      <c r="W475" t="s">
        <v>1826</v>
      </c>
    </row>
    <row r="476" spans="1:23">
      <c r="A476" s="27">
        <v>45382</v>
      </c>
      <c r="B476" t="s">
        <v>1098</v>
      </c>
      <c r="C476" t="s">
        <v>1660</v>
      </c>
      <c r="D476" t="s">
        <v>3916</v>
      </c>
      <c r="E476" t="s">
        <v>1544</v>
      </c>
      <c r="F476" t="s">
        <v>3864</v>
      </c>
      <c r="G476" t="s">
        <v>1709</v>
      </c>
      <c r="H476" t="s">
        <v>1799</v>
      </c>
      <c r="I476" t="s">
        <v>1800</v>
      </c>
      <c r="J476" t="s">
        <v>1763</v>
      </c>
      <c r="K476" t="s">
        <v>207</v>
      </c>
      <c r="L476" t="s">
        <v>1765</v>
      </c>
      <c r="M476" t="s">
        <v>1099</v>
      </c>
      <c r="N476">
        <v>26</v>
      </c>
      <c r="O476" t="s">
        <v>9</v>
      </c>
      <c r="P476" t="s">
        <v>26</v>
      </c>
      <c r="Q476" t="s">
        <v>35</v>
      </c>
      <c r="R476" t="s">
        <v>12</v>
      </c>
      <c r="S476">
        <v>3</v>
      </c>
      <c r="T476">
        <v>169.43</v>
      </c>
      <c r="U476">
        <v>0.19</v>
      </c>
      <c r="V476">
        <v>411.71490000000011</v>
      </c>
      <c r="W476" t="s">
        <v>1826</v>
      </c>
    </row>
    <row r="477" spans="1:23">
      <c r="A477" s="27">
        <v>45382</v>
      </c>
      <c r="B477" t="s">
        <v>1431</v>
      </c>
      <c r="C477" t="s">
        <v>1734</v>
      </c>
      <c r="D477" t="s">
        <v>3954</v>
      </c>
      <c r="E477" t="s">
        <v>1563</v>
      </c>
      <c r="F477" t="s">
        <v>3839</v>
      </c>
      <c r="G477" t="s">
        <v>1677</v>
      </c>
      <c r="H477" t="s">
        <v>1804</v>
      </c>
      <c r="I477" t="s">
        <v>1805</v>
      </c>
      <c r="J477" t="s">
        <v>1784</v>
      </c>
      <c r="K477" t="s">
        <v>1806</v>
      </c>
      <c r="L477" t="s">
        <v>1756</v>
      </c>
      <c r="M477" t="s">
        <v>1432</v>
      </c>
      <c r="N477">
        <v>45</v>
      </c>
      <c r="O477" t="s">
        <v>16</v>
      </c>
      <c r="P477" t="s">
        <v>31</v>
      </c>
      <c r="Q477" t="s">
        <v>201</v>
      </c>
      <c r="R477" t="s">
        <v>12</v>
      </c>
      <c r="S477">
        <v>1</v>
      </c>
      <c r="T477">
        <v>468.94</v>
      </c>
      <c r="U477">
        <v>0.12</v>
      </c>
      <c r="V477">
        <v>412.66719999999998</v>
      </c>
      <c r="W477" t="s">
        <v>1824</v>
      </c>
    </row>
    <row r="478" spans="1:23">
      <c r="A478" s="27">
        <v>45382</v>
      </c>
      <c r="B478" t="s">
        <v>1340</v>
      </c>
      <c r="C478" t="s">
        <v>1543</v>
      </c>
      <c r="D478" t="s">
        <v>3838</v>
      </c>
      <c r="E478" t="s">
        <v>1563</v>
      </c>
      <c r="F478" t="s">
        <v>3839</v>
      </c>
      <c r="G478" t="s">
        <v>1701</v>
      </c>
      <c r="H478" t="s">
        <v>1813</v>
      </c>
      <c r="I478" t="s">
        <v>1814</v>
      </c>
      <c r="J478" t="s">
        <v>1754</v>
      </c>
      <c r="K478" t="s">
        <v>1815</v>
      </c>
      <c r="L478" t="s">
        <v>1772</v>
      </c>
      <c r="M478" t="s">
        <v>1341</v>
      </c>
      <c r="N478">
        <v>37</v>
      </c>
      <c r="O478" t="s">
        <v>9</v>
      </c>
      <c r="P478" t="s">
        <v>31</v>
      </c>
      <c r="Q478" t="s">
        <v>88</v>
      </c>
      <c r="R478" t="s">
        <v>12</v>
      </c>
      <c r="S478">
        <v>1</v>
      </c>
      <c r="T478">
        <v>458.97</v>
      </c>
      <c r="U478">
        <v>0.1</v>
      </c>
      <c r="V478">
        <v>413.07299999999998</v>
      </c>
      <c r="W478" t="s">
        <v>1824</v>
      </c>
    </row>
    <row r="479" spans="1:23">
      <c r="A479" s="27">
        <v>45382</v>
      </c>
      <c r="B479" t="s">
        <v>40</v>
      </c>
      <c r="C479" t="s">
        <v>1574</v>
      </c>
      <c r="D479" t="s">
        <v>3862</v>
      </c>
      <c r="E479" t="s">
        <v>1563</v>
      </c>
      <c r="F479" t="s">
        <v>3848</v>
      </c>
      <c r="G479" t="s">
        <v>1701</v>
      </c>
      <c r="H479" t="s">
        <v>1766</v>
      </c>
      <c r="I479" t="s">
        <v>1767</v>
      </c>
      <c r="J479" t="s">
        <v>1759</v>
      </c>
      <c r="K479" t="s">
        <v>1768</v>
      </c>
      <c r="L479" t="s">
        <v>1765</v>
      </c>
      <c r="M479" t="s">
        <v>41</v>
      </c>
      <c r="N479">
        <v>29</v>
      </c>
      <c r="O479" t="s">
        <v>16</v>
      </c>
      <c r="P479" t="s">
        <v>26</v>
      </c>
      <c r="Q479" t="s">
        <v>267</v>
      </c>
      <c r="R479" t="s">
        <v>12</v>
      </c>
      <c r="S479">
        <v>3</v>
      </c>
      <c r="T479">
        <v>162.16999999999999</v>
      </c>
      <c r="U479">
        <v>0.15</v>
      </c>
      <c r="V479">
        <v>413.5335</v>
      </c>
      <c r="W479" t="s">
        <v>1826</v>
      </c>
    </row>
    <row r="480" spans="1:23">
      <c r="A480" s="27">
        <v>45382</v>
      </c>
      <c r="B480" t="s">
        <v>550</v>
      </c>
      <c r="C480" t="s">
        <v>1602</v>
      </c>
      <c r="D480" t="s">
        <v>3882</v>
      </c>
      <c r="E480" t="s">
        <v>1544</v>
      </c>
      <c r="F480" t="s">
        <v>3864</v>
      </c>
      <c r="G480" t="s">
        <v>1747</v>
      </c>
      <c r="H480" t="s">
        <v>1752</v>
      </c>
      <c r="I480" t="s">
        <v>1753</v>
      </c>
      <c r="J480" t="s">
        <v>1754</v>
      </c>
      <c r="K480" t="s">
        <v>1755</v>
      </c>
      <c r="L480" t="s">
        <v>1756</v>
      </c>
      <c r="M480" t="s">
        <v>551</v>
      </c>
      <c r="N480">
        <v>47</v>
      </c>
      <c r="O480" t="s">
        <v>16</v>
      </c>
      <c r="P480" t="s">
        <v>31</v>
      </c>
      <c r="Q480" t="s">
        <v>62</v>
      </c>
      <c r="R480" t="s">
        <v>12</v>
      </c>
      <c r="S480">
        <v>3</v>
      </c>
      <c r="T480">
        <v>158.72</v>
      </c>
      <c r="U480">
        <v>0.13</v>
      </c>
      <c r="V480">
        <v>414.25920000000002</v>
      </c>
      <c r="W480" t="s">
        <v>1826</v>
      </c>
    </row>
    <row r="481" spans="1:23">
      <c r="A481" s="27">
        <v>45383</v>
      </c>
      <c r="B481" t="s">
        <v>582</v>
      </c>
      <c r="C481" t="s">
        <v>1652</v>
      </c>
      <c r="D481" t="s">
        <v>3912</v>
      </c>
      <c r="E481" t="s">
        <v>1566</v>
      </c>
      <c r="F481" t="s">
        <v>3887</v>
      </c>
      <c r="G481" t="s">
        <v>1621</v>
      </c>
      <c r="H481" t="s">
        <v>1782</v>
      </c>
      <c r="I481" t="s">
        <v>1783</v>
      </c>
      <c r="J481" t="s">
        <v>1784</v>
      </c>
      <c r="K481" t="s">
        <v>1785</v>
      </c>
      <c r="L481" t="s">
        <v>1772</v>
      </c>
      <c r="M481" t="s">
        <v>583</v>
      </c>
      <c r="N481">
        <v>48</v>
      </c>
      <c r="O481" t="s">
        <v>9</v>
      </c>
      <c r="P481" t="s">
        <v>31</v>
      </c>
      <c r="Q481" t="s">
        <v>106</v>
      </c>
      <c r="R481" t="s">
        <v>12</v>
      </c>
      <c r="S481">
        <v>1</v>
      </c>
      <c r="T481">
        <v>442.27</v>
      </c>
      <c r="U481">
        <v>0.06</v>
      </c>
      <c r="V481">
        <v>415.73379999999997</v>
      </c>
      <c r="W481" t="s">
        <v>1829</v>
      </c>
    </row>
    <row r="482" spans="1:23">
      <c r="A482" s="27">
        <v>45383</v>
      </c>
      <c r="B482" t="s">
        <v>1368</v>
      </c>
      <c r="C482" t="s">
        <v>1660</v>
      </c>
      <c r="D482" t="s">
        <v>3916</v>
      </c>
      <c r="E482" t="s">
        <v>1544</v>
      </c>
      <c r="F482" t="s">
        <v>3864</v>
      </c>
      <c r="G482" t="s">
        <v>1683</v>
      </c>
      <c r="H482" t="s">
        <v>1813</v>
      </c>
      <c r="I482" t="s">
        <v>1814</v>
      </c>
      <c r="J482" t="s">
        <v>1754</v>
      </c>
      <c r="K482" t="s">
        <v>1815</v>
      </c>
      <c r="L482" t="s">
        <v>1772</v>
      </c>
      <c r="M482" t="s">
        <v>1369</v>
      </c>
      <c r="N482">
        <v>42</v>
      </c>
      <c r="O482" t="s">
        <v>16</v>
      </c>
      <c r="P482" t="s">
        <v>31</v>
      </c>
      <c r="Q482" t="s">
        <v>140</v>
      </c>
      <c r="R482" t="s">
        <v>12</v>
      </c>
      <c r="S482">
        <v>4</v>
      </c>
      <c r="T482">
        <v>119.83</v>
      </c>
      <c r="U482">
        <v>0.13</v>
      </c>
      <c r="V482">
        <v>417.00839999999999</v>
      </c>
      <c r="W482" t="s">
        <v>1829</v>
      </c>
    </row>
    <row r="483" spans="1:23">
      <c r="A483" s="27">
        <v>45384</v>
      </c>
      <c r="B483" t="s">
        <v>926</v>
      </c>
      <c r="C483" t="s">
        <v>1546</v>
      </c>
      <c r="D483" t="s">
        <v>3840</v>
      </c>
      <c r="E483" t="s">
        <v>1547</v>
      </c>
      <c r="F483" t="s">
        <v>3841</v>
      </c>
      <c r="G483" t="s">
        <v>1655</v>
      </c>
      <c r="H483" t="s">
        <v>1794</v>
      </c>
      <c r="I483" t="s">
        <v>1795</v>
      </c>
      <c r="J483" t="s">
        <v>1759</v>
      </c>
      <c r="K483" t="s">
        <v>1796</v>
      </c>
      <c r="L483" t="s">
        <v>1772</v>
      </c>
      <c r="M483" t="s">
        <v>927</v>
      </c>
      <c r="N483">
        <v>30</v>
      </c>
      <c r="O483" t="s">
        <v>9</v>
      </c>
      <c r="P483" t="s">
        <v>26</v>
      </c>
      <c r="Q483" t="s">
        <v>156</v>
      </c>
      <c r="R483" t="s">
        <v>12</v>
      </c>
      <c r="S483">
        <v>2</v>
      </c>
      <c r="T483">
        <v>237.59</v>
      </c>
      <c r="U483">
        <v>0.12</v>
      </c>
      <c r="V483">
        <v>418.15839999999997</v>
      </c>
      <c r="W483" t="s">
        <v>1829</v>
      </c>
    </row>
    <row r="484" spans="1:23">
      <c r="A484" s="27">
        <v>45384</v>
      </c>
      <c r="B484" t="s">
        <v>1260</v>
      </c>
      <c r="C484" t="s">
        <v>1718</v>
      </c>
      <c r="D484" t="s">
        <v>3946</v>
      </c>
      <c r="E484" t="s">
        <v>1547</v>
      </c>
      <c r="F484" t="s">
        <v>3848</v>
      </c>
      <c r="G484" t="s">
        <v>1645</v>
      </c>
      <c r="H484" t="s">
        <v>1810</v>
      </c>
      <c r="I484" t="s">
        <v>1811</v>
      </c>
      <c r="J484" t="s">
        <v>1754</v>
      </c>
      <c r="K484" t="s">
        <v>1812</v>
      </c>
      <c r="L484" t="s">
        <v>1756</v>
      </c>
      <c r="M484" t="s">
        <v>1261</v>
      </c>
      <c r="N484">
        <v>18</v>
      </c>
      <c r="O484" t="s">
        <v>16</v>
      </c>
      <c r="P484" t="s">
        <v>26</v>
      </c>
      <c r="Q484" t="s">
        <v>35</v>
      </c>
      <c r="R484" t="s">
        <v>12</v>
      </c>
      <c r="S484">
        <v>2</v>
      </c>
      <c r="T484">
        <v>227.97</v>
      </c>
      <c r="U484">
        <v>0.08</v>
      </c>
      <c r="V484">
        <v>419.46480000000003</v>
      </c>
      <c r="W484" t="s">
        <v>1824</v>
      </c>
    </row>
    <row r="485" spans="1:23">
      <c r="A485" s="27">
        <v>45384</v>
      </c>
      <c r="B485" t="s">
        <v>1472</v>
      </c>
      <c r="C485" t="s">
        <v>1722</v>
      </c>
      <c r="D485" t="s">
        <v>3948</v>
      </c>
      <c r="E485" t="s">
        <v>1544</v>
      </c>
      <c r="F485" t="s">
        <v>3852</v>
      </c>
      <c r="G485" t="s">
        <v>1667</v>
      </c>
      <c r="H485" t="s">
        <v>1786</v>
      </c>
      <c r="I485" t="s">
        <v>1787</v>
      </c>
      <c r="J485" t="s">
        <v>1763</v>
      </c>
      <c r="K485" t="s">
        <v>1788</v>
      </c>
      <c r="L485" t="s">
        <v>1756</v>
      </c>
      <c r="M485" t="s">
        <v>4002</v>
      </c>
      <c r="N485">
        <v>59</v>
      </c>
      <c r="O485" t="s">
        <v>9</v>
      </c>
      <c r="P485" t="s">
        <v>19</v>
      </c>
      <c r="Q485" t="s">
        <v>22</v>
      </c>
      <c r="R485" t="s">
        <v>12</v>
      </c>
      <c r="S485">
        <v>2</v>
      </c>
      <c r="T485">
        <v>209.96</v>
      </c>
      <c r="U485">
        <v>0</v>
      </c>
      <c r="V485">
        <v>419.92</v>
      </c>
      <c r="W485" t="s">
        <v>1824</v>
      </c>
    </row>
    <row r="486" spans="1:23">
      <c r="A486" s="27">
        <v>45384</v>
      </c>
      <c r="B486" t="s">
        <v>1080</v>
      </c>
      <c r="C486" t="s">
        <v>1646</v>
      </c>
      <c r="D486" t="s">
        <v>3908</v>
      </c>
      <c r="E486" t="s">
        <v>1558</v>
      </c>
      <c r="F486" t="s">
        <v>3909</v>
      </c>
      <c r="G486" t="s">
        <v>1743</v>
      </c>
      <c r="H486" t="s">
        <v>1807</v>
      </c>
      <c r="I486" t="s">
        <v>1808</v>
      </c>
      <c r="J486" t="s">
        <v>1759</v>
      </c>
      <c r="K486" t="s">
        <v>1809</v>
      </c>
      <c r="L486" t="s">
        <v>1756</v>
      </c>
      <c r="M486" t="s">
        <v>1081</v>
      </c>
      <c r="N486">
        <v>39</v>
      </c>
      <c r="O486" t="s">
        <v>9</v>
      </c>
      <c r="P486" t="s">
        <v>31</v>
      </c>
      <c r="Q486" t="s">
        <v>35</v>
      </c>
      <c r="R486" t="s">
        <v>12</v>
      </c>
      <c r="S486">
        <v>1</v>
      </c>
      <c r="T486">
        <v>540.1</v>
      </c>
      <c r="U486">
        <v>0.22</v>
      </c>
      <c r="V486">
        <v>421.27800000000002</v>
      </c>
      <c r="W486" t="s">
        <v>1826</v>
      </c>
    </row>
    <row r="487" spans="1:23">
      <c r="A487" s="27">
        <v>45385</v>
      </c>
      <c r="B487" t="s">
        <v>1400</v>
      </c>
      <c r="C487" t="s">
        <v>1620</v>
      </c>
      <c r="D487" t="s">
        <v>3892</v>
      </c>
      <c r="E487" t="s">
        <v>1547</v>
      </c>
      <c r="F487" t="s">
        <v>3841</v>
      </c>
      <c r="G487" t="s">
        <v>1671</v>
      </c>
      <c r="H487" t="s">
        <v>1779</v>
      </c>
      <c r="I487" t="s">
        <v>1780</v>
      </c>
      <c r="J487" t="s">
        <v>1763</v>
      </c>
      <c r="K487" t="s">
        <v>1781</v>
      </c>
      <c r="L487" t="s">
        <v>1772</v>
      </c>
      <c r="M487" t="s">
        <v>1401</v>
      </c>
      <c r="N487">
        <v>62</v>
      </c>
      <c r="O487" t="s">
        <v>16</v>
      </c>
      <c r="P487" t="s">
        <v>19</v>
      </c>
      <c r="Q487" t="s">
        <v>70</v>
      </c>
      <c r="R487" t="s">
        <v>12</v>
      </c>
      <c r="S487">
        <v>1</v>
      </c>
      <c r="T487">
        <v>514.65</v>
      </c>
      <c r="U487">
        <v>0.18</v>
      </c>
      <c r="V487">
        <v>422.01299999999998</v>
      </c>
      <c r="W487" t="s">
        <v>1826</v>
      </c>
    </row>
    <row r="488" spans="1:23">
      <c r="A488" s="27">
        <v>45385</v>
      </c>
      <c r="B488" t="s">
        <v>341</v>
      </c>
      <c r="C488" t="s">
        <v>1708</v>
      </c>
      <c r="D488" t="s">
        <v>3941</v>
      </c>
      <c r="E488" t="s">
        <v>1544</v>
      </c>
      <c r="F488" t="s">
        <v>3858</v>
      </c>
      <c r="G488" t="s">
        <v>1685</v>
      </c>
      <c r="H488" t="s">
        <v>1773</v>
      </c>
      <c r="I488" t="s">
        <v>1774</v>
      </c>
      <c r="J488" t="s">
        <v>1759</v>
      </c>
      <c r="K488" t="s">
        <v>1775</v>
      </c>
      <c r="L488" t="s">
        <v>1765</v>
      </c>
      <c r="M488" t="s">
        <v>342</v>
      </c>
      <c r="N488">
        <v>62</v>
      </c>
      <c r="O488" t="s">
        <v>16</v>
      </c>
      <c r="P488" t="s">
        <v>19</v>
      </c>
      <c r="Q488" t="s">
        <v>81</v>
      </c>
      <c r="R488" t="s">
        <v>12</v>
      </c>
      <c r="S488">
        <v>1</v>
      </c>
      <c r="T488">
        <v>516.62</v>
      </c>
      <c r="U488">
        <v>0.18</v>
      </c>
      <c r="V488">
        <v>423.62840000000011</v>
      </c>
      <c r="W488" t="s">
        <v>1826</v>
      </c>
    </row>
    <row r="489" spans="1:23">
      <c r="A489" s="27">
        <v>45385</v>
      </c>
      <c r="B489" t="s">
        <v>544</v>
      </c>
      <c r="C489" t="s">
        <v>1674</v>
      </c>
      <c r="D489" t="s">
        <v>3923</v>
      </c>
      <c r="E489" t="s">
        <v>1558</v>
      </c>
      <c r="F489" t="s">
        <v>3850</v>
      </c>
      <c r="G489" t="s">
        <v>1739</v>
      </c>
      <c r="H489" t="s">
        <v>1766</v>
      </c>
      <c r="I489" t="s">
        <v>1767</v>
      </c>
      <c r="J489" t="s">
        <v>1759</v>
      </c>
      <c r="K489" t="s">
        <v>1768</v>
      </c>
      <c r="L489" t="s">
        <v>1765</v>
      </c>
      <c r="M489" t="s">
        <v>545</v>
      </c>
      <c r="N489">
        <v>21</v>
      </c>
      <c r="O489" t="s">
        <v>9</v>
      </c>
      <c r="P489" t="s">
        <v>26</v>
      </c>
      <c r="Q489" t="s">
        <v>194</v>
      </c>
      <c r="R489" t="s">
        <v>12</v>
      </c>
      <c r="S489">
        <v>3</v>
      </c>
      <c r="T489">
        <v>142.83000000000001</v>
      </c>
      <c r="U489">
        <v>0.01</v>
      </c>
      <c r="V489">
        <v>424.20510000000002</v>
      </c>
      <c r="W489" t="s">
        <v>1826</v>
      </c>
    </row>
    <row r="490" spans="1:23">
      <c r="A490" s="27">
        <v>45385</v>
      </c>
      <c r="B490" t="s">
        <v>1190</v>
      </c>
      <c r="C490" t="s">
        <v>1600</v>
      </c>
      <c r="D490" t="s">
        <v>3881</v>
      </c>
      <c r="E490" t="s">
        <v>1563</v>
      </c>
      <c r="F490" t="s">
        <v>3854</v>
      </c>
      <c r="G490" t="s">
        <v>1701</v>
      </c>
      <c r="H490" t="s">
        <v>1779</v>
      </c>
      <c r="I490" t="s">
        <v>1780</v>
      </c>
      <c r="J490" t="s">
        <v>1763</v>
      </c>
      <c r="K490" t="s">
        <v>1781</v>
      </c>
      <c r="L490" t="s">
        <v>1772</v>
      </c>
      <c r="M490" t="s">
        <v>1191</v>
      </c>
      <c r="N490">
        <v>50</v>
      </c>
      <c r="O490" t="s">
        <v>9</v>
      </c>
      <c r="P490" t="s">
        <v>19</v>
      </c>
      <c r="Q490" t="s">
        <v>167</v>
      </c>
      <c r="R490" t="s">
        <v>12</v>
      </c>
      <c r="S490">
        <v>1</v>
      </c>
      <c r="T490">
        <v>566.5</v>
      </c>
      <c r="U490">
        <v>0.25</v>
      </c>
      <c r="V490">
        <v>424.875</v>
      </c>
      <c r="W490" t="s">
        <v>1826</v>
      </c>
    </row>
    <row r="491" spans="1:23">
      <c r="A491" s="27">
        <v>45386</v>
      </c>
      <c r="B491" t="s">
        <v>724</v>
      </c>
      <c r="C491" t="s">
        <v>1626</v>
      </c>
      <c r="D491" t="s">
        <v>3896</v>
      </c>
      <c r="E491" t="s">
        <v>1563</v>
      </c>
      <c r="F491" t="s">
        <v>3897</v>
      </c>
      <c r="G491" t="s">
        <v>1573</v>
      </c>
      <c r="H491" t="s">
        <v>1782</v>
      </c>
      <c r="I491" t="s">
        <v>1783</v>
      </c>
      <c r="J491" t="s">
        <v>1784</v>
      </c>
      <c r="K491" t="s">
        <v>1785</v>
      </c>
      <c r="L491" t="s">
        <v>1772</v>
      </c>
      <c r="M491" t="s">
        <v>725</v>
      </c>
      <c r="N491">
        <v>29</v>
      </c>
      <c r="O491" t="s">
        <v>9</v>
      </c>
      <c r="P491" t="s">
        <v>26</v>
      </c>
      <c r="Q491" t="s">
        <v>588</v>
      </c>
      <c r="R491" t="s">
        <v>12</v>
      </c>
      <c r="S491">
        <v>4</v>
      </c>
      <c r="T491">
        <v>139.94</v>
      </c>
      <c r="U491">
        <v>0.24</v>
      </c>
      <c r="V491">
        <v>425.41759999999999</v>
      </c>
      <c r="W491" t="s">
        <v>1829</v>
      </c>
    </row>
    <row r="492" spans="1:23">
      <c r="A492" s="27">
        <v>45386</v>
      </c>
      <c r="B492" t="s">
        <v>1243</v>
      </c>
      <c r="C492" t="s">
        <v>1622</v>
      </c>
      <c r="D492" t="s">
        <v>3893</v>
      </c>
      <c r="E492" t="s">
        <v>1547</v>
      </c>
      <c r="F492" t="s">
        <v>3894</v>
      </c>
      <c r="G492" t="s">
        <v>1583</v>
      </c>
      <c r="H492" t="s">
        <v>1797</v>
      </c>
      <c r="I492" t="s">
        <v>1798</v>
      </c>
      <c r="J492" t="s">
        <v>1754</v>
      </c>
      <c r="K492" t="s">
        <v>129</v>
      </c>
      <c r="L492" t="s">
        <v>1756</v>
      </c>
      <c r="M492" t="s">
        <v>1244</v>
      </c>
      <c r="N492">
        <v>27</v>
      </c>
      <c r="O492" t="s">
        <v>9</v>
      </c>
      <c r="P492" t="s">
        <v>26</v>
      </c>
      <c r="Q492" t="s">
        <v>62</v>
      </c>
      <c r="R492" t="s">
        <v>12</v>
      </c>
      <c r="S492">
        <v>1</v>
      </c>
      <c r="T492">
        <v>546.20000000000005</v>
      </c>
      <c r="U492">
        <v>0.22</v>
      </c>
      <c r="V492">
        <v>426.03600000000012</v>
      </c>
      <c r="W492" t="s">
        <v>1826</v>
      </c>
    </row>
    <row r="493" spans="1:23">
      <c r="A493" s="27">
        <v>45386</v>
      </c>
      <c r="B493" t="s">
        <v>1397</v>
      </c>
      <c r="C493" t="s">
        <v>1565</v>
      </c>
      <c r="D493" t="s">
        <v>3855</v>
      </c>
      <c r="E493" t="s">
        <v>1566</v>
      </c>
      <c r="F493" t="s">
        <v>3856</v>
      </c>
      <c r="G493" t="s">
        <v>1591</v>
      </c>
      <c r="H493" t="s">
        <v>1779</v>
      </c>
      <c r="I493" t="s">
        <v>1780</v>
      </c>
      <c r="J493" t="s">
        <v>1763</v>
      </c>
      <c r="K493" t="s">
        <v>1781</v>
      </c>
      <c r="L493" t="s">
        <v>1772</v>
      </c>
      <c r="M493" t="s">
        <v>1398</v>
      </c>
      <c r="N493">
        <v>60</v>
      </c>
      <c r="O493" t="s">
        <v>16</v>
      </c>
      <c r="P493" t="s">
        <v>19</v>
      </c>
      <c r="Q493" t="s">
        <v>96</v>
      </c>
      <c r="R493" t="s">
        <v>12</v>
      </c>
      <c r="S493">
        <v>1</v>
      </c>
      <c r="T493">
        <v>484.23</v>
      </c>
      <c r="U493">
        <v>0.12</v>
      </c>
      <c r="V493">
        <v>426.12240000000003</v>
      </c>
      <c r="W493" t="s">
        <v>1824</v>
      </c>
    </row>
    <row r="494" spans="1:23">
      <c r="A494" s="27">
        <v>45387</v>
      </c>
      <c r="B494" t="s">
        <v>681</v>
      </c>
      <c r="C494" t="s">
        <v>1664</v>
      </c>
      <c r="D494" t="s">
        <v>3918</v>
      </c>
      <c r="E494" t="s">
        <v>1547</v>
      </c>
      <c r="F494" t="s">
        <v>3848</v>
      </c>
      <c r="G494" t="s">
        <v>1743</v>
      </c>
      <c r="H494" t="s">
        <v>1766</v>
      </c>
      <c r="I494" t="s">
        <v>1767</v>
      </c>
      <c r="J494" t="s">
        <v>1759</v>
      </c>
      <c r="K494" t="s">
        <v>1768</v>
      </c>
      <c r="L494" t="s">
        <v>1765</v>
      </c>
      <c r="M494" t="s">
        <v>682</v>
      </c>
      <c r="N494">
        <v>50</v>
      </c>
      <c r="O494" t="s">
        <v>16</v>
      </c>
      <c r="P494" t="s">
        <v>19</v>
      </c>
      <c r="Q494" t="s">
        <v>287</v>
      </c>
      <c r="R494" t="s">
        <v>12</v>
      </c>
      <c r="S494">
        <v>2</v>
      </c>
      <c r="T494">
        <v>250.83</v>
      </c>
      <c r="U494">
        <v>0.15</v>
      </c>
      <c r="V494">
        <v>426.411</v>
      </c>
      <c r="W494" t="s">
        <v>1826</v>
      </c>
    </row>
    <row r="495" spans="1:23">
      <c r="A495" s="27">
        <v>45387</v>
      </c>
      <c r="B495" t="s">
        <v>1475</v>
      </c>
      <c r="C495" t="s">
        <v>1680</v>
      </c>
      <c r="D495" t="s">
        <v>3926</v>
      </c>
      <c r="E495" t="s">
        <v>1558</v>
      </c>
      <c r="F495" t="s">
        <v>3861</v>
      </c>
      <c r="G495" t="s">
        <v>1689</v>
      </c>
      <c r="H495" t="s">
        <v>1807</v>
      </c>
      <c r="I495" t="s">
        <v>1808</v>
      </c>
      <c r="J495" t="s">
        <v>1759</v>
      </c>
      <c r="K495" t="s">
        <v>1809</v>
      </c>
      <c r="L495" t="s">
        <v>1756</v>
      </c>
      <c r="M495" t="s">
        <v>1476</v>
      </c>
      <c r="N495">
        <v>40</v>
      </c>
      <c r="O495" t="s">
        <v>9</v>
      </c>
      <c r="P495" t="s">
        <v>31</v>
      </c>
      <c r="Q495" t="s">
        <v>92</v>
      </c>
      <c r="R495" t="s">
        <v>12</v>
      </c>
      <c r="S495">
        <v>1</v>
      </c>
      <c r="T495">
        <v>440.19</v>
      </c>
      <c r="U495">
        <v>0.03</v>
      </c>
      <c r="V495">
        <v>426.98430000000002</v>
      </c>
      <c r="W495" t="s">
        <v>1829</v>
      </c>
    </row>
    <row r="496" spans="1:23">
      <c r="A496" s="27">
        <v>45388</v>
      </c>
      <c r="B496" t="s">
        <v>1458</v>
      </c>
      <c r="C496" t="s">
        <v>1662</v>
      </c>
      <c r="D496" t="s">
        <v>3917</v>
      </c>
      <c r="E496" t="s">
        <v>1566</v>
      </c>
      <c r="F496" t="s">
        <v>3856</v>
      </c>
      <c r="G496" t="s">
        <v>1603</v>
      </c>
      <c r="H496" t="s">
        <v>1807</v>
      </c>
      <c r="I496" t="s">
        <v>1808</v>
      </c>
      <c r="J496" t="s">
        <v>1759</v>
      </c>
      <c r="K496" t="s">
        <v>1809</v>
      </c>
      <c r="L496" t="s">
        <v>1756</v>
      </c>
      <c r="M496" t="s">
        <v>1459</v>
      </c>
      <c r="N496">
        <v>53</v>
      </c>
      <c r="O496" t="s">
        <v>9</v>
      </c>
      <c r="P496" t="s">
        <v>19</v>
      </c>
      <c r="Q496" t="s">
        <v>96</v>
      </c>
      <c r="R496" t="s">
        <v>12</v>
      </c>
      <c r="S496">
        <v>2</v>
      </c>
      <c r="T496">
        <v>218.11</v>
      </c>
      <c r="U496">
        <v>0.02</v>
      </c>
      <c r="V496">
        <v>427.49560000000002</v>
      </c>
      <c r="W496" t="s">
        <v>1826</v>
      </c>
    </row>
    <row r="497" spans="1:23">
      <c r="A497" s="27">
        <v>45388</v>
      </c>
      <c r="B497" t="s">
        <v>585</v>
      </c>
      <c r="C497" t="s">
        <v>1622</v>
      </c>
      <c r="D497" t="s">
        <v>3893</v>
      </c>
      <c r="E497" t="s">
        <v>1547</v>
      </c>
      <c r="F497" t="s">
        <v>3894</v>
      </c>
      <c r="G497" t="s">
        <v>1703</v>
      </c>
      <c r="H497" t="s">
        <v>1813</v>
      </c>
      <c r="I497" t="s">
        <v>1814</v>
      </c>
      <c r="J497" t="s">
        <v>1754</v>
      </c>
      <c r="K497" t="s">
        <v>1815</v>
      </c>
      <c r="L497" t="s">
        <v>1772</v>
      </c>
      <c r="M497" t="s">
        <v>586</v>
      </c>
      <c r="N497">
        <v>55</v>
      </c>
      <c r="O497" t="s">
        <v>9</v>
      </c>
      <c r="P497" t="s">
        <v>19</v>
      </c>
      <c r="Q497" t="s">
        <v>715</v>
      </c>
      <c r="R497" t="s">
        <v>12</v>
      </c>
      <c r="S497">
        <v>4</v>
      </c>
      <c r="T497">
        <v>122.87</v>
      </c>
      <c r="U497">
        <v>0.13</v>
      </c>
      <c r="V497">
        <v>427.58760000000001</v>
      </c>
      <c r="W497" t="s">
        <v>1829</v>
      </c>
    </row>
    <row r="498" spans="1:23">
      <c r="A498" s="27">
        <v>45388</v>
      </c>
      <c r="B498" t="s">
        <v>23</v>
      </c>
      <c r="C498" t="s">
        <v>1572</v>
      </c>
      <c r="D498" t="s">
        <v>3860</v>
      </c>
      <c r="E498" t="s">
        <v>1558</v>
      </c>
      <c r="F498" t="s">
        <v>3861</v>
      </c>
      <c r="G498" t="s">
        <v>1693</v>
      </c>
      <c r="H498" t="s">
        <v>1786</v>
      </c>
      <c r="I498" t="s">
        <v>1787</v>
      </c>
      <c r="J498" t="s">
        <v>1763</v>
      </c>
      <c r="K498" t="s">
        <v>1788</v>
      </c>
      <c r="L498" t="s">
        <v>1756</v>
      </c>
      <c r="M498" t="s">
        <v>3983</v>
      </c>
      <c r="N498">
        <v>59</v>
      </c>
      <c r="O498" t="s">
        <v>16</v>
      </c>
      <c r="P498" t="s">
        <v>19</v>
      </c>
      <c r="Q498" t="s">
        <v>291</v>
      </c>
      <c r="R498" t="s">
        <v>12</v>
      </c>
      <c r="S498">
        <v>1</v>
      </c>
      <c r="T498">
        <v>437.65</v>
      </c>
      <c r="U498">
        <v>0.02</v>
      </c>
      <c r="V498">
        <v>428.89699999999999</v>
      </c>
      <c r="W498" t="s">
        <v>1826</v>
      </c>
    </row>
    <row r="499" spans="1:23">
      <c r="A499" s="27">
        <v>45389</v>
      </c>
      <c r="B499" t="s">
        <v>1417</v>
      </c>
      <c r="C499" t="s">
        <v>1672</v>
      </c>
      <c r="D499" t="s">
        <v>3922</v>
      </c>
      <c r="E499" t="s">
        <v>1563</v>
      </c>
      <c r="F499" t="s">
        <v>3839</v>
      </c>
      <c r="G499" t="s">
        <v>1733</v>
      </c>
      <c r="H499" t="s">
        <v>1804</v>
      </c>
      <c r="I499" t="s">
        <v>1805</v>
      </c>
      <c r="J499" t="s">
        <v>1784</v>
      </c>
      <c r="K499" t="s">
        <v>1806</v>
      </c>
      <c r="L499" t="s">
        <v>1756</v>
      </c>
      <c r="M499" t="s">
        <v>679</v>
      </c>
      <c r="N499">
        <v>29</v>
      </c>
      <c r="O499" t="s">
        <v>16</v>
      </c>
      <c r="P499" t="s">
        <v>26</v>
      </c>
      <c r="Q499" t="s">
        <v>18</v>
      </c>
      <c r="R499" t="s">
        <v>12</v>
      </c>
      <c r="S499">
        <v>3</v>
      </c>
      <c r="T499">
        <v>198.76</v>
      </c>
      <c r="U499">
        <v>0.28000000000000003</v>
      </c>
      <c r="V499">
        <v>429.32159999999999</v>
      </c>
      <c r="W499" t="s">
        <v>1826</v>
      </c>
    </row>
    <row r="500" spans="1:23">
      <c r="A500" s="27">
        <v>45389</v>
      </c>
      <c r="B500" t="s">
        <v>195</v>
      </c>
      <c r="C500" t="s">
        <v>1549</v>
      </c>
      <c r="D500" t="s">
        <v>3842</v>
      </c>
      <c r="E500" t="s">
        <v>1547</v>
      </c>
      <c r="F500" t="s">
        <v>3843</v>
      </c>
      <c r="G500" t="s">
        <v>1735</v>
      </c>
      <c r="H500" t="s">
        <v>1807</v>
      </c>
      <c r="I500" t="s">
        <v>1808</v>
      </c>
      <c r="J500" t="s">
        <v>1759</v>
      </c>
      <c r="K500" t="s">
        <v>1809</v>
      </c>
      <c r="L500" t="s">
        <v>1756</v>
      </c>
      <c r="M500" t="s">
        <v>196</v>
      </c>
      <c r="N500">
        <v>23</v>
      </c>
      <c r="O500" t="s">
        <v>16</v>
      </c>
      <c r="P500" t="s">
        <v>26</v>
      </c>
      <c r="Q500" t="s">
        <v>62</v>
      </c>
      <c r="R500" t="s">
        <v>12</v>
      </c>
      <c r="S500">
        <v>4</v>
      </c>
      <c r="T500">
        <v>127.58</v>
      </c>
      <c r="U500">
        <v>0.15</v>
      </c>
      <c r="V500">
        <v>433.77199999999999</v>
      </c>
      <c r="W500" t="s">
        <v>1826</v>
      </c>
    </row>
    <row r="501" spans="1:23">
      <c r="A501" s="27">
        <v>45389</v>
      </c>
      <c r="B501" t="s">
        <v>36</v>
      </c>
      <c r="C501" t="s">
        <v>1604</v>
      </c>
      <c r="D501" t="s">
        <v>3883</v>
      </c>
      <c r="E501" t="s">
        <v>1566</v>
      </c>
      <c r="F501" t="s">
        <v>3848</v>
      </c>
      <c r="G501" t="s">
        <v>1727</v>
      </c>
      <c r="H501" t="s">
        <v>1769</v>
      </c>
      <c r="I501" t="s">
        <v>1770</v>
      </c>
      <c r="J501" t="s">
        <v>1763</v>
      </c>
      <c r="K501" t="s">
        <v>1771</v>
      </c>
      <c r="L501" t="s">
        <v>1772</v>
      </c>
      <c r="M501" t="s">
        <v>37</v>
      </c>
      <c r="N501">
        <v>29</v>
      </c>
      <c r="O501" t="s">
        <v>16</v>
      </c>
      <c r="P501" t="s">
        <v>26</v>
      </c>
      <c r="Q501" t="s">
        <v>30</v>
      </c>
      <c r="R501" t="s">
        <v>12</v>
      </c>
      <c r="S501">
        <v>2</v>
      </c>
      <c r="T501">
        <v>278.16000000000003</v>
      </c>
      <c r="U501">
        <v>0.22</v>
      </c>
      <c r="V501">
        <v>433.92960000000011</v>
      </c>
      <c r="W501" t="s">
        <v>1824</v>
      </c>
    </row>
    <row r="502" spans="1:23">
      <c r="A502" s="27">
        <v>45389</v>
      </c>
      <c r="B502" t="s">
        <v>544</v>
      </c>
      <c r="C502" t="s">
        <v>1742</v>
      </c>
      <c r="D502" t="s">
        <v>3958</v>
      </c>
      <c r="E502" t="s">
        <v>1566</v>
      </c>
      <c r="F502" t="s">
        <v>3887</v>
      </c>
      <c r="G502" t="s">
        <v>1617</v>
      </c>
      <c r="H502" t="s">
        <v>1773</v>
      </c>
      <c r="I502" t="s">
        <v>1774</v>
      </c>
      <c r="J502" t="s">
        <v>1759</v>
      </c>
      <c r="K502" t="s">
        <v>1775</v>
      </c>
      <c r="L502" t="s">
        <v>1765</v>
      </c>
      <c r="M502" t="s">
        <v>545</v>
      </c>
      <c r="N502">
        <v>21</v>
      </c>
      <c r="O502" t="s">
        <v>9</v>
      </c>
      <c r="P502" t="s">
        <v>26</v>
      </c>
      <c r="Q502" t="s">
        <v>291</v>
      </c>
      <c r="R502" t="s">
        <v>12</v>
      </c>
      <c r="S502">
        <v>2</v>
      </c>
      <c r="T502">
        <v>261.48</v>
      </c>
      <c r="U502">
        <v>0.17</v>
      </c>
      <c r="V502">
        <v>434.05680000000001</v>
      </c>
      <c r="W502" t="s">
        <v>1824</v>
      </c>
    </row>
    <row r="503" spans="1:23">
      <c r="A503" s="27">
        <v>45390</v>
      </c>
      <c r="B503" t="s">
        <v>1193</v>
      </c>
      <c r="C503" t="s">
        <v>1688</v>
      </c>
      <c r="D503" t="s">
        <v>3931</v>
      </c>
      <c r="E503" t="s">
        <v>1544</v>
      </c>
      <c r="F503" t="s">
        <v>3875</v>
      </c>
      <c r="G503" t="s">
        <v>1705</v>
      </c>
      <c r="H503" t="s">
        <v>1804</v>
      </c>
      <c r="I503" t="s">
        <v>1805</v>
      </c>
      <c r="J503" t="s">
        <v>1784</v>
      </c>
      <c r="K503" t="s">
        <v>1806</v>
      </c>
      <c r="L503" t="s">
        <v>1756</v>
      </c>
      <c r="M503" t="s">
        <v>1194</v>
      </c>
      <c r="N503">
        <v>20</v>
      </c>
      <c r="O503" t="s">
        <v>16</v>
      </c>
      <c r="P503" t="s">
        <v>26</v>
      </c>
      <c r="Q503" t="s">
        <v>133</v>
      </c>
      <c r="R503" t="s">
        <v>12</v>
      </c>
      <c r="S503">
        <v>1</v>
      </c>
      <c r="T503">
        <v>505.83</v>
      </c>
      <c r="U503">
        <v>0.14000000000000001</v>
      </c>
      <c r="V503">
        <v>435.0138</v>
      </c>
      <c r="W503" t="s">
        <v>1829</v>
      </c>
    </row>
    <row r="504" spans="1:23">
      <c r="A504" s="27">
        <v>45390</v>
      </c>
      <c r="B504" t="s">
        <v>27</v>
      </c>
      <c r="C504" t="s">
        <v>1676</v>
      </c>
      <c r="D504" t="s">
        <v>3924</v>
      </c>
      <c r="E504" t="s">
        <v>1558</v>
      </c>
      <c r="F504" t="s">
        <v>3906</v>
      </c>
      <c r="G504" t="s">
        <v>1701</v>
      </c>
      <c r="H504" t="s">
        <v>1804</v>
      </c>
      <c r="I504" t="s">
        <v>1805</v>
      </c>
      <c r="J504" t="s">
        <v>1784</v>
      </c>
      <c r="K504" t="s">
        <v>1806</v>
      </c>
      <c r="L504" t="s">
        <v>1756</v>
      </c>
      <c r="M504" t="s">
        <v>28</v>
      </c>
      <c r="N504">
        <v>64</v>
      </c>
      <c r="O504" t="s">
        <v>16</v>
      </c>
      <c r="P504" t="s">
        <v>19</v>
      </c>
      <c r="Q504" t="s">
        <v>30</v>
      </c>
      <c r="R504" t="s">
        <v>12</v>
      </c>
      <c r="S504">
        <v>1</v>
      </c>
      <c r="T504">
        <v>453.41</v>
      </c>
      <c r="U504">
        <v>0.04</v>
      </c>
      <c r="V504">
        <v>435.27359999999999</v>
      </c>
      <c r="W504" t="s">
        <v>1824</v>
      </c>
    </row>
    <row r="505" spans="1:23">
      <c r="A505" s="27">
        <v>45390</v>
      </c>
      <c r="B505" t="s">
        <v>1425</v>
      </c>
      <c r="C505" t="s">
        <v>1592</v>
      </c>
      <c r="D505" t="s">
        <v>3876</v>
      </c>
      <c r="E505" t="s">
        <v>1566</v>
      </c>
      <c r="F505" t="s">
        <v>3872</v>
      </c>
      <c r="G505" t="s">
        <v>1665</v>
      </c>
      <c r="H505" t="s">
        <v>1799</v>
      </c>
      <c r="I505" t="s">
        <v>1800</v>
      </c>
      <c r="J505" t="s">
        <v>1763</v>
      </c>
      <c r="K505" t="s">
        <v>207</v>
      </c>
      <c r="L505" t="s">
        <v>1765</v>
      </c>
      <c r="M505" t="s">
        <v>1426</v>
      </c>
      <c r="N505">
        <v>34</v>
      </c>
      <c r="O505" t="s">
        <v>16</v>
      </c>
      <c r="P505" t="s">
        <v>26</v>
      </c>
      <c r="Q505" t="s">
        <v>18</v>
      </c>
      <c r="R505" t="s">
        <v>12</v>
      </c>
      <c r="S505">
        <v>1</v>
      </c>
      <c r="T505">
        <v>588.29999999999995</v>
      </c>
      <c r="U505">
        <v>0.26</v>
      </c>
      <c r="V505">
        <v>435.34199999999998</v>
      </c>
      <c r="W505" t="s">
        <v>1824</v>
      </c>
    </row>
    <row r="506" spans="1:23">
      <c r="A506" s="27">
        <v>45390</v>
      </c>
      <c r="B506" t="s">
        <v>815</v>
      </c>
      <c r="C506" t="s">
        <v>1692</v>
      </c>
      <c r="D506" t="s">
        <v>3933</v>
      </c>
      <c r="E506" t="s">
        <v>1566</v>
      </c>
      <c r="F506" t="s">
        <v>3856</v>
      </c>
      <c r="G506" t="s">
        <v>1699</v>
      </c>
      <c r="H506" t="s">
        <v>1761</v>
      </c>
      <c r="I506" t="s">
        <v>1762</v>
      </c>
      <c r="J506" t="s">
        <v>1763</v>
      </c>
      <c r="K506" t="s">
        <v>1764</v>
      </c>
      <c r="L506" t="s">
        <v>1765</v>
      </c>
      <c r="M506" t="s">
        <v>816</v>
      </c>
      <c r="N506">
        <v>21</v>
      </c>
      <c r="O506" t="s">
        <v>9</v>
      </c>
      <c r="P506" t="s">
        <v>26</v>
      </c>
      <c r="Q506" t="s">
        <v>70</v>
      </c>
      <c r="R506" t="s">
        <v>12</v>
      </c>
      <c r="S506">
        <v>2</v>
      </c>
      <c r="T506">
        <v>245.52</v>
      </c>
      <c r="U506">
        <v>0.11</v>
      </c>
      <c r="V506">
        <v>437.0256</v>
      </c>
      <c r="W506" t="s">
        <v>1829</v>
      </c>
    </row>
    <row r="507" spans="1:23">
      <c r="A507" s="27">
        <v>45390</v>
      </c>
      <c r="B507" t="s">
        <v>130</v>
      </c>
      <c r="C507" t="s">
        <v>1732</v>
      </c>
      <c r="D507" t="s">
        <v>3953</v>
      </c>
      <c r="E507" t="s">
        <v>1544</v>
      </c>
      <c r="F507" t="s">
        <v>3866</v>
      </c>
      <c r="G507" t="s">
        <v>1605</v>
      </c>
      <c r="H507" t="s">
        <v>1804</v>
      </c>
      <c r="I507" t="s">
        <v>1805</v>
      </c>
      <c r="J507" t="s">
        <v>1784</v>
      </c>
      <c r="K507" t="s">
        <v>1806</v>
      </c>
      <c r="L507" t="s">
        <v>1756</v>
      </c>
      <c r="M507" t="s">
        <v>131</v>
      </c>
      <c r="N507">
        <v>48</v>
      </c>
      <c r="O507" t="s">
        <v>16</v>
      </c>
      <c r="P507" t="s">
        <v>31</v>
      </c>
      <c r="Q507" t="s">
        <v>233</v>
      </c>
      <c r="R507" t="s">
        <v>12</v>
      </c>
      <c r="S507">
        <v>1</v>
      </c>
      <c r="T507">
        <v>553.38</v>
      </c>
      <c r="U507">
        <v>0.21</v>
      </c>
      <c r="V507">
        <v>437.17020000000002</v>
      </c>
      <c r="W507" t="s">
        <v>1829</v>
      </c>
    </row>
    <row r="508" spans="1:23">
      <c r="A508" s="27">
        <v>45392</v>
      </c>
      <c r="B508" t="s">
        <v>205</v>
      </c>
      <c r="C508" t="s">
        <v>1578</v>
      </c>
      <c r="D508" t="s">
        <v>3865</v>
      </c>
      <c r="E508" t="s">
        <v>1563</v>
      </c>
      <c r="F508" t="s">
        <v>3866</v>
      </c>
      <c r="G508" t="s">
        <v>1649</v>
      </c>
      <c r="H508" t="s">
        <v>1801</v>
      </c>
      <c r="I508" t="s">
        <v>1802</v>
      </c>
      <c r="J508" t="s">
        <v>1759</v>
      </c>
      <c r="K508" t="s">
        <v>1803</v>
      </c>
      <c r="L508" t="s">
        <v>1756</v>
      </c>
      <c r="M508" t="s">
        <v>206</v>
      </c>
      <c r="N508">
        <v>24</v>
      </c>
      <c r="O508" t="s">
        <v>9</v>
      </c>
      <c r="P508" t="s">
        <v>26</v>
      </c>
      <c r="Q508" t="s">
        <v>250</v>
      </c>
      <c r="R508" t="s">
        <v>12</v>
      </c>
      <c r="S508">
        <v>2</v>
      </c>
      <c r="T508">
        <v>280.37</v>
      </c>
      <c r="U508">
        <v>0.22</v>
      </c>
      <c r="V508">
        <v>437.37720000000002</v>
      </c>
      <c r="W508" t="s">
        <v>1829</v>
      </c>
    </row>
    <row r="509" spans="1:23">
      <c r="A509" s="27">
        <v>45392</v>
      </c>
      <c r="B509" t="s">
        <v>846</v>
      </c>
      <c r="C509" t="s">
        <v>1722</v>
      </c>
      <c r="D509" t="s">
        <v>3948</v>
      </c>
      <c r="E509" t="s">
        <v>1544</v>
      </c>
      <c r="F509" t="s">
        <v>3852</v>
      </c>
      <c r="G509" t="s">
        <v>1545</v>
      </c>
      <c r="H509" t="s">
        <v>1757</v>
      </c>
      <c r="I509" t="s">
        <v>1758</v>
      </c>
      <c r="J509" t="s">
        <v>1759</v>
      </c>
      <c r="K509" t="s">
        <v>1760</v>
      </c>
      <c r="L509" t="s">
        <v>1756</v>
      </c>
      <c r="M509" t="s">
        <v>847</v>
      </c>
      <c r="N509">
        <v>38</v>
      </c>
      <c r="O509" t="s">
        <v>9</v>
      </c>
      <c r="P509" t="s">
        <v>31</v>
      </c>
      <c r="Q509" t="s">
        <v>163</v>
      </c>
      <c r="R509" t="s">
        <v>12</v>
      </c>
      <c r="S509">
        <v>2</v>
      </c>
      <c r="T509">
        <v>291.83999999999997</v>
      </c>
      <c r="U509">
        <v>0.25</v>
      </c>
      <c r="V509">
        <v>437.76</v>
      </c>
      <c r="W509" t="s">
        <v>1829</v>
      </c>
    </row>
    <row r="510" spans="1:23">
      <c r="A510" s="27">
        <v>45392</v>
      </c>
      <c r="B510" t="s">
        <v>40</v>
      </c>
      <c r="C510" t="s">
        <v>1718</v>
      </c>
      <c r="D510" t="s">
        <v>3946</v>
      </c>
      <c r="E510" t="s">
        <v>1547</v>
      </c>
      <c r="F510" t="s">
        <v>3848</v>
      </c>
      <c r="G510" t="s">
        <v>1629</v>
      </c>
      <c r="H510" t="s">
        <v>1752</v>
      </c>
      <c r="I510" t="s">
        <v>1753</v>
      </c>
      <c r="J510" t="s">
        <v>1754</v>
      </c>
      <c r="K510" t="s">
        <v>1755</v>
      </c>
      <c r="L510" t="s">
        <v>1756</v>
      </c>
      <c r="M510" t="s">
        <v>41</v>
      </c>
      <c r="N510">
        <v>29</v>
      </c>
      <c r="O510" t="s">
        <v>16</v>
      </c>
      <c r="P510" t="s">
        <v>26</v>
      </c>
      <c r="Q510" t="s">
        <v>324</v>
      </c>
      <c r="R510" t="s">
        <v>12</v>
      </c>
      <c r="S510">
        <v>2</v>
      </c>
      <c r="T510">
        <v>226.43</v>
      </c>
      <c r="U510">
        <v>0.03</v>
      </c>
      <c r="V510">
        <v>439.27420000000001</v>
      </c>
      <c r="W510" t="s">
        <v>1829</v>
      </c>
    </row>
    <row r="511" spans="1:23">
      <c r="A511" s="27">
        <v>45394</v>
      </c>
      <c r="B511" t="s">
        <v>110</v>
      </c>
      <c r="C511" t="s">
        <v>1598</v>
      </c>
      <c r="D511" t="s">
        <v>3880</v>
      </c>
      <c r="E511" t="s">
        <v>1547</v>
      </c>
      <c r="F511" t="s">
        <v>3848</v>
      </c>
      <c r="G511" t="s">
        <v>1633</v>
      </c>
      <c r="H511" t="s">
        <v>1797</v>
      </c>
      <c r="I511" t="s">
        <v>1798</v>
      </c>
      <c r="J511" t="s">
        <v>1754</v>
      </c>
      <c r="K511" t="s">
        <v>129</v>
      </c>
      <c r="L511" t="s">
        <v>1756</v>
      </c>
      <c r="M511" t="s">
        <v>111</v>
      </c>
      <c r="N511">
        <v>18</v>
      </c>
      <c r="O511" t="s">
        <v>16</v>
      </c>
      <c r="P511" t="s">
        <v>26</v>
      </c>
      <c r="Q511" t="s">
        <v>43</v>
      </c>
      <c r="R511" t="s">
        <v>12</v>
      </c>
      <c r="S511">
        <v>1</v>
      </c>
      <c r="T511">
        <v>531.99</v>
      </c>
      <c r="U511">
        <v>0.17</v>
      </c>
      <c r="V511">
        <v>441.55169999999998</v>
      </c>
      <c r="W511" t="s">
        <v>1826</v>
      </c>
    </row>
    <row r="512" spans="1:23">
      <c r="A512" s="27">
        <v>45394</v>
      </c>
      <c r="B512" t="s">
        <v>571</v>
      </c>
      <c r="C512" t="s">
        <v>1590</v>
      </c>
      <c r="D512" t="s">
        <v>3874</v>
      </c>
      <c r="E512" t="s">
        <v>1544</v>
      </c>
      <c r="F512" t="s">
        <v>3875</v>
      </c>
      <c r="G512" t="s">
        <v>1609</v>
      </c>
      <c r="H512" t="s">
        <v>1757</v>
      </c>
      <c r="I512" t="s">
        <v>1758</v>
      </c>
      <c r="J512" t="s">
        <v>1759</v>
      </c>
      <c r="K512" t="s">
        <v>1760</v>
      </c>
      <c r="L512" t="s">
        <v>1756</v>
      </c>
      <c r="M512" t="s">
        <v>572</v>
      </c>
      <c r="N512">
        <v>41</v>
      </c>
      <c r="O512" t="s">
        <v>16</v>
      </c>
      <c r="P512" t="s">
        <v>31</v>
      </c>
      <c r="Q512" t="s">
        <v>163</v>
      </c>
      <c r="R512" t="s">
        <v>12</v>
      </c>
      <c r="S512">
        <v>1</v>
      </c>
      <c r="T512">
        <v>486.39</v>
      </c>
      <c r="U512">
        <v>0.09</v>
      </c>
      <c r="V512">
        <v>442.61489999999998</v>
      </c>
      <c r="W512" t="s">
        <v>1829</v>
      </c>
    </row>
    <row r="513" spans="1:23">
      <c r="A513" s="27">
        <v>45394</v>
      </c>
      <c r="B513" t="s">
        <v>830</v>
      </c>
      <c r="C513" t="s">
        <v>1716</v>
      </c>
      <c r="D513" t="s">
        <v>3945</v>
      </c>
      <c r="E513" t="s">
        <v>1544</v>
      </c>
      <c r="F513" t="s">
        <v>3929</v>
      </c>
      <c r="G513" t="s">
        <v>1567</v>
      </c>
      <c r="H513" t="s">
        <v>1797</v>
      </c>
      <c r="I513" t="s">
        <v>1798</v>
      </c>
      <c r="J513" t="s">
        <v>1754</v>
      </c>
      <c r="K513" t="s">
        <v>129</v>
      </c>
      <c r="L513" t="s">
        <v>1756</v>
      </c>
      <c r="M513" t="s">
        <v>831</v>
      </c>
      <c r="N513">
        <v>63</v>
      </c>
      <c r="O513" t="s">
        <v>16</v>
      </c>
      <c r="P513" t="s">
        <v>19</v>
      </c>
      <c r="Q513" t="s">
        <v>62</v>
      </c>
      <c r="R513" t="s">
        <v>12</v>
      </c>
      <c r="S513">
        <v>1</v>
      </c>
      <c r="T513">
        <v>520.92999999999995</v>
      </c>
      <c r="U513">
        <v>0.15</v>
      </c>
      <c r="V513">
        <v>442.79050000000001</v>
      </c>
      <c r="W513" t="s">
        <v>1824</v>
      </c>
    </row>
    <row r="514" spans="1:23">
      <c r="A514" s="27">
        <v>45394</v>
      </c>
      <c r="B514" t="s">
        <v>517</v>
      </c>
      <c r="C514" t="s">
        <v>1672</v>
      </c>
      <c r="D514" t="s">
        <v>3922</v>
      </c>
      <c r="E514" t="s">
        <v>1563</v>
      </c>
      <c r="F514" t="s">
        <v>3839</v>
      </c>
      <c r="G514" t="s">
        <v>1689</v>
      </c>
      <c r="H514" t="s">
        <v>1799</v>
      </c>
      <c r="I514" t="s">
        <v>1800</v>
      </c>
      <c r="J514" t="s">
        <v>1763</v>
      </c>
      <c r="K514" t="s">
        <v>207</v>
      </c>
      <c r="L514" t="s">
        <v>1765</v>
      </c>
      <c r="M514" t="s">
        <v>518</v>
      </c>
      <c r="N514">
        <v>35</v>
      </c>
      <c r="O514" t="s">
        <v>16</v>
      </c>
      <c r="P514" t="s">
        <v>31</v>
      </c>
      <c r="Q514" t="s">
        <v>140</v>
      </c>
      <c r="R514" t="s">
        <v>12</v>
      </c>
      <c r="S514">
        <v>2</v>
      </c>
      <c r="T514">
        <v>233.33</v>
      </c>
      <c r="U514">
        <v>0.05</v>
      </c>
      <c r="V514">
        <v>443.327</v>
      </c>
      <c r="W514" t="s">
        <v>1829</v>
      </c>
    </row>
    <row r="515" spans="1:23">
      <c r="A515" s="27">
        <v>45394</v>
      </c>
      <c r="B515" t="s">
        <v>1371</v>
      </c>
      <c r="C515" t="s">
        <v>1616</v>
      </c>
      <c r="D515" t="s">
        <v>3890</v>
      </c>
      <c r="E515" t="s">
        <v>1563</v>
      </c>
      <c r="F515" t="s">
        <v>3839</v>
      </c>
      <c r="G515" t="s">
        <v>1645</v>
      </c>
      <c r="H515" t="s">
        <v>1804</v>
      </c>
      <c r="I515" t="s">
        <v>1805</v>
      </c>
      <c r="J515" t="s">
        <v>1784</v>
      </c>
      <c r="K515" t="s">
        <v>1806</v>
      </c>
      <c r="L515" t="s">
        <v>1756</v>
      </c>
      <c r="M515" t="s">
        <v>1372</v>
      </c>
      <c r="N515">
        <v>51</v>
      </c>
      <c r="O515" t="s">
        <v>9</v>
      </c>
      <c r="P515" t="s">
        <v>19</v>
      </c>
      <c r="Q515" t="s">
        <v>113</v>
      </c>
      <c r="R515" t="s">
        <v>12</v>
      </c>
      <c r="S515">
        <v>2</v>
      </c>
      <c r="T515">
        <v>316.89999999999998</v>
      </c>
      <c r="U515">
        <v>0.3</v>
      </c>
      <c r="V515">
        <v>443.66</v>
      </c>
      <c r="W515" t="s">
        <v>1829</v>
      </c>
    </row>
    <row r="516" spans="1:23">
      <c r="A516" s="27">
        <v>45395</v>
      </c>
      <c r="B516" t="s">
        <v>978</v>
      </c>
      <c r="C516" t="s">
        <v>1696</v>
      </c>
      <c r="D516" t="s">
        <v>3935</v>
      </c>
      <c r="E516" t="s">
        <v>1563</v>
      </c>
      <c r="F516" t="s">
        <v>3854</v>
      </c>
      <c r="G516" t="s">
        <v>1711</v>
      </c>
      <c r="H516" t="s">
        <v>1810</v>
      </c>
      <c r="I516" t="s">
        <v>1811</v>
      </c>
      <c r="J516" t="s">
        <v>1754</v>
      </c>
      <c r="K516" t="s">
        <v>1812</v>
      </c>
      <c r="L516" t="s">
        <v>1756</v>
      </c>
      <c r="M516" t="s">
        <v>979</v>
      </c>
      <c r="N516">
        <v>20</v>
      </c>
      <c r="O516" t="s">
        <v>9</v>
      </c>
      <c r="P516" t="s">
        <v>26</v>
      </c>
      <c r="Q516" t="s">
        <v>133</v>
      </c>
      <c r="R516" t="s">
        <v>12</v>
      </c>
      <c r="S516">
        <v>1</v>
      </c>
      <c r="T516">
        <v>478.08</v>
      </c>
      <c r="U516">
        <v>7.0000000000000007E-2</v>
      </c>
      <c r="V516">
        <v>444.61439999999988</v>
      </c>
      <c r="W516" t="s">
        <v>1824</v>
      </c>
    </row>
    <row r="517" spans="1:23">
      <c r="A517" s="27">
        <v>45395</v>
      </c>
      <c r="B517" t="s">
        <v>23</v>
      </c>
      <c r="C517" t="s">
        <v>1543</v>
      </c>
      <c r="D517" t="s">
        <v>3838</v>
      </c>
      <c r="E517" t="s">
        <v>1563</v>
      </c>
      <c r="F517" t="s">
        <v>3839</v>
      </c>
      <c r="G517" t="s">
        <v>1747</v>
      </c>
      <c r="H517" t="s">
        <v>1799</v>
      </c>
      <c r="I517" t="s">
        <v>1800</v>
      </c>
      <c r="J517" t="s">
        <v>1763</v>
      </c>
      <c r="K517" t="s">
        <v>207</v>
      </c>
      <c r="L517" t="s">
        <v>1765</v>
      </c>
      <c r="M517" t="s">
        <v>3983</v>
      </c>
      <c r="N517">
        <v>59</v>
      </c>
      <c r="O517" t="s">
        <v>16</v>
      </c>
      <c r="P517" t="s">
        <v>19</v>
      </c>
      <c r="Q517" t="s">
        <v>47</v>
      </c>
      <c r="R517" t="s">
        <v>12</v>
      </c>
      <c r="S517">
        <v>1</v>
      </c>
      <c r="T517">
        <v>449.6</v>
      </c>
      <c r="U517">
        <v>0.01</v>
      </c>
      <c r="V517">
        <v>445.10399999999998</v>
      </c>
      <c r="W517" t="s">
        <v>1826</v>
      </c>
    </row>
    <row r="518" spans="1:23">
      <c r="A518" s="27">
        <v>45395</v>
      </c>
      <c r="B518" t="s">
        <v>1283</v>
      </c>
      <c r="C518" t="s">
        <v>1688</v>
      </c>
      <c r="D518" t="s">
        <v>3931</v>
      </c>
      <c r="E518" t="s">
        <v>1544</v>
      </c>
      <c r="F518" t="s">
        <v>3875</v>
      </c>
      <c r="G518" t="s">
        <v>1631</v>
      </c>
      <c r="H518" t="s">
        <v>1799</v>
      </c>
      <c r="I518" t="s">
        <v>1800</v>
      </c>
      <c r="J518" t="s">
        <v>1763</v>
      </c>
      <c r="K518" t="s">
        <v>207</v>
      </c>
      <c r="L518" t="s">
        <v>1765</v>
      </c>
      <c r="M518" t="s">
        <v>1284</v>
      </c>
      <c r="N518">
        <v>59</v>
      </c>
      <c r="O518" t="s">
        <v>16</v>
      </c>
      <c r="P518" t="s">
        <v>19</v>
      </c>
      <c r="Q518" t="s">
        <v>359</v>
      </c>
      <c r="R518" t="s">
        <v>12</v>
      </c>
      <c r="S518">
        <v>2</v>
      </c>
      <c r="T518">
        <v>247.67</v>
      </c>
      <c r="U518">
        <v>0.1</v>
      </c>
      <c r="V518">
        <v>445.80599999999998</v>
      </c>
      <c r="W518" t="s">
        <v>1824</v>
      </c>
    </row>
    <row r="519" spans="1:23">
      <c r="A519" s="27">
        <v>45395</v>
      </c>
      <c r="B519" t="s">
        <v>532</v>
      </c>
      <c r="C519" t="s">
        <v>1624</v>
      </c>
      <c r="D519" t="s">
        <v>3895</v>
      </c>
      <c r="E519" t="s">
        <v>1566</v>
      </c>
      <c r="F519" t="s">
        <v>3879</v>
      </c>
      <c r="G519" t="s">
        <v>1673</v>
      </c>
      <c r="H519" t="s">
        <v>1779</v>
      </c>
      <c r="I519" t="s">
        <v>1780</v>
      </c>
      <c r="J519" t="s">
        <v>1763</v>
      </c>
      <c r="K519" t="s">
        <v>1781</v>
      </c>
      <c r="L519" t="s">
        <v>1772</v>
      </c>
      <c r="M519" t="s">
        <v>533</v>
      </c>
      <c r="N519">
        <v>46</v>
      </c>
      <c r="O519" t="s">
        <v>16</v>
      </c>
      <c r="P519" t="s">
        <v>31</v>
      </c>
      <c r="Q519" t="s">
        <v>47</v>
      </c>
      <c r="R519" t="s">
        <v>12</v>
      </c>
      <c r="S519">
        <v>3</v>
      </c>
      <c r="T519">
        <v>179.7</v>
      </c>
      <c r="U519">
        <v>0.17</v>
      </c>
      <c r="V519">
        <v>447.45299999999992</v>
      </c>
      <c r="W519" t="s">
        <v>1829</v>
      </c>
    </row>
    <row r="520" spans="1:23">
      <c r="A520" s="27">
        <v>45396</v>
      </c>
      <c r="B520" t="s">
        <v>1368</v>
      </c>
      <c r="C520" t="s">
        <v>1616</v>
      </c>
      <c r="D520" t="s">
        <v>3890</v>
      </c>
      <c r="E520" t="s">
        <v>1563</v>
      </c>
      <c r="F520" t="s">
        <v>3839</v>
      </c>
      <c r="G520" t="s">
        <v>1583</v>
      </c>
      <c r="H520" t="s">
        <v>1804</v>
      </c>
      <c r="I520" t="s">
        <v>1805</v>
      </c>
      <c r="J520" t="s">
        <v>1784</v>
      </c>
      <c r="K520" t="s">
        <v>1806</v>
      </c>
      <c r="L520" t="s">
        <v>1756</v>
      </c>
      <c r="M520" t="s">
        <v>1369</v>
      </c>
      <c r="N520">
        <v>42</v>
      </c>
      <c r="O520" t="s">
        <v>16</v>
      </c>
      <c r="P520" t="s">
        <v>31</v>
      </c>
      <c r="Q520" t="s">
        <v>81</v>
      </c>
      <c r="R520" t="s">
        <v>12</v>
      </c>
      <c r="S520">
        <v>4</v>
      </c>
      <c r="T520">
        <v>115.42</v>
      </c>
      <c r="U520">
        <v>0.03</v>
      </c>
      <c r="V520">
        <v>447.82960000000003</v>
      </c>
      <c r="W520" t="s">
        <v>1826</v>
      </c>
    </row>
    <row r="521" spans="1:23">
      <c r="A521" s="27">
        <v>45396</v>
      </c>
      <c r="B521" t="s">
        <v>1328</v>
      </c>
      <c r="C521" t="s">
        <v>1549</v>
      </c>
      <c r="D521" t="s">
        <v>3842</v>
      </c>
      <c r="E521" t="s">
        <v>1547</v>
      </c>
      <c r="F521" t="s">
        <v>3843</v>
      </c>
      <c r="G521" t="s">
        <v>1609</v>
      </c>
      <c r="H521" t="s">
        <v>1761</v>
      </c>
      <c r="I521" t="s">
        <v>1762</v>
      </c>
      <c r="J521" t="s">
        <v>1763</v>
      </c>
      <c r="K521" t="s">
        <v>1764</v>
      </c>
      <c r="L521" t="s">
        <v>1765</v>
      </c>
      <c r="M521" t="s">
        <v>1329</v>
      </c>
      <c r="N521">
        <v>27</v>
      </c>
      <c r="O521" t="s">
        <v>16</v>
      </c>
      <c r="P521" t="s">
        <v>26</v>
      </c>
      <c r="Q521" t="s">
        <v>184</v>
      </c>
      <c r="R521" t="s">
        <v>12</v>
      </c>
      <c r="S521">
        <v>1</v>
      </c>
      <c r="T521">
        <v>493.45</v>
      </c>
      <c r="U521">
        <v>0.09</v>
      </c>
      <c r="V521">
        <v>449.03949999999998</v>
      </c>
      <c r="W521" t="s">
        <v>1826</v>
      </c>
    </row>
    <row r="522" spans="1:23">
      <c r="A522" s="27">
        <v>45397</v>
      </c>
      <c r="B522" t="s">
        <v>202</v>
      </c>
      <c r="C522" t="s">
        <v>1570</v>
      </c>
      <c r="D522" t="s">
        <v>3859</v>
      </c>
      <c r="E522" t="s">
        <v>1563</v>
      </c>
      <c r="F522" t="s">
        <v>3848</v>
      </c>
      <c r="G522" t="s">
        <v>1729</v>
      </c>
      <c r="H522" t="s">
        <v>1766</v>
      </c>
      <c r="I522" t="s">
        <v>1767</v>
      </c>
      <c r="J522" t="s">
        <v>1759</v>
      </c>
      <c r="K522" t="s">
        <v>1768</v>
      </c>
      <c r="L522" t="s">
        <v>1765</v>
      </c>
      <c r="M522" t="s">
        <v>203</v>
      </c>
      <c r="N522">
        <v>37</v>
      </c>
      <c r="O522" t="s">
        <v>16</v>
      </c>
      <c r="P522" t="s">
        <v>31</v>
      </c>
      <c r="Q522" t="s">
        <v>237</v>
      </c>
      <c r="R522" t="s">
        <v>12</v>
      </c>
      <c r="S522">
        <v>1</v>
      </c>
      <c r="T522">
        <v>499.46</v>
      </c>
      <c r="U522">
        <v>0.1</v>
      </c>
      <c r="V522">
        <v>449.51400000000001</v>
      </c>
      <c r="W522" t="s">
        <v>1829</v>
      </c>
    </row>
    <row r="523" spans="1:23">
      <c r="A523" s="27">
        <v>45397</v>
      </c>
      <c r="B523" t="s">
        <v>942</v>
      </c>
      <c r="C523" t="s">
        <v>1549</v>
      </c>
      <c r="D523" t="s">
        <v>3842</v>
      </c>
      <c r="E523" t="s">
        <v>1547</v>
      </c>
      <c r="F523" t="s">
        <v>3843</v>
      </c>
      <c r="G523" t="s">
        <v>1564</v>
      </c>
      <c r="H523" t="s">
        <v>1813</v>
      </c>
      <c r="I523" t="s">
        <v>1814</v>
      </c>
      <c r="J523" t="s">
        <v>1754</v>
      </c>
      <c r="K523" t="s">
        <v>1815</v>
      </c>
      <c r="L523" t="s">
        <v>1772</v>
      </c>
      <c r="M523" t="s">
        <v>943</v>
      </c>
      <c r="N523">
        <v>64</v>
      </c>
      <c r="O523" t="s">
        <v>9</v>
      </c>
      <c r="P523" t="s">
        <v>19</v>
      </c>
      <c r="Q523" t="s">
        <v>167</v>
      </c>
      <c r="R523" t="s">
        <v>12</v>
      </c>
      <c r="S523">
        <v>1</v>
      </c>
      <c r="T523">
        <v>505.23</v>
      </c>
      <c r="U523">
        <v>0.11</v>
      </c>
      <c r="V523">
        <v>449.65469999999999</v>
      </c>
      <c r="W523" t="s">
        <v>1826</v>
      </c>
    </row>
    <row r="524" spans="1:23">
      <c r="A524" s="27">
        <v>45397</v>
      </c>
      <c r="B524" t="s">
        <v>818</v>
      </c>
      <c r="C524" t="s">
        <v>1644</v>
      </c>
      <c r="D524" t="s">
        <v>3907</v>
      </c>
      <c r="E524" t="s">
        <v>1563</v>
      </c>
      <c r="F524" t="s">
        <v>3848</v>
      </c>
      <c r="G524" t="s">
        <v>1717</v>
      </c>
      <c r="H524" t="s">
        <v>1779</v>
      </c>
      <c r="I524" t="s">
        <v>1780</v>
      </c>
      <c r="J524" t="s">
        <v>1763</v>
      </c>
      <c r="K524" t="s">
        <v>1781</v>
      </c>
      <c r="L524" t="s">
        <v>1772</v>
      </c>
      <c r="M524" t="s">
        <v>819</v>
      </c>
      <c r="N524">
        <v>57</v>
      </c>
      <c r="O524" t="s">
        <v>9</v>
      </c>
      <c r="P524" t="s">
        <v>19</v>
      </c>
      <c r="Q524" t="s">
        <v>88</v>
      </c>
      <c r="R524" t="s">
        <v>12</v>
      </c>
      <c r="S524">
        <v>2</v>
      </c>
      <c r="T524">
        <v>271.39999999999998</v>
      </c>
      <c r="U524">
        <v>0.17</v>
      </c>
      <c r="V524">
        <v>450.52399999999989</v>
      </c>
      <c r="W524" t="s">
        <v>1829</v>
      </c>
    </row>
    <row r="525" spans="1:23">
      <c r="A525" s="27">
        <v>45397</v>
      </c>
      <c r="B525" t="s">
        <v>475</v>
      </c>
      <c r="C525" t="s">
        <v>1654</v>
      </c>
      <c r="D525" t="s">
        <v>3913</v>
      </c>
      <c r="E525" t="s">
        <v>1547</v>
      </c>
      <c r="F525" t="s">
        <v>3846</v>
      </c>
      <c r="G525" t="s">
        <v>1645</v>
      </c>
      <c r="H525" t="s">
        <v>1769</v>
      </c>
      <c r="I525" t="s">
        <v>1770</v>
      </c>
      <c r="J525" t="s">
        <v>1763</v>
      </c>
      <c r="K525" t="s">
        <v>1771</v>
      </c>
      <c r="L525" t="s">
        <v>1772</v>
      </c>
      <c r="M525" t="s">
        <v>476</v>
      </c>
      <c r="N525">
        <v>63</v>
      </c>
      <c r="O525" t="s">
        <v>16</v>
      </c>
      <c r="P525" t="s">
        <v>19</v>
      </c>
      <c r="Q525" t="s">
        <v>237</v>
      </c>
      <c r="R525" t="s">
        <v>12</v>
      </c>
      <c r="S525">
        <v>3</v>
      </c>
      <c r="T525">
        <v>155.87</v>
      </c>
      <c r="U525">
        <v>0.03</v>
      </c>
      <c r="V525">
        <v>453.58170000000001</v>
      </c>
      <c r="W525" t="s">
        <v>1829</v>
      </c>
    </row>
    <row r="526" spans="1:23">
      <c r="A526" s="27">
        <v>45398</v>
      </c>
      <c r="B526" t="s">
        <v>1322</v>
      </c>
      <c r="C526" t="s">
        <v>1734</v>
      </c>
      <c r="D526" t="s">
        <v>3954</v>
      </c>
      <c r="E526" t="s">
        <v>1563</v>
      </c>
      <c r="F526" t="s">
        <v>3839</v>
      </c>
      <c r="G526" t="s">
        <v>1593</v>
      </c>
      <c r="H526" t="s">
        <v>1801</v>
      </c>
      <c r="I526" t="s">
        <v>1802</v>
      </c>
      <c r="J526" t="s">
        <v>1759</v>
      </c>
      <c r="K526" t="s">
        <v>1803</v>
      </c>
      <c r="L526" t="s">
        <v>1756</v>
      </c>
      <c r="M526" t="s">
        <v>1323</v>
      </c>
      <c r="N526">
        <v>28</v>
      </c>
      <c r="O526" t="s">
        <v>9</v>
      </c>
      <c r="P526" t="s">
        <v>26</v>
      </c>
      <c r="Q526" t="s">
        <v>267</v>
      </c>
      <c r="R526" t="s">
        <v>12</v>
      </c>
      <c r="S526">
        <v>3</v>
      </c>
      <c r="T526">
        <v>199.13</v>
      </c>
      <c r="U526">
        <v>0.24</v>
      </c>
      <c r="V526">
        <v>454.01639999999998</v>
      </c>
      <c r="W526" t="s">
        <v>1829</v>
      </c>
    </row>
    <row r="527" spans="1:23">
      <c r="A527" s="27">
        <v>45398</v>
      </c>
      <c r="B527" t="s">
        <v>553</v>
      </c>
      <c r="C527" t="s">
        <v>1666</v>
      </c>
      <c r="D527" t="s">
        <v>3919</v>
      </c>
      <c r="E527" t="s">
        <v>1558</v>
      </c>
      <c r="F527" t="s">
        <v>3861</v>
      </c>
      <c r="G527" t="s">
        <v>1695</v>
      </c>
      <c r="H527" t="s">
        <v>1810</v>
      </c>
      <c r="I527" t="s">
        <v>1811</v>
      </c>
      <c r="J527" t="s">
        <v>1754</v>
      </c>
      <c r="K527" t="s">
        <v>1812</v>
      </c>
      <c r="L527" t="s">
        <v>1756</v>
      </c>
      <c r="M527" t="s">
        <v>554</v>
      </c>
      <c r="N527">
        <v>25</v>
      </c>
      <c r="O527" t="s">
        <v>16</v>
      </c>
      <c r="P527" t="s">
        <v>26</v>
      </c>
      <c r="Q527" t="s">
        <v>43</v>
      </c>
      <c r="R527" t="s">
        <v>12</v>
      </c>
      <c r="S527">
        <v>3</v>
      </c>
      <c r="T527">
        <v>178.22</v>
      </c>
      <c r="U527">
        <v>0.15</v>
      </c>
      <c r="V527">
        <v>454.46100000000001</v>
      </c>
      <c r="W527" t="s">
        <v>1826</v>
      </c>
    </row>
    <row r="528" spans="1:23">
      <c r="A528" s="27">
        <v>45399</v>
      </c>
      <c r="B528" t="s">
        <v>218</v>
      </c>
      <c r="C528" t="s">
        <v>1688</v>
      </c>
      <c r="D528" t="s">
        <v>3931</v>
      </c>
      <c r="E528" t="s">
        <v>1544</v>
      </c>
      <c r="F528" t="s">
        <v>3875</v>
      </c>
      <c r="G528" t="s">
        <v>1655</v>
      </c>
      <c r="H528" t="s">
        <v>1752</v>
      </c>
      <c r="I528" t="s">
        <v>1753</v>
      </c>
      <c r="J528" t="s">
        <v>1754</v>
      </c>
      <c r="K528" t="s">
        <v>1755</v>
      </c>
      <c r="L528" t="s">
        <v>1756</v>
      </c>
      <c r="M528" t="s">
        <v>219</v>
      </c>
      <c r="N528">
        <v>51</v>
      </c>
      <c r="O528" t="s">
        <v>9</v>
      </c>
      <c r="P528" t="s">
        <v>19</v>
      </c>
      <c r="Q528" t="s">
        <v>74</v>
      </c>
      <c r="R528" t="s">
        <v>12</v>
      </c>
      <c r="S528">
        <v>1</v>
      </c>
      <c r="T528">
        <v>479.58</v>
      </c>
      <c r="U528">
        <v>0.05</v>
      </c>
      <c r="V528">
        <v>455.60099999999989</v>
      </c>
      <c r="W528" t="s">
        <v>1826</v>
      </c>
    </row>
    <row r="529" spans="1:23">
      <c r="A529" s="27">
        <v>45400</v>
      </c>
      <c r="B529" t="s">
        <v>247</v>
      </c>
      <c r="C529" t="s">
        <v>1690</v>
      </c>
      <c r="D529" t="s">
        <v>3932</v>
      </c>
      <c r="E529" t="s">
        <v>1558</v>
      </c>
      <c r="F529" t="s">
        <v>3861</v>
      </c>
      <c r="G529" t="s">
        <v>1564</v>
      </c>
      <c r="H529" t="s">
        <v>1779</v>
      </c>
      <c r="I529" t="s">
        <v>1780</v>
      </c>
      <c r="J529" t="s">
        <v>1763</v>
      </c>
      <c r="K529" t="s">
        <v>1781</v>
      </c>
      <c r="L529" t="s">
        <v>1772</v>
      </c>
      <c r="M529" t="s">
        <v>248</v>
      </c>
      <c r="N529">
        <v>58</v>
      </c>
      <c r="O529" t="s">
        <v>9</v>
      </c>
      <c r="P529" t="s">
        <v>19</v>
      </c>
      <c r="Q529" t="s">
        <v>96</v>
      </c>
      <c r="R529" t="s">
        <v>12</v>
      </c>
      <c r="S529">
        <v>1</v>
      </c>
      <c r="T529">
        <v>475.15</v>
      </c>
      <c r="U529">
        <v>0.04</v>
      </c>
      <c r="V529">
        <v>456.14399999999989</v>
      </c>
      <c r="W529" t="s">
        <v>1829</v>
      </c>
    </row>
    <row r="530" spans="1:23">
      <c r="A530" s="27">
        <v>45400</v>
      </c>
      <c r="B530" t="s">
        <v>1446</v>
      </c>
      <c r="C530" t="s">
        <v>1638</v>
      </c>
      <c r="D530" t="s">
        <v>3903</v>
      </c>
      <c r="E530" t="s">
        <v>1566</v>
      </c>
      <c r="F530" t="s">
        <v>3887</v>
      </c>
      <c r="G530" t="s">
        <v>1641</v>
      </c>
      <c r="H530" t="s">
        <v>1801</v>
      </c>
      <c r="I530" t="s">
        <v>1802</v>
      </c>
      <c r="J530" t="s">
        <v>1759</v>
      </c>
      <c r="K530" t="s">
        <v>1803</v>
      </c>
      <c r="L530" t="s">
        <v>1756</v>
      </c>
      <c r="M530" t="s">
        <v>1447</v>
      </c>
      <c r="N530">
        <v>19</v>
      </c>
      <c r="O530" t="s">
        <v>9</v>
      </c>
      <c r="P530" t="s">
        <v>26</v>
      </c>
      <c r="Q530" t="s">
        <v>22</v>
      </c>
      <c r="R530" t="s">
        <v>12</v>
      </c>
      <c r="S530">
        <v>1</v>
      </c>
      <c r="T530">
        <v>496.19</v>
      </c>
      <c r="U530">
        <v>0.08</v>
      </c>
      <c r="V530">
        <v>456.4948</v>
      </c>
      <c r="W530" t="s">
        <v>1826</v>
      </c>
    </row>
    <row r="531" spans="1:23">
      <c r="A531" s="27">
        <v>45401</v>
      </c>
      <c r="B531" t="s">
        <v>960</v>
      </c>
      <c r="C531" t="s">
        <v>1632</v>
      </c>
      <c r="D531" t="s">
        <v>3900</v>
      </c>
      <c r="E531" t="s">
        <v>1563</v>
      </c>
      <c r="F531" t="s">
        <v>3848</v>
      </c>
      <c r="G531" t="s">
        <v>1713</v>
      </c>
      <c r="H531" t="s">
        <v>1804</v>
      </c>
      <c r="I531" t="s">
        <v>1805</v>
      </c>
      <c r="J531" t="s">
        <v>1784</v>
      </c>
      <c r="K531" t="s">
        <v>1806</v>
      </c>
      <c r="L531" t="s">
        <v>1756</v>
      </c>
      <c r="M531" t="s">
        <v>3994</v>
      </c>
      <c r="N531">
        <v>41</v>
      </c>
      <c r="O531" t="s">
        <v>9</v>
      </c>
      <c r="P531" t="s">
        <v>31</v>
      </c>
      <c r="Q531" t="s">
        <v>267</v>
      </c>
      <c r="R531" t="s">
        <v>12</v>
      </c>
      <c r="S531">
        <v>1</v>
      </c>
      <c r="T531">
        <v>653.91</v>
      </c>
      <c r="U531">
        <v>0.3</v>
      </c>
      <c r="V531">
        <v>457.73700000000002</v>
      </c>
      <c r="W531" t="s">
        <v>1824</v>
      </c>
    </row>
    <row r="532" spans="1:23">
      <c r="A532" s="27">
        <v>45401</v>
      </c>
      <c r="B532" t="s">
        <v>945</v>
      </c>
      <c r="C532" t="s">
        <v>1543</v>
      </c>
      <c r="D532" t="s">
        <v>3838</v>
      </c>
      <c r="E532" t="s">
        <v>1563</v>
      </c>
      <c r="F532" t="s">
        <v>3839</v>
      </c>
      <c r="G532" t="s">
        <v>1657</v>
      </c>
      <c r="H532" t="s">
        <v>1807</v>
      </c>
      <c r="I532" t="s">
        <v>1808</v>
      </c>
      <c r="J532" t="s">
        <v>1759</v>
      </c>
      <c r="K532" t="s">
        <v>1809</v>
      </c>
      <c r="L532" t="s">
        <v>1756</v>
      </c>
      <c r="M532" t="s">
        <v>946</v>
      </c>
      <c r="N532">
        <v>48</v>
      </c>
      <c r="O532" t="s">
        <v>16</v>
      </c>
      <c r="P532" t="s">
        <v>31</v>
      </c>
      <c r="Q532" t="s">
        <v>18</v>
      </c>
      <c r="R532" t="s">
        <v>12</v>
      </c>
      <c r="S532">
        <v>2</v>
      </c>
      <c r="T532">
        <v>310.33</v>
      </c>
      <c r="U532">
        <v>0.26</v>
      </c>
      <c r="V532">
        <v>459.28840000000002</v>
      </c>
      <c r="W532" t="s">
        <v>1826</v>
      </c>
    </row>
    <row r="533" spans="1:23">
      <c r="A533" s="27">
        <v>45401</v>
      </c>
      <c r="B533" t="s">
        <v>1235</v>
      </c>
      <c r="C533" t="s">
        <v>1634</v>
      </c>
      <c r="D533" t="s">
        <v>3901</v>
      </c>
      <c r="E533" t="s">
        <v>1563</v>
      </c>
      <c r="F533" t="s">
        <v>3839</v>
      </c>
      <c r="G533" t="s">
        <v>1619</v>
      </c>
      <c r="H533" t="s">
        <v>1810</v>
      </c>
      <c r="I533" t="s">
        <v>1811</v>
      </c>
      <c r="J533" t="s">
        <v>1754</v>
      </c>
      <c r="K533" t="s">
        <v>1812</v>
      </c>
      <c r="L533" t="s">
        <v>1756</v>
      </c>
      <c r="M533" t="s">
        <v>1236</v>
      </c>
      <c r="N533">
        <v>25</v>
      </c>
      <c r="O533" t="s">
        <v>16</v>
      </c>
      <c r="P533" t="s">
        <v>26</v>
      </c>
      <c r="Q533" t="s">
        <v>184</v>
      </c>
      <c r="R533" t="s">
        <v>12</v>
      </c>
      <c r="S533">
        <v>1</v>
      </c>
      <c r="T533">
        <v>589.55999999999995</v>
      </c>
      <c r="U533">
        <v>0.22</v>
      </c>
      <c r="V533">
        <v>459.85680000000002</v>
      </c>
      <c r="W533" t="s">
        <v>1826</v>
      </c>
    </row>
    <row r="534" spans="1:23">
      <c r="A534" s="27">
        <v>45401</v>
      </c>
      <c r="B534" t="s">
        <v>526</v>
      </c>
      <c r="C534" t="s">
        <v>1658</v>
      </c>
      <c r="D534" t="s">
        <v>3915</v>
      </c>
      <c r="E534" t="s">
        <v>1544</v>
      </c>
      <c r="F534" t="s">
        <v>3864</v>
      </c>
      <c r="G534" t="s">
        <v>1667</v>
      </c>
      <c r="H534" t="s">
        <v>1779</v>
      </c>
      <c r="I534" t="s">
        <v>1780</v>
      </c>
      <c r="J534" t="s">
        <v>1763</v>
      </c>
      <c r="K534" t="s">
        <v>1781</v>
      </c>
      <c r="L534" t="s">
        <v>1772</v>
      </c>
      <c r="M534" t="s">
        <v>527</v>
      </c>
      <c r="N534">
        <v>59</v>
      </c>
      <c r="O534" t="s">
        <v>9</v>
      </c>
      <c r="P534" t="s">
        <v>19</v>
      </c>
      <c r="Q534" t="s">
        <v>184</v>
      </c>
      <c r="R534" t="s">
        <v>12</v>
      </c>
      <c r="S534">
        <v>1</v>
      </c>
      <c r="T534">
        <v>522.85</v>
      </c>
      <c r="U534">
        <v>0.12</v>
      </c>
      <c r="V534">
        <v>460.108</v>
      </c>
      <c r="W534" t="s">
        <v>1829</v>
      </c>
    </row>
    <row r="535" spans="1:23">
      <c r="A535" s="27">
        <v>45402</v>
      </c>
      <c r="B535" t="s">
        <v>1005</v>
      </c>
      <c r="C535" t="s">
        <v>1626</v>
      </c>
      <c r="D535" t="s">
        <v>3896</v>
      </c>
      <c r="E535" t="s">
        <v>1563</v>
      </c>
      <c r="F535" t="s">
        <v>3897</v>
      </c>
      <c r="G535" t="s">
        <v>1715</v>
      </c>
      <c r="H535" t="s">
        <v>1797</v>
      </c>
      <c r="I535" t="s">
        <v>1798</v>
      </c>
      <c r="J535" t="s">
        <v>1754</v>
      </c>
      <c r="K535" t="s">
        <v>129</v>
      </c>
      <c r="L535" t="s">
        <v>1756</v>
      </c>
      <c r="M535" t="s">
        <v>1006</v>
      </c>
      <c r="N535">
        <v>54</v>
      </c>
      <c r="O535" t="s">
        <v>9</v>
      </c>
      <c r="P535" t="s">
        <v>19</v>
      </c>
      <c r="Q535" t="s">
        <v>11</v>
      </c>
      <c r="R535" t="s">
        <v>12</v>
      </c>
      <c r="S535">
        <v>1</v>
      </c>
      <c r="T535">
        <v>529.84</v>
      </c>
      <c r="U535">
        <v>0.13</v>
      </c>
      <c r="V535">
        <v>460.96080000000001</v>
      </c>
      <c r="W535" t="s">
        <v>1826</v>
      </c>
    </row>
    <row r="536" spans="1:23">
      <c r="A536" s="27">
        <v>45402</v>
      </c>
      <c r="B536" t="s">
        <v>604</v>
      </c>
      <c r="C536" t="s">
        <v>1604</v>
      </c>
      <c r="D536" t="s">
        <v>3883</v>
      </c>
      <c r="E536" t="s">
        <v>1566</v>
      </c>
      <c r="F536" t="s">
        <v>3848</v>
      </c>
      <c r="G536" t="s">
        <v>1691</v>
      </c>
      <c r="H536" t="s">
        <v>1757</v>
      </c>
      <c r="I536" t="s">
        <v>1758</v>
      </c>
      <c r="J536" t="s">
        <v>1759</v>
      </c>
      <c r="K536" t="s">
        <v>1760</v>
      </c>
      <c r="L536" t="s">
        <v>1756</v>
      </c>
      <c r="M536" t="s">
        <v>605</v>
      </c>
      <c r="N536">
        <v>18</v>
      </c>
      <c r="O536" t="s">
        <v>9</v>
      </c>
      <c r="P536" t="s">
        <v>26</v>
      </c>
      <c r="Q536" t="s">
        <v>287</v>
      </c>
      <c r="R536" t="s">
        <v>12</v>
      </c>
      <c r="S536">
        <v>3</v>
      </c>
      <c r="T536">
        <v>205.34</v>
      </c>
      <c r="U536">
        <v>0.25</v>
      </c>
      <c r="V536">
        <v>462.01499999999999</v>
      </c>
      <c r="W536" t="s">
        <v>1824</v>
      </c>
    </row>
    <row r="537" spans="1:23">
      <c r="A537" s="27">
        <v>45402</v>
      </c>
      <c r="B537" t="s">
        <v>1115</v>
      </c>
      <c r="C537" t="s">
        <v>1724</v>
      </c>
      <c r="D537" t="s">
        <v>3949</v>
      </c>
      <c r="E537" t="s">
        <v>1566</v>
      </c>
      <c r="F537" t="s">
        <v>3848</v>
      </c>
      <c r="G537" t="s">
        <v>1609</v>
      </c>
      <c r="H537" t="s">
        <v>1776</v>
      </c>
      <c r="I537" t="s">
        <v>1777</v>
      </c>
      <c r="J537" t="s">
        <v>1754</v>
      </c>
      <c r="K537" t="s">
        <v>1778</v>
      </c>
      <c r="L537" t="s">
        <v>1772</v>
      </c>
      <c r="M537" t="s">
        <v>1116</v>
      </c>
      <c r="N537">
        <v>54</v>
      </c>
      <c r="O537" t="s">
        <v>9</v>
      </c>
      <c r="P537" t="s">
        <v>19</v>
      </c>
      <c r="Q537" t="s">
        <v>22</v>
      </c>
      <c r="R537" t="s">
        <v>12</v>
      </c>
      <c r="S537">
        <v>1</v>
      </c>
      <c r="T537">
        <v>539.37</v>
      </c>
      <c r="U537">
        <v>0.14000000000000001</v>
      </c>
      <c r="V537">
        <v>463.85820000000001</v>
      </c>
      <c r="W537" t="s">
        <v>1824</v>
      </c>
    </row>
    <row r="538" spans="1:23">
      <c r="A538" s="27">
        <v>45402</v>
      </c>
      <c r="B538" t="s">
        <v>1086</v>
      </c>
      <c r="C538" t="s">
        <v>1638</v>
      </c>
      <c r="D538" t="s">
        <v>3903</v>
      </c>
      <c r="E538" t="s">
        <v>1566</v>
      </c>
      <c r="F538" t="s">
        <v>3887</v>
      </c>
      <c r="G538" t="s">
        <v>1581</v>
      </c>
      <c r="H538" t="s">
        <v>1752</v>
      </c>
      <c r="I538" t="s">
        <v>1753</v>
      </c>
      <c r="J538" t="s">
        <v>1754</v>
      </c>
      <c r="K538" t="s">
        <v>1755</v>
      </c>
      <c r="L538" t="s">
        <v>1756</v>
      </c>
      <c r="M538" t="s">
        <v>1087</v>
      </c>
      <c r="N538">
        <v>58</v>
      </c>
      <c r="O538" t="s">
        <v>16</v>
      </c>
      <c r="P538" t="s">
        <v>19</v>
      </c>
      <c r="Q538" t="s">
        <v>96</v>
      </c>
      <c r="R538" t="s">
        <v>12</v>
      </c>
      <c r="S538">
        <v>3</v>
      </c>
      <c r="T538">
        <v>201.05</v>
      </c>
      <c r="U538">
        <v>0.23</v>
      </c>
      <c r="V538">
        <v>464.42550000000011</v>
      </c>
      <c r="W538" t="s">
        <v>1826</v>
      </c>
    </row>
    <row r="539" spans="1:23">
      <c r="A539" s="27">
        <v>45404</v>
      </c>
      <c r="B539" t="s">
        <v>849</v>
      </c>
      <c r="C539" t="s">
        <v>1578</v>
      </c>
      <c r="D539" t="s">
        <v>3865</v>
      </c>
      <c r="E539" t="s">
        <v>1563</v>
      </c>
      <c r="F539" t="s">
        <v>3866</v>
      </c>
      <c r="G539" t="s">
        <v>1635</v>
      </c>
      <c r="H539" t="s">
        <v>1813</v>
      </c>
      <c r="I539" t="s">
        <v>1814</v>
      </c>
      <c r="J539" t="s">
        <v>1754</v>
      </c>
      <c r="K539" t="s">
        <v>1815</v>
      </c>
      <c r="L539" t="s">
        <v>1772</v>
      </c>
      <c r="M539" t="s">
        <v>850</v>
      </c>
      <c r="N539">
        <v>32</v>
      </c>
      <c r="O539" t="s">
        <v>16</v>
      </c>
      <c r="P539" t="s">
        <v>26</v>
      </c>
      <c r="Q539" t="s">
        <v>324</v>
      </c>
      <c r="R539" t="s">
        <v>12</v>
      </c>
      <c r="S539">
        <v>1</v>
      </c>
      <c r="T539">
        <v>582.29</v>
      </c>
      <c r="U539">
        <v>0.2</v>
      </c>
      <c r="V539">
        <v>465.83199999999999</v>
      </c>
      <c r="W539" t="s">
        <v>1829</v>
      </c>
    </row>
    <row r="540" spans="1:23">
      <c r="A540" s="27">
        <v>45405</v>
      </c>
      <c r="B540" t="s">
        <v>20</v>
      </c>
      <c r="C540" t="s">
        <v>1698</v>
      </c>
      <c r="D540" t="s">
        <v>3936</v>
      </c>
      <c r="E540" t="s">
        <v>1547</v>
      </c>
      <c r="F540" t="s">
        <v>3894</v>
      </c>
      <c r="G540" t="s">
        <v>1601</v>
      </c>
      <c r="H540" t="s">
        <v>1807</v>
      </c>
      <c r="I540" t="s">
        <v>1808</v>
      </c>
      <c r="J540" t="s">
        <v>1759</v>
      </c>
      <c r="K540" t="s">
        <v>1809</v>
      </c>
      <c r="L540" t="s">
        <v>1756</v>
      </c>
      <c r="M540" t="s">
        <v>3982</v>
      </c>
      <c r="N540">
        <v>29</v>
      </c>
      <c r="O540" t="s">
        <v>16</v>
      </c>
      <c r="P540" t="s">
        <v>26</v>
      </c>
      <c r="Q540" t="s">
        <v>22</v>
      </c>
      <c r="R540" t="s">
        <v>12</v>
      </c>
      <c r="S540">
        <v>3</v>
      </c>
      <c r="T540">
        <v>202.07</v>
      </c>
      <c r="U540">
        <v>0.23</v>
      </c>
      <c r="V540">
        <v>466.78170000000011</v>
      </c>
      <c r="W540" t="s">
        <v>1829</v>
      </c>
    </row>
    <row r="541" spans="1:23">
      <c r="A541" s="27">
        <v>45405</v>
      </c>
      <c r="B541" t="s">
        <v>1187</v>
      </c>
      <c r="C541" t="s">
        <v>1624</v>
      </c>
      <c r="D541" t="s">
        <v>3895</v>
      </c>
      <c r="E541" t="s">
        <v>1566</v>
      </c>
      <c r="F541" t="s">
        <v>3879</v>
      </c>
      <c r="G541" t="s">
        <v>1635</v>
      </c>
      <c r="H541" t="s">
        <v>1801</v>
      </c>
      <c r="I541" t="s">
        <v>1802</v>
      </c>
      <c r="J541" t="s">
        <v>1759</v>
      </c>
      <c r="K541" t="s">
        <v>1803</v>
      </c>
      <c r="L541" t="s">
        <v>1756</v>
      </c>
      <c r="M541" t="s">
        <v>1188</v>
      </c>
      <c r="N541">
        <v>23</v>
      </c>
      <c r="O541" t="s">
        <v>9</v>
      </c>
      <c r="P541" t="s">
        <v>26</v>
      </c>
      <c r="Q541" t="s">
        <v>156</v>
      </c>
      <c r="R541" t="s">
        <v>12</v>
      </c>
      <c r="S541">
        <v>4</v>
      </c>
      <c r="T541">
        <v>132.88999999999999</v>
      </c>
      <c r="U541">
        <v>0.12</v>
      </c>
      <c r="V541">
        <v>467.77280000000002</v>
      </c>
      <c r="W541" t="s">
        <v>1826</v>
      </c>
    </row>
    <row r="542" spans="1:23">
      <c r="A542" s="27">
        <v>45405</v>
      </c>
      <c r="B542" t="s">
        <v>643</v>
      </c>
      <c r="C542" t="s">
        <v>1626</v>
      </c>
      <c r="D542" t="s">
        <v>3896</v>
      </c>
      <c r="E542" t="s">
        <v>1563</v>
      </c>
      <c r="F542" t="s">
        <v>3897</v>
      </c>
      <c r="G542" t="s">
        <v>1591</v>
      </c>
      <c r="H542" t="s">
        <v>1807</v>
      </c>
      <c r="I542" t="s">
        <v>1808</v>
      </c>
      <c r="J542" t="s">
        <v>1759</v>
      </c>
      <c r="K542" t="s">
        <v>1809</v>
      </c>
      <c r="L542" t="s">
        <v>1756</v>
      </c>
      <c r="M542" t="s">
        <v>644</v>
      </c>
      <c r="N542">
        <v>18</v>
      </c>
      <c r="O542" t="s">
        <v>16</v>
      </c>
      <c r="P542" t="s">
        <v>26</v>
      </c>
      <c r="Q542" t="s">
        <v>434</v>
      </c>
      <c r="R542" t="s">
        <v>12</v>
      </c>
      <c r="S542">
        <v>1</v>
      </c>
      <c r="T542">
        <v>623.88</v>
      </c>
      <c r="U542">
        <v>0.25</v>
      </c>
      <c r="V542">
        <v>467.91</v>
      </c>
      <c r="W542" t="s">
        <v>1824</v>
      </c>
    </row>
    <row r="543" spans="1:23">
      <c r="A543" s="27">
        <v>45405</v>
      </c>
      <c r="B543" t="s">
        <v>937</v>
      </c>
      <c r="C543" t="s">
        <v>1594</v>
      </c>
      <c r="D543" t="s">
        <v>3877</v>
      </c>
      <c r="E543" t="s">
        <v>1547</v>
      </c>
      <c r="F543" t="s">
        <v>3841</v>
      </c>
      <c r="G543" t="s">
        <v>1621</v>
      </c>
      <c r="H543" t="s">
        <v>1810</v>
      </c>
      <c r="I543" t="s">
        <v>1811</v>
      </c>
      <c r="J543" t="s">
        <v>1754</v>
      </c>
      <c r="K543" t="s">
        <v>1812</v>
      </c>
      <c r="L543" t="s">
        <v>1756</v>
      </c>
      <c r="M543" t="s">
        <v>938</v>
      </c>
      <c r="N543">
        <v>28</v>
      </c>
      <c r="O543" t="s">
        <v>16</v>
      </c>
      <c r="P543" t="s">
        <v>26</v>
      </c>
      <c r="Q543" t="s">
        <v>588</v>
      </c>
      <c r="R543" t="s">
        <v>12</v>
      </c>
      <c r="S543">
        <v>1</v>
      </c>
      <c r="T543">
        <v>616.82000000000005</v>
      </c>
      <c r="U543">
        <v>0.24</v>
      </c>
      <c r="V543">
        <v>468.78320000000002</v>
      </c>
      <c r="W543" t="s">
        <v>1824</v>
      </c>
    </row>
    <row r="544" spans="1:23">
      <c r="A544" s="27">
        <v>45406</v>
      </c>
      <c r="B544" t="s">
        <v>1422</v>
      </c>
      <c r="C544" t="s">
        <v>1674</v>
      </c>
      <c r="D544" t="s">
        <v>3923</v>
      </c>
      <c r="E544" t="s">
        <v>1558</v>
      </c>
      <c r="F544" t="s">
        <v>3850</v>
      </c>
      <c r="G544" t="s">
        <v>1671</v>
      </c>
      <c r="H544" t="s">
        <v>1797</v>
      </c>
      <c r="I544" t="s">
        <v>1798</v>
      </c>
      <c r="J544" t="s">
        <v>1754</v>
      </c>
      <c r="K544" t="s">
        <v>129</v>
      </c>
      <c r="L544" t="s">
        <v>1756</v>
      </c>
      <c r="M544" t="s">
        <v>1423</v>
      </c>
      <c r="N544">
        <v>60</v>
      </c>
      <c r="O544" t="s">
        <v>16</v>
      </c>
      <c r="P544" t="s">
        <v>19</v>
      </c>
      <c r="Q544" t="s">
        <v>35</v>
      </c>
      <c r="R544" t="s">
        <v>12</v>
      </c>
      <c r="S544">
        <v>3</v>
      </c>
      <c r="T544">
        <v>217.13</v>
      </c>
      <c r="U544">
        <v>0.28000000000000003</v>
      </c>
      <c r="V544">
        <v>469.00080000000003</v>
      </c>
      <c r="W544" t="s">
        <v>1824</v>
      </c>
    </row>
    <row r="545" spans="1:23">
      <c r="A545" s="27">
        <v>45406</v>
      </c>
      <c r="B545" t="s">
        <v>461</v>
      </c>
      <c r="C545" t="s">
        <v>1578</v>
      </c>
      <c r="D545" t="s">
        <v>3865</v>
      </c>
      <c r="E545" t="s">
        <v>1563</v>
      </c>
      <c r="F545" t="s">
        <v>3866</v>
      </c>
      <c r="G545" t="s">
        <v>1673</v>
      </c>
      <c r="H545" t="s">
        <v>1773</v>
      </c>
      <c r="I545" t="s">
        <v>1774</v>
      </c>
      <c r="J545" t="s">
        <v>1759</v>
      </c>
      <c r="K545" t="s">
        <v>1775</v>
      </c>
      <c r="L545" t="s">
        <v>1765</v>
      </c>
      <c r="M545" t="s">
        <v>462</v>
      </c>
      <c r="N545">
        <v>33</v>
      </c>
      <c r="O545" t="s">
        <v>16</v>
      </c>
      <c r="P545" t="s">
        <v>26</v>
      </c>
      <c r="Q545" t="s">
        <v>35</v>
      </c>
      <c r="R545" t="s">
        <v>12</v>
      </c>
      <c r="S545">
        <v>1</v>
      </c>
      <c r="T545">
        <v>594.44000000000005</v>
      </c>
      <c r="U545">
        <v>0.21</v>
      </c>
      <c r="V545">
        <v>469.60759999999999</v>
      </c>
      <c r="W545" t="s">
        <v>1829</v>
      </c>
    </row>
    <row r="546" spans="1:23">
      <c r="A546" s="27">
        <v>45407</v>
      </c>
      <c r="B546" t="s">
        <v>369</v>
      </c>
      <c r="C546" t="s">
        <v>1660</v>
      </c>
      <c r="D546" t="s">
        <v>3916</v>
      </c>
      <c r="E546" t="s">
        <v>1544</v>
      </c>
      <c r="F546" t="s">
        <v>3864</v>
      </c>
      <c r="G546" t="s">
        <v>1683</v>
      </c>
      <c r="H546" t="s">
        <v>1757</v>
      </c>
      <c r="I546" t="s">
        <v>1758</v>
      </c>
      <c r="J546" t="s">
        <v>1759</v>
      </c>
      <c r="K546" t="s">
        <v>1760</v>
      </c>
      <c r="L546" t="s">
        <v>1756</v>
      </c>
      <c r="M546" t="s">
        <v>370</v>
      </c>
      <c r="N546">
        <v>64</v>
      </c>
      <c r="O546" t="s">
        <v>9</v>
      </c>
      <c r="P546" t="s">
        <v>19</v>
      </c>
      <c r="Q546" t="s">
        <v>47</v>
      </c>
      <c r="R546" t="s">
        <v>12</v>
      </c>
      <c r="S546">
        <v>4</v>
      </c>
      <c r="T546">
        <v>165.37</v>
      </c>
      <c r="U546">
        <v>0.28999999999999998</v>
      </c>
      <c r="V546">
        <v>469.6508</v>
      </c>
      <c r="W546" t="s">
        <v>1826</v>
      </c>
    </row>
    <row r="547" spans="1:23">
      <c r="A547" s="27">
        <v>45407</v>
      </c>
      <c r="B547" t="s">
        <v>746</v>
      </c>
      <c r="C547" t="s">
        <v>1738</v>
      </c>
      <c r="D547" t="s">
        <v>3956</v>
      </c>
      <c r="E547" t="s">
        <v>1566</v>
      </c>
      <c r="F547" t="s">
        <v>3848</v>
      </c>
      <c r="G547" t="s">
        <v>1701</v>
      </c>
      <c r="H547" t="s">
        <v>1752</v>
      </c>
      <c r="I547" t="s">
        <v>1753</v>
      </c>
      <c r="J547" t="s">
        <v>1754</v>
      </c>
      <c r="K547" t="s">
        <v>1755</v>
      </c>
      <c r="L547" t="s">
        <v>1756</v>
      </c>
      <c r="M547" t="s">
        <v>747</v>
      </c>
      <c r="N547">
        <v>27</v>
      </c>
      <c r="O547" t="s">
        <v>16</v>
      </c>
      <c r="P547" t="s">
        <v>26</v>
      </c>
      <c r="Q547" t="s">
        <v>88</v>
      </c>
      <c r="R547" t="s">
        <v>12</v>
      </c>
      <c r="S547">
        <v>2</v>
      </c>
      <c r="T547">
        <v>264.39</v>
      </c>
      <c r="U547">
        <v>0.11</v>
      </c>
      <c r="V547">
        <v>470.61419999999998</v>
      </c>
      <c r="W547" t="s">
        <v>1826</v>
      </c>
    </row>
    <row r="548" spans="1:23">
      <c r="A548" s="27">
        <v>45408</v>
      </c>
      <c r="B548" t="s">
        <v>278</v>
      </c>
      <c r="C548" t="s">
        <v>1612</v>
      </c>
      <c r="D548" t="s">
        <v>3888</v>
      </c>
      <c r="E548" t="s">
        <v>1558</v>
      </c>
      <c r="F548" t="s">
        <v>3850</v>
      </c>
      <c r="G548" t="s">
        <v>1647</v>
      </c>
      <c r="H548" t="s">
        <v>1757</v>
      </c>
      <c r="I548" t="s">
        <v>1758</v>
      </c>
      <c r="J548" t="s">
        <v>1759</v>
      </c>
      <c r="K548" t="s">
        <v>1760</v>
      </c>
      <c r="L548" t="s">
        <v>1756</v>
      </c>
      <c r="M548" t="s">
        <v>279</v>
      </c>
      <c r="N548">
        <v>37</v>
      </c>
      <c r="O548" t="s">
        <v>9</v>
      </c>
      <c r="P548" t="s">
        <v>31</v>
      </c>
      <c r="Q548" t="s">
        <v>81</v>
      </c>
      <c r="R548" t="s">
        <v>12</v>
      </c>
      <c r="S548">
        <v>1</v>
      </c>
      <c r="T548">
        <v>488.31</v>
      </c>
      <c r="U548">
        <v>0.03</v>
      </c>
      <c r="V548">
        <v>473.66070000000002</v>
      </c>
      <c r="W548" t="s">
        <v>1826</v>
      </c>
    </row>
    <row r="549" spans="1:23">
      <c r="A549" s="27">
        <v>45408</v>
      </c>
      <c r="B549" t="s">
        <v>616</v>
      </c>
      <c r="C549" t="s">
        <v>1700</v>
      </c>
      <c r="D549" t="s">
        <v>3937</v>
      </c>
      <c r="E549" t="s">
        <v>1563</v>
      </c>
      <c r="F549" t="s">
        <v>3839</v>
      </c>
      <c r="G549" t="s">
        <v>1550</v>
      </c>
      <c r="H549" t="s">
        <v>1810</v>
      </c>
      <c r="I549" t="s">
        <v>1811</v>
      </c>
      <c r="J549" t="s">
        <v>1754</v>
      </c>
      <c r="K549" t="s">
        <v>1812</v>
      </c>
      <c r="L549" t="s">
        <v>1756</v>
      </c>
      <c r="M549" t="s">
        <v>617</v>
      </c>
      <c r="N549">
        <v>60</v>
      </c>
      <c r="O549" t="s">
        <v>16</v>
      </c>
      <c r="P549" t="s">
        <v>19</v>
      </c>
      <c r="Q549" t="s">
        <v>51</v>
      </c>
      <c r="R549" t="s">
        <v>12</v>
      </c>
      <c r="S549">
        <v>1</v>
      </c>
      <c r="T549">
        <v>533.04999999999995</v>
      </c>
      <c r="U549">
        <v>0.11</v>
      </c>
      <c r="V549">
        <v>474.41449999999998</v>
      </c>
      <c r="W549" t="s">
        <v>1826</v>
      </c>
    </row>
    <row r="550" spans="1:23">
      <c r="A550" s="27">
        <v>45409</v>
      </c>
      <c r="B550" t="s">
        <v>1516</v>
      </c>
      <c r="C550" t="s">
        <v>1722</v>
      </c>
      <c r="D550" t="s">
        <v>3948</v>
      </c>
      <c r="E550" t="s">
        <v>1544</v>
      </c>
      <c r="F550" t="s">
        <v>3852</v>
      </c>
      <c r="G550" t="s">
        <v>1603</v>
      </c>
      <c r="H550" t="s">
        <v>1752</v>
      </c>
      <c r="I550" t="s">
        <v>1753</v>
      </c>
      <c r="J550" t="s">
        <v>1754</v>
      </c>
      <c r="K550" t="s">
        <v>1755</v>
      </c>
      <c r="L550" t="s">
        <v>1756</v>
      </c>
      <c r="M550" t="s">
        <v>1517</v>
      </c>
      <c r="N550">
        <v>28</v>
      </c>
      <c r="O550" t="s">
        <v>9</v>
      </c>
      <c r="P550" t="s">
        <v>26</v>
      </c>
      <c r="Q550" t="s">
        <v>133</v>
      </c>
      <c r="R550" t="s">
        <v>12</v>
      </c>
      <c r="S550">
        <v>1</v>
      </c>
      <c r="T550">
        <v>652.03</v>
      </c>
      <c r="U550">
        <v>0.27</v>
      </c>
      <c r="V550">
        <v>475.9819</v>
      </c>
      <c r="W550" t="s">
        <v>1826</v>
      </c>
    </row>
    <row r="551" spans="1:23">
      <c r="A551" s="27">
        <v>45409</v>
      </c>
      <c r="B551" t="s">
        <v>27</v>
      </c>
      <c r="C551" t="s">
        <v>1642</v>
      </c>
      <c r="D551" t="s">
        <v>3905</v>
      </c>
      <c r="E551" t="s">
        <v>1558</v>
      </c>
      <c r="F551" t="s">
        <v>3906</v>
      </c>
      <c r="G551" t="s">
        <v>1747</v>
      </c>
      <c r="H551" t="s">
        <v>1807</v>
      </c>
      <c r="I551" t="s">
        <v>1808</v>
      </c>
      <c r="J551" t="s">
        <v>1759</v>
      </c>
      <c r="K551" t="s">
        <v>1809</v>
      </c>
      <c r="L551" t="s">
        <v>1756</v>
      </c>
      <c r="M551" t="s">
        <v>28</v>
      </c>
      <c r="N551">
        <v>64</v>
      </c>
      <c r="O551" t="s">
        <v>16</v>
      </c>
      <c r="P551" t="s">
        <v>19</v>
      </c>
      <c r="Q551" t="s">
        <v>156</v>
      </c>
      <c r="R551" t="s">
        <v>12</v>
      </c>
      <c r="S551">
        <v>2</v>
      </c>
      <c r="T551">
        <v>274.08999999999997</v>
      </c>
      <c r="U551">
        <v>0.13</v>
      </c>
      <c r="V551">
        <v>476.91660000000002</v>
      </c>
      <c r="W551" t="s">
        <v>1824</v>
      </c>
    </row>
    <row r="552" spans="1:23">
      <c r="A552" s="27">
        <v>45411</v>
      </c>
      <c r="B552" t="s">
        <v>363</v>
      </c>
      <c r="C552" t="s">
        <v>1744</v>
      </c>
      <c r="D552" t="s">
        <v>3959</v>
      </c>
      <c r="E552" t="s">
        <v>1563</v>
      </c>
      <c r="F552" t="s">
        <v>3854</v>
      </c>
      <c r="G552" t="s">
        <v>1721</v>
      </c>
      <c r="H552" t="s">
        <v>1792</v>
      </c>
      <c r="I552" t="s">
        <v>1793</v>
      </c>
      <c r="J552" t="s">
        <v>1763</v>
      </c>
      <c r="K552" t="s">
        <v>395</v>
      </c>
      <c r="L552" t="s">
        <v>1772</v>
      </c>
      <c r="M552" t="s">
        <v>364</v>
      </c>
      <c r="N552">
        <v>34</v>
      </c>
      <c r="O552" t="s">
        <v>16</v>
      </c>
      <c r="P552" t="s">
        <v>26</v>
      </c>
      <c r="Q552" t="s">
        <v>201</v>
      </c>
      <c r="R552" t="s">
        <v>12</v>
      </c>
      <c r="S552">
        <v>1</v>
      </c>
      <c r="T552">
        <v>645.48</v>
      </c>
      <c r="U552">
        <v>0.26</v>
      </c>
      <c r="V552">
        <v>477.65519999999998</v>
      </c>
      <c r="W552" t="s">
        <v>1824</v>
      </c>
    </row>
    <row r="553" spans="1:23">
      <c r="A553" s="27">
        <v>45411</v>
      </c>
      <c r="B553" t="s">
        <v>1527</v>
      </c>
      <c r="C553" t="s">
        <v>1722</v>
      </c>
      <c r="D553" t="s">
        <v>3948</v>
      </c>
      <c r="E553" t="s">
        <v>1544</v>
      </c>
      <c r="F553" t="s">
        <v>3852</v>
      </c>
      <c r="G553" t="s">
        <v>1559</v>
      </c>
      <c r="H553" t="s">
        <v>1797</v>
      </c>
      <c r="I553" t="s">
        <v>1798</v>
      </c>
      <c r="J553" t="s">
        <v>1754</v>
      </c>
      <c r="K553" t="s">
        <v>129</v>
      </c>
      <c r="L553" t="s">
        <v>1756</v>
      </c>
      <c r="M553" t="s">
        <v>1528</v>
      </c>
      <c r="N553">
        <v>47</v>
      </c>
      <c r="O553" t="s">
        <v>16</v>
      </c>
      <c r="P553" t="s">
        <v>31</v>
      </c>
      <c r="Q553" t="s">
        <v>58</v>
      </c>
      <c r="R553" t="s">
        <v>12</v>
      </c>
      <c r="S553">
        <v>1</v>
      </c>
      <c r="T553">
        <v>575.94000000000005</v>
      </c>
      <c r="U553">
        <v>0.17</v>
      </c>
      <c r="V553">
        <v>478.03019999999998</v>
      </c>
      <c r="W553" t="s">
        <v>1829</v>
      </c>
    </row>
    <row r="554" spans="1:23">
      <c r="A554" s="27">
        <v>45411</v>
      </c>
      <c r="B554" t="s">
        <v>724</v>
      </c>
      <c r="C554" t="s">
        <v>1648</v>
      </c>
      <c r="D554" t="s">
        <v>3910</v>
      </c>
      <c r="E554" t="s">
        <v>1566</v>
      </c>
      <c r="F554" t="s">
        <v>3856</v>
      </c>
      <c r="G554" t="s">
        <v>1556</v>
      </c>
      <c r="H554" t="s">
        <v>1807</v>
      </c>
      <c r="I554" t="s">
        <v>1808</v>
      </c>
      <c r="J554" t="s">
        <v>1759</v>
      </c>
      <c r="K554" t="s">
        <v>1809</v>
      </c>
      <c r="L554" t="s">
        <v>1756</v>
      </c>
      <c r="M554" t="s">
        <v>725</v>
      </c>
      <c r="N554">
        <v>29</v>
      </c>
      <c r="O554" t="s">
        <v>9</v>
      </c>
      <c r="P554" t="s">
        <v>26</v>
      </c>
      <c r="Q554" t="s">
        <v>74</v>
      </c>
      <c r="R554" t="s">
        <v>12</v>
      </c>
      <c r="S554">
        <v>1</v>
      </c>
      <c r="T554">
        <v>498.61</v>
      </c>
      <c r="U554">
        <v>0.04</v>
      </c>
      <c r="V554">
        <v>478.66559999999998</v>
      </c>
      <c r="W554" t="s">
        <v>1824</v>
      </c>
    </row>
    <row r="555" spans="1:23">
      <c r="A555" s="27">
        <v>45411</v>
      </c>
      <c r="B555" t="s">
        <v>78</v>
      </c>
      <c r="C555" t="s">
        <v>1630</v>
      </c>
      <c r="D555" t="s">
        <v>3899</v>
      </c>
      <c r="E555" t="s">
        <v>1566</v>
      </c>
      <c r="F555" t="s">
        <v>3856</v>
      </c>
      <c r="G555" t="s">
        <v>1657</v>
      </c>
      <c r="H555" t="s">
        <v>1807</v>
      </c>
      <c r="I555" t="s">
        <v>1808</v>
      </c>
      <c r="J555" t="s">
        <v>1759</v>
      </c>
      <c r="K555" t="s">
        <v>1809</v>
      </c>
      <c r="L555" t="s">
        <v>1756</v>
      </c>
      <c r="M555" t="s">
        <v>79</v>
      </c>
      <c r="N555">
        <v>60</v>
      </c>
      <c r="O555" t="s">
        <v>16</v>
      </c>
      <c r="P555" t="s">
        <v>19</v>
      </c>
      <c r="Q555" t="s">
        <v>22</v>
      </c>
      <c r="R555" t="s">
        <v>12</v>
      </c>
      <c r="S555">
        <v>1</v>
      </c>
      <c r="T555">
        <v>640.54999999999995</v>
      </c>
      <c r="U555">
        <v>0.25</v>
      </c>
      <c r="V555">
        <v>480.41250000000002</v>
      </c>
      <c r="W555" t="s">
        <v>1824</v>
      </c>
    </row>
    <row r="556" spans="1:23">
      <c r="A556" s="27">
        <v>45412</v>
      </c>
      <c r="B556" t="s">
        <v>387</v>
      </c>
      <c r="C556" t="s">
        <v>1562</v>
      </c>
      <c r="D556" t="s">
        <v>3853</v>
      </c>
      <c r="E556" t="s">
        <v>1563</v>
      </c>
      <c r="F556" t="s">
        <v>3854</v>
      </c>
      <c r="G556" t="s">
        <v>1673</v>
      </c>
      <c r="H556" t="s">
        <v>1807</v>
      </c>
      <c r="I556" t="s">
        <v>1808</v>
      </c>
      <c r="J556" t="s">
        <v>1759</v>
      </c>
      <c r="K556" t="s">
        <v>1809</v>
      </c>
      <c r="L556" t="s">
        <v>1756</v>
      </c>
      <c r="M556" t="s">
        <v>388</v>
      </c>
      <c r="N556">
        <v>40</v>
      </c>
      <c r="O556" t="s">
        <v>16</v>
      </c>
      <c r="P556" t="s">
        <v>31</v>
      </c>
      <c r="Q556" t="s">
        <v>18</v>
      </c>
      <c r="R556" t="s">
        <v>12</v>
      </c>
      <c r="S556">
        <v>3</v>
      </c>
      <c r="T556">
        <v>170.48</v>
      </c>
      <c r="U556">
        <v>0.06</v>
      </c>
      <c r="V556">
        <v>480.75359999999989</v>
      </c>
      <c r="W556" t="s">
        <v>1824</v>
      </c>
    </row>
    <row r="557" spans="1:23">
      <c r="A557" s="27">
        <v>45412</v>
      </c>
      <c r="B557" t="s">
        <v>1071</v>
      </c>
      <c r="C557" t="s">
        <v>1632</v>
      </c>
      <c r="D557" t="s">
        <v>3900</v>
      </c>
      <c r="E557" t="s">
        <v>1563</v>
      </c>
      <c r="F557" t="s">
        <v>3848</v>
      </c>
      <c r="G557" t="s">
        <v>1745</v>
      </c>
      <c r="H557" t="s">
        <v>1792</v>
      </c>
      <c r="I557" t="s">
        <v>1793</v>
      </c>
      <c r="J557" t="s">
        <v>1763</v>
      </c>
      <c r="K557" t="s">
        <v>395</v>
      </c>
      <c r="L557" t="s">
        <v>1772</v>
      </c>
      <c r="M557" t="s">
        <v>1072</v>
      </c>
      <c r="N557">
        <v>56</v>
      </c>
      <c r="O557" t="s">
        <v>16</v>
      </c>
      <c r="P557" t="s">
        <v>19</v>
      </c>
      <c r="Q557" t="s">
        <v>194</v>
      </c>
      <c r="R557" t="s">
        <v>12</v>
      </c>
      <c r="S557">
        <v>2</v>
      </c>
      <c r="T557">
        <v>271.88</v>
      </c>
      <c r="U557">
        <v>0.11</v>
      </c>
      <c r="V557">
        <v>483.94639999999998</v>
      </c>
      <c r="W557" t="s">
        <v>1829</v>
      </c>
    </row>
    <row r="558" spans="1:23">
      <c r="A558" s="27">
        <v>45413</v>
      </c>
      <c r="B558" t="s">
        <v>1214</v>
      </c>
      <c r="C558" t="s">
        <v>1730</v>
      </c>
      <c r="D558" t="s">
        <v>3952</v>
      </c>
      <c r="E558" t="s">
        <v>1547</v>
      </c>
      <c r="F558" t="s">
        <v>3894</v>
      </c>
      <c r="G558" t="s">
        <v>1747</v>
      </c>
      <c r="H558" t="s">
        <v>1804</v>
      </c>
      <c r="I558" t="s">
        <v>1805</v>
      </c>
      <c r="J558" t="s">
        <v>1784</v>
      </c>
      <c r="K558" t="s">
        <v>1806</v>
      </c>
      <c r="L558" t="s">
        <v>1756</v>
      </c>
      <c r="M558" t="s">
        <v>1215</v>
      </c>
      <c r="N558">
        <v>50</v>
      </c>
      <c r="O558" t="s">
        <v>9</v>
      </c>
      <c r="P558" t="s">
        <v>19</v>
      </c>
      <c r="Q558" t="s">
        <v>66</v>
      </c>
      <c r="R558" t="s">
        <v>12</v>
      </c>
      <c r="S558">
        <v>1</v>
      </c>
      <c r="T558">
        <v>499.59</v>
      </c>
      <c r="U558">
        <v>0.03</v>
      </c>
      <c r="V558">
        <v>484.60230000000001</v>
      </c>
      <c r="W558" t="s">
        <v>1826</v>
      </c>
    </row>
    <row r="559" spans="1:23">
      <c r="A559" s="27">
        <v>45413</v>
      </c>
      <c r="B559" t="s">
        <v>568</v>
      </c>
      <c r="C559" t="s">
        <v>1724</v>
      </c>
      <c r="D559" t="s">
        <v>3949</v>
      </c>
      <c r="E559" t="s">
        <v>1566</v>
      </c>
      <c r="F559" t="s">
        <v>3848</v>
      </c>
      <c r="G559" t="s">
        <v>1639</v>
      </c>
      <c r="H559" t="s">
        <v>1801</v>
      </c>
      <c r="I559" t="s">
        <v>1802</v>
      </c>
      <c r="J559" t="s">
        <v>1759</v>
      </c>
      <c r="K559" t="s">
        <v>1803</v>
      </c>
      <c r="L559" t="s">
        <v>1756</v>
      </c>
      <c r="M559" t="s">
        <v>569</v>
      </c>
      <c r="N559">
        <v>44</v>
      </c>
      <c r="O559" t="s">
        <v>16</v>
      </c>
      <c r="P559" t="s">
        <v>31</v>
      </c>
      <c r="Q559" t="s">
        <v>25</v>
      </c>
      <c r="R559" t="s">
        <v>12</v>
      </c>
      <c r="S559">
        <v>2</v>
      </c>
      <c r="T559">
        <v>315.27</v>
      </c>
      <c r="U559">
        <v>0.23</v>
      </c>
      <c r="V559">
        <v>485.51580000000001</v>
      </c>
      <c r="W559" t="s">
        <v>1829</v>
      </c>
    </row>
    <row r="560" spans="1:23">
      <c r="A560" s="27">
        <v>45413</v>
      </c>
      <c r="B560" t="s">
        <v>878</v>
      </c>
      <c r="C560" t="s">
        <v>1656</v>
      </c>
      <c r="D560" t="s">
        <v>3914</v>
      </c>
      <c r="E560" t="s">
        <v>1566</v>
      </c>
      <c r="F560" t="s">
        <v>3848</v>
      </c>
      <c r="G560" t="s">
        <v>1729</v>
      </c>
      <c r="H560" t="s">
        <v>1794</v>
      </c>
      <c r="I560" t="s">
        <v>1795</v>
      </c>
      <c r="J560" t="s">
        <v>1759</v>
      </c>
      <c r="K560" t="s">
        <v>1796</v>
      </c>
      <c r="L560" t="s">
        <v>1772</v>
      </c>
      <c r="M560" t="s">
        <v>879</v>
      </c>
      <c r="N560">
        <v>38</v>
      </c>
      <c r="O560" t="s">
        <v>9</v>
      </c>
      <c r="P560" t="s">
        <v>31</v>
      </c>
      <c r="Q560" t="s">
        <v>43</v>
      </c>
      <c r="R560" t="s">
        <v>12</v>
      </c>
      <c r="S560">
        <v>4</v>
      </c>
      <c r="T560">
        <v>164.04</v>
      </c>
      <c r="U560">
        <v>0.26</v>
      </c>
      <c r="V560">
        <v>485.55839999999989</v>
      </c>
      <c r="W560" t="s">
        <v>1824</v>
      </c>
    </row>
    <row r="561" spans="1:23">
      <c r="A561" s="27">
        <v>45414</v>
      </c>
      <c r="B561" t="s">
        <v>499</v>
      </c>
      <c r="C561" t="s">
        <v>1726</v>
      </c>
      <c r="D561" t="s">
        <v>3950</v>
      </c>
      <c r="E561" t="s">
        <v>1558</v>
      </c>
      <c r="F561" t="s">
        <v>3906</v>
      </c>
      <c r="G561" t="s">
        <v>1725</v>
      </c>
      <c r="H561" t="s">
        <v>1776</v>
      </c>
      <c r="I561" t="s">
        <v>1777</v>
      </c>
      <c r="J561" t="s">
        <v>1754</v>
      </c>
      <c r="K561" t="s">
        <v>1778</v>
      </c>
      <c r="L561" t="s">
        <v>1772</v>
      </c>
      <c r="M561" t="s">
        <v>500</v>
      </c>
      <c r="N561">
        <v>42</v>
      </c>
      <c r="O561" t="s">
        <v>16</v>
      </c>
      <c r="P561" t="s">
        <v>31</v>
      </c>
      <c r="Q561" t="s">
        <v>81</v>
      </c>
      <c r="R561" t="s">
        <v>12</v>
      </c>
      <c r="S561">
        <v>3</v>
      </c>
      <c r="T561">
        <v>162</v>
      </c>
      <c r="U561">
        <v>0</v>
      </c>
      <c r="V561">
        <v>486.06330000000003</v>
      </c>
      <c r="W561" t="s">
        <v>1829</v>
      </c>
    </row>
    <row r="562" spans="1:23">
      <c r="A562" s="27">
        <v>45415</v>
      </c>
      <c r="B562" t="s">
        <v>444</v>
      </c>
      <c r="C562" t="s">
        <v>1602</v>
      </c>
      <c r="D562" t="s">
        <v>3882</v>
      </c>
      <c r="E562" t="s">
        <v>1544</v>
      </c>
      <c r="F562" t="s">
        <v>3864</v>
      </c>
      <c r="G562" t="s">
        <v>1645</v>
      </c>
      <c r="H562" t="s">
        <v>1804</v>
      </c>
      <c r="I562" t="s">
        <v>1805</v>
      </c>
      <c r="J562" t="s">
        <v>1784</v>
      </c>
      <c r="K562" t="s">
        <v>1806</v>
      </c>
      <c r="L562" t="s">
        <v>1756</v>
      </c>
      <c r="M562" t="s">
        <v>445</v>
      </c>
      <c r="N562">
        <v>43</v>
      </c>
      <c r="O562" t="s">
        <v>16</v>
      </c>
      <c r="P562" t="s">
        <v>31</v>
      </c>
      <c r="Q562" t="s">
        <v>291</v>
      </c>
      <c r="R562" t="s">
        <v>12</v>
      </c>
      <c r="S562">
        <v>2</v>
      </c>
      <c r="T562">
        <v>270.66000000000003</v>
      </c>
      <c r="U562">
        <v>0.1</v>
      </c>
      <c r="V562">
        <v>487.18799999999999</v>
      </c>
      <c r="W562" t="s">
        <v>1824</v>
      </c>
    </row>
    <row r="563" spans="1:23">
      <c r="A563" s="27">
        <v>45415</v>
      </c>
      <c r="B563" t="s">
        <v>966</v>
      </c>
      <c r="C563" t="s">
        <v>1618</v>
      </c>
      <c r="D563" t="s">
        <v>3891</v>
      </c>
      <c r="E563" t="s">
        <v>1544</v>
      </c>
      <c r="F563" t="s">
        <v>3852</v>
      </c>
      <c r="G563" t="s">
        <v>1715</v>
      </c>
      <c r="H563" t="s">
        <v>1779</v>
      </c>
      <c r="I563" t="s">
        <v>1780</v>
      </c>
      <c r="J563" t="s">
        <v>1763</v>
      </c>
      <c r="K563" t="s">
        <v>1781</v>
      </c>
      <c r="L563" t="s">
        <v>1772</v>
      </c>
      <c r="M563" t="s">
        <v>967</v>
      </c>
      <c r="N563">
        <v>44</v>
      </c>
      <c r="O563" t="s">
        <v>9</v>
      </c>
      <c r="P563" t="s">
        <v>31</v>
      </c>
      <c r="Q563" t="s">
        <v>18</v>
      </c>
      <c r="R563" t="s">
        <v>12</v>
      </c>
      <c r="S563">
        <v>1</v>
      </c>
      <c r="T563">
        <v>617.4</v>
      </c>
      <c r="U563">
        <v>0.21</v>
      </c>
      <c r="V563">
        <v>487.74599999999998</v>
      </c>
      <c r="W563" t="s">
        <v>1826</v>
      </c>
    </row>
    <row r="564" spans="1:23">
      <c r="A564" s="27">
        <v>45416</v>
      </c>
      <c r="B564" t="s">
        <v>1115</v>
      </c>
      <c r="C564" t="s">
        <v>1572</v>
      </c>
      <c r="D564" t="s">
        <v>3860</v>
      </c>
      <c r="E564" t="s">
        <v>1558</v>
      </c>
      <c r="F564" t="s">
        <v>3861</v>
      </c>
      <c r="G564" t="s">
        <v>1693</v>
      </c>
      <c r="H564" t="s">
        <v>1810</v>
      </c>
      <c r="I564" t="s">
        <v>1811</v>
      </c>
      <c r="J564" t="s">
        <v>1754</v>
      </c>
      <c r="K564" t="s">
        <v>1812</v>
      </c>
      <c r="L564" t="s">
        <v>1756</v>
      </c>
      <c r="M564" t="s">
        <v>1116</v>
      </c>
      <c r="N564">
        <v>54</v>
      </c>
      <c r="O564" t="s">
        <v>9</v>
      </c>
      <c r="P564" t="s">
        <v>19</v>
      </c>
      <c r="Q564" t="s">
        <v>167</v>
      </c>
      <c r="R564" t="s">
        <v>12</v>
      </c>
      <c r="S564">
        <v>1</v>
      </c>
      <c r="T564">
        <v>548.15</v>
      </c>
      <c r="U564">
        <v>0.11</v>
      </c>
      <c r="V564">
        <v>487.8535</v>
      </c>
      <c r="W564" t="s">
        <v>1826</v>
      </c>
    </row>
    <row r="565" spans="1:23">
      <c r="A565" s="27">
        <v>45416</v>
      </c>
      <c r="B565" t="s">
        <v>666</v>
      </c>
      <c r="C565" t="s">
        <v>1666</v>
      </c>
      <c r="D565" t="s">
        <v>3919</v>
      </c>
      <c r="E565" t="s">
        <v>1558</v>
      </c>
      <c r="F565" t="s">
        <v>3861</v>
      </c>
      <c r="G565" t="s">
        <v>1639</v>
      </c>
      <c r="H565" t="s">
        <v>1799</v>
      </c>
      <c r="I565" t="s">
        <v>1800</v>
      </c>
      <c r="J565" t="s">
        <v>1763</v>
      </c>
      <c r="K565" t="s">
        <v>207</v>
      </c>
      <c r="L565" t="s">
        <v>1765</v>
      </c>
      <c r="M565" t="s">
        <v>667</v>
      </c>
      <c r="N565">
        <v>52</v>
      </c>
      <c r="O565" t="s">
        <v>9</v>
      </c>
      <c r="P565" t="s">
        <v>19</v>
      </c>
      <c r="Q565" t="s">
        <v>117</v>
      </c>
      <c r="R565" t="s">
        <v>12</v>
      </c>
      <c r="S565">
        <v>1</v>
      </c>
      <c r="T565">
        <v>509.08</v>
      </c>
      <c r="U565">
        <v>0.04</v>
      </c>
      <c r="V565">
        <v>488.71679999999998</v>
      </c>
      <c r="W565" t="s">
        <v>1824</v>
      </c>
    </row>
    <row r="566" spans="1:23">
      <c r="A566" s="27">
        <v>45418</v>
      </c>
      <c r="B566" t="s">
        <v>40</v>
      </c>
      <c r="C566" t="s">
        <v>1728</v>
      </c>
      <c r="D566" t="s">
        <v>3951</v>
      </c>
      <c r="E566" t="s">
        <v>1563</v>
      </c>
      <c r="F566" t="s">
        <v>3848</v>
      </c>
      <c r="G566" t="s">
        <v>1707</v>
      </c>
      <c r="H566" t="s">
        <v>1779</v>
      </c>
      <c r="I566" t="s">
        <v>1780</v>
      </c>
      <c r="J566" t="s">
        <v>1763</v>
      </c>
      <c r="K566" t="s">
        <v>1781</v>
      </c>
      <c r="L566" t="s">
        <v>1772</v>
      </c>
      <c r="M566" t="s">
        <v>41</v>
      </c>
      <c r="N566">
        <v>29</v>
      </c>
      <c r="O566" t="s">
        <v>16</v>
      </c>
      <c r="P566" t="s">
        <v>26</v>
      </c>
      <c r="Q566" t="s">
        <v>30</v>
      </c>
      <c r="R566" t="s">
        <v>12</v>
      </c>
      <c r="S566">
        <v>1</v>
      </c>
      <c r="T566">
        <v>537.26</v>
      </c>
      <c r="U566">
        <v>0.09</v>
      </c>
      <c r="V566">
        <v>488.90660000000003</v>
      </c>
      <c r="W566" t="s">
        <v>1824</v>
      </c>
    </row>
    <row r="567" spans="1:23">
      <c r="A567" s="27">
        <v>45418</v>
      </c>
      <c r="B567" t="s">
        <v>532</v>
      </c>
      <c r="C567" t="s">
        <v>1634</v>
      </c>
      <c r="D567" t="s">
        <v>3901</v>
      </c>
      <c r="E567" t="s">
        <v>1563</v>
      </c>
      <c r="F567" t="s">
        <v>3839</v>
      </c>
      <c r="G567" t="s">
        <v>1641</v>
      </c>
      <c r="H567" t="s">
        <v>1786</v>
      </c>
      <c r="I567" t="s">
        <v>1787</v>
      </c>
      <c r="J567" t="s">
        <v>1763</v>
      </c>
      <c r="K567" t="s">
        <v>1788</v>
      </c>
      <c r="L567" t="s">
        <v>1756</v>
      </c>
      <c r="M567" t="s">
        <v>533</v>
      </c>
      <c r="N567">
        <v>46</v>
      </c>
      <c r="O567" t="s">
        <v>16</v>
      </c>
      <c r="P567" t="s">
        <v>31</v>
      </c>
      <c r="Q567" t="s">
        <v>47</v>
      </c>
      <c r="R567" t="s">
        <v>12</v>
      </c>
      <c r="S567">
        <v>2</v>
      </c>
      <c r="T567">
        <v>257.77999999999997</v>
      </c>
      <c r="U567">
        <v>0.05</v>
      </c>
      <c r="V567">
        <v>489.78199999999993</v>
      </c>
      <c r="W567" t="s">
        <v>1829</v>
      </c>
    </row>
    <row r="568" spans="1:23">
      <c r="A568" s="27">
        <v>45418</v>
      </c>
      <c r="B568" t="s">
        <v>948</v>
      </c>
      <c r="C568" t="s">
        <v>1543</v>
      </c>
      <c r="D568" t="s">
        <v>3838</v>
      </c>
      <c r="E568" t="s">
        <v>1563</v>
      </c>
      <c r="F568" t="s">
        <v>3839</v>
      </c>
      <c r="G568" t="s">
        <v>1721</v>
      </c>
      <c r="H568" t="s">
        <v>1807</v>
      </c>
      <c r="I568" t="s">
        <v>1808</v>
      </c>
      <c r="J568" t="s">
        <v>1759</v>
      </c>
      <c r="K568" t="s">
        <v>1809</v>
      </c>
      <c r="L568" t="s">
        <v>1756</v>
      </c>
      <c r="M568" t="s">
        <v>949</v>
      </c>
      <c r="N568">
        <v>29</v>
      </c>
      <c r="O568" t="s">
        <v>9</v>
      </c>
      <c r="P568" t="s">
        <v>26</v>
      </c>
      <c r="Q568" t="s">
        <v>167</v>
      </c>
      <c r="R568" t="s">
        <v>12</v>
      </c>
      <c r="S568">
        <v>1</v>
      </c>
      <c r="T568">
        <v>522.69000000000005</v>
      </c>
      <c r="U568">
        <v>0.06</v>
      </c>
      <c r="V568">
        <v>491.32860000000011</v>
      </c>
      <c r="W568" t="s">
        <v>1826</v>
      </c>
    </row>
    <row r="569" spans="1:23">
      <c r="A569" s="27">
        <v>45420</v>
      </c>
      <c r="B569" t="s">
        <v>141</v>
      </c>
      <c r="C569" t="s">
        <v>1580</v>
      </c>
      <c r="D569" t="s">
        <v>3867</v>
      </c>
      <c r="E569" t="s">
        <v>1558</v>
      </c>
      <c r="F569" t="s">
        <v>3868</v>
      </c>
      <c r="G569" t="s">
        <v>1707</v>
      </c>
      <c r="H569" t="s">
        <v>1752</v>
      </c>
      <c r="I569" t="s">
        <v>1753</v>
      </c>
      <c r="J569" t="s">
        <v>1754</v>
      </c>
      <c r="K569" t="s">
        <v>1755</v>
      </c>
      <c r="L569" t="s">
        <v>1756</v>
      </c>
      <c r="M569" t="s">
        <v>142</v>
      </c>
      <c r="N569">
        <v>52</v>
      </c>
      <c r="O569" t="s">
        <v>9</v>
      </c>
      <c r="P569" t="s">
        <v>19</v>
      </c>
      <c r="Q569" t="s">
        <v>22</v>
      </c>
      <c r="R569" t="s">
        <v>12</v>
      </c>
      <c r="S569">
        <v>3</v>
      </c>
      <c r="T569">
        <v>168.89</v>
      </c>
      <c r="U569">
        <v>0.03</v>
      </c>
      <c r="V569">
        <v>491.46989999999988</v>
      </c>
      <c r="W569" t="s">
        <v>1824</v>
      </c>
    </row>
    <row r="570" spans="1:23">
      <c r="A570" s="27">
        <v>45420</v>
      </c>
      <c r="B570" t="s">
        <v>414</v>
      </c>
      <c r="C570" t="s">
        <v>1696</v>
      </c>
      <c r="D570" t="s">
        <v>3935</v>
      </c>
      <c r="E570" t="s">
        <v>1563</v>
      </c>
      <c r="F570" t="s">
        <v>3854</v>
      </c>
      <c r="G570" t="s">
        <v>1701</v>
      </c>
      <c r="H570" t="s">
        <v>1769</v>
      </c>
      <c r="I570" t="s">
        <v>1770</v>
      </c>
      <c r="J570" t="s">
        <v>1763</v>
      </c>
      <c r="K570" t="s">
        <v>1771</v>
      </c>
      <c r="L570" t="s">
        <v>1772</v>
      </c>
      <c r="M570" t="s">
        <v>415</v>
      </c>
      <c r="N570">
        <v>40</v>
      </c>
      <c r="O570" t="s">
        <v>9</v>
      </c>
      <c r="P570" t="s">
        <v>31</v>
      </c>
      <c r="Q570" t="s">
        <v>237</v>
      </c>
      <c r="R570" t="s">
        <v>12</v>
      </c>
      <c r="S570">
        <v>1</v>
      </c>
      <c r="T570">
        <v>702.53</v>
      </c>
      <c r="U570">
        <v>0.3</v>
      </c>
      <c r="V570">
        <v>491.77100000000002</v>
      </c>
      <c r="W570" t="s">
        <v>1824</v>
      </c>
    </row>
    <row r="571" spans="1:23">
      <c r="A571" s="27">
        <v>45420</v>
      </c>
      <c r="B571" t="s">
        <v>806</v>
      </c>
      <c r="C571" t="s">
        <v>1634</v>
      </c>
      <c r="D571" t="s">
        <v>3901</v>
      </c>
      <c r="E571" t="s">
        <v>1563</v>
      </c>
      <c r="F571" t="s">
        <v>3839</v>
      </c>
      <c r="G571" t="s">
        <v>1629</v>
      </c>
      <c r="H571" t="s">
        <v>1792</v>
      </c>
      <c r="I571" t="s">
        <v>1793</v>
      </c>
      <c r="J571" t="s">
        <v>1763</v>
      </c>
      <c r="K571" t="s">
        <v>395</v>
      </c>
      <c r="L571" t="s">
        <v>1772</v>
      </c>
      <c r="M571" t="s">
        <v>807</v>
      </c>
      <c r="N571">
        <v>26</v>
      </c>
      <c r="O571" t="s">
        <v>9</v>
      </c>
      <c r="P571" t="s">
        <v>26</v>
      </c>
      <c r="Q571" t="s">
        <v>11</v>
      </c>
      <c r="R571" t="s">
        <v>12</v>
      </c>
      <c r="S571">
        <v>2</v>
      </c>
      <c r="T571">
        <v>249.02</v>
      </c>
      <c r="U571">
        <v>0.01</v>
      </c>
      <c r="V571">
        <v>493.05959999999999</v>
      </c>
      <c r="W571" t="s">
        <v>1829</v>
      </c>
    </row>
    <row r="572" spans="1:23">
      <c r="A572" s="27">
        <v>45420</v>
      </c>
      <c r="B572" t="s">
        <v>1254</v>
      </c>
      <c r="C572" t="s">
        <v>1674</v>
      </c>
      <c r="D572" t="s">
        <v>3923</v>
      </c>
      <c r="E572" t="s">
        <v>1558</v>
      </c>
      <c r="F572" t="s">
        <v>3850</v>
      </c>
      <c r="G572" t="s">
        <v>1685</v>
      </c>
      <c r="H572" t="s">
        <v>1776</v>
      </c>
      <c r="I572" t="s">
        <v>1777</v>
      </c>
      <c r="J572" t="s">
        <v>1754</v>
      </c>
      <c r="K572" t="s">
        <v>1778</v>
      </c>
      <c r="L572" t="s">
        <v>1772</v>
      </c>
      <c r="M572" t="s">
        <v>1255</v>
      </c>
      <c r="N572">
        <v>34</v>
      </c>
      <c r="O572" t="s">
        <v>9</v>
      </c>
      <c r="P572" t="s">
        <v>26</v>
      </c>
      <c r="Q572" t="s">
        <v>250</v>
      </c>
      <c r="R572" t="s">
        <v>12</v>
      </c>
      <c r="S572">
        <v>3</v>
      </c>
      <c r="T572">
        <v>195.89</v>
      </c>
      <c r="U572">
        <v>0.16</v>
      </c>
      <c r="V572">
        <v>493.64280000000002</v>
      </c>
      <c r="W572" t="s">
        <v>1826</v>
      </c>
    </row>
    <row r="573" spans="1:23">
      <c r="A573" s="27">
        <v>45420</v>
      </c>
      <c r="B573" t="s">
        <v>842</v>
      </c>
      <c r="C573" t="s">
        <v>1582</v>
      </c>
      <c r="D573" t="s">
        <v>3869</v>
      </c>
      <c r="E573" t="s">
        <v>1566</v>
      </c>
      <c r="F573" t="s">
        <v>3848</v>
      </c>
      <c r="G573" t="s">
        <v>1639</v>
      </c>
      <c r="H573" t="s">
        <v>1804</v>
      </c>
      <c r="I573" t="s">
        <v>1805</v>
      </c>
      <c r="J573" t="s">
        <v>1784</v>
      </c>
      <c r="K573" t="s">
        <v>1806</v>
      </c>
      <c r="L573" t="s">
        <v>1756</v>
      </c>
      <c r="M573" t="s">
        <v>843</v>
      </c>
      <c r="N573">
        <v>25</v>
      </c>
      <c r="O573" t="s">
        <v>9</v>
      </c>
      <c r="P573" t="s">
        <v>26</v>
      </c>
      <c r="Q573" t="s">
        <v>133</v>
      </c>
      <c r="R573" t="s">
        <v>12</v>
      </c>
      <c r="S573">
        <v>1</v>
      </c>
      <c r="T573">
        <v>519.91</v>
      </c>
      <c r="U573">
        <v>0.05</v>
      </c>
      <c r="V573">
        <v>493.91449999999992</v>
      </c>
      <c r="W573" t="s">
        <v>1826</v>
      </c>
    </row>
    <row r="574" spans="1:23">
      <c r="A574" s="27">
        <v>45421</v>
      </c>
      <c r="B574" t="s">
        <v>672</v>
      </c>
      <c r="C574" t="s">
        <v>1736</v>
      </c>
      <c r="D574" t="s">
        <v>3955</v>
      </c>
      <c r="E574" t="s">
        <v>1558</v>
      </c>
      <c r="F574" t="s">
        <v>3850</v>
      </c>
      <c r="G574" t="s">
        <v>1671</v>
      </c>
      <c r="H574" t="s">
        <v>1794</v>
      </c>
      <c r="I574" t="s">
        <v>1795</v>
      </c>
      <c r="J574" t="s">
        <v>1759</v>
      </c>
      <c r="K574" t="s">
        <v>1796</v>
      </c>
      <c r="L574" t="s">
        <v>1772</v>
      </c>
      <c r="M574" t="s">
        <v>673</v>
      </c>
      <c r="N574">
        <v>26</v>
      </c>
      <c r="O574" t="s">
        <v>16</v>
      </c>
      <c r="P574" t="s">
        <v>26</v>
      </c>
      <c r="Q574" t="s">
        <v>171</v>
      </c>
      <c r="R574" t="s">
        <v>12</v>
      </c>
      <c r="S574">
        <v>2</v>
      </c>
      <c r="T574">
        <v>308.7</v>
      </c>
      <c r="U574">
        <v>0.2</v>
      </c>
      <c r="V574">
        <v>493.92</v>
      </c>
      <c r="W574" t="s">
        <v>1824</v>
      </c>
    </row>
    <row r="575" spans="1:23">
      <c r="A575" s="27">
        <v>45422</v>
      </c>
      <c r="B575" t="s">
        <v>1065</v>
      </c>
      <c r="C575" t="s">
        <v>1549</v>
      </c>
      <c r="D575" t="s">
        <v>3842</v>
      </c>
      <c r="E575" t="s">
        <v>1547</v>
      </c>
      <c r="F575" t="s">
        <v>3843</v>
      </c>
      <c r="G575" t="s">
        <v>1689</v>
      </c>
      <c r="H575" t="s">
        <v>1769</v>
      </c>
      <c r="I575" t="s">
        <v>1770</v>
      </c>
      <c r="J575" t="s">
        <v>1763</v>
      </c>
      <c r="K575" t="s">
        <v>1771</v>
      </c>
      <c r="L575" t="s">
        <v>1772</v>
      </c>
      <c r="M575" t="s">
        <v>1066</v>
      </c>
      <c r="N575">
        <v>52</v>
      </c>
      <c r="O575" t="s">
        <v>16</v>
      </c>
      <c r="P575" t="s">
        <v>19</v>
      </c>
      <c r="Q575" t="s">
        <v>184</v>
      </c>
      <c r="R575" t="s">
        <v>12</v>
      </c>
      <c r="S575">
        <v>2</v>
      </c>
      <c r="T575">
        <v>333.83</v>
      </c>
      <c r="U575">
        <v>0.26</v>
      </c>
      <c r="V575">
        <v>494.0684</v>
      </c>
      <c r="W575" t="s">
        <v>1824</v>
      </c>
    </row>
    <row r="576" spans="1:23">
      <c r="A576" s="27">
        <v>45423</v>
      </c>
      <c r="B576" t="s">
        <v>1389</v>
      </c>
      <c r="C576" t="s">
        <v>1744</v>
      </c>
      <c r="D576" t="s">
        <v>3959</v>
      </c>
      <c r="E576" t="s">
        <v>1563</v>
      </c>
      <c r="F576" t="s">
        <v>3854</v>
      </c>
      <c r="G576" t="s">
        <v>1681</v>
      </c>
      <c r="H576" t="s">
        <v>1813</v>
      </c>
      <c r="I576" t="s">
        <v>1814</v>
      </c>
      <c r="J576" t="s">
        <v>1754</v>
      </c>
      <c r="K576" t="s">
        <v>1815</v>
      </c>
      <c r="L576" t="s">
        <v>1772</v>
      </c>
      <c r="M576" t="s">
        <v>1390</v>
      </c>
      <c r="N576">
        <v>29</v>
      </c>
      <c r="O576" t="s">
        <v>9</v>
      </c>
      <c r="P576" t="s">
        <v>26</v>
      </c>
      <c r="Q576" t="s">
        <v>22</v>
      </c>
      <c r="R576" t="s">
        <v>12</v>
      </c>
      <c r="S576">
        <v>1</v>
      </c>
      <c r="T576">
        <v>549.52</v>
      </c>
      <c r="U576">
        <v>0.1</v>
      </c>
      <c r="V576">
        <v>494.56799999999998</v>
      </c>
      <c r="W576" t="s">
        <v>1826</v>
      </c>
    </row>
    <row r="577" spans="1:23">
      <c r="A577" s="27">
        <v>45424</v>
      </c>
      <c r="B577" t="s">
        <v>195</v>
      </c>
      <c r="C577" t="s">
        <v>1634</v>
      </c>
      <c r="D577" t="s">
        <v>3901</v>
      </c>
      <c r="E577" t="s">
        <v>1563</v>
      </c>
      <c r="F577" t="s">
        <v>3839</v>
      </c>
      <c r="G577" t="s">
        <v>1657</v>
      </c>
      <c r="H577" t="s">
        <v>1769</v>
      </c>
      <c r="I577" t="s">
        <v>1770</v>
      </c>
      <c r="J577" t="s">
        <v>1763</v>
      </c>
      <c r="K577" t="s">
        <v>1771</v>
      </c>
      <c r="L577" t="s">
        <v>1772</v>
      </c>
      <c r="M577" t="s">
        <v>196</v>
      </c>
      <c r="N577">
        <v>23</v>
      </c>
      <c r="O577" t="s">
        <v>16</v>
      </c>
      <c r="P577" t="s">
        <v>26</v>
      </c>
      <c r="Q577" t="s">
        <v>96</v>
      </c>
      <c r="R577" t="s">
        <v>12</v>
      </c>
      <c r="S577">
        <v>1</v>
      </c>
      <c r="T577">
        <v>651.30999999999995</v>
      </c>
      <c r="U577">
        <v>0.24</v>
      </c>
      <c r="V577">
        <v>494.99560000000002</v>
      </c>
      <c r="W577" t="s">
        <v>1829</v>
      </c>
    </row>
    <row r="578" spans="1:23">
      <c r="A578" s="27">
        <v>45424</v>
      </c>
      <c r="B578" t="s">
        <v>1035</v>
      </c>
      <c r="C578" t="s">
        <v>1662</v>
      </c>
      <c r="D578" t="s">
        <v>3917</v>
      </c>
      <c r="E578" t="s">
        <v>1566</v>
      </c>
      <c r="F578" t="s">
        <v>3856</v>
      </c>
      <c r="G578" t="s">
        <v>1727</v>
      </c>
      <c r="H578" t="s">
        <v>1769</v>
      </c>
      <c r="I578" t="s">
        <v>1770</v>
      </c>
      <c r="J578" t="s">
        <v>1763</v>
      </c>
      <c r="K578" t="s">
        <v>1771</v>
      </c>
      <c r="L578" t="s">
        <v>1772</v>
      </c>
      <c r="M578" t="s">
        <v>1036</v>
      </c>
      <c r="N578">
        <v>62</v>
      </c>
      <c r="O578" t="s">
        <v>16</v>
      </c>
      <c r="P578" t="s">
        <v>19</v>
      </c>
      <c r="Q578" t="s">
        <v>25</v>
      </c>
      <c r="R578" t="s">
        <v>12</v>
      </c>
      <c r="S578">
        <v>2</v>
      </c>
      <c r="T578">
        <v>267.19</v>
      </c>
      <c r="U578">
        <v>7.0000000000000007E-2</v>
      </c>
      <c r="V578">
        <v>496.97340000000003</v>
      </c>
      <c r="W578" t="s">
        <v>1829</v>
      </c>
    </row>
    <row r="579" spans="1:23">
      <c r="A579" s="27">
        <v>45425</v>
      </c>
      <c r="B579" t="s">
        <v>264</v>
      </c>
      <c r="C579" t="s">
        <v>1608</v>
      </c>
      <c r="D579" t="s">
        <v>3885</v>
      </c>
      <c r="E579" t="s">
        <v>1544</v>
      </c>
      <c r="F579" t="s">
        <v>3858</v>
      </c>
      <c r="G579" t="s">
        <v>1641</v>
      </c>
      <c r="H579" t="s">
        <v>1779</v>
      </c>
      <c r="I579" t="s">
        <v>1780</v>
      </c>
      <c r="J579" t="s">
        <v>1763</v>
      </c>
      <c r="K579" t="s">
        <v>1781</v>
      </c>
      <c r="L579" t="s">
        <v>1772</v>
      </c>
      <c r="M579" t="s">
        <v>265</v>
      </c>
      <c r="N579">
        <v>39</v>
      </c>
      <c r="O579" t="s">
        <v>16</v>
      </c>
      <c r="P579" t="s">
        <v>31</v>
      </c>
      <c r="Q579" t="s">
        <v>167</v>
      </c>
      <c r="R579" t="s">
        <v>12</v>
      </c>
      <c r="S579">
        <v>1</v>
      </c>
      <c r="T579">
        <v>637.39</v>
      </c>
      <c r="U579">
        <v>0.22</v>
      </c>
      <c r="V579">
        <v>497.16419999999999</v>
      </c>
      <c r="W579" t="s">
        <v>1824</v>
      </c>
    </row>
    <row r="580" spans="1:23">
      <c r="A580" s="27">
        <v>45426</v>
      </c>
      <c r="B580" t="s">
        <v>1484</v>
      </c>
      <c r="C580" t="s">
        <v>1684</v>
      </c>
      <c r="D580" t="s">
        <v>3928</v>
      </c>
      <c r="E580" t="s">
        <v>1544</v>
      </c>
      <c r="F580" t="s">
        <v>3929</v>
      </c>
      <c r="G580" t="s">
        <v>1623</v>
      </c>
      <c r="H580" t="s">
        <v>1761</v>
      </c>
      <c r="I580" t="s">
        <v>1762</v>
      </c>
      <c r="J580" t="s">
        <v>1763</v>
      </c>
      <c r="K580" t="s">
        <v>1764</v>
      </c>
      <c r="L580" t="s">
        <v>1765</v>
      </c>
      <c r="M580" t="s">
        <v>1485</v>
      </c>
      <c r="N580">
        <v>26</v>
      </c>
      <c r="O580" t="s">
        <v>9</v>
      </c>
      <c r="P580" t="s">
        <v>26</v>
      </c>
      <c r="Q580" t="s">
        <v>434</v>
      </c>
      <c r="R580" t="s">
        <v>12</v>
      </c>
      <c r="S580">
        <v>3</v>
      </c>
      <c r="T580">
        <v>212.72</v>
      </c>
      <c r="U580">
        <v>0.22</v>
      </c>
      <c r="V580">
        <v>497.76479999999998</v>
      </c>
      <c r="W580" t="s">
        <v>1826</v>
      </c>
    </row>
    <row r="581" spans="1:23">
      <c r="A581" s="27">
        <v>45426</v>
      </c>
      <c r="B581" t="s">
        <v>275</v>
      </c>
      <c r="C581" t="s">
        <v>1608</v>
      </c>
      <c r="D581" t="s">
        <v>3885</v>
      </c>
      <c r="E581" t="s">
        <v>1544</v>
      </c>
      <c r="F581" t="s">
        <v>3858</v>
      </c>
      <c r="G581" t="s">
        <v>1669</v>
      </c>
      <c r="H581" t="s">
        <v>1804</v>
      </c>
      <c r="I581" t="s">
        <v>1805</v>
      </c>
      <c r="J581" t="s">
        <v>1784</v>
      </c>
      <c r="K581" t="s">
        <v>1806</v>
      </c>
      <c r="L581" t="s">
        <v>1756</v>
      </c>
      <c r="M581" t="s">
        <v>276</v>
      </c>
      <c r="N581">
        <v>61</v>
      </c>
      <c r="O581" t="s">
        <v>16</v>
      </c>
      <c r="P581" t="s">
        <v>19</v>
      </c>
      <c r="Q581" t="s">
        <v>99</v>
      </c>
      <c r="R581" t="s">
        <v>12</v>
      </c>
      <c r="S581">
        <v>1</v>
      </c>
      <c r="T581">
        <v>703.16</v>
      </c>
      <c r="U581">
        <v>0.28999999999999998</v>
      </c>
      <c r="V581">
        <v>499.24360000000001</v>
      </c>
      <c r="W581" t="s">
        <v>1826</v>
      </c>
    </row>
    <row r="582" spans="1:23">
      <c r="A582" s="27">
        <v>45427</v>
      </c>
      <c r="B582" t="s">
        <v>1443</v>
      </c>
      <c r="C582" t="s">
        <v>1586</v>
      </c>
      <c r="D582" t="s">
        <v>3871</v>
      </c>
      <c r="E582" t="s">
        <v>1566</v>
      </c>
      <c r="F582" t="s">
        <v>3872</v>
      </c>
      <c r="G582" t="s">
        <v>1687</v>
      </c>
      <c r="H582" t="s">
        <v>1801</v>
      </c>
      <c r="I582" t="s">
        <v>1802</v>
      </c>
      <c r="J582" t="s">
        <v>1759</v>
      </c>
      <c r="K582" t="s">
        <v>1803</v>
      </c>
      <c r="L582" t="s">
        <v>1756</v>
      </c>
      <c r="M582" t="s">
        <v>1444</v>
      </c>
      <c r="N582">
        <v>45</v>
      </c>
      <c r="O582" t="s">
        <v>9</v>
      </c>
      <c r="P582" t="s">
        <v>31</v>
      </c>
      <c r="Q582" t="s">
        <v>62</v>
      </c>
      <c r="R582" t="s">
        <v>12</v>
      </c>
      <c r="S582">
        <v>1</v>
      </c>
      <c r="T582">
        <v>512.16</v>
      </c>
      <c r="U582">
        <v>0.02</v>
      </c>
      <c r="V582">
        <v>501.91680000000002</v>
      </c>
      <c r="W582" t="s">
        <v>1826</v>
      </c>
    </row>
    <row r="583" spans="1:23">
      <c r="A583" s="27">
        <v>45427</v>
      </c>
      <c r="B583" t="s">
        <v>1492</v>
      </c>
      <c r="C583" t="s">
        <v>1700</v>
      </c>
      <c r="D583" t="s">
        <v>3937</v>
      </c>
      <c r="E583" t="s">
        <v>1563</v>
      </c>
      <c r="F583" t="s">
        <v>3839</v>
      </c>
      <c r="G583" t="s">
        <v>1581</v>
      </c>
      <c r="H583" t="s">
        <v>1804</v>
      </c>
      <c r="I583" t="s">
        <v>1805</v>
      </c>
      <c r="J583" t="s">
        <v>1784</v>
      </c>
      <c r="K583" t="s">
        <v>1806</v>
      </c>
      <c r="L583" t="s">
        <v>1756</v>
      </c>
      <c r="M583" t="s">
        <v>1493</v>
      </c>
      <c r="N583">
        <v>46</v>
      </c>
      <c r="O583" t="s">
        <v>16</v>
      </c>
      <c r="P583" t="s">
        <v>31</v>
      </c>
      <c r="Q583" t="s">
        <v>291</v>
      </c>
      <c r="R583" t="s">
        <v>12</v>
      </c>
      <c r="S583">
        <v>1</v>
      </c>
      <c r="T583">
        <v>539.9</v>
      </c>
      <c r="U583">
        <v>7.0000000000000007E-2</v>
      </c>
      <c r="V583">
        <v>502.10700000000003</v>
      </c>
      <c r="W583" t="s">
        <v>1829</v>
      </c>
    </row>
    <row r="584" spans="1:23">
      <c r="A584" s="27">
        <v>45427</v>
      </c>
      <c r="B584" t="s">
        <v>40</v>
      </c>
      <c r="C584" t="s">
        <v>1682</v>
      </c>
      <c r="D584" t="s">
        <v>3927</v>
      </c>
      <c r="E584" t="s">
        <v>1563</v>
      </c>
      <c r="F584" t="s">
        <v>3848</v>
      </c>
      <c r="G584" t="s">
        <v>1705</v>
      </c>
      <c r="H584" t="s">
        <v>1801</v>
      </c>
      <c r="I584" t="s">
        <v>1802</v>
      </c>
      <c r="J584" t="s">
        <v>1759</v>
      </c>
      <c r="K584" t="s">
        <v>1803</v>
      </c>
      <c r="L584" t="s">
        <v>1756</v>
      </c>
      <c r="M584" t="s">
        <v>41</v>
      </c>
      <c r="N584">
        <v>29</v>
      </c>
      <c r="O584" t="s">
        <v>16</v>
      </c>
      <c r="P584" t="s">
        <v>26</v>
      </c>
      <c r="Q584" t="s">
        <v>184</v>
      </c>
      <c r="R584" t="s">
        <v>12</v>
      </c>
      <c r="S584">
        <v>1</v>
      </c>
      <c r="T584">
        <v>687.82</v>
      </c>
      <c r="U584">
        <v>0.27</v>
      </c>
      <c r="V584">
        <v>502.10860000000002</v>
      </c>
      <c r="W584" t="s">
        <v>1826</v>
      </c>
    </row>
    <row r="585" spans="1:23">
      <c r="A585" s="27">
        <v>45428</v>
      </c>
      <c r="B585" t="s">
        <v>1472</v>
      </c>
      <c r="C585" t="s">
        <v>1604</v>
      </c>
      <c r="D585" t="s">
        <v>3883</v>
      </c>
      <c r="E585" t="s">
        <v>1566</v>
      </c>
      <c r="F585" t="s">
        <v>3848</v>
      </c>
      <c r="G585" t="s">
        <v>1667</v>
      </c>
      <c r="H585" t="s">
        <v>1769</v>
      </c>
      <c r="I585" t="s">
        <v>1770</v>
      </c>
      <c r="J585" t="s">
        <v>1763</v>
      </c>
      <c r="K585" t="s">
        <v>1771</v>
      </c>
      <c r="L585" t="s">
        <v>1772</v>
      </c>
      <c r="M585" t="s">
        <v>4002</v>
      </c>
      <c r="N585">
        <v>59</v>
      </c>
      <c r="O585" t="s">
        <v>9</v>
      </c>
      <c r="P585" t="s">
        <v>19</v>
      </c>
      <c r="Q585" t="s">
        <v>47</v>
      </c>
      <c r="R585" t="s">
        <v>12</v>
      </c>
      <c r="S585">
        <v>3</v>
      </c>
      <c r="T585">
        <v>199.41</v>
      </c>
      <c r="U585">
        <v>0.16</v>
      </c>
      <c r="V585">
        <v>502.51319999999998</v>
      </c>
      <c r="W585" t="s">
        <v>1824</v>
      </c>
    </row>
    <row r="586" spans="1:23">
      <c r="A586" s="27">
        <v>45428</v>
      </c>
      <c r="B586" t="s">
        <v>708</v>
      </c>
      <c r="C586" t="s">
        <v>1706</v>
      </c>
      <c r="D586" t="s">
        <v>3940</v>
      </c>
      <c r="E586" t="s">
        <v>1544</v>
      </c>
      <c r="F586" t="s">
        <v>3852</v>
      </c>
      <c r="G586" t="s">
        <v>1561</v>
      </c>
      <c r="H586" t="s">
        <v>1776</v>
      </c>
      <c r="I586" t="s">
        <v>1777</v>
      </c>
      <c r="J586" t="s">
        <v>1754</v>
      </c>
      <c r="K586" t="s">
        <v>1778</v>
      </c>
      <c r="L586" t="s">
        <v>1772</v>
      </c>
      <c r="M586" t="s">
        <v>709</v>
      </c>
      <c r="N586">
        <v>46</v>
      </c>
      <c r="O586" t="s">
        <v>9</v>
      </c>
      <c r="P586" t="s">
        <v>31</v>
      </c>
      <c r="Q586" t="s">
        <v>237</v>
      </c>
      <c r="R586" t="s">
        <v>12</v>
      </c>
      <c r="S586">
        <v>1</v>
      </c>
      <c r="T586">
        <v>502.53</v>
      </c>
      <c r="U586">
        <v>0</v>
      </c>
      <c r="V586">
        <v>502.53</v>
      </c>
      <c r="W586" t="s">
        <v>1824</v>
      </c>
    </row>
    <row r="587" spans="1:23">
      <c r="A587" s="27">
        <v>45428</v>
      </c>
      <c r="B587" t="s">
        <v>960</v>
      </c>
      <c r="C587" t="s">
        <v>1736</v>
      </c>
      <c r="D587" t="s">
        <v>3955</v>
      </c>
      <c r="E587" t="s">
        <v>1558</v>
      </c>
      <c r="F587" t="s">
        <v>3850</v>
      </c>
      <c r="G587" t="s">
        <v>1645</v>
      </c>
      <c r="H587" t="s">
        <v>1792</v>
      </c>
      <c r="I587" t="s">
        <v>1793</v>
      </c>
      <c r="J587" t="s">
        <v>1763</v>
      </c>
      <c r="K587" t="s">
        <v>395</v>
      </c>
      <c r="L587" t="s">
        <v>1772</v>
      </c>
      <c r="M587" t="s">
        <v>3994</v>
      </c>
      <c r="N587">
        <v>41</v>
      </c>
      <c r="O587" t="s">
        <v>9</v>
      </c>
      <c r="P587" t="s">
        <v>31</v>
      </c>
      <c r="Q587" t="s">
        <v>156</v>
      </c>
      <c r="R587" t="s">
        <v>12</v>
      </c>
      <c r="S587">
        <v>3</v>
      </c>
      <c r="T587">
        <v>206.84</v>
      </c>
      <c r="U587">
        <v>0.19</v>
      </c>
      <c r="V587">
        <v>502.62119999999999</v>
      </c>
      <c r="W587" t="s">
        <v>1829</v>
      </c>
    </row>
    <row r="588" spans="1:23">
      <c r="A588" s="27">
        <v>45428</v>
      </c>
      <c r="B588" t="s">
        <v>227</v>
      </c>
      <c r="C588" t="s">
        <v>1670</v>
      </c>
      <c r="D588" t="s">
        <v>3921</v>
      </c>
      <c r="E588" t="s">
        <v>1566</v>
      </c>
      <c r="F588" t="s">
        <v>3872</v>
      </c>
      <c r="G588" t="s">
        <v>1711</v>
      </c>
      <c r="H588" t="s">
        <v>1776</v>
      </c>
      <c r="I588" t="s">
        <v>1777</v>
      </c>
      <c r="J588" t="s">
        <v>1754</v>
      </c>
      <c r="K588" t="s">
        <v>1778</v>
      </c>
      <c r="L588" t="s">
        <v>1772</v>
      </c>
      <c r="M588" t="s">
        <v>228</v>
      </c>
      <c r="N588">
        <v>23</v>
      </c>
      <c r="O588" t="s">
        <v>9</v>
      </c>
      <c r="P588" t="s">
        <v>26</v>
      </c>
      <c r="Q588" t="s">
        <v>30</v>
      </c>
      <c r="R588" t="s">
        <v>12</v>
      </c>
      <c r="S588">
        <v>1</v>
      </c>
      <c r="T588">
        <v>546.47</v>
      </c>
      <c r="U588">
        <v>0.08</v>
      </c>
      <c r="V588">
        <v>502.75240000000002</v>
      </c>
      <c r="W588" t="s">
        <v>1829</v>
      </c>
    </row>
    <row r="589" spans="1:23">
      <c r="A589" s="27">
        <v>45429</v>
      </c>
      <c r="B589" t="s">
        <v>447</v>
      </c>
      <c r="C589" t="s">
        <v>1654</v>
      </c>
      <c r="D589" t="s">
        <v>3913</v>
      </c>
      <c r="E589" t="s">
        <v>1547</v>
      </c>
      <c r="F589" t="s">
        <v>3846</v>
      </c>
      <c r="G589" t="s">
        <v>1739</v>
      </c>
      <c r="H589" t="s">
        <v>1773</v>
      </c>
      <c r="I589" t="s">
        <v>1774</v>
      </c>
      <c r="J589" t="s">
        <v>1759</v>
      </c>
      <c r="K589" t="s">
        <v>1775</v>
      </c>
      <c r="L589" t="s">
        <v>1765</v>
      </c>
      <c r="M589" t="s">
        <v>448</v>
      </c>
      <c r="N589">
        <v>29</v>
      </c>
      <c r="O589" t="s">
        <v>9</v>
      </c>
      <c r="P589" t="s">
        <v>26</v>
      </c>
      <c r="Q589" t="s">
        <v>35</v>
      </c>
      <c r="R589" t="s">
        <v>12</v>
      </c>
      <c r="S589">
        <v>3</v>
      </c>
      <c r="T589">
        <v>214.94</v>
      </c>
      <c r="U589">
        <v>0.22</v>
      </c>
      <c r="V589">
        <v>502.95960000000002</v>
      </c>
      <c r="W589" t="s">
        <v>1826</v>
      </c>
    </row>
    <row r="590" spans="1:23">
      <c r="A590" s="27">
        <v>45429</v>
      </c>
      <c r="B590" t="s">
        <v>1272</v>
      </c>
      <c r="C590" t="s">
        <v>1624</v>
      </c>
      <c r="D590" t="s">
        <v>3895</v>
      </c>
      <c r="E590" t="s">
        <v>1566</v>
      </c>
      <c r="F590" t="s">
        <v>3879</v>
      </c>
      <c r="G590" t="s">
        <v>1581</v>
      </c>
      <c r="H590" t="s">
        <v>1773</v>
      </c>
      <c r="I590" t="s">
        <v>1774</v>
      </c>
      <c r="J590" t="s">
        <v>1759</v>
      </c>
      <c r="K590" t="s">
        <v>1775</v>
      </c>
      <c r="L590" t="s">
        <v>1765</v>
      </c>
      <c r="M590" t="s">
        <v>1273</v>
      </c>
      <c r="N590">
        <v>55</v>
      </c>
      <c r="O590" t="s">
        <v>9</v>
      </c>
      <c r="P590" t="s">
        <v>19</v>
      </c>
      <c r="Q590" t="s">
        <v>133</v>
      </c>
      <c r="R590" t="s">
        <v>12</v>
      </c>
      <c r="S590">
        <v>1</v>
      </c>
      <c r="T590">
        <v>553.82000000000005</v>
      </c>
      <c r="U590">
        <v>0.09</v>
      </c>
      <c r="V590">
        <v>503.97620000000012</v>
      </c>
      <c r="W590" t="s">
        <v>1826</v>
      </c>
    </row>
    <row r="591" spans="1:23">
      <c r="A591" s="27">
        <v>45430</v>
      </c>
      <c r="B591" t="s">
        <v>654</v>
      </c>
      <c r="C591" t="s">
        <v>1608</v>
      </c>
      <c r="D591" t="s">
        <v>3885</v>
      </c>
      <c r="E591" t="s">
        <v>1544</v>
      </c>
      <c r="F591" t="s">
        <v>3858</v>
      </c>
      <c r="G591" t="s">
        <v>1671</v>
      </c>
      <c r="H591" t="s">
        <v>1773</v>
      </c>
      <c r="I591" t="s">
        <v>1774</v>
      </c>
      <c r="J591" t="s">
        <v>1759</v>
      </c>
      <c r="K591" t="s">
        <v>1775</v>
      </c>
      <c r="L591" t="s">
        <v>1765</v>
      </c>
      <c r="M591" t="s">
        <v>655</v>
      </c>
      <c r="N591">
        <v>30</v>
      </c>
      <c r="O591" t="s">
        <v>9</v>
      </c>
      <c r="P591" t="s">
        <v>26</v>
      </c>
      <c r="Q591" t="s">
        <v>588</v>
      </c>
      <c r="R591" t="s">
        <v>12</v>
      </c>
      <c r="S591">
        <v>1</v>
      </c>
      <c r="T591">
        <v>563.01</v>
      </c>
      <c r="U591">
        <v>0.1</v>
      </c>
      <c r="V591">
        <v>506.709</v>
      </c>
      <c r="W591" t="s">
        <v>1824</v>
      </c>
    </row>
    <row r="592" spans="1:23">
      <c r="A592" s="27">
        <v>45431</v>
      </c>
      <c r="B592" t="s">
        <v>402</v>
      </c>
      <c r="C592" t="s">
        <v>1604</v>
      </c>
      <c r="D592" t="s">
        <v>3883</v>
      </c>
      <c r="E592" t="s">
        <v>1566</v>
      </c>
      <c r="F592" t="s">
        <v>3848</v>
      </c>
      <c r="G592" t="s">
        <v>1625</v>
      </c>
      <c r="H592" t="s">
        <v>1807</v>
      </c>
      <c r="I592" t="s">
        <v>1808</v>
      </c>
      <c r="J592" t="s">
        <v>1759</v>
      </c>
      <c r="K592" t="s">
        <v>1809</v>
      </c>
      <c r="L592" t="s">
        <v>1756</v>
      </c>
      <c r="M592" t="s">
        <v>403</v>
      </c>
      <c r="N592">
        <v>53</v>
      </c>
      <c r="O592" t="s">
        <v>16</v>
      </c>
      <c r="P592" t="s">
        <v>19</v>
      </c>
      <c r="Q592" t="s">
        <v>167</v>
      </c>
      <c r="R592" t="s">
        <v>12</v>
      </c>
      <c r="S592">
        <v>2</v>
      </c>
      <c r="T592">
        <v>289.14</v>
      </c>
      <c r="U592">
        <v>0.12</v>
      </c>
      <c r="V592">
        <v>508.88639999999998</v>
      </c>
      <c r="W592" t="s">
        <v>1829</v>
      </c>
    </row>
    <row r="593" spans="1:23">
      <c r="A593" s="27">
        <v>45431</v>
      </c>
      <c r="B593" t="s">
        <v>198</v>
      </c>
      <c r="C593" t="s">
        <v>1654</v>
      </c>
      <c r="D593" t="s">
        <v>3913</v>
      </c>
      <c r="E593" t="s">
        <v>1547</v>
      </c>
      <c r="F593" t="s">
        <v>3846</v>
      </c>
      <c r="G593" t="s">
        <v>1691</v>
      </c>
      <c r="H593" t="s">
        <v>1779</v>
      </c>
      <c r="I593" t="s">
        <v>1780</v>
      </c>
      <c r="J593" t="s">
        <v>1763</v>
      </c>
      <c r="K593" t="s">
        <v>1781</v>
      </c>
      <c r="L593" t="s">
        <v>1772</v>
      </c>
      <c r="M593" t="s">
        <v>199</v>
      </c>
      <c r="N593">
        <v>55</v>
      </c>
      <c r="O593" t="s">
        <v>9</v>
      </c>
      <c r="P593" t="s">
        <v>19</v>
      </c>
      <c r="Q593" t="s">
        <v>250</v>
      </c>
      <c r="R593" t="s">
        <v>12</v>
      </c>
      <c r="S593">
        <v>2</v>
      </c>
      <c r="T593">
        <v>314.29000000000002</v>
      </c>
      <c r="U593">
        <v>0.19</v>
      </c>
      <c r="V593">
        <v>509.14980000000008</v>
      </c>
      <c r="W593" t="s">
        <v>1829</v>
      </c>
    </row>
    <row r="594" spans="1:23">
      <c r="A594" s="27">
        <v>45432</v>
      </c>
      <c r="B594" t="s">
        <v>93</v>
      </c>
      <c r="C594" t="s">
        <v>1572</v>
      </c>
      <c r="D594" t="s">
        <v>3860</v>
      </c>
      <c r="E594" t="s">
        <v>1558</v>
      </c>
      <c r="F594" t="s">
        <v>3861</v>
      </c>
      <c r="G594" t="s">
        <v>1715</v>
      </c>
      <c r="H594" t="s">
        <v>1789</v>
      </c>
      <c r="I594" t="s">
        <v>1790</v>
      </c>
      <c r="J594" t="s">
        <v>1754</v>
      </c>
      <c r="K594" t="s">
        <v>1791</v>
      </c>
      <c r="L594" t="s">
        <v>1772</v>
      </c>
      <c r="M594" t="s">
        <v>94</v>
      </c>
      <c r="N594">
        <v>36</v>
      </c>
      <c r="O594" t="s">
        <v>16</v>
      </c>
      <c r="P594" t="s">
        <v>31</v>
      </c>
      <c r="Q594" t="s">
        <v>233</v>
      </c>
      <c r="R594" t="s">
        <v>12</v>
      </c>
      <c r="S594">
        <v>3</v>
      </c>
      <c r="T594">
        <v>195.31</v>
      </c>
      <c r="U594">
        <v>0.13</v>
      </c>
      <c r="V594">
        <v>509.75909999999999</v>
      </c>
      <c r="W594" t="s">
        <v>1826</v>
      </c>
    </row>
    <row r="595" spans="1:23">
      <c r="A595" s="27">
        <v>45432</v>
      </c>
      <c r="B595" t="s">
        <v>1139</v>
      </c>
      <c r="C595" t="s">
        <v>1630</v>
      </c>
      <c r="D595" t="s">
        <v>3899</v>
      </c>
      <c r="E595" t="s">
        <v>1566</v>
      </c>
      <c r="F595" t="s">
        <v>3856</v>
      </c>
      <c r="G595" t="s">
        <v>1583</v>
      </c>
      <c r="H595" t="s">
        <v>1766</v>
      </c>
      <c r="I595" t="s">
        <v>1767</v>
      </c>
      <c r="J595" t="s">
        <v>1759</v>
      </c>
      <c r="K595" t="s">
        <v>1768</v>
      </c>
      <c r="L595" t="s">
        <v>1765</v>
      </c>
      <c r="M595" t="s">
        <v>1140</v>
      </c>
      <c r="N595">
        <v>58</v>
      </c>
      <c r="O595" t="s">
        <v>9</v>
      </c>
      <c r="P595" t="s">
        <v>19</v>
      </c>
      <c r="Q595" t="s">
        <v>92</v>
      </c>
      <c r="R595" t="s">
        <v>12</v>
      </c>
      <c r="S595">
        <v>3</v>
      </c>
      <c r="T595">
        <v>239.54</v>
      </c>
      <c r="U595">
        <v>0.28999999999999998</v>
      </c>
      <c r="V595">
        <v>510.22019999999998</v>
      </c>
      <c r="W595" t="s">
        <v>1824</v>
      </c>
    </row>
    <row r="596" spans="1:23">
      <c r="A596" s="27">
        <v>45432</v>
      </c>
      <c r="B596" t="s">
        <v>1196</v>
      </c>
      <c r="C596" t="s">
        <v>1738</v>
      </c>
      <c r="D596" t="s">
        <v>3956</v>
      </c>
      <c r="E596" t="s">
        <v>1566</v>
      </c>
      <c r="F596" t="s">
        <v>3848</v>
      </c>
      <c r="G596" t="s">
        <v>1593</v>
      </c>
      <c r="H596" t="s">
        <v>1813</v>
      </c>
      <c r="I596" t="s">
        <v>1814</v>
      </c>
      <c r="J596" t="s">
        <v>1754</v>
      </c>
      <c r="K596" t="s">
        <v>1815</v>
      </c>
      <c r="L596" t="s">
        <v>1772</v>
      </c>
      <c r="M596" t="s">
        <v>1197</v>
      </c>
      <c r="N596">
        <v>27</v>
      </c>
      <c r="O596" t="s">
        <v>16</v>
      </c>
      <c r="P596" t="s">
        <v>26</v>
      </c>
      <c r="Q596" t="s">
        <v>43</v>
      </c>
      <c r="R596" t="s">
        <v>12</v>
      </c>
      <c r="S596">
        <v>1</v>
      </c>
      <c r="T596">
        <v>511.35</v>
      </c>
      <c r="U596">
        <v>0</v>
      </c>
      <c r="V596">
        <v>511.35</v>
      </c>
      <c r="W596" t="s">
        <v>1826</v>
      </c>
    </row>
    <row r="597" spans="1:23">
      <c r="A597" s="27">
        <v>45433</v>
      </c>
      <c r="B597" t="s">
        <v>141</v>
      </c>
      <c r="C597" t="s">
        <v>1706</v>
      </c>
      <c r="D597" t="s">
        <v>3940</v>
      </c>
      <c r="E597" t="s">
        <v>1544</v>
      </c>
      <c r="F597" t="s">
        <v>3852</v>
      </c>
      <c r="G597" t="s">
        <v>1567</v>
      </c>
      <c r="H597" t="s">
        <v>1773</v>
      </c>
      <c r="I597" t="s">
        <v>1774</v>
      </c>
      <c r="J597" t="s">
        <v>1759</v>
      </c>
      <c r="K597" t="s">
        <v>1775</v>
      </c>
      <c r="L597" t="s">
        <v>1765</v>
      </c>
      <c r="M597" t="s">
        <v>142</v>
      </c>
      <c r="N597">
        <v>52</v>
      </c>
      <c r="O597" t="s">
        <v>9</v>
      </c>
      <c r="P597" t="s">
        <v>19</v>
      </c>
      <c r="Q597" t="s">
        <v>184</v>
      </c>
      <c r="R597" t="s">
        <v>12</v>
      </c>
      <c r="S597">
        <v>2</v>
      </c>
      <c r="T597">
        <v>285.39</v>
      </c>
      <c r="U597">
        <v>0.1</v>
      </c>
      <c r="V597">
        <v>513.702</v>
      </c>
      <c r="W597" t="s">
        <v>1829</v>
      </c>
    </row>
    <row r="598" spans="1:23">
      <c r="A598" s="27">
        <v>45433</v>
      </c>
      <c r="B598" t="s">
        <v>127</v>
      </c>
      <c r="C598" t="s">
        <v>1642</v>
      </c>
      <c r="D598" t="s">
        <v>3905</v>
      </c>
      <c r="E598" t="s">
        <v>1558</v>
      </c>
      <c r="F598" t="s">
        <v>3906</v>
      </c>
      <c r="G598" t="s">
        <v>1663</v>
      </c>
      <c r="H598" t="s">
        <v>1792</v>
      </c>
      <c r="I598" t="s">
        <v>1793</v>
      </c>
      <c r="J598" t="s">
        <v>1763</v>
      </c>
      <c r="K598" t="s">
        <v>395</v>
      </c>
      <c r="L598" t="s">
        <v>1772</v>
      </c>
      <c r="M598" t="s">
        <v>128</v>
      </c>
      <c r="N598">
        <v>41</v>
      </c>
      <c r="O598" t="s">
        <v>9</v>
      </c>
      <c r="P598" t="s">
        <v>31</v>
      </c>
      <c r="Q598" t="s">
        <v>96</v>
      </c>
      <c r="R598" t="s">
        <v>12</v>
      </c>
      <c r="S598">
        <v>1</v>
      </c>
      <c r="T598">
        <v>713.63</v>
      </c>
      <c r="U598">
        <v>0.28000000000000003</v>
      </c>
      <c r="V598">
        <v>513.81359999999995</v>
      </c>
      <c r="W598" t="s">
        <v>1824</v>
      </c>
    </row>
    <row r="599" spans="1:23">
      <c r="A599" s="27">
        <v>45433</v>
      </c>
      <c r="B599" t="s">
        <v>1527</v>
      </c>
      <c r="C599" t="s">
        <v>1588</v>
      </c>
      <c r="D599" t="s">
        <v>3873</v>
      </c>
      <c r="E599" t="s">
        <v>1566</v>
      </c>
      <c r="F599" t="s">
        <v>3848</v>
      </c>
      <c r="G599" t="s">
        <v>1627</v>
      </c>
      <c r="H599" t="s">
        <v>1766</v>
      </c>
      <c r="I599" t="s">
        <v>1767</v>
      </c>
      <c r="J599" t="s">
        <v>1759</v>
      </c>
      <c r="K599" t="s">
        <v>1768</v>
      </c>
      <c r="L599" t="s">
        <v>1765</v>
      </c>
      <c r="M599" t="s">
        <v>1528</v>
      </c>
      <c r="N599">
        <v>47</v>
      </c>
      <c r="O599" t="s">
        <v>16</v>
      </c>
      <c r="P599" t="s">
        <v>31</v>
      </c>
      <c r="Q599" t="s">
        <v>313</v>
      </c>
      <c r="R599" t="s">
        <v>12</v>
      </c>
      <c r="S599">
        <v>4</v>
      </c>
      <c r="T599">
        <v>176.13</v>
      </c>
      <c r="U599">
        <v>0.27</v>
      </c>
      <c r="V599">
        <v>514.29959999999994</v>
      </c>
      <c r="W599" t="s">
        <v>1826</v>
      </c>
    </row>
    <row r="600" spans="1:23">
      <c r="A600" s="27">
        <v>45433</v>
      </c>
      <c r="B600" t="s">
        <v>926</v>
      </c>
      <c r="C600" t="s">
        <v>1546</v>
      </c>
      <c r="D600" t="s">
        <v>3840</v>
      </c>
      <c r="E600" t="s">
        <v>1547</v>
      </c>
      <c r="F600" t="s">
        <v>3841</v>
      </c>
      <c r="G600" t="s">
        <v>1607</v>
      </c>
      <c r="H600" t="s">
        <v>1799</v>
      </c>
      <c r="I600" t="s">
        <v>1800</v>
      </c>
      <c r="J600" t="s">
        <v>1763</v>
      </c>
      <c r="K600" t="s">
        <v>207</v>
      </c>
      <c r="L600" t="s">
        <v>1765</v>
      </c>
      <c r="M600" t="s">
        <v>927</v>
      </c>
      <c r="N600">
        <v>30</v>
      </c>
      <c r="O600" t="s">
        <v>9</v>
      </c>
      <c r="P600" t="s">
        <v>26</v>
      </c>
      <c r="Q600" t="s">
        <v>184</v>
      </c>
      <c r="R600" t="s">
        <v>12</v>
      </c>
      <c r="S600">
        <v>4</v>
      </c>
      <c r="T600">
        <v>146.12</v>
      </c>
      <c r="U600">
        <v>0.12</v>
      </c>
      <c r="V600">
        <v>514.3424</v>
      </c>
      <c r="W600" t="s">
        <v>1829</v>
      </c>
    </row>
    <row r="601" spans="1:23">
      <c r="A601" s="27">
        <v>45433</v>
      </c>
      <c r="B601" t="s">
        <v>1184</v>
      </c>
      <c r="C601" t="s">
        <v>1543</v>
      </c>
      <c r="D601" t="s">
        <v>3838</v>
      </c>
      <c r="E601" t="s">
        <v>1563</v>
      </c>
      <c r="F601" t="s">
        <v>3839</v>
      </c>
      <c r="G601" t="s">
        <v>1552</v>
      </c>
      <c r="H601" t="s">
        <v>1807</v>
      </c>
      <c r="I601" t="s">
        <v>1808</v>
      </c>
      <c r="J601" t="s">
        <v>1759</v>
      </c>
      <c r="K601" t="s">
        <v>1809</v>
      </c>
      <c r="L601" t="s">
        <v>1756</v>
      </c>
      <c r="M601" t="s">
        <v>1185</v>
      </c>
      <c r="N601">
        <v>34</v>
      </c>
      <c r="O601" t="s">
        <v>16</v>
      </c>
      <c r="P601" t="s">
        <v>26</v>
      </c>
      <c r="Q601" t="s">
        <v>47</v>
      </c>
      <c r="R601" t="s">
        <v>12</v>
      </c>
      <c r="S601">
        <v>3</v>
      </c>
      <c r="T601">
        <v>241.64</v>
      </c>
      <c r="U601">
        <v>0.28999999999999998</v>
      </c>
      <c r="V601">
        <v>514.69319999999993</v>
      </c>
      <c r="W601" t="s">
        <v>1824</v>
      </c>
    </row>
    <row r="602" spans="1:23">
      <c r="A602" s="27">
        <v>45433</v>
      </c>
      <c r="B602" t="s">
        <v>97</v>
      </c>
      <c r="C602" t="s">
        <v>1702</v>
      </c>
      <c r="D602" t="s">
        <v>3938</v>
      </c>
      <c r="E602" t="s">
        <v>1563</v>
      </c>
      <c r="F602" t="s">
        <v>3866</v>
      </c>
      <c r="G602" t="s">
        <v>1667</v>
      </c>
      <c r="H602" t="s">
        <v>1761</v>
      </c>
      <c r="I602" t="s">
        <v>1762</v>
      </c>
      <c r="J602" t="s">
        <v>1763</v>
      </c>
      <c r="K602" t="s">
        <v>1764</v>
      </c>
      <c r="L602" t="s">
        <v>1765</v>
      </c>
      <c r="M602" t="s">
        <v>3984</v>
      </c>
      <c r="N602">
        <v>33</v>
      </c>
      <c r="O602" t="s">
        <v>16</v>
      </c>
      <c r="P602" t="s">
        <v>26</v>
      </c>
      <c r="Q602" t="s">
        <v>96</v>
      </c>
      <c r="R602" t="s">
        <v>12</v>
      </c>
      <c r="S602">
        <v>2</v>
      </c>
      <c r="T602">
        <v>257.45</v>
      </c>
      <c r="U602">
        <v>0</v>
      </c>
      <c r="V602">
        <v>514.9</v>
      </c>
      <c r="W602" t="s">
        <v>1824</v>
      </c>
    </row>
    <row r="603" spans="1:23">
      <c r="A603" s="27">
        <v>45433</v>
      </c>
      <c r="B603" t="s">
        <v>85</v>
      </c>
      <c r="C603" t="s">
        <v>1656</v>
      </c>
      <c r="D603" t="s">
        <v>3914</v>
      </c>
      <c r="E603" t="s">
        <v>1566</v>
      </c>
      <c r="F603" t="s">
        <v>3848</v>
      </c>
      <c r="G603" t="s">
        <v>1581</v>
      </c>
      <c r="H603" t="s">
        <v>1786</v>
      </c>
      <c r="I603" t="s">
        <v>1787</v>
      </c>
      <c r="J603" t="s">
        <v>1763</v>
      </c>
      <c r="K603" t="s">
        <v>1788</v>
      </c>
      <c r="L603" t="s">
        <v>1756</v>
      </c>
      <c r="M603" t="s">
        <v>86</v>
      </c>
      <c r="N603">
        <v>46</v>
      </c>
      <c r="O603" t="s">
        <v>16</v>
      </c>
      <c r="P603" t="s">
        <v>31</v>
      </c>
      <c r="Q603" t="s">
        <v>18</v>
      </c>
      <c r="R603" t="s">
        <v>12</v>
      </c>
      <c r="S603">
        <v>1</v>
      </c>
      <c r="T603">
        <v>687.91</v>
      </c>
      <c r="U603">
        <v>0.25</v>
      </c>
      <c r="V603">
        <v>515.9325</v>
      </c>
      <c r="W603" t="s">
        <v>1826</v>
      </c>
    </row>
    <row r="604" spans="1:23">
      <c r="A604" s="27">
        <v>45434</v>
      </c>
      <c r="B604" t="s">
        <v>1411</v>
      </c>
      <c r="C604" t="s">
        <v>1626</v>
      </c>
      <c r="D604" t="s">
        <v>3896</v>
      </c>
      <c r="E604" t="s">
        <v>1563</v>
      </c>
      <c r="F604" t="s">
        <v>3897</v>
      </c>
      <c r="G604" t="s">
        <v>1579</v>
      </c>
      <c r="H604" t="s">
        <v>1752</v>
      </c>
      <c r="I604" t="s">
        <v>1753</v>
      </c>
      <c r="J604" t="s">
        <v>1754</v>
      </c>
      <c r="K604" t="s">
        <v>1755</v>
      </c>
      <c r="L604" t="s">
        <v>1756</v>
      </c>
      <c r="M604" t="s">
        <v>1412</v>
      </c>
      <c r="N604">
        <v>59</v>
      </c>
      <c r="O604" t="s">
        <v>9</v>
      </c>
      <c r="P604" t="s">
        <v>19</v>
      </c>
      <c r="Q604" t="s">
        <v>171</v>
      </c>
      <c r="R604" t="s">
        <v>12</v>
      </c>
      <c r="S604">
        <v>1</v>
      </c>
      <c r="T604">
        <v>609.29</v>
      </c>
      <c r="U604">
        <v>0.15</v>
      </c>
      <c r="V604">
        <v>517.89649999999995</v>
      </c>
      <c r="W604" t="s">
        <v>1826</v>
      </c>
    </row>
    <row r="605" spans="1:23">
      <c r="A605" s="27">
        <v>45434</v>
      </c>
      <c r="B605" t="s">
        <v>1371</v>
      </c>
      <c r="C605" t="s">
        <v>1602</v>
      </c>
      <c r="D605" t="s">
        <v>3882</v>
      </c>
      <c r="E605" t="s">
        <v>1544</v>
      </c>
      <c r="F605" t="s">
        <v>3864</v>
      </c>
      <c r="G605" t="s">
        <v>1641</v>
      </c>
      <c r="H605" t="s">
        <v>1752</v>
      </c>
      <c r="I605" t="s">
        <v>1753</v>
      </c>
      <c r="J605" t="s">
        <v>1754</v>
      </c>
      <c r="K605" t="s">
        <v>1755</v>
      </c>
      <c r="L605" t="s">
        <v>1756</v>
      </c>
      <c r="M605" t="s">
        <v>1372</v>
      </c>
      <c r="N605">
        <v>51</v>
      </c>
      <c r="O605" t="s">
        <v>9</v>
      </c>
      <c r="P605" t="s">
        <v>19</v>
      </c>
      <c r="Q605" t="s">
        <v>106</v>
      </c>
      <c r="R605" t="s">
        <v>12</v>
      </c>
      <c r="S605">
        <v>1</v>
      </c>
      <c r="T605">
        <v>640.92999999999995</v>
      </c>
      <c r="U605">
        <v>0.19</v>
      </c>
      <c r="V605">
        <v>519.15329999999994</v>
      </c>
      <c r="W605" t="s">
        <v>1826</v>
      </c>
    </row>
    <row r="606" spans="1:23">
      <c r="A606" s="27">
        <v>45434</v>
      </c>
      <c r="B606" t="s">
        <v>651</v>
      </c>
      <c r="C606" t="s">
        <v>1565</v>
      </c>
      <c r="D606" t="s">
        <v>3855</v>
      </c>
      <c r="E606" t="s">
        <v>1566</v>
      </c>
      <c r="F606" t="s">
        <v>3856</v>
      </c>
      <c r="G606" t="s">
        <v>1707</v>
      </c>
      <c r="H606" t="s">
        <v>1794</v>
      </c>
      <c r="I606" t="s">
        <v>1795</v>
      </c>
      <c r="J606" t="s">
        <v>1759</v>
      </c>
      <c r="K606" t="s">
        <v>1796</v>
      </c>
      <c r="L606" t="s">
        <v>1772</v>
      </c>
      <c r="M606" t="s">
        <v>652</v>
      </c>
      <c r="N606">
        <v>46</v>
      </c>
      <c r="O606" t="s">
        <v>9</v>
      </c>
      <c r="P606" t="s">
        <v>31</v>
      </c>
      <c r="Q606" t="s">
        <v>30</v>
      </c>
      <c r="R606" t="s">
        <v>12</v>
      </c>
      <c r="S606">
        <v>2</v>
      </c>
      <c r="T606">
        <v>309.77999999999997</v>
      </c>
      <c r="U606">
        <v>0.16</v>
      </c>
      <c r="V606">
        <v>520.43039999999996</v>
      </c>
      <c r="W606" t="s">
        <v>1826</v>
      </c>
    </row>
    <row r="607" spans="1:23">
      <c r="A607" s="27">
        <v>45434</v>
      </c>
      <c r="B607" t="s">
        <v>329</v>
      </c>
      <c r="C607" t="s">
        <v>1640</v>
      </c>
      <c r="D607" t="s">
        <v>3904</v>
      </c>
      <c r="E607" t="s">
        <v>1547</v>
      </c>
      <c r="F607" t="s">
        <v>3843</v>
      </c>
      <c r="G607" t="s">
        <v>1723</v>
      </c>
      <c r="H607" t="s">
        <v>1766</v>
      </c>
      <c r="I607" t="s">
        <v>1767</v>
      </c>
      <c r="J607" t="s">
        <v>1759</v>
      </c>
      <c r="K607" t="s">
        <v>1768</v>
      </c>
      <c r="L607" t="s">
        <v>1765</v>
      </c>
      <c r="M607" t="s">
        <v>330</v>
      </c>
      <c r="N607">
        <v>29</v>
      </c>
      <c r="O607" t="s">
        <v>16</v>
      </c>
      <c r="P607" t="s">
        <v>26</v>
      </c>
      <c r="Q607" t="s">
        <v>58</v>
      </c>
      <c r="R607" t="s">
        <v>12</v>
      </c>
      <c r="S607">
        <v>1</v>
      </c>
      <c r="T607">
        <v>580.76</v>
      </c>
      <c r="U607">
        <v>0.1</v>
      </c>
      <c r="V607">
        <v>522.68399999999997</v>
      </c>
      <c r="W607" t="s">
        <v>1826</v>
      </c>
    </row>
    <row r="608" spans="1:23">
      <c r="A608" s="27">
        <v>45435</v>
      </c>
      <c r="B608" t="s">
        <v>1211</v>
      </c>
      <c r="C608" t="s">
        <v>1702</v>
      </c>
      <c r="D608" t="s">
        <v>3938</v>
      </c>
      <c r="E608" t="s">
        <v>1563</v>
      </c>
      <c r="F608" t="s">
        <v>3866</v>
      </c>
      <c r="G608" t="s">
        <v>1711</v>
      </c>
      <c r="H608" t="s">
        <v>1799</v>
      </c>
      <c r="I608" t="s">
        <v>1800</v>
      </c>
      <c r="J608" t="s">
        <v>1763</v>
      </c>
      <c r="K608" t="s">
        <v>207</v>
      </c>
      <c r="L608" t="s">
        <v>1765</v>
      </c>
      <c r="M608" t="s">
        <v>1212</v>
      </c>
      <c r="N608">
        <v>53</v>
      </c>
      <c r="O608" t="s">
        <v>9</v>
      </c>
      <c r="P608" t="s">
        <v>19</v>
      </c>
      <c r="Q608" t="s">
        <v>106</v>
      </c>
      <c r="R608" t="s">
        <v>12</v>
      </c>
      <c r="S608">
        <v>3</v>
      </c>
      <c r="T608">
        <v>212.87</v>
      </c>
      <c r="U608">
        <v>0.18</v>
      </c>
      <c r="V608">
        <v>523.66020000000003</v>
      </c>
      <c r="W608" t="s">
        <v>1826</v>
      </c>
    </row>
    <row r="609" spans="1:23">
      <c r="A609" s="27">
        <v>45435</v>
      </c>
      <c r="B609" t="s">
        <v>1142</v>
      </c>
      <c r="C609" t="s">
        <v>1628</v>
      </c>
      <c r="D609" t="s">
        <v>3898</v>
      </c>
      <c r="E609" t="s">
        <v>1563</v>
      </c>
      <c r="F609" t="s">
        <v>3854</v>
      </c>
      <c r="G609" t="s">
        <v>1579</v>
      </c>
      <c r="H609" t="s">
        <v>1773</v>
      </c>
      <c r="I609" t="s">
        <v>1774</v>
      </c>
      <c r="J609" t="s">
        <v>1759</v>
      </c>
      <c r="K609" t="s">
        <v>1775</v>
      </c>
      <c r="L609" t="s">
        <v>1765</v>
      </c>
      <c r="M609" t="s">
        <v>1143</v>
      </c>
      <c r="N609">
        <v>63</v>
      </c>
      <c r="O609" t="s">
        <v>16</v>
      </c>
      <c r="P609" t="s">
        <v>19</v>
      </c>
      <c r="Q609" t="s">
        <v>217</v>
      </c>
      <c r="R609" t="s">
        <v>12</v>
      </c>
      <c r="S609">
        <v>3</v>
      </c>
      <c r="T609">
        <v>174.57</v>
      </c>
      <c r="U609">
        <v>0</v>
      </c>
      <c r="V609">
        <v>523.71</v>
      </c>
      <c r="W609" t="s">
        <v>1824</v>
      </c>
    </row>
    <row r="610" spans="1:23">
      <c r="A610" s="27">
        <v>45435</v>
      </c>
      <c r="B610" t="s">
        <v>1437</v>
      </c>
      <c r="C610" t="s">
        <v>1686</v>
      </c>
      <c r="D610" t="s">
        <v>3930</v>
      </c>
      <c r="E610" t="s">
        <v>1547</v>
      </c>
      <c r="F610" t="s">
        <v>3846</v>
      </c>
      <c r="G610" t="s">
        <v>1715</v>
      </c>
      <c r="H610" t="s">
        <v>1792</v>
      </c>
      <c r="I610" t="s">
        <v>1793</v>
      </c>
      <c r="J610" t="s">
        <v>1763</v>
      </c>
      <c r="K610" t="s">
        <v>395</v>
      </c>
      <c r="L610" t="s">
        <v>1772</v>
      </c>
      <c r="M610" t="s">
        <v>1438</v>
      </c>
      <c r="N610">
        <v>18</v>
      </c>
      <c r="O610" t="s">
        <v>9</v>
      </c>
      <c r="P610" t="s">
        <v>26</v>
      </c>
      <c r="Q610" t="s">
        <v>845</v>
      </c>
      <c r="R610" t="s">
        <v>12</v>
      </c>
      <c r="S610">
        <v>4</v>
      </c>
      <c r="T610">
        <v>136.4</v>
      </c>
      <c r="U610">
        <v>0.04</v>
      </c>
      <c r="V610">
        <v>523.77599999999995</v>
      </c>
      <c r="W610" t="s">
        <v>1824</v>
      </c>
    </row>
    <row r="611" spans="1:23">
      <c r="A611" s="27">
        <v>45437</v>
      </c>
      <c r="B611" t="s">
        <v>735</v>
      </c>
      <c r="C611" t="s">
        <v>1553</v>
      </c>
      <c r="D611" t="s">
        <v>3845</v>
      </c>
      <c r="E611" t="s">
        <v>1547</v>
      </c>
      <c r="F611" t="s">
        <v>3846</v>
      </c>
      <c r="G611" t="s">
        <v>1599</v>
      </c>
      <c r="H611" t="s">
        <v>1782</v>
      </c>
      <c r="I611" t="s">
        <v>1783</v>
      </c>
      <c r="J611" t="s">
        <v>1784</v>
      </c>
      <c r="K611" t="s">
        <v>1785</v>
      </c>
      <c r="L611" t="s">
        <v>1772</v>
      </c>
      <c r="M611" t="s">
        <v>736</v>
      </c>
      <c r="N611">
        <v>52</v>
      </c>
      <c r="O611" t="s">
        <v>16</v>
      </c>
      <c r="P611" t="s">
        <v>19</v>
      </c>
      <c r="Q611" t="s">
        <v>47</v>
      </c>
      <c r="R611" t="s">
        <v>12</v>
      </c>
      <c r="S611">
        <v>1</v>
      </c>
      <c r="T611">
        <v>728.84</v>
      </c>
      <c r="U611">
        <v>0.28000000000000003</v>
      </c>
      <c r="V611">
        <v>524.76480000000004</v>
      </c>
      <c r="W611" t="s">
        <v>1824</v>
      </c>
    </row>
    <row r="612" spans="1:23">
      <c r="A612" s="27">
        <v>45437</v>
      </c>
      <c r="B612" t="s">
        <v>461</v>
      </c>
      <c r="C612" t="s">
        <v>1636</v>
      </c>
      <c r="D612" t="s">
        <v>3902</v>
      </c>
      <c r="E612" t="s">
        <v>1566</v>
      </c>
      <c r="F612" t="s">
        <v>3856</v>
      </c>
      <c r="G612" t="s">
        <v>1693</v>
      </c>
      <c r="H612" t="s">
        <v>1792</v>
      </c>
      <c r="I612" t="s">
        <v>1793</v>
      </c>
      <c r="J612" t="s">
        <v>1763</v>
      </c>
      <c r="K612" t="s">
        <v>395</v>
      </c>
      <c r="L612" t="s">
        <v>1772</v>
      </c>
      <c r="M612" t="s">
        <v>462</v>
      </c>
      <c r="N612">
        <v>33</v>
      </c>
      <c r="O612" t="s">
        <v>16</v>
      </c>
      <c r="P612" t="s">
        <v>26</v>
      </c>
      <c r="Q612" t="s">
        <v>30</v>
      </c>
      <c r="R612" t="s">
        <v>12</v>
      </c>
      <c r="S612">
        <v>1</v>
      </c>
      <c r="T612">
        <v>541.24</v>
      </c>
      <c r="U612">
        <v>0.03</v>
      </c>
      <c r="V612">
        <v>525.00279999999998</v>
      </c>
      <c r="W612" t="s">
        <v>1824</v>
      </c>
    </row>
    <row r="613" spans="1:23">
      <c r="A613" s="27">
        <v>45438</v>
      </c>
      <c r="B613" t="s">
        <v>1124</v>
      </c>
      <c r="C613" t="s">
        <v>1666</v>
      </c>
      <c r="D613" t="s">
        <v>3919</v>
      </c>
      <c r="E613" t="s">
        <v>1558</v>
      </c>
      <c r="F613" t="s">
        <v>3861</v>
      </c>
      <c r="G613" t="s">
        <v>1745</v>
      </c>
      <c r="H613" t="s">
        <v>1776</v>
      </c>
      <c r="I613" t="s">
        <v>1777</v>
      </c>
      <c r="J613" t="s">
        <v>1754</v>
      </c>
      <c r="K613" t="s">
        <v>1778</v>
      </c>
      <c r="L613" t="s">
        <v>1772</v>
      </c>
      <c r="M613" t="s">
        <v>1125</v>
      </c>
      <c r="N613">
        <v>32</v>
      </c>
      <c r="O613" t="s">
        <v>9</v>
      </c>
      <c r="P613" t="s">
        <v>26</v>
      </c>
      <c r="Q613" t="s">
        <v>845</v>
      </c>
      <c r="R613" t="s">
        <v>12</v>
      </c>
      <c r="S613">
        <v>3</v>
      </c>
      <c r="T613">
        <v>180.84</v>
      </c>
      <c r="U613">
        <v>0.03</v>
      </c>
      <c r="V613">
        <v>526.24439999999993</v>
      </c>
      <c r="W613" t="s">
        <v>1829</v>
      </c>
    </row>
    <row r="614" spans="1:23">
      <c r="A614" s="27">
        <v>45438</v>
      </c>
      <c r="B614" t="s">
        <v>1145</v>
      </c>
      <c r="C614" t="s">
        <v>1690</v>
      </c>
      <c r="D614" t="s">
        <v>3932</v>
      </c>
      <c r="E614" t="s">
        <v>1558</v>
      </c>
      <c r="F614" t="s">
        <v>3861</v>
      </c>
      <c r="G614" t="s">
        <v>1597</v>
      </c>
      <c r="H614" t="s">
        <v>1807</v>
      </c>
      <c r="I614" t="s">
        <v>1808</v>
      </c>
      <c r="J614" t="s">
        <v>1759</v>
      </c>
      <c r="K614" t="s">
        <v>1809</v>
      </c>
      <c r="L614" t="s">
        <v>1756</v>
      </c>
      <c r="M614" t="s">
        <v>1146</v>
      </c>
      <c r="N614">
        <v>40</v>
      </c>
      <c r="O614" t="s">
        <v>16</v>
      </c>
      <c r="P614" t="s">
        <v>31</v>
      </c>
      <c r="Q614" t="s">
        <v>92</v>
      </c>
      <c r="R614" t="s">
        <v>12</v>
      </c>
      <c r="S614">
        <v>1</v>
      </c>
      <c r="T614">
        <v>613.17999999999995</v>
      </c>
      <c r="U614">
        <v>0.14000000000000001</v>
      </c>
      <c r="V614">
        <v>527.33479999999997</v>
      </c>
      <c r="W614" t="s">
        <v>1824</v>
      </c>
    </row>
    <row r="615" spans="1:23">
      <c r="A615" s="27">
        <v>45438</v>
      </c>
      <c r="B615" t="s">
        <v>803</v>
      </c>
      <c r="C615" t="s">
        <v>1716</v>
      </c>
      <c r="D615" t="s">
        <v>3945</v>
      </c>
      <c r="E615" t="s">
        <v>1544</v>
      </c>
      <c r="F615" t="s">
        <v>3929</v>
      </c>
      <c r="G615" t="s">
        <v>1717</v>
      </c>
      <c r="H615" t="s">
        <v>1757</v>
      </c>
      <c r="I615" t="s">
        <v>1758</v>
      </c>
      <c r="J615" t="s">
        <v>1759</v>
      </c>
      <c r="K615" t="s">
        <v>1760</v>
      </c>
      <c r="L615" t="s">
        <v>1756</v>
      </c>
      <c r="M615" t="s">
        <v>804</v>
      </c>
      <c r="N615">
        <v>64</v>
      </c>
      <c r="O615" t="s">
        <v>9</v>
      </c>
      <c r="P615" t="s">
        <v>19</v>
      </c>
      <c r="Q615" t="s">
        <v>58</v>
      </c>
      <c r="R615" t="s">
        <v>12</v>
      </c>
      <c r="S615">
        <v>3</v>
      </c>
      <c r="T615">
        <v>204.77</v>
      </c>
      <c r="U615">
        <v>0.14000000000000001</v>
      </c>
      <c r="V615">
        <v>528.3066</v>
      </c>
      <c r="W615" t="s">
        <v>1826</v>
      </c>
    </row>
    <row r="616" spans="1:23">
      <c r="A616" s="27">
        <v>45440</v>
      </c>
      <c r="B616" t="s">
        <v>1484</v>
      </c>
      <c r="C616" t="s">
        <v>1640</v>
      </c>
      <c r="D616" t="s">
        <v>3904</v>
      </c>
      <c r="E616" t="s">
        <v>1547</v>
      </c>
      <c r="F616" t="s">
        <v>3843</v>
      </c>
      <c r="G616" t="s">
        <v>1564</v>
      </c>
      <c r="H616" t="s">
        <v>1799</v>
      </c>
      <c r="I616" t="s">
        <v>1800</v>
      </c>
      <c r="J616" t="s">
        <v>1763</v>
      </c>
      <c r="K616" t="s">
        <v>207</v>
      </c>
      <c r="L616" t="s">
        <v>1765</v>
      </c>
      <c r="M616" t="s">
        <v>1485</v>
      </c>
      <c r="N616">
        <v>26</v>
      </c>
      <c r="O616" t="s">
        <v>9</v>
      </c>
      <c r="P616" t="s">
        <v>26</v>
      </c>
      <c r="Q616" t="s">
        <v>317</v>
      </c>
      <c r="R616" t="s">
        <v>12</v>
      </c>
      <c r="S616">
        <v>1</v>
      </c>
      <c r="T616">
        <v>588.53</v>
      </c>
      <c r="U616">
        <v>0.1</v>
      </c>
      <c r="V616">
        <v>529.67700000000002</v>
      </c>
      <c r="W616" t="s">
        <v>1829</v>
      </c>
    </row>
    <row r="617" spans="1:23">
      <c r="A617" s="27">
        <v>45441</v>
      </c>
      <c r="B617" t="s">
        <v>295</v>
      </c>
      <c r="C617" t="s">
        <v>1594</v>
      </c>
      <c r="D617" t="s">
        <v>3877</v>
      </c>
      <c r="E617" t="s">
        <v>1547</v>
      </c>
      <c r="F617" t="s">
        <v>3841</v>
      </c>
      <c r="G617" t="s">
        <v>1627</v>
      </c>
      <c r="H617" t="s">
        <v>1792</v>
      </c>
      <c r="I617" t="s">
        <v>1793</v>
      </c>
      <c r="J617" t="s">
        <v>1763</v>
      </c>
      <c r="K617" t="s">
        <v>395</v>
      </c>
      <c r="L617" t="s">
        <v>1772</v>
      </c>
      <c r="M617" t="s">
        <v>296</v>
      </c>
      <c r="N617">
        <v>34</v>
      </c>
      <c r="O617" t="s">
        <v>16</v>
      </c>
      <c r="P617" t="s">
        <v>26</v>
      </c>
      <c r="Q617" t="s">
        <v>35</v>
      </c>
      <c r="R617" t="s">
        <v>12</v>
      </c>
      <c r="S617">
        <v>1</v>
      </c>
      <c r="T617">
        <v>588.61</v>
      </c>
      <c r="U617">
        <v>0.1</v>
      </c>
      <c r="V617">
        <v>529.74900000000002</v>
      </c>
      <c r="W617" t="s">
        <v>1824</v>
      </c>
    </row>
    <row r="618" spans="1:23">
      <c r="A618" s="27">
        <v>45441</v>
      </c>
      <c r="B618" t="s">
        <v>1011</v>
      </c>
      <c r="C618" t="s">
        <v>1606</v>
      </c>
      <c r="D618" t="s">
        <v>3884</v>
      </c>
      <c r="E618" t="s">
        <v>1544</v>
      </c>
      <c r="F618" t="s">
        <v>3864</v>
      </c>
      <c r="G618" t="s">
        <v>1689</v>
      </c>
      <c r="H618" t="s">
        <v>1813</v>
      </c>
      <c r="I618" t="s">
        <v>1814</v>
      </c>
      <c r="J618" t="s">
        <v>1754</v>
      </c>
      <c r="K618" t="s">
        <v>1815</v>
      </c>
      <c r="L618" t="s">
        <v>1772</v>
      </c>
      <c r="M618" t="s">
        <v>1012</v>
      </c>
      <c r="N618">
        <v>21</v>
      </c>
      <c r="O618" t="s">
        <v>16</v>
      </c>
      <c r="P618" t="s">
        <v>26</v>
      </c>
      <c r="Q618" t="s">
        <v>117</v>
      </c>
      <c r="R618" t="s">
        <v>12</v>
      </c>
      <c r="S618">
        <v>1</v>
      </c>
      <c r="T618">
        <v>654.17999999999995</v>
      </c>
      <c r="U618">
        <v>0.19</v>
      </c>
      <c r="V618">
        <v>529.88580000000002</v>
      </c>
      <c r="W618" t="s">
        <v>1824</v>
      </c>
    </row>
    <row r="619" spans="1:23">
      <c r="A619" s="27">
        <v>45441</v>
      </c>
      <c r="B619" t="s">
        <v>857</v>
      </c>
      <c r="C619" t="s">
        <v>1700</v>
      </c>
      <c r="D619" t="s">
        <v>3937</v>
      </c>
      <c r="E619" t="s">
        <v>1563</v>
      </c>
      <c r="F619" t="s">
        <v>3839</v>
      </c>
      <c r="G619" t="s">
        <v>1554</v>
      </c>
      <c r="H619" t="s">
        <v>1807</v>
      </c>
      <c r="I619" t="s">
        <v>1808</v>
      </c>
      <c r="J619" t="s">
        <v>1759</v>
      </c>
      <c r="K619" t="s">
        <v>1809</v>
      </c>
      <c r="L619" t="s">
        <v>1756</v>
      </c>
      <c r="M619" t="s">
        <v>858</v>
      </c>
      <c r="N619">
        <v>45</v>
      </c>
      <c r="O619" t="s">
        <v>16</v>
      </c>
      <c r="P619" t="s">
        <v>31</v>
      </c>
      <c r="Q619" t="s">
        <v>117</v>
      </c>
      <c r="R619" t="s">
        <v>12</v>
      </c>
      <c r="S619">
        <v>3</v>
      </c>
      <c r="T619">
        <v>207.8</v>
      </c>
      <c r="U619">
        <v>0.15</v>
      </c>
      <c r="V619">
        <v>529.8900000000001</v>
      </c>
      <c r="W619" t="s">
        <v>1829</v>
      </c>
    </row>
    <row r="620" spans="1:23">
      <c r="A620" s="27">
        <v>45443</v>
      </c>
      <c r="B620" t="s">
        <v>634</v>
      </c>
      <c r="C620" t="s">
        <v>1714</v>
      </c>
      <c r="D620" t="s">
        <v>3944</v>
      </c>
      <c r="E620" t="s">
        <v>1558</v>
      </c>
      <c r="F620" t="s">
        <v>3850</v>
      </c>
      <c r="G620" t="s">
        <v>1699</v>
      </c>
      <c r="H620" t="s">
        <v>1782</v>
      </c>
      <c r="I620" t="s">
        <v>1783</v>
      </c>
      <c r="J620" t="s">
        <v>1784</v>
      </c>
      <c r="K620" t="s">
        <v>1785</v>
      </c>
      <c r="L620" t="s">
        <v>1772</v>
      </c>
      <c r="M620" t="s">
        <v>635</v>
      </c>
      <c r="N620">
        <v>38</v>
      </c>
      <c r="O620" t="s">
        <v>9</v>
      </c>
      <c r="P620" t="s">
        <v>31</v>
      </c>
      <c r="Q620" t="s">
        <v>18</v>
      </c>
      <c r="R620" t="s">
        <v>12</v>
      </c>
      <c r="S620">
        <v>2</v>
      </c>
      <c r="T620">
        <v>327.25</v>
      </c>
      <c r="U620">
        <v>0.19</v>
      </c>
      <c r="V620">
        <v>530.14499999999998</v>
      </c>
      <c r="W620" t="s">
        <v>1829</v>
      </c>
    </row>
    <row r="621" spans="1:23">
      <c r="A621" s="27">
        <v>45444</v>
      </c>
      <c r="B621" t="s">
        <v>896</v>
      </c>
      <c r="C621" t="s">
        <v>1688</v>
      </c>
      <c r="D621" t="s">
        <v>3931</v>
      </c>
      <c r="E621" t="s">
        <v>1544</v>
      </c>
      <c r="F621" t="s">
        <v>3875</v>
      </c>
      <c r="G621" t="s">
        <v>1587</v>
      </c>
      <c r="H621" t="s">
        <v>1807</v>
      </c>
      <c r="I621" t="s">
        <v>1808</v>
      </c>
      <c r="J621" t="s">
        <v>1759</v>
      </c>
      <c r="K621" t="s">
        <v>1809</v>
      </c>
      <c r="L621" t="s">
        <v>1756</v>
      </c>
      <c r="M621" t="s">
        <v>897</v>
      </c>
      <c r="N621">
        <v>46</v>
      </c>
      <c r="O621" t="s">
        <v>16</v>
      </c>
      <c r="P621" t="s">
        <v>31</v>
      </c>
      <c r="Q621" t="s">
        <v>58</v>
      </c>
      <c r="R621" t="s">
        <v>12</v>
      </c>
      <c r="S621">
        <v>3</v>
      </c>
      <c r="T621">
        <v>190.04</v>
      </c>
      <c r="U621">
        <v>7.0000000000000007E-2</v>
      </c>
      <c r="V621">
        <v>530.21159999999998</v>
      </c>
      <c r="W621" t="s">
        <v>1829</v>
      </c>
    </row>
    <row r="622" spans="1:23">
      <c r="A622" s="27">
        <v>45445</v>
      </c>
      <c r="B622" t="s">
        <v>1328</v>
      </c>
      <c r="C622" t="s">
        <v>1622</v>
      </c>
      <c r="D622" t="s">
        <v>3893</v>
      </c>
      <c r="E622" t="s">
        <v>1547</v>
      </c>
      <c r="F622" t="s">
        <v>3894</v>
      </c>
      <c r="G622" t="s">
        <v>1665</v>
      </c>
      <c r="H622" t="s">
        <v>1801</v>
      </c>
      <c r="I622" t="s">
        <v>1802</v>
      </c>
      <c r="J622" t="s">
        <v>1759</v>
      </c>
      <c r="K622" t="s">
        <v>1803</v>
      </c>
      <c r="L622" t="s">
        <v>1756</v>
      </c>
      <c r="M622" t="s">
        <v>1329</v>
      </c>
      <c r="N622">
        <v>27</v>
      </c>
      <c r="O622" t="s">
        <v>16</v>
      </c>
      <c r="P622" t="s">
        <v>26</v>
      </c>
      <c r="Q622" t="s">
        <v>324</v>
      </c>
      <c r="R622" t="s">
        <v>12</v>
      </c>
      <c r="S622">
        <v>4</v>
      </c>
      <c r="T622">
        <v>184.57</v>
      </c>
      <c r="U622">
        <v>0.28000000000000003</v>
      </c>
      <c r="V622">
        <v>531.5616</v>
      </c>
      <c r="W622" t="s">
        <v>1829</v>
      </c>
    </row>
    <row r="623" spans="1:23">
      <c r="A623" s="27">
        <v>45445</v>
      </c>
      <c r="B623" t="s">
        <v>1160</v>
      </c>
      <c r="C623" t="s">
        <v>1640</v>
      </c>
      <c r="D623" t="s">
        <v>3904</v>
      </c>
      <c r="E623" t="s">
        <v>1547</v>
      </c>
      <c r="F623" t="s">
        <v>3843</v>
      </c>
      <c r="G623" t="s">
        <v>1731</v>
      </c>
      <c r="H623" t="s">
        <v>1769</v>
      </c>
      <c r="I623" t="s">
        <v>1770</v>
      </c>
      <c r="J623" t="s">
        <v>1763</v>
      </c>
      <c r="K623" t="s">
        <v>1771</v>
      </c>
      <c r="L623" t="s">
        <v>1772</v>
      </c>
      <c r="M623" t="s">
        <v>1161</v>
      </c>
      <c r="N623">
        <v>21</v>
      </c>
      <c r="O623" t="s">
        <v>16</v>
      </c>
      <c r="P623" t="s">
        <v>26</v>
      </c>
      <c r="Q623" t="s">
        <v>58</v>
      </c>
      <c r="R623" t="s">
        <v>12</v>
      </c>
      <c r="S623">
        <v>1</v>
      </c>
      <c r="T623">
        <v>695.26</v>
      </c>
      <c r="U623">
        <v>0.23</v>
      </c>
      <c r="V623">
        <v>535.35019999999997</v>
      </c>
      <c r="W623" t="s">
        <v>1829</v>
      </c>
    </row>
    <row r="624" spans="1:23">
      <c r="A624" s="27">
        <v>45445</v>
      </c>
      <c r="B624" t="s">
        <v>1050</v>
      </c>
      <c r="C624" t="s">
        <v>1640</v>
      </c>
      <c r="D624" t="s">
        <v>3904</v>
      </c>
      <c r="E624" t="s">
        <v>1547</v>
      </c>
      <c r="F624" t="s">
        <v>3843</v>
      </c>
      <c r="G624" t="s">
        <v>1685</v>
      </c>
      <c r="H624" t="s">
        <v>1761</v>
      </c>
      <c r="I624" t="s">
        <v>1762</v>
      </c>
      <c r="J624" t="s">
        <v>1763</v>
      </c>
      <c r="K624" t="s">
        <v>1764</v>
      </c>
      <c r="L624" t="s">
        <v>1765</v>
      </c>
      <c r="M624" t="s">
        <v>1051</v>
      </c>
      <c r="N624">
        <v>50</v>
      </c>
      <c r="O624" t="s">
        <v>16</v>
      </c>
      <c r="P624" t="s">
        <v>19</v>
      </c>
      <c r="Q624" t="s">
        <v>11</v>
      </c>
      <c r="R624" t="s">
        <v>12</v>
      </c>
      <c r="S624">
        <v>1</v>
      </c>
      <c r="T624">
        <v>669.53</v>
      </c>
      <c r="U624">
        <v>0.2</v>
      </c>
      <c r="V624">
        <v>535.62400000000002</v>
      </c>
      <c r="W624" t="s">
        <v>1826</v>
      </c>
    </row>
    <row r="625" spans="1:23">
      <c r="A625" s="27">
        <v>45446</v>
      </c>
      <c r="B625" t="s">
        <v>1223</v>
      </c>
      <c r="C625" t="s">
        <v>1652</v>
      </c>
      <c r="D625" t="s">
        <v>3912</v>
      </c>
      <c r="E625" t="s">
        <v>1566</v>
      </c>
      <c r="F625" t="s">
        <v>3887</v>
      </c>
      <c r="G625" t="s">
        <v>1613</v>
      </c>
      <c r="H625" t="s">
        <v>1789</v>
      </c>
      <c r="I625" t="s">
        <v>1790</v>
      </c>
      <c r="J625" t="s">
        <v>1754</v>
      </c>
      <c r="K625" t="s">
        <v>1791</v>
      </c>
      <c r="L625" t="s">
        <v>1772</v>
      </c>
      <c r="M625" t="s">
        <v>1224</v>
      </c>
      <c r="N625">
        <v>46</v>
      </c>
      <c r="O625" t="s">
        <v>9</v>
      </c>
      <c r="P625" t="s">
        <v>31</v>
      </c>
      <c r="Q625" t="s">
        <v>140</v>
      </c>
      <c r="R625" t="s">
        <v>12</v>
      </c>
      <c r="S625">
        <v>2</v>
      </c>
      <c r="T625">
        <v>295.12</v>
      </c>
      <c r="U625">
        <v>0.09</v>
      </c>
      <c r="V625">
        <v>537.11840000000007</v>
      </c>
      <c r="W625" t="s">
        <v>1824</v>
      </c>
    </row>
    <row r="626" spans="1:23">
      <c r="A626" s="27">
        <v>45446</v>
      </c>
      <c r="B626" t="s">
        <v>238</v>
      </c>
      <c r="C626" t="s">
        <v>1660</v>
      </c>
      <c r="D626" t="s">
        <v>3916</v>
      </c>
      <c r="E626" t="s">
        <v>1544</v>
      </c>
      <c r="F626" t="s">
        <v>3864</v>
      </c>
      <c r="G626" t="s">
        <v>1657</v>
      </c>
      <c r="H626" t="s">
        <v>1797</v>
      </c>
      <c r="I626" t="s">
        <v>1798</v>
      </c>
      <c r="J626" t="s">
        <v>1754</v>
      </c>
      <c r="K626" t="s">
        <v>129</v>
      </c>
      <c r="L626" t="s">
        <v>1756</v>
      </c>
      <c r="M626" t="s">
        <v>239</v>
      </c>
      <c r="N626">
        <v>33</v>
      </c>
      <c r="O626" t="s">
        <v>9</v>
      </c>
      <c r="P626" t="s">
        <v>26</v>
      </c>
      <c r="Q626" t="s">
        <v>11</v>
      </c>
      <c r="R626" t="s">
        <v>12</v>
      </c>
      <c r="S626">
        <v>3</v>
      </c>
      <c r="T626">
        <v>184.67</v>
      </c>
      <c r="U626">
        <v>0.03</v>
      </c>
      <c r="V626">
        <v>537.38969999999995</v>
      </c>
      <c r="W626" t="s">
        <v>1826</v>
      </c>
    </row>
    <row r="627" spans="1:23">
      <c r="A627" s="27">
        <v>45446</v>
      </c>
      <c r="B627" t="s">
        <v>399</v>
      </c>
      <c r="C627" t="s">
        <v>1606</v>
      </c>
      <c r="D627" t="s">
        <v>3884</v>
      </c>
      <c r="E627" t="s">
        <v>1544</v>
      </c>
      <c r="F627" t="s">
        <v>3864</v>
      </c>
      <c r="G627" t="s">
        <v>1564</v>
      </c>
      <c r="H627" t="s">
        <v>1810</v>
      </c>
      <c r="I627" t="s">
        <v>1811</v>
      </c>
      <c r="J627" t="s">
        <v>1754</v>
      </c>
      <c r="K627" t="s">
        <v>1812</v>
      </c>
      <c r="L627" t="s">
        <v>1756</v>
      </c>
      <c r="M627" t="s">
        <v>400</v>
      </c>
      <c r="N627">
        <v>30</v>
      </c>
      <c r="O627" t="s">
        <v>9</v>
      </c>
      <c r="P627" t="s">
        <v>26</v>
      </c>
      <c r="Q627" t="s">
        <v>201</v>
      </c>
      <c r="R627" t="s">
        <v>12</v>
      </c>
      <c r="S627">
        <v>1</v>
      </c>
      <c r="T627">
        <v>758.54</v>
      </c>
      <c r="U627">
        <v>0.28999999999999998</v>
      </c>
      <c r="V627">
        <v>538.5634</v>
      </c>
      <c r="W627" t="s">
        <v>1829</v>
      </c>
    </row>
    <row r="628" spans="1:23">
      <c r="A628" s="27">
        <v>45446</v>
      </c>
      <c r="B628" t="s">
        <v>75</v>
      </c>
      <c r="C628" t="s">
        <v>1676</v>
      </c>
      <c r="D628" t="s">
        <v>3924</v>
      </c>
      <c r="E628" t="s">
        <v>1558</v>
      </c>
      <c r="F628" t="s">
        <v>3906</v>
      </c>
      <c r="G628" t="s">
        <v>1703</v>
      </c>
      <c r="H628" t="s">
        <v>1810</v>
      </c>
      <c r="I628" t="s">
        <v>1811</v>
      </c>
      <c r="J628" t="s">
        <v>1754</v>
      </c>
      <c r="K628" t="s">
        <v>1812</v>
      </c>
      <c r="L628" t="s">
        <v>1756</v>
      </c>
      <c r="M628" t="s">
        <v>76</v>
      </c>
      <c r="N628">
        <v>24</v>
      </c>
      <c r="O628" t="s">
        <v>16</v>
      </c>
      <c r="P628" t="s">
        <v>26</v>
      </c>
      <c r="Q628" t="s">
        <v>267</v>
      </c>
      <c r="R628" t="s">
        <v>12</v>
      </c>
      <c r="S628">
        <v>1</v>
      </c>
      <c r="T628">
        <v>711.08</v>
      </c>
      <c r="U628">
        <v>0.24</v>
      </c>
      <c r="V628">
        <v>540.42079999999999</v>
      </c>
      <c r="W628" t="s">
        <v>1829</v>
      </c>
    </row>
    <row r="629" spans="1:23">
      <c r="A629" s="27">
        <v>45446</v>
      </c>
      <c r="B629" t="s">
        <v>1349</v>
      </c>
      <c r="C629" t="s">
        <v>1620</v>
      </c>
      <c r="D629" t="s">
        <v>3892</v>
      </c>
      <c r="E629" t="s">
        <v>1547</v>
      </c>
      <c r="F629" t="s">
        <v>3841</v>
      </c>
      <c r="G629" t="s">
        <v>1548</v>
      </c>
      <c r="H629" t="s">
        <v>1782</v>
      </c>
      <c r="I629" t="s">
        <v>1783</v>
      </c>
      <c r="J629" t="s">
        <v>1784</v>
      </c>
      <c r="K629" t="s">
        <v>1785</v>
      </c>
      <c r="L629" t="s">
        <v>1772</v>
      </c>
      <c r="M629" t="s">
        <v>1350</v>
      </c>
      <c r="N629">
        <v>37</v>
      </c>
      <c r="O629" t="s">
        <v>16</v>
      </c>
      <c r="P629" t="s">
        <v>31</v>
      </c>
      <c r="Q629" t="s">
        <v>715</v>
      </c>
      <c r="R629" t="s">
        <v>12</v>
      </c>
      <c r="S629">
        <v>3</v>
      </c>
      <c r="T629">
        <v>237.24</v>
      </c>
      <c r="U629">
        <v>0.24</v>
      </c>
      <c r="V629">
        <v>540.90719999999999</v>
      </c>
      <c r="W629" t="s">
        <v>1829</v>
      </c>
    </row>
    <row r="630" spans="1:23">
      <c r="A630" s="27">
        <v>45446</v>
      </c>
      <c r="B630" t="s">
        <v>295</v>
      </c>
      <c r="C630" t="s">
        <v>1730</v>
      </c>
      <c r="D630" t="s">
        <v>3952</v>
      </c>
      <c r="E630" t="s">
        <v>1547</v>
      </c>
      <c r="F630" t="s">
        <v>3894</v>
      </c>
      <c r="G630" t="s">
        <v>1599</v>
      </c>
      <c r="H630" t="s">
        <v>1773</v>
      </c>
      <c r="I630" t="s">
        <v>1774</v>
      </c>
      <c r="J630" t="s">
        <v>1759</v>
      </c>
      <c r="K630" t="s">
        <v>1775</v>
      </c>
      <c r="L630" t="s">
        <v>1765</v>
      </c>
      <c r="M630" t="s">
        <v>296</v>
      </c>
      <c r="N630">
        <v>34</v>
      </c>
      <c r="O630" t="s">
        <v>16</v>
      </c>
      <c r="P630" t="s">
        <v>26</v>
      </c>
      <c r="Q630" t="s">
        <v>250</v>
      </c>
      <c r="R630" t="s">
        <v>12</v>
      </c>
      <c r="S630">
        <v>3</v>
      </c>
      <c r="T630">
        <v>219.96</v>
      </c>
      <c r="U630">
        <v>0.18</v>
      </c>
      <c r="V630">
        <v>541.10160000000008</v>
      </c>
      <c r="W630" t="s">
        <v>1829</v>
      </c>
    </row>
    <row r="631" spans="1:23">
      <c r="A631" s="27">
        <v>45446</v>
      </c>
      <c r="B631" t="s">
        <v>134</v>
      </c>
      <c r="C631" t="s">
        <v>1640</v>
      </c>
      <c r="D631" t="s">
        <v>3904</v>
      </c>
      <c r="E631" t="s">
        <v>1547</v>
      </c>
      <c r="F631" t="s">
        <v>3843</v>
      </c>
      <c r="G631" t="s">
        <v>1631</v>
      </c>
      <c r="H631" t="s">
        <v>1766</v>
      </c>
      <c r="I631" t="s">
        <v>1767</v>
      </c>
      <c r="J631" t="s">
        <v>1759</v>
      </c>
      <c r="K631" t="s">
        <v>1768</v>
      </c>
      <c r="L631" t="s">
        <v>1765</v>
      </c>
      <c r="M631" t="s">
        <v>3985</v>
      </c>
      <c r="N631">
        <v>25</v>
      </c>
      <c r="O631" t="s">
        <v>9</v>
      </c>
      <c r="P631" t="s">
        <v>26</v>
      </c>
      <c r="Q631" t="s">
        <v>328</v>
      </c>
      <c r="R631" t="s">
        <v>12</v>
      </c>
      <c r="S631">
        <v>1</v>
      </c>
      <c r="T631">
        <v>547.09</v>
      </c>
      <c r="U631">
        <v>0.01</v>
      </c>
      <c r="V631">
        <v>541.6191</v>
      </c>
      <c r="W631" t="s">
        <v>1826</v>
      </c>
    </row>
    <row r="632" spans="1:23">
      <c r="A632" s="27">
        <v>45446</v>
      </c>
      <c r="B632" t="s">
        <v>1524</v>
      </c>
      <c r="C632" t="s">
        <v>1580</v>
      </c>
      <c r="D632" t="s">
        <v>3867</v>
      </c>
      <c r="E632" t="s">
        <v>1558</v>
      </c>
      <c r="F632" t="s">
        <v>3868</v>
      </c>
      <c r="G632" t="s">
        <v>1687</v>
      </c>
      <c r="H632" t="s">
        <v>1792</v>
      </c>
      <c r="I632" t="s">
        <v>1793</v>
      </c>
      <c r="J632" t="s">
        <v>1763</v>
      </c>
      <c r="K632" t="s">
        <v>395</v>
      </c>
      <c r="L632" t="s">
        <v>1772</v>
      </c>
      <c r="M632" t="s">
        <v>1525</v>
      </c>
      <c r="N632">
        <v>56</v>
      </c>
      <c r="O632" t="s">
        <v>9</v>
      </c>
      <c r="P632" t="s">
        <v>19</v>
      </c>
      <c r="Q632" t="s">
        <v>163</v>
      </c>
      <c r="R632" t="s">
        <v>12</v>
      </c>
      <c r="S632">
        <v>1</v>
      </c>
      <c r="T632">
        <v>558.41999999999996</v>
      </c>
      <c r="U632">
        <v>0.03</v>
      </c>
      <c r="V632">
        <v>541.66739999999993</v>
      </c>
      <c r="W632" t="s">
        <v>1824</v>
      </c>
    </row>
    <row r="633" spans="1:23">
      <c r="A633" s="27">
        <v>45447</v>
      </c>
      <c r="B633" t="s">
        <v>487</v>
      </c>
      <c r="C633" t="s">
        <v>1618</v>
      </c>
      <c r="D633" t="s">
        <v>3891</v>
      </c>
      <c r="E633" t="s">
        <v>1544</v>
      </c>
      <c r="F633" t="s">
        <v>3852</v>
      </c>
      <c r="G633" t="s">
        <v>1661</v>
      </c>
      <c r="H633" t="s">
        <v>1769</v>
      </c>
      <c r="I633" t="s">
        <v>1770</v>
      </c>
      <c r="J633" t="s">
        <v>1763</v>
      </c>
      <c r="K633" t="s">
        <v>1771</v>
      </c>
      <c r="L633" t="s">
        <v>1772</v>
      </c>
      <c r="M633" t="s">
        <v>488</v>
      </c>
      <c r="N633">
        <v>62</v>
      </c>
      <c r="O633" t="s">
        <v>16</v>
      </c>
      <c r="P633" t="s">
        <v>19</v>
      </c>
      <c r="Q633" t="s">
        <v>22</v>
      </c>
      <c r="R633" t="s">
        <v>12</v>
      </c>
      <c r="S633">
        <v>2</v>
      </c>
      <c r="T633">
        <v>326.85000000000002</v>
      </c>
      <c r="U633">
        <v>0.17</v>
      </c>
      <c r="V633">
        <v>542.57100000000003</v>
      </c>
      <c r="W633" t="s">
        <v>1824</v>
      </c>
    </row>
    <row r="634" spans="1:23">
      <c r="A634" s="27">
        <v>45447</v>
      </c>
      <c r="B634" t="s">
        <v>1272</v>
      </c>
      <c r="C634" t="s">
        <v>1688</v>
      </c>
      <c r="D634" t="s">
        <v>3931</v>
      </c>
      <c r="E634" t="s">
        <v>1544</v>
      </c>
      <c r="F634" t="s">
        <v>3875</v>
      </c>
      <c r="G634" t="s">
        <v>1681</v>
      </c>
      <c r="H634" t="s">
        <v>1752</v>
      </c>
      <c r="I634" t="s">
        <v>1753</v>
      </c>
      <c r="J634" t="s">
        <v>1754</v>
      </c>
      <c r="K634" t="s">
        <v>1755</v>
      </c>
      <c r="L634" t="s">
        <v>1756</v>
      </c>
      <c r="M634" t="s">
        <v>1273</v>
      </c>
      <c r="N634">
        <v>55</v>
      </c>
      <c r="O634" t="s">
        <v>9</v>
      </c>
      <c r="P634" t="s">
        <v>19</v>
      </c>
      <c r="Q634" t="s">
        <v>88</v>
      </c>
      <c r="R634" t="s">
        <v>12</v>
      </c>
      <c r="S634">
        <v>1</v>
      </c>
      <c r="T634">
        <v>550.05999999999995</v>
      </c>
      <c r="U634">
        <v>0.01</v>
      </c>
      <c r="V634">
        <v>544.55939999999998</v>
      </c>
      <c r="W634" t="s">
        <v>1829</v>
      </c>
    </row>
    <row r="635" spans="1:23">
      <c r="A635" s="27">
        <v>45447</v>
      </c>
      <c r="B635" t="s">
        <v>298</v>
      </c>
      <c r="C635" t="s">
        <v>1676</v>
      </c>
      <c r="D635" t="s">
        <v>3924</v>
      </c>
      <c r="E635" t="s">
        <v>1558</v>
      </c>
      <c r="F635" t="s">
        <v>3906</v>
      </c>
      <c r="G635" t="s">
        <v>1709</v>
      </c>
      <c r="H635" t="s">
        <v>1752</v>
      </c>
      <c r="I635" t="s">
        <v>1753</v>
      </c>
      <c r="J635" t="s">
        <v>1754</v>
      </c>
      <c r="K635" t="s">
        <v>1755</v>
      </c>
      <c r="L635" t="s">
        <v>1756</v>
      </c>
      <c r="M635" t="s">
        <v>299</v>
      </c>
      <c r="N635">
        <v>53</v>
      </c>
      <c r="O635" t="s">
        <v>9</v>
      </c>
      <c r="P635" t="s">
        <v>19</v>
      </c>
      <c r="Q635" t="s">
        <v>233</v>
      </c>
      <c r="R635" t="s">
        <v>12</v>
      </c>
      <c r="S635">
        <v>2</v>
      </c>
      <c r="T635">
        <v>358.87</v>
      </c>
      <c r="U635">
        <v>0.24</v>
      </c>
      <c r="V635">
        <v>545.48239999999998</v>
      </c>
      <c r="W635" t="s">
        <v>1824</v>
      </c>
    </row>
    <row r="636" spans="1:23">
      <c r="A636" s="27">
        <v>45447</v>
      </c>
      <c r="B636" t="s">
        <v>523</v>
      </c>
      <c r="C636" t="s">
        <v>1672</v>
      </c>
      <c r="D636" t="s">
        <v>3922</v>
      </c>
      <c r="E636" t="s">
        <v>1563</v>
      </c>
      <c r="F636" t="s">
        <v>3839</v>
      </c>
      <c r="G636" t="s">
        <v>1725</v>
      </c>
      <c r="H636" t="s">
        <v>1801</v>
      </c>
      <c r="I636" t="s">
        <v>1802</v>
      </c>
      <c r="J636" t="s">
        <v>1759</v>
      </c>
      <c r="K636" t="s">
        <v>1803</v>
      </c>
      <c r="L636" t="s">
        <v>1756</v>
      </c>
      <c r="M636" t="s">
        <v>524</v>
      </c>
      <c r="N636">
        <v>46</v>
      </c>
      <c r="O636" t="s">
        <v>9</v>
      </c>
      <c r="P636" t="s">
        <v>31</v>
      </c>
      <c r="Q636" t="s">
        <v>287</v>
      </c>
      <c r="R636" t="s">
        <v>12</v>
      </c>
      <c r="S636">
        <v>3</v>
      </c>
      <c r="T636">
        <v>252.63</v>
      </c>
      <c r="U636">
        <v>0.28000000000000003</v>
      </c>
      <c r="V636">
        <v>545.68079999999998</v>
      </c>
      <c r="W636" t="s">
        <v>1829</v>
      </c>
    </row>
    <row r="637" spans="1:23">
      <c r="A637" s="27">
        <v>45447</v>
      </c>
      <c r="B637" t="s">
        <v>827</v>
      </c>
      <c r="C637" t="s">
        <v>1730</v>
      </c>
      <c r="D637" t="s">
        <v>3952</v>
      </c>
      <c r="E637" t="s">
        <v>1547</v>
      </c>
      <c r="F637" t="s">
        <v>3894</v>
      </c>
      <c r="G637" t="s">
        <v>1651</v>
      </c>
      <c r="H637" t="s">
        <v>1776</v>
      </c>
      <c r="I637" t="s">
        <v>1777</v>
      </c>
      <c r="J637" t="s">
        <v>1754</v>
      </c>
      <c r="K637" t="s">
        <v>1778</v>
      </c>
      <c r="L637" t="s">
        <v>1772</v>
      </c>
      <c r="M637" t="s">
        <v>828</v>
      </c>
      <c r="N637">
        <v>32</v>
      </c>
      <c r="O637" t="s">
        <v>16</v>
      </c>
      <c r="P637" t="s">
        <v>26</v>
      </c>
      <c r="Q637" t="s">
        <v>113</v>
      </c>
      <c r="R637" t="s">
        <v>12</v>
      </c>
      <c r="S637">
        <v>3</v>
      </c>
      <c r="T637">
        <v>242.58</v>
      </c>
      <c r="U637">
        <v>0.25</v>
      </c>
      <c r="V637">
        <v>545.80500000000006</v>
      </c>
      <c r="W637" t="s">
        <v>1829</v>
      </c>
    </row>
    <row r="638" spans="1:23">
      <c r="A638" s="27">
        <v>45447</v>
      </c>
      <c r="B638" t="s">
        <v>939</v>
      </c>
      <c r="C638" t="s">
        <v>1686</v>
      </c>
      <c r="D638" t="s">
        <v>3930</v>
      </c>
      <c r="E638" t="s">
        <v>1547</v>
      </c>
      <c r="F638" t="s">
        <v>3846</v>
      </c>
      <c r="G638" t="s">
        <v>1733</v>
      </c>
      <c r="H638" t="s">
        <v>1761</v>
      </c>
      <c r="I638" t="s">
        <v>1762</v>
      </c>
      <c r="J638" t="s">
        <v>1763</v>
      </c>
      <c r="K638" t="s">
        <v>1764</v>
      </c>
      <c r="L638" t="s">
        <v>1765</v>
      </c>
      <c r="M638" t="s">
        <v>940</v>
      </c>
      <c r="N638">
        <v>47</v>
      </c>
      <c r="O638" t="s">
        <v>16</v>
      </c>
      <c r="P638" t="s">
        <v>31</v>
      </c>
      <c r="Q638" t="s">
        <v>156</v>
      </c>
      <c r="R638" t="s">
        <v>12</v>
      </c>
      <c r="S638">
        <v>1</v>
      </c>
      <c r="T638">
        <v>564.1</v>
      </c>
      <c r="U638">
        <v>0.03</v>
      </c>
      <c r="V638">
        <v>547.17700000000002</v>
      </c>
      <c r="W638" t="s">
        <v>1824</v>
      </c>
    </row>
    <row r="639" spans="1:23">
      <c r="A639" s="27">
        <v>45447</v>
      </c>
      <c r="B639" t="s">
        <v>690</v>
      </c>
      <c r="C639" t="s">
        <v>1632</v>
      </c>
      <c r="D639" t="s">
        <v>3900</v>
      </c>
      <c r="E639" t="s">
        <v>1563</v>
      </c>
      <c r="F639" t="s">
        <v>3848</v>
      </c>
      <c r="G639" t="s">
        <v>1647</v>
      </c>
      <c r="H639" t="s">
        <v>1813</v>
      </c>
      <c r="I639" t="s">
        <v>1814</v>
      </c>
      <c r="J639" t="s">
        <v>1754</v>
      </c>
      <c r="K639" t="s">
        <v>1815</v>
      </c>
      <c r="L639" t="s">
        <v>1772</v>
      </c>
      <c r="M639" t="s">
        <v>691</v>
      </c>
      <c r="N639">
        <v>63</v>
      </c>
      <c r="O639" t="s">
        <v>16</v>
      </c>
      <c r="P639" t="s">
        <v>19</v>
      </c>
      <c r="Q639" t="s">
        <v>715</v>
      </c>
      <c r="R639" t="s">
        <v>12</v>
      </c>
      <c r="S639">
        <v>4</v>
      </c>
      <c r="T639">
        <v>150.47999999999999</v>
      </c>
      <c r="U639">
        <v>0.09</v>
      </c>
      <c r="V639">
        <v>547.74720000000002</v>
      </c>
      <c r="W639" t="s">
        <v>1829</v>
      </c>
    </row>
    <row r="640" spans="1:23">
      <c r="A640" s="27">
        <v>45447</v>
      </c>
      <c r="B640" t="s">
        <v>205</v>
      </c>
      <c r="C640" t="s">
        <v>1608</v>
      </c>
      <c r="D640" t="s">
        <v>3885</v>
      </c>
      <c r="E640" t="s">
        <v>1544</v>
      </c>
      <c r="F640" t="s">
        <v>3858</v>
      </c>
      <c r="G640" t="s">
        <v>1627</v>
      </c>
      <c r="H640" t="s">
        <v>1769</v>
      </c>
      <c r="I640" t="s">
        <v>1770</v>
      </c>
      <c r="J640" t="s">
        <v>1763</v>
      </c>
      <c r="K640" t="s">
        <v>1771</v>
      </c>
      <c r="L640" t="s">
        <v>1772</v>
      </c>
      <c r="M640" t="s">
        <v>206</v>
      </c>
      <c r="N640">
        <v>24</v>
      </c>
      <c r="O640" t="s">
        <v>9</v>
      </c>
      <c r="P640" t="s">
        <v>26</v>
      </c>
      <c r="Q640" t="s">
        <v>88</v>
      </c>
      <c r="R640" t="s">
        <v>12</v>
      </c>
      <c r="S640">
        <v>4</v>
      </c>
      <c r="T640">
        <v>153.94999999999999</v>
      </c>
      <c r="U640">
        <v>0.11</v>
      </c>
      <c r="V640">
        <v>548.06200000000001</v>
      </c>
      <c r="W640" t="s">
        <v>1824</v>
      </c>
    </row>
    <row r="641" spans="1:23">
      <c r="A641" s="27">
        <v>45448</v>
      </c>
      <c r="B641" t="s">
        <v>993</v>
      </c>
      <c r="C641" t="s">
        <v>1546</v>
      </c>
      <c r="D641" t="s">
        <v>3840</v>
      </c>
      <c r="E641" t="s">
        <v>1547</v>
      </c>
      <c r="F641" t="s">
        <v>3841</v>
      </c>
      <c r="G641" t="s">
        <v>1599</v>
      </c>
      <c r="H641" t="s">
        <v>1804</v>
      </c>
      <c r="I641" t="s">
        <v>1805</v>
      </c>
      <c r="J641" t="s">
        <v>1784</v>
      </c>
      <c r="K641" t="s">
        <v>1806</v>
      </c>
      <c r="L641" t="s">
        <v>1756</v>
      </c>
      <c r="M641" t="s">
        <v>994</v>
      </c>
      <c r="N641">
        <v>49</v>
      </c>
      <c r="O641" t="s">
        <v>9</v>
      </c>
      <c r="P641" t="s">
        <v>31</v>
      </c>
      <c r="Q641" t="s">
        <v>328</v>
      </c>
      <c r="R641" t="s">
        <v>12</v>
      </c>
      <c r="S641">
        <v>1</v>
      </c>
      <c r="T641">
        <v>783.25</v>
      </c>
      <c r="U641">
        <v>0.3</v>
      </c>
      <c r="V641">
        <v>548.27499999999998</v>
      </c>
      <c r="W641" t="s">
        <v>1826</v>
      </c>
    </row>
    <row r="642" spans="1:23">
      <c r="A642" s="27">
        <v>45448</v>
      </c>
      <c r="B642" t="s">
        <v>338</v>
      </c>
      <c r="C642" t="s">
        <v>1694</v>
      </c>
      <c r="D642" t="s">
        <v>3934</v>
      </c>
      <c r="E642" t="s">
        <v>1566</v>
      </c>
      <c r="F642" t="s">
        <v>3887</v>
      </c>
      <c r="G642" t="s">
        <v>1587</v>
      </c>
      <c r="H642" t="s">
        <v>1757</v>
      </c>
      <c r="I642" t="s">
        <v>1758</v>
      </c>
      <c r="J642" t="s">
        <v>1759</v>
      </c>
      <c r="K642" t="s">
        <v>1760</v>
      </c>
      <c r="L642" t="s">
        <v>1756</v>
      </c>
      <c r="M642" t="s">
        <v>339</v>
      </c>
      <c r="N642">
        <v>43</v>
      </c>
      <c r="O642" t="s">
        <v>16</v>
      </c>
      <c r="P642" t="s">
        <v>31</v>
      </c>
      <c r="Q642" t="s">
        <v>22</v>
      </c>
      <c r="R642" t="s">
        <v>12</v>
      </c>
      <c r="S642">
        <v>1</v>
      </c>
      <c r="T642">
        <v>721.74</v>
      </c>
      <c r="U642">
        <v>0.24</v>
      </c>
      <c r="V642">
        <v>548.52240000000006</v>
      </c>
      <c r="W642" t="s">
        <v>1829</v>
      </c>
    </row>
    <row r="643" spans="1:23">
      <c r="A643" s="27">
        <v>45448</v>
      </c>
      <c r="B643" t="s">
        <v>496</v>
      </c>
      <c r="C643" t="s">
        <v>1622</v>
      </c>
      <c r="D643" t="s">
        <v>3893</v>
      </c>
      <c r="E643" t="s">
        <v>1547</v>
      </c>
      <c r="F643" t="s">
        <v>3894</v>
      </c>
      <c r="G643" t="s">
        <v>1697</v>
      </c>
      <c r="H643" t="s">
        <v>1782</v>
      </c>
      <c r="I643" t="s">
        <v>1783</v>
      </c>
      <c r="J643" t="s">
        <v>1784</v>
      </c>
      <c r="K643" t="s">
        <v>1785</v>
      </c>
      <c r="L643" t="s">
        <v>1772</v>
      </c>
      <c r="M643" t="s">
        <v>497</v>
      </c>
      <c r="N643">
        <v>49</v>
      </c>
      <c r="O643" t="s">
        <v>16</v>
      </c>
      <c r="P643" t="s">
        <v>31</v>
      </c>
      <c r="Q643" t="s">
        <v>81</v>
      </c>
      <c r="R643" t="s">
        <v>12</v>
      </c>
      <c r="S643">
        <v>3</v>
      </c>
      <c r="T643">
        <v>204.17</v>
      </c>
      <c r="U643">
        <v>0.1</v>
      </c>
      <c r="V643">
        <v>551.25900000000001</v>
      </c>
      <c r="W643" t="s">
        <v>1829</v>
      </c>
    </row>
    <row r="644" spans="1:23">
      <c r="A644" s="27">
        <v>45448</v>
      </c>
      <c r="B644" t="s">
        <v>727</v>
      </c>
      <c r="C644" t="s">
        <v>1586</v>
      </c>
      <c r="D644" t="s">
        <v>3871</v>
      </c>
      <c r="E644" t="s">
        <v>1566</v>
      </c>
      <c r="F644" t="s">
        <v>3872</v>
      </c>
      <c r="G644" t="s">
        <v>1699</v>
      </c>
      <c r="H644" t="s">
        <v>1779</v>
      </c>
      <c r="I644" t="s">
        <v>1780</v>
      </c>
      <c r="J644" t="s">
        <v>1763</v>
      </c>
      <c r="K644" t="s">
        <v>1781</v>
      </c>
      <c r="L644" t="s">
        <v>1772</v>
      </c>
      <c r="M644" t="s">
        <v>728</v>
      </c>
      <c r="N644">
        <v>46</v>
      </c>
      <c r="O644" t="s">
        <v>16</v>
      </c>
      <c r="P644" t="s">
        <v>31</v>
      </c>
      <c r="Q644" t="s">
        <v>171</v>
      </c>
      <c r="R644" t="s">
        <v>12</v>
      </c>
      <c r="S644">
        <v>2</v>
      </c>
      <c r="T644">
        <v>350.12</v>
      </c>
      <c r="U644">
        <v>0.21</v>
      </c>
      <c r="V644">
        <v>553.18960000000004</v>
      </c>
      <c r="W644" t="s">
        <v>1826</v>
      </c>
    </row>
    <row r="645" spans="1:23">
      <c r="A645" s="27">
        <v>45449</v>
      </c>
      <c r="B645" t="s">
        <v>740</v>
      </c>
      <c r="C645" t="s">
        <v>1738</v>
      </c>
      <c r="D645" t="s">
        <v>3956</v>
      </c>
      <c r="E645" t="s">
        <v>1566</v>
      </c>
      <c r="F645" t="s">
        <v>3848</v>
      </c>
      <c r="G645" t="s">
        <v>1639</v>
      </c>
      <c r="H645" t="s">
        <v>1776</v>
      </c>
      <c r="I645" t="s">
        <v>1777</v>
      </c>
      <c r="J645" t="s">
        <v>1754</v>
      </c>
      <c r="K645" t="s">
        <v>1778</v>
      </c>
      <c r="L645" t="s">
        <v>1772</v>
      </c>
      <c r="M645" t="s">
        <v>741</v>
      </c>
      <c r="N645">
        <v>29</v>
      </c>
      <c r="O645" t="s">
        <v>9</v>
      </c>
      <c r="P645" t="s">
        <v>26</v>
      </c>
      <c r="Q645" t="s">
        <v>237</v>
      </c>
      <c r="R645" t="s">
        <v>12</v>
      </c>
      <c r="S645">
        <v>1</v>
      </c>
      <c r="T645">
        <v>779.84</v>
      </c>
      <c r="U645">
        <v>0.28999999999999998</v>
      </c>
      <c r="V645">
        <v>553.68640000000005</v>
      </c>
      <c r="W645" t="s">
        <v>1826</v>
      </c>
    </row>
    <row r="646" spans="1:23">
      <c r="A646" s="27">
        <v>45450</v>
      </c>
      <c r="B646" t="s">
        <v>996</v>
      </c>
      <c r="C646" t="s">
        <v>1696</v>
      </c>
      <c r="D646" t="s">
        <v>3935</v>
      </c>
      <c r="E646" t="s">
        <v>1563</v>
      </c>
      <c r="F646" t="s">
        <v>3854</v>
      </c>
      <c r="G646" t="s">
        <v>1597</v>
      </c>
      <c r="H646" t="s">
        <v>1752</v>
      </c>
      <c r="I646" t="s">
        <v>1753</v>
      </c>
      <c r="J646" t="s">
        <v>1754</v>
      </c>
      <c r="K646" t="s">
        <v>1755</v>
      </c>
      <c r="L646" t="s">
        <v>1756</v>
      </c>
      <c r="M646" t="s">
        <v>997</v>
      </c>
      <c r="N646">
        <v>34</v>
      </c>
      <c r="O646" t="s">
        <v>9</v>
      </c>
      <c r="P646" t="s">
        <v>26</v>
      </c>
      <c r="Q646" t="s">
        <v>287</v>
      </c>
      <c r="R646" t="s">
        <v>12</v>
      </c>
      <c r="S646">
        <v>1</v>
      </c>
      <c r="T646">
        <v>719.94</v>
      </c>
      <c r="U646">
        <v>0.23</v>
      </c>
      <c r="V646">
        <v>554.35380000000009</v>
      </c>
      <c r="W646" t="s">
        <v>1826</v>
      </c>
    </row>
    <row r="647" spans="1:23">
      <c r="A647" s="27">
        <v>45451</v>
      </c>
      <c r="B647" t="s">
        <v>241</v>
      </c>
      <c r="C647" t="s">
        <v>1586</v>
      </c>
      <c r="D647" t="s">
        <v>3871</v>
      </c>
      <c r="E647" t="s">
        <v>1566</v>
      </c>
      <c r="F647" t="s">
        <v>3872</v>
      </c>
      <c r="G647" t="s">
        <v>1699</v>
      </c>
      <c r="H647" t="s">
        <v>1769</v>
      </c>
      <c r="I647" t="s">
        <v>1770</v>
      </c>
      <c r="J647" t="s">
        <v>1763</v>
      </c>
      <c r="K647" t="s">
        <v>1771</v>
      </c>
      <c r="L647" t="s">
        <v>1772</v>
      </c>
      <c r="M647" t="s">
        <v>242</v>
      </c>
      <c r="N647">
        <v>21</v>
      </c>
      <c r="O647" t="s">
        <v>16</v>
      </c>
      <c r="P647" t="s">
        <v>26</v>
      </c>
      <c r="Q647" t="s">
        <v>47</v>
      </c>
      <c r="R647" t="s">
        <v>12</v>
      </c>
      <c r="S647">
        <v>2</v>
      </c>
      <c r="T647">
        <v>327.52</v>
      </c>
      <c r="U647">
        <v>0.15</v>
      </c>
      <c r="V647">
        <v>556.78399999999999</v>
      </c>
      <c r="W647" t="s">
        <v>1826</v>
      </c>
    </row>
    <row r="648" spans="1:23">
      <c r="A648" s="27">
        <v>45451</v>
      </c>
      <c r="B648" t="s">
        <v>565</v>
      </c>
      <c r="C648" t="s">
        <v>1594</v>
      </c>
      <c r="D648" t="s">
        <v>3877</v>
      </c>
      <c r="E648" t="s">
        <v>1547</v>
      </c>
      <c r="F648" t="s">
        <v>3841</v>
      </c>
      <c r="G648" t="s">
        <v>1685</v>
      </c>
      <c r="H648" t="s">
        <v>1801</v>
      </c>
      <c r="I648" t="s">
        <v>1802</v>
      </c>
      <c r="J648" t="s">
        <v>1759</v>
      </c>
      <c r="K648" t="s">
        <v>1803</v>
      </c>
      <c r="L648" t="s">
        <v>1756</v>
      </c>
      <c r="M648" t="s">
        <v>3990</v>
      </c>
      <c r="N648">
        <v>18</v>
      </c>
      <c r="O648" t="s">
        <v>9</v>
      </c>
      <c r="P648" t="s">
        <v>26</v>
      </c>
      <c r="Q648" t="s">
        <v>217</v>
      </c>
      <c r="R648" t="s">
        <v>12</v>
      </c>
      <c r="S648">
        <v>1</v>
      </c>
      <c r="T648">
        <v>563.32000000000005</v>
      </c>
      <c r="U648">
        <v>0.01</v>
      </c>
      <c r="V648">
        <v>557.68680000000006</v>
      </c>
      <c r="W648" t="s">
        <v>1826</v>
      </c>
    </row>
    <row r="649" spans="1:23">
      <c r="A649" s="27">
        <v>45452</v>
      </c>
      <c r="B649" t="s">
        <v>969</v>
      </c>
      <c r="C649" t="s">
        <v>1704</v>
      </c>
      <c r="D649" t="s">
        <v>3939</v>
      </c>
      <c r="E649" t="s">
        <v>1544</v>
      </c>
      <c r="F649" t="s">
        <v>3864</v>
      </c>
      <c r="G649" t="s">
        <v>1737</v>
      </c>
      <c r="H649" t="s">
        <v>1761</v>
      </c>
      <c r="I649" t="s">
        <v>1762</v>
      </c>
      <c r="J649" t="s">
        <v>1763</v>
      </c>
      <c r="K649" t="s">
        <v>1764</v>
      </c>
      <c r="L649" t="s">
        <v>1765</v>
      </c>
      <c r="M649" t="s">
        <v>970</v>
      </c>
      <c r="N649">
        <v>56</v>
      </c>
      <c r="O649" t="s">
        <v>16</v>
      </c>
      <c r="P649" t="s">
        <v>19</v>
      </c>
      <c r="Q649" t="s">
        <v>250</v>
      </c>
      <c r="R649" t="s">
        <v>12</v>
      </c>
      <c r="S649">
        <v>1</v>
      </c>
      <c r="T649">
        <v>575.66</v>
      </c>
      <c r="U649">
        <v>0.03</v>
      </c>
      <c r="V649">
        <v>558.39019999999994</v>
      </c>
      <c r="W649" t="s">
        <v>1829</v>
      </c>
    </row>
    <row r="650" spans="1:23">
      <c r="A650" s="27">
        <v>45453</v>
      </c>
      <c r="B650" t="s">
        <v>1466</v>
      </c>
      <c r="C650" t="s">
        <v>1698</v>
      </c>
      <c r="D650" t="s">
        <v>3936</v>
      </c>
      <c r="E650" t="s">
        <v>1547</v>
      </c>
      <c r="F650" t="s">
        <v>3894</v>
      </c>
      <c r="G650" t="s">
        <v>1649</v>
      </c>
      <c r="H650" t="s">
        <v>1804</v>
      </c>
      <c r="I650" t="s">
        <v>1805</v>
      </c>
      <c r="J650" t="s">
        <v>1784</v>
      </c>
      <c r="K650" t="s">
        <v>1806</v>
      </c>
      <c r="L650" t="s">
        <v>1756</v>
      </c>
      <c r="M650" t="s">
        <v>1467</v>
      </c>
      <c r="N650">
        <v>33</v>
      </c>
      <c r="O650" t="s">
        <v>16</v>
      </c>
      <c r="P650" t="s">
        <v>26</v>
      </c>
      <c r="Q650" t="s">
        <v>163</v>
      </c>
      <c r="R650" t="s">
        <v>12</v>
      </c>
      <c r="S650">
        <v>1</v>
      </c>
      <c r="T650">
        <v>745.15</v>
      </c>
      <c r="U650">
        <v>0.25</v>
      </c>
      <c r="V650">
        <v>558.86249999999995</v>
      </c>
      <c r="W650" t="s">
        <v>1826</v>
      </c>
    </row>
    <row r="651" spans="1:23">
      <c r="A651" s="27">
        <v>45453</v>
      </c>
      <c r="B651" t="s">
        <v>1346</v>
      </c>
      <c r="C651" t="s">
        <v>1608</v>
      </c>
      <c r="D651" t="s">
        <v>3885</v>
      </c>
      <c r="E651" t="s">
        <v>1544</v>
      </c>
      <c r="F651" t="s">
        <v>3858</v>
      </c>
      <c r="G651" t="s">
        <v>1552</v>
      </c>
      <c r="H651" t="s">
        <v>1761</v>
      </c>
      <c r="I651" t="s">
        <v>1762</v>
      </c>
      <c r="J651" t="s">
        <v>1763</v>
      </c>
      <c r="K651" t="s">
        <v>1764</v>
      </c>
      <c r="L651" t="s">
        <v>1765</v>
      </c>
      <c r="M651" t="s">
        <v>1347</v>
      </c>
      <c r="N651">
        <v>48</v>
      </c>
      <c r="O651" t="s">
        <v>16</v>
      </c>
      <c r="P651" t="s">
        <v>31</v>
      </c>
      <c r="Q651" t="s">
        <v>58</v>
      </c>
      <c r="R651" t="s">
        <v>12</v>
      </c>
      <c r="S651">
        <v>1</v>
      </c>
      <c r="T651">
        <v>788.45</v>
      </c>
      <c r="U651">
        <v>0.28999999999999998</v>
      </c>
      <c r="V651">
        <v>559.79949999999997</v>
      </c>
      <c r="W651" t="s">
        <v>1829</v>
      </c>
    </row>
    <row r="652" spans="1:23">
      <c r="A652" s="27">
        <v>45453</v>
      </c>
      <c r="B652" t="s">
        <v>1452</v>
      </c>
      <c r="C652" t="s">
        <v>1742</v>
      </c>
      <c r="D652" t="s">
        <v>3958</v>
      </c>
      <c r="E652" t="s">
        <v>1566</v>
      </c>
      <c r="F652" t="s">
        <v>3887</v>
      </c>
      <c r="G652" t="s">
        <v>1552</v>
      </c>
      <c r="H652" t="s">
        <v>1797</v>
      </c>
      <c r="I652" t="s">
        <v>1798</v>
      </c>
      <c r="J652" t="s">
        <v>1754</v>
      </c>
      <c r="K652" t="s">
        <v>129</v>
      </c>
      <c r="L652" t="s">
        <v>1756</v>
      </c>
      <c r="M652" t="s">
        <v>1453</v>
      </c>
      <c r="N652">
        <v>42</v>
      </c>
      <c r="O652" t="s">
        <v>9</v>
      </c>
      <c r="P652" t="s">
        <v>31</v>
      </c>
      <c r="Q652" t="s">
        <v>250</v>
      </c>
      <c r="R652" t="s">
        <v>12</v>
      </c>
      <c r="S652">
        <v>2</v>
      </c>
      <c r="T652">
        <v>394.5</v>
      </c>
      <c r="U652">
        <v>0.28999999999999998</v>
      </c>
      <c r="V652">
        <v>560.18999999999994</v>
      </c>
      <c r="W652" t="s">
        <v>1829</v>
      </c>
    </row>
    <row r="653" spans="1:23">
      <c r="A653" s="27">
        <v>45454</v>
      </c>
      <c r="B653" t="s">
        <v>55</v>
      </c>
      <c r="C653" t="s">
        <v>1610</v>
      </c>
      <c r="D653" t="s">
        <v>3886</v>
      </c>
      <c r="E653" t="s">
        <v>1566</v>
      </c>
      <c r="F653" t="s">
        <v>3887</v>
      </c>
      <c r="G653" t="s">
        <v>1741</v>
      </c>
      <c r="H653" t="s">
        <v>1807</v>
      </c>
      <c r="I653" t="s">
        <v>1808</v>
      </c>
      <c r="J653" t="s">
        <v>1759</v>
      </c>
      <c r="K653" t="s">
        <v>1809</v>
      </c>
      <c r="L653" t="s">
        <v>1756</v>
      </c>
      <c r="M653" t="s">
        <v>56</v>
      </c>
      <c r="N653">
        <v>28</v>
      </c>
      <c r="O653" t="s">
        <v>16</v>
      </c>
      <c r="P653" t="s">
        <v>26</v>
      </c>
      <c r="Q653" t="s">
        <v>47</v>
      </c>
      <c r="R653" t="s">
        <v>12</v>
      </c>
      <c r="S653">
        <v>1</v>
      </c>
      <c r="T653">
        <v>659.27</v>
      </c>
      <c r="U653">
        <v>0.15</v>
      </c>
      <c r="V653">
        <v>560.37950000000001</v>
      </c>
      <c r="W653" t="s">
        <v>1829</v>
      </c>
    </row>
    <row r="654" spans="1:23">
      <c r="A654" s="27">
        <v>45454</v>
      </c>
      <c r="B654" t="s">
        <v>160</v>
      </c>
      <c r="C654" t="s">
        <v>1608</v>
      </c>
      <c r="D654" t="s">
        <v>3885</v>
      </c>
      <c r="E654" t="s">
        <v>1544</v>
      </c>
      <c r="F654" t="s">
        <v>3858</v>
      </c>
      <c r="G654" t="s">
        <v>1615</v>
      </c>
      <c r="H654" t="s">
        <v>1766</v>
      </c>
      <c r="I654" t="s">
        <v>1767</v>
      </c>
      <c r="J654" t="s">
        <v>1759</v>
      </c>
      <c r="K654" t="s">
        <v>1768</v>
      </c>
      <c r="L654" t="s">
        <v>1765</v>
      </c>
      <c r="M654" t="s">
        <v>161</v>
      </c>
      <c r="N654">
        <v>21</v>
      </c>
      <c r="O654" t="s">
        <v>9</v>
      </c>
      <c r="P654" t="s">
        <v>26</v>
      </c>
      <c r="Q654" t="s">
        <v>715</v>
      </c>
      <c r="R654" t="s">
        <v>12</v>
      </c>
      <c r="S654">
        <v>2</v>
      </c>
      <c r="T654">
        <v>379.28</v>
      </c>
      <c r="U654">
        <v>0.26</v>
      </c>
      <c r="V654">
        <v>561.33439999999996</v>
      </c>
      <c r="W654" t="s">
        <v>1829</v>
      </c>
    </row>
    <row r="655" spans="1:23">
      <c r="A655" s="27">
        <v>45454</v>
      </c>
      <c r="B655" t="s">
        <v>932</v>
      </c>
      <c r="C655" t="s">
        <v>1712</v>
      </c>
      <c r="D655" t="s">
        <v>3943</v>
      </c>
      <c r="E655" t="s">
        <v>1566</v>
      </c>
      <c r="F655" t="s">
        <v>3856</v>
      </c>
      <c r="G655" t="s">
        <v>1617</v>
      </c>
      <c r="H655" t="s">
        <v>1813</v>
      </c>
      <c r="I655" t="s">
        <v>1814</v>
      </c>
      <c r="J655" t="s">
        <v>1754</v>
      </c>
      <c r="K655" t="s">
        <v>1815</v>
      </c>
      <c r="L655" t="s">
        <v>1772</v>
      </c>
      <c r="M655" t="s">
        <v>933</v>
      </c>
      <c r="N655">
        <v>29</v>
      </c>
      <c r="O655" t="s">
        <v>9</v>
      </c>
      <c r="P655" t="s">
        <v>26</v>
      </c>
      <c r="Q655" t="s">
        <v>167</v>
      </c>
      <c r="R655" t="s">
        <v>12</v>
      </c>
      <c r="S655">
        <v>1</v>
      </c>
      <c r="T655">
        <v>653.87</v>
      </c>
      <c r="U655">
        <v>0.14000000000000001</v>
      </c>
      <c r="V655">
        <v>562.32820000000004</v>
      </c>
      <c r="W655" t="s">
        <v>1826</v>
      </c>
    </row>
    <row r="656" spans="1:23">
      <c r="A656" s="27">
        <v>45454</v>
      </c>
      <c r="B656" t="s">
        <v>806</v>
      </c>
      <c r="C656" t="s">
        <v>1664</v>
      </c>
      <c r="D656" t="s">
        <v>3918</v>
      </c>
      <c r="E656" t="s">
        <v>1547</v>
      </c>
      <c r="F656" t="s">
        <v>3848</v>
      </c>
      <c r="G656" t="s">
        <v>1613</v>
      </c>
      <c r="H656" t="s">
        <v>1807</v>
      </c>
      <c r="I656" t="s">
        <v>1808</v>
      </c>
      <c r="J656" t="s">
        <v>1759</v>
      </c>
      <c r="K656" t="s">
        <v>1809</v>
      </c>
      <c r="L656" t="s">
        <v>1756</v>
      </c>
      <c r="M656" t="s">
        <v>807</v>
      </c>
      <c r="N656">
        <v>26</v>
      </c>
      <c r="O656" t="s">
        <v>9</v>
      </c>
      <c r="P656" t="s">
        <v>26</v>
      </c>
      <c r="Q656" t="s">
        <v>96</v>
      </c>
      <c r="R656" t="s">
        <v>12</v>
      </c>
      <c r="S656">
        <v>1</v>
      </c>
      <c r="T656">
        <v>803.37</v>
      </c>
      <c r="U656">
        <v>0.3</v>
      </c>
      <c r="V656">
        <v>562.35899999999992</v>
      </c>
      <c r="W656" t="s">
        <v>1826</v>
      </c>
    </row>
    <row r="657" spans="1:23">
      <c r="A657" s="27">
        <v>45454</v>
      </c>
      <c r="B657" t="s">
        <v>202</v>
      </c>
      <c r="C657" t="s">
        <v>1646</v>
      </c>
      <c r="D657" t="s">
        <v>3908</v>
      </c>
      <c r="E657" t="s">
        <v>1558</v>
      </c>
      <c r="F657" t="s">
        <v>3909</v>
      </c>
      <c r="G657" t="s">
        <v>1715</v>
      </c>
      <c r="H657" t="s">
        <v>1773</v>
      </c>
      <c r="I657" t="s">
        <v>1774</v>
      </c>
      <c r="J657" t="s">
        <v>1759</v>
      </c>
      <c r="K657" t="s">
        <v>1775</v>
      </c>
      <c r="L657" t="s">
        <v>1765</v>
      </c>
      <c r="M657" t="s">
        <v>203</v>
      </c>
      <c r="N657">
        <v>37</v>
      </c>
      <c r="O657" t="s">
        <v>16</v>
      </c>
      <c r="P657" t="s">
        <v>31</v>
      </c>
      <c r="Q657" t="s">
        <v>233</v>
      </c>
      <c r="R657" t="s">
        <v>12</v>
      </c>
      <c r="S657">
        <v>1</v>
      </c>
      <c r="T657">
        <v>678.9</v>
      </c>
      <c r="U657">
        <v>0.17</v>
      </c>
      <c r="V657">
        <v>563.48699999999997</v>
      </c>
      <c r="W657" t="s">
        <v>1824</v>
      </c>
    </row>
    <row r="658" spans="1:23">
      <c r="A658" s="27">
        <v>45455</v>
      </c>
      <c r="B658" t="s">
        <v>1229</v>
      </c>
      <c r="C658" t="s">
        <v>1706</v>
      </c>
      <c r="D658" t="s">
        <v>3940</v>
      </c>
      <c r="E658" t="s">
        <v>1544</v>
      </c>
      <c r="F658" t="s">
        <v>3852</v>
      </c>
      <c r="G658" t="s">
        <v>1561</v>
      </c>
      <c r="H658" t="s">
        <v>1804</v>
      </c>
      <c r="I658" t="s">
        <v>1805</v>
      </c>
      <c r="J658" t="s">
        <v>1784</v>
      </c>
      <c r="K658" t="s">
        <v>1806</v>
      </c>
      <c r="L658" t="s">
        <v>1756</v>
      </c>
      <c r="M658" t="s">
        <v>1230</v>
      </c>
      <c r="N658">
        <v>43</v>
      </c>
      <c r="O658" t="s">
        <v>16</v>
      </c>
      <c r="P658" t="s">
        <v>31</v>
      </c>
      <c r="Q658" t="s">
        <v>58</v>
      </c>
      <c r="R658" t="s">
        <v>12</v>
      </c>
      <c r="S658">
        <v>1</v>
      </c>
      <c r="T658">
        <v>650.47</v>
      </c>
      <c r="U658">
        <v>0.13</v>
      </c>
      <c r="V658">
        <v>565.90890000000002</v>
      </c>
      <c r="W658" t="s">
        <v>1829</v>
      </c>
    </row>
    <row r="659" spans="1:23">
      <c r="A659" s="27">
        <v>45456</v>
      </c>
      <c r="B659" t="s">
        <v>1050</v>
      </c>
      <c r="C659" t="s">
        <v>1570</v>
      </c>
      <c r="D659" t="s">
        <v>3859</v>
      </c>
      <c r="E659" t="s">
        <v>1563</v>
      </c>
      <c r="F659" t="s">
        <v>3848</v>
      </c>
      <c r="G659" t="s">
        <v>1548</v>
      </c>
      <c r="H659" t="s">
        <v>1801</v>
      </c>
      <c r="I659" t="s">
        <v>1802</v>
      </c>
      <c r="J659" t="s">
        <v>1759</v>
      </c>
      <c r="K659" t="s">
        <v>1803</v>
      </c>
      <c r="L659" t="s">
        <v>1756</v>
      </c>
      <c r="M659" t="s">
        <v>1051</v>
      </c>
      <c r="N659">
        <v>50</v>
      </c>
      <c r="O659" t="s">
        <v>16</v>
      </c>
      <c r="P659" t="s">
        <v>19</v>
      </c>
      <c r="Q659" t="s">
        <v>201</v>
      </c>
      <c r="R659" t="s">
        <v>12</v>
      </c>
      <c r="S659">
        <v>2</v>
      </c>
      <c r="T659">
        <v>298.01</v>
      </c>
      <c r="U659">
        <v>0.05</v>
      </c>
      <c r="V659">
        <v>566.21899999999994</v>
      </c>
      <c r="W659" t="s">
        <v>1826</v>
      </c>
    </row>
    <row r="660" spans="1:23">
      <c r="A660" s="27">
        <v>45456</v>
      </c>
      <c r="B660" t="s">
        <v>1481</v>
      </c>
      <c r="C660" t="s">
        <v>1578</v>
      </c>
      <c r="D660" t="s">
        <v>3865</v>
      </c>
      <c r="E660" t="s">
        <v>1563</v>
      </c>
      <c r="F660" t="s">
        <v>3866</v>
      </c>
      <c r="G660" t="s">
        <v>1603</v>
      </c>
      <c r="H660" t="s">
        <v>1801</v>
      </c>
      <c r="I660" t="s">
        <v>1802</v>
      </c>
      <c r="J660" t="s">
        <v>1759</v>
      </c>
      <c r="K660" t="s">
        <v>1803</v>
      </c>
      <c r="L660" t="s">
        <v>1756</v>
      </c>
      <c r="M660" t="s">
        <v>1482</v>
      </c>
      <c r="N660">
        <v>21</v>
      </c>
      <c r="O660" t="s">
        <v>9</v>
      </c>
      <c r="P660" t="s">
        <v>26</v>
      </c>
      <c r="Q660" t="s">
        <v>58</v>
      </c>
      <c r="R660" t="s">
        <v>12</v>
      </c>
      <c r="S660">
        <v>3</v>
      </c>
      <c r="T660">
        <v>248.43</v>
      </c>
      <c r="U660">
        <v>0.24</v>
      </c>
      <c r="V660">
        <v>566.42039999999997</v>
      </c>
      <c r="W660" t="s">
        <v>1829</v>
      </c>
    </row>
    <row r="661" spans="1:23">
      <c r="A661" s="27">
        <v>45456</v>
      </c>
      <c r="B661" t="s">
        <v>616</v>
      </c>
      <c r="C661" t="s">
        <v>1620</v>
      </c>
      <c r="D661" t="s">
        <v>3892</v>
      </c>
      <c r="E661" t="s">
        <v>1547</v>
      </c>
      <c r="F661" t="s">
        <v>3841</v>
      </c>
      <c r="G661" t="s">
        <v>1733</v>
      </c>
      <c r="H661" t="s">
        <v>1782</v>
      </c>
      <c r="I661" t="s">
        <v>1783</v>
      </c>
      <c r="J661" t="s">
        <v>1784</v>
      </c>
      <c r="K661" t="s">
        <v>1785</v>
      </c>
      <c r="L661" t="s">
        <v>1772</v>
      </c>
      <c r="M661" t="s">
        <v>617</v>
      </c>
      <c r="N661">
        <v>60</v>
      </c>
      <c r="O661" t="s">
        <v>16</v>
      </c>
      <c r="P661" t="s">
        <v>19</v>
      </c>
      <c r="Q661" t="s">
        <v>254</v>
      </c>
      <c r="R661" t="s">
        <v>12</v>
      </c>
      <c r="S661">
        <v>1</v>
      </c>
      <c r="T661">
        <v>579.69000000000005</v>
      </c>
      <c r="U661">
        <v>0.02</v>
      </c>
      <c r="V661">
        <v>568.09620000000007</v>
      </c>
      <c r="W661" t="s">
        <v>1829</v>
      </c>
    </row>
    <row r="662" spans="1:23">
      <c r="A662" s="27">
        <v>45456</v>
      </c>
      <c r="B662" t="s">
        <v>806</v>
      </c>
      <c r="C662" t="s">
        <v>1574</v>
      </c>
      <c r="D662" t="s">
        <v>3862</v>
      </c>
      <c r="E662" t="s">
        <v>1563</v>
      </c>
      <c r="F662" t="s">
        <v>3848</v>
      </c>
      <c r="G662" t="s">
        <v>1699</v>
      </c>
      <c r="H662" t="s">
        <v>1804</v>
      </c>
      <c r="I662" t="s">
        <v>1805</v>
      </c>
      <c r="J662" t="s">
        <v>1784</v>
      </c>
      <c r="K662" t="s">
        <v>1806</v>
      </c>
      <c r="L662" t="s">
        <v>1756</v>
      </c>
      <c r="M662" t="s">
        <v>807</v>
      </c>
      <c r="N662">
        <v>26</v>
      </c>
      <c r="O662" t="s">
        <v>9</v>
      </c>
      <c r="P662" t="s">
        <v>26</v>
      </c>
      <c r="Q662" t="s">
        <v>328</v>
      </c>
      <c r="R662" t="s">
        <v>12</v>
      </c>
      <c r="S662">
        <v>2</v>
      </c>
      <c r="T662">
        <v>330.59</v>
      </c>
      <c r="U662">
        <v>0.14000000000000001</v>
      </c>
      <c r="V662">
        <v>568.61479999999995</v>
      </c>
      <c r="W662" t="s">
        <v>1824</v>
      </c>
    </row>
    <row r="663" spans="1:23">
      <c r="A663" s="27">
        <v>45456</v>
      </c>
      <c r="B663" t="s">
        <v>1020</v>
      </c>
      <c r="C663" t="s">
        <v>1562</v>
      </c>
      <c r="D663" t="s">
        <v>3853</v>
      </c>
      <c r="E663" t="s">
        <v>1563</v>
      </c>
      <c r="F663" t="s">
        <v>3854</v>
      </c>
      <c r="G663" t="s">
        <v>1705</v>
      </c>
      <c r="H663" t="s">
        <v>1773</v>
      </c>
      <c r="I663" t="s">
        <v>1774</v>
      </c>
      <c r="J663" t="s">
        <v>1759</v>
      </c>
      <c r="K663" t="s">
        <v>1775</v>
      </c>
      <c r="L663" t="s">
        <v>1765</v>
      </c>
      <c r="M663" t="s">
        <v>3995</v>
      </c>
      <c r="N663">
        <v>58</v>
      </c>
      <c r="O663" t="s">
        <v>9</v>
      </c>
      <c r="P663" t="s">
        <v>19</v>
      </c>
      <c r="Q663" t="s">
        <v>18</v>
      </c>
      <c r="R663" t="s">
        <v>12</v>
      </c>
      <c r="S663">
        <v>2</v>
      </c>
      <c r="T663">
        <v>406.46</v>
      </c>
      <c r="U663">
        <v>0.3</v>
      </c>
      <c r="V663">
        <v>569.04399999999998</v>
      </c>
      <c r="W663" t="s">
        <v>1829</v>
      </c>
    </row>
    <row r="664" spans="1:23">
      <c r="A664" s="27">
        <v>45456</v>
      </c>
      <c r="B664" t="s">
        <v>776</v>
      </c>
      <c r="C664" t="s">
        <v>1710</v>
      </c>
      <c r="D664" t="s">
        <v>3942</v>
      </c>
      <c r="E664" t="s">
        <v>1566</v>
      </c>
      <c r="F664" t="s">
        <v>3872</v>
      </c>
      <c r="G664" t="s">
        <v>1719</v>
      </c>
      <c r="H664" t="s">
        <v>1757</v>
      </c>
      <c r="I664" t="s">
        <v>1758</v>
      </c>
      <c r="J664" t="s">
        <v>1759</v>
      </c>
      <c r="K664" t="s">
        <v>1760</v>
      </c>
      <c r="L664" t="s">
        <v>1756</v>
      </c>
      <c r="M664" t="s">
        <v>777</v>
      </c>
      <c r="N664">
        <v>58</v>
      </c>
      <c r="O664" t="s">
        <v>16</v>
      </c>
      <c r="P664" t="s">
        <v>19</v>
      </c>
      <c r="Q664" t="s">
        <v>167</v>
      </c>
      <c r="R664" t="s">
        <v>12</v>
      </c>
      <c r="S664">
        <v>1</v>
      </c>
      <c r="T664">
        <v>791.83</v>
      </c>
      <c r="U664">
        <v>0.28000000000000003</v>
      </c>
      <c r="V664">
        <v>570.11760000000004</v>
      </c>
      <c r="W664" t="s">
        <v>1829</v>
      </c>
    </row>
    <row r="665" spans="1:23">
      <c r="A665" s="27">
        <v>45457</v>
      </c>
      <c r="B665" t="s">
        <v>517</v>
      </c>
      <c r="C665" t="s">
        <v>1680</v>
      </c>
      <c r="D665" t="s">
        <v>3926</v>
      </c>
      <c r="E665" t="s">
        <v>1558</v>
      </c>
      <c r="F665" t="s">
        <v>3861</v>
      </c>
      <c r="G665" t="s">
        <v>1605</v>
      </c>
      <c r="H665" t="s">
        <v>1752</v>
      </c>
      <c r="I665" t="s">
        <v>1753</v>
      </c>
      <c r="J665" t="s">
        <v>1754</v>
      </c>
      <c r="K665" t="s">
        <v>1755</v>
      </c>
      <c r="L665" t="s">
        <v>1756</v>
      </c>
      <c r="M665" t="s">
        <v>518</v>
      </c>
      <c r="N665">
        <v>35</v>
      </c>
      <c r="O665" t="s">
        <v>16</v>
      </c>
      <c r="P665" t="s">
        <v>31</v>
      </c>
      <c r="Q665" t="s">
        <v>171</v>
      </c>
      <c r="R665" t="s">
        <v>12</v>
      </c>
      <c r="S665">
        <v>1</v>
      </c>
      <c r="T665">
        <v>570.52</v>
      </c>
      <c r="U665">
        <v>0</v>
      </c>
      <c r="V665">
        <v>570.52</v>
      </c>
      <c r="W665" t="s">
        <v>1826</v>
      </c>
    </row>
    <row r="666" spans="1:23">
      <c r="A666" s="27">
        <v>45458</v>
      </c>
      <c r="B666" t="s">
        <v>646</v>
      </c>
      <c r="C666" t="s">
        <v>1562</v>
      </c>
      <c r="D666" t="s">
        <v>3853</v>
      </c>
      <c r="E666" t="s">
        <v>1563</v>
      </c>
      <c r="F666" t="s">
        <v>3854</v>
      </c>
      <c r="G666" t="s">
        <v>1697</v>
      </c>
      <c r="H666" t="s">
        <v>1757</v>
      </c>
      <c r="I666" t="s">
        <v>1758</v>
      </c>
      <c r="J666" t="s">
        <v>1759</v>
      </c>
      <c r="K666" t="s">
        <v>1760</v>
      </c>
      <c r="L666" t="s">
        <v>1756</v>
      </c>
      <c r="M666" t="s">
        <v>647</v>
      </c>
      <c r="N666">
        <v>45</v>
      </c>
      <c r="O666" t="s">
        <v>16</v>
      </c>
      <c r="P666" t="s">
        <v>31</v>
      </c>
      <c r="Q666" t="s">
        <v>171</v>
      </c>
      <c r="R666" t="s">
        <v>12</v>
      </c>
      <c r="S666">
        <v>4</v>
      </c>
      <c r="T666">
        <v>167.83</v>
      </c>
      <c r="U666">
        <v>0.15</v>
      </c>
      <c r="V666">
        <v>570.62200000000007</v>
      </c>
      <c r="W666" t="s">
        <v>1826</v>
      </c>
    </row>
    <row r="667" spans="1:23">
      <c r="A667" s="27">
        <v>45458</v>
      </c>
      <c r="B667" t="s">
        <v>648</v>
      </c>
      <c r="C667" t="s">
        <v>1668</v>
      </c>
      <c r="D667" t="s">
        <v>3920</v>
      </c>
      <c r="E667" t="s">
        <v>1558</v>
      </c>
      <c r="F667" t="s">
        <v>3909</v>
      </c>
      <c r="G667" t="s">
        <v>1631</v>
      </c>
      <c r="H667" t="s">
        <v>1792</v>
      </c>
      <c r="I667" t="s">
        <v>1793</v>
      </c>
      <c r="J667" t="s">
        <v>1763</v>
      </c>
      <c r="K667" t="s">
        <v>395</v>
      </c>
      <c r="L667" t="s">
        <v>1772</v>
      </c>
      <c r="M667" t="s">
        <v>649</v>
      </c>
      <c r="N667">
        <v>54</v>
      </c>
      <c r="O667" t="s">
        <v>9</v>
      </c>
      <c r="P667" t="s">
        <v>19</v>
      </c>
      <c r="Q667" t="s">
        <v>274</v>
      </c>
      <c r="R667" t="s">
        <v>12</v>
      </c>
      <c r="S667">
        <v>3</v>
      </c>
      <c r="T667">
        <v>257.11</v>
      </c>
      <c r="U667">
        <v>0.26</v>
      </c>
      <c r="V667">
        <v>570.78420000000006</v>
      </c>
      <c r="W667" t="s">
        <v>1826</v>
      </c>
    </row>
    <row r="668" spans="1:23">
      <c r="A668" s="27">
        <v>45459</v>
      </c>
      <c r="B668" t="s">
        <v>490</v>
      </c>
      <c r="C668" t="s">
        <v>1686</v>
      </c>
      <c r="D668" t="s">
        <v>3930</v>
      </c>
      <c r="E668" t="s">
        <v>1547</v>
      </c>
      <c r="F668" t="s">
        <v>3846</v>
      </c>
      <c r="G668" t="s">
        <v>1627</v>
      </c>
      <c r="H668" t="s">
        <v>1773</v>
      </c>
      <c r="I668" t="s">
        <v>1774</v>
      </c>
      <c r="J668" t="s">
        <v>1759</v>
      </c>
      <c r="K668" t="s">
        <v>1775</v>
      </c>
      <c r="L668" t="s">
        <v>1765</v>
      </c>
      <c r="M668" t="s">
        <v>491</v>
      </c>
      <c r="N668">
        <v>46</v>
      </c>
      <c r="O668" t="s">
        <v>9</v>
      </c>
      <c r="P668" t="s">
        <v>31</v>
      </c>
      <c r="Q668" t="s">
        <v>39</v>
      </c>
      <c r="R668" t="s">
        <v>12</v>
      </c>
      <c r="S668">
        <v>1</v>
      </c>
      <c r="T668">
        <v>815.53</v>
      </c>
      <c r="U668">
        <v>0.3</v>
      </c>
      <c r="V668">
        <v>570.87099999999998</v>
      </c>
      <c r="W668" t="s">
        <v>1826</v>
      </c>
    </row>
    <row r="669" spans="1:23">
      <c r="A669" s="27">
        <v>45459</v>
      </c>
      <c r="B669" t="s">
        <v>532</v>
      </c>
      <c r="C669" t="s">
        <v>1592</v>
      </c>
      <c r="D669" t="s">
        <v>3876</v>
      </c>
      <c r="E669" t="s">
        <v>1566</v>
      </c>
      <c r="F669" t="s">
        <v>3872</v>
      </c>
      <c r="G669" t="s">
        <v>1743</v>
      </c>
      <c r="H669" t="s">
        <v>1752</v>
      </c>
      <c r="I669" t="s">
        <v>1753</v>
      </c>
      <c r="J669" t="s">
        <v>1754</v>
      </c>
      <c r="K669" t="s">
        <v>1755</v>
      </c>
      <c r="L669" t="s">
        <v>1756</v>
      </c>
      <c r="M669" t="s">
        <v>533</v>
      </c>
      <c r="N669">
        <v>46</v>
      </c>
      <c r="O669" t="s">
        <v>16</v>
      </c>
      <c r="P669" t="s">
        <v>31</v>
      </c>
      <c r="Q669" t="s">
        <v>133</v>
      </c>
      <c r="R669" t="s">
        <v>12</v>
      </c>
      <c r="S669">
        <v>1</v>
      </c>
      <c r="T669">
        <v>588.92999999999995</v>
      </c>
      <c r="U669">
        <v>0.03</v>
      </c>
      <c r="V669">
        <v>571.26209999999992</v>
      </c>
      <c r="W669" t="s">
        <v>1826</v>
      </c>
    </row>
    <row r="670" spans="1:23">
      <c r="A670" s="27">
        <v>45459</v>
      </c>
      <c r="B670" t="s">
        <v>722</v>
      </c>
      <c r="C670" t="s">
        <v>1660</v>
      </c>
      <c r="D670" t="s">
        <v>3916</v>
      </c>
      <c r="E670" t="s">
        <v>1544</v>
      </c>
      <c r="F670" t="s">
        <v>3864</v>
      </c>
      <c r="G670" t="s">
        <v>1619</v>
      </c>
      <c r="H670" t="s">
        <v>1810</v>
      </c>
      <c r="I670" t="s">
        <v>1811</v>
      </c>
      <c r="J670" t="s">
        <v>1754</v>
      </c>
      <c r="K670" t="s">
        <v>1812</v>
      </c>
      <c r="L670" t="s">
        <v>1756</v>
      </c>
      <c r="M670" t="s">
        <v>723</v>
      </c>
      <c r="N670">
        <v>50</v>
      </c>
      <c r="O670" t="s">
        <v>9</v>
      </c>
      <c r="P670" t="s">
        <v>19</v>
      </c>
      <c r="Q670" t="s">
        <v>291</v>
      </c>
      <c r="R670" t="s">
        <v>12</v>
      </c>
      <c r="S670">
        <v>1</v>
      </c>
      <c r="T670">
        <v>772.07</v>
      </c>
      <c r="U670">
        <v>0.26</v>
      </c>
      <c r="V670">
        <v>571.33180000000004</v>
      </c>
      <c r="W670" t="s">
        <v>1824</v>
      </c>
    </row>
    <row r="671" spans="1:23">
      <c r="A671" s="27">
        <v>45459</v>
      </c>
      <c r="B671" t="s">
        <v>648</v>
      </c>
      <c r="C671" t="s">
        <v>1551</v>
      </c>
      <c r="D671" t="s">
        <v>3844</v>
      </c>
      <c r="E671" t="s">
        <v>1547</v>
      </c>
      <c r="F671" t="s">
        <v>3843</v>
      </c>
      <c r="G671" t="s">
        <v>1707</v>
      </c>
      <c r="H671" t="s">
        <v>1761</v>
      </c>
      <c r="I671" t="s">
        <v>1762</v>
      </c>
      <c r="J671" t="s">
        <v>1763</v>
      </c>
      <c r="K671" t="s">
        <v>1764</v>
      </c>
      <c r="L671" t="s">
        <v>1765</v>
      </c>
      <c r="M671" t="s">
        <v>649</v>
      </c>
      <c r="N671">
        <v>54</v>
      </c>
      <c r="O671" t="s">
        <v>9</v>
      </c>
      <c r="P671" t="s">
        <v>19</v>
      </c>
      <c r="Q671" t="s">
        <v>133</v>
      </c>
      <c r="R671" t="s">
        <v>12</v>
      </c>
      <c r="S671">
        <v>2</v>
      </c>
      <c r="T671">
        <v>371.03</v>
      </c>
      <c r="U671">
        <v>0.23</v>
      </c>
      <c r="V671">
        <v>571.38619999999992</v>
      </c>
      <c r="W671" t="s">
        <v>1826</v>
      </c>
    </row>
    <row r="672" spans="1:23">
      <c r="A672" s="27">
        <v>45460</v>
      </c>
      <c r="B672" t="s">
        <v>134</v>
      </c>
      <c r="C672" t="s">
        <v>1578</v>
      </c>
      <c r="D672" t="s">
        <v>3865</v>
      </c>
      <c r="E672" t="s">
        <v>1563</v>
      </c>
      <c r="F672" t="s">
        <v>3866</v>
      </c>
      <c r="G672" t="s">
        <v>1655</v>
      </c>
      <c r="H672" t="s">
        <v>1773</v>
      </c>
      <c r="I672" t="s">
        <v>1774</v>
      </c>
      <c r="J672" t="s">
        <v>1759</v>
      </c>
      <c r="K672" t="s">
        <v>1775</v>
      </c>
      <c r="L672" t="s">
        <v>1765</v>
      </c>
      <c r="M672" t="s">
        <v>3985</v>
      </c>
      <c r="N672">
        <v>25</v>
      </c>
      <c r="O672" t="s">
        <v>9</v>
      </c>
      <c r="P672" t="s">
        <v>26</v>
      </c>
      <c r="Q672" t="s">
        <v>51</v>
      </c>
      <c r="R672" t="s">
        <v>12</v>
      </c>
      <c r="S672">
        <v>1</v>
      </c>
      <c r="T672">
        <v>649.59</v>
      </c>
      <c r="U672">
        <v>0.12</v>
      </c>
      <c r="V672">
        <v>571.63920000000007</v>
      </c>
      <c r="W672" t="s">
        <v>1826</v>
      </c>
    </row>
    <row r="673" spans="1:23">
      <c r="A673" s="27">
        <v>45460</v>
      </c>
      <c r="B673" t="s">
        <v>544</v>
      </c>
      <c r="C673" t="s">
        <v>1568</v>
      </c>
      <c r="D673" t="s">
        <v>3857</v>
      </c>
      <c r="E673" t="s">
        <v>1544</v>
      </c>
      <c r="F673" t="s">
        <v>3858</v>
      </c>
      <c r="G673" t="s">
        <v>1675</v>
      </c>
      <c r="H673" t="s">
        <v>1773</v>
      </c>
      <c r="I673" t="s">
        <v>1774</v>
      </c>
      <c r="J673" t="s">
        <v>1759</v>
      </c>
      <c r="K673" t="s">
        <v>1775</v>
      </c>
      <c r="L673" t="s">
        <v>1765</v>
      </c>
      <c r="M673" t="s">
        <v>545</v>
      </c>
      <c r="N673">
        <v>21</v>
      </c>
      <c r="O673" t="s">
        <v>9</v>
      </c>
      <c r="P673" t="s">
        <v>26</v>
      </c>
      <c r="Q673" t="s">
        <v>313</v>
      </c>
      <c r="R673" t="s">
        <v>12</v>
      </c>
      <c r="S673">
        <v>4</v>
      </c>
      <c r="T673">
        <v>168.55</v>
      </c>
      <c r="U673">
        <v>0.15</v>
      </c>
      <c r="V673">
        <v>573.07000000000005</v>
      </c>
      <c r="W673" t="s">
        <v>1826</v>
      </c>
    </row>
    <row r="674" spans="1:23">
      <c r="A674" s="27">
        <v>45460</v>
      </c>
      <c r="B674" t="s">
        <v>1466</v>
      </c>
      <c r="C674" t="s">
        <v>1584</v>
      </c>
      <c r="D674" t="s">
        <v>3870</v>
      </c>
      <c r="E674" t="s">
        <v>1547</v>
      </c>
      <c r="F674" t="s">
        <v>3846</v>
      </c>
      <c r="G674" t="s">
        <v>1685</v>
      </c>
      <c r="H674" t="s">
        <v>1776</v>
      </c>
      <c r="I674" t="s">
        <v>1777</v>
      </c>
      <c r="J674" t="s">
        <v>1754</v>
      </c>
      <c r="K674" t="s">
        <v>1778</v>
      </c>
      <c r="L674" t="s">
        <v>1772</v>
      </c>
      <c r="M674" t="s">
        <v>1467</v>
      </c>
      <c r="N674">
        <v>33</v>
      </c>
      <c r="O674" t="s">
        <v>16</v>
      </c>
      <c r="P674" t="s">
        <v>26</v>
      </c>
      <c r="Q674" t="s">
        <v>217</v>
      </c>
      <c r="R674" t="s">
        <v>12</v>
      </c>
      <c r="S674">
        <v>4</v>
      </c>
      <c r="T674">
        <v>186.24</v>
      </c>
      <c r="U674">
        <v>0.23</v>
      </c>
      <c r="V674">
        <v>573.61920000000009</v>
      </c>
      <c r="W674" t="s">
        <v>1824</v>
      </c>
    </row>
    <row r="675" spans="1:23">
      <c r="A675" s="27">
        <v>45460</v>
      </c>
      <c r="B675" t="s">
        <v>1513</v>
      </c>
      <c r="C675" t="s">
        <v>1646</v>
      </c>
      <c r="D675" t="s">
        <v>3908</v>
      </c>
      <c r="E675" t="s">
        <v>1558</v>
      </c>
      <c r="F675" t="s">
        <v>3909</v>
      </c>
      <c r="G675" t="s">
        <v>1705</v>
      </c>
      <c r="H675" t="s">
        <v>1801</v>
      </c>
      <c r="I675" t="s">
        <v>1802</v>
      </c>
      <c r="J675" t="s">
        <v>1759</v>
      </c>
      <c r="K675" t="s">
        <v>1803</v>
      </c>
      <c r="L675" t="s">
        <v>1756</v>
      </c>
      <c r="M675" t="s">
        <v>1514</v>
      </c>
      <c r="N675">
        <v>59</v>
      </c>
      <c r="O675" t="s">
        <v>16</v>
      </c>
      <c r="P675" t="s">
        <v>19</v>
      </c>
      <c r="Q675" t="s">
        <v>99</v>
      </c>
      <c r="R675" t="s">
        <v>12</v>
      </c>
      <c r="S675">
        <v>3</v>
      </c>
      <c r="T675">
        <v>225.14</v>
      </c>
      <c r="U675">
        <v>0.15</v>
      </c>
      <c r="V675">
        <v>574.10699999999997</v>
      </c>
      <c r="W675" t="s">
        <v>1826</v>
      </c>
    </row>
    <row r="676" spans="1:23">
      <c r="A676" s="27">
        <v>45461</v>
      </c>
      <c r="B676" t="s">
        <v>651</v>
      </c>
      <c r="C676" t="s">
        <v>1644</v>
      </c>
      <c r="D676" t="s">
        <v>3907</v>
      </c>
      <c r="E676" t="s">
        <v>1563</v>
      </c>
      <c r="F676" t="s">
        <v>3848</v>
      </c>
      <c r="G676" t="s">
        <v>1689</v>
      </c>
      <c r="H676" t="s">
        <v>1804</v>
      </c>
      <c r="I676" t="s">
        <v>1805</v>
      </c>
      <c r="J676" t="s">
        <v>1784</v>
      </c>
      <c r="K676" t="s">
        <v>1806</v>
      </c>
      <c r="L676" t="s">
        <v>1756</v>
      </c>
      <c r="M676" t="s">
        <v>652</v>
      </c>
      <c r="N676">
        <v>46</v>
      </c>
      <c r="O676" t="s">
        <v>9</v>
      </c>
      <c r="P676" t="s">
        <v>31</v>
      </c>
      <c r="Q676" t="s">
        <v>254</v>
      </c>
      <c r="R676" t="s">
        <v>12</v>
      </c>
      <c r="S676">
        <v>1</v>
      </c>
      <c r="T676">
        <v>775.84</v>
      </c>
      <c r="U676">
        <v>0.26</v>
      </c>
      <c r="V676">
        <v>574.12160000000006</v>
      </c>
      <c r="W676" t="s">
        <v>1829</v>
      </c>
    </row>
    <row r="677" spans="1:23">
      <c r="A677" s="27">
        <v>45461</v>
      </c>
      <c r="B677" t="s">
        <v>1392</v>
      </c>
      <c r="C677" t="s">
        <v>1694</v>
      </c>
      <c r="D677" t="s">
        <v>3934</v>
      </c>
      <c r="E677" t="s">
        <v>1566</v>
      </c>
      <c r="F677" t="s">
        <v>3887</v>
      </c>
      <c r="G677" t="s">
        <v>1709</v>
      </c>
      <c r="H677" t="s">
        <v>1813</v>
      </c>
      <c r="I677" t="s">
        <v>1814</v>
      </c>
      <c r="J677" t="s">
        <v>1754</v>
      </c>
      <c r="K677" t="s">
        <v>1815</v>
      </c>
      <c r="L677" t="s">
        <v>1772</v>
      </c>
      <c r="M677" t="s">
        <v>1393</v>
      </c>
      <c r="N677">
        <v>59</v>
      </c>
      <c r="O677" t="s">
        <v>9</v>
      </c>
      <c r="P677" t="s">
        <v>19</v>
      </c>
      <c r="Q677" t="s">
        <v>92</v>
      </c>
      <c r="R677" t="s">
        <v>12</v>
      </c>
      <c r="S677">
        <v>1</v>
      </c>
      <c r="T677">
        <v>727.7</v>
      </c>
      <c r="U677">
        <v>0.21</v>
      </c>
      <c r="V677">
        <v>574.88300000000004</v>
      </c>
      <c r="W677" t="s">
        <v>1829</v>
      </c>
    </row>
    <row r="678" spans="1:23">
      <c r="A678" s="27">
        <v>45462</v>
      </c>
      <c r="B678" t="s">
        <v>1193</v>
      </c>
      <c r="C678" t="s">
        <v>1700</v>
      </c>
      <c r="D678" t="s">
        <v>3937</v>
      </c>
      <c r="E678" t="s">
        <v>1563</v>
      </c>
      <c r="F678" t="s">
        <v>3839</v>
      </c>
      <c r="G678" t="s">
        <v>1645</v>
      </c>
      <c r="H678" t="s">
        <v>1813</v>
      </c>
      <c r="I678" t="s">
        <v>1814</v>
      </c>
      <c r="J678" t="s">
        <v>1754</v>
      </c>
      <c r="K678" t="s">
        <v>1815</v>
      </c>
      <c r="L678" t="s">
        <v>1772</v>
      </c>
      <c r="M678" t="s">
        <v>1194</v>
      </c>
      <c r="N678">
        <v>20</v>
      </c>
      <c r="O678" t="s">
        <v>16</v>
      </c>
      <c r="P678" t="s">
        <v>26</v>
      </c>
      <c r="Q678" t="s">
        <v>22</v>
      </c>
      <c r="R678" t="s">
        <v>12</v>
      </c>
      <c r="S678">
        <v>4</v>
      </c>
      <c r="T678">
        <v>158.46</v>
      </c>
      <c r="U678">
        <v>0.09</v>
      </c>
      <c r="V678">
        <v>576.7944</v>
      </c>
      <c r="W678" t="s">
        <v>1824</v>
      </c>
    </row>
    <row r="679" spans="1:23">
      <c r="A679" s="27">
        <v>45462</v>
      </c>
      <c r="B679" t="s">
        <v>75</v>
      </c>
      <c r="C679" t="s">
        <v>1580</v>
      </c>
      <c r="D679" t="s">
        <v>3867</v>
      </c>
      <c r="E679" t="s">
        <v>1558</v>
      </c>
      <c r="F679" t="s">
        <v>3868</v>
      </c>
      <c r="G679" t="s">
        <v>1745</v>
      </c>
      <c r="H679" t="s">
        <v>1813</v>
      </c>
      <c r="I679" t="s">
        <v>1814</v>
      </c>
      <c r="J679" t="s">
        <v>1754</v>
      </c>
      <c r="K679" t="s">
        <v>1815</v>
      </c>
      <c r="L679" t="s">
        <v>1772</v>
      </c>
      <c r="M679" t="s">
        <v>76</v>
      </c>
      <c r="N679">
        <v>24</v>
      </c>
      <c r="O679" t="s">
        <v>16</v>
      </c>
      <c r="P679" t="s">
        <v>26</v>
      </c>
      <c r="Q679" t="s">
        <v>217</v>
      </c>
      <c r="R679" t="s">
        <v>12</v>
      </c>
      <c r="S679">
        <v>2</v>
      </c>
      <c r="T679">
        <v>303.67</v>
      </c>
      <c r="U679">
        <v>0.05</v>
      </c>
      <c r="V679">
        <v>576.97299999999996</v>
      </c>
      <c r="W679" t="s">
        <v>1824</v>
      </c>
    </row>
    <row r="680" spans="1:23">
      <c r="A680" s="27">
        <v>45462</v>
      </c>
      <c r="B680" t="s">
        <v>481</v>
      </c>
      <c r="C680" t="s">
        <v>1570</v>
      </c>
      <c r="D680" t="s">
        <v>3859</v>
      </c>
      <c r="E680" t="s">
        <v>1563</v>
      </c>
      <c r="F680" t="s">
        <v>3848</v>
      </c>
      <c r="G680" t="s">
        <v>1711</v>
      </c>
      <c r="H680" t="s">
        <v>1766</v>
      </c>
      <c r="I680" t="s">
        <v>1767</v>
      </c>
      <c r="J680" t="s">
        <v>1759</v>
      </c>
      <c r="K680" t="s">
        <v>1768</v>
      </c>
      <c r="L680" t="s">
        <v>1765</v>
      </c>
      <c r="M680" t="s">
        <v>482</v>
      </c>
      <c r="N680">
        <v>37</v>
      </c>
      <c r="O680" t="s">
        <v>9</v>
      </c>
      <c r="P680" t="s">
        <v>31</v>
      </c>
      <c r="Q680" t="s">
        <v>845</v>
      </c>
      <c r="R680" t="s">
        <v>12</v>
      </c>
      <c r="S680">
        <v>3</v>
      </c>
      <c r="T680">
        <v>250.14</v>
      </c>
      <c r="U680">
        <v>0.23</v>
      </c>
      <c r="V680">
        <v>577.82339999999999</v>
      </c>
      <c r="W680" t="s">
        <v>1829</v>
      </c>
    </row>
    <row r="681" spans="1:23">
      <c r="A681" s="27">
        <v>45462</v>
      </c>
      <c r="B681" t="s">
        <v>40</v>
      </c>
      <c r="C681" t="s">
        <v>1720</v>
      </c>
      <c r="D681" t="s">
        <v>3947</v>
      </c>
      <c r="E681" t="s">
        <v>1544</v>
      </c>
      <c r="F681" t="s">
        <v>3858</v>
      </c>
      <c r="G681" t="s">
        <v>1550</v>
      </c>
      <c r="H681" t="s">
        <v>1769</v>
      </c>
      <c r="I681" t="s">
        <v>1770</v>
      </c>
      <c r="J681" t="s">
        <v>1763</v>
      </c>
      <c r="K681" t="s">
        <v>1771</v>
      </c>
      <c r="L681" t="s">
        <v>1772</v>
      </c>
      <c r="M681" t="s">
        <v>41</v>
      </c>
      <c r="N681">
        <v>29</v>
      </c>
      <c r="O681" t="s">
        <v>16</v>
      </c>
      <c r="P681" t="s">
        <v>26</v>
      </c>
      <c r="Q681" t="s">
        <v>287</v>
      </c>
      <c r="R681" t="s">
        <v>12</v>
      </c>
      <c r="S681">
        <v>1</v>
      </c>
      <c r="T681">
        <v>696.53</v>
      </c>
      <c r="U681">
        <v>0.17</v>
      </c>
      <c r="V681">
        <v>578.11989999999992</v>
      </c>
      <c r="W681" t="s">
        <v>1824</v>
      </c>
    </row>
    <row r="682" spans="1:23">
      <c r="A682" s="27">
        <v>45462</v>
      </c>
      <c r="B682" t="s">
        <v>1026</v>
      </c>
      <c r="C682" t="s">
        <v>1732</v>
      </c>
      <c r="D682" t="s">
        <v>3953</v>
      </c>
      <c r="E682" t="s">
        <v>1544</v>
      </c>
      <c r="F682" t="s">
        <v>3866</v>
      </c>
      <c r="G682" t="s">
        <v>1605</v>
      </c>
      <c r="H682" t="s">
        <v>1752</v>
      </c>
      <c r="I682" t="s">
        <v>1753</v>
      </c>
      <c r="J682" t="s">
        <v>1754</v>
      </c>
      <c r="K682" t="s">
        <v>1755</v>
      </c>
      <c r="L682" t="s">
        <v>1756</v>
      </c>
      <c r="M682" t="s">
        <v>1027</v>
      </c>
      <c r="N682">
        <v>58</v>
      </c>
      <c r="O682" t="s">
        <v>16</v>
      </c>
      <c r="P682" t="s">
        <v>19</v>
      </c>
      <c r="Q682" t="s">
        <v>58</v>
      </c>
      <c r="R682" t="s">
        <v>12</v>
      </c>
      <c r="S682">
        <v>1</v>
      </c>
      <c r="T682">
        <v>681.47</v>
      </c>
      <c r="U682">
        <v>0.15</v>
      </c>
      <c r="V682">
        <v>579.24950000000001</v>
      </c>
      <c r="W682" t="s">
        <v>1829</v>
      </c>
    </row>
    <row r="683" spans="1:23">
      <c r="A683" s="27">
        <v>45465</v>
      </c>
      <c r="B683" t="s">
        <v>538</v>
      </c>
      <c r="C683" t="s">
        <v>1638</v>
      </c>
      <c r="D683" t="s">
        <v>3903</v>
      </c>
      <c r="E683" t="s">
        <v>1566</v>
      </c>
      <c r="F683" t="s">
        <v>3887</v>
      </c>
      <c r="G683" t="s">
        <v>1727</v>
      </c>
      <c r="H683" t="s">
        <v>1773</v>
      </c>
      <c r="I683" t="s">
        <v>1774</v>
      </c>
      <c r="J683" t="s">
        <v>1759</v>
      </c>
      <c r="K683" t="s">
        <v>1775</v>
      </c>
      <c r="L683" t="s">
        <v>1765</v>
      </c>
      <c r="M683" t="s">
        <v>539</v>
      </c>
      <c r="N683">
        <v>18</v>
      </c>
      <c r="O683" t="s">
        <v>16</v>
      </c>
      <c r="P683" t="s">
        <v>26</v>
      </c>
      <c r="Q683" t="s">
        <v>62</v>
      </c>
      <c r="R683" t="s">
        <v>12</v>
      </c>
      <c r="S683">
        <v>2</v>
      </c>
      <c r="T683">
        <v>336.97</v>
      </c>
      <c r="U683">
        <v>0.14000000000000001</v>
      </c>
      <c r="V683">
        <v>579.58840000000009</v>
      </c>
      <c r="W683" t="s">
        <v>1829</v>
      </c>
    </row>
    <row r="684" spans="1:23">
      <c r="A684" s="27">
        <v>45465</v>
      </c>
      <c r="B684" t="s">
        <v>1489</v>
      </c>
      <c r="C684" t="s">
        <v>1698</v>
      </c>
      <c r="D684" t="s">
        <v>3936</v>
      </c>
      <c r="E684" t="s">
        <v>1547</v>
      </c>
      <c r="F684" t="s">
        <v>3894</v>
      </c>
      <c r="G684" t="s">
        <v>1689</v>
      </c>
      <c r="H684" t="s">
        <v>1752</v>
      </c>
      <c r="I684" t="s">
        <v>1753</v>
      </c>
      <c r="J684" t="s">
        <v>1754</v>
      </c>
      <c r="K684" t="s">
        <v>1755</v>
      </c>
      <c r="L684" t="s">
        <v>1756</v>
      </c>
      <c r="M684" t="s">
        <v>1490</v>
      </c>
      <c r="N684">
        <v>32</v>
      </c>
      <c r="O684" t="s">
        <v>9</v>
      </c>
      <c r="P684" t="s">
        <v>26</v>
      </c>
      <c r="Q684" t="s">
        <v>106</v>
      </c>
      <c r="R684" t="s">
        <v>12</v>
      </c>
      <c r="S684">
        <v>1</v>
      </c>
      <c r="T684">
        <v>676.26</v>
      </c>
      <c r="U684">
        <v>0.14000000000000001</v>
      </c>
      <c r="V684">
        <v>581.58359999999993</v>
      </c>
      <c r="W684" t="s">
        <v>1826</v>
      </c>
    </row>
    <row r="685" spans="1:23">
      <c r="A685" s="27">
        <v>45465</v>
      </c>
      <c r="B685" t="s">
        <v>1163</v>
      </c>
      <c r="C685" t="s">
        <v>1656</v>
      </c>
      <c r="D685" t="s">
        <v>3914</v>
      </c>
      <c r="E685" t="s">
        <v>1566</v>
      </c>
      <c r="F685" t="s">
        <v>3848</v>
      </c>
      <c r="G685" t="s">
        <v>1713</v>
      </c>
      <c r="H685" t="s">
        <v>1799</v>
      </c>
      <c r="I685" t="s">
        <v>1800</v>
      </c>
      <c r="J685" t="s">
        <v>1763</v>
      </c>
      <c r="K685" t="s">
        <v>207</v>
      </c>
      <c r="L685" t="s">
        <v>1765</v>
      </c>
      <c r="M685" t="s">
        <v>1164</v>
      </c>
      <c r="N685">
        <v>28</v>
      </c>
      <c r="O685" t="s">
        <v>9</v>
      </c>
      <c r="P685" t="s">
        <v>26</v>
      </c>
      <c r="Q685" t="s">
        <v>39</v>
      </c>
      <c r="R685" t="s">
        <v>12</v>
      </c>
      <c r="S685">
        <v>1</v>
      </c>
      <c r="T685">
        <v>606.01</v>
      </c>
      <c r="U685">
        <v>0.04</v>
      </c>
      <c r="V685">
        <v>581.76959999999997</v>
      </c>
      <c r="W685" t="s">
        <v>1826</v>
      </c>
    </row>
    <row r="686" spans="1:23">
      <c r="A686" s="27">
        <v>45465</v>
      </c>
      <c r="B686" t="s">
        <v>1077</v>
      </c>
      <c r="C686" t="s">
        <v>1626</v>
      </c>
      <c r="D686" t="s">
        <v>3896</v>
      </c>
      <c r="E686" t="s">
        <v>1563</v>
      </c>
      <c r="F686" t="s">
        <v>3897</v>
      </c>
      <c r="G686" t="s">
        <v>1583</v>
      </c>
      <c r="H686" t="s">
        <v>1773</v>
      </c>
      <c r="I686" t="s">
        <v>1774</v>
      </c>
      <c r="J686" t="s">
        <v>1759</v>
      </c>
      <c r="K686" t="s">
        <v>1775</v>
      </c>
      <c r="L686" t="s">
        <v>1765</v>
      </c>
      <c r="M686" t="s">
        <v>1078</v>
      </c>
      <c r="N686">
        <v>38</v>
      </c>
      <c r="O686" t="s">
        <v>9</v>
      </c>
      <c r="P686" t="s">
        <v>31</v>
      </c>
      <c r="Q686" t="s">
        <v>163</v>
      </c>
      <c r="R686" t="s">
        <v>12</v>
      </c>
      <c r="S686">
        <v>1</v>
      </c>
      <c r="T686">
        <v>702.27</v>
      </c>
      <c r="U686">
        <v>0.17</v>
      </c>
      <c r="V686">
        <v>582.88409999999999</v>
      </c>
      <c r="W686" t="s">
        <v>1826</v>
      </c>
    </row>
    <row r="687" spans="1:23">
      <c r="A687" s="27">
        <v>45465</v>
      </c>
      <c r="B687" t="s">
        <v>369</v>
      </c>
      <c r="C687" t="s">
        <v>1650</v>
      </c>
      <c r="D687" t="s">
        <v>3911</v>
      </c>
      <c r="E687" t="s">
        <v>1563</v>
      </c>
      <c r="F687" t="s">
        <v>3848</v>
      </c>
      <c r="G687" t="s">
        <v>1621</v>
      </c>
      <c r="H687" t="s">
        <v>1776</v>
      </c>
      <c r="I687" t="s">
        <v>1777</v>
      </c>
      <c r="J687" t="s">
        <v>1754</v>
      </c>
      <c r="K687" t="s">
        <v>1778</v>
      </c>
      <c r="L687" t="s">
        <v>1772</v>
      </c>
      <c r="M687" t="s">
        <v>370</v>
      </c>
      <c r="N687">
        <v>64</v>
      </c>
      <c r="O687" t="s">
        <v>9</v>
      </c>
      <c r="P687" t="s">
        <v>19</v>
      </c>
      <c r="Q687" t="s">
        <v>845</v>
      </c>
      <c r="R687" t="s">
        <v>12</v>
      </c>
      <c r="S687">
        <v>4</v>
      </c>
      <c r="T687">
        <v>194.39</v>
      </c>
      <c r="U687">
        <v>0.25</v>
      </c>
      <c r="V687">
        <v>583.16999999999996</v>
      </c>
      <c r="W687" t="s">
        <v>1829</v>
      </c>
    </row>
    <row r="688" spans="1:23">
      <c r="A688" s="27">
        <v>45466</v>
      </c>
      <c r="B688" t="s">
        <v>353</v>
      </c>
      <c r="C688" t="s">
        <v>1592</v>
      </c>
      <c r="D688" t="s">
        <v>3876</v>
      </c>
      <c r="E688" t="s">
        <v>1566</v>
      </c>
      <c r="F688" t="s">
        <v>3872</v>
      </c>
      <c r="G688" t="s">
        <v>1681</v>
      </c>
      <c r="H688" t="s">
        <v>1810</v>
      </c>
      <c r="I688" t="s">
        <v>1811</v>
      </c>
      <c r="J688" t="s">
        <v>1754</v>
      </c>
      <c r="K688" t="s">
        <v>1812</v>
      </c>
      <c r="L688" t="s">
        <v>1756</v>
      </c>
      <c r="M688" t="s">
        <v>354</v>
      </c>
      <c r="N688">
        <v>35</v>
      </c>
      <c r="O688" t="s">
        <v>9</v>
      </c>
      <c r="P688" t="s">
        <v>31</v>
      </c>
      <c r="Q688" t="s">
        <v>434</v>
      </c>
      <c r="R688" t="s">
        <v>12</v>
      </c>
      <c r="S688">
        <v>1</v>
      </c>
      <c r="T688">
        <v>678.2</v>
      </c>
      <c r="U688">
        <v>0.14000000000000001</v>
      </c>
      <c r="V688">
        <v>583.25200000000007</v>
      </c>
      <c r="W688" t="s">
        <v>1824</v>
      </c>
    </row>
    <row r="689" spans="1:23">
      <c r="A689" s="27">
        <v>45466</v>
      </c>
      <c r="B689" t="s">
        <v>458</v>
      </c>
      <c r="C689" t="s">
        <v>1728</v>
      </c>
      <c r="D689" t="s">
        <v>3951</v>
      </c>
      <c r="E689" t="s">
        <v>1563</v>
      </c>
      <c r="F689" t="s">
        <v>3848</v>
      </c>
      <c r="G689" t="s">
        <v>1677</v>
      </c>
      <c r="H689" t="s">
        <v>1797</v>
      </c>
      <c r="I689" t="s">
        <v>1798</v>
      </c>
      <c r="J689" t="s">
        <v>1754</v>
      </c>
      <c r="K689" t="s">
        <v>129</v>
      </c>
      <c r="L689" t="s">
        <v>1756</v>
      </c>
      <c r="M689" t="s">
        <v>459</v>
      </c>
      <c r="N689">
        <v>54</v>
      </c>
      <c r="O689" t="s">
        <v>9</v>
      </c>
      <c r="P689" t="s">
        <v>19</v>
      </c>
      <c r="Q689" t="s">
        <v>324</v>
      </c>
      <c r="R689" t="s">
        <v>12</v>
      </c>
      <c r="S689">
        <v>1</v>
      </c>
      <c r="T689">
        <v>822.6</v>
      </c>
      <c r="U689">
        <v>0.28999999999999998</v>
      </c>
      <c r="V689">
        <v>584.04599999999994</v>
      </c>
      <c r="W689" t="s">
        <v>1826</v>
      </c>
    </row>
    <row r="690" spans="1:23">
      <c r="A690" s="27">
        <v>45466</v>
      </c>
      <c r="B690" t="s">
        <v>1035</v>
      </c>
      <c r="C690" t="s">
        <v>1746</v>
      </c>
      <c r="D690" t="s">
        <v>3960</v>
      </c>
      <c r="E690" t="s">
        <v>1544</v>
      </c>
      <c r="F690" t="s">
        <v>3858</v>
      </c>
      <c r="G690" t="s">
        <v>1709</v>
      </c>
      <c r="H690" t="s">
        <v>1797</v>
      </c>
      <c r="I690" t="s">
        <v>1798</v>
      </c>
      <c r="J690" t="s">
        <v>1754</v>
      </c>
      <c r="K690" t="s">
        <v>129</v>
      </c>
      <c r="L690" t="s">
        <v>1756</v>
      </c>
      <c r="M690" t="s">
        <v>1036</v>
      </c>
      <c r="N690">
        <v>62</v>
      </c>
      <c r="O690" t="s">
        <v>16</v>
      </c>
      <c r="P690" t="s">
        <v>19</v>
      </c>
      <c r="Q690" t="s">
        <v>267</v>
      </c>
      <c r="R690" t="s">
        <v>12</v>
      </c>
      <c r="S690">
        <v>2</v>
      </c>
      <c r="T690">
        <v>314.39999999999998</v>
      </c>
      <c r="U690">
        <v>7.0000000000000007E-2</v>
      </c>
      <c r="V690">
        <v>584.78399999999988</v>
      </c>
      <c r="W690" t="s">
        <v>1829</v>
      </c>
    </row>
    <row r="691" spans="1:23">
      <c r="A691" s="27">
        <v>45466</v>
      </c>
      <c r="B691" t="s">
        <v>32</v>
      </c>
      <c r="C691" t="s">
        <v>1618</v>
      </c>
      <c r="D691" t="s">
        <v>3891</v>
      </c>
      <c r="E691" t="s">
        <v>1544</v>
      </c>
      <c r="F691" t="s">
        <v>3852</v>
      </c>
      <c r="G691" t="s">
        <v>1675</v>
      </c>
      <c r="H691" t="s">
        <v>1779</v>
      </c>
      <c r="I691" t="s">
        <v>1780</v>
      </c>
      <c r="J691" t="s">
        <v>1763</v>
      </c>
      <c r="K691" t="s">
        <v>1781</v>
      </c>
      <c r="L691" t="s">
        <v>1772</v>
      </c>
      <c r="M691" t="s">
        <v>33</v>
      </c>
      <c r="N691">
        <v>24</v>
      </c>
      <c r="O691" t="s">
        <v>9</v>
      </c>
      <c r="P691" t="s">
        <v>26</v>
      </c>
      <c r="Q691" t="s">
        <v>163</v>
      </c>
      <c r="R691" t="s">
        <v>12</v>
      </c>
      <c r="S691">
        <v>4</v>
      </c>
      <c r="T691">
        <v>185.67</v>
      </c>
      <c r="U691">
        <v>0.21</v>
      </c>
      <c r="V691">
        <v>586.71719999999993</v>
      </c>
      <c r="W691" t="s">
        <v>1824</v>
      </c>
    </row>
    <row r="692" spans="1:23">
      <c r="A692" s="27">
        <v>45466</v>
      </c>
      <c r="B692" t="s">
        <v>1101</v>
      </c>
      <c r="C692" t="s">
        <v>1720</v>
      </c>
      <c r="D692" t="s">
        <v>3947</v>
      </c>
      <c r="E692" t="s">
        <v>1544</v>
      </c>
      <c r="F692" t="s">
        <v>3858</v>
      </c>
      <c r="G692" t="s">
        <v>1583</v>
      </c>
      <c r="H692" t="s">
        <v>1804</v>
      </c>
      <c r="I692" t="s">
        <v>1805</v>
      </c>
      <c r="J692" t="s">
        <v>1784</v>
      </c>
      <c r="K692" t="s">
        <v>1806</v>
      </c>
      <c r="L692" t="s">
        <v>1756</v>
      </c>
      <c r="M692" t="s">
        <v>1102</v>
      </c>
      <c r="N692">
        <v>25</v>
      </c>
      <c r="O692" t="s">
        <v>16</v>
      </c>
      <c r="P692" t="s">
        <v>26</v>
      </c>
      <c r="Q692" t="s">
        <v>133</v>
      </c>
      <c r="R692" t="s">
        <v>12</v>
      </c>
      <c r="S692">
        <v>4</v>
      </c>
      <c r="T692">
        <v>164.93</v>
      </c>
      <c r="U692">
        <v>0.11</v>
      </c>
      <c r="V692">
        <v>587.1508</v>
      </c>
      <c r="W692" t="s">
        <v>1826</v>
      </c>
    </row>
    <row r="693" spans="1:23">
      <c r="A693" s="27">
        <v>45466</v>
      </c>
      <c r="B693" t="s">
        <v>604</v>
      </c>
      <c r="C693" t="s">
        <v>1560</v>
      </c>
      <c r="D693" t="s">
        <v>3851</v>
      </c>
      <c r="E693" t="s">
        <v>1544</v>
      </c>
      <c r="F693" t="s">
        <v>3852</v>
      </c>
      <c r="G693" t="s">
        <v>1591</v>
      </c>
      <c r="H693" t="s">
        <v>1769</v>
      </c>
      <c r="I693" t="s">
        <v>1770</v>
      </c>
      <c r="J693" t="s">
        <v>1763</v>
      </c>
      <c r="K693" t="s">
        <v>1771</v>
      </c>
      <c r="L693" t="s">
        <v>1772</v>
      </c>
      <c r="M693" t="s">
        <v>605</v>
      </c>
      <c r="N693">
        <v>18</v>
      </c>
      <c r="O693" t="s">
        <v>9</v>
      </c>
      <c r="P693" t="s">
        <v>26</v>
      </c>
      <c r="Q693" t="s">
        <v>194</v>
      </c>
      <c r="R693" t="s">
        <v>12</v>
      </c>
      <c r="S693">
        <v>4</v>
      </c>
      <c r="T693">
        <v>149.83000000000001</v>
      </c>
      <c r="U693">
        <v>0.02</v>
      </c>
      <c r="V693">
        <v>587.33360000000005</v>
      </c>
      <c r="W693" t="s">
        <v>1826</v>
      </c>
    </row>
    <row r="694" spans="1:23">
      <c r="A694" s="27">
        <v>45467</v>
      </c>
      <c r="B694" t="s">
        <v>150</v>
      </c>
      <c r="C694" t="s">
        <v>1680</v>
      </c>
      <c r="D694" t="s">
        <v>3926</v>
      </c>
      <c r="E694" t="s">
        <v>1558</v>
      </c>
      <c r="F694" t="s">
        <v>3861</v>
      </c>
      <c r="G694" t="s">
        <v>1613</v>
      </c>
      <c r="H694" t="s">
        <v>1773</v>
      </c>
      <c r="I694" t="s">
        <v>1774</v>
      </c>
      <c r="J694" t="s">
        <v>1759</v>
      </c>
      <c r="K694" t="s">
        <v>1775</v>
      </c>
      <c r="L694" t="s">
        <v>1765</v>
      </c>
      <c r="M694" t="s">
        <v>151</v>
      </c>
      <c r="N694">
        <v>35</v>
      </c>
      <c r="O694" t="s">
        <v>16</v>
      </c>
      <c r="P694" t="s">
        <v>31</v>
      </c>
      <c r="Q694" t="s">
        <v>317</v>
      </c>
      <c r="R694" t="s">
        <v>12</v>
      </c>
      <c r="S694">
        <v>2</v>
      </c>
      <c r="T694">
        <v>397.63</v>
      </c>
      <c r="U694">
        <v>0.26</v>
      </c>
      <c r="V694">
        <v>588.49239999999998</v>
      </c>
      <c r="W694" t="s">
        <v>1826</v>
      </c>
    </row>
    <row r="695" spans="1:23">
      <c r="A695" s="27">
        <v>45468</v>
      </c>
      <c r="B695" t="s">
        <v>794</v>
      </c>
      <c r="C695" t="s">
        <v>1618</v>
      </c>
      <c r="D695" t="s">
        <v>3891</v>
      </c>
      <c r="E695" t="s">
        <v>1544</v>
      </c>
      <c r="F695" t="s">
        <v>3852</v>
      </c>
      <c r="G695" t="s">
        <v>1721</v>
      </c>
      <c r="H695" t="s">
        <v>1761</v>
      </c>
      <c r="I695" t="s">
        <v>1762</v>
      </c>
      <c r="J695" t="s">
        <v>1763</v>
      </c>
      <c r="K695" t="s">
        <v>1764</v>
      </c>
      <c r="L695" t="s">
        <v>1765</v>
      </c>
      <c r="M695" t="s">
        <v>795</v>
      </c>
      <c r="N695">
        <v>19</v>
      </c>
      <c r="O695" t="s">
        <v>9</v>
      </c>
      <c r="P695" t="s">
        <v>26</v>
      </c>
      <c r="Q695" t="s">
        <v>30</v>
      </c>
      <c r="R695" t="s">
        <v>12</v>
      </c>
      <c r="S695">
        <v>2</v>
      </c>
      <c r="T695">
        <v>355.3</v>
      </c>
      <c r="U695">
        <v>0</v>
      </c>
      <c r="V695">
        <v>589.798</v>
      </c>
      <c r="W695" t="s">
        <v>1826</v>
      </c>
    </row>
    <row r="696" spans="1:23">
      <c r="A696" s="27">
        <v>45468</v>
      </c>
      <c r="B696" t="s">
        <v>899</v>
      </c>
      <c r="C696" t="s">
        <v>1710</v>
      </c>
      <c r="D696" t="s">
        <v>3942</v>
      </c>
      <c r="E696" t="s">
        <v>1566</v>
      </c>
      <c r="F696" t="s">
        <v>3872</v>
      </c>
      <c r="G696" t="s">
        <v>1635</v>
      </c>
      <c r="H696" t="s">
        <v>1797</v>
      </c>
      <c r="I696" t="s">
        <v>1798</v>
      </c>
      <c r="J696" t="s">
        <v>1754</v>
      </c>
      <c r="K696" t="s">
        <v>129</v>
      </c>
      <c r="L696" t="s">
        <v>1756</v>
      </c>
      <c r="M696" t="s">
        <v>900</v>
      </c>
      <c r="N696">
        <v>54</v>
      </c>
      <c r="O696" t="s">
        <v>16</v>
      </c>
      <c r="P696" t="s">
        <v>19</v>
      </c>
      <c r="Q696" t="s">
        <v>88</v>
      </c>
      <c r="R696" t="s">
        <v>12</v>
      </c>
      <c r="S696">
        <v>1</v>
      </c>
      <c r="T696">
        <v>747.9</v>
      </c>
      <c r="U696">
        <v>0.21</v>
      </c>
      <c r="V696">
        <v>590.84100000000001</v>
      </c>
      <c r="W696" t="s">
        <v>1824</v>
      </c>
    </row>
    <row r="697" spans="1:23">
      <c r="A697" s="27">
        <v>45469</v>
      </c>
      <c r="B697" t="s">
        <v>737</v>
      </c>
      <c r="C697" t="s">
        <v>1666</v>
      </c>
      <c r="D697" t="s">
        <v>3919</v>
      </c>
      <c r="E697" t="s">
        <v>1558</v>
      </c>
      <c r="F697" t="s">
        <v>3861</v>
      </c>
      <c r="G697" t="s">
        <v>1699</v>
      </c>
      <c r="H697" t="s">
        <v>1792</v>
      </c>
      <c r="I697" t="s">
        <v>1793</v>
      </c>
      <c r="J697" t="s">
        <v>1763</v>
      </c>
      <c r="K697" t="s">
        <v>395</v>
      </c>
      <c r="L697" t="s">
        <v>1772</v>
      </c>
      <c r="M697" t="s">
        <v>738</v>
      </c>
      <c r="N697">
        <v>32</v>
      </c>
      <c r="O697" t="s">
        <v>16</v>
      </c>
      <c r="P697" t="s">
        <v>26</v>
      </c>
      <c r="Q697" t="s">
        <v>25</v>
      </c>
      <c r="R697" t="s">
        <v>12</v>
      </c>
      <c r="S697">
        <v>2</v>
      </c>
      <c r="T697">
        <v>410.63</v>
      </c>
      <c r="U697">
        <v>0.28000000000000003</v>
      </c>
      <c r="V697">
        <v>591.30719999999997</v>
      </c>
      <c r="W697" t="s">
        <v>1829</v>
      </c>
    </row>
    <row r="698" spans="1:23">
      <c r="A698" s="27">
        <v>45470</v>
      </c>
      <c r="B698" t="s">
        <v>261</v>
      </c>
      <c r="C698" t="s">
        <v>1543</v>
      </c>
      <c r="D698" t="s">
        <v>3838</v>
      </c>
      <c r="E698" t="s">
        <v>1563</v>
      </c>
      <c r="F698" t="s">
        <v>3839</v>
      </c>
      <c r="G698" t="s">
        <v>1653</v>
      </c>
      <c r="H698" t="s">
        <v>1766</v>
      </c>
      <c r="I698" t="s">
        <v>1767</v>
      </c>
      <c r="J698" t="s">
        <v>1759</v>
      </c>
      <c r="K698" t="s">
        <v>1768</v>
      </c>
      <c r="L698" t="s">
        <v>1765</v>
      </c>
      <c r="M698" t="s">
        <v>262</v>
      </c>
      <c r="N698">
        <v>61</v>
      </c>
      <c r="O698" t="s">
        <v>16</v>
      </c>
      <c r="P698" t="s">
        <v>19</v>
      </c>
      <c r="Q698" t="s">
        <v>328</v>
      </c>
      <c r="R698" t="s">
        <v>12</v>
      </c>
      <c r="S698">
        <v>2</v>
      </c>
      <c r="T698">
        <v>374.42</v>
      </c>
      <c r="U698">
        <v>0.21</v>
      </c>
      <c r="V698">
        <v>591.58360000000005</v>
      </c>
      <c r="W698" t="s">
        <v>1829</v>
      </c>
    </row>
    <row r="699" spans="1:23">
      <c r="A699" s="27">
        <v>45470</v>
      </c>
      <c r="B699" t="s">
        <v>1516</v>
      </c>
      <c r="C699" t="s">
        <v>1744</v>
      </c>
      <c r="D699" t="s">
        <v>3959</v>
      </c>
      <c r="E699" t="s">
        <v>1563</v>
      </c>
      <c r="F699" t="s">
        <v>3854</v>
      </c>
      <c r="G699" t="s">
        <v>1717</v>
      </c>
      <c r="H699" t="s">
        <v>1766</v>
      </c>
      <c r="I699" t="s">
        <v>1767</v>
      </c>
      <c r="J699" t="s">
        <v>1759</v>
      </c>
      <c r="K699" t="s">
        <v>1768</v>
      </c>
      <c r="L699" t="s">
        <v>1765</v>
      </c>
      <c r="M699" t="s">
        <v>1517</v>
      </c>
      <c r="N699">
        <v>28</v>
      </c>
      <c r="O699" t="s">
        <v>9</v>
      </c>
      <c r="P699" t="s">
        <v>26</v>
      </c>
      <c r="Q699" t="s">
        <v>287</v>
      </c>
      <c r="R699" t="s">
        <v>12</v>
      </c>
      <c r="S699">
        <v>3</v>
      </c>
      <c r="T699">
        <v>212.08</v>
      </c>
      <c r="U699">
        <v>7.0000000000000007E-2</v>
      </c>
      <c r="V699">
        <v>591.70319999999992</v>
      </c>
      <c r="W699" t="s">
        <v>1824</v>
      </c>
    </row>
    <row r="700" spans="1:23">
      <c r="A700" s="27">
        <v>45471</v>
      </c>
      <c r="B700" t="s">
        <v>1211</v>
      </c>
      <c r="C700" t="s">
        <v>1732</v>
      </c>
      <c r="D700" t="s">
        <v>3953</v>
      </c>
      <c r="E700" t="s">
        <v>1544</v>
      </c>
      <c r="F700" t="s">
        <v>3866</v>
      </c>
      <c r="G700" t="s">
        <v>1711</v>
      </c>
      <c r="H700" t="s">
        <v>1807</v>
      </c>
      <c r="I700" t="s">
        <v>1808</v>
      </c>
      <c r="J700" t="s">
        <v>1759</v>
      </c>
      <c r="K700" t="s">
        <v>1809</v>
      </c>
      <c r="L700" t="s">
        <v>1756</v>
      </c>
      <c r="M700" t="s">
        <v>1212</v>
      </c>
      <c r="N700">
        <v>53</v>
      </c>
      <c r="O700" t="s">
        <v>9</v>
      </c>
      <c r="P700" t="s">
        <v>19</v>
      </c>
      <c r="Q700" t="s">
        <v>167</v>
      </c>
      <c r="R700" t="s">
        <v>12</v>
      </c>
      <c r="S700">
        <v>3</v>
      </c>
      <c r="T700">
        <v>259.74</v>
      </c>
      <c r="U700">
        <v>0.24</v>
      </c>
      <c r="V700">
        <v>592.20720000000006</v>
      </c>
      <c r="W700" t="s">
        <v>1829</v>
      </c>
    </row>
    <row r="701" spans="1:23">
      <c r="A701" s="27">
        <v>45472</v>
      </c>
      <c r="B701" t="s">
        <v>1142</v>
      </c>
      <c r="C701" t="s">
        <v>1606</v>
      </c>
      <c r="D701" t="s">
        <v>3884</v>
      </c>
      <c r="E701" t="s">
        <v>1544</v>
      </c>
      <c r="F701" t="s">
        <v>3864</v>
      </c>
      <c r="G701" t="s">
        <v>1733</v>
      </c>
      <c r="H701" t="s">
        <v>1761</v>
      </c>
      <c r="I701" t="s">
        <v>1762</v>
      </c>
      <c r="J701" t="s">
        <v>1763</v>
      </c>
      <c r="K701" t="s">
        <v>1764</v>
      </c>
      <c r="L701" t="s">
        <v>1765</v>
      </c>
      <c r="M701" t="s">
        <v>1143</v>
      </c>
      <c r="N701">
        <v>63</v>
      </c>
      <c r="O701" t="s">
        <v>16</v>
      </c>
      <c r="P701" t="s">
        <v>19</v>
      </c>
      <c r="Q701" t="s">
        <v>184</v>
      </c>
      <c r="R701" t="s">
        <v>12</v>
      </c>
      <c r="S701">
        <v>1</v>
      </c>
      <c r="T701">
        <v>722.57</v>
      </c>
      <c r="U701">
        <v>0.18</v>
      </c>
      <c r="V701">
        <v>592.50740000000008</v>
      </c>
      <c r="W701" t="s">
        <v>1829</v>
      </c>
    </row>
    <row r="702" spans="1:23">
      <c r="A702" s="27">
        <v>45472</v>
      </c>
      <c r="B702" t="s">
        <v>147</v>
      </c>
      <c r="C702" t="s">
        <v>1706</v>
      </c>
      <c r="D702" t="s">
        <v>3940</v>
      </c>
      <c r="E702" t="s">
        <v>1544</v>
      </c>
      <c r="F702" t="s">
        <v>3852</v>
      </c>
      <c r="G702" t="s">
        <v>1693</v>
      </c>
      <c r="H702" t="s">
        <v>1797</v>
      </c>
      <c r="I702" t="s">
        <v>1798</v>
      </c>
      <c r="J702" t="s">
        <v>1754</v>
      </c>
      <c r="K702" t="s">
        <v>129</v>
      </c>
      <c r="L702" t="s">
        <v>1756</v>
      </c>
      <c r="M702" t="s">
        <v>148</v>
      </c>
      <c r="N702">
        <v>27</v>
      </c>
      <c r="O702" t="s">
        <v>16</v>
      </c>
      <c r="P702" t="s">
        <v>26</v>
      </c>
      <c r="Q702" t="s">
        <v>58</v>
      </c>
      <c r="R702" t="s">
        <v>12</v>
      </c>
      <c r="S702">
        <v>1</v>
      </c>
      <c r="T702">
        <v>823.61</v>
      </c>
      <c r="U702">
        <v>0.28000000000000003</v>
      </c>
      <c r="V702">
        <v>592.99919999999997</v>
      </c>
      <c r="W702" t="s">
        <v>1826</v>
      </c>
    </row>
    <row r="703" spans="1:23">
      <c r="A703" s="27">
        <v>45472</v>
      </c>
      <c r="B703" t="s">
        <v>1181</v>
      </c>
      <c r="C703" t="s">
        <v>1578</v>
      </c>
      <c r="D703" t="s">
        <v>3865</v>
      </c>
      <c r="E703" t="s">
        <v>1563</v>
      </c>
      <c r="F703" t="s">
        <v>3866</v>
      </c>
      <c r="G703" t="s">
        <v>1647</v>
      </c>
      <c r="H703" t="s">
        <v>1810</v>
      </c>
      <c r="I703" t="s">
        <v>1811</v>
      </c>
      <c r="J703" t="s">
        <v>1754</v>
      </c>
      <c r="K703" t="s">
        <v>1812</v>
      </c>
      <c r="L703" t="s">
        <v>1756</v>
      </c>
      <c r="M703" t="s">
        <v>1182</v>
      </c>
      <c r="N703">
        <v>44</v>
      </c>
      <c r="O703" t="s">
        <v>16</v>
      </c>
      <c r="P703" t="s">
        <v>31</v>
      </c>
      <c r="Q703" t="s">
        <v>156</v>
      </c>
      <c r="R703" t="s">
        <v>12</v>
      </c>
      <c r="S703">
        <v>3</v>
      </c>
      <c r="T703">
        <v>197.93</v>
      </c>
      <c r="U703">
        <v>0</v>
      </c>
      <c r="V703">
        <v>593.79</v>
      </c>
      <c r="W703" t="s">
        <v>1826</v>
      </c>
    </row>
    <row r="704" spans="1:23">
      <c r="A704" s="27">
        <v>45472</v>
      </c>
      <c r="B704" t="s">
        <v>743</v>
      </c>
      <c r="C704" t="s">
        <v>1728</v>
      </c>
      <c r="D704" t="s">
        <v>3951</v>
      </c>
      <c r="E704" t="s">
        <v>1563</v>
      </c>
      <c r="F704" t="s">
        <v>3848</v>
      </c>
      <c r="G704" t="s">
        <v>1737</v>
      </c>
      <c r="H704" t="s">
        <v>1797</v>
      </c>
      <c r="I704" t="s">
        <v>1798</v>
      </c>
      <c r="J704" t="s">
        <v>1754</v>
      </c>
      <c r="K704" t="s">
        <v>129</v>
      </c>
      <c r="L704" t="s">
        <v>1756</v>
      </c>
      <c r="M704" t="s">
        <v>744</v>
      </c>
      <c r="N704">
        <v>22</v>
      </c>
      <c r="O704" t="s">
        <v>16</v>
      </c>
      <c r="P704" t="s">
        <v>26</v>
      </c>
      <c r="Q704" t="s">
        <v>201</v>
      </c>
      <c r="R704" t="s">
        <v>12</v>
      </c>
      <c r="S704">
        <v>1</v>
      </c>
      <c r="T704">
        <v>752.45</v>
      </c>
      <c r="U704">
        <v>0.21</v>
      </c>
      <c r="V704">
        <v>594.43550000000005</v>
      </c>
      <c r="W704" t="s">
        <v>1829</v>
      </c>
    </row>
    <row r="705" spans="1:23">
      <c r="A705" s="27">
        <v>45472</v>
      </c>
      <c r="B705" t="s">
        <v>1405</v>
      </c>
      <c r="C705" t="s">
        <v>1722</v>
      </c>
      <c r="D705" t="s">
        <v>3948</v>
      </c>
      <c r="E705" t="s">
        <v>1544</v>
      </c>
      <c r="F705" t="s">
        <v>3852</v>
      </c>
      <c r="G705" t="s">
        <v>1545</v>
      </c>
      <c r="H705" t="s">
        <v>1779</v>
      </c>
      <c r="I705" t="s">
        <v>1780</v>
      </c>
      <c r="J705" t="s">
        <v>1763</v>
      </c>
      <c r="K705" t="s">
        <v>1781</v>
      </c>
      <c r="L705" t="s">
        <v>1772</v>
      </c>
      <c r="M705" t="s">
        <v>1406</v>
      </c>
      <c r="N705">
        <v>54</v>
      </c>
      <c r="O705" t="s">
        <v>9</v>
      </c>
      <c r="P705" t="s">
        <v>19</v>
      </c>
      <c r="Q705" t="s">
        <v>250</v>
      </c>
      <c r="R705" t="s">
        <v>12</v>
      </c>
      <c r="S705">
        <v>2</v>
      </c>
      <c r="T705">
        <v>386.46</v>
      </c>
      <c r="U705">
        <v>0.23</v>
      </c>
      <c r="V705">
        <v>595.14840000000004</v>
      </c>
      <c r="W705" t="s">
        <v>1824</v>
      </c>
    </row>
    <row r="706" spans="1:23">
      <c r="A706" s="27">
        <v>45472</v>
      </c>
      <c r="B706" t="s">
        <v>198</v>
      </c>
      <c r="C706" t="s">
        <v>1688</v>
      </c>
      <c r="D706" t="s">
        <v>3931</v>
      </c>
      <c r="E706" t="s">
        <v>1544</v>
      </c>
      <c r="F706" t="s">
        <v>3875</v>
      </c>
      <c r="G706" t="s">
        <v>1691</v>
      </c>
      <c r="H706" t="s">
        <v>1776</v>
      </c>
      <c r="I706" t="s">
        <v>1777</v>
      </c>
      <c r="J706" t="s">
        <v>1754</v>
      </c>
      <c r="K706" t="s">
        <v>1778</v>
      </c>
      <c r="L706" t="s">
        <v>1772</v>
      </c>
      <c r="M706" t="s">
        <v>199</v>
      </c>
      <c r="N706">
        <v>55</v>
      </c>
      <c r="O706" t="s">
        <v>9</v>
      </c>
      <c r="P706" t="s">
        <v>19</v>
      </c>
      <c r="Q706" t="s">
        <v>113</v>
      </c>
      <c r="R706" t="s">
        <v>12</v>
      </c>
      <c r="S706">
        <v>4</v>
      </c>
      <c r="T706">
        <v>167.25</v>
      </c>
      <c r="U706">
        <v>0.11</v>
      </c>
      <c r="V706">
        <v>595.41</v>
      </c>
      <c r="W706" t="s">
        <v>1829</v>
      </c>
    </row>
    <row r="707" spans="1:23">
      <c r="A707" s="27">
        <v>45473</v>
      </c>
      <c r="B707" t="s">
        <v>1160</v>
      </c>
      <c r="C707" t="s">
        <v>1682</v>
      </c>
      <c r="D707" t="s">
        <v>3927</v>
      </c>
      <c r="E707" t="s">
        <v>1563</v>
      </c>
      <c r="F707" t="s">
        <v>3848</v>
      </c>
      <c r="G707" t="s">
        <v>1552</v>
      </c>
      <c r="H707" t="s">
        <v>1782</v>
      </c>
      <c r="I707" t="s">
        <v>1783</v>
      </c>
      <c r="J707" t="s">
        <v>1784</v>
      </c>
      <c r="K707" t="s">
        <v>1785</v>
      </c>
      <c r="L707" t="s">
        <v>1772</v>
      </c>
      <c r="M707" t="s">
        <v>1161</v>
      </c>
      <c r="N707">
        <v>21</v>
      </c>
      <c r="O707" t="s">
        <v>16</v>
      </c>
      <c r="P707" t="s">
        <v>26</v>
      </c>
      <c r="Q707" t="s">
        <v>66</v>
      </c>
      <c r="R707" t="s">
        <v>12</v>
      </c>
      <c r="S707">
        <v>1</v>
      </c>
      <c r="T707">
        <v>620.80999999999995</v>
      </c>
      <c r="U707">
        <v>0.04</v>
      </c>
      <c r="V707">
        <v>595.97759999999994</v>
      </c>
      <c r="W707" t="s">
        <v>1826</v>
      </c>
    </row>
    <row r="708" spans="1:23">
      <c r="A708" s="27">
        <v>45473</v>
      </c>
      <c r="B708" t="s">
        <v>8</v>
      </c>
      <c r="C708" t="s">
        <v>1674</v>
      </c>
      <c r="D708" t="s">
        <v>3923</v>
      </c>
      <c r="E708" t="s">
        <v>1558</v>
      </c>
      <c r="F708" t="s">
        <v>3850</v>
      </c>
      <c r="G708" t="s">
        <v>1649</v>
      </c>
      <c r="H708" t="s">
        <v>1804</v>
      </c>
      <c r="I708" t="s">
        <v>1805</v>
      </c>
      <c r="J708" t="s">
        <v>1784</v>
      </c>
      <c r="K708" t="s">
        <v>1806</v>
      </c>
      <c r="L708" t="s">
        <v>1756</v>
      </c>
      <c r="M708" t="s">
        <v>3981</v>
      </c>
      <c r="N708">
        <v>55</v>
      </c>
      <c r="O708" t="s">
        <v>9</v>
      </c>
      <c r="P708" t="s">
        <v>19</v>
      </c>
      <c r="Q708" t="s">
        <v>43</v>
      </c>
      <c r="R708" t="s">
        <v>12</v>
      </c>
      <c r="S708">
        <v>1</v>
      </c>
      <c r="T708">
        <v>664.71</v>
      </c>
      <c r="U708">
        <v>0.1</v>
      </c>
      <c r="V708">
        <v>598.23900000000003</v>
      </c>
      <c r="W708" t="s">
        <v>1829</v>
      </c>
    </row>
    <row r="709" spans="1:23">
      <c r="A709" s="27">
        <v>45474</v>
      </c>
      <c r="B709" t="s">
        <v>1172</v>
      </c>
      <c r="C709" t="s">
        <v>1670</v>
      </c>
      <c r="D709" t="s">
        <v>3921</v>
      </c>
      <c r="E709" t="s">
        <v>1566</v>
      </c>
      <c r="F709" t="s">
        <v>3872</v>
      </c>
      <c r="G709" t="s">
        <v>1705</v>
      </c>
      <c r="H709" t="s">
        <v>1807</v>
      </c>
      <c r="I709" t="s">
        <v>1808</v>
      </c>
      <c r="J709" t="s">
        <v>1759</v>
      </c>
      <c r="K709" t="s">
        <v>1809</v>
      </c>
      <c r="L709" t="s">
        <v>1756</v>
      </c>
      <c r="M709" t="s">
        <v>1173</v>
      </c>
      <c r="N709">
        <v>26</v>
      </c>
      <c r="O709" t="s">
        <v>9</v>
      </c>
      <c r="P709" t="s">
        <v>26</v>
      </c>
      <c r="Q709" t="s">
        <v>35</v>
      </c>
      <c r="R709" t="s">
        <v>12</v>
      </c>
      <c r="S709">
        <v>2</v>
      </c>
      <c r="T709">
        <v>352.63</v>
      </c>
      <c r="U709">
        <v>0.15</v>
      </c>
      <c r="V709">
        <v>599.471</v>
      </c>
      <c r="W709" t="s">
        <v>1824</v>
      </c>
    </row>
    <row r="710" spans="1:23">
      <c r="A710" s="27">
        <v>45474</v>
      </c>
      <c r="B710" t="s">
        <v>550</v>
      </c>
      <c r="C710" t="s">
        <v>1674</v>
      </c>
      <c r="D710" t="s">
        <v>3923</v>
      </c>
      <c r="E710" t="s">
        <v>1558</v>
      </c>
      <c r="F710" t="s">
        <v>3850</v>
      </c>
      <c r="G710" t="s">
        <v>1683</v>
      </c>
      <c r="H710" t="s">
        <v>1807</v>
      </c>
      <c r="I710" t="s">
        <v>1808</v>
      </c>
      <c r="J710" t="s">
        <v>1759</v>
      </c>
      <c r="K710" t="s">
        <v>1809</v>
      </c>
      <c r="L710" t="s">
        <v>1756</v>
      </c>
      <c r="M710" t="s">
        <v>551</v>
      </c>
      <c r="N710">
        <v>47</v>
      </c>
      <c r="O710" t="s">
        <v>16</v>
      </c>
      <c r="P710" t="s">
        <v>31</v>
      </c>
      <c r="Q710" t="s">
        <v>47</v>
      </c>
      <c r="R710" t="s">
        <v>12</v>
      </c>
      <c r="S710">
        <v>4</v>
      </c>
      <c r="T710">
        <v>194.67</v>
      </c>
      <c r="U710">
        <v>0.23</v>
      </c>
      <c r="V710">
        <v>599.58359999999993</v>
      </c>
      <c r="W710" t="s">
        <v>1824</v>
      </c>
    </row>
    <row r="711" spans="1:23">
      <c r="A711" s="27">
        <v>45475</v>
      </c>
      <c r="B711" t="s">
        <v>693</v>
      </c>
      <c r="C711" t="s">
        <v>1744</v>
      </c>
      <c r="D711" t="s">
        <v>3959</v>
      </c>
      <c r="E711" t="s">
        <v>1563</v>
      </c>
      <c r="F711" t="s">
        <v>3854</v>
      </c>
      <c r="G711" t="s">
        <v>1715</v>
      </c>
      <c r="H711" t="s">
        <v>1782</v>
      </c>
      <c r="I711" t="s">
        <v>1783</v>
      </c>
      <c r="J711" t="s">
        <v>1784</v>
      </c>
      <c r="K711" t="s">
        <v>1785</v>
      </c>
      <c r="L711" t="s">
        <v>1772</v>
      </c>
      <c r="M711" t="s">
        <v>694</v>
      </c>
      <c r="N711">
        <v>42</v>
      </c>
      <c r="O711" t="s">
        <v>16</v>
      </c>
      <c r="P711" t="s">
        <v>31</v>
      </c>
      <c r="Q711" t="s">
        <v>588</v>
      </c>
      <c r="R711" t="s">
        <v>12</v>
      </c>
      <c r="S711">
        <v>4</v>
      </c>
      <c r="T711">
        <v>156.16</v>
      </c>
      <c r="U711">
        <v>0</v>
      </c>
      <c r="V711">
        <v>599.65440000000001</v>
      </c>
      <c r="W711" t="s">
        <v>1829</v>
      </c>
    </row>
    <row r="712" spans="1:23">
      <c r="A712" s="27">
        <v>45475</v>
      </c>
      <c r="B712" t="s">
        <v>100</v>
      </c>
      <c r="C712" t="s">
        <v>1592</v>
      </c>
      <c r="D712" t="s">
        <v>3876</v>
      </c>
      <c r="E712" t="s">
        <v>1566</v>
      </c>
      <c r="F712" t="s">
        <v>3872</v>
      </c>
      <c r="G712" t="s">
        <v>1617</v>
      </c>
      <c r="H712" t="s">
        <v>1779</v>
      </c>
      <c r="I712" t="s">
        <v>1780</v>
      </c>
      <c r="J712" t="s">
        <v>1763</v>
      </c>
      <c r="K712" t="s">
        <v>1781</v>
      </c>
      <c r="L712" t="s">
        <v>1772</v>
      </c>
      <c r="M712" t="s">
        <v>101</v>
      </c>
      <c r="N712">
        <v>52</v>
      </c>
      <c r="O712" t="s">
        <v>16</v>
      </c>
      <c r="P712" t="s">
        <v>19</v>
      </c>
      <c r="Q712" t="s">
        <v>96</v>
      </c>
      <c r="R712" t="s">
        <v>12</v>
      </c>
      <c r="S712">
        <v>3</v>
      </c>
      <c r="T712">
        <v>235.41</v>
      </c>
      <c r="U712">
        <v>0.15</v>
      </c>
      <c r="V712">
        <v>600.29549999999995</v>
      </c>
      <c r="W712" t="s">
        <v>1826</v>
      </c>
    </row>
    <row r="713" spans="1:23">
      <c r="A713" s="27">
        <v>45475</v>
      </c>
      <c r="B713" t="s">
        <v>969</v>
      </c>
      <c r="C713" t="s">
        <v>1608</v>
      </c>
      <c r="D713" t="s">
        <v>3885</v>
      </c>
      <c r="E713" t="s">
        <v>1544</v>
      </c>
      <c r="F713" t="s">
        <v>3858</v>
      </c>
      <c r="G713" t="s">
        <v>1571</v>
      </c>
      <c r="H713" t="s">
        <v>1761</v>
      </c>
      <c r="I713" t="s">
        <v>1762</v>
      </c>
      <c r="J713" t="s">
        <v>1763</v>
      </c>
      <c r="K713" t="s">
        <v>1764</v>
      </c>
      <c r="L713" t="s">
        <v>1765</v>
      </c>
      <c r="M713" t="s">
        <v>970</v>
      </c>
      <c r="N713">
        <v>56</v>
      </c>
      <c r="O713" t="s">
        <v>16</v>
      </c>
      <c r="P713" t="s">
        <v>19</v>
      </c>
      <c r="Q713" t="s">
        <v>43</v>
      </c>
      <c r="R713" t="s">
        <v>12</v>
      </c>
      <c r="S713">
        <v>1</v>
      </c>
      <c r="T713">
        <v>790.73</v>
      </c>
      <c r="U713">
        <v>0.24</v>
      </c>
      <c r="V713">
        <v>600.95479999999998</v>
      </c>
      <c r="W713" t="s">
        <v>1826</v>
      </c>
    </row>
    <row r="714" spans="1:23">
      <c r="A714" s="27">
        <v>45475</v>
      </c>
      <c r="B714" t="s">
        <v>338</v>
      </c>
      <c r="C714" t="s">
        <v>1648</v>
      </c>
      <c r="D714" t="s">
        <v>3910</v>
      </c>
      <c r="E714" t="s">
        <v>1566</v>
      </c>
      <c r="F714" t="s">
        <v>3856</v>
      </c>
      <c r="G714" t="s">
        <v>1641</v>
      </c>
      <c r="H714" t="s">
        <v>1761</v>
      </c>
      <c r="I714" t="s">
        <v>1762</v>
      </c>
      <c r="J714" t="s">
        <v>1763</v>
      </c>
      <c r="K714" t="s">
        <v>1764</v>
      </c>
      <c r="L714" t="s">
        <v>1765</v>
      </c>
      <c r="M714" t="s">
        <v>339</v>
      </c>
      <c r="N714">
        <v>43</v>
      </c>
      <c r="O714" t="s">
        <v>16</v>
      </c>
      <c r="P714" t="s">
        <v>31</v>
      </c>
      <c r="Q714" t="s">
        <v>117</v>
      </c>
      <c r="R714" t="s">
        <v>12</v>
      </c>
      <c r="S714">
        <v>1</v>
      </c>
      <c r="T714">
        <v>823.26</v>
      </c>
      <c r="U714">
        <v>0.27</v>
      </c>
      <c r="V714">
        <v>600.97979999999995</v>
      </c>
      <c r="W714" t="s">
        <v>1829</v>
      </c>
    </row>
    <row r="715" spans="1:23">
      <c r="A715" s="27">
        <v>45475</v>
      </c>
      <c r="B715" t="s">
        <v>20</v>
      </c>
      <c r="C715" t="s">
        <v>1706</v>
      </c>
      <c r="D715" t="s">
        <v>3940</v>
      </c>
      <c r="E715" t="s">
        <v>1544</v>
      </c>
      <c r="F715" t="s">
        <v>3852</v>
      </c>
      <c r="G715" t="s">
        <v>1695</v>
      </c>
      <c r="H715" t="s">
        <v>1807</v>
      </c>
      <c r="I715" t="s">
        <v>1808</v>
      </c>
      <c r="J715" t="s">
        <v>1759</v>
      </c>
      <c r="K715" t="s">
        <v>1809</v>
      </c>
      <c r="L715" t="s">
        <v>1756</v>
      </c>
      <c r="M715" t="s">
        <v>3982</v>
      </c>
      <c r="N715">
        <v>29</v>
      </c>
      <c r="O715" t="s">
        <v>16</v>
      </c>
      <c r="P715" t="s">
        <v>26</v>
      </c>
      <c r="Q715" t="s">
        <v>328</v>
      </c>
      <c r="R715" t="s">
        <v>12</v>
      </c>
      <c r="S715">
        <v>2</v>
      </c>
      <c r="T715">
        <v>418.23</v>
      </c>
      <c r="U715">
        <v>0.28000000000000003</v>
      </c>
      <c r="V715">
        <v>602.25120000000004</v>
      </c>
      <c r="W715" t="s">
        <v>1829</v>
      </c>
    </row>
    <row r="716" spans="1:23">
      <c r="A716" s="27">
        <v>45475</v>
      </c>
      <c r="B716" t="s">
        <v>1202</v>
      </c>
      <c r="C716" t="s">
        <v>1606</v>
      </c>
      <c r="D716" t="s">
        <v>3884</v>
      </c>
      <c r="E716" t="s">
        <v>1544</v>
      </c>
      <c r="F716" t="s">
        <v>3864</v>
      </c>
      <c r="G716" t="s">
        <v>1689</v>
      </c>
      <c r="H716" t="s">
        <v>1804</v>
      </c>
      <c r="I716" t="s">
        <v>1805</v>
      </c>
      <c r="J716" t="s">
        <v>1784</v>
      </c>
      <c r="K716" t="s">
        <v>1806</v>
      </c>
      <c r="L716" t="s">
        <v>1756</v>
      </c>
      <c r="M716" t="s">
        <v>1203</v>
      </c>
      <c r="N716">
        <v>60</v>
      </c>
      <c r="O716" t="s">
        <v>9</v>
      </c>
      <c r="P716" t="s">
        <v>19</v>
      </c>
      <c r="Q716" t="s">
        <v>167</v>
      </c>
      <c r="R716" t="s">
        <v>12</v>
      </c>
      <c r="S716">
        <v>1</v>
      </c>
      <c r="T716">
        <v>850.06</v>
      </c>
      <c r="U716">
        <v>0.28999999999999998</v>
      </c>
      <c r="V716">
        <v>603.54259999999988</v>
      </c>
      <c r="W716" t="s">
        <v>1824</v>
      </c>
    </row>
    <row r="717" spans="1:23">
      <c r="A717" s="27">
        <v>45477</v>
      </c>
      <c r="B717" t="s">
        <v>63</v>
      </c>
      <c r="C717" t="s">
        <v>1694</v>
      </c>
      <c r="D717" t="s">
        <v>3934</v>
      </c>
      <c r="E717" t="s">
        <v>1566</v>
      </c>
      <c r="F717" t="s">
        <v>3887</v>
      </c>
      <c r="G717" t="s">
        <v>1603</v>
      </c>
      <c r="H717" t="s">
        <v>1797</v>
      </c>
      <c r="I717" t="s">
        <v>1798</v>
      </c>
      <c r="J717" t="s">
        <v>1754</v>
      </c>
      <c r="K717" t="s">
        <v>129</v>
      </c>
      <c r="L717" t="s">
        <v>1756</v>
      </c>
      <c r="M717" t="s">
        <v>64</v>
      </c>
      <c r="N717">
        <v>32</v>
      </c>
      <c r="O717" t="s">
        <v>16</v>
      </c>
      <c r="P717" t="s">
        <v>26</v>
      </c>
      <c r="Q717" t="s">
        <v>39</v>
      </c>
      <c r="R717" t="s">
        <v>12</v>
      </c>
      <c r="S717">
        <v>3</v>
      </c>
      <c r="T717">
        <v>239.57</v>
      </c>
      <c r="U717">
        <v>0.16</v>
      </c>
      <c r="V717">
        <v>603.71640000000002</v>
      </c>
      <c r="W717" t="s">
        <v>1826</v>
      </c>
    </row>
    <row r="718" spans="1:23">
      <c r="A718" s="27">
        <v>45477</v>
      </c>
      <c r="B718" t="s">
        <v>1166</v>
      </c>
      <c r="C718" t="s">
        <v>1692</v>
      </c>
      <c r="D718" t="s">
        <v>3933</v>
      </c>
      <c r="E718" t="s">
        <v>1566</v>
      </c>
      <c r="F718" t="s">
        <v>3856</v>
      </c>
      <c r="G718" t="s">
        <v>1737</v>
      </c>
      <c r="H718" t="s">
        <v>1779</v>
      </c>
      <c r="I718" t="s">
        <v>1780</v>
      </c>
      <c r="J718" t="s">
        <v>1763</v>
      </c>
      <c r="K718" t="s">
        <v>1781</v>
      </c>
      <c r="L718" t="s">
        <v>1772</v>
      </c>
      <c r="M718" t="s">
        <v>1167</v>
      </c>
      <c r="N718">
        <v>37</v>
      </c>
      <c r="O718" t="s">
        <v>16</v>
      </c>
      <c r="P718" t="s">
        <v>31</v>
      </c>
      <c r="Q718" t="s">
        <v>250</v>
      </c>
      <c r="R718" t="s">
        <v>12</v>
      </c>
      <c r="S718">
        <v>2</v>
      </c>
      <c r="T718">
        <v>343.42</v>
      </c>
      <c r="U718">
        <v>0.12</v>
      </c>
      <c r="V718">
        <v>604.41920000000005</v>
      </c>
      <c r="W718" t="s">
        <v>1824</v>
      </c>
    </row>
    <row r="719" spans="1:23">
      <c r="A719" s="27">
        <v>45477</v>
      </c>
      <c r="B719" t="s">
        <v>1252</v>
      </c>
      <c r="C719" t="s">
        <v>1590</v>
      </c>
      <c r="D719" t="s">
        <v>3874</v>
      </c>
      <c r="E719" t="s">
        <v>1544</v>
      </c>
      <c r="F719" t="s">
        <v>3875</v>
      </c>
      <c r="G719" t="s">
        <v>1701</v>
      </c>
      <c r="H719" t="s">
        <v>1752</v>
      </c>
      <c r="I719" t="s">
        <v>1753</v>
      </c>
      <c r="J719" t="s">
        <v>1754</v>
      </c>
      <c r="K719" t="s">
        <v>1755</v>
      </c>
      <c r="L719" t="s">
        <v>1756</v>
      </c>
      <c r="M719" t="s">
        <v>1253</v>
      </c>
      <c r="N719">
        <v>31</v>
      </c>
      <c r="O719" t="s">
        <v>9</v>
      </c>
      <c r="P719" t="s">
        <v>26</v>
      </c>
      <c r="Q719" t="s">
        <v>62</v>
      </c>
      <c r="R719" t="s">
        <v>12</v>
      </c>
      <c r="S719">
        <v>2</v>
      </c>
      <c r="T719">
        <v>347.95</v>
      </c>
      <c r="U719">
        <v>0.13</v>
      </c>
      <c r="V719">
        <v>605.43299999999999</v>
      </c>
      <c r="W719" t="s">
        <v>1826</v>
      </c>
    </row>
    <row r="720" spans="1:23">
      <c r="A720" s="27">
        <v>45477</v>
      </c>
      <c r="B720" t="s">
        <v>869</v>
      </c>
      <c r="C720" t="s">
        <v>1676</v>
      </c>
      <c r="D720" t="s">
        <v>3924</v>
      </c>
      <c r="E720" t="s">
        <v>1558</v>
      </c>
      <c r="F720" t="s">
        <v>3906</v>
      </c>
      <c r="G720" t="s">
        <v>1723</v>
      </c>
      <c r="H720" t="s">
        <v>1761</v>
      </c>
      <c r="I720" t="s">
        <v>1762</v>
      </c>
      <c r="J720" t="s">
        <v>1763</v>
      </c>
      <c r="K720" t="s">
        <v>1764</v>
      </c>
      <c r="L720" t="s">
        <v>1765</v>
      </c>
      <c r="M720" t="s">
        <v>870</v>
      </c>
      <c r="N720">
        <v>23</v>
      </c>
      <c r="O720" t="s">
        <v>9</v>
      </c>
      <c r="P720" t="s">
        <v>26</v>
      </c>
      <c r="Q720" t="s">
        <v>194</v>
      </c>
      <c r="R720" t="s">
        <v>12</v>
      </c>
      <c r="S720">
        <v>1</v>
      </c>
      <c r="T720">
        <v>644.15</v>
      </c>
      <c r="U720">
        <v>0.06</v>
      </c>
      <c r="V720">
        <v>605.50099999999998</v>
      </c>
      <c r="W720" t="s">
        <v>1829</v>
      </c>
    </row>
    <row r="721" spans="1:23">
      <c r="A721" s="27">
        <v>45478</v>
      </c>
      <c r="B721" t="s">
        <v>1220</v>
      </c>
      <c r="C721" t="s">
        <v>1557</v>
      </c>
      <c r="D721" t="s">
        <v>3849</v>
      </c>
      <c r="E721" t="s">
        <v>1558</v>
      </c>
      <c r="F721" t="s">
        <v>3850</v>
      </c>
      <c r="G721" t="s">
        <v>1591</v>
      </c>
      <c r="H721" t="s">
        <v>1807</v>
      </c>
      <c r="I721" t="s">
        <v>1808</v>
      </c>
      <c r="J721" t="s">
        <v>1759</v>
      </c>
      <c r="K721" t="s">
        <v>1809</v>
      </c>
      <c r="L721" t="s">
        <v>1756</v>
      </c>
      <c r="M721" t="s">
        <v>1221</v>
      </c>
      <c r="N721">
        <v>40</v>
      </c>
      <c r="O721" t="s">
        <v>16</v>
      </c>
      <c r="P721" t="s">
        <v>31</v>
      </c>
      <c r="Q721" t="s">
        <v>201</v>
      </c>
      <c r="R721" t="s">
        <v>12</v>
      </c>
      <c r="S721">
        <v>1</v>
      </c>
      <c r="T721">
        <v>631</v>
      </c>
      <c r="U721">
        <v>0.04</v>
      </c>
      <c r="V721">
        <v>605.76</v>
      </c>
      <c r="W721" t="s">
        <v>1829</v>
      </c>
    </row>
    <row r="722" spans="1:23">
      <c r="A722" s="27">
        <v>45478</v>
      </c>
      <c r="B722" t="s">
        <v>1368</v>
      </c>
      <c r="C722" t="s">
        <v>1640</v>
      </c>
      <c r="D722" t="s">
        <v>3904</v>
      </c>
      <c r="E722" t="s">
        <v>1547</v>
      </c>
      <c r="F722" t="s">
        <v>3843</v>
      </c>
      <c r="G722" t="s">
        <v>1715</v>
      </c>
      <c r="H722" t="s">
        <v>1782</v>
      </c>
      <c r="I722" t="s">
        <v>1783</v>
      </c>
      <c r="J722" t="s">
        <v>1784</v>
      </c>
      <c r="K722" t="s">
        <v>1785</v>
      </c>
      <c r="L722" t="s">
        <v>1772</v>
      </c>
      <c r="M722" t="s">
        <v>1369</v>
      </c>
      <c r="N722">
        <v>42</v>
      </c>
      <c r="O722" t="s">
        <v>16</v>
      </c>
      <c r="P722" t="s">
        <v>31</v>
      </c>
      <c r="Q722" t="s">
        <v>233</v>
      </c>
      <c r="R722" t="s">
        <v>12</v>
      </c>
      <c r="S722">
        <v>1</v>
      </c>
      <c r="T722">
        <v>681.72</v>
      </c>
      <c r="U722">
        <v>0.11</v>
      </c>
      <c r="V722">
        <v>606.73080000000004</v>
      </c>
      <c r="W722" t="s">
        <v>1826</v>
      </c>
    </row>
    <row r="723" spans="1:23">
      <c r="A723" s="27">
        <v>45478</v>
      </c>
      <c r="B723" t="s">
        <v>1092</v>
      </c>
      <c r="C723" t="s">
        <v>1614</v>
      </c>
      <c r="D723" t="s">
        <v>3889</v>
      </c>
      <c r="E723" t="s">
        <v>1544</v>
      </c>
      <c r="F723" t="s">
        <v>3864</v>
      </c>
      <c r="G723" t="s">
        <v>1605</v>
      </c>
      <c r="H723" t="s">
        <v>1789</v>
      </c>
      <c r="I723" t="s">
        <v>1790</v>
      </c>
      <c r="J723" t="s">
        <v>1754</v>
      </c>
      <c r="K723" t="s">
        <v>1791</v>
      </c>
      <c r="L723" t="s">
        <v>1772</v>
      </c>
      <c r="M723" t="s">
        <v>1093</v>
      </c>
      <c r="N723">
        <v>55</v>
      </c>
      <c r="O723" t="s">
        <v>9</v>
      </c>
      <c r="P723" t="s">
        <v>19</v>
      </c>
      <c r="Q723" t="s">
        <v>39</v>
      </c>
      <c r="R723" t="s">
        <v>12</v>
      </c>
      <c r="S723">
        <v>2</v>
      </c>
      <c r="T723">
        <v>379.78</v>
      </c>
      <c r="U723">
        <v>0.2</v>
      </c>
      <c r="V723">
        <v>607.64800000000002</v>
      </c>
      <c r="W723" t="s">
        <v>1824</v>
      </c>
    </row>
    <row r="724" spans="1:23">
      <c r="A724" s="27">
        <v>45478</v>
      </c>
      <c r="B724" t="s">
        <v>1101</v>
      </c>
      <c r="C724" t="s">
        <v>1662</v>
      </c>
      <c r="D724" t="s">
        <v>3917</v>
      </c>
      <c r="E724" t="s">
        <v>1566</v>
      </c>
      <c r="F724" t="s">
        <v>3856</v>
      </c>
      <c r="G724" t="s">
        <v>1601</v>
      </c>
      <c r="H724" t="s">
        <v>1766</v>
      </c>
      <c r="I724" t="s">
        <v>1767</v>
      </c>
      <c r="J724" t="s">
        <v>1759</v>
      </c>
      <c r="K724" t="s">
        <v>1768</v>
      </c>
      <c r="L724" t="s">
        <v>1765</v>
      </c>
      <c r="M724" t="s">
        <v>1102</v>
      </c>
      <c r="N724">
        <v>25</v>
      </c>
      <c r="O724" t="s">
        <v>16</v>
      </c>
      <c r="P724" t="s">
        <v>26</v>
      </c>
      <c r="Q724" t="s">
        <v>267</v>
      </c>
      <c r="R724" t="s">
        <v>12</v>
      </c>
      <c r="S724">
        <v>2</v>
      </c>
      <c r="T724">
        <v>422.13</v>
      </c>
      <c r="U724">
        <v>0.28000000000000003</v>
      </c>
      <c r="V724">
        <v>607.86720000000003</v>
      </c>
      <c r="W724" t="s">
        <v>1824</v>
      </c>
    </row>
    <row r="725" spans="1:23">
      <c r="A725" s="27">
        <v>45478</v>
      </c>
      <c r="B725" t="s">
        <v>278</v>
      </c>
      <c r="C725" t="s">
        <v>1620</v>
      </c>
      <c r="D725" t="s">
        <v>3892</v>
      </c>
      <c r="E725" t="s">
        <v>1547</v>
      </c>
      <c r="F725" t="s">
        <v>3841</v>
      </c>
      <c r="G725" t="s">
        <v>1633</v>
      </c>
      <c r="H725" t="s">
        <v>1752</v>
      </c>
      <c r="I725" t="s">
        <v>1753</v>
      </c>
      <c r="J725" t="s">
        <v>1754</v>
      </c>
      <c r="K725" t="s">
        <v>1755</v>
      </c>
      <c r="L725" t="s">
        <v>1756</v>
      </c>
      <c r="M725" t="s">
        <v>279</v>
      </c>
      <c r="N725">
        <v>37</v>
      </c>
      <c r="O725" t="s">
        <v>9</v>
      </c>
      <c r="P725" t="s">
        <v>31</v>
      </c>
      <c r="Q725" t="s">
        <v>194</v>
      </c>
      <c r="R725" t="s">
        <v>12</v>
      </c>
      <c r="S725">
        <v>2</v>
      </c>
      <c r="T725">
        <v>324.18</v>
      </c>
      <c r="U725">
        <v>0.06</v>
      </c>
      <c r="V725">
        <v>609.45839999999998</v>
      </c>
      <c r="W725" t="s">
        <v>1826</v>
      </c>
    </row>
    <row r="726" spans="1:23">
      <c r="A726" s="27">
        <v>45478</v>
      </c>
      <c r="B726" t="s">
        <v>1157</v>
      </c>
      <c r="C726" t="s">
        <v>1622</v>
      </c>
      <c r="D726" t="s">
        <v>3893</v>
      </c>
      <c r="E726" t="s">
        <v>1547</v>
      </c>
      <c r="F726" t="s">
        <v>3894</v>
      </c>
      <c r="G726" t="s">
        <v>1667</v>
      </c>
      <c r="H726" t="s">
        <v>1804</v>
      </c>
      <c r="I726" t="s">
        <v>1805</v>
      </c>
      <c r="J726" t="s">
        <v>1784</v>
      </c>
      <c r="K726" t="s">
        <v>1806</v>
      </c>
      <c r="L726" t="s">
        <v>1756</v>
      </c>
      <c r="M726" t="s">
        <v>1158</v>
      </c>
      <c r="N726">
        <v>45</v>
      </c>
      <c r="O726" t="s">
        <v>9</v>
      </c>
      <c r="P726" t="s">
        <v>31</v>
      </c>
      <c r="Q726" t="s">
        <v>140</v>
      </c>
      <c r="R726" t="s">
        <v>12</v>
      </c>
      <c r="S726">
        <v>1</v>
      </c>
      <c r="T726">
        <v>628.98</v>
      </c>
      <c r="U726">
        <v>0.03</v>
      </c>
      <c r="V726">
        <v>610.11059999999998</v>
      </c>
      <c r="W726" t="s">
        <v>1829</v>
      </c>
    </row>
    <row r="727" spans="1:23">
      <c r="A727" s="27">
        <v>45479</v>
      </c>
      <c r="B727" t="s">
        <v>899</v>
      </c>
      <c r="C727" t="s">
        <v>1684</v>
      </c>
      <c r="D727" t="s">
        <v>3928</v>
      </c>
      <c r="E727" t="s">
        <v>1544</v>
      </c>
      <c r="F727" t="s">
        <v>3929</v>
      </c>
      <c r="G727" t="s">
        <v>1725</v>
      </c>
      <c r="H727" t="s">
        <v>1813</v>
      </c>
      <c r="I727" t="s">
        <v>1814</v>
      </c>
      <c r="J727" t="s">
        <v>1754</v>
      </c>
      <c r="K727" t="s">
        <v>1815</v>
      </c>
      <c r="L727" t="s">
        <v>1772</v>
      </c>
      <c r="M727" t="s">
        <v>900</v>
      </c>
      <c r="N727">
        <v>54</v>
      </c>
      <c r="O727" t="s">
        <v>16</v>
      </c>
      <c r="P727" t="s">
        <v>19</v>
      </c>
      <c r="Q727" t="s">
        <v>96</v>
      </c>
      <c r="R727" t="s">
        <v>12</v>
      </c>
      <c r="S727">
        <v>1</v>
      </c>
      <c r="T727">
        <v>671.62</v>
      </c>
      <c r="U727">
        <v>0.09</v>
      </c>
      <c r="V727">
        <v>611.17420000000004</v>
      </c>
      <c r="W727" t="s">
        <v>1829</v>
      </c>
    </row>
    <row r="728" spans="1:23">
      <c r="A728" s="27">
        <v>45479</v>
      </c>
      <c r="B728" t="s">
        <v>1130</v>
      </c>
      <c r="C728" t="s">
        <v>1700</v>
      </c>
      <c r="D728" t="s">
        <v>3937</v>
      </c>
      <c r="E728" t="s">
        <v>1563</v>
      </c>
      <c r="F728" t="s">
        <v>3839</v>
      </c>
      <c r="G728" t="s">
        <v>1687</v>
      </c>
      <c r="H728" t="s">
        <v>1799</v>
      </c>
      <c r="I728" t="s">
        <v>1800</v>
      </c>
      <c r="J728" t="s">
        <v>1763</v>
      </c>
      <c r="K728" t="s">
        <v>207</v>
      </c>
      <c r="L728" t="s">
        <v>1765</v>
      </c>
      <c r="M728" t="s">
        <v>1131</v>
      </c>
      <c r="N728">
        <v>64</v>
      </c>
      <c r="O728" t="s">
        <v>9</v>
      </c>
      <c r="P728" t="s">
        <v>19</v>
      </c>
      <c r="Q728" t="s">
        <v>113</v>
      </c>
      <c r="R728" t="s">
        <v>12</v>
      </c>
      <c r="S728">
        <v>3</v>
      </c>
      <c r="T728">
        <v>291.05</v>
      </c>
      <c r="U728">
        <v>0.3</v>
      </c>
      <c r="V728">
        <v>611.20500000000004</v>
      </c>
      <c r="W728" t="s">
        <v>1826</v>
      </c>
    </row>
    <row r="729" spans="1:23">
      <c r="A729" s="27">
        <v>45479</v>
      </c>
      <c r="B729" t="s">
        <v>631</v>
      </c>
      <c r="C729" t="s">
        <v>1682</v>
      </c>
      <c r="D729" t="s">
        <v>3927</v>
      </c>
      <c r="E729" t="s">
        <v>1563</v>
      </c>
      <c r="F729" t="s">
        <v>3848</v>
      </c>
      <c r="G729" t="s">
        <v>1571</v>
      </c>
      <c r="H729" t="s">
        <v>1782</v>
      </c>
      <c r="I729" t="s">
        <v>1783</v>
      </c>
      <c r="J729" t="s">
        <v>1784</v>
      </c>
      <c r="K729" t="s">
        <v>1785</v>
      </c>
      <c r="L729" t="s">
        <v>1772</v>
      </c>
      <c r="M729" t="s">
        <v>632</v>
      </c>
      <c r="N729">
        <v>26</v>
      </c>
      <c r="O729" t="s">
        <v>9</v>
      </c>
      <c r="P729" t="s">
        <v>26</v>
      </c>
      <c r="Q729" t="s">
        <v>96</v>
      </c>
      <c r="R729" t="s">
        <v>12</v>
      </c>
      <c r="S729">
        <v>1</v>
      </c>
      <c r="T729">
        <v>664.87</v>
      </c>
      <c r="U729">
        <v>0.08</v>
      </c>
      <c r="V729">
        <v>611.68040000000008</v>
      </c>
      <c r="W729" t="s">
        <v>1826</v>
      </c>
    </row>
    <row r="730" spans="1:23">
      <c r="A730" s="27">
        <v>45480</v>
      </c>
      <c r="B730" t="s">
        <v>369</v>
      </c>
      <c r="C730" t="s">
        <v>1598</v>
      </c>
      <c r="D730" t="s">
        <v>3880</v>
      </c>
      <c r="E730" t="s">
        <v>1547</v>
      </c>
      <c r="F730" t="s">
        <v>3848</v>
      </c>
      <c r="G730" t="s">
        <v>1687</v>
      </c>
      <c r="H730" t="s">
        <v>1794</v>
      </c>
      <c r="I730" t="s">
        <v>1795</v>
      </c>
      <c r="J730" t="s">
        <v>1759</v>
      </c>
      <c r="K730" t="s">
        <v>1796</v>
      </c>
      <c r="L730" t="s">
        <v>1772</v>
      </c>
      <c r="M730" t="s">
        <v>370</v>
      </c>
      <c r="N730">
        <v>64</v>
      </c>
      <c r="O730" t="s">
        <v>9</v>
      </c>
      <c r="P730" t="s">
        <v>19</v>
      </c>
      <c r="Q730" t="s">
        <v>51</v>
      </c>
      <c r="R730" t="s">
        <v>12</v>
      </c>
      <c r="S730">
        <v>4</v>
      </c>
      <c r="T730">
        <v>175.91</v>
      </c>
      <c r="U730">
        <v>0.13</v>
      </c>
      <c r="V730">
        <v>612.16679999999997</v>
      </c>
      <c r="W730" t="s">
        <v>1824</v>
      </c>
    </row>
    <row r="731" spans="1:23">
      <c r="A731" s="27">
        <v>45480</v>
      </c>
      <c r="B731" t="s">
        <v>360</v>
      </c>
      <c r="C731" t="s">
        <v>1553</v>
      </c>
      <c r="D731" t="s">
        <v>3845</v>
      </c>
      <c r="E731" t="s">
        <v>1547</v>
      </c>
      <c r="F731" t="s">
        <v>3846</v>
      </c>
      <c r="G731" t="s">
        <v>1727</v>
      </c>
      <c r="H731" t="s">
        <v>1810</v>
      </c>
      <c r="I731" t="s">
        <v>1811</v>
      </c>
      <c r="J731" t="s">
        <v>1754</v>
      </c>
      <c r="K731" t="s">
        <v>1812</v>
      </c>
      <c r="L731" t="s">
        <v>1756</v>
      </c>
      <c r="M731" t="s">
        <v>361</v>
      </c>
      <c r="N731">
        <v>29</v>
      </c>
      <c r="O731" t="s">
        <v>9</v>
      </c>
      <c r="P731" t="s">
        <v>26</v>
      </c>
      <c r="Q731" t="s">
        <v>51</v>
      </c>
      <c r="R731" t="s">
        <v>12</v>
      </c>
      <c r="S731">
        <v>3</v>
      </c>
      <c r="T731">
        <v>217.22</v>
      </c>
      <c r="U731">
        <v>0.06</v>
      </c>
      <c r="V731">
        <v>612.56039999999996</v>
      </c>
      <c r="W731" t="s">
        <v>1824</v>
      </c>
    </row>
    <row r="732" spans="1:23">
      <c r="A732" s="27">
        <v>45480</v>
      </c>
      <c r="B732" t="s">
        <v>948</v>
      </c>
      <c r="C732" t="s">
        <v>1620</v>
      </c>
      <c r="D732" t="s">
        <v>3892</v>
      </c>
      <c r="E732" t="s">
        <v>1547</v>
      </c>
      <c r="F732" t="s">
        <v>3841</v>
      </c>
      <c r="G732" t="s">
        <v>1645</v>
      </c>
      <c r="H732" t="s">
        <v>1799</v>
      </c>
      <c r="I732" t="s">
        <v>1800</v>
      </c>
      <c r="J732" t="s">
        <v>1763</v>
      </c>
      <c r="K732" t="s">
        <v>207</v>
      </c>
      <c r="L732" t="s">
        <v>1765</v>
      </c>
      <c r="M732" t="s">
        <v>949</v>
      </c>
      <c r="N732">
        <v>29</v>
      </c>
      <c r="O732" t="s">
        <v>9</v>
      </c>
      <c r="P732" t="s">
        <v>26</v>
      </c>
      <c r="Q732" t="s">
        <v>81</v>
      </c>
      <c r="R732" t="s">
        <v>12</v>
      </c>
      <c r="S732">
        <v>1</v>
      </c>
      <c r="T732">
        <v>850.83</v>
      </c>
      <c r="U732">
        <v>0.28000000000000003</v>
      </c>
      <c r="V732">
        <v>612.59760000000006</v>
      </c>
      <c r="W732" t="s">
        <v>1824</v>
      </c>
    </row>
    <row r="733" spans="1:23">
      <c r="A733" s="27">
        <v>45480</v>
      </c>
      <c r="B733" t="s">
        <v>295</v>
      </c>
      <c r="C733" t="s">
        <v>1568</v>
      </c>
      <c r="D733" t="s">
        <v>3857</v>
      </c>
      <c r="E733" t="s">
        <v>1544</v>
      </c>
      <c r="F733" t="s">
        <v>3858</v>
      </c>
      <c r="G733" t="s">
        <v>1587</v>
      </c>
      <c r="H733" t="s">
        <v>1794</v>
      </c>
      <c r="I733" t="s">
        <v>1795</v>
      </c>
      <c r="J733" t="s">
        <v>1759</v>
      </c>
      <c r="K733" t="s">
        <v>1796</v>
      </c>
      <c r="L733" t="s">
        <v>1772</v>
      </c>
      <c r="M733" t="s">
        <v>296</v>
      </c>
      <c r="N733">
        <v>34</v>
      </c>
      <c r="O733" t="s">
        <v>16</v>
      </c>
      <c r="P733" t="s">
        <v>26</v>
      </c>
      <c r="Q733" t="s">
        <v>184</v>
      </c>
      <c r="R733" t="s">
        <v>12</v>
      </c>
      <c r="S733">
        <v>3</v>
      </c>
      <c r="T733">
        <v>240.27</v>
      </c>
      <c r="U733">
        <v>0.15</v>
      </c>
      <c r="V733">
        <v>612.68850000000009</v>
      </c>
      <c r="W733" t="s">
        <v>1829</v>
      </c>
    </row>
    <row r="734" spans="1:23">
      <c r="A734" s="27">
        <v>45480</v>
      </c>
      <c r="B734" t="s">
        <v>241</v>
      </c>
      <c r="C734" t="s">
        <v>1565</v>
      </c>
      <c r="D734" t="s">
        <v>3855</v>
      </c>
      <c r="E734" t="s">
        <v>1566</v>
      </c>
      <c r="F734" t="s">
        <v>3856</v>
      </c>
      <c r="G734" t="s">
        <v>1719</v>
      </c>
      <c r="H734" t="s">
        <v>1794</v>
      </c>
      <c r="I734" t="s">
        <v>1795</v>
      </c>
      <c r="J734" t="s">
        <v>1759</v>
      </c>
      <c r="K734" t="s">
        <v>1796</v>
      </c>
      <c r="L734" t="s">
        <v>1772</v>
      </c>
      <c r="M734" t="s">
        <v>242</v>
      </c>
      <c r="N734">
        <v>21</v>
      </c>
      <c r="O734" t="s">
        <v>16</v>
      </c>
      <c r="P734" t="s">
        <v>26</v>
      </c>
      <c r="Q734" t="s">
        <v>43</v>
      </c>
      <c r="R734" t="s">
        <v>12</v>
      </c>
      <c r="S734">
        <v>1</v>
      </c>
      <c r="T734">
        <v>829.83</v>
      </c>
      <c r="U734">
        <v>0.26</v>
      </c>
      <c r="V734">
        <v>614.07420000000002</v>
      </c>
      <c r="W734" t="s">
        <v>1824</v>
      </c>
    </row>
    <row r="735" spans="1:23">
      <c r="A735" s="27">
        <v>45480</v>
      </c>
      <c r="B735" t="s">
        <v>693</v>
      </c>
      <c r="C735" t="s">
        <v>1551</v>
      </c>
      <c r="D735" t="s">
        <v>3844</v>
      </c>
      <c r="E735" t="s">
        <v>1547</v>
      </c>
      <c r="F735" t="s">
        <v>3843</v>
      </c>
      <c r="G735" t="s">
        <v>1741</v>
      </c>
      <c r="H735" t="s">
        <v>1797</v>
      </c>
      <c r="I735" t="s">
        <v>1798</v>
      </c>
      <c r="J735" t="s">
        <v>1754</v>
      </c>
      <c r="K735" t="s">
        <v>129</v>
      </c>
      <c r="L735" t="s">
        <v>1756</v>
      </c>
      <c r="M735" t="s">
        <v>694</v>
      </c>
      <c r="N735">
        <v>42</v>
      </c>
      <c r="O735" t="s">
        <v>16</v>
      </c>
      <c r="P735" t="s">
        <v>31</v>
      </c>
      <c r="Q735" t="s">
        <v>30</v>
      </c>
      <c r="R735" t="s">
        <v>12</v>
      </c>
      <c r="S735">
        <v>1</v>
      </c>
      <c r="T735">
        <v>830.42</v>
      </c>
      <c r="U735">
        <v>0.26</v>
      </c>
      <c r="V735">
        <v>614.51080000000002</v>
      </c>
      <c r="W735" t="s">
        <v>1824</v>
      </c>
    </row>
    <row r="736" spans="1:23">
      <c r="A736" s="27">
        <v>45481</v>
      </c>
      <c r="B736" t="s">
        <v>278</v>
      </c>
      <c r="C736" t="s">
        <v>1582</v>
      </c>
      <c r="D736" t="s">
        <v>3869</v>
      </c>
      <c r="E736" t="s">
        <v>1566</v>
      </c>
      <c r="F736" t="s">
        <v>3848</v>
      </c>
      <c r="G736" t="s">
        <v>1731</v>
      </c>
      <c r="H736" t="s">
        <v>1799</v>
      </c>
      <c r="I736" t="s">
        <v>1800</v>
      </c>
      <c r="J736" t="s">
        <v>1763</v>
      </c>
      <c r="K736" t="s">
        <v>207</v>
      </c>
      <c r="L736" t="s">
        <v>1765</v>
      </c>
      <c r="M736" t="s">
        <v>279</v>
      </c>
      <c r="N736">
        <v>37</v>
      </c>
      <c r="O736" t="s">
        <v>9</v>
      </c>
      <c r="P736" t="s">
        <v>31</v>
      </c>
      <c r="Q736" t="s">
        <v>113</v>
      </c>
      <c r="R736" t="s">
        <v>12</v>
      </c>
      <c r="S736">
        <v>1</v>
      </c>
      <c r="T736">
        <v>878.69</v>
      </c>
      <c r="U736">
        <v>0.3</v>
      </c>
      <c r="V736">
        <v>615.08299999999997</v>
      </c>
      <c r="W736" t="s">
        <v>1826</v>
      </c>
    </row>
    <row r="737" spans="1:23">
      <c r="A737" s="27">
        <v>45481</v>
      </c>
      <c r="B737" t="s">
        <v>241</v>
      </c>
      <c r="C737" t="s">
        <v>1584</v>
      </c>
      <c r="D737" t="s">
        <v>3870</v>
      </c>
      <c r="E737" t="s">
        <v>1547</v>
      </c>
      <c r="F737" t="s">
        <v>3846</v>
      </c>
      <c r="G737" t="s">
        <v>1683</v>
      </c>
      <c r="H737" t="s">
        <v>1757</v>
      </c>
      <c r="I737" t="s">
        <v>1758</v>
      </c>
      <c r="J737" t="s">
        <v>1759</v>
      </c>
      <c r="K737" t="s">
        <v>1760</v>
      </c>
      <c r="L737" t="s">
        <v>1756</v>
      </c>
      <c r="M737" t="s">
        <v>242</v>
      </c>
      <c r="N737">
        <v>21</v>
      </c>
      <c r="O737" t="s">
        <v>16</v>
      </c>
      <c r="P737" t="s">
        <v>26</v>
      </c>
      <c r="Q737" t="s">
        <v>113</v>
      </c>
      <c r="R737" t="s">
        <v>12</v>
      </c>
      <c r="S737">
        <v>1</v>
      </c>
      <c r="T737">
        <v>691.38</v>
      </c>
      <c r="U737">
        <v>0.11</v>
      </c>
      <c r="V737">
        <v>615.32820000000004</v>
      </c>
      <c r="W737" t="s">
        <v>1824</v>
      </c>
    </row>
    <row r="738" spans="1:23">
      <c r="A738" s="27">
        <v>45481</v>
      </c>
      <c r="B738" t="s">
        <v>221</v>
      </c>
      <c r="C738" t="s">
        <v>1736</v>
      </c>
      <c r="D738" t="s">
        <v>3955</v>
      </c>
      <c r="E738" t="s">
        <v>1558</v>
      </c>
      <c r="F738" t="s">
        <v>3850</v>
      </c>
      <c r="G738" t="s">
        <v>1737</v>
      </c>
      <c r="H738" t="s">
        <v>1769</v>
      </c>
      <c r="I738" t="s">
        <v>1770</v>
      </c>
      <c r="J738" t="s">
        <v>1763</v>
      </c>
      <c r="K738" t="s">
        <v>1771</v>
      </c>
      <c r="L738" t="s">
        <v>1772</v>
      </c>
      <c r="M738" t="s">
        <v>222</v>
      </c>
      <c r="N738">
        <v>53</v>
      </c>
      <c r="O738" t="s">
        <v>9</v>
      </c>
      <c r="P738" t="s">
        <v>19</v>
      </c>
      <c r="Q738" t="s">
        <v>30</v>
      </c>
      <c r="R738" t="s">
        <v>12</v>
      </c>
      <c r="S738">
        <v>1</v>
      </c>
      <c r="T738">
        <v>647.86</v>
      </c>
      <c r="U738">
        <v>0.05</v>
      </c>
      <c r="V738">
        <v>615.46699999999998</v>
      </c>
      <c r="W738" t="s">
        <v>1829</v>
      </c>
    </row>
    <row r="739" spans="1:23">
      <c r="A739" s="27">
        <v>45482</v>
      </c>
      <c r="B739" t="s">
        <v>444</v>
      </c>
      <c r="C739" t="s">
        <v>1730</v>
      </c>
      <c r="D739" t="s">
        <v>3952</v>
      </c>
      <c r="E739" t="s">
        <v>1547</v>
      </c>
      <c r="F739" t="s">
        <v>3894</v>
      </c>
      <c r="G739" t="s">
        <v>1615</v>
      </c>
      <c r="H739" t="s">
        <v>1792</v>
      </c>
      <c r="I739" t="s">
        <v>1793</v>
      </c>
      <c r="J739" t="s">
        <v>1763</v>
      </c>
      <c r="K739" t="s">
        <v>395</v>
      </c>
      <c r="L739" t="s">
        <v>1772</v>
      </c>
      <c r="M739" t="s">
        <v>445</v>
      </c>
      <c r="N739">
        <v>43</v>
      </c>
      <c r="O739" t="s">
        <v>16</v>
      </c>
      <c r="P739" t="s">
        <v>31</v>
      </c>
      <c r="Q739" t="s">
        <v>22</v>
      </c>
      <c r="R739" t="s">
        <v>12</v>
      </c>
      <c r="S739">
        <v>4</v>
      </c>
      <c r="T739">
        <v>202.46</v>
      </c>
      <c r="U739">
        <v>0.24</v>
      </c>
      <c r="V739">
        <v>615.47840000000008</v>
      </c>
      <c r="W739" t="s">
        <v>1826</v>
      </c>
    </row>
    <row r="740" spans="1:23">
      <c r="A740" s="27">
        <v>45482</v>
      </c>
      <c r="B740" t="s">
        <v>1492</v>
      </c>
      <c r="C740" t="s">
        <v>1724</v>
      </c>
      <c r="D740" t="s">
        <v>3949</v>
      </c>
      <c r="E740" t="s">
        <v>1566</v>
      </c>
      <c r="F740" t="s">
        <v>3848</v>
      </c>
      <c r="G740" t="s">
        <v>1627</v>
      </c>
      <c r="H740" t="s">
        <v>1789</v>
      </c>
      <c r="I740" t="s">
        <v>1790</v>
      </c>
      <c r="J740" t="s">
        <v>1754</v>
      </c>
      <c r="K740" t="s">
        <v>1791</v>
      </c>
      <c r="L740" t="s">
        <v>1772</v>
      </c>
      <c r="M740" t="s">
        <v>1493</v>
      </c>
      <c r="N740">
        <v>46</v>
      </c>
      <c r="O740" t="s">
        <v>16</v>
      </c>
      <c r="P740" t="s">
        <v>31</v>
      </c>
      <c r="Q740" t="s">
        <v>163</v>
      </c>
      <c r="R740" t="s">
        <v>12</v>
      </c>
      <c r="S740">
        <v>4</v>
      </c>
      <c r="T740">
        <v>216.81</v>
      </c>
      <c r="U740">
        <v>0.28999999999999998</v>
      </c>
      <c r="V740">
        <v>615.74040000000002</v>
      </c>
      <c r="W740" t="s">
        <v>1824</v>
      </c>
    </row>
    <row r="741" spans="1:23">
      <c r="A741" s="27">
        <v>45482</v>
      </c>
      <c r="B741" t="s">
        <v>999</v>
      </c>
      <c r="C741" t="s">
        <v>1712</v>
      </c>
      <c r="D741" t="s">
        <v>3943</v>
      </c>
      <c r="E741" t="s">
        <v>1566</v>
      </c>
      <c r="F741" t="s">
        <v>3856</v>
      </c>
      <c r="G741" t="s">
        <v>1709</v>
      </c>
      <c r="H741" t="s">
        <v>1766</v>
      </c>
      <c r="I741" t="s">
        <v>1767</v>
      </c>
      <c r="J741" t="s">
        <v>1759</v>
      </c>
      <c r="K741" t="s">
        <v>1768</v>
      </c>
      <c r="L741" t="s">
        <v>1765</v>
      </c>
      <c r="M741" t="s">
        <v>1000</v>
      </c>
      <c r="N741">
        <v>64</v>
      </c>
      <c r="O741" t="s">
        <v>16</v>
      </c>
      <c r="P741" t="s">
        <v>19</v>
      </c>
      <c r="Q741" t="s">
        <v>47</v>
      </c>
      <c r="R741" t="s">
        <v>12</v>
      </c>
      <c r="S741">
        <v>1</v>
      </c>
      <c r="T741">
        <v>867.32</v>
      </c>
      <c r="U741">
        <v>0.28999999999999998</v>
      </c>
      <c r="V741">
        <v>615.79719999999998</v>
      </c>
      <c r="W741" t="s">
        <v>1826</v>
      </c>
    </row>
    <row r="742" spans="1:23">
      <c r="A742" s="27">
        <v>45483</v>
      </c>
      <c r="B742" t="s">
        <v>669</v>
      </c>
      <c r="C742" t="s">
        <v>1692</v>
      </c>
      <c r="D742" t="s">
        <v>3933</v>
      </c>
      <c r="E742" t="s">
        <v>1566</v>
      </c>
      <c r="F742" t="s">
        <v>3856</v>
      </c>
      <c r="G742" t="s">
        <v>1687</v>
      </c>
      <c r="H742" t="s">
        <v>1786</v>
      </c>
      <c r="I742" t="s">
        <v>1787</v>
      </c>
      <c r="J742" t="s">
        <v>1763</v>
      </c>
      <c r="K742" t="s">
        <v>1788</v>
      </c>
      <c r="L742" t="s">
        <v>1756</v>
      </c>
      <c r="M742" t="s">
        <v>670</v>
      </c>
      <c r="N742">
        <v>44</v>
      </c>
      <c r="O742" t="s">
        <v>16</v>
      </c>
      <c r="P742" t="s">
        <v>31</v>
      </c>
      <c r="Q742" t="s">
        <v>171</v>
      </c>
      <c r="R742" t="s">
        <v>12</v>
      </c>
      <c r="S742">
        <v>1</v>
      </c>
      <c r="T742">
        <v>724.74</v>
      </c>
      <c r="U742">
        <v>0.15</v>
      </c>
      <c r="V742">
        <v>616.029</v>
      </c>
      <c r="W742" t="s">
        <v>1824</v>
      </c>
    </row>
    <row r="743" spans="1:23">
      <c r="A743" s="27">
        <v>45483</v>
      </c>
      <c r="B743" t="s">
        <v>52</v>
      </c>
      <c r="C743" t="s">
        <v>1614</v>
      </c>
      <c r="D743" t="s">
        <v>3889</v>
      </c>
      <c r="E743" t="s">
        <v>1544</v>
      </c>
      <c r="F743" t="s">
        <v>3864</v>
      </c>
      <c r="G743" t="s">
        <v>1665</v>
      </c>
      <c r="H743" t="s">
        <v>1810</v>
      </c>
      <c r="I743" t="s">
        <v>1811</v>
      </c>
      <c r="J743" t="s">
        <v>1754</v>
      </c>
      <c r="K743" t="s">
        <v>1812</v>
      </c>
      <c r="L743" t="s">
        <v>1756</v>
      </c>
      <c r="M743" t="s">
        <v>53</v>
      </c>
      <c r="N743">
        <v>53</v>
      </c>
      <c r="O743" t="s">
        <v>9</v>
      </c>
      <c r="P743" t="s">
        <v>19</v>
      </c>
      <c r="Q743" t="s">
        <v>171</v>
      </c>
      <c r="R743" t="s">
        <v>12</v>
      </c>
      <c r="S743">
        <v>2</v>
      </c>
      <c r="T743">
        <v>350.12</v>
      </c>
      <c r="U743">
        <v>0.12</v>
      </c>
      <c r="V743">
        <v>616.21119999999996</v>
      </c>
      <c r="W743" t="s">
        <v>1824</v>
      </c>
    </row>
    <row r="744" spans="1:23">
      <c r="A744" s="27">
        <v>45484</v>
      </c>
      <c r="B744" t="s">
        <v>103</v>
      </c>
      <c r="C744" t="s">
        <v>1650</v>
      </c>
      <c r="D744" t="s">
        <v>3911</v>
      </c>
      <c r="E744" t="s">
        <v>1563</v>
      </c>
      <c r="F744" t="s">
        <v>3848</v>
      </c>
      <c r="G744" t="s">
        <v>1545</v>
      </c>
      <c r="H744" t="s">
        <v>1776</v>
      </c>
      <c r="I744" t="s">
        <v>1777</v>
      </c>
      <c r="J744" t="s">
        <v>1754</v>
      </c>
      <c r="K744" t="s">
        <v>1778</v>
      </c>
      <c r="L744" t="s">
        <v>1772</v>
      </c>
      <c r="M744" t="s">
        <v>104</v>
      </c>
      <c r="N744">
        <v>40</v>
      </c>
      <c r="O744" t="s">
        <v>9</v>
      </c>
      <c r="P744" t="s">
        <v>31</v>
      </c>
      <c r="Q744" t="s">
        <v>99</v>
      </c>
      <c r="R744" t="s">
        <v>12</v>
      </c>
      <c r="S744">
        <v>1</v>
      </c>
      <c r="T744">
        <v>629.09</v>
      </c>
      <c r="U744">
        <v>0.02</v>
      </c>
      <c r="V744">
        <v>616.50819999999999</v>
      </c>
      <c r="W744" t="s">
        <v>1824</v>
      </c>
    </row>
    <row r="745" spans="1:23">
      <c r="A745" s="27">
        <v>45485</v>
      </c>
      <c r="B745" t="s">
        <v>20</v>
      </c>
      <c r="C745" t="s">
        <v>1656</v>
      </c>
      <c r="D745" t="s">
        <v>3914</v>
      </c>
      <c r="E745" t="s">
        <v>1566</v>
      </c>
      <c r="F745" t="s">
        <v>3848</v>
      </c>
      <c r="G745" t="s">
        <v>1552</v>
      </c>
      <c r="H745" t="s">
        <v>1773</v>
      </c>
      <c r="I745" t="s">
        <v>1774</v>
      </c>
      <c r="J745" t="s">
        <v>1759</v>
      </c>
      <c r="K745" t="s">
        <v>1775</v>
      </c>
      <c r="L745" t="s">
        <v>1765</v>
      </c>
      <c r="M745" t="s">
        <v>3982</v>
      </c>
      <c r="N745">
        <v>29</v>
      </c>
      <c r="O745" t="s">
        <v>16</v>
      </c>
      <c r="P745" t="s">
        <v>26</v>
      </c>
      <c r="Q745" t="s">
        <v>313</v>
      </c>
      <c r="R745" t="s">
        <v>12</v>
      </c>
      <c r="S745">
        <v>1</v>
      </c>
      <c r="T745">
        <v>692.75</v>
      </c>
      <c r="U745">
        <v>0.11</v>
      </c>
      <c r="V745">
        <v>616.54750000000001</v>
      </c>
      <c r="W745" t="s">
        <v>1824</v>
      </c>
    </row>
    <row r="746" spans="1:23">
      <c r="A746" s="27">
        <v>45486</v>
      </c>
      <c r="B746" t="s">
        <v>441</v>
      </c>
      <c r="C746" t="s">
        <v>1598</v>
      </c>
      <c r="D746" t="s">
        <v>3880</v>
      </c>
      <c r="E746" t="s">
        <v>1547</v>
      </c>
      <c r="F746" t="s">
        <v>3848</v>
      </c>
      <c r="G746" t="s">
        <v>1556</v>
      </c>
      <c r="H746" t="s">
        <v>1801</v>
      </c>
      <c r="I746" t="s">
        <v>1802</v>
      </c>
      <c r="J746" t="s">
        <v>1759</v>
      </c>
      <c r="K746" t="s">
        <v>1803</v>
      </c>
      <c r="L746" t="s">
        <v>1756</v>
      </c>
      <c r="M746" t="s">
        <v>442</v>
      </c>
      <c r="N746">
        <v>45</v>
      </c>
      <c r="O746" t="s">
        <v>9</v>
      </c>
      <c r="P746" t="s">
        <v>31</v>
      </c>
      <c r="Q746" t="s">
        <v>88</v>
      </c>
      <c r="R746" t="s">
        <v>12</v>
      </c>
      <c r="S746">
        <v>1</v>
      </c>
      <c r="T746">
        <v>857.35</v>
      </c>
      <c r="U746">
        <v>0.28000000000000003</v>
      </c>
      <c r="V746">
        <v>617.29200000000003</v>
      </c>
      <c r="W746" t="s">
        <v>1829</v>
      </c>
    </row>
    <row r="747" spans="1:23">
      <c r="A747" s="27">
        <v>45486</v>
      </c>
      <c r="B747" t="s">
        <v>172</v>
      </c>
      <c r="C747" t="s">
        <v>1590</v>
      </c>
      <c r="D747" t="s">
        <v>3874</v>
      </c>
      <c r="E747" t="s">
        <v>1544</v>
      </c>
      <c r="F747" t="s">
        <v>3875</v>
      </c>
      <c r="G747" t="s">
        <v>1715</v>
      </c>
      <c r="H747" t="s">
        <v>1789</v>
      </c>
      <c r="I747" t="s">
        <v>1790</v>
      </c>
      <c r="J747" t="s">
        <v>1754</v>
      </c>
      <c r="K747" t="s">
        <v>1791</v>
      </c>
      <c r="L747" t="s">
        <v>1772</v>
      </c>
      <c r="M747" t="s">
        <v>173</v>
      </c>
      <c r="N747">
        <v>34</v>
      </c>
      <c r="O747" t="s">
        <v>9</v>
      </c>
      <c r="P747" t="s">
        <v>26</v>
      </c>
      <c r="Q747" t="s">
        <v>171</v>
      </c>
      <c r="R747" t="s">
        <v>12</v>
      </c>
      <c r="S747">
        <v>1</v>
      </c>
      <c r="T747">
        <v>771.73</v>
      </c>
      <c r="U747">
        <v>0.2</v>
      </c>
      <c r="V747">
        <v>617.38400000000001</v>
      </c>
      <c r="W747" t="s">
        <v>1826</v>
      </c>
    </row>
    <row r="748" spans="1:23">
      <c r="A748" s="27">
        <v>45486</v>
      </c>
      <c r="B748" t="s">
        <v>1107</v>
      </c>
      <c r="C748" t="s">
        <v>1682</v>
      </c>
      <c r="D748" t="s">
        <v>3927</v>
      </c>
      <c r="E748" t="s">
        <v>1563</v>
      </c>
      <c r="F748" t="s">
        <v>3848</v>
      </c>
      <c r="G748" t="s">
        <v>1631</v>
      </c>
      <c r="H748" t="s">
        <v>1807</v>
      </c>
      <c r="I748" t="s">
        <v>1808</v>
      </c>
      <c r="J748" t="s">
        <v>1759</v>
      </c>
      <c r="K748" t="s">
        <v>1809</v>
      </c>
      <c r="L748" t="s">
        <v>1756</v>
      </c>
      <c r="M748" t="s">
        <v>3997</v>
      </c>
      <c r="N748">
        <v>56</v>
      </c>
      <c r="O748" t="s">
        <v>16</v>
      </c>
      <c r="P748" t="s">
        <v>19</v>
      </c>
      <c r="Q748" t="s">
        <v>74</v>
      </c>
      <c r="R748" t="s">
        <v>12</v>
      </c>
      <c r="S748">
        <v>1</v>
      </c>
      <c r="T748">
        <v>762.55</v>
      </c>
      <c r="U748">
        <v>0.19</v>
      </c>
      <c r="V748">
        <v>617.66549999999995</v>
      </c>
      <c r="W748" t="s">
        <v>1829</v>
      </c>
    </row>
    <row r="749" spans="1:23">
      <c r="A749" s="27">
        <v>45486</v>
      </c>
      <c r="B749" t="s">
        <v>40</v>
      </c>
      <c r="C749" t="s">
        <v>1656</v>
      </c>
      <c r="D749" t="s">
        <v>3914</v>
      </c>
      <c r="E749" t="s">
        <v>1566</v>
      </c>
      <c r="F749" t="s">
        <v>3848</v>
      </c>
      <c r="G749" t="s">
        <v>1667</v>
      </c>
      <c r="H749" t="s">
        <v>1757</v>
      </c>
      <c r="I749" t="s">
        <v>1758</v>
      </c>
      <c r="J749" t="s">
        <v>1759</v>
      </c>
      <c r="K749" t="s">
        <v>1760</v>
      </c>
      <c r="L749" t="s">
        <v>1756</v>
      </c>
      <c r="M749" t="s">
        <v>41</v>
      </c>
      <c r="N749">
        <v>29</v>
      </c>
      <c r="O749" t="s">
        <v>16</v>
      </c>
      <c r="P749" t="s">
        <v>26</v>
      </c>
      <c r="Q749" t="s">
        <v>324</v>
      </c>
      <c r="R749" t="s">
        <v>12</v>
      </c>
      <c r="S749">
        <v>2</v>
      </c>
      <c r="T749">
        <v>355.41</v>
      </c>
      <c r="U749">
        <v>0.13</v>
      </c>
      <c r="V749">
        <v>618.41340000000002</v>
      </c>
      <c r="W749" t="s">
        <v>1826</v>
      </c>
    </row>
    <row r="750" spans="1:23">
      <c r="A750" s="27">
        <v>45486</v>
      </c>
      <c r="B750" t="s">
        <v>393</v>
      </c>
      <c r="C750" t="s">
        <v>1746</v>
      </c>
      <c r="D750" t="s">
        <v>3960</v>
      </c>
      <c r="E750" t="s">
        <v>1544</v>
      </c>
      <c r="F750" t="s">
        <v>3858</v>
      </c>
      <c r="G750" t="s">
        <v>1731</v>
      </c>
      <c r="H750" t="s">
        <v>1792</v>
      </c>
      <c r="I750" t="s">
        <v>1793</v>
      </c>
      <c r="J750" t="s">
        <v>1763</v>
      </c>
      <c r="K750" t="s">
        <v>395</v>
      </c>
      <c r="L750" t="s">
        <v>1772</v>
      </c>
      <c r="M750" t="s">
        <v>394</v>
      </c>
      <c r="N750">
        <v>27</v>
      </c>
      <c r="O750" t="s">
        <v>16</v>
      </c>
      <c r="P750" t="s">
        <v>26</v>
      </c>
      <c r="Q750" t="s">
        <v>92</v>
      </c>
      <c r="R750" t="s">
        <v>12</v>
      </c>
      <c r="S750">
        <v>1</v>
      </c>
      <c r="T750">
        <v>736.54</v>
      </c>
      <c r="U750">
        <v>0.16</v>
      </c>
      <c r="V750">
        <v>618.69359999999995</v>
      </c>
      <c r="W750" t="s">
        <v>1826</v>
      </c>
    </row>
    <row r="751" spans="1:23">
      <c r="A751" s="27">
        <v>45486</v>
      </c>
      <c r="B751" t="s">
        <v>444</v>
      </c>
      <c r="C751" t="s">
        <v>1543</v>
      </c>
      <c r="D751" t="s">
        <v>3838</v>
      </c>
      <c r="E751" t="s">
        <v>1563</v>
      </c>
      <c r="F751" t="s">
        <v>3839</v>
      </c>
      <c r="G751" t="s">
        <v>1715</v>
      </c>
      <c r="H751" t="s">
        <v>1779</v>
      </c>
      <c r="I751" t="s">
        <v>1780</v>
      </c>
      <c r="J751" t="s">
        <v>1763</v>
      </c>
      <c r="K751" t="s">
        <v>1781</v>
      </c>
      <c r="L751" t="s">
        <v>1772</v>
      </c>
      <c r="M751" t="s">
        <v>445</v>
      </c>
      <c r="N751">
        <v>43</v>
      </c>
      <c r="O751" t="s">
        <v>16</v>
      </c>
      <c r="P751" t="s">
        <v>31</v>
      </c>
      <c r="Q751" t="s">
        <v>25</v>
      </c>
      <c r="R751" t="s">
        <v>12</v>
      </c>
      <c r="S751">
        <v>4</v>
      </c>
      <c r="T751">
        <v>191.65</v>
      </c>
      <c r="U751">
        <v>0.19</v>
      </c>
      <c r="V751">
        <v>620.94600000000003</v>
      </c>
      <c r="W751" t="s">
        <v>1829</v>
      </c>
    </row>
    <row r="752" spans="1:23">
      <c r="A752" s="27">
        <v>45487</v>
      </c>
      <c r="B752" t="s">
        <v>999</v>
      </c>
      <c r="C752" t="s">
        <v>1568</v>
      </c>
      <c r="D752" t="s">
        <v>3857</v>
      </c>
      <c r="E752" t="s">
        <v>1544</v>
      </c>
      <c r="F752" t="s">
        <v>3858</v>
      </c>
      <c r="G752" t="s">
        <v>1661</v>
      </c>
      <c r="H752" t="s">
        <v>1799</v>
      </c>
      <c r="I752" t="s">
        <v>1800</v>
      </c>
      <c r="J752" t="s">
        <v>1763</v>
      </c>
      <c r="K752" t="s">
        <v>207</v>
      </c>
      <c r="L752" t="s">
        <v>1765</v>
      </c>
      <c r="M752" t="s">
        <v>1000</v>
      </c>
      <c r="N752">
        <v>64</v>
      </c>
      <c r="O752" t="s">
        <v>16</v>
      </c>
      <c r="P752" t="s">
        <v>19</v>
      </c>
      <c r="Q752" t="s">
        <v>845</v>
      </c>
      <c r="R752" t="s">
        <v>12</v>
      </c>
      <c r="S752">
        <v>1</v>
      </c>
      <c r="T752">
        <v>874.59</v>
      </c>
      <c r="U752">
        <v>0.28999999999999998</v>
      </c>
      <c r="V752">
        <v>620.95889999999997</v>
      </c>
      <c r="W752" t="s">
        <v>1824</v>
      </c>
    </row>
    <row r="753" spans="1:23">
      <c r="A753" s="27">
        <v>45488</v>
      </c>
      <c r="B753" t="s">
        <v>384</v>
      </c>
      <c r="C753" t="s">
        <v>1616</v>
      </c>
      <c r="D753" t="s">
        <v>3890</v>
      </c>
      <c r="E753" t="s">
        <v>1563</v>
      </c>
      <c r="F753" t="s">
        <v>3839</v>
      </c>
      <c r="G753" t="s">
        <v>1597</v>
      </c>
      <c r="H753" t="s">
        <v>1792</v>
      </c>
      <c r="I753" t="s">
        <v>1793</v>
      </c>
      <c r="J753" t="s">
        <v>1763</v>
      </c>
      <c r="K753" t="s">
        <v>395</v>
      </c>
      <c r="L753" t="s">
        <v>1772</v>
      </c>
      <c r="M753" t="s">
        <v>385</v>
      </c>
      <c r="N753">
        <v>27</v>
      </c>
      <c r="O753" t="s">
        <v>9</v>
      </c>
      <c r="P753" t="s">
        <v>26</v>
      </c>
      <c r="Q753" t="s">
        <v>201</v>
      </c>
      <c r="R753" t="s">
        <v>12</v>
      </c>
      <c r="S753">
        <v>2</v>
      </c>
      <c r="T753">
        <v>414.18</v>
      </c>
      <c r="U753">
        <v>0.25</v>
      </c>
      <c r="V753">
        <v>621.27</v>
      </c>
      <c r="W753" t="s">
        <v>1829</v>
      </c>
    </row>
    <row r="754" spans="1:23">
      <c r="A754" s="27">
        <v>45489</v>
      </c>
      <c r="B754" t="s">
        <v>1495</v>
      </c>
      <c r="C754" t="s">
        <v>1686</v>
      </c>
      <c r="D754" t="s">
        <v>3930</v>
      </c>
      <c r="E754" t="s">
        <v>1547</v>
      </c>
      <c r="F754" t="s">
        <v>3846</v>
      </c>
      <c r="G754" t="s">
        <v>1683</v>
      </c>
      <c r="H754" t="s">
        <v>1776</v>
      </c>
      <c r="I754" t="s">
        <v>1777</v>
      </c>
      <c r="J754" t="s">
        <v>1754</v>
      </c>
      <c r="K754" t="s">
        <v>1778</v>
      </c>
      <c r="L754" t="s">
        <v>1772</v>
      </c>
      <c r="M754" t="s">
        <v>1496</v>
      </c>
      <c r="N754">
        <v>22</v>
      </c>
      <c r="O754" t="s">
        <v>16</v>
      </c>
      <c r="P754" t="s">
        <v>26</v>
      </c>
      <c r="Q754" t="s">
        <v>66</v>
      </c>
      <c r="R754" t="s">
        <v>12</v>
      </c>
      <c r="S754">
        <v>2</v>
      </c>
      <c r="T754">
        <v>354.09</v>
      </c>
      <c r="U754">
        <v>0.12</v>
      </c>
      <c r="V754">
        <v>623.19839999999999</v>
      </c>
      <c r="W754" t="s">
        <v>1824</v>
      </c>
    </row>
    <row r="755" spans="1:23">
      <c r="A755" s="27">
        <v>45489</v>
      </c>
      <c r="B755" t="s">
        <v>1098</v>
      </c>
      <c r="C755" t="s">
        <v>1732</v>
      </c>
      <c r="D755" t="s">
        <v>3953</v>
      </c>
      <c r="E755" t="s">
        <v>1544</v>
      </c>
      <c r="F755" t="s">
        <v>3866</v>
      </c>
      <c r="G755" t="s">
        <v>1605</v>
      </c>
      <c r="H755" t="s">
        <v>1813</v>
      </c>
      <c r="I755" t="s">
        <v>1814</v>
      </c>
      <c r="J755" t="s">
        <v>1754</v>
      </c>
      <c r="K755" t="s">
        <v>1815</v>
      </c>
      <c r="L755" t="s">
        <v>1772</v>
      </c>
      <c r="M755" t="s">
        <v>1099</v>
      </c>
      <c r="N755">
        <v>26</v>
      </c>
      <c r="O755" t="s">
        <v>9</v>
      </c>
      <c r="P755" t="s">
        <v>26</v>
      </c>
      <c r="Q755" t="s">
        <v>715</v>
      </c>
      <c r="R755" t="s">
        <v>12</v>
      </c>
      <c r="S755">
        <v>2</v>
      </c>
      <c r="T755">
        <v>318.62</v>
      </c>
      <c r="U755">
        <v>0.02</v>
      </c>
      <c r="V755">
        <v>624.49519999999995</v>
      </c>
      <c r="W755" t="s">
        <v>1826</v>
      </c>
    </row>
    <row r="756" spans="1:23">
      <c r="A756" s="27">
        <v>45489</v>
      </c>
      <c r="B756" t="s">
        <v>202</v>
      </c>
      <c r="C756" t="s">
        <v>1674</v>
      </c>
      <c r="D756" t="s">
        <v>3923</v>
      </c>
      <c r="E756" t="s">
        <v>1558</v>
      </c>
      <c r="F756" t="s">
        <v>3850</v>
      </c>
      <c r="G756" t="s">
        <v>1561</v>
      </c>
      <c r="H756" t="s">
        <v>1786</v>
      </c>
      <c r="I756" t="s">
        <v>1787</v>
      </c>
      <c r="J756" t="s">
        <v>1763</v>
      </c>
      <c r="K756" t="s">
        <v>1788</v>
      </c>
      <c r="L756" t="s">
        <v>1756</v>
      </c>
      <c r="M756" t="s">
        <v>203</v>
      </c>
      <c r="N756">
        <v>37</v>
      </c>
      <c r="O756" t="s">
        <v>16</v>
      </c>
      <c r="P756" t="s">
        <v>31</v>
      </c>
      <c r="Q756" t="s">
        <v>715</v>
      </c>
      <c r="R756" t="s">
        <v>12</v>
      </c>
      <c r="S756">
        <v>2</v>
      </c>
      <c r="T756">
        <v>386.09</v>
      </c>
      <c r="U756">
        <v>0.19</v>
      </c>
      <c r="V756">
        <v>625.46579999999994</v>
      </c>
      <c r="W756" t="s">
        <v>1824</v>
      </c>
    </row>
    <row r="757" spans="1:23">
      <c r="A757" s="27">
        <v>45489</v>
      </c>
      <c r="B757" t="s">
        <v>978</v>
      </c>
      <c r="C757" t="s">
        <v>1555</v>
      </c>
      <c r="D757" t="s">
        <v>3847</v>
      </c>
      <c r="E757" t="s">
        <v>1547</v>
      </c>
      <c r="F757" t="s">
        <v>3848</v>
      </c>
      <c r="G757" t="s">
        <v>1721</v>
      </c>
      <c r="H757" t="s">
        <v>1773</v>
      </c>
      <c r="I757" t="s">
        <v>1774</v>
      </c>
      <c r="J757" t="s">
        <v>1759</v>
      </c>
      <c r="K757" t="s">
        <v>1775</v>
      </c>
      <c r="L757" t="s">
        <v>1765</v>
      </c>
      <c r="M757" t="s">
        <v>979</v>
      </c>
      <c r="N757">
        <v>20</v>
      </c>
      <c r="O757" t="s">
        <v>9</v>
      </c>
      <c r="P757" t="s">
        <v>26</v>
      </c>
      <c r="Q757" t="s">
        <v>70</v>
      </c>
      <c r="R757" t="s">
        <v>12</v>
      </c>
      <c r="S757">
        <v>2</v>
      </c>
      <c r="T757">
        <v>344.16</v>
      </c>
      <c r="U757">
        <v>0.09</v>
      </c>
      <c r="V757">
        <v>626.37120000000004</v>
      </c>
      <c r="W757" t="s">
        <v>1824</v>
      </c>
    </row>
    <row r="758" spans="1:23">
      <c r="A758" s="27">
        <v>45490</v>
      </c>
      <c r="B758" t="s">
        <v>202</v>
      </c>
      <c r="C758" t="s">
        <v>1708</v>
      </c>
      <c r="D758" t="s">
        <v>3941</v>
      </c>
      <c r="E758" t="s">
        <v>1544</v>
      </c>
      <c r="F758" t="s">
        <v>3858</v>
      </c>
      <c r="G758" t="s">
        <v>1625</v>
      </c>
      <c r="H758" t="s">
        <v>1786</v>
      </c>
      <c r="I758" t="s">
        <v>1787</v>
      </c>
      <c r="J758" t="s">
        <v>1763</v>
      </c>
      <c r="K758" t="s">
        <v>1788</v>
      </c>
      <c r="L758" t="s">
        <v>1756</v>
      </c>
      <c r="M758" t="s">
        <v>203</v>
      </c>
      <c r="N758">
        <v>37</v>
      </c>
      <c r="O758" t="s">
        <v>16</v>
      </c>
      <c r="P758" t="s">
        <v>31</v>
      </c>
      <c r="Q758" t="s">
        <v>156</v>
      </c>
      <c r="R758" t="s">
        <v>12</v>
      </c>
      <c r="S758">
        <v>1</v>
      </c>
      <c r="T758">
        <v>813.87</v>
      </c>
      <c r="U758">
        <v>0.23</v>
      </c>
      <c r="V758">
        <v>626.67989999999998</v>
      </c>
      <c r="W758" t="s">
        <v>1824</v>
      </c>
    </row>
    <row r="759" spans="1:23">
      <c r="A759" s="27">
        <v>45490</v>
      </c>
      <c r="B759" t="s">
        <v>369</v>
      </c>
      <c r="C759" t="s">
        <v>1622</v>
      </c>
      <c r="D759" t="s">
        <v>3893</v>
      </c>
      <c r="E759" t="s">
        <v>1547</v>
      </c>
      <c r="F759" t="s">
        <v>3894</v>
      </c>
      <c r="G759" t="s">
        <v>1685</v>
      </c>
      <c r="H759" t="s">
        <v>1776</v>
      </c>
      <c r="I759" t="s">
        <v>1777</v>
      </c>
      <c r="J759" t="s">
        <v>1754</v>
      </c>
      <c r="K759" t="s">
        <v>1778</v>
      </c>
      <c r="L759" t="s">
        <v>1772</v>
      </c>
      <c r="M759" t="s">
        <v>370</v>
      </c>
      <c r="N759">
        <v>64</v>
      </c>
      <c r="O759" t="s">
        <v>9</v>
      </c>
      <c r="P759" t="s">
        <v>19</v>
      </c>
      <c r="Q759" t="s">
        <v>88</v>
      </c>
      <c r="R759" t="s">
        <v>12</v>
      </c>
      <c r="S759">
        <v>2</v>
      </c>
      <c r="T759">
        <v>365.91</v>
      </c>
      <c r="U759">
        <v>0.14000000000000001</v>
      </c>
      <c r="V759">
        <v>629.36520000000007</v>
      </c>
      <c r="W759" t="s">
        <v>1824</v>
      </c>
    </row>
    <row r="760" spans="1:23">
      <c r="A760" s="27">
        <v>45491</v>
      </c>
      <c r="B760" t="s">
        <v>663</v>
      </c>
      <c r="C760" t="s">
        <v>1608</v>
      </c>
      <c r="D760" t="s">
        <v>3885</v>
      </c>
      <c r="E760" t="s">
        <v>1544</v>
      </c>
      <c r="F760" t="s">
        <v>3858</v>
      </c>
      <c r="G760" t="s">
        <v>1601</v>
      </c>
      <c r="H760" t="s">
        <v>1776</v>
      </c>
      <c r="I760" t="s">
        <v>1777</v>
      </c>
      <c r="J760" t="s">
        <v>1754</v>
      </c>
      <c r="K760" t="s">
        <v>1778</v>
      </c>
      <c r="L760" t="s">
        <v>1772</v>
      </c>
      <c r="M760" t="s">
        <v>664</v>
      </c>
      <c r="N760">
        <v>47</v>
      </c>
      <c r="O760" t="s">
        <v>9</v>
      </c>
      <c r="P760" t="s">
        <v>31</v>
      </c>
      <c r="Q760" t="s">
        <v>70</v>
      </c>
      <c r="R760" t="s">
        <v>12</v>
      </c>
      <c r="S760">
        <v>1</v>
      </c>
      <c r="T760">
        <v>649.22</v>
      </c>
      <c r="U760">
        <v>0.03</v>
      </c>
      <c r="V760">
        <v>629.74340000000007</v>
      </c>
      <c r="W760" t="s">
        <v>1829</v>
      </c>
    </row>
    <row r="761" spans="1:23">
      <c r="A761" s="27">
        <v>45491</v>
      </c>
      <c r="B761" t="s">
        <v>791</v>
      </c>
      <c r="C761" t="s">
        <v>1568</v>
      </c>
      <c r="D761" t="s">
        <v>3857</v>
      </c>
      <c r="E761" t="s">
        <v>1544</v>
      </c>
      <c r="F761" t="s">
        <v>3858</v>
      </c>
      <c r="G761" t="s">
        <v>1593</v>
      </c>
      <c r="H761" t="s">
        <v>1769</v>
      </c>
      <c r="I761" t="s">
        <v>1770</v>
      </c>
      <c r="J761" t="s">
        <v>1763</v>
      </c>
      <c r="K761" t="s">
        <v>1771</v>
      </c>
      <c r="L761" t="s">
        <v>1772</v>
      </c>
      <c r="M761" t="s">
        <v>792</v>
      </c>
      <c r="N761">
        <v>32</v>
      </c>
      <c r="O761" t="s">
        <v>9</v>
      </c>
      <c r="P761" t="s">
        <v>26</v>
      </c>
      <c r="Q761" t="s">
        <v>43</v>
      </c>
      <c r="R761" t="s">
        <v>12</v>
      </c>
      <c r="S761">
        <v>1</v>
      </c>
      <c r="T761">
        <v>768.25</v>
      </c>
      <c r="U761">
        <v>0.18</v>
      </c>
      <c r="V761">
        <v>629.96500000000003</v>
      </c>
      <c r="W761" t="s">
        <v>1829</v>
      </c>
    </row>
    <row r="762" spans="1:23">
      <c r="A762" s="27">
        <v>45492</v>
      </c>
      <c r="B762" t="s">
        <v>1127</v>
      </c>
      <c r="C762" t="s">
        <v>1618</v>
      </c>
      <c r="D762" t="s">
        <v>3891</v>
      </c>
      <c r="E762" t="s">
        <v>1544</v>
      </c>
      <c r="F762" t="s">
        <v>3852</v>
      </c>
      <c r="G762" t="s">
        <v>1691</v>
      </c>
      <c r="H762" t="s">
        <v>1794</v>
      </c>
      <c r="I762" t="s">
        <v>1795</v>
      </c>
      <c r="J762" t="s">
        <v>1759</v>
      </c>
      <c r="K762" t="s">
        <v>1796</v>
      </c>
      <c r="L762" t="s">
        <v>1772</v>
      </c>
      <c r="M762" t="s">
        <v>1128</v>
      </c>
      <c r="N762">
        <v>34</v>
      </c>
      <c r="O762" t="s">
        <v>9</v>
      </c>
      <c r="P762" t="s">
        <v>26</v>
      </c>
      <c r="Q762" t="s">
        <v>163</v>
      </c>
      <c r="R762" t="s">
        <v>12</v>
      </c>
      <c r="S762">
        <v>2</v>
      </c>
      <c r="T762">
        <v>338.81</v>
      </c>
      <c r="U762">
        <v>7.0000000000000007E-2</v>
      </c>
      <c r="V762">
        <v>630.1866</v>
      </c>
      <c r="W762" t="s">
        <v>1826</v>
      </c>
    </row>
    <row r="763" spans="1:23">
      <c r="A763" s="27">
        <v>45493</v>
      </c>
      <c r="B763" t="s">
        <v>1513</v>
      </c>
      <c r="C763" t="s">
        <v>1632</v>
      </c>
      <c r="D763" t="s">
        <v>3900</v>
      </c>
      <c r="E763" t="s">
        <v>1563</v>
      </c>
      <c r="F763" t="s">
        <v>3848</v>
      </c>
      <c r="G763" t="s">
        <v>1585</v>
      </c>
      <c r="H763" t="s">
        <v>1752</v>
      </c>
      <c r="I763" t="s">
        <v>1753</v>
      </c>
      <c r="J763" t="s">
        <v>1754</v>
      </c>
      <c r="K763" t="s">
        <v>1755</v>
      </c>
      <c r="L763" t="s">
        <v>1756</v>
      </c>
      <c r="M763" t="s">
        <v>1514</v>
      </c>
      <c r="N763">
        <v>59</v>
      </c>
      <c r="O763" t="s">
        <v>16</v>
      </c>
      <c r="P763" t="s">
        <v>19</v>
      </c>
      <c r="Q763" t="s">
        <v>287</v>
      </c>
      <c r="R763" t="s">
        <v>12</v>
      </c>
      <c r="S763">
        <v>1</v>
      </c>
      <c r="T763">
        <v>878.84</v>
      </c>
      <c r="U763">
        <v>0.28000000000000003</v>
      </c>
      <c r="V763">
        <v>632.76480000000004</v>
      </c>
      <c r="W763" t="s">
        <v>1829</v>
      </c>
    </row>
    <row r="764" spans="1:23">
      <c r="A764" s="27">
        <v>45493</v>
      </c>
      <c r="B764" t="s">
        <v>849</v>
      </c>
      <c r="C764" t="s">
        <v>1734</v>
      </c>
      <c r="D764" t="s">
        <v>3954</v>
      </c>
      <c r="E764" t="s">
        <v>1563</v>
      </c>
      <c r="F764" t="s">
        <v>3839</v>
      </c>
      <c r="G764" t="s">
        <v>1633</v>
      </c>
      <c r="H764" t="s">
        <v>1799</v>
      </c>
      <c r="I764" t="s">
        <v>1800</v>
      </c>
      <c r="J764" t="s">
        <v>1763</v>
      </c>
      <c r="K764" t="s">
        <v>207</v>
      </c>
      <c r="L764" t="s">
        <v>1765</v>
      </c>
      <c r="M764" t="s">
        <v>850</v>
      </c>
      <c r="N764">
        <v>32</v>
      </c>
      <c r="O764" t="s">
        <v>16</v>
      </c>
      <c r="P764" t="s">
        <v>26</v>
      </c>
      <c r="Q764" t="s">
        <v>35</v>
      </c>
      <c r="R764" t="s">
        <v>12</v>
      </c>
      <c r="S764">
        <v>1</v>
      </c>
      <c r="T764">
        <v>744.88</v>
      </c>
      <c r="U764">
        <v>0.15</v>
      </c>
      <c r="V764">
        <v>633.14800000000002</v>
      </c>
      <c r="W764" t="s">
        <v>1826</v>
      </c>
    </row>
    <row r="765" spans="1:23">
      <c r="A765" s="27">
        <v>45493</v>
      </c>
      <c r="B765" t="s">
        <v>329</v>
      </c>
      <c r="C765" t="s">
        <v>1628</v>
      </c>
      <c r="D765" t="s">
        <v>3898</v>
      </c>
      <c r="E765" t="s">
        <v>1563</v>
      </c>
      <c r="F765" t="s">
        <v>3854</v>
      </c>
      <c r="G765" t="s">
        <v>1625</v>
      </c>
      <c r="H765" t="s">
        <v>1810</v>
      </c>
      <c r="I765" t="s">
        <v>1811</v>
      </c>
      <c r="J765" t="s">
        <v>1754</v>
      </c>
      <c r="K765" t="s">
        <v>1812</v>
      </c>
      <c r="L765" t="s">
        <v>1756</v>
      </c>
      <c r="M765" t="s">
        <v>330</v>
      </c>
      <c r="N765">
        <v>29</v>
      </c>
      <c r="O765" t="s">
        <v>16</v>
      </c>
      <c r="P765" t="s">
        <v>26</v>
      </c>
      <c r="Q765" t="s">
        <v>92</v>
      </c>
      <c r="R765" t="s">
        <v>12</v>
      </c>
      <c r="S765">
        <v>2</v>
      </c>
      <c r="T765">
        <v>356.28</v>
      </c>
      <c r="U765">
        <v>0.11</v>
      </c>
      <c r="V765">
        <v>634.17840000000001</v>
      </c>
      <c r="W765" t="s">
        <v>1824</v>
      </c>
    </row>
    <row r="766" spans="1:23">
      <c r="A766" s="27">
        <v>45494</v>
      </c>
      <c r="B766" t="s">
        <v>972</v>
      </c>
      <c r="C766" t="s">
        <v>1576</v>
      </c>
      <c r="D766" t="s">
        <v>3863</v>
      </c>
      <c r="E766" t="s">
        <v>1544</v>
      </c>
      <c r="F766" t="s">
        <v>3864</v>
      </c>
      <c r="G766" t="s">
        <v>1583</v>
      </c>
      <c r="H766" t="s">
        <v>1794</v>
      </c>
      <c r="I766" t="s">
        <v>1795</v>
      </c>
      <c r="J766" t="s">
        <v>1759</v>
      </c>
      <c r="K766" t="s">
        <v>1796</v>
      </c>
      <c r="L766" t="s">
        <v>1772</v>
      </c>
      <c r="M766" t="s">
        <v>973</v>
      </c>
      <c r="N766">
        <v>60</v>
      </c>
      <c r="O766" t="s">
        <v>16</v>
      </c>
      <c r="P766" t="s">
        <v>19</v>
      </c>
      <c r="Q766" t="s">
        <v>51</v>
      </c>
      <c r="R766" t="s">
        <v>12</v>
      </c>
      <c r="S766">
        <v>2</v>
      </c>
      <c r="T766">
        <v>403.2</v>
      </c>
      <c r="U766">
        <v>0.21</v>
      </c>
      <c r="V766">
        <v>637.05600000000004</v>
      </c>
      <c r="W766" t="s">
        <v>1826</v>
      </c>
    </row>
    <row r="767" spans="1:23">
      <c r="A767" s="27">
        <v>45494</v>
      </c>
      <c r="B767" t="s">
        <v>467</v>
      </c>
      <c r="C767" t="s">
        <v>1662</v>
      </c>
      <c r="D767" t="s">
        <v>3917</v>
      </c>
      <c r="E767" t="s">
        <v>1566</v>
      </c>
      <c r="F767" t="s">
        <v>3856</v>
      </c>
      <c r="G767" t="s">
        <v>1647</v>
      </c>
      <c r="H767" t="s">
        <v>1813</v>
      </c>
      <c r="I767" t="s">
        <v>1814</v>
      </c>
      <c r="J767" t="s">
        <v>1754</v>
      </c>
      <c r="K767" t="s">
        <v>1815</v>
      </c>
      <c r="L767" t="s">
        <v>1772</v>
      </c>
      <c r="M767" t="s">
        <v>468</v>
      </c>
      <c r="N767">
        <v>55</v>
      </c>
      <c r="O767" t="s">
        <v>16</v>
      </c>
      <c r="P767" t="s">
        <v>19</v>
      </c>
      <c r="Q767" t="s">
        <v>156</v>
      </c>
      <c r="R767" t="s">
        <v>12</v>
      </c>
      <c r="S767">
        <v>3</v>
      </c>
      <c r="T767">
        <v>223.64</v>
      </c>
      <c r="U767">
        <v>0.05</v>
      </c>
      <c r="V767">
        <v>637.37399999999991</v>
      </c>
      <c r="W767" t="s">
        <v>1824</v>
      </c>
    </row>
    <row r="768" spans="1:23">
      <c r="A768" s="27">
        <v>45495</v>
      </c>
      <c r="B768" t="s">
        <v>422</v>
      </c>
      <c r="C768" t="s">
        <v>1632</v>
      </c>
      <c r="D768" t="s">
        <v>3900</v>
      </c>
      <c r="E768" t="s">
        <v>1563</v>
      </c>
      <c r="F768" t="s">
        <v>3848</v>
      </c>
      <c r="G768" t="s">
        <v>1681</v>
      </c>
      <c r="H768" t="s">
        <v>1786</v>
      </c>
      <c r="I768" t="s">
        <v>1787</v>
      </c>
      <c r="J768" t="s">
        <v>1763</v>
      </c>
      <c r="K768" t="s">
        <v>1788</v>
      </c>
      <c r="L768" t="s">
        <v>1756</v>
      </c>
      <c r="M768" t="s">
        <v>423</v>
      </c>
      <c r="N768">
        <v>50</v>
      </c>
      <c r="O768" t="s">
        <v>9</v>
      </c>
      <c r="P768" t="s">
        <v>19</v>
      </c>
      <c r="Q768" t="s">
        <v>250</v>
      </c>
      <c r="R768" t="s">
        <v>12</v>
      </c>
      <c r="S768">
        <v>4</v>
      </c>
      <c r="T768">
        <v>194.36</v>
      </c>
      <c r="U768">
        <v>0.18</v>
      </c>
      <c r="V768">
        <v>637.50080000000014</v>
      </c>
      <c r="W768" t="s">
        <v>1824</v>
      </c>
    </row>
    <row r="769" spans="1:23">
      <c r="A769" s="27">
        <v>45495</v>
      </c>
      <c r="B769" t="s">
        <v>198</v>
      </c>
      <c r="C769" t="s">
        <v>1576</v>
      </c>
      <c r="D769" t="s">
        <v>3863</v>
      </c>
      <c r="E769" t="s">
        <v>1544</v>
      </c>
      <c r="F769" t="s">
        <v>3864</v>
      </c>
      <c r="G769" t="s">
        <v>1743</v>
      </c>
      <c r="H769" t="s">
        <v>1761</v>
      </c>
      <c r="I769" t="s">
        <v>1762</v>
      </c>
      <c r="J769" t="s">
        <v>1763</v>
      </c>
      <c r="K769" t="s">
        <v>1764</v>
      </c>
      <c r="L769" t="s">
        <v>1765</v>
      </c>
      <c r="M769" t="s">
        <v>199</v>
      </c>
      <c r="N769">
        <v>55</v>
      </c>
      <c r="O769" t="s">
        <v>9</v>
      </c>
      <c r="P769" t="s">
        <v>19</v>
      </c>
      <c r="Q769" t="s">
        <v>324</v>
      </c>
      <c r="R769" t="s">
        <v>12</v>
      </c>
      <c r="S769">
        <v>2</v>
      </c>
      <c r="T769">
        <v>414.86</v>
      </c>
      <c r="U769">
        <v>0.23</v>
      </c>
      <c r="V769">
        <v>638.88440000000003</v>
      </c>
      <c r="W769" t="s">
        <v>1829</v>
      </c>
    </row>
    <row r="770" spans="1:23">
      <c r="A770" s="27">
        <v>45495</v>
      </c>
      <c r="B770" t="s">
        <v>1428</v>
      </c>
      <c r="C770" t="s">
        <v>1562</v>
      </c>
      <c r="D770" t="s">
        <v>3853</v>
      </c>
      <c r="E770" t="s">
        <v>1563</v>
      </c>
      <c r="F770" t="s">
        <v>3854</v>
      </c>
      <c r="G770" t="s">
        <v>1571</v>
      </c>
      <c r="H770" t="s">
        <v>1779</v>
      </c>
      <c r="I770" t="s">
        <v>1780</v>
      </c>
      <c r="J770" t="s">
        <v>1763</v>
      </c>
      <c r="K770" t="s">
        <v>1781</v>
      </c>
      <c r="L770" t="s">
        <v>1772</v>
      </c>
      <c r="M770" t="s">
        <v>1429</v>
      </c>
      <c r="N770">
        <v>36</v>
      </c>
      <c r="O770" t="s">
        <v>16</v>
      </c>
      <c r="P770" t="s">
        <v>31</v>
      </c>
      <c r="Q770" t="s">
        <v>313</v>
      </c>
      <c r="R770" t="s">
        <v>12</v>
      </c>
      <c r="S770">
        <v>2</v>
      </c>
      <c r="T770">
        <v>377.3</v>
      </c>
      <c r="U770">
        <v>0.15</v>
      </c>
      <c r="V770">
        <v>641.41</v>
      </c>
      <c r="W770" t="s">
        <v>1824</v>
      </c>
    </row>
    <row r="771" spans="1:23">
      <c r="A771" s="27">
        <v>45495</v>
      </c>
      <c r="B771" t="s">
        <v>589</v>
      </c>
      <c r="C771" t="s">
        <v>1742</v>
      </c>
      <c r="D771" t="s">
        <v>3958</v>
      </c>
      <c r="E771" t="s">
        <v>1566</v>
      </c>
      <c r="F771" t="s">
        <v>3887</v>
      </c>
      <c r="G771" t="s">
        <v>1711</v>
      </c>
      <c r="H771" t="s">
        <v>1789</v>
      </c>
      <c r="I771" t="s">
        <v>1790</v>
      </c>
      <c r="J771" t="s">
        <v>1754</v>
      </c>
      <c r="K771" t="s">
        <v>1791</v>
      </c>
      <c r="L771" t="s">
        <v>1772</v>
      </c>
      <c r="M771" t="s">
        <v>590</v>
      </c>
      <c r="N771">
        <v>33</v>
      </c>
      <c r="O771" t="s">
        <v>16</v>
      </c>
      <c r="P771" t="s">
        <v>26</v>
      </c>
      <c r="Q771" t="s">
        <v>171</v>
      </c>
      <c r="R771" t="s">
        <v>12</v>
      </c>
      <c r="S771">
        <v>3</v>
      </c>
      <c r="T771">
        <v>237.68</v>
      </c>
      <c r="U771">
        <v>0.1</v>
      </c>
      <c r="V771">
        <v>641.73599999999999</v>
      </c>
      <c r="W771" t="s">
        <v>1829</v>
      </c>
    </row>
    <row r="772" spans="1:23">
      <c r="A772" s="27">
        <v>45495</v>
      </c>
      <c r="B772" t="s">
        <v>705</v>
      </c>
      <c r="C772" t="s">
        <v>1634</v>
      </c>
      <c r="D772" t="s">
        <v>3901</v>
      </c>
      <c r="E772" t="s">
        <v>1563</v>
      </c>
      <c r="F772" t="s">
        <v>3839</v>
      </c>
      <c r="G772" t="s">
        <v>1641</v>
      </c>
      <c r="H772" t="s">
        <v>1813</v>
      </c>
      <c r="I772" t="s">
        <v>1814</v>
      </c>
      <c r="J772" t="s">
        <v>1754</v>
      </c>
      <c r="K772" t="s">
        <v>1815</v>
      </c>
      <c r="L772" t="s">
        <v>1772</v>
      </c>
      <c r="M772" t="s">
        <v>706</v>
      </c>
      <c r="N772">
        <v>42</v>
      </c>
      <c r="O772" t="s">
        <v>9</v>
      </c>
      <c r="P772" t="s">
        <v>31</v>
      </c>
      <c r="Q772" t="s">
        <v>133</v>
      </c>
      <c r="R772" t="s">
        <v>12</v>
      </c>
      <c r="S772">
        <v>1</v>
      </c>
      <c r="T772">
        <v>661.77</v>
      </c>
      <c r="U772">
        <v>0.03</v>
      </c>
      <c r="V772">
        <v>641.91689999999994</v>
      </c>
      <c r="W772" t="s">
        <v>1829</v>
      </c>
    </row>
    <row r="773" spans="1:23">
      <c r="A773" s="27">
        <v>45496</v>
      </c>
      <c r="B773" t="s">
        <v>1304</v>
      </c>
      <c r="C773" t="s">
        <v>1616</v>
      </c>
      <c r="D773" t="s">
        <v>3890</v>
      </c>
      <c r="E773" t="s">
        <v>1563</v>
      </c>
      <c r="F773" t="s">
        <v>3839</v>
      </c>
      <c r="G773" t="s">
        <v>1615</v>
      </c>
      <c r="H773" t="s">
        <v>1752</v>
      </c>
      <c r="I773" t="s">
        <v>1753</v>
      </c>
      <c r="J773" t="s">
        <v>1754</v>
      </c>
      <c r="K773" t="s">
        <v>1755</v>
      </c>
      <c r="L773" t="s">
        <v>1756</v>
      </c>
      <c r="M773" t="s">
        <v>4000</v>
      </c>
      <c r="N773">
        <v>60</v>
      </c>
      <c r="O773" t="s">
        <v>9</v>
      </c>
      <c r="P773" t="s">
        <v>19</v>
      </c>
      <c r="Q773" t="s">
        <v>58</v>
      </c>
      <c r="R773" t="s">
        <v>12</v>
      </c>
      <c r="S773">
        <v>1</v>
      </c>
      <c r="T773">
        <v>905.5</v>
      </c>
      <c r="U773">
        <v>0.28999999999999998</v>
      </c>
      <c r="V773">
        <v>642.90499999999997</v>
      </c>
      <c r="W773" t="s">
        <v>1829</v>
      </c>
    </row>
    <row r="774" spans="1:23">
      <c r="A774" s="27">
        <v>45496</v>
      </c>
      <c r="B774" t="s">
        <v>547</v>
      </c>
      <c r="C774" t="s">
        <v>1696</v>
      </c>
      <c r="D774" t="s">
        <v>3935</v>
      </c>
      <c r="E774" t="s">
        <v>1563</v>
      </c>
      <c r="F774" t="s">
        <v>3854</v>
      </c>
      <c r="G774" t="s">
        <v>1623</v>
      </c>
      <c r="H774" t="s">
        <v>1789</v>
      </c>
      <c r="I774" t="s">
        <v>1790</v>
      </c>
      <c r="J774" t="s">
        <v>1754</v>
      </c>
      <c r="K774" t="s">
        <v>1791</v>
      </c>
      <c r="L774" t="s">
        <v>1772</v>
      </c>
      <c r="M774" t="s">
        <v>548</v>
      </c>
      <c r="N774">
        <v>39</v>
      </c>
      <c r="O774" t="s">
        <v>16</v>
      </c>
      <c r="P774" t="s">
        <v>31</v>
      </c>
      <c r="Q774" t="s">
        <v>70</v>
      </c>
      <c r="R774" t="s">
        <v>12</v>
      </c>
      <c r="S774">
        <v>2</v>
      </c>
      <c r="T774">
        <v>407.46</v>
      </c>
      <c r="U774">
        <v>0.21</v>
      </c>
      <c r="V774">
        <v>643.78679999999997</v>
      </c>
      <c r="W774" t="s">
        <v>1826</v>
      </c>
    </row>
    <row r="775" spans="1:23">
      <c r="A775" s="27">
        <v>45497</v>
      </c>
      <c r="B775" t="s">
        <v>1446</v>
      </c>
      <c r="C775" t="s">
        <v>1640</v>
      </c>
      <c r="D775" t="s">
        <v>3904</v>
      </c>
      <c r="E775" t="s">
        <v>1547</v>
      </c>
      <c r="F775" t="s">
        <v>3843</v>
      </c>
      <c r="G775" t="s">
        <v>1577</v>
      </c>
      <c r="H775" t="s">
        <v>1807</v>
      </c>
      <c r="I775" t="s">
        <v>1808</v>
      </c>
      <c r="J775" t="s">
        <v>1759</v>
      </c>
      <c r="K775" t="s">
        <v>1809</v>
      </c>
      <c r="L775" t="s">
        <v>1756</v>
      </c>
      <c r="M775" t="s">
        <v>1447</v>
      </c>
      <c r="N775">
        <v>19</v>
      </c>
      <c r="O775" t="s">
        <v>9</v>
      </c>
      <c r="P775" t="s">
        <v>26</v>
      </c>
      <c r="Q775" t="s">
        <v>434</v>
      </c>
      <c r="R775" t="s">
        <v>12</v>
      </c>
      <c r="S775">
        <v>1</v>
      </c>
      <c r="T775">
        <v>708.88</v>
      </c>
      <c r="U775">
        <v>0.09</v>
      </c>
      <c r="V775">
        <v>645.08080000000007</v>
      </c>
      <c r="W775" t="s">
        <v>1829</v>
      </c>
    </row>
    <row r="776" spans="1:23">
      <c r="A776" s="27">
        <v>45497</v>
      </c>
      <c r="B776" t="s">
        <v>85</v>
      </c>
      <c r="C776" t="s">
        <v>1668</v>
      </c>
      <c r="D776" t="s">
        <v>3920</v>
      </c>
      <c r="E776" t="s">
        <v>1558</v>
      </c>
      <c r="F776" t="s">
        <v>3909</v>
      </c>
      <c r="G776" t="s">
        <v>1641</v>
      </c>
      <c r="H776" t="s">
        <v>1757</v>
      </c>
      <c r="I776" t="s">
        <v>1758</v>
      </c>
      <c r="J776" t="s">
        <v>1759</v>
      </c>
      <c r="K776" t="s">
        <v>1760</v>
      </c>
      <c r="L776" t="s">
        <v>1756</v>
      </c>
      <c r="M776" t="s">
        <v>86</v>
      </c>
      <c r="N776">
        <v>46</v>
      </c>
      <c r="O776" t="s">
        <v>16</v>
      </c>
      <c r="P776" t="s">
        <v>31</v>
      </c>
      <c r="Q776" t="s">
        <v>47</v>
      </c>
      <c r="R776" t="s">
        <v>12</v>
      </c>
      <c r="S776">
        <v>2</v>
      </c>
      <c r="T776">
        <v>424.54</v>
      </c>
      <c r="U776">
        <v>0.24</v>
      </c>
      <c r="V776">
        <v>645.30080000000009</v>
      </c>
      <c r="W776" t="s">
        <v>1826</v>
      </c>
    </row>
    <row r="777" spans="1:23">
      <c r="A777" s="27">
        <v>45497</v>
      </c>
      <c r="B777" t="s">
        <v>1286</v>
      </c>
      <c r="C777" t="s">
        <v>1553</v>
      </c>
      <c r="D777" t="s">
        <v>3845</v>
      </c>
      <c r="E777" t="s">
        <v>1547</v>
      </c>
      <c r="F777" t="s">
        <v>3846</v>
      </c>
      <c r="G777" t="s">
        <v>1713</v>
      </c>
      <c r="H777" t="s">
        <v>1792</v>
      </c>
      <c r="I777" t="s">
        <v>1793</v>
      </c>
      <c r="J777" t="s">
        <v>1763</v>
      </c>
      <c r="K777" t="s">
        <v>395</v>
      </c>
      <c r="L777" t="s">
        <v>1772</v>
      </c>
      <c r="M777" t="s">
        <v>1287</v>
      </c>
      <c r="N777">
        <v>35</v>
      </c>
      <c r="O777" t="s">
        <v>16</v>
      </c>
      <c r="P777" t="s">
        <v>31</v>
      </c>
      <c r="Q777" t="s">
        <v>328</v>
      </c>
      <c r="R777" t="s">
        <v>12</v>
      </c>
      <c r="S777">
        <v>1</v>
      </c>
      <c r="T777">
        <v>769.4</v>
      </c>
      <c r="U777">
        <v>0.16</v>
      </c>
      <c r="V777">
        <v>646.29599999999994</v>
      </c>
      <c r="W777" t="s">
        <v>1826</v>
      </c>
    </row>
    <row r="778" spans="1:23">
      <c r="A778" s="27">
        <v>45497</v>
      </c>
      <c r="B778" t="s">
        <v>544</v>
      </c>
      <c r="C778" t="s">
        <v>1744</v>
      </c>
      <c r="D778" t="s">
        <v>3959</v>
      </c>
      <c r="E778" t="s">
        <v>1563</v>
      </c>
      <c r="F778" t="s">
        <v>3854</v>
      </c>
      <c r="G778" t="s">
        <v>1554</v>
      </c>
      <c r="H778" t="s">
        <v>1789</v>
      </c>
      <c r="I778" t="s">
        <v>1790</v>
      </c>
      <c r="J778" t="s">
        <v>1754</v>
      </c>
      <c r="K778" t="s">
        <v>1791</v>
      </c>
      <c r="L778" t="s">
        <v>1772</v>
      </c>
      <c r="M778" t="s">
        <v>545</v>
      </c>
      <c r="N778">
        <v>21</v>
      </c>
      <c r="O778" t="s">
        <v>9</v>
      </c>
      <c r="P778" t="s">
        <v>26</v>
      </c>
      <c r="Q778" t="s">
        <v>184</v>
      </c>
      <c r="R778" t="s">
        <v>12</v>
      </c>
      <c r="S778">
        <v>2</v>
      </c>
      <c r="T778">
        <v>443.15</v>
      </c>
      <c r="U778">
        <v>0.27</v>
      </c>
      <c r="V778">
        <v>646.99899999999991</v>
      </c>
      <c r="W778" t="s">
        <v>1829</v>
      </c>
    </row>
    <row r="779" spans="1:23">
      <c r="A779" s="27">
        <v>45497</v>
      </c>
      <c r="B779" t="s">
        <v>1017</v>
      </c>
      <c r="C779" t="s">
        <v>1678</v>
      </c>
      <c r="D779" t="s">
        <v>3925</v>
      </c>
      <c r="E779" t="s">
        <v>1566</v>
      </c>
      <c r="F779" t="s">
        <v>3856</v>
      </c>
      <c r="G779" t="s">
        <v>1729</v>
      </c>
      <c r="H779" t="s">
        <v>1794</v>
      </c>
      <c r="I779" t="s">
        <v>1795</v>
      </c>
      <c r="J779" t="s">
        <v>1759</v>
      </c>
      <c r="K779" t="s">
        <v>1796</v>
      </c>
      <c r="L779" t="s">
        <v>1772</v>
      </c>
      <c r="M779" t="s">
        <v>1018</v>
      </c>
      <c r="N779">
        <v>64</v>
      </c>
      <c r="O779" t="s">
        <v>16</v>
      </c>
      <c r="P779" t="s">
        <v>19</v>
      </c>
      <c r="Q779" t="s">
        <v>324</v>
      </c>
      <c r="R779" t="s">
        <v>12</v>
      </c>
      <c r="S779">
        <v>1</v>
      </c>
      <c r="T779">
        <v>681.3</v>
      </c>
      <c r="U779">
        <v>0.05</v>
      </c>
      <c r="V779">
        <v>647.2349999999999</v>
      </c>
      <c r="W779" t="s">
        <v>1826</v>
      </c>
    </row>
    <row r="780" spans="1:23">
      <c r="A780" s="27">
        <v>45498</v>
      </c>
      <c r="B780" t="s">
        <v>153</v>
      </c>
      <c r="C780" t="s">
        <v>1696</v>
      </c>
      <c r="D780" t="s">
        <v>3935</v>
      </c>
      <c r="E780" t="s">
        <v>1563</v>
      </c>
      <c r="F780" t="s">
        <v>3854</v>
      </c>
      <c r="G780" t="s">
        <v>1657</v>
      </c>
      <c r="H780" t="s">
        <v>1766</v>
      </c>
      <c r="I780" t="s">
        <v>1767</v>
      </c>
      <c r="J780" t="s">
        <v>1759</v>
      </c>
      <c r="K780" t="s">
        <v>1768</v>
      </c>
      <c r="L780" t="s">
        <v>1765</v>
      </c>
      <c r="M780" t="s">
        <v>154</v>
      </c>
      <c r="N780">
        <v>55</v>
      </c>
      <c r="O780" t="s">
        <v>16</v>
      </c>
      <c r="P780" t="s">
        <v>19</v>
      </c>
      <c r="Q780" t="s">
        <v>25</v>
      </c>
      <c r="R780" t="s">
        <v>12</v>
      </c>
      <c r="S780">
        <v>3</v>
      </c>
      <c r="T780">
        <v>220.51</v>
      </c>
      <c r="U780">
        <v>0.02</v>
      </c>
      <c r="V780">
        <v>648.29939999999999</v>
      </c>
      <c r="W780" t="s">
        <v>1824</v>
      </c>
    </row>
    <row r="781" spans="1:23">
      <c r="A781" s="27">
        <v>45499</v>
      </c>
      <c r="B781" t="s">
        <v>1083</v>
      </c>
      <c r="C781" t="s">
        <v>1592</v>
      </c>
      <c r="D781" t="s">
        <v>3876</v>
      </c>
      <c r="E781" t="s">
        <v>1566</v>
      </c>
      <c r="F781" t="s">
        <v>3872</v>
      </c>
      <c r="G781" t="s">
        <v>1661</v>
      </c>
      <c r="H781" t="s">
        <v>1786</v>
      </c>
      <c r="I781" t="s">
        <v>1787</v>
      </c>
      <c r="J781" t="s">
        <v>1763</v>
      </c>
      <c r="K781" t="s">
        <v>1788</v>
      </c>
      <c r="L781" t="s">
        <v>1756</v>
      </c>
      <c r="M781" t="s">
        <v>1084</v>
      </c>
      <c r="N781">
        <v>33</v>
      </c>
      <c r="O781" t="s">
        <v>9</v>
      </c>
      <c r="P781" t="s">
        <v>26</v>
      </c>
      <c r="Q781" t="s">
        <v>51</v>
      </c>
      <c r="R781" t="s">
        <v>12</v>
      </c>
      <c r="S781">
        <v>4</v>
      </c>
      <c r="T781">
        <v>164.02</v>
      </c>
      <c r="U781">
        <v>0.01</v>
      </c>
      <c r="V781">
        <v>649.51920000000007</v>
      </c>
      <c r="W781" t="s">
        <v>1829</v>
      </c>
    </row>
    <row r="782" spans="1:23">
      <c r="A782" s="27">
        <v>45499</v>
      </c>
      <c r="B782" t="s">
        <v>1092</v>
      </c>
      <c r="C782" t="s">
        <v>1726</v>
      </c>
      <c r="D782" t="s">
        <v>3950</v>
      </c>
      <c r="E782" t="s">
        <v>1558</v>
      </c>
      <c r="F782" t="s">
        <v>3906</v>
      </c>
      <c r="G782" t="s">
        <v>1693</v>
      </c>
      <c r="H782" t="s">
        <v>1807</v>
      </c>
      <c r="I782" t="s">
        <v>1808</v>
      </c>
      <c r="J782" t="s">
        <v>1759</v>
      </c>
      <c r="K782" t="s">
        <v>1809</v>
      </c>
      <c r="L782" t="s">
        <v>1756</v>
      </c>
      <c r="M782" t="s">
        <v>1093</v>
      </c>
      <c r="N782">
        <v>55</v>
      </c>
      <c r="O782" t="s">
        <v>9</v>
      </c>
      <c r="P782" t="s">
        <v>19</v>
      </c>
      <c r="Q782" t="s">
        <v>25</v>
      </c>
      <c r="R782" t="s">
        <v>12</v>
      </c>
      <c r="S782">
        <v>2</v>
      </c>
      <c r="T782">
        <v>433.07</v>
      </c>
      <c r="U782">
        <v>0.25</v>
      </c>
      <c r="V782">
        <v>649.60500000000002</v>
      </c>
      <c r="W782" t="s">
        <v>1826</v>
      </c>
    </row>
    <row r="783" spans="1:23">
      <c r="A783" s="27">
        <v>45499</v>
      </c>
      <c r="B783" t="s">
        <v>181</v>
      </c>
      <c r="C783" t="s">
        <v>1584</v>
      </c>
      <c r="D783" t="s">
        <v>3870</v>
      </c>
      <c r="E783" t="s">
        <v>1547</v>
      </c>
      <c r="F783" t="s">
        <v>3846</v>
      </c>
      <c r="G783" t="s">
        <v>1747</v>
      </c>
      <c r="H783" t="s">
        <v>1766</v>
      </c>
      <c r="I783" t="s">
        <v>1767</v>
      </c>
      <c r="J783" t="s">
        <v>1759</v>
      </c>
      <c r="K783" t="s">
        <v>1768</v>
      </c>
      <c r="L783" t="s">
        <v>1765</v>
      </c>
      <c r="M783" t="s">
        <v>182</v>
      </c>
      <c r="N783">
        <v>54</v>
      </c>
      <c r="O783" t="s">
        <v>16</v>
      </c>
      <c r="P783" t="s">
        <v>19</v>
      </c>
      <c r="Q783" t="s">
        <v>194</v>
      </c>
      <c r="R783" t="s">
        <v>12</v>
      </c>
      <c r="S783">
        <v>2</v>
      </c>
      <c r="T783">
        <v>382.2</v>
      </c>
      <c r="U783">
        <v>0.15</v>
      </c>
      <c r="V783">
        <v>649.74</v>
      </c>
      <c r="W783" t="s">
        <v>1826</v>
      </c>
    </row>
    <row r="784" spans="1:23">
      <c r="A784" s="27">
        <v>45499</v>
      </c>
      <c r="B784" t="s">
        <v>1199</v>
      </c>
      <c r="C784" t="s">
        <v>1562</v>
      </c>
      <c r="D784" t="s">
        <v>3853</v>
      </c>
      <c r="E784" t="s">
        <v>1563</v>
      </c>
      <c r="F784" t="s">
        <v>3854</v>
      </c>
      <c r="G784" t="s">
        <v>1657</v>
      </c>
      <c r="H784" t="s">
        <v>1782</v>
      </c>
      <c r="I784" t="s">
        <v>1783</v>
      </c>
      <c r="J784" t="s">
        <v>1784</v>
      </c>
      <c r="K784" t="s">
        <v>1785</v>
      </c>
      <c r="L784" t="s">
        <v>1772</v>
      </c>
      <c r="M784" t="s">
        <v>1200</v>
      </c>
      <c r="N784">
        <v>52</v>
      </c>
      <c r="O784" t="s">
        <v>16</v>
      </c>
      <c r="P784" t="s">
        <v>19</v>
      </c>
      <c r="Q784" t="s">
        <v>81</v>
      </c>
      <c r="R784" t="s">
        <v>12</v>
      </c>
      <c r="S784">
        <v>4</v>
      </c>
      <c r="T784">
        <v>195.75</v>
      </c>
      <c r="U784">
        <v>0.17</v>
      </c>
      <c r="V784">
        <v>649.89</v>
      </c>
      <c r="W784" t="s">
        <v>1826</v>
      </c>
    </row>
    <row r="785" spans="1:23">
      <c r="A785" s="27">
        <v>45500</v>
      </c>
      <c r="B785" t="s">
        <v>127</v>
      </c>
      <c r="C785" t="s">
        <v>1668</v>
      </c>
      <c r="D785" t="s">
        <v>3920</v>
      </c>
      <c r="E785" t="s">
        <v>1558</v>
      </c>
      <c r="F785" t="s">
        <v>3909</v>
      </c>
      <c r="G785" t="s">
        <v>1556</v>
      </c>
      <c r="H785" t="s">
        <v>1794</v>
      </c>
      <c r="I785" t="s">
        <v>1795</v>
      </c>
      <c r="J785" t="s">
        <v>1759</v>
      </c>
      <c r="K785" t="s">
        <v>1796</v>
      </c>
      <c r="L785" t="s">
        <v>1772</v>
      </c>
      <c r="M785" t="s">
        <v>128</v>
      </c>
      <c r="N785">
        <v>41</v>
      </c>
      <c r="O785" t="s">
        <v>9</v>
      </c>
      <c r="P785" t="s">
        <v>31</v>
      </c>
      <c r="Q785" t="s">
        <v>317</v>
      </c>
      <c r="R785" t="s">
        <v>12</v>
      </c>
      <c r="S785">
        <v>2</v>
      </c>
      <c r="T785">
        <v>396.9</v>
      </c>
      <c r="U785">
        <v>0.18</v>
      </c>
      <c r="V785">
        <v>650.91600000000005</v>
      </c>
      <c r="W785" t="s">
        <v>1824</v>
      </c>
    </row>
    <row r="786" spans="1:23">
      <c r="A786" s="27">
        <v>45500</v>
      </c>
      <c r="B786" t="s">
        <v>1355</v>
      </c>
      <c r="C786" t="s">
        <v>1614</v>
      </c>
      <c r="D786" t="s">
        <v>3889</v>
      </c>
      <c r="E786" t="s">
        <v>1544</v>
      </c>
      <c r="F786" t="s">
        <v>3864</v>
      </c>
      <c r="G786" t="s">
        <v>1603</v>
      </c>
      <c r="H786" t="s">
        <v>1792</v>
      </c>
      <c r="I786" t="s">
        <v>1793</v>
      </c>
      <c r="J786" t="s">
        <v>1763</v>
      </c>
      <c r="K786" t="s">
        <v>395</v>
      </c>
      <c r="L786" t="s">
        <v>1772</v>
      </c>
      <c r="M786" t="s">
        <v>1356</v>
      </c>
      <c r="N786">
        <v>47</v>
      </c>
      <c r="O786" t="s">
        <v>16</v>
      </c>
      <c r="P786" t="s">
        <v>31</v>
      </c>
      <c r="Q786" t="s">
        <v>359</v>
      </c>
      <c r="R786" t="s">
        <v>12</v>
      </c>
      <c r="S786">
        <v>1</v>
      </c>
      <c r="T786">
        <v>827.91</v>
      </c>
      <c r="U786">
        <v>0.21</v>
      </c>
      <c r="V786">
        <v>654.0489</v>
      </c>
      <c r="W786" t="s">
        <v>1824</v>
      </c>
    </row>
    <row r="787" spans="1:23">
      <c r="A787" s="27">
        <v>45501</v>
      </c>
      <c r="B787" t="s">
        <v>417</v>
      </c>
      <c r="C787" t="s">
        <v>1686</v>
      </c>
      <c r="D787" t="s">
        <v>3930</v>
      </c>
      <c r="E787" t="s">
        <v>1547</v>
      </c>
      <c r="F787" t="s">
        <v>3846</v>
      </c>
      <c r="G787" t="s">
        <v>1739</v>
      </c>
      <c r="H787" t="s">
        <v>1804</v>
      </c>
      <c r="I787" t="s">
        <v>1805</v>
      </c>
      <c r="J787" t="s">
        <v>1784</v>
      </c>
      <c r="K787" t="s">
        <v>1806</v>
      </c>
      <c r="L787" t="s">
        <v>1756</v>
      </c>
      <c r="M787" t="s">
        <v>418</v>
      </c>
      <c r="N787">
        <v>44</v>
      </c>
      <c r="O787" t="s">
        <v>16</v>
      </c>
      <c r="P787" t="s">
        <v>31</v>
      </c>
      <c r="Q787" t="s">
        <v>163</v>
      </c>
      <c r="R787" t="s">
        <v>12</v>
      </c>
      <c r="S787">
        <v>1</v>
      </c>
      <c r="T787">
        <v>696.13</v>
      </c>
      <c r="U787">
        <v>0.06</v>
      </c>
      <c r="V787">
        <v>654.36219999999992</v>
      </c>
      <c r="W787" t="s">
        <v>1826</v>
      </c>
    </row>
    <row r="788" spans="1:23">
      <c r="A788" s="27">
        <v>45501</v>
      </c>
      <c r="B788" t="s">
        <v>1343</v>
      </c>
      <c r="C788" t="s">
        <v>1694</v>
      </c>
      <c r="D788" t="s">
        <v>3934</v>
      </c>
      <c r="E788" t="s">
        <v>1566</v>
      </c>
      <c r="F788" t="s">
        <v>3887</v>
      </c>
      <c r="G788" t="s">
        <v>1579</v>
      </c>
      <c r="H788" t="s">
        <v>1789</v>
      </c>
      <c r="I788" t="s">
        <v>1790</v>
      </c>
      <c r="J788" t="s">
        <v>1754</v>
      </c>
      <c r="K788" t="s">
        <v>1791</v>
      </c>
      <c r="L788" t="s">
        <v>1772</v>
      </c>
      <c r="M788" t="s">
        <v>1344</v>
      </c>
      <c r="N788">
        <v>51</v>
      </c>
      <c r="O788" t="s">
        <v>16</v>
      </c>
      <c r="P788" t="s">
        <v>19</v>
      </c>
      <c r="Q788" t="s">
        <v>588</v>
      </c>
      <c r="R788" t="s">
        <v>12</v>
      </c>
      <c r="S788">
        <v>4</v>
      </c>
      <c r="T788">
        <v>166.93</v>
      </c>
      <c r="U788">
        <v>0.02</v>
      </c>
      <c r="V788">
        <v>654.36559999999997</v>
      </c>
      <c r="W788" t="s">
        <v>1829</v>
      </c>
    </row>
    <row r="789" spans="1:23">
      <c r="A789" s="27">
        <v>45501</v>
      </c>
      <c r="B789" t="s">
        <v>1466</v>
      </c>
      <c r="C789" t="s">
        <v>1580</v>
      </c>
      <c r="D789" t="s">
        <v>3867</v>
      </c>
      <c r="E789" t="s">
        <v>1558</v>
      </c>
      <c r="F789" t="s">
        <v>3868</v>
      </c>
      <c r="G789" t="s">
        <v>1613</v>
      </c>
      <c r="H789" t="s">
        <v>1813</v>
      </c>
      <c r="I789" t="s">
        <v>1814</v>
      </c>
      <c r="J789" t="s">
        <v>1754</v>
      </c>
      <c r="K789" t="s">
        <v>1815</v>
      </c>
      <c r="L789" t="s">
        <v>1772</v>
      </c>
      <c r="M789" t="s">
        <v>1467</v>
      </c>
      <c r="N789">
        <v>33</v>
      </c>
      <c r="O789" t="s">
        <v>16</v>
      </c>
      <c r="P789" t="s">
        <v>26</v>
      </c>
      <c r="Q789" t="s">
        <v>99</v>
      </c>
      <c r="R789" t="s">
        <v>12</v>
      </c>
      <c r="S789">
        <v>1</v>
      </c>
      <c r="T789">
        <v>922.78</v>
      </c>
      <c r="U789">
        <v>0.28999999999999998</v>
      </c>
      <c r="V789">
        <v>655.17379999999991</v>
      </c>
      <c r="W789" t="s">
        <v>1826</v>
      </c>
    </row>
    <row r="790" spans="1:23">
      <c r="A790" s="27">
        <v>45502</v>
      </c>
      <c r="B790" t="s">
        <v>866</v>
      </c>
      <c r="C790" t="s">
        <v>1694</v>
      </c>
      <c r="D790" t="s">
        <v>3934</v>
      </c>
      <c r="E790" t="s">
        <v>1566</v>
      </c>
      <c r="F790" t="s">
        <v>3887</v>
      </c>
      <c r="G790" t="s">
        <v>1683</v>
      </c>
      <c r="H790" t="s">
        <v>1813</v>
      </c>
      <c r="I790" t="s">
        <v>1814</v>
      </c>
      <c r="J790" t="s">
        <v>1754</v>
      </c>
      <c r="K790" t="s">
        <v>1815</v>
      </c>
      <c r="L790" t="s">
        <v>1772</v>
      </c>
      <c r="M790" t="s">
        <v>867</v>
      </c>
      <c r="N790">
        <v>48</v>
      </c>
      <c r="O790" t="s">
        <v>16</v>
      </c>
      <c r="P790" t="s">
        <v>31</v>
      </c>
      <c r="Q790" t="s">
        <v>184</v>
      </c>
      <c r="R790" t="s">
        <v>12</v>
      </c>
      <c r="S790">
        <v>4</v>
      </c>
      <c r="T790">
        <v>221.49</v>
      </c>
      <c r="U790">
        <v>0.26</v>
      </c>
      <c r="V790">
        <v>655.61040000000003</v>
      </c>
      <c r="W790" t="s">
        <v>1829</v>
      </c>
    </row>
    <row r="791" spans="1:23">
      <c r="A791" s="27">
        <v>45502</v>
      </c>
      <c r="B791" t="s">
        <v>1154</v>
      </c>
      <c r="C791" t="s">
        <v>1614</v>
      </c>
      <c r="D791" t="s">
        <v>3889</v>
      </c>
      <c r="E791" t="s">
        <v>1544</v>
      </c>
      <c r="F791" t="s">
        <v>3864</v>
      </c>
      <c r="G791" t="s">
        <v>1623</v>
      </c>
      <c r="H791" t="s">
        <v>1773</v>
      </c>
      <c r="I791" t="s">
        <v>1774</v>
      </c>
      <c r="J791" t="s">
        <v>1759</v>
      </c>
      <c r="K791" t="s">
        <v>1775</v>
      </c>
      <c r="L791" t="s">
        <v>1765</v>
      </c>
      <c r="M791" t="s">
        <v>1155</v>
      </c>
      <c r="N791">
        <v>20</v>
      </c>
      <c r="O791" t="s">
        <v>16</v>
      </c>
      <c r="P791" t="s">
        <v>26</v>
      </c>
      <c r="Q791" t="s">
        <v>201</v>
      </c>
      <c r="R791" t="s">
        <v>12</v>
      </c>
      <c r="S791">
        <v>2</v>
      </c>
      <c r="T791">
        <v>401.5</v>
      </c>
      <c r="U791">
        <v>0.18</v>
      </c>
      <c r="V791">
        <v>658.46</v>
      </c>
      <c r="W791" t="s">
        <v>1826</v>
      </c>
    </row>
    <row r="792" spans="1:23">
      <c r="A792" s="27">
        <v>45502</v>
      </c>
      <c r="B792" t="s">
        <v>713</v>
      </c>
      <c r="C792" t="s">
        <v>1560</v>
      </c>
      <c r="D792" t="s">
        <v>3851</v>
      </c>
      <c r="E792" t="s">
        <v>1544</v>
      </c>
      <c r="F792" t="s">
        <v>3852</v>
      </c>
      <c r="G792" t="s">
        <v>1552</v>
      </c>
      <c r="H792" t="s">
        <v>1804</v>
      </c>
      <c r="I792" t="s">
        <v>1805</v>
      </c>
      <c r="J792" t="s">
        <v>1784</v>
      </c>
      <c r="K792" t="s">
        <v>1806</v>
      </c>
      <c r="L792" t="s">
        <v>1756</v>
      </c>
      <c r="M792" t="s">
        <v>714</v>
      </c>
      <c r="N792">
        <v>50</v>
      </c>
      <c r="O792" t="s">
        <v>16</v>
      </c>
      <c r="P792" t="s">
        <v>19</v>
      </c>
      <c r="Q792" t="s">
        <v>317</v>
      </c>
      <c r="R792" t="s">
        <v>12</v>
      </c>
      <c r="S792">
        <v>2</v>
      </c>
      <c r="T792">
        <v>362.7</v>
      </c>
      <c r="U792">
        <v>0.09</v>
      </c>
      <c r="V792">
        <v>660.11400000000003</v>
      </c>
      <c r="W792" t="s">
        <v>1826</v>
      </c>
    </row>
    <row r="793" spans="1:23">
      <c r="A793" s="27">
        <v>45503</v>
      </c>
      <c r="B793" t="s">
        <v>1292</v>
      </c>
      <c r="C793" t="s">
        <v>1614</v>
      </c>
      <c r="D793" t="s">
        <v>3889</v>
      </c>
      <c r="E793" t="s">
        <v>1544</v>
      </c>
      <c r="F793" t="s">
        <v>3864</v>
      </c>
      <c r="G793" t="s">
        <v>1669</v>
      </c>
      <c r="H793" t="s">
        <v>1776</v>
      </c>
      <c r="I793" t="s">
        <v>1777</v>
      </c>
      <c r="J793" t="s">
        <v>1754</v>
      </c>
      <c r="K793" t="s">
        <v>1778</v>
      </c>
      <c r="L793" t="s">
        <v>1772</v>
      </c>
      <c r="M793" t="s">
        <v>1293</v>
      </c>
      <c r="N793">
        <v>46</v>
      </c>
      <c r="O793" t="s">
        <v>9</v>
      </c>
      <c r="P793" t="s">
        <v>31</v>
      </c>
      <c r="Q793" t="s">
        <v>171</v>
      </c>
      <c r="R793" t="s">
        <v>12</v>
      </c>
      <c r="S793">
        <v>1</v>
      </c>
      <c r="T793">
        <v>718.99</v>
      </c>
      <c r="U793">
        <v>0.08</v>
      </c>
      <c r="V793">
        <v>661.47080000000005</v>
      </c>
      <c r="W793" t="s">
        <v>1829</v>
      </c>
    </row>
    <row r="794" spans="1:23">
      <c r="A794" s="27">
        <v>45503</v>
      </c>
      <c r="B794" t="s">
        <v>1121</v>
      </c>
      <c r="C794" t="s">
        <v>1692</v>
      </c>
      <c r="D794" t="s">
        <v>3933</v>
      </c>
      <c r="E794" t="s">
        <v>1566</v>
      </c>
      <c r="F794" t="s">
        <v>3856</v>
      </c>
      <c r="G794" t="s">
        <v>1661</v>
      </c>
      <c r="H794" t="s">
        <v>1797</v>
      </c>
      <c r="I794" t="s">
        <v>1798</v>
      </c>
      <c r="J794" t="s">
        <v>1754</v>
      </c>
      <c r="K794" t="s">
        <v>129</v>
      </c>
      <c r="L794" t="s">
        <v>1756</v>
      </c>
      <c r="M794" t="s">
        <v>1122</v>
      </c>
      <c r="N794">
        <v>60</v>
      </c>
      <c r="O794" t="s">
        <v>16</v>
      </c>
      <c r="P794" t="s">
        <v>19</v>
      </c>
      <c r="Q794" t="s">
        <v>74</v>
      </c>
      <c r="R794" t="s">
        <v>12</v>
      </c>
      <c r="S794">
        <v>1</v>
      </c>
      <c r="T794">
        <v>735.1</v>
      </c>
      <c r="U794">
        <v>0.1</v>
      </c>
      <c r="V794">
        <v>661.59</v>
      </c>
      <c r="W794" t="s">
        <v>1826</v>
      </c>
    </row>
    <row r="795" spans="1:23">
      <c r="A795" s="27">
        <v>45503</v>
      </c>
      <c r="B795" t="s">
        <v>1151</v>
      </c>
      <c r="C795" t="s">
        <v>1572</v>
      </c>
      <c r="D795" t="s">
        <v>3860</v>
      </c>
      <c r="E795" t="s">
        <v>1558</v>
      </c>
      <c r="F795" t="s">
        <v>3861</v>
      </c>
      <c r="G795" t="s">
        <v>1593</v>
      </c>
      <c r="H795" t="s">
        <v>1782</v>
      </c>
      <c r="I795" t="s">
        <v>1783</v>
      </c>
      <c r="J795" t="s">
        <v>1784</v>
      </c>
      <c r="K795" t="s">
        <v>1785</v>
      </c>
      <c r="L795" t="s">
        <v>1772</v>
      </c>
      <c r="M795" t="s">
        <v>1152</v>
      </c>
      <c r="N795">
        <v>34</v>
      </c>
      <c r="O795" t="s">
        <v>16</v>
      </c>
      <c r="P795" t="s">
        <v>26</v>
      </c>
      <c r="Q795" t="s">
        <v>237</v>
      </c>
      <c r="R795" t="s">
        <v>12</v>
      </c>
      <c r="S795">
        <v>1</v>
      </c>
      <c r="T795">
        <v>719.28</v>
      </c>
      <c r="U795">
        <v>0.08</v>
      </c>
      <c r="V795">
        <v>661.73760000000004</v>
      </c>
      <c r="W795" t="s">
        <v>1826</v>
      </c>
    </row>
    <row r="796" spans="1:23">
      <c r="A796" s="27">
        <v>45504</v>
      </c>
      <c r="B796" t="s">
        <v>1328</v>
      </c>
      <c r="C796" t="s">
        <v>1680</v>
      </c>
      <c r="D796" t="s">
        <v>3926</v>
      </c>
      <c r="E796" t="s">
        <v>1558</v>
      </c>
      <c r="F796" t="s">
        <v>3861</v>
      </c>
      <c r="G796" t="s">
        <v>1615</v>
      </c>
      <c r="H796" t="s">
        <v>1761</v>
      </c>
      <c r="I796" t="s">
        <v>1762</v>
      </c>
      <c r="J796" t="s">
        <v>1763</v>
      </c>
      <c r="K796" t="s">
        <v>1764</v>
      </c>
      <c r="L796" t="s">
        <v>1765</v>
      </c>
      <c r="M796" t="s">
        <v>1329</v>
      </c>
      <c r="N796">
        <v>27</v>
      </c>
      <c r="O796" t="s">
        <v>16</v>
      </c>
      <c r="P796" t="s">
        <v>26</v>
      </c>
      <c r="Q796" t="s">
        <v>62</v>
      </c>
      <c r="R796" t="s">
        <v>12</v>
      </c>
      <c r="S796">
        <v>1</v>
      </c>
      <c r="T796">
        <v>743.55</v>
      </c>
      <c r="U796">
        <v>0.11</v>
      </c>
      <c r="V796">
        <v>661.7595</v>
      </c>
      <c r="W796" t="s">
        <v>1824</v>
      </c>
    </row>
    <row r="797" spans="1:23">
      <c r="A797" s="27">
        <v>45504</v>
      </c>
      <c r="B797" t="s">
        <v>1172</v>
      </c>
      <c r="C797" t="s">
        <v>1604</v>
      </c>
      <c r="D797" t="s">
        <v>3883</v>
      </c>
      <c r="E797" t="s">
        <v>1566</v>
      </c>
      <c r="F797" t="s">
        <v>3848</v>
      </c>
      <c r="G797" t="s">
        <v>1707</v>
      </c>
      <c r="H797" t="s">
        <v>1797</v>
      </c>
      <c r="I797" t="s">
        <v>1798</v>
      </c>
      <c r="J797" t="s">
        <v>1754</v>
      </c>
      <c r="K797" t="s">
        <v>129</v>
      </c>
      <c r="L797" t="s">
        <v>1756</v>
      </c>
      <c r="M797" t="s">
        <v>1173</v>
      </c>
      <c r="N797">
        <v>26</v>
      </c>
      <c r="O797" t="s">
        <v>9</v>
      </c>
      <c r="P797" t="s">
        <v>26</v>
      </c>
      <c r="Q797" t="s">
        <v>88</v>
      </c>
      <c r="R797" t="s">
        <v>12</v>
      </c>
      <c r="S797">
        <v>1</v>
      </c>
      <c r="T797">
        <v>664.35</v>
      </c>
      <c r="U797">
        <v>0</v>
      </c>
      <c r="V797">
        <v>664.35</v>
      </c>
      <c r="W797" t="s">
        <v>1824</v>
      </c>
    </row>
    <row r="798" spans="1:23">
      <c r="A798" s="27">
        <v>45505</v>
      </c>
      <c r="B798" t="s">
        <v>487</v>
      </c>
      <c r="C798" t="s">
        <v>1602</v>
      </c>
      <c r="D798" t="s">
        <v>3882</v>
      </c>
      <c r="E798" t="s">
        <v>1544</v>
      </c>
      <c r="F798" t="s">
        <v>3864</v>
      </c>
      <c r="G798" t="s">
        <v>1717</v>
      </c>
      <c r="H798" t="s">
        <v>1773</v>
      </c>
      <c r="I798" t="s">
        <v>1774</v>
      </c>
      <c r="J798" t="s">
        <v>1759</v>
      </c>
      <c r="K798" t="s">
        <v>1775</v>
      </c>
      <c r="L798" t="s">
        <v>1765</v>
      </c>
      <c r="M798" t="s">
        <v>488</v>
      </c>
      <c r="N798">
        <v>62</v>
      </c>
      <c r="O798" t="s">
        <v>16</v>
      </c>
      <c r="P798" t="s">
        <v>19</v>
      </c>
      <c r="Q798" t="s">
        <v>133</v>
      </c>
      <c r="R798" t="s">
        <v>12</v>
      </c>
      <c r="S798">
        <v>2</v>
      </c>
      <c r="T798">
        <v>437.84</v>
      </c>
      <c r="U798">
        <v>0.24</v>
      </c>
      <c r="V798">
        <v>665.51679999999999</v>
      </c>
      <c r="W798" t="s">
        <v>1824</v>
      </c>
    </row>
    <row r="799" spans="1:23">
      <c r="A799" s="27">
        <v>45506</v>
      </c>
      <c r="B799" t="s">
        <v>1023</v>
      </c>
      <c r="C799" t="s">
        <v>1624</v>
      </c>
      <c r="D799" t="s">
        <v>3895</v>
      </c>
      <c r="E799" t="s">
        <v>1566</v>
      </c>
      <c r="F799" t="s">
        <v>3879</v>
      </c>
      <c r="G799" t="s">
        <v>1659</v>
      </c>
      <c r="H799" t="s">
        <v>1779</v>
      </c>
      <c r="I799" t="s">
        <v>1780</v>
      </c>
      <c r="J799" t="s">
        <v>1763</v>
      </c>
      <c r="K799" t="s">
        <v>1781</v>
      </c>
      <c r="L799" t="s">
        <v>1772</v>
      </c>
      <c r="M799" t="s">
        <v>1024</v>
      </c>
      <c r="N799">
        <v>60</v>
      </c>
      <c r="O799" t="s">
        <v>9</v>
      </c>
      <c r="P799" t="s">
        <v>19</v>
      </c>
      <c r="Q799" t="s">
        <v>287</v>
      </c>
      <c r="R799" t="s">
        <v>12</v>
      </c>
      <c r="S799">
        <v>2</v>
      </c>
      <c r="T799">
        <v>358.45</v>
      </c>
      <c r="U799">
        <v>7.0000000000000007E-2</v>
      </c>
      <c r="V799">
        <v>666.71699999999998</v>
      </c>
      <c r="W799" t="s">
        <v>1829</v>
      </c>
    </row>
    <row r="800" spans="1:23">
      <c r="A800" s="27">
        <v>45506</v>
      </c>
      <c r="B800" t="s">
        <v>1289</v>
      </c>
      <c r="C800" t="s">
        <v>1632</v>
      </c>
      <c r="D800" t="s">
        <v>3900</v>
      </c>
      <c r="E800" t="s">
        <v>1563</v>
      </c>
      <c r="F800" t="s">
        <v>3848</v>
      </c>
      <c r="G800" t="s">
        <v>1587</v>
      </c>
      <c r="H800" t="s">
        <v>1769</v>
      </c>
      <c r="I800" t="s">
        <v>1770</v>
      </c>
      <c r="J800" t="s">
        <v>1763</v>
      </c>
      <c r="K800" t="s">
        <v>1771</v>
      </c>
      <c r="L800" t="s">
        <v>1772</v>
      </c>
      <c r="M800" t="s">
        <v>1290</v>
      </c>
      <c r="N800">
        <v>26</v>
      </c>
      <c r="O800" t="s">
        <v>16</v>
      </c>
      <c r="P800" t="s">
        <v>26</v>
      </c>
      <c r="Q800" t="s">
        <v>62</v>
      </c>
      <c r="R800" t="s">
        <v>12</v>
      </c>
      <c r="S800">
        <v>1</v>
      </c>
      <c r="T800">
        <v>913.98</v>
      </c>
      <c r="U800">
        <v>0.27</v>
      </c>
      <c r="V800">
        <v>667.20539999999994</v>
      </c>
      <c r="W800" t="s">
        <v>1829</v>
      </c>
    </row>
    <row r="801" spans="1:23">
      <c r="A801" s="27">
        <v>45507</v>
      </c>
      <c r="B801" t="s">
        <v>1334</v>
      </c>
      <c r="C801" t="s">
        <v>1704</v>
      </c>
      <c r="D801" t="s">
        <v>3939</v>
      </c>
      <c r="E801" t="s">
        <v>1544</v>
      </c>
      <c r="F801" t="s">
        <v>3864</v>
      </c>
      <c r="G801" t="s">
        <v>1711</v>
      </c>
      <c r="H801" t="s">
        <v>1799</v>
      </c>
      <c r="I801" t="s">
        <v>1800</v>
      </c>
      <c r="J801" t="s">
        <v>1763</v>
      </c>
      <c r="K801" t="s">
        <v>207</v>
      </c>
      <c r="L801" t="s">
        <v>1765</v>
      </c>
      <c r="M801" t="s">
        <v>1335</v>
      </c>
      <c r="N801">
        <v>36</v>
      </c>
      <c r="O801" t="s">
        <v>16</v>
      </c>
      <c r="P801" t="s">
        <v>31</v>
      </c>
      <c r="Q801" t="s">
        <v>30</v>
      </c>
      <c r="R801" t="s">
        <v>12</v>
      </c>
      <c r="S801">
        <v>3</v>
      </c>
      <c r="T801">
        <v>240.51</v>
      </c>
      <c r="U801">
        <v>7.0000000000000007E-2</v>
      </c>
      <c r="V801">
        <v>671.02289999999994</v>
      </c>
      <c r="W801" t="s">
        <v>1824</v>
      </c>
    </row>
    <row r="802" spans="1:23">
      <c r="A802" s="27">
        <v>45507</v>
      </c>
      <c r="B802" t="s">
        <v>803</v>
      </c>
      <c r="C802" t="s">
        <v>1716</v>
      </c>
      <c r="D802" t="s">
        <v>3945</v>
      </c>
      <c r="E802" t="s">
        <v>1544</v>
      </c>
      <c r="F802" t="s">
        <v>3929</v>
      </c>
      <c r="G802" t="s">
        <v>1623</v>
      </c>
      <c r="H802" t="s">
        <v>1801</v>
      </c>
      <c r="I802" t="s">
        <v>1802</v>
      </c>
      <c r="J802" t="s">
        <v>1759</v>
      </c>
      <c r="K802" t="s">
        <v>1803</v>
      </c>
      <c r="L802" t="s">
        <v>1756</v>
      </c>
      <c r="M802" t="s">
        <v>804</v>
      </c>
      <c r="N802">
        <v>64</v>
      </c>
      <c r="O802" t="s">
        <v>9</v>
      </c>
      <c r="P802" t="s">
        <v>19</v>
      </c>
      <c r="Q802" t="s">
        <v>233</v>
      </c>
      <c r="R802" t="s">
        <v>12</v>
      </c>
      <c r="S802">
        <v>1</v>
      </c>
      <c r="T802">
        <v>907.97</v>
      </c>
      <c r="U802">
        <v>0.26</v>
      </c>
      <c r="V802">
        <v>671.89779999999996</v>
      </c>
      <c r="W802" t="s">
        <v>1826</v>
      </c>
    </row>
    <row r="803" spans="1:23">
      <c r="A803" s="27">
        <v>45508</v>
      </c>
      <c r="B803" t="s">
        <v>44</v>
      </c>
      <c r="C803" t="s">
        <v>1736</v>
      </c>
      <c r="D803" t="s">
        <v>3955</v>
      </c>
      <c r="E803" t="s">
        <v>1558</v>
      </c>
      <c r="F803" t="s">
        <v>3850</v>
      </c>
      <c r="G803" t="s">
        <v>1611</v>
      </c>
      <c r="H803" t="s">
        <v>1776</v>
      </c>
      <c r="I803" t="s">
        <v>1777</v>
      </c>
      <c r="J803" t="s">
        <v>1754</v>
      </c>
      <c r="K803" t="s">
        <v>1778</v>
      </c>
      <c r="L803" t="s">
        <v>1772</v>
      </c>
      <c r="M803" t="s">
        <v>45</v>
      </c>
      <c r="N803">
        <v>53</v>
      </c>
      <c r="O803" t="s">
        <v>16</v>
      </c>
      <c r="P803" t="s">
        <v>19</v>
      </c>
      <c r="Q803" t="s">
        <v>51</v>
      </c>
      <c r="R803" t="s">
        <v>12</v>
      </c>
      <c r="S803">
        <v>1</v>
      </c>
      <c r="T803">
        <v>946.9</v>
      </c>
      <c r="U803">
        <v>0.28999999999999998</v>
      </c>
      <c r="V803">
        <v>672.29899999999998</v>
      </c>
      <c r="W803" t="s">
        <v>1826</v>
      </c>
    </row>
    <row r="804" spans="1:23">
      <c r="A804" s="27">
        <v>45508</v>
      </c>
      <c r="B804" t="s">
        <v>1431</v>
      </c>
      <c r="C804" t="s">
        <v>1702</v>
      </c>
      <c r="D804" t="s">
        <v>3938</v>
      </c>
      <c r="E804" t="s">
        <v>1563</v>
      </c>
      <c r="F804" t="s">
        <v>3866</v>
      </c>
      <c r="G804" t="s">
        <v>1556</v>
      </c>
      <c r="H804" t="s">
        <v>1807</v>
      </c>
      <c r="I804" t="s">
        <v>1808</v>
      </c>
      <c r="J804" t="s">
        <v>1759</v>
      </c>
      <c r="K804" t="s">
        <v>1809</v>
      </c>
      <c r="L804" t="s">
        <v>1756</v>
      </c>
      <c r="M804" t="s">
        <v>1432</v>
      </c>
      <c r="N804">
        <v>45</v>
      </c>
      <c r="O804" t="s">
        <v>16</v>
      </c>
      <c r="P804" t="s">
        <v>31</v>
      </c>
      <c r="Q804" t="s">
        <v>58</v>
      </c>
      <c r="R804" t="s">
        <v>12</v>
      </c>
      <c r="S804">
        <v>1</v>
      </c>
      <c r="T804">
        <v>748.75</v>
      </c>
      <c r="U804">
        <v>0.1</v>
      </c>
      <c r="V804">
        <v>673.875</v>
      </c>
      <c r="W804" t="s">
        <v>1826</v>
      </c>
    </row>
    <row r="805" spans="1:23">
      <c r="A805" s="27">
        <v>45508</v>
      </c>
      <c r="B805" t="s">
        <v>1443</v>
      </c>
      <c r="C805" t="s">
        <v>1718</v>
      </c>
      <c r="D805" t="s">
        <v>3946</v>
      </c>
      <c r="E805" t="s">
        <v>1547</v>
      </c>
      <c r="F805" t="s">
        <v>3848</v>
      </c>
      <c r="G805" t="s">
        <v>1599</v>
      </c>
      <c r="H805" t="s">
        <v>1757</v>
      </c>
      <c r="I805" t="s">
        <v>1758</v>
      </c>
      <c r="J805" t="s">
        <v>1759</v>
      </c>
      <c r="K805" t="s">
        <v>1760</v>
      </c>
      <c r="L805" t="s">
        <v>1756</v>
      </c>
      <c r="M805" t="s">
        <v>1444</v>
      </c>
      <c r="N805">
        <v>45</v>
      </c>
      <c r="O805" t="s">
        <v>9</v>
      </c>
      <c r="P805" t="s">
        <v>31</v>
      </c>
      <c r="Q805" t="s">
        <v>250</v>
      </c>
      <c r="R805" t="s">
        <v>12</v>
      </c>
      <c r="S805">
        <v>1</v>
      </c>
      <c r="T805">
        <v>784.46</v>
      </c>
      <c r="U805">
        <v>0.14000000000000001</v>
      </c>
      <c r="V805">
        <v>674.63560000000007</v>
      </c>
      <c r="W805" t="s">
        <v>1826</v>
      </c>
    </row>
    <row r="806" spans="1:23">
      <c r="A806" s="27">
        <v>45509</v>
      </c>
      <c r="B806" t="s">
        <v>490</v>
      </c>
      <c r="C806" t="s">
        <v>1634</v>
      </c>
      <c r="D806" t="s">
        <v>3901</v>
      </c>
      <c r="E806" t="s">
        <v>1563</v>
      </c>
      <c r="F806" t="s">
        <v>3839</v>
      </c>
      <c r="G806" t="s">
        <v>1737</v>
      </c>
      <c r="H806" t="s">
        <v>1776</v>
      </c>
      <c r="I806" t="s">
        <v>1777</v>
      </c>
      <c r="J806" t="s">
        <v>1754</v>
      </c>
      <c r="K806" t="s">
        <v>1778</v>
      </c>
      <c r="L806" t="s">
        <v>1772</v>
      </c>
      <c r="M806" t="s">
        <v>491</v>
      </c>
      <c r="N806">
        <v>46</v>
      </c>
      <c r="O806" t="s">
        <v>9</v>
      </c>
      <c r="P806" t="s">
        <v>31</v>
      </c>
      <c r="Q806" t="s">
        <v>88</v>
      </c>
      <c r="R806" t="s">
        <v>12</v>
      </c>
      <c r="S806">
        <v>1</v>
      </c>
      <c r="T806">
        <v>824.32</v>
      </c>
      <c r="U806">
        <v>0.18</v>
      </c>
      <c r="V806">
        <v>675.94240000000013</v>
      </c>
      <c r="W806" t="s">
        <v>1829</v>
      </c>
    </row>
    <row r="807" spans="1:23">
      <c r="A807" s="27">
        <v>45509</v>
      </c>
      <c r="B807" t="s">
        <v>749</v>
      </c>
      <c r="C807" t="s">
        <v>1738</v>
      </c>
      <c r="D807" t="s">
        <v>3956</v>
      </c>
      <c r="E807" t="s">
        <v>1566</v>
      </c>
      <c r="F807" t="s">
        <v>3848</v>
      </c>
      <c r="G807" t="s">
        <v>1587</v>
      </c>
      <c r="H807" t="s">
        <v>1801</v>
      </c>
      <c r="I807" t="s">
        <v>1802</v>
      </c>
      <c r="J807" t="s">
        <v>1759</v>
      </c>
      <c r="K807" t="s">
        <v>1803</v>
      </c>
      <c r="L807" t="s">
        <v>1756</v>
      </c>
      <c r="M807" t="s">
        <v>750</v>
      </c>
      <c r="N807">
        <v>59</v>
      </c>
      <c r="O807" t="s">
        <v>9</v>
      </c>
      <c r="P807" t="s">
        <v>19</v>
      </c>
      <c r="Q807" t="s">
        <v>133</v>
      </c>
      <c r="R807" t="s">
        <v>12</v>
      </c>
      <c r="S807">
        <v>2</v>
      </c>
      <c r="T807">
        <v>463.52</v>
      </c>
      <c r="U807">
        <v>0.27</v>
      </c>
      <c r="V807">
        <v>676.73919999999998</v>
      </c>
      <c r="W807" t="s">
        <v>1829</v>
      </c>
    </row>
    <row r="808" spans="1:23">
      <c r="A808" s="27">
        <v>45510</v>
      </c>
      <c r="B808" t="s">
        <v>878</v>
      </c>
      <c r="C808" t="s">
        <v>1678</v>
      </c>
      <c r="D808" t="s">
        <v>3925</v>
      </c>
      <c r="E808" t="s">
        <v>1566</v>
      </c>
      <c r="F808" t="s">
        <v>3856</v>
      </c>
      <c r="G808" t="s">
        <v>1575</v>
      </c>
      <c r="H808" t="s">
        <v>1813</v>
      </c>
      <c r="I808" t="s">
        <v>1814</v>
      </c>
      <c r="J808" t="s">
        <v>1754</v>
      </c>
      <c r="K808" t="s">
        <v>1815</v>
      </c>
      <c r="L808" t="s">
        <v>1772</v>
      </c>
      <c r="M808" t="s">
        <v>879</v>
      </c>
      <c r="N808">
        <v>38</v>
      </c>
      <c r="O808" t="s">
        <v>9</v>
      </c>
      <c r="P808" t="s">
        <v>31</v>
      </c>
      <c r="Q808" t="s">
        <v>254</v>
      </c>
      <c r="R808" t="s">
        <v>12</v>
      </c>
      <c r="S808">
        <v>2</v>
      </c>
      <c r="T808">
        <v>451.98</v>
      </c>
      <c r="U808">
        <v>0.25</v>
      </c>
      <c r="V808">
        <v>677.97</v>
      </c>
      <c r="W808" t="s">
        <v>1829</v>
      </c>
    </row>
    <row r="809" spans="1:23">
      <c r="A809" s="27">
        <v>45510</v>
      </c>
      <c r="B809" t="s">
        <v>114</v>
      </c>
      <c r="C809" t="s">
        <v>1606</v>
      </c>
      <c r="D809" t="s">
        <v>3884</v>
      </c>
      <c r="E809" t="s">
        <v>1544</v>
      </c>
      <c r="F809" t="s">
        <v>3864</v>
      </c>
      <c r="G809" t="s">
        <v>1679</v>
      </c>
      <c r="H809" t="s">
        <v>1776</v>
      </c>
      <c r="I809" t="s">
        <v>1777</v>
      </c>
      <c r="J809" t="s">
        <v>1754</v>
      </c>
      <c r="K809" t="s">
        <v>1778</v>
      </c>
      <c r="L809" t="s">
        <v>1772</v>
      </c>
      <c r="M809" t="s">
        <v>115</v>
      </c>
      <c r="N809">
        <v>31</v>
      </c>
      <c r="O809" t="s">
        <v>9</v>
      </c>
      <c r="P809" t="s">
        <v>26</v>
      </c>
      <c r="Q809" t="s">
        <v>233</v>
      </c>
      <c r="R809" t="s">
        <v>12</v>
      </c>
      <c r="S809">
        <v>2</v>
      </c>
      <c r="T809">
        <v>408.8</v>
      </c>
      <c r="U809">
        <v>0.17</v>
      </c>
      <c r="V809">
        <v>678.60799999999995</v>
      </c>
      <c r="W809" t="s">
        <v>1826</v>
      </c>
    </row>
    <row r="810" spans="1:23">
      <c r="A810" s="27">
        <v>45510</v>
      </c>
      <c r="B810" t="s">
        <v>1504</v>
      </c>
      <c r="C810" t="s">
        <v>1726</v>
      </c>
      <c r="D810" t="s">
        <v>3950</v>
      </c>
      <c r="E810" t="s">
        <v>1558</v>
      </c>
      <c r="F810" t="s">
        <v>3906</v>
      </c>
      <c r="G810" t="s">
        <v>1715</v>
      </c>
      <c r="H810" t="s">
        <v>1766</v>
      </c>
      <c r="I810" t="s">
        <v>1767</v>
      </c>
      <c r="J810" t="s">
        <v>1759</v>
      </c>
      <c r="K810" t="s">
        <v>1768</v>
      </c>
      <c r="L810" t="s">
        <v>1765</v>
      </c>
      <c r="M810" t="s">
        <v>1505</v>
      </c>
      <c r="N810">
        <v>42</v>
      </c>
      <c r="O810" t="s">
        <v>16</v>
      </c>
      <c r="P810" t="s">
        <v>31</v>
      </c>
      <c r="Q810" t="s">
        <v>237</v>
      </c>
      <c r="R810" t="s">
        <v>12</v>
      </c>
      <c r="S810">
        <v>1</v>
      </c>
      <c r="T810">
        <v>789.35</v>
      </c>
      <c r="U810">
        <v>0.14000000000000001</v>
      </c>
      <c r="V810">
        <v>678.84100000000001</v>
      </c>
      <c r="W810" t="s">
        <v>1826</v>
      </c>
    </row>
    <row r="811" spans="1:23">
      <c r="A811" s="27">
        <v>45511</v>
      </c>
      <c r="B811" t="s">
        <v>181</v>
      </c>
      <c r="C811" t="s">
        <v>1553</v>
      </c>
      <c r="D811" t="s">
        <v>3845</v>
      </c>
      <c r="E811" t="s">
        <v>1547</v>
      </c>
      <c r="F811" t="s">
        <v>3846</v>
      </c>
      <c r="G811" t="s">
        <v>1556</v>
      </c>
      <c r="H811" t="s">
        <v>1761</v>
      </c>
      <c r="I811" t="s">
        <v>1762</v>
      </c>
      <c r="J811" t="s">
        <v>1763</v>
      </c>
      <c r="K811" t="s">
        <v>1764</v>
      </c>
      <c r="L811" t="s">
        <v>1765</v>
      </c>
      <c r="M811" t="s">
        <v>182</v>
      </c>
      <c r="N811">
        <v>54</v>
      </c>
      <c r="O811" t="s">
        <v>16</v>
      </c>
      <c r="P811" t="s">
        <v>19</v>
      </c>
      <c r="Q811" t="s">
        <v>22</v>
      </c>
      <c r="R811" t="s">
        <v>12</v>
      </c>
      <c r="S811">
        <v>2</v>
      </c>
      <c r="T811">
        <v>409</v>
      </c>
      <c r="U811">
        <v>0.17</v>
      </c>
      <c r="V811">
        <v>678.93999999999994</v>
      </c>
      <c r="W811" t="s">
        <v>1826</v>
      </c>
    </row>
    <row r="812" spans="1:23">
      <c r="A812" s="27">
        <v>45511</v>
      </c>
      <c r="B812" t="s">
        <v>52</v>
      </c>
      <c r="C812" t="s">
        <v>1652</v>
      </c>
      <c r="D812" t="s">
        <v>3912</v>
      </c>
      <c r="E812" t="s">
        <v>1566</v>
      </c>
      <c r="F812" t="s">
        <v>3887</v>
      </c>
      <c r="G812" t="s">
        <v>1611</v>
      </c>
      <c r="H812" t="s">
        <v>1813</v>
      </c>
      <c r="I812" t="s">
        <v>1814</v>
      </c>
      <c r="J812" t="s">
        <v>1754</v>
      </c>
      <c r="K812" t="s">
        <v>1815</v>
      </c>
      <c r="L812" t="s">
        <v>1772</v>
      </c>
      <c r="M812" t="s">
        <v>53</v>
      </c>
      <c r="N812">
        <v>53</v>
      </c>
      <c r="O812" t="s">
        <v>9</v>
      </c>
      <c r="P812" t="s">
        <v>19</v>
      </c>
      <c r="Q812" t="s">
        <v>81</v>
      </c>
      <c r="R812" t="s">
        <v>12</v>
      </c>
      <c r="S812">
        <v>2</v>
      </c>
      <c r="T812">
        <v>441.03</v>
      </c>
      <c r="U812">
        <v>0.23</v>
      </c>
      <c r="V812">
        <v>679.18619999999999</v>
      </c>
      <c r="W812" t="s">
        <v>1826</v>
      </c>
    </row>
    <row r="813" spans="1:23">
      <c r="A813" s="27">
        <v>45512</v>
      </c>
      <c r="B813" t="s">
        <v>1047</v>
      </c>
      <c r="C813" t="s">
        <v>1618</v>
      </c>
      <c r="D813" t="s">
        <v>3891</v>
      </c>
      <c r="E813" t="s">
        <v>1544</v>
      </c>
      <c r="F813" t="s">
        <v>3852</v>
      </c>
      <c r="G813" t="s">
        <v>1691</v>
      </c>
      <c r="H813" t="s">
        <v>1776</v>
      </c>
      <c r="I813" t="s">
        <v>1777</v>
      </c>
      <c r="J813" t="s">
        <v>1754</v>
      </c>
      <c r="K813" t="s">
        <v>1778</v>
      </c>
      <c r="L813" t="s">
        <v>1772</v>
      </c>
      <c r="M813" t="s">
        <v>1048</v>
      </c>
      <c r="N813">
        <v>64</v>
      </c>
      <c r="O813" t="s">
        <v>16</v>
      </c>
      <c r="P813" t="s">
        <v>19</v>
      </c>
      <c r="Q813" t="s">
        <v>233</v>
      </c>
      <c r="R813" t="s">
        <v>12</v>
      </c>
      <c r="S813">
        <v>1</v>
      </c>
      <c r="T813">
        <v>763.34</v>
      </c>
      <c r="U813">
        <v>0.11</v>
      </c>
      <c r="V813">
        <v>679.37260000000003</v>
      </c>
      <c r="W813" t="s">
        <v>1824</v>
      </c>
    </row>
    <row r="814" spans="1:23">
      <c r="A814" s="27">
        <v>45513</v>
      </c>
      <c r="B814" t="s">
        <v>657</v>
      </c>
      <c r="C814" t="s">
        <v>1722</v>
      </c>
      <c r="D814" t="s">
        <v>3948</v>
      </c>
      <c r="E814" t="s">
        <v>1544</v>
      </c>
      <c r="F814" t="s">
        <v>3852</v>
      </c>
      <c r="G814" t="s">
        <v>1675</v>
      </c>
      <c r="H814" t="s">
        <v>1786</v>
      </c>
      <c r="I814" t="s">
        <v>1787</v>
      </c>
      <c r="J814" t="s">
        <v>1763</v>
      </c>
      <c r="K814" t="s">
        <v>1788</v>
      </c>
      <c r="L814" t="s">
        <v>1756</v>
      </c>
      <c r="M814" t="s">
        <v>658</v>
      </c>
      <c r="N814">
        <v>25</v>
      </c>
      <c r="O814" t="s">
        <v>16</v>
      </c>
      <c r="P814" t="s">
        <v>26</v>
      </c>
      <c r="Q814" t="s">
        <v>328</v>
      </c>
      <c r="R814" t="s">
        <v>12</v>
      </c>
      <c r="S814">
        <v>1</v>
      </c>
      <c r="T814">
        <v>972.06</v>
      </c>
      <c r="U814">
        <v>0.3</v>
      </c>
      <c r="V814">
        <v>680.44199999999989</v>
      </c>
      <c r="W814" t="s">
        <v>1824</v>
      </c>
    </row>
    <row r="815" spans="1:23">
      <c r="A815" s="27">
        <v>45513</v>
      </c>
      <c r="B815" t="s">
        <v>202</v>
      </c>
      <c r="C815" t="s">
        <v>1642</v>
      </c>
      <c r="D815" t="s">
        <v>3905</v>
      </c>
      <c r="E815" t="s">
        <v>1558</v>
      </c>
      <c r="F815" t="s">
        <v>3906</v>
      </c>
      <c r="G815" t="s">
        <v>1743</v>
      </c>
      <c r="H815" t="s">
        <v>1813</v>
      </c>
      <c r="I815" t="s">
        <v>1814</v>
      </c>
      <c r="J815" t="s">
        <v>1754</v>
      </c>
      <c r="K815" t="s">
        <v>1815</v>
      </c>
      <c r="L815" t="s">
        <v>1772</v>
      </c>
      <c r="M815" t="s">
        <v>203</v>
      </c>
      <c r="N815">
        <v>37</v>
      </c>
      <c r="O815" t="s">
        <v>16</v>
      </c>
      <c r="P815" t="s">
        <v>31</v>
      </c>
      <c r="Q815" t="s">
        <v>51</v>
      </c>
      <c r="R815" t="s">
        <v>12</v>
      </c>
      <c r="S815">
        <v>4</v>
      </c>
      <c r="T815">
        <v>189.07</v>
      </c>
      <c r="U815">
        <v>0.1</v>
      </c>
      <c r="V815">
        <v>680.65200000000004</v>
      </c>
      <c r="W815" t="s">
        <v>1824</v>
      </c>
    </row>
    <row r="816" spans="1:23">
      <c r="A816" s="27">
        <v>45514</v>
      </c>
      <c r="B816" t="s">
        <v>27</v>
      </c>
      <c r="C816" t="s">
        <v>1710</v>
      </c>
      <c r="D816" t="s">
        <v>3942</v>
      </c>
      <c r="E816" t="s">
        <v>1566</v>
      </c>
      <c r="F816" t="s">
        <v>3872</v>
      </c>
      <c r="G816" t="s">
        <v>1661</v>
      </c>
      <c r="H816" t="s">
        <v>1773</v>
      </c>
      <c r="I816" t="s">
        <v>1774</v>
      </c>
      <c r="J816" t="s">
        <v>1759</v>
      </c>
      <c r="K816" t="s">
        <v>1775</v>
      </c>
      <c r="L816" t="s">
        <v>1765</v>
      </c>
      <c r="M816" t="s">
        <v>28</v>
      </c>
      <c r="N816">
        <v>64</v>
      </c>
      <c r="O816" t="s">
        <v>16</v>
      </c>
      <c r="P816" t="s">
        <v>19</v>
      </c>
      <c r="Q816" t="s">
        <v>81</v>
      </c>
      <c r="R816" t="s">
        <v>12</v>
      </c>
      <c r="S816">
        <v>2</v>
      </c>
      <c r="T816">
        <v>358.36</v>
      </c>
      <c r="U816">
        <v>0.05</v>
      </c>
      <c r="V816">
        <v>680.88400000000001</v>
      </c>
      <c r="W816" t="s">
        <v>1829</v>
      </c>
    </row>
    <row r="817" spans="1:23">
      <c r="A817" s="27">
        <v>45515</v>
      </c>
      <c r="B817" t="s">
        <v>1035</v>
      </c>
      <c r="C817" t="s">
        <v>1676</v>
      </c>
      <c r="D817" t="s">
        <v>3924</v>
      </c>
      <c r="E817" t="s">
        <v>1558</v>
      </c>
      <c r="F817" t="s">
        <v>3906</v>
      </c>
      <c r="G817" t="s">
        <v>1727</v>
      </c>
      <c r="H817" t="s">
        <v>1752</v>
      </c>
      <c r="I817" t="s">
        <v>1753</v>
      </c>
      <c r="J817" t="s">
        <v>1754</v>
      </c>
      <c r="K817" t="s">
        <v>1755</v>
      </c>
      <c r="L817" t="s">
        <v>1756</v>
      </c>
      <c r="M817" t="s">
        <v>1036</v>
      </c>
      <c r="N817">
        <v>62</v>
      </c>
      <c r="O817" t="s">
        <v>16</v>
      </c>
      <c r="P817" t="s">
        <v>19</v>
      </c>
      <c r="Q817" t="s">
        <v>47</v>
      </c>
      <c r="R817" t="s">
        <v>12</v>
      </c>
      <c r="S817">
        <v>4</v>
      </c>
      <c r="T817">
        <v>179.62</v>
      </c>
      <c r="U817">
        <v>0.05</v>
      </c>
      <c r="V817">
        <v>682.55600000000004</v>
      </c>
      <c r="W817" t="s">
        <v>1824</v>
      </c>
    </row>
    <row r="818" spans="1:23">
      <c r="A818" s="27">
        <v>45515</v>
      </c>
      <c r="B818" t="s">
        <v>172</v>
      </c>
      <c r="C818" t="s">
        <v>1666</v>
      </c>
      <c r="D818" t="s">
        <v>3919</v>
      </c>
      <c r="E818" t="s">
        <v>1558</v>
      </c>
      <c r="F818" t="s">
        <v>3861</v>
      </c>
      <c r="G818" t="s">
        <v>1629</v>
      </c>
      <c r="H818" t="s">
        <v>1794</v>
      </c>
      <c r="I818" t="s">
        <v>1795</v>
      </c>
      <c r="J818" t="s">
        <v>1759</v>
      </c>
      <c r="K818" t="s">
        <v>1796</v>
      </c>
      <c r="L818" t="s">
        <v>1772</v>
      </c>
      <c r="M818" t="s">
        <v>173</v>
      </c>
      <c r="N818">
        <v>34</v>
      </c>
      <c r="O818" t="s">
        <v>9</v>
      </c>
      <c r="P818" t="s">
        <v>26</v>
      </c>
      <c r="Q818" t="s">
        <v>163</v>
      </c>
      <c r="R818" t="s">
        <v>12</v>
      </c>
      <c r="S818">
        <v>1</v>
      </c>
      <c r="T818">
        <v>758.89</v>
      </c>
      <c r="U818">
        <v>0.1</v>
      </c>
      <c r="V818">
        <v>683.00099999999998</v>
      </c>
      <c r="W818" t="s">
        <v>1826</v>
      </c>
    </row>
    <row r="819" spans="1:23">
      <c r="A819" s="27">
        <v>45516</v>
      </c>
      <c r="B819" t="s">
        <v>767</v>
      </c>
      <c r="C819" t="s">
        <v>1720</v>
      </c>
      <c r="D819" t="s">
        <v>3947</v>
      </c>
      <c r="E819" t="s">
        <v>1544</v>
      </c>
      <c r="F819" t="s">
        <v>3858</v>
      </c>
      <c r="G819" t="s">
        <v>1561</v>
      </c>
      <c r="H819" t="s">
        <v>1779</v>
      </c>
      <c r="I819" t="s">
        <v>1780</v>
      </c>
      <c r="J819" t="s">
        <v>1763</v>
      </c>
      <c r="K819" t="s">
        <v>1781</v>
      </c>
      <c r="L819" t="s">
        <v>1772</v>
      </c>
      <c r="M819" t="s">
        <v>768</v>
      </c>
      <c r="N819">
        <v>58</v>
      </c>
      <c r="O819" t="s">
        <v>16</v>
      </c>
      <c r="P819" t="s">
        <v>19</v>
      </c>
      <c r="Q819" t="s">
        <v>163</v>
      </c>
      <c r="R819" t="s">
        <v>12</v>
      </c>
      <c r="S819">
        <v>1</v>
      </c>
      <c r="T819">
        <v>729.05</v>
      </c>
      <c r="U819">
        <v>0.06</v>
      </c>
      <c r="V819">
        <v>685.3069999999999</v>
      </c>
      <c r="W819" t="s">
        <v>1826</v>
      </c>
    </row>
    <row r="820" spans="1:23">
      <c r="A820" s="27">
        <v>45517</v>
      </c>
      <c r="B820" t="s">
        <v>431</v>
      </c>
      <c r="C820" t="s">
        <v>1560</v>
      </c>
      <c r="D820" t="s">
        <v>3851</v>
      </c>
      <c r="E820" t="s">
        <v>1544</v>
      </c>
      <c r="F820" t="s">
        <v>3852</v>
      </c>
      <c r="G820" t="s">
        <v>1579</v>
      </c>
      <c r="H820" t="s">
        <v>1810</v>
      </c>
      <c r="I820" t="s">
        <v>1811</v>
      </c>
      <c r="J820" t="s">
        <v>1754</v>
      </c>
      <c r="K820" t="s">
        <v>1812</v>
      </c>
      <c r="L820" t="s">
        <v>1756</v>
      </c>
      <c r="M820" t="s">
        <v>432</v>
      </c>
      <c r="N820">
        <v>64</v>
      </c>
      <c r="O820" t="s">
        <v>16</v>
      </c>
      <c r="P820" t="s">
        <v>19</v>
      </c>
      <c r="Q820" t="s">
        <v>163</v>
      </c>
      <c r="R820" t="s">
        <v>12</v>
      </c>
      <c r="S820">
        <v>4</v>
      </c>
      <c r="T820">
        <v>241.32</v>
      </c>
      <c r="U820">
        <v>0.28999999999999998</v>
      </c>
      <c r="V820">
        <v>685.34879999999998</v>
      </c>
      <c r="W820" t="s">
        <v>1829</v>
      </c>
    </row>
    <row r="821" spans="1:23">
      <c r="A821" s="27">
        <v>45517</v>
      </c>
      <c r="B821" t="s">
        <v>637</v>
      </c>
      <c r="C821" t="s">
        <v>1656</v>
      </c>
      <c r="D821" t="s">
        <v>3914</v>
      </c>
      <c r="E821" t="s">
        <v>1566</v>
      </c>
      <c r="F821" t="s">
        <v>3848</v>
      </c>
      <c r="G821" t="s">
        <v>1625</v>
      </c>
      <c r="H821" t="s">
        <v>1766</v>
      </c>
      <c r="I821" t="s">
        <v>1767</v>
      </c>
      <c r="J821" t="s">
        <v>1759</v>
      </c>
      <c r="K821" t="s">
        <v>1768</v>
      </c>
      <c r="L821" t="s">
        <v>1765</v>
      </c>
      <c r="M821" t="s">
        <v>638</v>
      </c>
      <c r="N821">
        <v>46</v>
      </c>
      <c r="O821" t="s">
        <v>9</v>
      </c>
      <c r="P821" t="s">
        <v>31</v>
      </c>
      <c r="Q821" t="s">
        <v>217</v>
      </c>
      <c r="R821" t="s">
        <v>12</v>
      </c>
      <c r="S821">
        <v>3</v>
      </c>
      <c r="T821">
        <v>261.05</v>
      </c>
      <c r="U821">
        <v>0.12</v>
      </c>
      <c r="V821">
        <v>689.17200000000014</v>
      </c>
      <c r="W821" t="s">
        <v>1826</v>
      </c>
    </row>
    <row r="822" spans="1:23">
      <c r="A822" s="27">
        <v>45518</v>
      </c>
      <c r="B822" t="s">
        <v>97</v>
      </c>
      <c r="C822" t="s">
        <v>1714</v>
      </c>
      <c r="D822" t="s">
        <v>3944</v>
      </c>
      <c r="E822" t="s">
        <v>1558</v>
      </c>
      <c r="F822" t="s">
        <v>3850</v>
      </c>
      <c r="G822" t="s">
        <v>1548</v>
      </c>
      <c r="H822" t="s">
        <v>1776</v>
      </c>
      <c r="I822" t="s">
        <v>1777</v>
      </c>
      <c r="J822" t="s">
        <v>1754</v>
      </c>
      <c r="K822" t="s">
        <v>1778</v>
      </c>
      <c r="L822" t="s">
        <v>1772</v>
      </c>
      <c r="M822" t="s">
        <v>3984</v>
      </c>
      <c r="N822">
        <v>33</v>
      </c>
      <c r="O822" t="s">
        <v>16</v>
      </c>
      <c r="P822" t="s">
        <v>26</v>
      </c>
      <c r="Q822" t="s">
        <v>96</v>
      </c>
      <c r="R822" t="s">
        <v>12</v>
      </c>
      <c r="S822">
        <v>2</v>
      </c>
      <c r="T822">
        <v>472.18</v>
      </c>
      <c r="U822">
        <v>0.27</v>
      </c>
      <c r="V822">
        <v>689.38279999999997</v>
      </c>
      <c r="W822" t="s">
        <v>1826</v>
      </c>
    </row>
    <row r="823" spans="1:23">
      <c r="A823" s="27">
        <v>45518</v>
      </c>
      <c r="B823" t="s">
        <v>1310</v>
      </c>
      <c r="C823" t="s">
        <v>1565</v>
      </c>
      <c r="D823" t="s">
        <v>3855</v>
      </c>
      <c r="E823" t="s">
        <v>1566</v>
      </c>
      <c r="F823" t="s">
        <v>3856</v>
      </c>
      <c r="G823" t="s">
        <v>1681</v>
      </c>
      <c r="H823" t="s">
        <v>1769</v>
      </c>
      <c r="I823" t="s">
        <v>1770</v>
      </c>
      <c r="J823" t="s">
        <v>1763</v>
      </c>
      <c r="K823" t="s">
        <v>1771</v>
      </c>
      <c r="L823" t="s">
        <v>1772</v>
      </c>
      <c r="M823" t="s">
        <v>4001</v>
      </c>
      <c r="N823">
        <v>42</v>
      </c>
      <c r="O823" t="s">
        <v>16</v>
      </c>
      <c r="P823" t="s">
        <v>31</v>
      </c>
      <c r="Q823" t="s">
        <v>106</v>
      </c>
      <c r="R823" t="s">
        <v>12</v>
      </c>
      <c r="S823">
        <v>2</v>
      </c>
      <c r="T823">
        <v>492.5</v>
      </c>
      <c r="U823">
        <v>0.3</v>
      </c>
      <c r="V823">
        <v>689.5</v>
      </c>
      <c r="W823" t="s">
        <v>1824</v>
      </c>
    </row>
    <row r="824" spans="1:23">
      <c r="A824" s="27">
        <v>45518</v>
      </c>
      <c r="B824" t="s">
        <v>1142</v>
      </c>
      <c r="C824" t="s">
        <v>1638</v>
      </c>
      <c r="D824" t="s">
        <v>3903</v>
      </c>
      <c r="E824" t="s">
        <v>1566</v>
      </c>
      <c r="F824" t="s">
        <v>3887</v>
      </c>
      <c r="G824" t="s">
        <v>1589</v>
      </c>
      <c r="H824" t="s">
        <v>1804</v>
      </c>
      <c r="I824" t="s">
        <v>1805</v>
      </c>
      <c r="J824" t="s">
        <v>1784</v>
      </c>
      <c r="K824" t="s">
        <v>1806</v>
      </c>
      <c r="L824" t="s">
        <v>1756</v>
      </c>
      <c r="M824" t="s">
        <v>1143</v>
      </c>
      <c r="N824">
        <v>63</v>
      </c>
      <c r="O824" t="s">
        <v>16</v>
      </c>
      <c r="P824" t="s">
        <v>19</v>
      </c>
      <c r="Q824" t="s">
        <v>201</v>
      </c>
      <c r="R824" t="s">
        <v>12</v>
      </c>
      <c r="S824">
        <v>1</v>
      </c>
      <c r="T824">
        <v>853.12</v>
      </c>
      <c r="U824">
        <v>0.19</v>
      </c>
      <c r="V824">
        <v>691.02719999999999</v>
      </c>
      <c r="W824" t="s">
        <v>1826</v>
      </c>
    </row>
    <row r="825" spans="1:23">
      <c r="A825" s="27">
        <v>45518</v>
      </c>
      <c r="B825" t="s">
        <v>411</v>
      </c>
      <c r="C825" t="s">
        <v>1714</v>
      </c>
      <c r="D825" t="s">
        <v>3944</v>
      </c>
      <c r="E825" t="s">
        <v>1558</v>
      </c>
      <c r="F825" t="s">
        <v>3850</v>
      </c>
      <c r="G825" t="s">
        <v>1725</v>
      </c>
      <c r="H825" t="s">
        <v>1779</v>
      </c>
      <c r="I825" t="s">
        <v>1780</v>
      </c>
      <c r="J825" t="s">
        <v>1763</v>
      </c>
      <c r="K825" t="s">
        <v>1781</v>
      </c>
      <c r="L825" t="s">
        <v>1772</v>
      </c>
      <c r="M825" t="s">
        <v>412</v>
      </c>
      <c r="N825">
        <v>36</v>
      </c>
      <c r="O825" t="s">
        <v>9</v>
      </c>
      <c r="P825" t="s">
        <v>31</v>
      </c>
      <c r="Q825" t="s">
        <v>62</v>
      </c>
      <c r="R825" t="s">
        <v>12</v>
      </c>
      <c r="S825">
        <v>2</v>
      </c>
      <c r="T825">
        <v>467.75</v>
      </c>
      <c r="U825">
        <v>0.26</v>
      </c>
      <c r="V825">
        <v>692.27</v>
      </c>
      <c r="W825" t="s">
        <v>1826</v>
      </c>
    </row>
    <row r="826" spans="1:23">
      <c r="A826" s="27">
        <v>45518</v>
      </c>
      <c r="B826" t="s">
        <v>1380</v>
      </c>
      <c r="C826" t="s">
        <v>1666</v>
      </c>
      <c r="D826" t="s">
        <v>3919</v>
      </c>
      <c r="E826" t="s">
        <v>1558</v>
      </c>
      <c r="F826" t="s">
        <v>3861</v>
      </c>
      <c r="G826" t="s">
        <v>1649</v>
      </c>
      <c r="H826" t="s">
        <v>1801</v>
      </c>
      <c r="I826" t="s">
        <v>1802</v>
      </c>
      <c r="J826" t="s">
        <v>1759</v>
      </c>
      <c r="K826" t="s">
        <v>1803</v>
      </c>
      <c r="L826" t="s">
        <v>1756</v>
      </c>
      <c r="M826" t="s">
        <v>1381</v>
      </c>
      <c r="N826">
        <v>35</v>
      </c>
      <c r="O826" t="s">
        <v>9</v>
      </c>
      <c r="P826" t="s">
        <v>31</v>
      </c>
      <c r="Q826" t="s">
        <v>171</v>
      </c>
      <c r="R826" t="s">
        <v>12</v>
      </c>
      <c r="S826">
        <v>1</v>
      </c>
      <c r="T826">
        <v>935.66</v>
      </c>
      <c r="U826">
        <v>0.26</v>
      </c>
      <c r="V826">
        <v>692.38839999999993</v>
      </c>
      <c r="W826" t="s">
        <v>1829</v>
      </c>
    </row>
    <row r="827" spans="1:23">
      <c r="A827" s="27">
        <v>45519</v>
      </c>
      <c r="B827" t="s">
        <v>168</v>
      </c>
      <c r="C827" t="s">
        <v>1626</v>
      </c>
      <c r="D827" t="s">
        <v>3896</v>
      </c>
      <c r="E827" t="s">
        <v>1563</v>
      </c>
      <c r="F827" t="s">
        <v>3897</v>
      </c>
      <c r="G827" t="s">
        <v>1697</v>
      </c>
      <c r="H827" t="s">
        <v>1794</v>
      </c>
      <c r="I827" t="s">
        <v>1795</v>
      </c>
      <c r="J827" t="s">
        <v>1759</v>
      </c>
      <c r="K827" t="s">
        <v>1796</v>
      </c>
      <c r="L827" t="s">
        <v>1772</v>
      </c>
      <c r="M827" t="s">
        <v>169</v>
      </c>
      <c r="N827">
        <v>45</v>
      </c>
      <c r="O827" t="s">
        <v>9</v>
      </c>
      <c r="P827" t="s">
        <v>31</v>
      </c>
      <c r="Q827" t="s">
        <v>88</v>
      </c>
      <c r="R827" t="s">
        <v>12</v>
      </c>
      <c r="S827">
        <v>1</v>
      </c>
      <c r="T827">
        <v>770.87</v>
      </c>
      <c r="U827">
        <v>0.1</v>
      </c>
      <c r="V827">
        <v>693.78300000000002</v>
      </c>
      <c r="W827" t="s">
        <v>1826</v>
      </c>
    </row>
    <row r="828" spans="1:23">
      <c r="A828" s="27">
        <v>45520</v>
      </c>
      <c r="B828" t="s">
        <v>1437</v>
      </c>
      <c r="C828" t="s">
        <v>1736</v>
      </c>
      <c r="D828" t="s">
        <v>3955</v>
      </c>
      <c r="E828" t="s">
        <v>1558</v>
      </c>
      <c r="F828" t="s">
        <v>3850</v>
      </c>
      <c r="G828" t="s">
        <v>1631</v>
      </c>
      <c r="H828" t="s">
        <v>1794</v>
      </c>
      <c r="I828" t="s">
        <v>1795</v>
      </c>
      <c r="J828" t="s">
        <v>1759</v>
      </c>
      <c r="K828" t="s">
        <v>1796</v>
      </c>
      <c r="L828" t="s">
        <v>1772</v>
      </c>
      <c r="M828" t="s">
        <v>1438</v>
      </c>
      <c r="N828">
        <v>18</v>
      </c>
      <c r="O828" t="s">
        <v>9</v>
      </c>
      <c r="P828" t="s">
        <v>26</v>
      </c>
      <c r="Q828" t="s">
        <v>287</v>
      </c>
      <c r="R828" t="s">
        <v>12</v>
      </c>
      <c r="S828">
        <v>2</v>
      </c>
      <c r="T828">
        <v>451.33</v>
      </c>
      <c r="U828">
        <v>0.23</v>
      </c>
      <c r="V828">
        <v>695.04819999999995</v>
      </c>
      <c r="W828" t="s">
        <v>1829</v>
      </c>
    </row>
    <row r="829" spans="1:23">
      <c r="A829" s="27">
        <v>45520</v>
      </c>
      <c r="B829" t="s">
        <v>428</v>
      </c>
      <c r="C829" t="s">
        <v>1592</v>
      </c>
      <c r="D829" t="s">
        <v>3876</v>
      </c>
      <c r="E829" t="s">
        <v>1566</v>
      </c>
      <c r="F829" t="s">
        <v>3872</v>
      </c>
      <c r="G829" t="s">
        <v>1697</v>
      </c>
      <c r="H829" t="s">
        <v>1761</v>
      </c>
      <c r="I829" t="s">
        <v>1762</v>
      </c>
      <c r="J829" t="s">
        <v>1763</v>
      </c>
      <c r="K829" t="s">
        <v>1764</v>
      </c>
      <c r="L829" t="s">
        <v>1765</v>
      </c>
      <c r="M829" t="s">
        <v>429</v>
      </c>
      <c r="N829">
        <v>26</v>
      </c>
      <c r="O829" t="s">
        <v>9</v>
      </c>
      <c r="P829" t="s">
        <v>26</v>
      </c>
      <c r="Q829" t="s">
        <v>11</v>
      </c>
      <c r="R829" t="s">
        <v>12</v>
      </c>
      <c r="S829">
        <v>2</v>
      </c>
      <c r="T829">
        <v>419.25</v>
      </c>
      <c r="U829">
        <v>0.17</v>
      </c>
      <c r="V829">
        <v>695.95499999999993</v>
      </c>
      <c r="W829" t="s">
        <v>1829</v>
      </c>
    </row>
    <row r="830" spans="1:23">
      <c r="A830" s="27">
        <v>45520</v>
      </c>
      <c r="B830" t="s">
        <v>978</v>
      </c>
      <c r="C830" t="s">
        <v>1582</v>
      </c>
      <c r="D830" t="s">
        <v>3869</v>
      </c>
      <c r="E830" t="s">
        <v>1566</v>
      </c>
      <c r="F830" t="s">
        <v>3848</v>
      </c>
      <c r="G830" t="s">
        <v>1657</v>
      </c>
      <c r="H830" t="s">
        <v>1782</v>
      </c>
      <c r="I830" t="s">
        <v>1783</v>
      </c>
      <c r="J830" t="s">
        <v>1784</v>
      </c>
      <c r="K830" t="s">
        <v>1785</v>
      </c>
      <c r="L830" t="s">
        <v>1772</v>
      </c>
      <c r="M830" t="s">
        <v>979</v>
      </c>
      <c r="N830">
        <v>20</v>
      </c>
      <c r="O830" t="s">
        <v>9</v>
      </c>
      <c r="P830" t="s">
        <v>26</v>
      </c>
      <c r="Q830" t="s">
        <v>18</v>
      </c>
      <c r="R830" t="s">
        <v>12</v>
      </c>
      <c r="S830">
        <v>2</v>
      </c>
      <c r="T830">
        <v>485.25</v>
      </c>
      <c r="U830">
        <v>0.28000000000000003</v>
      </c>
      <c r="V830">
        <v>698.76</v>
      </c>
      <c r="W830" t="s">
        <v>1826</v>
      </c>
    </row>
    <row r="831" spans="1:23">
      <c r="A831" s="27">
        <v>45520</v>
      </c>
      <c r="B831" t="s">
        <v>881</v>
      </c>
      <c r="C831" t="s">
        <v>1576</v>
      </c>
      <c r="D831" t="s">
        <v>3863</v>
      </c>
      <c r="E831" t="s">
        <v>1544</v>
      </c>
      <c r="F831" t="s">
        <v>3864</v>
      </c>
      <c r="G831" t="s">
        <v>1651</v>
      </c>
      <c r="H831" t="s">
        <v>1769</v>
      </c>
      <c r="I831" t="s">
        <v>1770</v>
      </c>
      <c r="J831" t="s">
        <v>1763</v>
      </c>
      <c r="K831" t="s">
        <v>1771</v>
      </c>
      <c r="L831" t="s">
        <v>1772</v>
      </c>
      <c r="M831" t="s">
        <v>882</v>
      </c>
      <c r="N831">
        <v>22</v>
      </c>
      <c r="O831" t="s">
        <v>16</v>
      </c>
      <c r="P831" t="s">
        <v>26</v>
      </c>
      <c r="Q831" t="s">
        <v>254</v>
      </c>
      <c r="R831" t="s">
        <v>12</v>
      </c>
      <c r="S831">
        <v>2</v>
      </c>
      <c r="T831">
        <v>353.74</v>
      </c>
      <c r="U831">
        <v>0.01</v>
      </c>
      <c r="V831">
        <v>700.40520000000004</v>
      </c>
      <c r="W831" t="s">
        <v>1824</v>
      </c>
    </row>
    <row r="832" spans="1:23">
      <c r="A832" s="27">
        <v>45520</v>
      </c>
      <c r="B832" t="s">
        <v>490</v>
      </c>
      <c r="C832" t="s">
        <v>1720</v>
      </c>
      <c r="D832" t="s">
        <v>3947</v>
      </c>
      <c r="E832" t="s">
        <v>1544</v>
      </c>
      <c r="F832" t="s">
        <v>3858</v>
      </c>
      <c r="G832" t="s">
        <v>1655</v>
      </c>
      <c r="H832" t="s">
        <v>1801</v>
      </c>
      <c r="I832" t="s">
        <v>1802</v>
      </c>
      <c r="J832" t="s">
        <v>1759</v>
      </c>
      <c r="K832" t="s">
        <v>1803</v>
      </c>
      <c r="L832" t="s">
        <v>1756</v>
      </c>
      <c r="M832" t="s">
        <v>491</v>
      </c>
      <c r="N832">
        <v>46</v>
      </c>
      <c r="O832" t="s">
        <v>9</v>
      </c>
      <c r="P832" t="s">
        <v>31</v>
      </c>
      <c r="Q832" t="s">
        <v>237</v>
      </c>
      <c r="R832" t="s">
        <v>12</v>
      </c>
      <c r="S832">
        <v>2</v>
      </c>
      <c r="T832">
        <v>384.92</v>
      </c>
      <c r="U832">
        <v>0.09</v>
      </c>
      <c r="V832">
        <v>700.5544000000001</v>
      </c>
      <c r="W832" t="s">
        <v>1826</v>
      </c>
    </row>
    <row r="833" spans="1:23">
      <c r="A833" s="27">
        <v>45520</v>
      </c>
      <c r="B833" t="s">
        <v>1104</v>
      </c>
      <c r="C833" t="s">
        <v>1634</v>
      </c>
      <c r="D833" t="s">
        <v>3901</v>
      </c>
      <c r="E833" t="s">
        <v>1563</v>
      </c>
      <c r="F833" t="s">
        <v>3839</v>
      </c>
      <c r="G833" t="s">
        <v>1733</v>
      </c>
      <c r="H833" t="s">
        <v>1769</v>
      </c>
      <c r="I833" t="s">
        <v>1770</v>
      </c>
      <c r="J833" t="s">
        <v>1763</v>
      </c>
      <c r="K833" t="s">
        <v>1771</v>
      </c>
      <c r="L833" t="s">
        <v>1772</v>
      </c>
      <c r="M833" t="s">
        <v>1105</v>
      </c>
      <c r="N833">
        <v>52</v>
      </c>
      <c r="O833" t="s">
        <v>16</v>
      </c>
      <c r="P833" t="s">
        <v>19</v>
      </c>
      <c r="Q833" t="s">
        <v>434</v>
      </c>
      <c r="R833" t="s">
        <v>12</v>
      </c>
      <c r="S833">
        <v>3</v>
      </c>
      <c r="T833">
        <v>307.48</v>
      </c>
      <c r="U833">
        <v>0.24</v>
      </c>
      <c r="V833">
        <v>701.0544000000001</v>
      </c>
      <c r="W833" t="s">
        <v>1824</v>
      </c>
    </row>
    <row r="834" spans="1:23">
      <c r="A834" s="27">
        <v>45520</v>
      </c>
      <c r="B834" t="s">
        <v>523</v>
      </c>
      <c r="C834" t="s">
        <v>1714</v>
      </c>
      <c r="D834" t="s">
        <v>3944</v>
      </c>
      <c r="E834" t="s">
        <v>1558</v>
      </c>
      <c r="F834" t="s">
        <v>3850</v>
      </c>
      <c r="G834" t="s">
        <v>1575</v>
      </c>
      <c r="H834" t="s">
        <v>1810</v>
      </c>
      <c r="I834" t="s">
        <v>1811</v>
      </c>
      <c r="J834" t="s">
        <v>1754</v>
      </c>
      <c r="K834" t="s">
        <v>1812</v>
      </c>
      <c r="L834" t="s">
        <v>1756</v>
      </c>
      <c r="M834" t="s">
        <v>524</v>
      </c>
      <c r="N834">
        <v>46</v>
      </c>
      <c r="O834" t="s">
        <v>9</v>
      </c>
      <c r="P834" t="s">
        <v>31</v>
      </c>
      <c r="Q834" t="s">
        <v>324</v>
      </c>
      <c r="R834" t="s">
        <v>12</v>
      </c>
      <c r="S834">
        <v>2</v>
      </c>
      <c r="T834">
        <v>354.26</v>
      </c>
      <c r="U834">
        <v>0.01</v>
      </c>
      <c r="V834">
        <v>701.4348</v>
      </c>
      <c r="W834" t="s">
        <v>1824</v>
      </c>
    </row>
    <row r="835" spans="1:23">
      <c r="A835" s="27">
        <v>45521</v>
      </c>
      <c r="B835" t="s">
        <v>1136</v>
      </c>
      <c r="C835" t="s">
        <v>1660</v>
      </c>
      <c r="D835" t="s">
        <v>3916</v>
      </c>
      <c r="E835" t="s">
        <v>1544</v>
      </c>
      <c r="F835" t="s">
        <v>3864</v>
      </c>
      <c r="G835" t="s">
        <v>1599</v>
      </c>
      <c r="H835" t="s">
        <v>1752</v>
      </c>
      <c r="I835" t="s">
        <v>1753</v>
      </c>
      <c r="J835" t="s">
        <v>1754</v>
      </c>
      <c r="K835" t="s">
        <v>1755</v>
      </c>
      <c r="L835" t="s">
        <v>1756</v>
      </c>
      <c r="M835" t="s">
        <v>1137</v>
      </c>
      <c r="N835">
        <v>23</v>
      </c>
      <c r="O835" t="s">
        <v>9</v>
      </c>
      <c r="P835" t="s">
        <v>26</v>
      </c>
      <c r="Q835" t="s">
        <v>217</v>
      </c>
      <c r="R835" t="s">
        <v>12</v>
      </c>
      <c r="S835">
        <v>3</v>
      </c>
      <c r="T835">
        <v>247.41</v>
      </c>
      <c r="U835">
        <v>0.05</v>
      </c>
      <c r="V835">
        <v>705.11850000000004</v>
      </c>
      <c r="W835" t="s">
        <v>1824</v>
      </c>
    </row>
    <row r="836" spans="1:23">
      <c r="A836" s="27">
        <v>45522</v>
      </c>
      <c r="B836" t="s">
        <v>797</v>
      </c>
      <c r="C836" t="s">
        <v>1578</v>
      </c>
      <c r="D836" t="s">
        <v>3865</v>
      </c>
      <c r="E836" t="s">
        <v>1563</v>
      </c>
      <c r="F836" t="s">
        <v>3866</v>
      </c>
      <c r="G836" t="s">
        <v>1703</v>
      </c>
      <c r="H836" t="s">
        <v>1779</v>
      </c>
      <c r="I836" t="s">
        <v>1780</v>
      </c>
      <c r="J836" t="s">
        <v>1763</v>
      </c>
      <c r="K836" t="s">
        <v>1781</v>
      </c>
      <c r="L836" t="s">
        <v>1772</v>
      </c>
      <c r="M836" t="s">
        <v>798</v>
      </c>
      <c r="N836">
        <v>41</v>
      </c>
      <c r="O836" t="s">
        <v>16</v>
      </c>
      <c r="P836" t="s">
        <v>31</v>
      </c>
      <c r="Q836" t="s">
        <v>217</v>
      </c>
      <c r="R836" t="s">
        <v>12</v>
      </c>
      <c r="S836">
        <v>3</v>
      </c>
      <c r="T836">
        <v>326.66000000000003</v>
      </c>
      <c r="U836">
        <v>0.28000000000000003</v>
      </c>
      <c r="V836">
        <v>705.5856</v>
      </c>
      <c r="W836" t="s">
        <v>1829</v>
      </c>
    </row>
    <row r="837" spans="1:23">
      <c r="A837" s="27">
        <v>45522</v>
      </c>
      <c r="B837" t="s">
        <v>484</v>
      </c>
      <c r="C837" t="s">
        <v>1582</v>
      </c>
      <c r="D837" t="s">
        <v>3869</v>
      </c>
      <c r="E837" t="s">
        <v>1566</v>
      </c>
      <c r="F837" t="s">
        <v>3848</v>
      </c>
      <c r="G837" t="s">
        <v>1591</v>
      </c>
      <c r="H837" t="s">
        <v>1757</v>
      </c>
      <c r="I837" t="s">
        <v>1758</v>
      </c>
      <c r="J837" t="s">
        <v>1759</v>
      </c>
      <c r="K837" t="s">
        <v>1760</v>
      </c>
      <c r="L837" t="s">
        <v>1756</v>
      </c>
      <c r="M837" t="s">
        <v>485</v>
      </c>
      <c r="N837">
        <v>46</v>
      </c>
      <c r="O837" t="s">
        <v>9</v>
      </c>
      <c r="P837" t="s">
        <v>31</v>
      </c>
      <c r="Q837" t="s">
        <v>715</v>
      </c>
      <c r="R837" t="s">
        <v>12</v>
      </c>
      <c r="S837">
        <v>4</v>
      </c>
      <c r="T837">
        <v>187.71</v>
      </c>
      <c r="U837">
        <v>0.06</v>
      </c>
      <c r="V837">
        <v>705.78959999999995</v>
      </c>
      <c r="W837" t="s">
        <v>1829</v>
      </c>
    </row>
    <row r="838" spans="1:23">
      <c r="A838" s="27">
        <v>45523</v>
      </c>
      <c r="B838" t="s">
        <v>1077</v>
      </c>
      <c r="C838" t="s">
        <v>1696</v>
      </c>
      <c r="D838" t="s">
        <v>3935</v>
      </c>
      <c r="E838" t="s">
        <v>1563</v>
      </c>
      <c r="F838" t="s">
        <v>3854</v>
      </c>
      <c r="G838" t="s">
        <v>1745</v>
      </c>
      <c r="H838" t="s">
        <v>1810</v>
      </c>
      <c r="I838" t="s">
        <v>1811</v>
      </c>
      <c r="J838" t="s">
        <v>1754</v>
      </c>
      <c r="K838" t="s">
        <v>1812</v>
      </c>
      <c r="L838" t="s">
        <v>1756</v>
      </c>
      <c r="M838" t="s">
        <v>1078</v>
      </c>
      <c r="N838">
        <v>38</v>
      </c>
      <c r="O838" t="s">
        <v>9</v>
      </c>
      <c r="P838" t="s">
        <v>31</v>
      </c>
      <c r="Q838" t="s">
        <v>62</v>
      </c>
      <c r="R838" t="s">
        <v>12</v>
      </c>
      <c r="S838">
        <v>2</v>
      </c>
      <c r="T838">
        <v>464.43</v>
      </c>
      <c r="U838">
        <v>0.24</v>
      </c>
      <c r="V838">
        <v>705.93360000000007</v>
      </c>
      <c r="W838" t="s">
        <v>1829</v>
      </c>
    </row>
    <row r="839" spans="1:23">
      <c r="A839" s="27">
        <v>45523</v>
      </c>
      <c r="B839" t="s">
        <v>824</v>
      </c>
      <c r="C839" t="s">
        <v>1598</v>
      </c>
      <c r="D839" t="s">
        <v>3880</v>
      </c>
      <c r="E839" t="s">
        <v>1547</v>
      </c>
      <c r="F839" t="s">
        <v>3848</v>
      </c>
      <c r="G839" t="s">
        <v>1631</v>
      </c>
      <c r="H839" t="s">
        <v>1797</v>
      </c>
      <c r="I839" t="s">
        <v>1798</v>
      </c>
      <c r="J839" t="s">
        <v>1754</v>
      </c>
      <c r="K839" t="s">
        <v>129</v>
      </c>
      <c r="L839" t="s">
        <v>1756</v>
      </c>
      <c r="M839" t="s">
        <v>825</v>
      </c>
      <c r="N839">
        <v>24</v>
      </c>
      <c r="O839" t="s">
        <v>16</v>
      </c>
      <c r="P839" t="s">
        <v>26</v>
      </c>
      <c r="Q839" t="s">
        <v>11</v>
      </c>
      <c r="R839" t="s">
        <v>12</v>
      </c>
      <c r="S839">
        <v>2</v>
      </c>
      <c r="T839">
        <v>388.34</v>
      </c>
      <c r="U839">
        <v>0.09</v>
      </c>
      <c r="V839">
        <v>706.77879999999993</v>
      </c>
      <c r="W839" t="s">
        <v>1824</v>
      </c>
    </row>
    <row r="840" spans="1:23">
      <c r="A840" s="27">
        <v>45523</v>
      </c>
      <c r="B840" t="s">
        <v>387</v>
      </c>
      <c r="C840" t="s">
        <v>1736</v>
      </c>
      <c r="D840" t="s">
        <v>3955</v>
      </c>
      <c r="E840" t="s">
        <v>1558</v>
      </c>
      <c r="F840" t="s">
        <v>3850</v>
      </c>
      <c r="G840" t="s">
        <v>1677</v>
      </c>
      <c r="H840" t="s">
        <v>1807</v>
      </c>
      <c r="I840" t="s">
        <v>1808</v>
      </c>
      <c r="J840" t="s">
        <v>1759</v>
      </c>
      <c r="K840" t="s">
        <v>1809</v>
      </c>
      <c r="L840" t="s">
        <v>1756</v>
      </c>
      <c r="M840" t="s">
        <v>388</v>
      </c>
      <c r="N840">
        <v>40</v>
      </c>
      <c r="O840" t="s">
        <v>16</v>
      </c>
      <c r="P840" t="s">
        <v>31</v>
      </c>
      <c r="Q840" t="s">
        <v>30</v>
      </c>
      <c r="R840" t="s">
        <v>12</v>
      </c>
      <c r="S840">
        <v>4</v>
      </c>
      <c r="T840">
        <v>212.96</v>
      </c>
      <c r="U840">
        <v>0.17</v>
      </c>
      <c r="V840">
        <v>707.02719999999999</v>
      </c>
      <c r="W840" t="s">
        <v>1824</v>
      </c>
    </row>
    <row r="841" spans="1:23">
      <c r="A841" s="27">
        <v>45524</v>
      </c>
      <c r="B841" t="s">
        <v>1304</v>
      </c>
      <c r="C841" t="s">
        <v>1590</v>
      </c>
      <c r="D841" t="s">
        <v>3874</v>
      </c>
      <c r="E841" t="s">
        <v>1544</v>
      </c>
      <c r="F841" t="s">
        <v>3875</v>
      </c>
      <c r="G841" t="s">
        <v>1623</v>
      </c>
      <c r="H841" t="s">
        <v>1804</v>
      </c>
      <c r="I841" t="s">
        <v>1805</v>
      </c>
      <c r="J841" t="s">
        <v>1784</v>
      </c>
      <c r="K841" t="s">
        <v>1806</v>
      </c>
      <c r="L841" t="s">
        <v>1756</v>
      </c>
      <c r="M841" t="s">
        <v>4000</v>
      </c>
      <c r="N841">
        <v>60</v>
      </c>
      <c r="O841" t="s">
        <v>9</v>
      </c>
      <c r="P841" t="s">
        <v>19</v>
      </c>
      <c r="Q841" t="s">
        <v>92</v>
      </c>
      <c r="R841" t="s">
        <v>12</v>
      </c>
      <c r="S841">
        <v>2</v>
      </c>
      <c r="T841">
        <v>384.66</v>
      </c>
      <c r="U841">
        <v>0.08</v>
      </c>
      <c r="V841">
        <v>707.77440000000013</v>
      </c>
      <c r="W841" t="s">
        <v>1826</v>
      </c>
    </row>
    <row r="842" spans="1:23">
      <c r="A842" s="27">
        <v>45524</v>
      </c>
      <c r="B842" t="s">
        <v>44</v>
      </c>
      <c r="C842" t="s">
        <v>1746</v>
      </c>
      <c r="D842" t="s">
        <v>3960</v>
      </c>
      <c r="E842" t="s">
        <v>1544</v>
      </c>
      <c r="F842" t="s">
        <v>3858</v>
      </c>
      <c r="G842" t="s">
        <v>1703</v>
      </c>
      <c r="H842" t="s">
        <v>1761</v>
      </c>
      <c r="I842" t="s">
        <v>1762</v>
      </c>
      <c r="J842" t="s">
        <v>1763</v>
      </c>
      <c r="K842" t="s">
        <v>1764</v>
      </c>
      <c r="L842" t="s">
        <v>1765</v>
      </c>
      <c r="M842" t="s">
        <v>45</v>
      </c>
      <c r="N842">
        <v>53</v>
      </c>
      <c r="O842" t="s">
        <v>16</v>
      </c>
      <c r="P842" t="s">
        <v>19</v>
      </c>
      <c r="Q842" t="s">
        <v>96</v>
      </c>
      <c r="R842" t="s">
        <v>12</v>
      </c>
      <c r="S842">
        <v>1</v>
      </c>
      <c r="T842">
        <v>716.29</v>
      </c>
      <c r="U842">
        <v>0.01</v>
      </c>
      <c r="V842">
        <v>709.12709999999993</v>
      </c>
      <c r="W842" t="s">
        <v>1826</v>
      </c>
    </row>
    <row r="843" spans="1:23">
      <c r="A843" s="27">
        <v>45524</v>
      </c>
      <c r="B843" t="s">
        <v>502</v>
      </c>
      <c r="C843" t="s">
        <v>1690</v>
      </c>
      <c r="D843" t="s">
        <v>3932</v>
      </c>
      <c r="E843" t="s">
        <v>1558</v>
      </c>
      <c r="F843" t="s">
        <v>3861</v>
      </c>
      <c r="G843" t="s">
        <v>1659</v>
      </c>
      <c r="H843" t="s">
        <v>1757</v>
      </c>
      <c r="I843" t="s">
        <v>1758</v>
      </c>
      <c r="J843" t="s">
        <v>1759</v>
      </c>
      <c r="K843" t="s">
        <v>1760</v>
      </c>
      <c r="L843" t="s">
        <v>1756</v>
      </c>
      <c r="M843" t="s">
        <v>503</v>
      </c>
      <c r="N843">
        <v>33</v>
      </c>
      <c r="O843" t="s">
        <v>9</v>
      </c>
      <c r="P843" t="s">
        <v>26</v>
      </c>
      <c r="Q843" t="s">
        <v>287</v>
      </c>
      <c r="R843" t="s">
        <v>12</v>
      </c>
      <c r="S843">
        <v>1</v>
      </c>
      <c r="T843">
        <v>888.05</v>
      </c>
      <c r="U843">
        <v>0.2</v>
      </c>
      <c r="V843">
        <v>710.44</v>
      </c>
      <c r="W843" t="s">
        <v>1824</v>
      </c>
    </row>
    <row r="844" spans="1:23">
      <c r="A844" s="27">
        <v>45524</v>
      </c>
      <c r="B844" t="s">
        <v>1109</v>
      </c>
      <c r="C844" t="s">
        <v>1670</v>
      </c>
      <c r="D844" t="s">
        <v>3921</v>
      </c>
      <c r="E844" t="s">
        <v>1566</v>
      </c>
      <c r="F844" t="s">
        <v>3872</v>
      </c>
      <c r="G844" t="s">
        <v>1715</v>
      </c>
      <c r="H844" t="s">
        <v>1776</v>
      </c>
      <c r="I844" t="s">
        <v>1777</v>
      </c>
      <c r="J844" t="s">
        <v>1754</v>
      </c>
      <c r="K844" t="s">
        <v>1778</v>
      </c>
      <c r="L844" t="s">
        <v>1772</v>
      </c>
      <c r="M844" t="s">
        <v>1110</v>
      </c>
      <c r="N844">
        <v>38</v>
      </c>
      <c r="O844" t="s">
        <v>9</v>
      </c>
      <c r="P844" t="s">
        <v>31</v>
      </c>
      <c r="Q844" t="s">
        <v>287</v>
      </c>
      <c r="R844" t="s">
        <v>12</v>
      </c>
      <c r="S844">
        <v>3</v>
      </c>
      <c r="T844">
        <v>260.45999999999998</v>
      </c>
      <c r="U844">
        <v>0.09</v>
      </c>
      <c r="V844">
        <v>711.05579999999986</v>
      </c>
      <c r="W844" t="s">
        <v>1829</v>
      </c>
    </row>
    <row r="845" spans="1:23">
      <c r="A845" s="27">
        <v>45525</v>
      </c>
      <c r="B845" t="s">
        <v>441</v>
      </c>
      <c r="C845" t="s">
        <v>1672</v>
      </c>
      <c r="D845" t="s">
        <v>3922</v>
      </c>
      <c r="E845" t="s">
        <v>1563</v>
      </c>
      <c r="F845" t="s">
        <v>3839</v>
      </c>
      <c r="G845" t="s">
        <v>1747</v>
      </c>
      <c r="H845" t="s">
        <v>1752</v>
      </c>
      <c r="I845" t="s">
        <v>1753</v>
      </c>
      <c r="J845" t="s">
        <v>1754</v>
      </c>
      <c r="K845" t="s">
        <v>1755</v>
      </c>
      <c r="L845" t="s">
        <v>1756</v>
      </c>
      <c r="M845" t="s">
        <v>442</v>
      </c>
      <c r="N845">
        <v>45</v>
      </c>
      <c r="O845" t="s">
        <v>9</v>
      </c>
      <c r="P845" t="s">
        <v>31</v>
      </c>
      <c r="Q845" t="s">
        <v>43</v>
      </c>
      <c r="R845" t="s">
        <v>12</v>
      </c>
      <c r="S845">
        <v>4</v>
      </c>
      <c r="T845">
        <v>189.21</v>
      </c>
      <c r="U845">
        <v>0.06</v>
      </c>
      <c r="V845">
        <v>711.42959999999994</v>
      </c>
      <c r="W845" t="s">
        <v>1824</v>
      </c>
    </row>
    <row r="846" spans="1:23">
      <c r="A846" s="27">
        <v>45525</v>
      </c>
      <c r="B846" t="s">
        <v>1395</v>
      </c>
      <c r="C846" t="s">
        <v>1692</v>
      </c>
      <c r="D846" t="s">
        <v>3933</v>
      </c>
      <c r="E846" t="s">
        <v>1566</v>
      </c>
      <c r="F846" t="s">
        <v>3856</v>
      </c>
      <c r="G846" t="s">
        <v>1651</v>
      </c>
      <c r="H846" t="s">
        <v>1752</v>
      </c>
      <c r="I846" t="s">
        <v>1753</v>
      </c>
      <c r="J846" t="s">
        <v>1754</v>
      </c>
      <c r="K846" t="s">
        <v>1755</v>
      </c>
      <c r="L846" t="s">
        <v>1756</v>
      </c>
      <c r="M846" t="s">
        <v>1396</v>
      </c>
      <c r="N846">
        <v>46</v>
      </c>
      <c r="O846" t="s">
        <v>9</v>
      </c>
      <c r="P846" t="s">
        <v>31</v>
      </c>
      <c r="Q846" t="s">
        <v>267</v>
      </c>
      <c r="R846" t="s">
        <v>12</v>
      </c>
      <c r="S846">
        <v>2</v>
      </c>
      <c r="T846">
        <v>488.02</v>
      </c>
      <c r="U846">
        <v>0.27</v>
      </c>
      <c r="V846">
        <v>712.50919999999996</v>
      </c>
      <c r="W846" t="s">
        <v>1826</v>
      </c>
    </row>
    <row r="847" spans="1:23">
      <c r="A847" s="27">
        <v>45525</v>
      </c>
      <c r="B847" t="s">
        <v>1142</v>
      </c>
      <c r="C847" t="s">
        <v>1543</v>
      </c>
      <c r="D847" t="s">
        <v>3838</v>
      </c>
      <c r="E847" t="s">
        <v>1563</v>
      </c>
      <c r="F847" t="s">
        <v>3839</v>
      </c>
      <c r="G847" t="s">
        <v>1589</v>
      </c>
      <c r="H847" t="s">
        <v>1804</v>
      </c>
      <c r="I847" t="s">
        <v>1805</v>
      </c>
      <c r="J847" t="s">
        <v>1784</v>
      </c>
      <c r="K847" t="s">
        <v>1806</v>
      </c>
      <c r="L847" t="s">
        <v>1756</v>
      </c>
      <c r="M847" t="s">
        <v>1143</v>
      </c>
      <c r="N847">
        <v>63</v>
      </c>
      <c r="O847" t="s">
        <v>16</v>
      </c>
      <c r="P847" t="s">
        <v>19</v>
      </c>
      <c r="Q847" t="s">
        <v>156</v>
      </c>
      <c r="R847" t="s">
        <v>12</v>
      </c>
      <c r="S847">
        <v>3</v>
      </c>
      <c r="T847">
        <v>279.45</v>
      </c>
      <c r="U847">
        <v>0.15</v>
      </c>
      <c r="V847">
        <v>712.59749999999985</v>
      </c>
      <c r="W847" t="s">
        <v>1829</v>
      </c>
    </row>
    <row r="848" spans="1:23">
      <c r="A848" s="27">
        <v>45526</v>
      </c>
      <c r="B848" t="s">
        <v>1238</v>
      </c>
      <c r="C848" t="s">
        <v>1728</v>
      </c>
      <c r="D848" t="s">
        <v>3951</v>
      </c>
      <c r="E848" t="s">
        <v>1563</v>
      </c>
      <c r="F848" t="s">
        <v>3848</v>
      </c>
      <c r="G848" t="s">
        <v>1637</v>
      </c>
      <c r="H848" t="s">
        <v>1757</v>
      </c>
      <c r="I848" t="s">
        <v>1758</v>
      </c>
      <c r="J848" t="s">
        <v>1759</v>
      </c>
      <c r="K848" t="s">
        <v>1760</v>
      </c>
      <c r="L848" t="s">
        <v>1756</v>
      </c>
      <c r="M848" t="s">
        <v>3999</v>
      </c>
      <c r="N848">
        <v>62</v>
      </c>
      <c r="O848" t="s">
        <v>16</v>
      </c>
      <c r="P848" t="s">
        <v>19</v>
      </c>
      <c r="Q848" t="s">
        <v>117</v>
      </c>
      <c r="R848" t="s">
        <v>12</v>
      </c>
      <c r="S848">
        <v>2</v>
      </c>
      <c r="T848">
        <v>410</v>
      </c>
      <c r="U848">
        <v>0.13</v>
      </c>
      <c r="V848">
        <v>713.4</v>
      </c>
      <c r="W848" t="s">
        <v>1829</v>
      </c>
    </row>
    <row r="849" spans="1:23">
      <c r="A849" s="27">
        <v>45526</v>
      </c>
      <c r="B849" t="s">
        <v>455</v>
      </c>
      <c r="C849" t="s">
        <v>1568</v>
      </c>
      <c r="D849" t="s">
        <v>3857</v>
      </c>
      <c r="E849" t="s">
        <v>1544</v>
      </c>
      <c r="F849" t="s">
        <v>3858</v>
      </c>
      <c r="G849" t="s">
        <v>1683</v>
      </c>
      <c r="H849" t="s">
        <v>1794</v>
      </c>
      <c r="I849" t="s">
        <v>1795</v>
      </c>
      <c r="J849" t="s">
        <v>1759</v>
      </c>
      <c r="K849" t="s">
        <v>1796</v>
      </c>
      <c r="L849" t="s">
        <v>1772</v>
      </c>
      <c r="M849" t="s">
        <v>456</v>
      </c>
      <c r="N849">
        <v>62</v>
      </c>
      <c r="O849" t="s">
        <v>16</v>
      </c>
      <c r="P849" t="s">
        <v>19</v>
      </c>
      <c r="Q849" t="s">
        <v>18</v>
      </c>
      <c r="R849" t="s">
        <v>12</v>
      </c>
      <c r="S849">
        <v>4</v>
      </c>
      <c r="T849">
        <v>228.98</v>
      </c>
      <c r="U849">
        <v>0.22</v>
      </c>
      <c r="V849">
        <v>714.41759999999999</v>
      </c>
      <c r="W849" t="s">
        <v>1826</v>
      </c>
    </row>
    <row r="850" spans="1:23">
      <c r="A850" s="27">
        <v>45526</v>
      </c>
      <c r="B850" t="s">
        <v>948</v>
      </c>
      <c r="C850" t="s">
        <v>1644</v>
      </c>
      <c r="D850" t="s">
        <v>3907</v>
      </c>
      <c r="E850" t="s">
        <v>1563</v>
      </c>
      <c r="F850" t="s">
        <v>3848</v>
      </c>
      <c r="G850" t="s">
        <v>1599</v>
      </c>
      <c r="H850" t="s">
        <v>1786</v>
      </c>
      <c r="I850" t="s">
        <v>1787</v>
      </c>
      <c r="J850" t="s">
        <v>1763</v>
      </c>
      <c r="K850" t="s">
        <v>1788</v>
      </c>
      <c r="L850" t="s">
        <v>1756</v>
      </c>
      <c r="M850" t="s">
        <v>949</v>
      </c>
      <c r="N850">
        <v>29</v>
      </c>
      <c r="O850" t="s">
        <v>9</v>
      </c>
      <c r="P850" t="s">
        <v>26</v>
      </c>
      <c r="Q850" t="s">
        <v>88</v>
      </c>
      <c r="R850" t="s">
        <v>12</v>
      </c>
      <c r="S850">
        <v>1</v>
      </c>
      <c r="T850">
        <v>841.53</v>
      </c>
      <c r="U850">
        <v>0.15</v>
      </c>
      <c r="V850">
        <v>715.30049999999994</v>
      </c>
      <c r="W850" t="s">
        <v>1829</v>
      </c>
    </row>
    <row r="851" spans="1:23">
      <c r="A851" s="27">
        <v>45526</v>
      </c>
      <c r="B851" t="s">
        <v>547</v>
      </c>
      <c r="C851" t="s">
        <v>1644</v>
      </c>
      <c r="D851" t="s">
        <v>3907</v>
      </c>
      <c r="E851" t="s">
        <v>1563</v>
      </c>
      <c r="F851" t="s">
        <v>3848</v>
      </c>
      <c r="G851" t="s">
        <v>1647</v>
      </c>
      <c r="H851" t="s">
        <v>1799</v>
      </c>
      <c r="I851" t="s">
        <v>1800</v>
      </c>
      <c r="J851" t="s">
        <v>1763</v>
      </c>
      <c r="K851" t="s">
        <v>207</v>
      </c>
      <c r="L851" t="s">
        <v>1765</v>
      </c>
      <c r="M851" t="s">
        <v>548</v>
      </c>
      <c r="N851">
        <v>39</v>
      </c>
      <c r="O851" t="s">
        <v>16</v>
      </c>
      <c r="P851" t="s">
        <v>31</v>
      </c>
      <c r="Q851" t="s">
        <v>51</v>
      </c>
      <c r="R851" t="s">
        <v>12</v>
      </c>
      <c r="S851">
        <v>1</v>
      </c>
      <c r="T851">
        <v>994.63</v>
      </c>
      <c r="U851">
        <v>0.28000000000000003</v>
      </c>
      <c r="V851">
        <v>716.1336</v>
      </c>
      <c r="W851" t="s">
        <v>1826</v>
      </c>
    </row>
    <row r="852" spans="1:23">
      <c r="A852" s="27">
        <v>45527</v>
      </c>
      <c r="B852" t="s">
        <v>347</v>
      </c>
      <c r="C852" t="s">
        <v>1708</v>
      </c>
      <c r="D852" t="s">
        <v>3941</v>
      </c>
      <c r="E852" t="s">
        <v>1544</v>
      </c>
      <c r="F852" t="s">
        <v>3858</v>
      </c>
      <c r="G852" t="s">
        <v>1649</v>
      </c>
      <c r="H852" t="s">
        <v>1794</v>
      </c>
      <c r="I852" t="s">
        <v>1795</v>
      </c>
      <c r="J852" t="s">
        <v>1759</v>
      </c>
      <c r="K852" t="s">
        <v>1796</v>
      </c>
      <c r="L852" t="s">
        <v>1772</v>
      </c>
      <c r="M852" t="s">
        <v>348</v>
      </c>
      <c r="N852">
        <v>36</v>
      </c>
      <c r="O852" t="s">
        <v>9</v>
      </c>
      <c r="P852" t="s">
        <v>31</v>
      </c>
      <c r="Q852" t="s">
        <v>117</v>
      </c>
      <c r="R852" t="s">
        <v>12</v>
      </c>
      <c r="S852">
        <v>2</v>
      </c>
      <c r="T852">
        <v>471.88</v>
      </c>
      <c r="U852">
        <v>0.24</v>
      </c>
      <c r="V852">
        <v>717.25760000000002</v>
      </c>
      <c r="W852" t="s">
        <v>1829</v>
      </c>
    </row>
    <row r="853" spans="1:23">
      <c r="A853" s="27">
        <v>45527</v>
      </c>
      <c r="B853" t="s">
        <v>1112</v>
      </c>
      <c r="C853" t="s">
        <v>1654</v>
      </c>
      <c r="D853" t="s">
        <v>3913</v>
      </c>
      <c r="E853" t="s">
        <v>1547</v>
      </c>
      <c r="F853" t="s">
        <v>3846</v>
      </c>
      <c r="G853" t="s">
        <v>1745</v>
      </c>
      <c r="H853" t="s">
        <v>1789</v>
      </c>
      <c r="I853" t="s">
        <v>1790</v>
      </c>
      <c r="J853" t="s">
        <v>1754</v>
      </c>
      <c r="K853" t="s">
        <v>1791</v>
      </c>
      <c r="L853" t="s">
        <v>1772</v>
      </c>
      <c r="M853" t="s">
        <v>1113</v>
      </c>
      <c r="N853">
        <v>20</v>
      </c>
      <c r="O853" t="s">
        <v>9</v>
      </c>
      <c r="P853" t="s">
        <v>26</v>
      </c>
      <c r="Q853" t="s">
        <v>217</v>
      </c>
      <c r="R853" t="s">
        <v>12</v>
      </c>
      <c r="S853">
        <v>1</v>
      </c>
      <c r="T853">
        <v>899.09</v>
      </c>
      <c r="U853">
        <v>0.2</v>
      </c>
      <c r="V853">
        <v>719.27200000000005</v>
      </c>
      <c r="W853" t="s">
        <v>1824</v>
      </c>
    </row>
    <row r="854" spans="1:23">
      <c r="A854" s="27">
        <v>45527</v>
      </c>
      <c r="B854" t="s">
        <v>32</v>
      </c>
      <c r="C854" t="s">
        <v>1720</v>
      </c>
      <c r="D854" t="s">
        <v>3947</v>
      </c>
      <c r="E854" t="s">
        <v>1544</v>
      </c>
      <c r="F854" t="s">
        <v>3858</v>
      </c>
      <c r="G854" t="s">
        <v>1639</v>
      </c>
      <c r="H854" t="s">
        <v>1810</v>
      </c>
      <c r="I854" t="s">
        <v>1811</v>
      </c>
      <c r="J854" t="s">
        <v>1754</v>
      </c>
      <c r="K854" t="s">
        <v>1812</v>
      </c>
      <c r="L854" t="s">
        <v>1756</v>
      </c>
      <c r="M854" t="s">
        <v>33</v>
      </c>
      <c r="N854">
        <v>24</v>
      </c>
      <c r="O854" t="s">
        <v>9</v>
      </c>
      <c r="P854" t="s">
        <v>26</v>
      </c>
      <c r="Q854" t="s">
        <v>117</v>
      </c>
      <c r="R854" t="s">
        <v>12</v>
      </c>
      <c r="S854">
        <v>1</v>
      </c>
      <c r="T854">
        <v>859.3</v>
      </c>
      <c r="U854">
        <v>0.16</v>
      </c>
      <c r="V854">
        <v>721.8119999999999</v>
      </c>
      <c r="W854" t="s">
        <v>1826</v>
      </c>
    </row>
    <row r="855" spans="1:23">
      <c r="A855" s="27">
        <v>45528</v>
      </c>
      <c r="B855" t="s">
        <v>1298</v>
      </c>
      <c r="C855" t="s">
        <v>1636</v>
      </c>
      <c r="D855" t="s">
        <v>3902</v>
      </c>
      <c r="E855" t="s">
        <v>1566</v>
      </c>
      <c r="F855" t="s">
        <v>3856</v>
      </c>
      <c r="G855" t="s">
        <v>1743</v>
      </c>
      <c r="H855" t="s">
        <v>1766</v>
      </c>
      <c r="I855" t="s">
        <v>1767</v>
      </c>
      <c r="J855" t="s">
        <v>1759</v>
      </c>
      <c r="K855" t="s">
        <v>1768</v>
      </c>
      <c r="L855" t="s">
        <v>1765</v>
      </c>
      <c r="M855" t="s">
        <v>1299</v>
      </c>
      <c r="N855">
        <v>60</v>
      </c>
      <c r="O855" t="s">
        <v>16</v>
      </c>
      <c r="P855" t="s">
        <v>19</v>
      </c>
      <c r="Q855" t="s">
        <v>25</v>
      </c>
      <c r="R855" t="s">
        <v>12</v>
      </c>
      <c r="S855">
        <v>1</v>
      </c>
      <c r="T855">
        <v>793.21</v>
      </c>
      <c r="U855">
        <v>0.09</v>
      </c>
      <c r="V855">
        <v>721.8211</v>
      </c>
      <c r="W855" t="s">
        <v>1824</v>
      </c>
    </row>
    <row r="856" spans="1:23">
      <c r="A856" s="27">
        <v>45528</v>
      </c>
      <c r="B856" t="s">
        <v>937</v>
      </c>
      <c r="C856" t="s">
        <v>1576</v>
      </c>
      <c r="D856" t="s">
        <v>3863</v>
      </c>
      <c r="E856" t="s">
        <v>1544</v>
      </c>
      <c r="F856" t="s">
        <v>3864</v>
      </c>
      <c r="G856" t="s">
        <v>1697</v>
      </c>
      <c r="H856" t="s">
        <v>1789</v>
      </c>
      <c r="I856" t="s">
        <v>1790</v>
      </c>
      <c r="J856" t="s">
        <v>1754</v>
      </c>
      <c r="K856" t="s">
        <v>1791</v>
      </c>
      <c r="L856" t="s">
        <v>1772</v>
      </c>
      <c r="M856" t="s">
        <v>938</v>
      </c>
      <c r="N856">
        <v>28</v>
      </c>
      <c r="O856" t="s">
        <v>16</v>
      </c>
      <c r="P856" t="s">
        <v>26</v>
      </c>
      <c r="Q856" t="s">
        <v>237</v>
      </c>
      <c r="R856" t="s">
        <v>12</v>
      </c>
      <c r="S856">
        <v>1</v>
      </c>
      <c r="T856">
        <v>753.39</v>
      </c>
      <c r="U856">
        <v>0.04</v>
      </c>
      <c r="V856">
        <v>723.25439999999992</v>
      </c>
      <c r="W856" t="s">
        <v>1824</v>
      </c>
    </row>
    <row r="857" spans="1:23">
      <c r="A857" s="27">
        <v>45529</v>
      </c>
      <c r="B857" t="s">
        <v>144</v>
      </c>
      <c r="C857" t="s">
        <v>1670</v>
      </c>
      <c r="D857" t="s">
        <v>3921</v>
      </c>
      <c r="E857" t="s">
        <v>1566</v>
      </c>
      <c r="F857" t="s">
        <v>3872</v>
      </c>
      <c r="G857" t="s">
        <v>1617</v>
      </c>
      <c r="H857" t="s">
        <v>1801</v>
      </c>
      <c r="I857" t="s">
        <v>1802</v>
      </c>
      <c r="J857" t="s">
        <v>1759</v>
      </c>
      <c r="K857" t="s">
        <v>1803</v>
      </c>
      <c r="L857" t="s">
        <v>1756</v>
      </c>
      <c r="M857" t="s">
        <v>145</v>
      </c>
      <c r="N857">
        <v>20</v>
      </c>
      <c r="O857" t="s">
        <v>16</v>
      </c>
      <c r="P857" t="s">
        <v>26</v>
      </c>
      <c r="Q857" t="s">
        <v>434</v>
      </c>
      <c r="R857" t="s">
        <v>12</v>
      </c>
      <c r="S857">
        <v>3</v>
      </c>
      <c r="T857">
        <v>259.98</v>
      </c>
      <c r="U857">
        <v>7.0000000000000007E-2</v>
      </c>
      <c r="V857">
        <v>725.3442</v>
      </c>
      <c r="W857" t="s">
        <v>1824</v>
      </c>
    </row>
    <row r="858" spans="1:23">
      <c r="A858" s="27">
        <v>45530</v>
      </c>
      <c r="B858" t="s">
        <v>1411</v>
      </c>
      <c r="C858" t="s">
        <v>1712</v>
      </c>
      <c r="D858" t="s">
        <v>3943</v>
      </c>
      <c r="E858" t="s">
        <v>1566</v>
      </c>
      <c r="F858" t="s">
        <v>3856</v>
      </c>
      <c r="G858" t="s">
        <v>1699</v>
      </c>
      <c r="H858" t="s">
        <v>1804</v>
      </c>
      <c r="I858" t="s">
        <v>1805</v>
      </c>
      <c r="J858" t="s">
        <v>1784</v>
      </c>
      <c r="K858" t="s">
        <v>1806</v>
      </c>
      <c r="L858" t="s">
        <v>1756</v>
      </c>
      <c r="M858" t="s">
        <v>1412</v>
      </c>
      <c r="N858">
        <v>59</v>
      </c>
      <c r="O858" t="s">
        <v>9</v>
      </c>
      <c r="P858" t="s">
        <v>19</v>
      </c>
      <c r="Q858" t="s">
        <v>156</v>
      </c>
      <c r="R858" t="s">
        <v>12</v>
      </c>
      <c r="S858">
        <v>1</v>
      </c>
      <c r="T858">
        <v>756.63</v>
      </c>
      <c r="U858">
        <v>0.04</v>
      </c>
      <c r="V858">
        <v>726.36479999999995</v>
      </c>
      <c r="W858" t="s">
        <v>1826</v>
      </c>
    </row>
    <row r="859" spans="1:23">
      <c r="A859" s="27">
        <v>45530</v>
      </c>
      <c r="B859" t="s">
        <v>461</v>
      </c>
      <c r="C859" t="s">
        <v>1574</v>
      </c>
      <c r="D859" t="s">
        <v>3862</v>
      </c>
      <c r="E859" t="s">
        <v>1563</v>
      </c>
      <c r="F859" t="s">
        <v>3848</v>
      </c>
      <c r="G859" t="s">
        <v>1657</v>
      </c>
      <c r="H859" t="s">
        <v>1761</v>
      </c>
      <c r="I859" t="s">
        <v>1762</v>
      </c>
      <c r="J859" t="s">
        <v>1763</v>
      </c>
      <c r="K859" t="s">
        <v>1764</v>
      </c>
      <c r="L859" t="s">
        <v>1765</v>
      </c>
      <c r="M859" t="s">
        <v>462</v>
      </c>
      <c r="N859">
        <v>33</v>
      </c>
      <c r="O859" t="s">
        <v>16</v>
      </c>
      <c r="P859" t="s">
        <v>26</v>
      </c>
      <c r="Q859" t="s">
        <v>324</v>
      </c>
      <c r="R859" t="s">
        <v>12</v>
      </c>
      <c r="S859">
        <v>1</v>
      </c>
      <c r="T859">
        <v>908.5</v>
      </c>
      <c r="U859">
        <v>0.2</v>
      </c>
      <c r="V859">
        <v>726.80000000000007</v>
      </c>
      <c r="W859" t="s">
        <v>1826</v>
      </c>
    </row>
    <row r="860" spans="1:23">
      <c r="A860" s="27">
        <v>45530</v>
      </c>
      <c r="B860" t="s">
        <v>107</v>
      </c>
      <c r="C860" t="s">
        <v>1738</v>
      </c>
      <c r="D860" t="s">
        <v>3956</v>
      </c>
      <c r="E860" t="s">
        <v>1566</v>
      </c>
      <c r="F860" t="s">
        <v>3848</v>
      </c>
      <c r="G860" t="s">
        <v>1713</v>
      </c>
      <c r="H860" t="s">
        <v>1789</v>
      </c>
      <c r="I860" t="s">
        <v>1790</v>
      </c>
      <c r="J860" t="s">
        <v>1754</v>
      </c>
      <c r="K860" t="s">
        <v>1791</v>
      </c>
      <c r="L860" t="s">
        <v>1772</v>
      </c>
      <c r="M860" t="s">
        <v>108</v>
      </c>
      <c r="N860">
        <v>59</v>
      </c>
      <c r="O860" t="s">
        <v>16</v>
      </c>
      <c r="P860" t="s">
        <v>19</v>
      </c>
      <c r="Q860" t="s">
        <v>88</v>
      </c>
      <c r="R860" t="s">
        <v>12</v>
      </c>
      <c r="S860">
        <v>1</v>
      </c>
      <c r="T860">
        <v>749.78</v>
      </c>
      <c r="U860">
        <v>0.03</v>
      </c>
      <c r="V860">
        <v>727.28659999999991</v>
      </c>
      <c r="W860" t="s">
        <v>1829</v>
      </c>
    </row>
    <row r="861" spans="1:23">
      <c r="A861" s="27">
        <v>45530</v>
      </c>
      <c r="B861" t="s">
        <v>40</v>
      </c>
      <c r="C861" t="s">
        <v>1658</v>
      </c>
      <c r="D861" t="s">
        <v>3915</v>
      </c>
      <c r="E861" t="s">
        <v>1544</v>
      </c>
      <c r="F861" t="s">
        <v>3864</v>
      </c>
      <c r="G861" t="s">
        <v>1683</v>
      </c>
      <c r="H861" t="s">
        <v>1794</v>
      </c>
      <c r="I861" t="s">
        <v>1795</v>
      </c>
      <c r="J861" t="s">
        <v>1759</v>
      </c>
      <c r="K861" t="s">
        <v>1796</v>
      </c>
      <c r="L861" t="s">
        <v>1772</v>
      </c>
      <c r="M861" t="s">
        <v>41</v>
      </c>
      <c r="N861">
        <v>29</v>
      </c>
      <c r="O861" t="s">
        <v>16</v>
      </c>
      <c r="P861" t="s">
        <v>26</v>
      </c>
      <c r="Q861" t="s">
        <v>35</v>
      </c>
      <c r="R861" t="s">
        <v>12</v>
      </c>
      <c r="S861">
        <v>1</v>
      </c>
      <c r="T861">
        <v>846.3</v>
      </c>
      <c r="U861">
        <v>0.14000000000000001</v>
      </c>
      <c r="V861">
        <v>727.81799999999998</v>
      </c>
      <c r="W861" t="s">
        <v>1826</v>
      </c>
    </row>
    <row r="862" spans="1:23">
      <c r="A862" s="27">
        <v>45530</v>
      </c>
      <c r="B862" t="s">
        <v>1417</v>
      </c>
      <c r="C862" t="s">
        <v>1598</v>
      </c>
      <c r="D862" t="s">
        <v>3880</v>
      </c>
      <c r="E862" t="s">
        <v>1547</v>
      </c>
      <c r="F862" t="s">
        <v>3848</v>
      </c>
      <c r="G862" t="s">
        <v>1589</v>
      </c>
      <c r="H862" t="s">
        <v>1766</v>
      </c>
      <c r="I862" t="s">
        <v>1767</v>
      </c>
      <c r="J862" t="s">
        <v>1759</v>
      </c>
      <c r="K862" t="s">
        <v>1768</v>
      </c>
      <c r="L862" t="s">
        <v>1765</v>
      </c>
      <c r="M862" t="s">
        <v>679</v>
      </c>
      <c r="N862">
        <v>29</v>
      </c>
      <c r="O862" t="s">
        <v>16</v>
      </c>
      <c r="P862" t="s">
        <v>26</v>
      </c>
      <c r="Q862" t="s">
        <v>96</v>
      </c>
      <c r="R862" t="s">
        <v>12</v>
      </c>
      <c r="S862">
        <v>3</v>
      </c>
      <c r="T862">
        <v>247.66</v>
      </c>
      <c r="U862">
        <v>0.02</v>
      </c>
      <c r="V862">
        <v>728.12040000000002</v>
      </c>
      <c r="W862" t="s">
        <v>1829</v>
      </c>
    </row>
    <row r="863" spans="1:23">
      <c r="A863" s="27">
        <v>45530</v>
      </c>
      <c r="B863" t="s">
        <v>1362</v>
      </c>
      <c r="C863" t="s">
        <v>1676</v>
      </c>
      <c r="D863" t="s">
        <v>3924</v>
      </c>
      <c r="E863" t="s">
        <v>1558</v>
      </c>
      <c r="F863" t="s">
        <v>3906</v>
      </c>
      <c r="G863" t="s">
        <v>1673</v>
      </c>
      <c r="H863" t="s">
        <v>1766</v>
      </c>
      <c r="I863" t="s">
        <v>1767</v>
      </c>
      <c r="J863" t="s">
        <v>1759</v>
      </c>
      <c r="K863" t="s">
        <v>1768</v>
      </c>
      <c r="L863" t="s">
        <v>1765</v>
      </c>
      <c r="M863" t="s">
        <v>1363</v>
      </c>
      <c r="N863">
        <v>60</v>
      </c>
      <c r="O863" t="s">
        <v>9</v>
      </c>
      <c r="P863" t="s">
        <v>19</v>
      </c>
      <c r="Q863" t="s">
        <v>237</v>
      </c>
      <c r="R863" t="s">
        <v>12</v>
      </c>
      <c r="S863">
        <v>2</v>
      </c>
      <c r="T863">
        <v>492.62</v>
      </c>
      <c r="U863">
        <v>0.26</v>
      </c>
      <c r="V863">
        <v>729.07759999999996</v>
      </c>
      <c r="W863" t="s">
        <v>1826</v>
      </c>
    </row>
    <row r="864" spans="1:23">
      <c r="A864" s="27">
        <v>45531</v>
      </c>
      <c r="B864" t="s">
        <v>1175</v>
      </c>
      <c r="C864" t="s">
        <v>1565</v>
      </c>
      <c r="D864" t="s">
        <v>3855</v>
      </c>
      <c r="E864" t="s">
        <v>1566</v>
      </c>
      <c r="F864" t="s">
        <v>3856</v>
      </c>
      <c r="G864" t="s">
        <v>1585</v>
      </c>
      <c r="H864" t="s">
        <v>1797</v>
      </c>
      <c r="I864" t="s">
        <v>1798</v>
      </c>
      <c r="J864" t="s">
        <v>1754</v>
      </c>
      <c r="K864" t="s">
        <v>129</v>
      </c>
      <c r="L864" t="s">
        <v>1756</v>
      </c>
      <c r="M864" t="s">
        <v>1176</v>
      </c>
      <c r="N864">
        <v>30</v>
      </c>
      <c r="O864" t="s">
        <v>9</v>
      </c>
      <c r="P864" t="s">
        <v>26</v>
      </c>
      <c r="Q864" t="s">
        <v>167</v>
      </c>
      <c r="R864" t="s">
        <v>12</v>
      </c>
      <c r="S864">
        <v>4</v>
      </c>
      <c r="T864">
        <v>243.13</v>
      </c>
      <c r="U864">
        <v>0.25</v>
      </c>
      <c r="V864">
        <v>729.39</v>
      </c>
      <c r="W864" t="s">
        <v>1826</v>
      </c>
    </row>
    <row r="865" spans="1:23">
      <c r="A865" s="27">
        <v>45531</v>
      </c>
      <c r="B865" t="s">
        <v>1109</v>
      </c>
      <c r="C865" t="s">
        <v>1688</v>
      </c>
      <c r="D865" t="s">
        <v>3931</v>
      </c>
      <c r="E865" t="s">
        <v>1544</v>
      </c>
      <c r="F865" t="s">
        <v>3875</v>
      </c>
      <c r="G865" t="s">
        <v>1747</v>
      </c>
      <c r="H865" t="s">
        <v>1799</v>
      </c>
      <c r="I865" t="s">
        <v>1800</v>
      </c>
      <c r="J865" t="s">
        <v>1763</v>
      </c>
      <c r="K865" t="s">
        <v>207</v>
      </c>
      <c r="L865" t="s">
        <v>1765</v>
      </c>
      <c r="M865" t="s">
        <v>1110</v>
      </c>
      <c r="N865">
        <v>38</v>
      </c>
      <c r="O865" t="s">
        <v>9</v>
      </c>
      <c r="P865" t="s">
        <v>31</v>
      </c>
      <c r="Q865" t="s">
        <v>171</v>
      </c>
      <c r="R865" t="s">
        <v>12</v>
      </c>
      <c r="S865">
        <v>2</v>
      </c>
      <c r="T865">
        <v>424.53</v>
      </c>
      <c r="U865">
        <v>0.14000000000000001</v>
      </c>
      <c r="V865">
        <v>730.19159999999999</v>
      </c>
      <c r="W865" t="s">
        <v>1826</v>
      </c>
    </row>
    <row r="866" spans="1:23">
      <c r="A866" s="27">
        <v>45531</v>
      </c>
      <c r="B866" t="s">
        <v>121</v>
      </c>
      <c r="C866" t="s">
        <v>1736</v>
      </c>
      <c r="D866" t="s">
        <v>3955</v>
      </c>
      <c r="E866" t="s">
        <v>1558</v>
      </c>
      <c r="F866" t="s">
        <v>3850</v>
      </c>
      <c r="G866" t="s">
        <v>1661</v>
      </c>
      <c r="H866" t="s">
        <v>1792</v>
      </c>
      <c r="I866" t="s">
        <v>1793</v>
      </c>
      <c r="J866" t="s">
        <v>1763</v>
      </c>
      <c r="K866" t="s">
        <v>395</v>
      </c>
      <c r="L866" t="s">
        <v>1772</v>
      </c>
      <c r="M866" t="s">
        <v>122</v>
      </c>
      <c r="N866">
        <v>54</v>
      </c>
      <c r="O866" t="s">
        <v>16</v>
      </c>
      <c r="P866" t="s">
        <v>19</v>
      </c>
      <c r="Q866" t="s">
        <v>11</v>
      </c>
      <c r="R866" t="s">
        <v>12</v>
      </c>
      <c r="S866">
        <v>3</v>
      </c>
      <c r="T866">
        <v>265.89</v>
      </c>
      <c r="U866">
        <v>0.08</v>
      </c>
      <c r="V866">
        <v>733.85640000000001</v>
      </c>
      <c r="W866" t="s">
        <v>1824</v>
      </c>
    </row>
    <row r="867" spans="1:23">
      <c r="A867" s="27">
        <v>45531</v>
      </c>
      <c r="B867" t="s">
        <v>1313</v>
      </c>
      <c r="C867" t="s">
        <v>1640</v>
      </c>
      <c r="D867" t="s">
        <v>3904</v>
      </c>
      <c r="E867" t="s">
        <v>1547</v>
      </c>
      <c r="F867" t="s">
        <v>3843</v>
      </c>
      <c r="G867" t="s">
        <v>1617</v>
      </c>
      <c r="H867" t="s">
        <v>1807</v>
      </c>
      <c r="I867" t="s">
        <v>1808</v>
      </c>
      <c r="J867" t="s">
        <v>1759</v>
      </c>
      <c r="K867" t="s">
        <v>1809</v>
      </c>
      <c r="L867" t="s">
        <v>1756</v>
      </c>
      <c r="M867" t="s">
        <v>1314</v>
      </c>
      <c r="N867">
        <v>35</v>
      </c>
      <c r="O867" t="s">
        <v>9</v>
      </c>
      <c r="P867" t="s">
        <v>31</v>
      </c>
      <c r="Q867" t="s">
        <v>163</v>
      </c>
      <c r="R867" t="s">
        <v>12</v>
      </c>
      <c r="S867">
        <v>1</v>
      </c>
      <c r="T867">
        <v>773.57</v>
      </c>
      <c r="U867">
        <v>0.05</v>
      </c>
      <c r="V867">
        <v>734.89150000000006</v>
      </c>
      <c r="W867" t="s">
        <v>1826</v>
      </c>
    </row>
    <row r="868" spans="1:23">
      <c r="A868" s="27">
        <v>45532</v>
      </c>
      <c r="B868" t="s">
        <v>1349</v>
      </c>
      <c r="C868" t="s">
        <v>1736</v>
      </c>
      <c r="D868" t="s">
        <v>3955</v>
      </c>
      <c r="E868" t="s">
        <v>1558</v>
      </c>
      <c r="F868" t="s">
        <v>3850</v>
      </c>
      <c r="G868" t="s">
        <v>1743</v>
      </c>
      <c r="H868" t="s">
        <v>1794</v>
      </c>
      <c r="I868" t="s">
        <v>1795</v>
      </c>
      <c r="J868" t="s">
        <v>1759</v>
      </c>
      <c r="K868" t="s">
        <v>1796</v>
      </c>
      <c r="L868" t="s">
        <v>1772</v>
      </c>
      <c r="M868" t="s">
        <v>1350</v>
      </c>
      <c r="N868">
        <v>37</v>
      </c>
      <c r="O868" t="s">
        <v>16</v>
      </c>
      <c r="P868" t="s">
        <v>31</v>
      </c>
      <c r="Q868" t="s">
        <v>287</v>
      </c>
      <c r="R868" t="s">
        <v>12</v>
      </c>
      <c r="S868">
        <v>1</v>
      </c>
      <c r="T868">
        <v>809.45</v>
      </c>
      <c r="U868">
        <v>0.09</v>
      </c>
      <c r="V868">
        <v>736.59950000000003</v>
      </c>
      <c r="W868" t="s">
        <v>1826</v>
      </c>
    </row>
    <row r="869" spans="1:23">
      <c r="A869" s="27">
        <v>45532</v>
      </c>
      <c r="B869" t="s">
        <v>1425</v>
      </c>
      <c r="C869" t="s">
        <v>1553</v>
      </c>
      <c r="D869" t="s">
        <v>3845</v>
      </c>
      <c r="E869" t="s">
        <v>1547</v>
      </c>
      <c r="F869" t="s">
        <v>3846</v>
      </c>
      <c r="G869" t="s">
        <v>1585</v>
      </c>
      <c r="H869" t="s">
        <v>1786</v>
      </c>
      <c r="I869" t="s">
        <v>1787</v>
      </c>
      <c r="J869" t="s">
        <v>1763</v>
      </c>
      <c r="K869" t="s">
        <v>1788</v>
      </c>
      <c r="L869" t="s">
        <v>1756</v>
      </c>
      <c r="M869" t="s">
        <v>1426</v>
      </c>
      <c r="N869">
        <v>34</v>
      </c>
      <c r="O869" t="s">
        <v>16</v>
      </c>
      <c r="P869" t="s">
        <v>26</v>
      </c>
      <c r="Q869" t="s">
        <v>184</v>
      </c>
      <c r="R869" t="s">
        <v>12</v>
      </c>
      <c r="S869">
        <v>2</v>
      </c>
      <c r="T869">
        <v>409.26</v>
      </c>
      <c r="U869">
        <v>0.1</v>
      </c>
      <c r="V869">
        <v>736.66800000000001</v>
      </c>
      <c r="W869" t="s">
        <v>1824</v>
      </c>
    </row>
    <row r="870" spans="1:23">
      <c r="A870" s="27">
        <v>45532</v>
      </c>
      <c r="B870" t="s">
        <v>425</v>
      </c>
      <c r="C870" t="s">
        <v>1592</v>
      </c>
      <c r="D870" t="s">
        <v>3876</v>
      </c>
      <c r="E870" t="s">
        <v>1566</v>
      </c>
      <c r="F870" t="s">
        <v>3872</v>
      </c>
      <c r="G870" t="s">
        <v>1627</v>
      </c>
      <c r="H870" t="s">
        <v>1776</v>
      </c>
      <c r="I870" t="s">
        <v>1777</v>
      </c>
      <c r="J870" t="s">
        <v>1754</v>
      </c>
      <c r="K870" t="s">
        <v>1778</v>
      </c>
      <c r="L870" t="s">
        <v>1772</v>
      </c>
      <c r="M870" t="s">
        <v>426</v>
      </c>
      <c r="N870">
        <v>40</v>
      </c>
      <c r="O870" t="s">
        <v>9</v>
      </c>
      <c r="P870" t="s">
        <v>31</v>
      </c>
      <c r="Q870" t="s">
        <v>51</v>
      </c>
      <c r="R870" t="s">
        <v>12</v>
      </c>
      <c r="S870">
        <v>1</v>
      </c>
      <c r="T870">
        <v>747.03</v>
      </c>
      <c r="U870">
        <v>0.01</v>
      </c>
      <c r="V870">
        <v>739.55970000000002</v>
      </c>
      <c r="W870" t="s">
        <v>1824</v>
      </c>
    </row>
    <row r="871" spans="1:23">
      <c r="A871" s="27">
        <v>45533</v>
      </c>
      <c r="B871" t="s">
        <v>130</v>
      </c>
      <c r="C871" t="s">
        <v>1580</v>
      </c>
      <c r="D871" t="s">
        <v>3867</v>
      </c>
      <c r="E871" t="s">
        <v>1558</v>
      </c>
      <c r="F871" t="s">
        <v>3868</v>
      </c>
      <c r="G871" t="s">
        <v>1643</v>
      </c>
      <c r="H871" t="s">
        <v>1752</v>
      </c>
      <c r="I871" t="s">
        <v>1753</v>
      </c>
      <c r="J871" t="s">
        <v>1754</v>
      </c>
      <c r="K871" t="s">
        <v>1755</v>
      </c>
      <c r="L871" t="s">
        <v>1756</v>
      </c>
      <c r="M871" t="s">
        <v>131</v>
      </c>
      <c r="N871">
        <v>48</v>
      </c>
      <c r="O871" t="s">
        <v>16</v>
      </c>
      <c r="P871" t="s">
        <v>31</v>
      </c>
      <c r="Q871" t="s">
        <v>140</v>
      </c>
      <c r="R871" t="s">
        <v>12</v>
      </c>
      <c r="S871">
        <v>1</v>
      </c>
      <c r="T871">
        <v>791.36</v>
      </c>
      <c r="U871">
        <v>0.06</v>
      </c>
      <c r="V871">
        <v>743.87839999999994</v>
      </c>
      <c r="W871" t="s">
        <v>1824</v>
      </c>
    </row>
    <row r="872" spans="1:23">
      <c r="A872" s="27">
        <v>45533</v>
      </c>
      <c r="B872" t="s">
        <v>393</v>
      </c>
      <c r="C872" t="s">
        <v>1640</v>
      </c>
      <c r="D872" t="s">
        <v>3904</v>
      </c>
      <c r="E872" t="s">
        <v>1547</v>
      </c>
      <c r="F872" t="s">
        <v>3843</v>
      </c>
      <c r="G872" t="s">
        <v>1651</v>
      </c>
      <c r="H872" t="s">
        <v>1761</v>
      </c>
      <c r="I872" t="s">
        <v>1762</v>
      </c>
      <c r="J872" t="s">
        <v>1763</v>
      </c>
      <c r="K872" t="s">
        <v>1764</v>
      </c>
      <c r="L872" t="s">
        <v>1765</v>
      </c>
      <c r="M872" t="s">
        <v>394</v>
      </c>
      <c r="N872">
        <v>27</v>
      </c>
      <c r="O872" t="s">
        <v>16</v>
      </c>
      <c r="P872" t="s">
        <v>26</v>
      </c>
      <c r="Q872" t="s">
        <v>81</v>
      </c>
      <c r="R872" t="s">
        <v>12</v>
      </c>
      <c r="S872">
        <v>1</v>
      </c>
      <c r="T872">
        <v>780.24</v>
      </c>
      <c r="U872">
        <v>0.04</v>
      </c>
      <c r="V872">
        <v>749.03039999999999</v>
      </c>
      <c r="W872" t="s">
        <v>1824</v>
      </c>
    </row>
    <row r="873" spans="1:23">
      <c r="A873" s="27">
        <v>45533</v>
      </c>
      <c r="B873" t="s">
        <v>803</v>
      </c>
      <c r="C873" t="s">
        <v>1565</v>
      </c>
      <c r="D873" t="s">
        <v>3855</v>
      </c>
      <c r="E873" t="s">
        <v>1566</v>
      </c>
      <c r="F873" t="s">
        <v>3856</v>
      </c>
      <c r="G873" t="s">
        <v>1559</v>
      </c>
      <c r="H873" t="s">
        <v>1786</v>
      </c>
      <c r="I873" t="s">
        <v>1787</v>
      </c>
      <c r="J873" t="s">
        <v>1763</v>
      </c>
      <c r="K873" t="s">
        <v>1788</v>
      </c>
      <c r="L873" t="s">
        <v>1756</v>
      </c>
      <c r="M873" t="s">
        <v>804</v>
      </c>
      <c r="N873">
        <v>64</v>
      </c>
      <c r="O873" t="s">
        <v>9</v>
      </c>
      <c r="P873" t="s">
        <v>19</v>
      </c>
      <c r="Q873" t="s">
        <v>35</v>
      </c>
      <c r="R873" t="s">
        <v>12</v>
      </c>
      <c r="S873">
        <v>3</v>
      </c>
      <c r="T873">
        <v>268.89</v>
      </c>
      <c r="U873">
        <v>7.0000000000000007E-2</v>
      </c>
      <c r="V873">
        <v>750.20309999999995</v>
      </c>
      <c r="W873" t="s">
        <v>1826</v>
      </c>
    </row>
    <row r="874" spans="1:23">
      <c r="A874" s="27">
        <v>45533</v>
      </c>
      <c r="B874" t="s">
        <v>571</v>
      </c>
      <c r="C874" t="s">
        <v>1724</v>
      </c>
      <c r="D874" t="s">
        <v>3949</v>
      </c>
      <c r="E874" t="s">
        <v>1566</v>
      </c>
      <c r="F874" t="s">
        <v>3848</v>
      </c>
      <c r="G874" t="s">
        <v>1721</v>
      </c>
      <c r="H874" t="s">
        <v>1766</v>
      </c>
      <c r="I874" t="s">
        <v>1767</v>
      </c>
      <c r="J874" t="s">
        <v>1759</v>
      </c>
      <c r="K874" t="s">
        <v>1768</v>
      </c>
      <c r="L874" t="s">
        <v>1765</v>
      </c>
      <c r="M874" t="s">
        <v>572</v>
      </c>
      <c r="N874">
        <v>41</v>
      </c>
      <c r="O874" t="s">
        <v>16</v>
      </c>
      <c r="P874" t="s">
        <v>31</v>
      </c>
      <c r="Q874" t="s">
        <v>184</v>
      </c>
      <c r="R874" t="s">
        <v>12</v>
      </c>
      <c r="S874">
        <v>2</v>
      </c>
      <c r="T874">
        <v>403.91</v>
      </c>
      <c r="U874">
        <v>7.0000000000000007E-2</v>
      </c>
      <c r="V874">
        <v>751.27260000000001</v>
      </c>
      <c r="W874" t="s">
        <v>1826</v>
      </c>
    </row>
    <row r="875" spans="1:23">
      <c r="A875" s="27">
        <v>45534</v>
      </c>
      <c r="B875" t="s">
        <v>8</v>
      </c>
      <c r="C875" t="s">
        <v>1660</v>
      </c>
      <c r="D875" t="s">
        <v>3916</v>
      </c>
      <c r="E875" t="s">
        <v>1544</v>
      </c>
      <c r="F875" t="s">
        <v>3864</v>
      </c>
      <c r="G875" t="s">
        <v>1619</v>
      </c>
      <c r="H875" t="s">
        <v>1813</v>
      </c>
      <c r="I875" t="s">
        <v>1814</v>
      </c>
      <c r="J875" t="s">
        <v>1754</v>
      </c>
      <c r="K875" t="s">
        <v>1815</v>
      </c>
      <c r="L875" t="s">
        <v>1772</v>
      </c>
      <c r="M875" t="s">
        <v>3981</v>
      </c>
      <c r="N875">
        <v>55</v>
      </c>
      <c r="O875" t="s">
        <v>9</v>
      </c>
      <c r="P875" t="s">
        <v>19</v>
      </c>
      <c r="Q875" t="s">
        <v>117</v>
      </c>
      <c r="R875" t="s">
        <v>12</v>
      </c>
      <c r="S875">
        <v>2</v>
      </c>
      <c r="T875">
        <v>404.08</v>
      </c>
      <c r="U875">
        <v>7.0000000000000007E-2</v>
      </c>
      <c r="V875">
        <v>751.58879999999988</v>
      </c>
      <c r="W875" t="s">
        <v>1829</v>
      </c>
    </row>
    <row r="876" spans="1:23">
      <c r="A876" s="27">
        <v>45534</v>
      </c>
      <c r="B876" t="s">
        <v>487</v>
      </c>
      <c r="C876" t="s">
        <v>1614</v>
      </c>
      <c r="D876" t="s">
        <v>3889</v>
      </c>
      <c r="E876" t="s">
        <v>1544</v>
      </c>
      <c r="F876" t="s">
        <v>3864</v>
      </c>
      <c r="G876" t="s">
        <v>1671</v>
      </c>
      <c r="H876" t="s">
        <v>1769</v>
      </c>
      <c r="I876" t="s">
        <v>1770</v>
      </c>
      <c r="J876" t="s">
        <v>1763</v>
      </c>
      <c r="K876" t="s">
        <v>1771</v>
      </c>
      <c r="L876" t="s">
        <v>1772</v>
      </c>
      <c r="M876" t="s">
        <v>488</v>
      </c>
      <c r="N876">
        <v>62</v>
      </c>
      <c r="O876" t="s">
        <v>16</v>
      </c>
      <c r="P876" t="s">
        <v>19</v>
      </c>
      <c r="Q876" t="s">
        <v>92</v>
      </c>
      <c r="R876" t="s">
        <v>12</v>
      </c>
      <c r="S876">
        <v>1</v>
      </c>
      <c r="T876">
        <v>885.72</v>
      </c>
      <c r="U876">
        <v>0.15</v>
      </c>
      <c r="V876">
        <v>752.86199999999997</v>
      </c>
      <c r="W876" t="s">
        <v>1824</v>
      </c>
    </row>
    <row r="877" spans="1:23">
      <c r="A877" s="27">
        <v>45534</v>
      </c>
      <c r="B877" t="s">
        <v>571</v>
      </c>
      <c r="C877" t="s">
        <v>1706</v>
      </c>
      <c r="D877" t="s">
        <v>3940</v>
      </c>
      <c r="E877" t="s">
        <v>1544</v>
      </c>
      <c r="F877" t="s">
        <v>3852</v>
      </c>
      <c r="G877" t="s">
        <v>1723</v>
      </c>
      <c r="H877" t="s">
        <v>1766</v>
      </c>
      <c r="I877" t="s">
        <v>1767</v>
      </c>
      <c r="J877" t="s">
        <v>1759</v>
      </c>
      <c r="K877" t="s">
        <v>1768</v>
      </c>
      <c r="L877" t="s">
        <v>1765</v>
      </c>
      <c r="M877" t="s">
        <v>572</v>
      </c>
      <c r="N877">
        <v>41</v>
      </c>
      <c r="O877" t="s">
        <v>16</v>
      </c>
      <c r="P877" t="s">
        <v>31</v>
      </c>
      <c r="Q877" t="s">
        <v>39</v>
      </c>
      <c r="R877" t="s">
        <v>12</v>
      </c>
      <c r="S877">
        <v>3</v>
      </c>
      <c r="T877">
        <v>339.41</v>
      </c>
      <c r="U877">
        <v>0.26</v>
      </c>
      <c r="V877">
        <v>753.49019999999996</v>
      </c>
      <c r="W877" t="s">
        <v>1829</v>
      </c>
    </row>
    <row r="878" spans="1:23">
      <c r="A878" s="27">
        <v>45534</v>
      </c>
      <c r="B878" t="s">
        <v>137</v>
      </c>
      <c r="C878" t="s">
        <v>1630</v>
      </c>
      <c r="D878" t="s">
        <v>3899</v>
      </c>
      <c r="E878" t="s">
        <v>1566</v>
      </c>
      <c r="F878" t="s">
        <v>3856</v>
      </c>
      <c r="G878" t="s">
        <v>1571</v>
      </c>
      <c r="H878" t="s">
        <v>1813</v>
      </c>
      <c r="I878" t="s">
        <v>1814</v>
      </c>
      <c r="J878" t="s">
        <v>1754</v>
      </c>
      <c r="K878" t="s">
        <v>1815</v>
      </c>
      <c r="L878" t="s">
        <v>1772</v>
      </c>
      <c r="M878" t="s">
        <v>138</v>
      </c>
      <c r="N878">
        <v>27</v>
      </c>
      <c r="O878" t="s">
        <v>16</v>
      </c>
      <c r="P878" t="s">
        <v>26</v>
      </c>
      <c r="Q878" t="s">
        <v>156</v>
      </c>
      <c r="R878" t="s">
        <v>12</v>
      </c>
      <c r="S878">
        <v>2</v>
      </c>
      <c r="T878">
        <v>392.45</v>
      </c>
      <c r="U878">
        <v>0.04</v>
      </c>
      <c r="V878">
        <v>753.50399999999991</v>
      </c>
      <c r="W878" t="s">
        <v>1829</v>
      </c>
    </row>
    <row r="879" spans="1:23">
      <c r="A879" s="27">
        <v>45534</v>
      </c>
      <c r="B879" t="s">
        <v>1521</v>
      </c>
      <c r="C879" t="s">
        <v>1666</v>
      </c>
      <c r="D879" t="s">
        <v>3919</v>
      </c>
      <c r="E879" t="s">
        <v>1558</v>
      </c>
      <c r="F879" t="s">
        <v>3861</v>
      </c>
      <c r="G879" t="s">
        <v>1747</v>
      </c>
      <c r="H879" t="s">
        <v>1797</v>
      </c>
      <c r="I879" t="s">
        <v>1798</v>
      </c>
      <c r="J879" t="s">
        <v>1754</v>
      </c>
      <c r="K879" t="s">
        <v>129</v>
      </c>
      <c r="L879" t="s">
        <v>1756</v>
      </c>
      <c r="M879" t="s">
        <v>1522</v>
      </c>
      <c r="N879">
        <v>23</v>
      </c>
      <c r="O879" t="s">
        <v>16</v>
      </c>
      <c r="P879" t="s">
        <v>26</v>
      </c>
      <c r="Q879" t="s">
        <v>201</v>
      </c>
      <c r="R879" t="s">
        <v>12</v>
      </c>
      <c r="S879">
        <v>1</v>
      </c>
      <c r="T879">
        <v>992.37</v>
      </c>
      <c r="U879">
        <v>0.24</v>
      </c>
      <c r="V879">
        <v>754.20119999999997</v>
      </c>
      <c r="W879" t="s">
        <v>1826</v>
      </c>
    </row>
    <row r="880" spans="1:23">
      <c r="A880" s="27">
        <v>45535</v>
      </c>
      <c r="B880" t="s">
        <v>643</v>
      </c>
      <c r="C880" t="s">
        <v>1578</v>
      </c>
      <c r="D880" t="s">
        <v>3865</v>
      </c>
      <c r="E880" t="s">
        <v>1563</v>
      </c>
      <c r="F880" t="s">
        <v>3866</v>
      </c>
      <c r="G880" t="s">
        <v>1655</v>
      </c>
      <c r="H880" t="s">
        <v>1804</v>
      </c>
      <c r="I880" t="s">
        <v>1805</v>
      </c>
      <c r="J880" t="s">
        <v>1784</v>
      </c>
      <c r="K880" t="s">
        <v>1806</v>
      </c>
      <c r="L880" t="s">
        <v>1756</v>
      </c>
      <c r="M880" t="s">
        <v>644</v>
      </c>
      <c r="N880">
        <v>18</v>
      </c>
      <c r="O880" t="s">
        <v>16</v>
      </c>
      <c r="P880" t="s">
        <v>26</v>
      </c>
      <c r="Q880" t="s">
        <v>167</v>
      </c>
      <c r="R880" t="s">
        <v>12</v>
      </c>
      <c r="S880">
        <v>3</v>
      </c>
      <c r="T880">
        <v>262.69</v>
      </c>
      <c r="U880">
        <v>0.04</v>
      </c>
      <c r="V880">
        <v>756.54719999999986</v>
      </c>
      <c r="W880" t="s">
        <v>1829</v>
      </c>
    </row>
    <row r="881" spans="1:23">
      <c r="A881" s="27">
        <v>45535</v>
      </c>
      <c r="B881" t="s">
        <v>1080</v>
      </c>
      <c r="C881" t="s">
        <v>1732</v>
      </c>
      <c r="D881" t="s">
        <v>3953</v>
      </c>
      <c r="E881" t="s">
        <v>1544</v>
      </c>
      <c r="F881" t="s">
        <v>3866</v>
      </c>
      <c r="G881" t="s">
        <v>1635</v>
      </c>
      <c r="H881" t="s">
        <v>1766</v>
      </c>
      <c r="I881" t="s">
        <v>1767</v>
      </c>
      <c r="J881" t="s">
        <v>1759</v>
      </c>
      <c r="K881" t="s">
        <v>1768</v>
      </c>
      <c r="L881" t="s">
        <v>1765</v>
      </c>
      <c r="M881" t="s">
        <v>1081</v>
      </c>
      <c r="N881">
        <v>39</v>
      </c>
      <c r="O881" t="s">
        <v>9</v>
      </c>
      <c r="P881" t="s">
        <v>31</v>
      </c>
      <c r="Q881" t="s">
        <v>254</v>
      </c>
      <c r="R881" t="s">
        <v>12</v>
      </c>
      <c r="S881">
        <v>1</v>
      </c>
      <c r="T881">
        <v>805.07</v>
      </c>
      <c r="U881">
        <v>0.06</v>
      </c>
      <c r="V881">
        <v>756.76580000000001</v>
      </c>
      <c r="W881" t="s">
        <v>1829</v>
      </c>
    </row>
    <row r="882" spans="1:23">
      <c r="A882" s="27">
        <v>45536</v>
      </c>
      <c r="B882" t="s">
        <v>44</v>
      </c>
      <c r="C882" t="s">
        <v>1592</v>
      </c>
      <c r="D882" t="s">
        <v>3876</v>
      </c>
      <c r="E882" t="s">
        <v>1566</v>
      </c>
      <c r="F882" t="s">
        <v>3872</v>
      </c>
      <c r="G882" t="s">
        <v>1581</v>
      </c>
      <c r="H882" t="s">
        <v>1799</v>
      </c>
      <c r="I882" t="s">
        <v>1800</v>
      </c>
      <c r="J882" t="s">
        <v>1763</v>
      </c>
      <c r="K882" t="s">
        <v>207</v>
      </c>
      <c r="L882" t="s">
        <v>1765</v>
      </c>
      <c r="M882" t="s">
        <v>45</v>
      </c>
      <c r="N882">
        <v>53</v>
      </c>
      <c r="O882" t="s">
        <v>16</v>
      </c>
      <c r="P882" t="s">
        <v>19</v>
      </c>
      <c r="Q882" t="s">
        <v>92</v>
      </c>
      <c r="R882" t="s">
        <v>12</v>
      </c>
      <c r="S882">
        <v>1</v>
      </c>
      <c r="T882">
        <v>958.44</v>
      </c>
      <c r="U882">
        <v>0.21</v>
      </c>
      <c r="V882">
        <v>757.16760000000011</v>
      </c>
      <c r="W882" t="s">
        <v>1829</v>
      </c>
    </row>
    <row r="883" spans="1:23">
      <c r="A883" s="27">
        <v>45537</v>
      </c>
      <c r="B883" t="s">
        <v>773</v>
      </c>
      <c r="C883" t="s">
        <v>1652</v>
      </c>
      <c r="D883" t="s">
        <v>3912</v>
      </c>
      <c r="E883" t="s">
        <v>1566</v>
      </c>
      <c r="F883" t="s">
        <v>3887</v>
      </c>
      <c r="G883" t="s">
        <v>1711</v>
      </c>
      <c r="H883" t="s">
        <v>1766</v>
      </c>
      <c r="I883" t="s">
        <v>1767</v>
      </c>
      <c r="J883" t="s">
        <v>1759</v>
      </c>
      <c r="K883" t="s">
        <v>1768</v>
      </c>
      <c r="L883" t="s">
        <v>1765</v>
      </c>
      <c r="M883" t="s">
        <v>774</v>
      </c>
      <c r="N883">
        <v>31</v>
      </c>
      <c r="O883" t="s">
        <v>9</v>
      </c>
      <c r="P883" t="s">
        <v>26</v>
      </c>
      <c r="Q883" t="s">
        <v>167</v>
      </c>
      <c r="R883" t="s">
        <v>12</v>
      </c>
      <c r="S883">
        <v>4</v>
      </c>
      <c r="T883">
        <v>212.75</v>
      </c>
      <c r="U883">
        <v>0.11</v>
      </c>
      <c r="V883">
        <v>757.39</v>
      </c>
      <c r="W883" t="s">
        <v>1826</v>
      </c>
    </row>
    <row r="884" spans="1:23">
      <c r="A884" s="27">
        <v>45538</v>
      </c>
      <c r="B884" t="s">
        <v>1002</v>
      </c>
      <c r="C884" t="s">
        <v>1704</v>
      </c>
      <c r="D884" t="s">
        <v>3939</v>
      </c>
      <c r="E884" t="s">
        <v>1544</v>
      </c>
      <c r="F884" t="s">
        <v>3864</v>
      </c>
      <c r="G884" t="s">
        <v>1611</v>
      </c>
      <c r="H884" t="s">
        <v>1773</v>
      </c>
      <c r="I884" t="s">
        <v>1774</v>
      </c>
      <c r="J884" t="s">
        <v>1759</v>
      </c>
      <c r="K884" t="s">
        <v>1775</v>
      </c>
      <c r="L884" t="s">
        <v>1765</v>
      </c>
      <c r="M884" t="s">
        <v>1003</v>
      </c>
      <c r="N884">
        <v>25</v>
      </c>
      <c r="O884" t="s">
        <v>9</v>
      </c>
      <c r="P884" t="s">
        <v>26</v>
      </c>
      <c r="Q884" t="s">
        <v>96</v>
      </c>
      <c r="R884" t="s">
        <v>12</v>
      </c>
      <c r="S884">
        <v>2</v>
      </c>
      <c r="T884">
        <v>479.77</v>
      </c>
      <c r="U884">
        <v>0.21</v>
      </c>
      <c r="V884">
        <v>758.03660000000002</v>
      </c>
      <c r="W884" t="s">
        <v>1829</v>
      </c>
    </row>
    <row r="885" spans="1:23">
      <c r="A885" s="27">
        <v>45538</v>
      </c>
      <c r="B885" t="s">
        <v>1484</v>
      </c>
      <c r="C885" t="s">
        <v>1600</v>
      </c>
      <c r="D885" t="s">
        <v>3881</v>
      </c>
      <c r="E885" t="s">
        <v>1563</v>
      </c>
      <c r="F885" t="s">
        <v>3854</v>
      </c>
      <c r="G885" t="s">
        <v>1671</v>
      </c>
      <c r="H885" t="s">
        <v>1773</v>
      </c>
      <c r="I885" t="s">
        <v>1774</v>
      </c>
      <c r="J885" t="s">
        <v>1759</v>
      </c>
      <c r="K885" t="s">
        <v>1775</v>
      </c>
      <c r="L885" t="s">
        <v>1765</v>
      </c>
      <c r="M885" t="s">
        <v>1485</v>
      </c>
      <c r="N885">
        <v>26</v>
      </c>
      <c r="O885" t="s">
        <v>9</v>
      </c>
      <c r="P885" t="s">
        <v>26</v>
      </c>
      <c r="Q885" t="s">
        <v>113</v>
      </c>
      <c r="R885" t="s">
        <v>12</v>
      </c>
      <c r="S885">
        <v>4</v>
      </c>
      <c r="T885">
        <v>189.56</v>
      </c>
      <c r="U885">
        <v>0</v>
      </c>
      <c r="V885">
        <v>758.24</v>
      </c>
      <c r="W885" t="s">
        <v>1829</v>
      </c>
    </row>
    <row r="886" spans="1:23">
      <c r="A886" s="27">
        <v>45538</v>
      </c>
      <c r="B886" t="s">
        <v>1136</v>
      </c>
      <c r="C886" t="s">
        <v>1680</v>
      </c>
      <c r="D886" t="s">
        <v>3926</v>
      </c>
      <c r="E886" t="s">
        <v>1558</v>
      </c>
      <c r="F886" t="s">
        <v>3861</v>
      </c>
      <c r="G886" t="s">
        <v>1575</v>
      </c>
      <c r="H886" t="s">
        <v>1766</v>
      </c>
      <c r="I886" t="s">
        <v>1767</v>
      </c>
      <c r="J886" t="s">
        <v>1759</v>
      </c>
      <c r="K886" t="s">
        <v>1768</v>
      </c>
      <c r="L886" t="s">
        <v>1765</v>
      </c>
      <c r="M886" t="s">
        <v>1137</v>
      </c>
      <c r="N886">
        <v>23</v>
      </c>
      <c r="O886" t="s">
        <v>9</v>
      </c>
      <c r="P886" t="s">
        <v>26</v>
      </c>
      <c r="Q886" t="s">
        <v>88</v>
      </c>
      <c r="R886" t="s">
        <v>12</v>
      </c>
      <c r="S886">
        <v>1</v>
      </c>
      <c r="T886">
        <v>997.87</v>
      </c>
      <c r="U886">
        <v>0.24</v>
      </c>
      <c r="V886">
        <v>758.38120000000004</v>
      </c>
      <c r="W886" t="s">
        <v>1824</v>
      </c>
    </row>
    <row r="887" spans="1:23">
      <c r="A887" s="27">
        <v>45539</v>
      </c>
      <c r="B887" t="s">
        <v>681</v>
      </c>
      <c r="C887" t="s">
        <v>1706</v>
      </c>
      <c r="D887" t="s">
        <v>3940</v>
      </c>
      <c r="E887" t="s">
        <v>1544</v>
      </c>
      <c r="F887" t="s">
        <v>3852</v>
      </c>
      <c r="G887" t="s">
        <v>1548</v>
      </c>
      <c r="H887" t="s">
        <v>1786</v>
      </c>
      <c r="I887" t="s">
        <v>1787</v>
      </c>
      <c r="J887" t="s">
        <v>1763</v>
      </c>
      <c r="K887" t="s">
        <v>1788</v>
      </c>
      <c r="L887" t="s">
        <v>1756</v>
      </c>
      <c r="M887" t="s">
        <v>682</v>
      </c>
      <c r="N887">
        <v>50</v>
      </c>
      <c r="O887" t="s">
        <v>16</v>
      </c>
      <c r="P887" t="s">
        <v>19</v>
      </c>
      <c r="Q887" t="s">
        <v>58</v>
      </c>
      <c r="R887" t="s">
        <v>12</v>
      </c>
      <c r="S887">
        <v>4</v>
      </c>
      <c r="T887">
        <v>202.59</v>
      </c>
      <c r="U887">
        <v>0.06</v>
      </c>
      <c r="V887">
        <v>761.73839999999996</v>
      </c>
      <c r="W887" t="s">
        <v>1829</v>
      </c>
    </row>
    <row r="888" spans="1:23">
      <c r="A888" s="27">
        <v>45539</v>
      </c>
      <c r="B888" t="s">
        <v>127</v>
      </c>
      <c r="C888" t="s">
        <v>1670</v>
      </c>
      <c r="D888" t="s">
        <v>3921</v>
      </c>
      <c r="E888" t="s">
        <v>1566</v>
      </c>
      <c r="F888" t="s">
        <v>3872</v>
      </c>
      <c r="G888" t="s">
        <v>1564</v>
      </c>
      <c r="H888" t="s">
        <v>1782</v>
      </c>
      <c r="I888" t="s">
        <v>1783</v>
      </c>
      <c r="J888" t="s">
        <v>1784</v>
      </c>
      <c r="K888" t="s">
        <v>1785</v>
      </c>
      <c r="L888" t="s">
        <v>1772</v>
      </c>
      <c r="M888" t="s">
        <v>128</v>
      </c>
      <c r="N888">
        <v>41</v>
      </c>
      <c r="O888" t="s">
        <v>9</v>
      </c>
      <c r="P888" t="s">
        <v>31</v>
      </c>
      <c r="Q888" t="s">
        <v>140</v>
      </c>
      <c r="R888" t="s">
        <v>12</v>
      </c>
      <c r="S888">
        <v>1</v>
      </c>
      <c r="T888">
        <v>846.67</v>
      </c>
      <c r="U888">
        <v>0.1</v>
      </c>
      <c r="V888">
        <v>762.00299999999993</v>
      </c>
      <c r="W888" t="s">
        <v>1824</v>
      </c>
    </row>
    <row r="889" spans="1:23">
      <c r="A889" s="27">
        <v>45539</v>
      </c>
      <c r="B889" t="s">
        <v>295</v>
      </c>
      <c r="C889" t="s">
        <v>1638</v>
      </c>
      <c r="D889" t="s">
        <v>3903</v>
      </c>
      <c r="E889" t="s">
        <v>1566</v>
      </c>
      <c r="F889" t="s">
        <v>3887</v>
      </c>
      <c r="G889" t="s">
        <v>1623</v>
      </c>
      <c r="H889" t="s">
        <v>1752</v>
      </c>
      <c r="I889" t="s">
        <v>1753</v>
      </c>
      <c r="J889" t="s">
        <v>1754</v>
      </c>
      <c r="K889" t="s">
        <v>1755</v>
      </c>
      <c r="L889" t="s">
        <v>1756</v>
      </c>
      <c r="M889" t="s">
        <v>296</v>
      </c>
      <c r="N889">
        <v>34</v>
      </c>
      <c r="O889" t="s">
        <v>16</v>
      </c>
      <c r="P889" t="s">
        <v>26</v>
      </c>
      <c r="Q889" t="s">
        <v>291</v>
      </c>
      <c r="R889" t="s">
        <v>12</v>
      </c>
      <c r="S889">
        <v>2</v>
      </c>
      <c r="T889">
        <v>522.16999999999996</v>
      </c>
      <c r="U889">
        <v>0.27</v>
      </c>
      <c r="V889">
        <v>762.36819999999989</v>
      </c>
      <c r="W889" t="s">
        <v>1829</v>
      </c>
    </row>
    <row r="890" spans="1:23">
      <c r="A890" s="27">
        <v>45539</v>
      </c>
      <c r="B890" t="s">
        <v>893</v>
      </c>
      <c r="C890" t="s">
        <v>1692</v>
      </c>
      <c r="D890" t="s">
        <v>3933</v>
      </c>
      <c r="E890" t="s">
        <v>1566</v>
      </c>
      <c r="F890" t="s">
        <v>3856</v>
      </c>
      <c r="G890" t="s">
        <v>1595</v>
      </c>
      <c r="H890" t="s">
        <v>1782</v>
      </c>
      <c r="I890" t="s">
        <v>1783</v>
      </c>
      <c r="J890" t="s">
        <v>1784</v>
      </c>
      <c r="K890" t="s">
        <v>1785</v>
      </c>
      <c r="L890" t="s">
        <v>1772</v>
      </c>
      <c r="M890" t="s">
        <v>894</v>
      </c>
      <c r="N890">
        <v>59</v>
      </c>
      <c r="O890" t="s">
        <v>9</v>
      </c>
      <c r="P890" t="s">
        <v>19</v>
      </c>
      <c r="Q890" t="s">
        <v>66</v>
      </c>
      <c r="R890" t="s">
        <v>12</v>
      </c>
      <c r="S890">
        <v>4</v>
      </c>
      <c r="T890">
        <v>214.37</v>
      </c>
      <c r="U890">
        <v>0.11</v>
      </c>
      <c r="V890">
        <v>763.15719999999999</v>
      </c>
      <c r="W890" t="s">
        <v>1824</v>
      </c>
    </row>
    <row r="891" spans="1:23">
      <c r="A891" s="27">
        <v>45541</v>
      </c>
      <c r="B891" t="s">
        <v>559</v>
      </c>
      <c r="C891" t="s">
        <v>1648</v>
      </c>
      <c r="D891" t="s">
        <v>3910</v>
      </c>
      <c r="E891" t="s">
        <v>1566</v>
      </c>
      <c r="F891" t="s">
        <v>3856</v>
      </c>
      <c r="G891" t="s">
        <v>1705</v>
      </c>
      <c r="H891" t="s">
        <v>1757</v>
      </c>
      <c r="I891" t="s">
        <v>1758</v>
      </c>
      <c r="J891" t="s">
        <v>1759</v>
      </c>
      <c r="K891" t="s">
        <v>1760</v>
      </c>
      <c r="L891" t="s">
        <v>1756</v>
      </c>
      <c r="M891" t="s">
        <v>560</v>
      </c>
      <c r="N891">
        <v>36</v>
      </c>
      <c r="O891" t="s">
        <v>16</v>
      </c>
      <c r="P891" t="s">
        <v>31</v>
      </c>
      <c r="Q891" t="s">
        <v>51</v>
      </c>
      <c r="R891" t="s">
        <v>12</v>
      </c>
      <c r="S891">
        <v>3</v>
      </c>
      <c r="T891">
        <v>326.2</v>
      </c>
      <c r="U891">
        <v>0.22</v>
      </c>
      <c r="V891">
        <v>763.30799999999999</v>
      </c>
      <c r="W891" t="s">
        <v>1829</v>
      </c>
    </row>
    <row r="892" spans="1:23">
      <c r="A892" s="27">
        <v>45542</v>
      </c>
      <c r="B892" t="s">
        <v>1023</v>
      </c>
      <c r="C892" t="s">
        <v>1555</v>
      </c>
      <c r="D892" t="s">
        <v>3847</v>
      </c>
      <c r="E892" t="s">
        <v>1547</v>
      </c>
      <c r="F892" t="s">
        <v>3848</v>
      </c>
      <c r="G892" t="s">
        <v>1613</v>
      </c>
      <c r="H892" t="s">
        <v>1804</v>
      </c>
      <c r="I892" t="s">
        <v>1805</v>
      </c>
      <c r="J892" t="s">
        <v>1784</v>
      </c>
      <c r="K892" t="s">
        <v>1806</v>
      </c>
      <c r="L892" t="s">
        <v>1756</v>
      </c>
      <c r="M892" t="s">
        <v>1024</v>
      </c>
      <c r="N892">
        <v>60</v>
      </c>
      <c r="O892" t="s">
        <v>9</v>
      </c>
      <c r="P892" t="s">
        <v>19</v>
      </c>
      <c r="Q892" t="s">
        <v>35</v>
      </c>
      <c r="R892" t="s">
        <v>12</v>
      </c>
      <c r="S892">
        <v>2</v>
      </c>
      <c r="T892">
        <v>530.54</v>
      </c>
      <c r="U892">
        <v>0.28000000000000003</v>
      </c>
      <c r="V892">
        <v>763.97759999999994</v>
      </c>
      <c r="W892" t="s">
        <v>1826</v>
      </c>
    </row>
    <row r="893" spans="1:23">
      <c r="A893" s="27">
        <v>45542</v>
      </c>
      <c r="B893" t="s">
        <v>502</v>
      </c>
      <c r="C893" t="s">
        <v>1728</v>
      </c>
      <c r="D893" t="s">
        <v>3951</v>
      </c>
      <c r="E893" t="s">
        <v>1563</v>
      </c>
      <c r="F893" t="s">
        <v>3848</v>
      </c>
      <c r="G893" t="s">
        <v>1695</v>
      </c>
      <c r="H893" t="s">
        <v>1794</v>
      </c>
      <c r="I893" t="s">
        <v>1795</v>
      </c>
      <c r="J893" t="s">
        <v>1759</v>
      </c>
      <c r="K893" t="s">
        <v>1796</v>
      </c>
      <c r="L893" t="s">
        <v>1772</v>
      </c>
      <c r="M893" t="s">
        <v>503</v>
      </c>
      <c r="N893">
        <v>33</v>
      </c>
      <c r="O893" t="s">
        <v>9</v>
      </c>
      <c r="P893" t="s">
        <v>26</v>
      </c>
      <c r="Q893" t="s">
        <v>434</v>
      </c>
      <c r="R893" t="s">
        <v>12</v>
      </c>
      <c r="S893">
        <v>1</v>
      </c>
      <c r="T893">
        <v>780.16</v>
      </c>
      <c r="U893">
        <v>0.02</v>
      </c>
      <c r="V893">
        <v>764.55679999999995</v>
      </c>
      <c r="W893" t="s">
        <v>1829</v>
      </c>
    </row>
    <row r="894" spans="1:23">
      <c r="A894" s="27">
        <v>45542</v>
      </c>
      <c r="B894" t="s">
        <v>672</v>
      </c>
      <c r="C894" t="s">
        <v>1582</v>
      </c>
      <c r="D894" t="s">
        <v>3869</v>
      </c>
      <c r="E894" t="s">
        <v>1566</v>
      </c>
      <c r="F894" t="s">
        <v>3848</v>
      </c>
      <c r="G894" t="s">
        <v>1581</v>
      </c>
      <c r="H894" t="s">
        <v>1799</v>
      </c>
      <c r="I894" t="s">
        <v>1800</v>
      </c>
      <c r="J894" t="s">
        <v>1763</v>
      </c>
      <c r="K894" t="s">
        <v>207</v>
      </c>
      <c r="L894" t="s">
        <v>1765</v>
      </c>
      <c r="M894" t="s">
        <v>673</v>
      </c>
      <c r="N894">
        <v>26</v>
      </c>
      <c r="O894" t="s">
        <v>16</v>
      </c>
      <c r="P894" t="s">
        <v>26</v>
      </c>
      <c r="Q894" t="s">
        <v>287</v>
      </c>
      <c r="R894" t="s">
        <v>12</v>
      </c>
      <c r="S894">
        <v>1</v>
      </c>
      <c r="T894">
        <v>880.89</v>
      </c>
      <c r="U894">
        <v>0.13</v>
      </c>
      <c r="V894">
        <v>766.37429999999995</v>
      </c>
      <c r="W894" t="s">
        <v>1826</v>
      </c>
    </row>
    <row r="895" spans="1:23">
      <c r="A895" s="27">
        <v>45543</v>
      </c>
      <c r="B895" t="s">
        <v>1148</v>
      </c>
      <c r="C895" t="s">
        <v>1726</v>
      </c>
      <c r="D895" t="s">
        <v>3950</v>
      </c>
      <c r="E895" t="s">
        <v>1558</v>
      </c>
      <c r="F895" t="s">
        <v>3906</v>
      </c>
      <c r="G895" t="s">
        <v>1575</v>
      </c>
      <c r="H895" t="s">
        <v>1792</v>
      </c>
      <c r="I895" t="s">
        <v>1793</v>
      </c>
      <c r="J895" t="s">
        <v>1763</v>
      </c>
      <c r="K895" t="s">
        <v>395</v>
      </c>
      <c r="L895" t="s">
        <v>1772</v>
      </c>
      <c r="M895" t="s">
        <v>1149</v>
      </c>
      <c r="N895">
        <v>51</v>
      </c>
      <c r="O895" t="s">
        <v>9</v>
      </c>
      <c r="P895" t="s">
        <v>19</v>
      </c>
      <c r="Q895" t="s">
        <v>237</v>
      </c>
      <c r="R895" t="s">
        <v>12</v>
      </c>
      <c r="S895">
        <v>1</v>
      </c>
      <c r="T895">
        <v>996.33</v>
      </c>
      <c r="U895">
        <v>0.23</v>
      </c>
      <c r="V895">
        <v>767.17410000000007</v>
      </c>
      <c r="W895" t="s">
        <v>1826</v>
      </c>
    </row>
    <row r="896" spans="1:23">
      <c r="A896" s="27">
        <v>45543</v>
      </c>
      <c r="B896" t="s">
        <v>1371</v>
      </c>
      <c r="C896" t="s">
        <v>1543</v>
      </c>
      <c r="D896" t="s">
        <v>3838</v>
      </c>
      <c r="E896" t="s">
        <v>1563</v>
      </c>
      <c r="F896" t="s">
        <v>3839</v>
      </c>
      <c r="G896" t="s">
        <v>1711</v>
      </c>
      <c r="H896" t="s">
        <v>1786</v>
      </c>
      <c r="I896" t="s">
        <v>1787</v>
      </c>
      <c r="J896" t="s">
        <v>1763</v>
      </c>
      <c r="K896" t="s">
        <v>1788</v>
      </c>
      <c r="L896" t="s">
        <v>1756</v>
      </c>
      <c r="M896" t="s">
        <v>1372</v>
      </c>
      <c r="N896">
        <v>51</v>
      </c>
      <c r="O896" t="s">
        <v>9</v>
      </c>
      <c r="P896" t="s">
        <v>19</v>
      </c>
      <c r="Q896" t="s">
        <v>845</v>
      </c>
      <c r="R896" t="s">
        <v>12</v>
      </c>
      <c r="S896">
        <v>2</v>
      </c>
      <c r="T896">
        <v>540.48</v>
      </c>
      <c r="U896">
        <v>0.28999999999999998</v>
      </c>
      <c r="V896">
        <v>767.48159999999996</v>
      </c>
      <c r="W896" t="s">
        <v>1829</v>
      </c>
    </row>
    <row r="897" spans="1:23">
      <c r="A897" s="27">
        <v>45543</v>
      </c>
      <c r="B897" t="s">
        <v>1252</v>
      </c>
      <c r="C897" t="s">
        <v>1680</v>
      </c>
      <c r="D897" t="s">
        <v>3926</v>
      </c>
      <c r="E897" t="s">
        <v>1558</v>
      </c>
      <c r="F897" t="s">
        <v>3861</v>
      </c>
      <c r="G897" t="s">
        <v>1735</v>
      </c>
      <c r="H897" t="s">
        <v>1766</v>
      </c>
      <c r="I897" t="s">
        <v>1767</v>
      </c>
      <c r="J897" t="s">
        <v>1759</v>
      </c>
      <c r="K897" t="s">
        <v>1768</v>
      </c>
      <c r="L897" t="s">
        <v>1765</v>
      </c>
      <c r="M897" t="s">
        <v>1253</v>
      </c>
      <c r="N897">
        <v>31</v>
      </c>
      <c r="O897" t="s">
        <v>9</v>
      </c>
      <c r="P897" t="s">
        <v>26</v>
      </c>
      <c r="Q897" t="s">
        <v>74</v>
      </c>
      <c r="R897" t="s">
        <v>12</v>
      </c>
      <c r="S897">
        <v>1</v>
      </c>
      <c r="T897">
        <v>984.6</v>
      </c>
      <c r="U897">
        <v>0.22</v>
      </c>
      <c r="V897">
        <v>767.98800000000006</v>
      </c>
      <c r="W897" t="s">
        <v>1826</v>
      </c>
    </row>
    <row r="898" spans="1:23">
      <c r="A898" s="27">
        <v>45544</v>
      </c>
      <c r="B898" t="s">
        <v>601</v>
      </c>
      <c r="C898" t="s">
        <v>1546</v>
      </c>
      <c r="D898" t="s">
        <v>3840</v>
      </c>
      <c r="E898" t="s">
        <v>1547</v>
      </c>
      <c r="F898" t="s">
        <v>3841</v>
      </c>
      <c r="G898" t="s">
        <v>1575</v>
      </c>
      <c r="H898" t="s">
        <v>1801</v>
      </c>
      <c r="I898" t="s">
        <v>1802</v>
      </c>
      <c r="J898" t="s">
        <v>1759</v>
      </c>
      <c r="K898" t="s">
        <v>1803</v>
      </c>
      <c r="L898" t="s">
        <v>1756</v>
      </c>
      <c r="M898" t="s">
        <v>602</v>
      </c>
      <c r="N898">
        <v>23</v>
      </c>
      <c r="O898" t="s">
        <v>16</v>
      </c>
      <c r="P898" t="s">
        <v>26</v>
      </c>
      <c r="Q898" t="s">
        <v>43</v>
      </c>
      <c r="R898" t="s">
        <v>12</v>
      </c>
      <c r="S898">
        <v>2</v>
      </c>
      <c r="T898">
        <v>462.93</v>
      </c>
      <c r="U898">
        <v>0.17</v>
      </c>
      <c r="V898">
        <v>768.46379999999999</v>
      </c>
      <c r="W898" t="s">
        <v>1829</v>
      </c>
    </row>
    <row r="899" spans="1:23">
      <c r="A899" s="27">
        <v>45544</v>
      </c>
      <c r="B899" t="s">
        <v>541</v>
      </c>
      <c r="C899" t="s">
        <v>1654</v>
      </c>
      <c r="D899" t="s">
        <v>3913</v>
      </c>
      <c r="E899" t="s">
        <v>1547</v>
      </c>
      <c r="F899" t="s">
        <v>3846</v>
      </c>
      <c r="G899" t="s">
        <v>1645</v>
      </c>
      <c r="H899" t="s">
        <v>1792</v>
      </c>
      <c r="I899" t="s">
        <v>1793</v>
      </c>
      <c r="J899" t="s">
        <v>1763</v>
      </c>
      <c r="K899" t="s">
        <v>395</v>
      </c>
      <c r="L899" t="s">
        <v>1772</v>
      </c>
      <c r="M899" t="s">
        <v>542</v>
      </c>
      <c r="N899">
        <v>37</v>
      </c>
      <c r="O899" t="s">
        <v>9</v>
      </c>
      <c r="P899" t="s">
        <v>31</v>
      </c>
      <c r="Q899" t="s">
        <v>254</v>
      </c>
      <c r="R899" t="s">
        <v>12</v>
      </c>
      <c r="S899">
        <v>3</v>
      </c>
      <c r="T899">
        <v>269.83999999999997</v>
      </c>
      <c r="U899">
        <v>0.05</v>
      </c>
      <c r="V899">
        <v>769.04399999999998</v>
      </c>
      <c r="W899" t="s">
        <v>1824</v>
      </c>
    </row>
    <row r="900" spans="1:23">
      <c r="A900" s="27">
        <v>45544</v>
      </c>
      <c r="B900" t="s">
        <v>356</v>
      </c>
      <c r="C900" t="s">
        <v>1596</v>
      </c>
      <c r="D900" t="s">
        <v>3878</v>
      </c>
      <c r="E900" t="s">
        <v>1566</v>
      </c>
      <c r="F900" t="s">
        <v>3879</v>
      </c>
      <c r="G900" t="s">
        <v>1615</v>
      </c>
      <c r="H900" t="s">
        <v>1804</v>
      </c>
      <c r="I900" t="s">
        <v>1805</v>
      </c>
      <c r="J900" t="s">
        <v>1784</v>
      </c>
      <c r="K900" t="s">
        <v>1806</v>
      </c>
      <c r="L900" t="s">
        <v>1756</v>
      </c>
      <c r="M900" t="s">
        <v>357</v>
      </c>
      <c r="N900">
        <v>53</v>
      </c>
      <c r="O900" t="s">
        <v>16</v>
      </c>
      <c r="P900" t="s">
        <v>19</v>
      </c>
      <c r="Q900" t="s">
        <v>287</v>
      </c>
      <c r="R900" t="s">
        <v>12</v>
      </c>
      <c r="S900">
        <v>2</v>
      </c>
      <c r="T900">
        <v>409.52</v>
      </c>
      <c r="U900">
        <v>0.06</v>
      </c>
      <c r="V900">
        <v>769.8975999999999</v>
      </c>
      <c r="W900" t="s">
        <v>1826</v>
      </c>
    </row>
    <row r="901" spans="1:23">
      <c r="A901" s="27">
        <v>45544</v>
      </c>
      <c r="B901" t="s">
        <v>678</v>
      </c>
      <c r="C901" t="s">
        <v>1698</v>
      </c>
      <c r="D901" t="s">
        <v>3936</v>
      </c>
      <c r="E901" t="s">
        <v>1547</v>
      </c>
      <c r="F901" t="s">
        <v>3894</v>
      </c>
      <c r="G901" t="s">
        <v>1653</v>
      </c>
      <c r="H901" t="s">
        <v>1773</v>
      </c>
      <c r="I901" t="s">
        <v>1774</v>
      </c>
      <c r="J901" t="s">
        <v>1759</v>
      </c>
      <c r="K901" t="s">
        <v>1775</v>
      </c>
      <c r="L901" t="s">
        <v>1765</v>
      </c>
      <c r="M901" t="s">
        <v>679</v>
      </c>
      <c r="N901">
        <v>54</v>
      </c>
      <c r="O901" t="s">
        <v>9</v>
      </c>
      <c r="P901" t="s">
        <v>19</v>
      </c>
      <c r="Q901" t="s">
        <v>51</v>
      </c>
      <c r="R901" t="s">
        <v>12</v>
      </c>
      <c r="S901">
        <v>1</v>
      </c>
      <c r="T901">
        <v>805.24</v>
      </c>
      <c r="U901">
        <v>0.04</v>
      </c>
      <c r="V901">
        <v>773.03039999999999</v>
      </c>
      <c r="W901" t="s">
        <v>1824</v>
      </c>
    </row>
    <row r="902" spans="1:23">
      <c r="A902" s="27">
        <v>45545</v>
      </c>
      <c r="B902" t="s">
        <v>1257</v>
      </c>
      <c r="C902" t="s">
        <v>1594</v>
      </c>
      <c r="D902" t="s">
        <v>3877</v>
      </c>
      <c r="E902" t="s">
        <v>1547</v>
      </c>
      <c r="F902" t="s">
        <v>3841</v>
      </c>
      <c r="G902" t="s">
        <v>1569</v>
      </c>
      <c r="H902" t="s">
        <v>1804</v>
      </c>
      <c r="I902" t="s">
        <v>1805</v>
      </c>
      <c r="J902" t="s">
        <v>1784</v>
      </c>
      <c r="K902" t="s">
        <v>1806</v>
      </c>
      <c r="L902" t="s">
        <v>1756</v>
      </c>
      <c r="M902" t="s">
        <v>1258</v>
      </c>
      <c r="N902">
        <v>22</v>
      </c>
      <c r="O902" t="s">
        <v>16</v>
      </c>
      <c r="P902" t="s">
        <v>26</v>
      </c>
      <c r="Q902" t="s">
        <v>194</v>
      </c>
      <c r="R902" t="s">
        <v>12</v>
      </c>
      <c r="S902">
        <v>2</v>
      </c>
      <c r="T902">
        <v>425.06</v>
      </c>
      <c r="U902">
        <v>0.09</v>
      </c>
      <c r="V902">
        <v>773.60919999999999</v>
      </c>
      <c r="W902" t="s">
        <v>1826</v>
      </c>
    </row>
    <row r="903" spans="1:23">
      <c r="A903" s="27">
        <v>45545</v>
      </c>
      <c r="B903" t="s">
        <v>1086</v>
      </c>
      <c r="C903" t="s">
        <v>1700</v>
      </c>
      <c r="D903" t="s">
        <v>3937</v>
      </c>
      <c r="E903" t="s">
        <v>1563</v>
      </c>
      <c r="F903" t="s">
        <v>3839</v>
      </c>
      <c r="G903" t="s">
        <v>1579</v>
      </c>
      <c r="H903" t="s">
        <v>1782</v>
      </c>
      <c r="I903" t="s">
        <v>1783</v>
      </c>
      <c r="J903" t="s">
        <v>1784</v>
      </c>
      <c r="K903" t="s">
        <v>1785</v>
      </c>
      <c r="L903" t="s">
        <v>1772</v>
      </c>
      <c r="M903" t="s">
        <v>1087</v>
      </c>
      <c r="N903">
        <v>58</v>
      </c>
      <c r="O903" t="s">
        <v>16</v>
      </c>
      <c r="P903" t="s">
        <v>19</v>
      </c>
      <c r="Q903" t="s">
        <v>51</v>
      </c>
      <c r="R903" t="s">
        <v>12</v>
      </c>
      <c r="S903">
        <v>1</v>
      </c>
      <c r="T903">
        <v>921.51</v>
      </c>
      <c r="U903">
        <v>0.16</v>
      </c>
      <c r="V903">
        <v>774.0684</v>
      </c>
      <c r="W903" t="s">
        <v>1824</v>
      </c>
    </row>
    <row r="904" spans="1:23">
      <c r="A904" s="27">
        <v>45545</v>
      </c>
      <c r="B904" t="s">
        <v>288</v>
      </c>
      <c r="C904" t="s">
        <v>1602</v>
      </c>
      <c r="D904" t="s">
        <v>3882</v>
      </c>
      <c r="E904" t="s">
        <v>1544</v>
      </c>
      <c r="F904" t="s">
        <v>3864</v>
      </c>
      <c r="G904" t="s">
        <v>1657</v>
      </c>
      <c r="H904" t="s">
        <v>1769</v>
      </c>
      <c r="I904" t="s">
        <v>1770</v>
      </c>
      <c r="J904" t="s">
        <v>1763</v>
      </c>
      <c r="K904" t="s">
        <v>1771</v>
      </c>
      <c r="L904" t="s">
        <v>1772</v>
      </c>
      <c r="M904" t="s">
        <v>289</v>
      </c>
      <c r="N904">
        <v>22</v>
      </c>
      <c r="O904" t="s">
        <v>16</v>
      </c>
      <c r="P904" t="s">
        <v>26</v>
      </c>
      <c r="Q904" t="s">
        <v>92</v>
      </c>
      <c r="R904" t="s">
        <v>12</v>
      </c>
      <c r="S904">
        <v>2</v>
      </c>
      <c r="T904">
        <v>502.69</v>
      </c>
      <c r="U904">
        <v>0.23</v>
      </c>
      <c r="V904">
        <v>774.14260000000002</v>
      </c>
      <c r="W904" t="s">
        <v>1826</v>
      </c>
    </row>
    <row r="905" spans="1:23">
      <c r="A905" s="27">
        <v>45545</v>
      </c>
      <c r="B905" t="s">
        <v>1478</v>
      </c>
      <c r="C905" t="s">
        <v>1678</v>
      </c>
      <c r="D905" t="s">
        <v>3925</v>
      </c>
      <c r="E905" t="s">
        <v>1566</v>
      </c>
      <c r="F905" t="s">
        <v>3856</v>
      </c>
      <c r="G905" t="s">
        <v>1705</v>
      </c>
      <c r="H905" t="s">
        <v>1766</v>
      </c>
      <c r="I905" t="s">
        <v>1767</v>
      </c>
      <c r="J905" t="s">
        <v>1759</v>
      </c>
      <c r="K905" t="s">
        <v>1768</v>
      </c>
      <c r="L905" t="s">
        <v>1765</v>
      </c>
      <c r="M905" t="s">
        <v>1479</v>
      </c>
      <c r="N905">
        <v>33</v>
      </c>
      <c r="O905" t="s">
        <v>9</v>
      </c>
      <c r="P905" t="s">
        <v>26</v>
      </c>
      <c r="Q905" t="s">
        <v>62</v>
      </c>
      <c r="R905" t="s">
        <v>12</v>
      </c>
      <c r="S905">
        <v>3</v>
      </c>
      <c r="T905">
        <v>258.06</v>
      </c>
      <c r="U905">
        <v>0</v>
      </c>
      <c r="V905">
        <v>774.18000000000006</v>
      </c>
      <c r="W905" t="s">
        <v>1826</v>
      </c>
    </row>
    <row r="906" spans="1:23">
      <c r="A906" s="27">
        <v>45545</v>
      </c>
      <c r="B906" t="s">
        <v>1160</v>
      </c>
      <c r="C906" t="s">
        <v>1546</v>
      </c>
      <c r="D906" t="s">
        <v>3840</v>
      </c>
      <c r="E906" t="s">
        <v>1547</v>
      </c>
      <c r="F906" t="s">
        <v>3841</v>
      </c>
      <c r="G906" t="s">
        <v>1695</v>
      </c>
      <c r="H906" t="s">
        <v>1761</v>
      </c>
      <c r="I906" t="s">
        <v>1762</v>
      </c>
      <c r="J906" t="s">
        <v>1763</v>
      </c>
      <c r="K906" t="s">
        <v>1764</v>
      </c>
      <c r="L906" t="s">
        <v>1765</v>
      </c>
      <c r="M906" t="s">
        <v>1161</v>
      </c>
      <c r="N906">
        <v>21</v>
      </c>
      <c r="O906" t="s">
        <v>16</v>
      </c>
      <c r="P906" t="s">
        <v>26</v>
      </c>
      <c r="Q906" t="s">
        <v>25</v>
      </c>
      <c r="R906" t="s">
        <v>12</v>
      </c>
      <c r="S906">
        <v>3</v>
      </c>
      <c r="T906">
        <v>268.95</v>
      </c>
      <c r="U906">
        <v>0.04</v>
      </c>
      <c r="V906">
        <v>774.57599999999991</v>
      </c>
      <c r="W906" t="s">
        <v>1826</v>
      </c>
    </row>
    <row r="907" spans="1:23">
      <c r="A907" s="27">
        <v>45546</v>
      </c>
      <c r="B907" t="s">
        <v>1405</v>
      </c>
      <c r="C907" t="s">
        <v>1714</v>
      </c>
      <c r="D907" t="s">
        <v>3944</v>
      </c>
      <c r="E907" t="s">
        <v>1558</v>
      </c>
      <c r="F907" t="s">
        <v>3850</v>
      </c>
      <c r="G907" t="s">
        <v>1689</v>
      </c>
      <c r="H907" t="s">
        <v>1789</v>
      </c>
      <c r="I907" t="s">
        <v>1790</v>
      </c>
      <c r="J907" t="s">
        <v>1754</v>
      </c>
      <c r="K907" t="s">
        <v>1791</v>
      </c>
      <c r="L907" t="s">
        <v>1772</v>
      </c>
      <c r="M907" t="s">
        <v>1406</v>
      </c>
      <c r="N907">
        <v>54</v>
      </c>
      <c r="O907" t="s">
        <v>9</v>
      </c>
      <c r="P907" t="s">
        <v>19</v>
      </c>
      <c r="Q907" t="s">
        <v>845</v>
      </c>
      <c r="R907" t="s">
        <v>12</v>
      </c>
      <c r="S907">
        <v>1</v>
      </c>
      <c r="T907">
        <v>995.52</v>
      </c>
      <c r="U907">
        <v>0.22</v>
      </c>
      <c r="V907">
        <v>776.50559999999996</v>
      </c>
      <c r="W907" t="s">
        <v>1826</v>
      </c>
    </row>
    <row r="908" spans="1:23">
      <c r="A908" s="27">
        <v>45546</v>
      </c>
      <c r="B908" t="s">
        <v>78</v>
      </c>
      <c r="C908" t="s">
        <v>1708</v>
      </c>
      <c r="D908" t="s">
        <v>3941</v>
      </c>
      <c r="E908" t="s">
        <v>1544</v>
      </c>
      <c r="F908" t="s">
        <v>3858</v>
      </c>
      <c r="G908" t="s">
        <v>1737</v>
      </c>
      <c r="H908" t="s">
        <v>1807</v>
      </c>
      <c r="I908" t="s">
        <v>1808</v>
      </c>
      <c r="J908" t="s">
        <v>1759</v>
      </c>
      <c r="K908" t="s">
        <v>1809</v>
      </c>
      <c r="L908" t="s">
        <v>1756</v>
      </c>
      <c r="M908" t="s">
        <v>79</v>
      </c>
      <c r="N908">
        <v>60</v>
      </c>
      <c r="O908" t="s">
        <v>16</v>
      </c>
      <c r="P908" t="s">
        <v>19</v>
      </c>
      <c r="Q908" t="s">
        <v>39</v>
      </c>
      <c r="R908" t="s">
        <v>12</v>
      </c>
      <c r="S908">
        <v>1</v>
      </c>
      <c r="T908">
        <v>846.04</v>
      </c>
      <c r="U908">
        <v>0.08</v>
      </c>
      <c r="V908">
        <v>778.35680000000002</v>
      </c>
      <c r="W908" t="s">
        <v>1824</v>
      </c>
    </row>
    <row r="909" spans="1:23">
      <c r="A909" s="27">
        <v>45546</v>
      </c>
      <c r="B909" t="s">
        <v>975</v>
      </c>
      <c r="C909" t="s">
        <v>1672</v>
      </c>
      <c r="D909" t="s">
        <v>3922</v>
      </c>
      <c r="E909" t="s">
        <v>1563</v>
      </c>
      <c r="F909" t="s">
        <v>3839</v>
      </c>
      <c r="G909" t="s">
        <v>1735</v>
      </c>
      <c r="H909" t="s">
        <v>1797</v>
      </c>
      <c r="I909" t="s">
        <v>1798</v>
      </c>
      <c r="J909" t="s">
        <v>1754</v>
      </c>
      <c r="K909" t="s">
        <v>129</v>
      </c>
      <c r="L909" t="s">
        <v>1756</v>
      </c>
      <c r="M909" t="s">
        <v>976</v>
      </c>
      <c r="N909">
        <v>41</v>
      </c>
      <c r="O909" t="s">
        <v>16</v>
      </c>
      <c r="P909" t="s">
        <v>31</v>
      </c>
      <c r="Q909" t="s">
        <v>113</v>
      </c>
      <c r="R909" t="s">
        <v>12</v>
      </c>
      <c r="S909">
        <v>4</v>
      </c>
      <c r="T909">
        <v>267.36</v>
      </c>
      <c r="U909">
        <v>0.27</v>
      </c>
      <c r="V909">
        <v>780.69119999999998</v>
      </c>
      <c r="W909" t="s">
        <v>1826</v>
      </c>
    </row>
    <row r="910" spans="1:23">
      <c r="A910" s="27">
        <v>45547</v>
      </c>
      <c r="B910" t="s">
        <v>470</v>
      </c>
      <c r="C910" t="s">
        <v>1640</v>
      </c>
      <c r="D910" t="s">
        <v>3904</v>
      </c>
      <c r="E910" t="s">
        <v>1547</v>
      </c>
      <c r="F910" t="s">
        <v>3843</v>
      </c>
      <c r="G910" t="s">
        <v>1687</v>
      </c>
      <c r="H910" t="s">
        <v>1810</v>
      </c>
      <c r="I910" t="s">
        <v>1811</v>
      </c>
      <c r="J910" t="s">
        <v>1754</v>
      </c>
      <c r="K910" t="s">
        <v>1812</v>
      </c>
      <c r="L910" t="s">
        <v>1756</v>
      </c>
      <c r="M910" t="s">
        <v>471</v>
      </c>
      <c r="N910">
        <v>43</v>
      </c>
      <c r="O910" t="s">
        <v>9</v>
      </c>
      <c r="P910" t="s">
        <v>31</v>
      </c>
      <c r="Q910" t="s">
        <v>254</v>
      </c>
      <c r="R910" t="s">
        <v>12</v>
      </c>
      <c r="S910">
        <v>1</v>
      </c>
      <c r="T910">
        <v>804.9</v>
      </c>
      <c r="U910">
        <v>0.03</v>
      </c>
      <c r="V910">
        <v>780.75299999999993</v>
      </c>
      <c r="W910" t="s">
        <v>1829</v>
      </c>
    </row>
    <row r="911" spans="1:23">
      <c r="A911" s="27">
        <v>45547</v>
      </c>
      <c r="B911" t="s">
        <v>1109</v>
      </c>
      <c r="C911" t="s">
        <v>1578</v>
      </c>
      <c r="D911" t="s">
        <v>3865</v>
      </c>
      <c r="E911" t="s">
        <v>1563</v>
      </c>
      <c r="F911" t="s">
        <v>3866</v>
      </c>
      <c r="G911" t="s">
        <v>1629</v>
      </c>
      <c r="H911" t="s">
        <v>1779</v>
      </c>
      <c r="I911" t="s">
        <v>1780</v>
      </c>
      <c r="J911" t="s">
        <v>1763</v>
      </c>
      <c r="K911" t="s">
        <v>1781</v>
      </c>
      <c r="L911" t="s">
        <v>1772</v>
      </c>
      <c r="M911" t="s">
        <v>1110</v>
      </c>
      <c r="N911">
        <v>38</v>
      </c>
      <c r="O911" t="s">
        <v>9</v>
      </c>
      <c r="P911" t="s">
        <v>31</v>
      </c>
      <c r="Q911" t="s">
        <v>58</v>
      </c>
      <c r="R911" t="s">
        <v>12</v>
      </c>
      <c r="S911">
        <v>1</v>
      </c>
      <c r="T911">
        <v>977.02</v>
      </c>
      <c r="U911">
        <v>0.2</v>
      </c>
      <c r="V911">
        <v>781.61599999999999</v>
      </c>
      <c r="W911" t="s">
        <v>1826</v>
      </c>
    </row>
    <row r="912" spans="1:23">
      <c r="A912" s="27">
        <v>45547</v>
      </c>
      <c r="B912" t="s">
        <v>247</v>
      </c>
      <c r="C912" t="s">
        <v>1634</v>
      </c>
      <c r="D912" t="s">
        <v>3901</v>
      </c>
      <c r="E912" t="s">
        <v>1563</v>
      </c>
      <c r="F912" t="s">
        <v>3839</v>
      </c>
      <c r="G912" t="s">
        <v>1675</v>
      </c>
      <c r="H912" t="s">
        <v>1766</v>
      </c>
      <c r="I912" t="s">
        <v>1767</v>
      </c>
      <c r="J912" t="s">
        <v>1759</v>
      </c>
      <c r="K912" t="s">
        <v>1768</v>
      </c>
      <c r="L912" t="s">
        <v>1765</v>
      </c>
      <c r="M912" t="s">
        <v>248</v>
      </c>
      <c r="N912">
        <v>58</v>
      </c>
      <c r="O912" t="s">
        <v>9</v>
      </c>
      <c r="P912" t="s">
        <v>19</v>
      </c>
      <c r="Q912" t="s">
        <v>99</v>
      </c>
      <c r="R912" t="s">
        <v>12</v>
      </c>
      <c r="S912">
        <v>2</v>
      </c>
      <c r="T912">
        <v>521.44000000000005</v>
      </c>
      <c r="U912">
        <v>0.25</v>
      </c>
      <c r="V912">
        <v>782.16000000000008</v>
      </c>
      <c r="W912" t="s">
        <v>1826</v>
      </c>
    </row>
    <row r="913" spans="1:23">
      <c r="A913" s="27">
        <v>45548</v>
      </c>
      <c r="B913" t="s">
        <v>1077</v>
      </c>
      <c r="C913" t="s">
        <v>1582</v>
      </c>
      <c r="D913" t="s">
        <v>3869</v>
      </c>
      <c r="E913" t="s">
        <v>1566</v>
      </c>
      <c r="F913" t="s">
        <v>3848</v>
      </c>
      <c r="G913" t="s">
        <v>1633</v>
      </c>
      <c r="H913" t="s">
        <v>1766</v>
      </c>
      <c r="I913" t="s">
        <v>1767</v>
      </c>
      <c r="J913" t="s">
        <v>1759</v>
      </c>
      <c r="K913" t="s">
        <v>1768</v>
      </c>
      <c r="L913" t="s">
        <v>1765</v>
      </c>
      <c r="M913" t="s">
        <v>1078</v>
      </c>
      <c r="N913">
        <v>38</v>
      </c>
      <c r="O913" t="s">
        <v>9</v>
      </c>
      <c r="P913" t="s">
        <v>31</v>
      </c>
      <c r="Q913" t="s">
        <v>11</v>
      </c>
      <c r="R913" t="s">
        <v>12</v>
      </c>
      <c r="S913">
        <v>1</v>
      </c>
      <c r="T913">
        <v>942.38</v>
      </c>
      <c r="U913">
        <v>0.17</v>
      </c>
      <c r="V913">
        <v>782.17539999999997</v>
      </c>
      <c r="W913" t="s">
        <v>1826</v>
      </c>
    </row>
    <row r="914" spans="1:23">
      <c r="A914" s="27">
        <v>45548</v>
      </c>
      <c r="B914" t="s">
        <v>1020</v>
      </c>
      <c r="C914" t="s">
        <v>1588</v>
      </c>
      <c r="D914" t="s">
        <v>3873</v>
      </c>
      <c r="E914" t="s">
        <v>1566</v>
      </c>
      <c r="F914" t="s">
        <v>3848</v>
      </c>
      <c r="G914" t="s">
        <v>1567</v>
      </c>
      <c r="H914" t="s">
        <v>1782</v>
      </c>
      <c r="I914" t="s">
        <v>1783</v>
      </c>
      <c r="J914" t="s">
        <v>1784</v>
      </c>
      <c r="K914" t="s">
        <v>1785</v>
      </c>
      <c r="L914" t="s">
        <v>1772</v>
      </c>
      <c r="M914" t="s">
        <v>3995</v>
      </c>
      <c r="N914">
        <v>58</v>
      </c>
      <c r="O914" t="s">
        <v>9</v>
      </c>
      <c r="P914" t="s">
        <v>19</v>
      </c>
      <c r="Q914" t="s">
        <v>11</v>
      </c>
      <c r="R914" t="s">
        <v>12</v>
      </c>
      <c r="S914">
        <v>1</v>
      </c>
      <c r="T914">
        <v>900.35</v>
      </c>
      <c r="U914">
        <v>0.13</v>
      </c>
      <c r="V914">
        <v>783.30449999999996</v>
      </c>
      <c r="W914" t="s">
        <v>1829</v>
      </c>
    </row>
    <row r="915" spans="1:23">
      <c r="A915" s="27">
        <v>45548</v>
      </c>
      <c r="B915" t="s">
        <v>663</v>
      </c>
      <c r="C915" t="s">
        <v>1722</v>
      </c>
      <c r="D915" t="s">
        <v>3948</v>
      </c>
      <c r="E915" t="s">
        <v>1544</v>
      </c>
      <c r="F915" t="s">
        <v>3852</v>
      </c>
      <c r="G915" t="s">
        <v>1737</v>
      </c>
      <c r="H915" t="s">
        <v>1769</v>
      </c>
      <c r="I915" t="s">
        <v>1770</v>
      </c>
      <c r="J915" t="s">
        <v>1763</v>
      </c>
      <c r="K915" t="s">
        <v>1771</v>
      </c>
      <c r="L915" t="s">
        <v>1772</v>
      </c>
      <c r="M915" t="s">
        <v>664</v>
      </c>
      <c r="N915">
        <v>47</v>
      </c>
      <c r="O915" t="s">
        <v>9</v>
      </c>
      <c r="P915" t="s">
        <v>31</v>
      </c>
      <c r="Q915" t="s">
        <v>74</v>
      </c>
      <c r="R915" t="s">
        <v>12</v>
      </c>
      <c r="S915">
        <v>1</v>
      </c>
      <c r="T915">
        <v>979.28</v>
      </c>
      <c r="U915">
        <v>0.2</v>
      </c>
      <c r="V915">
        <v>783.42399999999998</v>
      </c>
      <c r="W915" t="s">
        <v>1829</v>
      </c>
    </row>
    <row r="916" spans="1:23">
      <c r="A916" s="27">
        <v>45548</v>
      </c>
      <c r="B916" t="s">
        <v>1292</v>
      </c>
      <c r="C916" t="s">
        <v>1646</v>
      </c>
      <c r="D916" t="s">
        <v>3908</v>
      </c>
      <c r="E916" t="s">
        <v>1558</v>
      </c>
      <c r="F916" t="s">
        <v>3909</v>
      </c>
      <c r="G916" t="s">
        <v>1647</v>
      </c>
      <c r="H916" t="s">
        <v>1792</v>
      </c>
      <c r="I916" t="s">
        <v>1793</v>
      </c>
      <c r="J916" t="s">
        <v>1763</v>
      </c>
      <c r="K916" t="s">
        <v>395</v>
      </c>
      <c r="L916" t="s">
        <v>1772</v>
      </c>
      <c r="M916" t="s">
        <v>1293</v>
      </c>
      <c r="N916">
        <v>46</v>
      </c>
      <c r="O916" t="s">
        <v>9</v>
      </c>
      <c r="P916" t="s">
        <v>31</v>
      </c>
      <c r="Q916" t="s">
        <v>70</v>
      </c>
      <c r="R916" t="s">
        <v>12</v>
      </c>
      <c r="S916">
        <v>2</v>
      </c>
      <c r="T916">
        <v>559.71</v>
      </c>
      <c r="U916">
        <v>0.3</v>
      </c>
      <c r="V916">
        <v>783.59400000000005</v>
      </c>
      <c r="W916" t="s">
        <v>1829</v>
      </c>
    </row>
    <row r="917" spans="1:23">
      <c r="A917" s="27">
        <v>45549</v>
      </c>
      <c r="B917" t="s">
        <v>722</v>
      </c>
      <c r="C917" t="s">
        <v>1666</v>
      </c>
      <c r="D917" t="s">
        <v>3919</v>
      </c>
      <c r="E917" t="s">
        <v>1558</v>
      </c>
      <c r="F917" t="s">
        <v>3861</v>
      </c>
      <c r="G917" t="s">
        <v>1595</v>
      </c>
      <c r="H917" t="s">
        <v>1766</v>
      </c>
      <c r="I917" t="s">
        <v>1767</v>
      </c>
      <c r="J917" t="s">
        <v>1759</v>
      </c>
      <c r="K917" t="s">
        <v>1768</v>
      </c>
      <c r="L917" t="s">
        <v>1765</v>
      </c>
      <c r="M917" t="s">
        <v>723</v>
      </c>
      <c r="N917">
        <v>50</v>
      </c>
      <c r="O917" t="s">
        <v>9</v>
      </c>
      <c r="P917" t="s">
        <v>19</v>
      </c>
      <c r="Q917" t="s">
        <v>317</v>
      </c>
      <c r="R917" t="s">
        <v>12</v>
      </c>
      <c r="S917">
        <v>1</v>
      </c>
      <c r="T917">
        <v>913.99</v>
      </c>
      <c r="U917">
        <v>0.14000000000000001</v>
      </c>
      <c r="V917">
        <v>786.03139999999996</v>
      </c>
      <c r="W917" t="s">
        <v>1826</v>
      </c>
    </row>
    <row r="918" spans="1:23">
      <c r="A918" s="27">
        <v>45549</v>
      </c>
      <c r="B918" t="s">
        <v>278</v>
      </c>
      <c r="C918" t="s">
        <v>1724</v>
      </c>
      <c r="D918" t="s">
        <v>3949</v>
      </c>
      <c r="E918" t="s">
        <v>1566</v>
      </c>
      <c r="F918" t="s">
        <v>3848</v>
      </c>
      <c r="G918" t="s">
        <v>1685</v>
      </c>
      <c r="H918" t="s">
        <v>1799</v>
      </c>
      <c r="I918" t="s">
        <v>1800</v>
      </c>
      <c r="J918" t="s">
        <v>1763</v>
      </c>
      <c r="K918" t="s">
        <v>207</v>
      </c>
      <c r="L918" t="s">
        <v>1765</v>
      </c>
      <c r="M918" t="s">
        <v>279</v>
      </c>
      <c r="N918">
        <v>37</v>
      </c>
      <c r="O918" t="s">
        <v>9</v>
      </c>
      <c r="P918" t="s">
        <v>31</v>
      </c>
      <c r="Q918" t="s">
        <v>588</v>
      </c>
      <c r="R918" t="s">
        <v>12</v>
      </c>
      <c r="S918">
        <v>1</v>
      </c>
      <c r="T918">
        <v>883.36</v>
      </c>
      <c r="U918">
        <v>0.11</v>
      </c>
      <c r="V918">
        <v>786.19040000000007</v>
      </c>
      <c r="W918" t="s">
        <v>1829</v>
      </c>
    </row>
    <row r="919" spans="1:23">
      <c r="A919" s="27">
        <v>45549</v>
      </c>
      <c r="B919" t="s">
        <v>1005</v>
      </c>
      <c r="C919" t="s">
        <v>1592</v>
      </c>
      <c r="D919" t="s">
        <v>3876</v>
      </c>
      <c r="E919" t="s">
        <v>1566</v>
      </c>
      <c r="F919" t="s">
        <v>3872</v>
      </c>
      <c r="G919" t="s">
        <v>1631</v>
      </c>
      <c r="H919" t="s">
        <v>1794</v>
      </c>
      <c r="I919" t="s">
        <v>1795</v>
      </c>
      <c r="J919" t="s">
        <v>1759</v>
      </c>
      <c r="K919" t="s">
        <v>1796</v>
      </c>
      <c r="L919" t="s">
        <v>1772</v>
      </c>
      <c r="M919" t="s">
        <v>1006</v>
      </c>
      <c r="N919">
        <v>54</v>
      </c>
      <c r="O919" t="s">
        <v>9</v>
      </c>
      <c r="P919" t="s">
        <v>19</v>
      </c>
      <c r="Q919" t="s">
        <v>133</v>
      </c>
      <c r="R919" t="s">
        <v>12</v>
      </c>
      <c r="S919">
        <v>1</v>
      </c>
      <c r="T919">
        <v>904.92</v>
      </c>
      <c r="U919">
        <v>0.13</v>
      </c>
      <c r="V919">
        <v>787.28039999999999</v>
      </c>
      <c r="W919" t="s">
        <v>1829</v>
      </c>
    </row>
    <row r="920" spans="1:23">
      <c r="A920" s="27">
        <v>45549</v>
      </c>
      <c r="B920" t="s">
        <v>157</v>
      </c>
      <c r="C920" t="s">
        <v>1582</v>
      </c>
      <c r="D920" t="s">
        <v>3869</v>
      </c>
      <c r="E920" t="s">
        <v>1566</v>
      </c>
      <c r="F920" t="s">
        <v>3848</v>
      </c>
      <c r="G920" t="s">
        <v>1707</v>
      </c>
      <c r="H920" t="s">
        <v>1757</v>
      </c>
      <c r="I920" t="s">
        <v>1758</v>
      </c>
      <c r="J920" t="s">
        <v>1759</v>
      </c>
      <c r="K920" t="s">
        <v>1760</v>
      </c>
      <c r="L920" t="s">
        <v>1756</v>
      </c>
      <c r="M920" t="s">
        <v>158</v>
      </c>
      <c r="N920">
        <v>50</v>
      </c>
      <c r="O920" t="s">
        <v>9</v>
      </c>
      <c r="P920" t="s">
        <v>19</v>
      </c>
      <c r="Q920" t="s">
        <v>25</v>
      </c>
      <c r="R920" t="s">
        <v>12</v>
      </c>
      <c r="S920">
        <v>3</v>
      </c>
      <c r="T920">
        <v>282.33</v>
      </c>
      <c r="U920">
        <v>7.0000000000000007E-2</v>
      </c>
      <c r="V920">
        <v>787.70069999999998</v>
      </c>
      <c r="W920" t="s">
        <v>1826</v>
      </c>
    </row>
    <row r="921" spans="1:23">
      <c r="A921" s="27">
        <v>45549</v>
      </c>
      <c r="B921" t="s">
        <v>666</v>
      </c>
      <c r="C921" t="s">
        <v>1654</v>
      </c>
      <c r="D921" t="s">
        <v>3913</v>
      </c>
      <c r="E921" t="s">
        <v>1547</v>
      </c>
      <c r="F921" t="s">
        <v>3846</v>
      </c>
      <c r="G921" t="s">
        <v>1611</v>
      </c>
      <c r="H921" t="s">
        <v>1776</v>
      </c>
      <c r="I921" t="s">
        <v>1777</v>
      </c>
      <c r="J921" t="s">
        <v>1754</v>
      </c>
      <c r="K921" t="s">
        <v>1778</v>
      </c>
      <c r="L921" t="s">
        <v>1772</v>
      </c>
      <c r="M921" t="s">
        <v>667</v>
      </c>
      <c r="N921">
        <v>52</v>
      </c>
      <c r="O921" t="s">
        <v>9</v>
      </c>
      <c r="P921" t="s">
        <v>19</v>
      </c>
      <c r="Q921" t="s">
        <v>287</v>
      </c>
      <c r="R921" t="s">
        <v>12</v>
      </c>
      <c r="S921">
        <v>1</v>
      </c>
      <c r="T921">
        <v>952.73</v>
      </c>
      <c r="U921">
        <v>0.17</v>
      </c>
      <c r="V921">
        <v>790.76589999999999</v>
      </c>
      <c r="W921" t="s">
        <v>1824</v>
      </c>
    </row>
    <row r="922" spans="1:23">
      <c r="A922" s="27">
        <v>45551</v>
      </c>
      <c r="B922" t="s">
        <v>1487</v>
      </c>
      <c r="C922" t="s">
        <v>1572</v>
      </c>
      <c r="D922" t="s">
        <v>3860</v>
      </c>
      <c r="E922" t="s">
        <v>1558</v>
      </c>
      <c r="F922" t="s">
        <v>3861</v>
      </c>
      <c r="G922" t="s">
        <v>1609</v>
      </c>
      <c r="H922" t="s">
        <v>1761</v>
      </c>
      <c r="I922" t="s">
        <v>1762</v>
      </c>
      <c r="J922" t="s">
        <v>1763</v>
      </c>
      <c r="K922" t="s">
        <v>1764</v>
      </c>
      <c r="L922" t="s">
        <v>1765</v>
      </c>
      <c r="M922" t="s">
        <v>1273</v>
      </c>
      <c r="N922">
        <v>48</v>
      </c>
      <c r="O922" t="s">
        <v>9</v>
      </c>
      <c r="P922" t="s">
        <v>31</v>
      </c>
      <c r="Q922" t="s">
        <v>47</v>
      </c>
      <c r="R922" t="s">
        <v>12</v>
      </c>
      <c r="S922">
        <v>1</v>
      </c>
      <c r="T922">
        <v>989.17</v>
      </c>
      <c r="U922">
        <v>0.2</v>
      </c>
      <c r="V922">
        <v>791.33600000000001</v>
      </c>
      <c r="W922" t="s">
        <v>1826</v>
      </c>
    </row>
    <row r="923" spans="1:23">
      <c r="A923" s="27">
        <v>45551</v>
      </c>
      <c r="B923" t="s">
        <v>657</v>
      </c>
      <c r="C923" t="s">
        <v>1634</v>
      </c>
      <c r="D923" t="s">
        <v>3901</v>
      </c>
      <c r="E923" t="s">
        <v>1563</v>
      </c>
      <c r="F923" t="s">
        <v>3839</v>
      </c>
      <c r="G923" t="s">
        <v>1575</v>
      </c>
      <c r="H923" t="s">
        <v>1773</v>
      </c>
      <c r="I923" t="s">
        <v>1774</v>
      </c>
      <c r="J923" t="s">
        <v>1759</v>
      </c>
      <c r="K923" t="s">
        <v>1775</v>
      </c>
      <c r="L923" t="s">
        <v>1765</v>
      </c>
      <c r="M923" t="s">
        <v>658</v>
      </c>
      <c r="N923">
        <v>25</v>
      </c>
      <c r="O923" t="s">
        <v>16</v>
      </c>
      <c r="P923" t="s">
        <v>26</v>
      </c>
      <c r="Q923" t="s">
        <v>359</v>
      </c>
      <c r="R923" t="s">
        <v>12</v>
      </c>
      <c r="S923">
        <v>2</v>
      </c>
      <c r="T923">
        <v>549.91999999999996</v>
      </c>
      <c r="U923">
        <v>0.28000000000000003</v>
      </c>
      <c r="V923">
        <v>791.88479999999993</v>
      </c>
      <c r="W923" t="s">
        <v>1824</v>
      </c>
    </row>
    <row r="924" spans="1:23">
      <c r="A924" s="27">
        <v>45552</v>
      </c>
      <c r="B924" t="s">
        <v>619</v>
      </c>
      <c r="C924" t="s">
        <v>1608</v>
      </c>
      <c r="D924" t="s">
        <v>3885</v>
      </c>
      <c r="E924" t="s">
        <v>1544</v>
      </c>
      <c r="F924" t="s">
        <v>3858</v>
      </c>
      <c r="G924" t="s">
        <v>1605</v>
      </c>
      <c r="H924" t="s">
        <v>1782</v>
      </c>
      <c r="I924" t="s">
        <v>1783</v>
      </c>
      <c r="J924" t="s">
        <v>1784</v>
      </c>
      <c r="K924" t="s">
        <v>1785</v>
      </c>
      <c r="L924" t="s">
        <v>1772</v>
      </c>
      <c r="M924" t="s">
        <v>620</v>
      </c>
      <c r="N924">
        <v>42</v>
      </c>
      <c r="O924" t="s">
        <v>9</v>
      </c>
      <c r="P924" t="s">
        <v>31</v>
      </c>
      <c r="Q924" t="s">
        <v>250</v>
      </c>
      <c r="R924" t="s">
        <v>12</v>
      </c>
      <c r="S924">
        <v>3</v>
      </c>
      <c r="T924">
        <v>330.04</v>
      </c>
      <c r="U924">
        <v>0.2</v>
      </c>
      <c r="V924">
        <v>792.09600000000012</v>
      </c>
      <c r="W924" t="s">
        <v>1826</v>
      </c>
    </row>
    <row r="925" spans="1:23">
      <c r="A925" s="27">
        <v>45552</v>
      </c>
      <c r="B925" t="s">
        <v>782</v>
      </c>
      <c r="C925" t="s">
        <v>1648</v>
      </c>
      <c r="D925" t="s">
        <v>3910</v>
      </c>
      <c r="E925" t="s">
        <v>1566</v>
      </c>
      <c r="F925" t="s">
        <v>3856</v>
      </c>
      <c r="G925" t="s">
        <v>1697</v>
      </c>
      <c r="H925" t="s">
        <v>1789</v>
      </c>
      <c r="I925" t="s">
        <v>1790</v>
      </c>
      <c r="J925" t="s">
        <v>1754</v>
      </c>
      <c r="K925" t="s">
        <v>1791</v>
      </c>
      <c r="L925" t="s">
        <v>1772</v>
      </c>
      <c r="M925" t="s">
        <v>783</v>
      </c>
      <c r="N925">
        <v>19</v>
      </c>
      <c r="O925" t="s">
        <v>9</v>
      </c>
      <c r="P925" t="s">
        <v>26</v>
      </c>
      <c r="Q925" t="s">
        <v>287</v>
      </c>
      <c r="R925" t="s">
        <v>12</v>
      </c>
      <c r="S925">
        <v>1</v>
      </c>
      <c r="T925">
        <v>842.9</v>
      </c>
      <c r="U925">
        <v>0.06</v>
      </c>
      <c r="V925">
        <v>792.32599999999991</v>
      </c>
      <c r="W925" t="s">
        <v>1826</v>
      </c>
    </row>
    <row r="926" spans="1:23">
      <c r="A926" s="27">
        <v>45552</v>
      </c>
      <c r="B926" t="s">
        <v>582</v>
      </c>
      <c r="C926" t="s">
        <v>1698</v>
      </c>
      <c r="D926" t="s">
        <v>3936</v>
      </c>
      <c r="E926" t="s">
        <v>1547</v>
      </c>
      <c r="F926" t="s">
        <v>3894</v>
      </c>
      <c r="G926" t="s">
        <v>1741</v>
      </c>
      <c r="H926" t="s">
        <v>1794</v>
      </c>
      <c r="I926" t="s">
        <v>1795</v>
      </c>
      <c r="J926" t="s">
        <v>1759</v>
      </c>
      <c r="K926" t="s">
        <v>1796</v>
      </c>
      <c r="L926" t="s">
        <v>1772</v>
      </c>
      <c r="M926" t="s">
        <v>583</v>
      </c>
      <c r="N926">
        <v>48</v>
      </c>
      <c r="O926" t="s">
        <v>9</v>
      </c>
      <c r="P926" t="s">
        <v>31</v>
      </c>
      <c r="Q926" t="s">
        <v>70</v>
      </c>
      <c r="R926" t="s">
        <v>12</v>
      </c>
      <c r="S926">
        <v>1</v>
      </c>
      <c r="T926">
        <v>979.49</v>
      </c>
      <c r="U926">
        <v>0.19</v>
      </c>
      <c r="V926">
        <v>793.38690000000008</v>
      </c>
      <c r="W926" t="s">
        <v>1829</v>
      </c>
    </row>
    <row r="927" spans="1:23">
      <c r="A927" s="27">
        <v>45552</v>
      </c>
      <c r="B927" t="s">
        <v>779</v>
      </c>
      <c r="C927" t="s">
        <v>1596</v>
      </c>
      <c r="D927" t="s">
        <v>3878</v>
      </c>
      <c r="E927" t="s">
        <v>1566</v>
      </c>
      <c r="F927" t="s">
        <v>3879</v>
      </c>
      <c r="G927" t="s">
        <v>1597</v>
      </c>
      <c r="H927" t="s">
        <v>1786</v>
      </c>
      <c r="I927" t="s">
        <v>1787</v>
      </c>
      <c r="J927" t="s">
        <v>1763</v>
      </c>
      <c r="K927" t="s">
        <v>1788</v>
      </c>
      <c r="L927" t="s">
        <v>1756</v>
      </c>
      <c r="M927" t="s">
        <v>780</v>
      </c>
      <c r="N927">
        <v>56</v>
      </c>
      <c r="O927" t="s">
        <v>16</v>
      </c>
      <c r="P927" t="s">
        <v>19</v>
      </c>
      <c r="Q927" t="s">
        <v>51</v>
      </c>
      <c r="R927" t="s">
        <v>12</v>
      </c>
      <c r="S927">
        <v>1</v>
      </c>
      <c r="T927">
        <v>882.73</v>
      </c>
      <c r="U927">
        <v>0.1</v>
      </c>
      <c r="V927">
        <v>794.45699999999999</v>
      </c>
      <c r="W927" t="s">
        <v>1829</v>
      </c>
    </row>
    <row r="928" spans="1:23">
      <c r="A928" s="27">
        <v>45552</v>
      </c>
      <c r="B928" t="s">
        <v>730</v>
      </c>
      <c r="C928" t="s">
        <v>1686</v>
      </c>
      <c r="D928" t="s">
        <v>3930</v>
      </c>
      <c r="E928" t="s">
        <v>1547</v>
      </c>
      <c r="F928" t="s">
        <v>3846</v>
      </c>
      <c r="G928" t="s">
        <v>1677</v>
      </c>
      <c r="H928" t="s">
        <v>1799</v>
      </c>
      <c r="I928" t="s">
        <v>1800</v>
      </c>
      <c r="J928" t="s">
        <v>1763</v>
      </c>
      <c r="K928" t="s">
        <v>207</v>
      </c>
      <c r="L928" t="s">
        <v>1765</v>
      </c>
      <c r="M928" t="s">
        <v>731</v>
      </c>
      <c r="N928">
        <v>54</v>
      </c>
      <c r="O928" t="s">
        <v>9</v>
      </c>
      <c r="P928" t="s">
        <v>19</v>
      </c>
      <c r="Q928" t="s">
        <v>313</v>
      </c>
      <c r="R928" t="s">
        <v>12</v>
      </c>
      <c r="S928">
        <v>2</v>
      </c>
      <c r="T928">
        <v>478.62</v>
      </c>
      <c r="U928">
        <v>0.17</v>
      </c>
      <c r="V928">
        <v>794.50919999999996</v>
      </c>
      <c r="W928" t="s">
        <v>1824</v>
      </c>
    </row>
    <row r="929" spans="1:23">
      <c r="A929" s="27">
        <v>45552</v>
      </c>
      <c r="B929" t="s">
        <v>110</v>
      </c>
      <c r="C929" t="s">
        <v>1546</v>
      </c>
      <c r="D929" t="s">
        <v>3840</v>
      </c>
      <c r="E929" t="s">
        <v>1547</v>
      </c>
      <c r="F929" t="s">
        <v>3841</v>
      </c>
      <c r="G929" t="s">
        <v>1625</v>
      </c>
      <c r="H929" t="s">
        <v>1761</v>
      </c>
      <c r="I929" t="s">
        <v>1762</v>
      </c>
      <c r="J929" t="s">
        <v>1763</v>
      </c>
      <c r="K929" t="s">
        <v>1764</v>
      </c>
      <c r="L929" t="s">
        <v>1765</v>
      </c>
      <c r="M929" t="s">
        <v>111</v>
      </c>
      <c r="N929">
        <v>18</v>
      </c>
      <c r="O929" t="s">
        <v>16</v>
      </c>
      <c r="P929" t="s">
        <v>26</v>
      </c>
      <c r="Q929" t="s">
        <v>317</v>
      </c>
      <c r="R929" t="s">
        <v>12</v>
      </c>
      <c r="S929">
        <v>4</v>
      </c>
      <c r="T929">
        <v>204.8</v>
      </c>
      <c r="U929">
        <v>0.03</v>
      </c>
      <c r="V929">
        <v>794.62400000000002</v>
      </c>
      <c r="W929" t="s">
        <v>1829</v>
      </c>
    </row>
    <row r="930" spans="1:23">
      <c r="A930" s="27">
        <v>45553</v>
      </c>
      <c r="B930" t="s">
        <v>929</v>
      </c>
      <c r="C930" t="s">
        <v>1710</v>
      </c>
      <c r="D930" t="s">
        <v>3942</v>
      </c>
      <c r="E930" t="s">
        <v>1566</v>
      </c>
      <c r="F930" t="s">
        <v>3872</v>
      </c>
      <c r="G930" t="s">
        <v>1721</v>
      </c>
      <c r="H930" t="s">
        <v>1779</v>
      </c>
      <c r="I930" t="s">
        <v>1780</v>
      </c>
      <c r="J930" t="s">
        <v>1763</v>
      </c>
      <c r="K930" t="s">
        <v>1781</v>
      </c>
      <c r="L930" t="s">
        <v>1772</v>
      </c>
      <c r="M930" t="s">
        <v>930</v>
      </c>
      <c r="N930">
        <v>56</v>
      </c>
      <c r="O930" t="s">
        <v>16</v>
      </c>
      <c r="P930" t="s">
        <v>19</v>
      </c>
      <c r="Q930" t="s">
        <v>22</v>
      </c>
      <c r="R930" t="s">
        <v>12</v>
      </c>
      <c r="S930">
        <v>4</v>
      </c>
      <c r="T930">
        <v>262.05</v>
      </c>
      <c r="U930">
        <v>0.24</v>
      </c>
      <c r="V930">
        <v>796.63200000000006</v>
      </c>
      <c r="W930" t="s">
        <v>1824</v>
      </c>
    </row>
    <row r="931" spans="1:23">
      <c r="A931" s="27">
        <v>45553</v>
      </c>
      <c r="B931" t="s">
        <v>770</v>
      </c>
      <c r="C931" t="s">
        <v>1584</v>
      </c>
      <c r="D931" t="s">
        <v>3870</v>
      </c>
      <c r="E931" t="s">
        <v>1547</v>
      </c>
      <c r="F931" t="s">
        <v>3846</v>
      </c>
      <c r="G931" t="s">
        <v>1695</v>
      </c>
      <c r="H931" t="s">
        <v>1752</v>
      </c>
      <c r="I931" t="s">
        <v>1753</v>
      </c>
      <c r="J931" t="s">
        <v>1754</v>
      </c>
      <c r="K931" t="s">
        <v>1755</v>
      </c>
      <c r="L931" t="s">
        <v>1756</v>
      </c>
      <c r="M931" t="s">
        <v>771</v>
      </c>
      <c r="N931">
        <v>59</v>
      </c>
      <c r="O931" t="s">
        <v>16</v>
      </c>
      <c r="P931" t="s">
        <v>19</v>
      </c>
      <c r="Q931" t="s">
        <v>58</v>
      </c>
      <c r="R931" t="s">
        <v>12</v>
      </c>
      <c r="S931">
        <v>1</v>
      </c>
      <c r="T931">
        <v>917.17</v>
      </c>
      <c r="U931">
        <v>0.13</v>
      </c>
      <c r="V931">
        <v>797.93790000000001</v>
      </c>
      <c r="W931" t="s">
        <v>1829</v>
      </c>
    </row>
    <row r="932" spans="1:23">
      <c r="A932" s="27">
        <v>45553</v>
      </c>
      <c r="B932" t="s">
        <v>1133</v>
      </c>
      <c r="C932" t="s">
        <v>1738</v>
      </c>
      <c r="D932" t="s">
        <v>3956</v>
      </c>
      <c r="E932" t="s">
        <v>1566</v>
      </c>
      <c r="F932" t="s">
        <v>3848</v>
      </c>
      <c r="G932" t="s">
        <v>1733</v>
      </c>
      <c r="H932" t="s">
        <v>1779</v>
      </c>
      <c r="I932" t="s">
        <v>1780</v>
      </c>
      <c r="J932" t="s">
        <v>1763</v>
      </c>
      <c r="K932" t="s">
        <v>1781</v>
      </c>
      <c r="L932" t="s">
        <v>1772</v>
      </c>
      <c r="M932" t="s">
        <v>3998</v>
      </c>
      <c r="N932">
        <v>60</v>
      </c>
      <c r="O932" t="s">
        <v>9</v>
      </c>
      <c r="P932" t="s">
        <v>19</v>
      </c>
      <c r="Q932" t="s">
        <v>99</v>
      </c>
      <c r="R932" t="s">
        <v>12</v>
      </c>
      <c r="S932">
        <v>3</v>
      </c>
      <c r="T932">
        <v>268.76</v>
      </c>
      <c r="U932">
        <v>0.01</v>
      </c>
      <c r="V932">
        <v>798.21719999999993</v>
      </c>
      <c r="W932" t="s">
        <v>1829</v>
      </c>
    </row>
    <row r="933" spans="1:23">
      <c r="A933" s="27">
        <v>45554</v>
      </c>
      <c r="B933" t="s">
        <v>381</v>
      </c>
      <c r="C933" t="s">
        <v>1608</v>
      </c>
      <c r="D933" t="s">
        <v>3885</v>
      </c>
      <c r="E933" t="s">
        <v>1544</v>
      </c>
      <c r="F933" t="s">
        <v>3858</v>
      </c>
      <c r="G933" t="s">
        <v>1581</v>
      </c>
      <c r="H933" t="s">
        <v>1786</v>
      </c>
      <c r="I933" t="s">
        <v>1787</v>
      </c>
      <c r="J933" t="s">
        <v>1763</v>
      </c>
      <c r="K933" t="s">
        <v>1788</v>
      </c>
      <c r="L933" t="s">
        <v>1756</v>
      </c>
      <c r="M933" t="s">
        <v>382</v>
      </c>
      <c r="N933">
        <v>38</v>
      </c>
      <c r="O933" t="s">
        <v>9</v>
      </c>
      <c r="P933" t="s">
        <v>31</v>
      </c>
      <c r="Q933" t="s">
        <v>51</v>
      </c>
      <c r="R933" t="s">
        <v>12</v>
      </c>
      <c r="S933">
        <v>1</v>
      </c>
      <c r="T933">
        <v>998.19</v>
      </c>
      <c r="U933">
        <v>0.2</v>
      </c>
      <c r="V933">
        <v>798.55200000000013</v>
      </c>
      <c r="W933" t="s">
        <v>1826</v>
      </c>
    </row>
    <row r="934" spans="1:23">
      <c r="A934" s="27">
        <v>45554</v>
      </c>
      <c r="B934" t="s">
        <v>32</v>
      </c>
      <c r="C934" t="s">
        <v>1618</v>
      </c>
      <c r="D934" t="s">
        <v>3891</v>
      </c>
      <c r="E934" t="s">
        <v>1544</v>
      </c>
      <c r="F934" t="s">
        <v>3852</v>
      </c>
      <c r="G934" t="s">
        <v>1661</v>
      </c>
      <c r="H934" t="s">
        <v>1810</v>
      </c>
      <c r="I934" t="s">
        <v>1811</v>
      </c>
      <c r="J934" t="s">
        <v>1754</v>
      </c>
      <c r="K934" t="s">
        <v>1812</v>
      </c>
      <c r="L934" t="s">
        <v>1756</v>
      </c>
      <c r="M934" t="s">
        <v>33</v>
      </c>
      <c r="N934">
        <v>24</v>
      </c>
      <c r="O934" t="s">
        <v>9</v>
      </c>
      <c r="P934" t="s">
        <v>26</v>
      </c>
      <c r="Q934" t="s">
        <v>35</v>
      </c>
      <c r="R934" t="s">
        <v>12</v>
      </c>
      <c r="S934">
        <v>3</v>
      </c>
      <c r="T934">
        <v>341.51</v>
      </c>
      <c r="U934">
        <v>0.22</v>
      </c>
      <c r="V934">
        <v>799.13340000000005</v>
      </c>
      <c r="W934" t="s">
        <v>1826</v>
      </c>
    </row>
    <row r="935" spans="1:23">
      <c r="A935" s="27">
        <v>45554</v>
      </c>
      <c r="B935" t="s">
        <v>818</v>
      </c>
      <c r="C935" t="s">
        <v>1602</v>
      </c>
      <c r="D935" t="s">
        <v>3882</v>
      </c>
      <c r="E935" t="s">
        <v>1544</v>
      </c>
      <c r="F935" t="s">
        <v>3864</v>
      </c>
      <c r="G935" t="s">
        <v>1607</v>
      </c>
      <c r="H935" t="s">
        <v>1769</v>
      </c>
      <c r="I935" t="s">
        <v>1770</v>
      </c>
      <c r="J935" t="s">
        <v>1763</v>
      </c>
      <c r="K935" t="s">
        <v>1771</v>
      </c>
      <c r="L935" t="s">
        <v>1772</v>
      </c>
      <c r="M935" t="s">
        <v>819</v>
      </c>
      <c r="N935">
        <v>57</v>
      </c>
      <c r="O935" t="s">
        <v>9</v>
      </c>
      <c r="P935" t="s">
        <v>19</v>
      </c>
      <c r="Q935" t="s">
        <v>184</v>
      </c>
      <c r="R935" t="s">
        <v>12</v>
      </c>
      <c r="S935">
        <v>1</v>
      </c>
      <c r="T935">
        <v>964.11</v>
      </c>
      <c r="U935">
        <v>0.17</v>
      </c>
      <c r="V935">
        <v>800.21129999999994</v>
      </c>
      <c r="W935" t="s">
        <v>1826</v>
      </c>
    </row>
    <row r="936" spans="1:23">
      <c r="A936" s="27">
        <v>45554</v>
      </c>
      <c r="B936" t="s">
        <v>684</v>
      </c>
      <c r="C936" t="s">
        <v>1696</v>
      </c>
      <c r="D936" t="s">
        <v>3935</v>
      </c>
      <c r="E936" t="s">
        <v>1563</v>
      </c>
      <c r="F936" t="s">
        <v>3854</v>
      </c>
      <c r="G936" t="s">
        <v>1671</v>
      </c>
      <c r="H936" t="s">
        <v>1757</v>
      </c>
      <c r="I936" t="s">
        <v>1758</v>
      </c>
      <c r="J936" t="s">
        <v>1759</v>
      </c>
      <c r="K936" t="s">
        <v>1760</v>
      </c>
      <c r="L936" t="s">
        <v>1756</v>
      </c>
      <c r="M936" t="s">
        <v>685</v>
      </c>
      <c r="N936">
        <v>48</v>
      </c>
      <c r="O936" t="s">
        <v>9</v>
      </c>
      <c r="P936" t="s">
        <v>31</v>
      </c>
      <c r="Q936" t="s">
        <v>171</v>
      </c>
      <c r="R936" t="s">
        <v>12</v>
      </c>
      <c r="S936">
        <v>1</v>
      </c>
      <c r="T936">
        <v>842.46</v>
      </c>
      <c r="U936">
        <v>0.05</v>
      </c>
      <c r="V936">
        <v>800.33699999999999</v>
      </c>
      <c r="W936" t="s">
        <v>1826</v>
      </c>
    </row>
    <row r="937" spans="1:23">
      <c r="A937" s="27">
        <v>45555</v>
      </c>
      <c r="B937" t="s">
        <v>1355</v>
      </c>
      <c r="C937" t="s">
        <v>1714</v>
      </c>
      <c r="D937" t="s">
        <v>3944</v>
      </c>
      <c r="E937" t="s">
        <v>1558</v>
      </c>
      <c r="F937" t="s">
        <v>3850</v>
      </c>
      <c r="G937" t="s">
        <v>1667</v>
      </c>
      <c r="H937" t="s">
        <v>1801</v>
      </c>
      <c r="I937" t="s">
        <v>1802</v>
      </c>
      <c r="J937" t="s">
        <v>1759</v>
      </c>
      <c r="K937" t="s">
        <v>1803</v>
      </c>
      <c r="L937" t="s">
        <v>1756</v>
      </c>
      <c r="M937" t="s">
        <v>1356</v>
      </c>
      <c r="N937">
        <v>47</v>
      </c>
      <c r="O937" t="s">
        <v>16</v>
      </c>
      <c r="P937" t="s">
        <v>31</v>
      </c>
      <c r="Q937" t="s">
        <v>237</v>
      </c>
      <c r="R937" t="s">
        <v>12</v>
      </c>
      <c r="S937">
        <v>1</v>
      </c>
      <c r="T937">
        <v>860.84</v>
      </c>
      <c r="U937">
        <v>7.0000000000000007E-2</v>
      </c>
      <c r="V937">
        <v>800.58119999999997</v>
      </c>
      <c r="W937" t="s">
        <v>1824</v>
      </c>
    </row>
    <row r="938" spans="1:23">
      <c r="A938" s="27">
        <v>45555</v>
      </c>
      <c r="B938" t="s">
        <v>1281</v>
      </c>
      <c r="C938" t="s">
        <v>1606</v>
      </c>
      <c r="D938" t="s">
        <v>3884</v>
      </c>
      <c r="E938" t="s">
        <v>1544</v>
      </c>
      <c r="F938" t="s">
        <v>3864</v>
      </c>
      <c r="G938" t="s">
        <v>1589</v>
      </c>
      <c r="H938" t="s">
        <v>1779</v>
      </c>
      <c r="I938" t="s">
        <v>1780</v>
      </c>
      <c r="J938" t="s">
        <v>1763</v>
      </c>
      <c r="K938" t="s">
        <v>1781</v>
      </c>
      <c r="L938" t="s">
        <v>1772</v>
      </c>
      <c r="M938" t="s">
        <v>1282</v>
      </c>
      <c r="N938">
        <v>23</v>
      </c>
      <c r="O938" t="s">
        <v>16</v>
      </c>
      <c r="P938" t="s">
        <v>26</v>
      </c>
      <c r="Q938" t="s">
        <v>171</v>
      </c>
      <c r="R938" t="s">
        <v>12</v>
      </c>
      <c r="S938">
        <v>3</v>
      </c>
      <c r="T938">
        <v>310.36</v>
      </c>
      <c r="U938">
        <v>0.14000000000000001</v>
      </c>
      <c r="V938">
        <v>800.72879999999998</v>
      </c>
      <c r="W938" t="s">
        <v>1829</v>
      </c>
    </row>
    <row r="939" spans="1:23">
      <c r="A939" s="27">
        <v>45555</v>
      </c>
      <c r="B939" t="s">
        <v>648</v>
      </c>
      <c r="C939" t="s">
        <v>1698</v>
      </c>
      <c r="D939" t="s">
        <v>3936</v>
      </c>
      <c r="E939" t="s">
        <v>1547</v>
      </c>
      <c r="F939" t="s">
        <v>3894</v>
      </c>
      <c r="G939" t="s">
        <v>1587</v>
      </c>
      <c r="H939" t="s">
        <v>1761</v>
      </c>
      <c r="I939" t="s">
        <v>1762</v>
      </c>
      <c r="J939" t="s">
        <v>1763</v>
      </c>
      <c r="K939" t="s">
        <v>1764</v>
      </c>
      <c r="L939" t="s">
        <v>1765</v>
      </c>
      <c r="M939" t="s">
        <v>649</v>
      </c>
      <c r="N939">
        <v>54</v>
      </c>
      <c r="O939" t="s">
        <v>9</v>
      </c>
      <c r="P939" t="s">
        <v>19</v>
      </c>
      <c r="Q939" t="s">
        <v>58</v>
      </c>
      <c r="R939" t="s">
        <v>12</v>
      </c>
      <c r="S939">
        <v>2</v>
      </c>
      <c r="T939">
        <v>541.52</v>
      </c>
      <c r="U939">
        <v>0.26</v>
      </c>
      <c r="V939">
        <v>801.44959999999992</v>
      </c>
      <c r="W939" t="s">
        <v>1826</v>
      </c>
    </row>
    <row r="940" spans="1:23">
      <c r="A940" s="27">
        <v>45555</v>
      </c>
      <c r="B940" t="s">
        <v>1184</v>
      </c>
      <c r="C940" t="s">
        <v>1700</v>
      </c>
      <c r="D940" t="s">
        <v>3937</v>
      </c>
      <c r="E940" t="s">
        <v>1563</v>
      </c>
      <c r="F940" t="s">
        <v>3839</v>
      </c>
      <c r="G940" t="s">
        <v>1601</v>
      </c>
      <c r="H940" t="s">
        <v>1776</v>
      </c>
      <c r="I940" t="s">
        <v>1777</v>
      </c>
      <c r="J940" t="s">
        <v>1754</v>
      </c>
      <c r="K940" t="s">
        <v>1778</v>
      </c>
      <c r="L940" t="s">
        <v>1772</v>
      </c>
      <c r="M940" t="s">
        <v>1185</v>
      </c>
      <c r="N940">
        <v>34</v>
      </c>
      <c r="O940" t="s">
        <v>16</v>
      </c>
      <c r="P940" t="s">
        <v>26</v>
      </c>
      <c r="Q940" t="s">
        <v>156</v>
      </c>
      <c r="R940" t="s">
        <v>12</v>
      </c>
      <c r="S940">
        <v>4</v>
      </c>
      <c r="T940">
        <v>282.45</v>
      </c>
      <c r="U940">
        <v>0.28999999999999998</v>
      </c>
      <c r="V940">
        <v>802.1579999999999</v>
      </c>
      <c r="W940" t="s">
        <v>1826</v>
      </c>
    </row>
    <row r="941" spans="1:23">
      <c r="A941" s="27">
        <v>45555</v>
      </c>
      <c r="B941" t="s">
        <v>1252</v>
      </c>
      <c r="C941" t="s">
        <v>1656</v>
      </c>
      <c r="D941" t="s">
        <v>3914</v>
      </c>
      <c r="E941" t="s">
        <v>1566</v>
      </c>
      <c r="F941" t="s">
        <v>3848</v>
      </c>
      <c r="G941" t="s">
        <v>1645</v>
      </c>
      <c r="H941" t="s">
        <v>1810</v>
      </c>
      <c r="I941" t="s">
        <v>1811</v>
      </c>
      <c r="J941" t="s">
        <v>1754</v>
      </c>
      <c r="K941" t="s">
        <v>1812</v>
      </c>
      <c r="L941" t="s">
        <v>1756</v>
      </c>
      <c r="M941" t="s">
        <v>1253</v>
      </c>
      <c r="N941">
        <v>31</v>
      </c>
      <c r="O941" t="s">
        <v>9</v>
      </c>
      <c r="P941" t="s">
        <v>26</v>
      </c>
      <c r="Q941" t="s">
        <v>88</v>
      </c>
      <c r="R941" t="s">
        <v>12</v>
      </c>
      <c r="S941">
        <v>2</v>
      </c>
      <c r="T941">
        <v>528.29999999999995</v>
      </c>
      <c r="U941">
        <v>0.24</v>
      </c>
      <c r="V941">
        <v>803.01599999999996</v>
      </c>
      <c r="W941" t="s">
        <v>1824</v>
      </c>
    </row>
    <row r="942" spans="1:23">
      <c r="A942" s="27">
        <v>45556</v>
      </c>
      <c r="B942" t="s">
        <v>478</v>
      </c>
      <c r="C942" t="s">
        <v>1582</v>
      </c>
      <c r="D942" t="s">
        <v>3869</v>
      </c>
      <c r="E942" t="s">
        <v>1566</v>
      </c>
      <c r="F942" t="s">
        <v>3848</v>
      </c>
      <c r="G942" t="s">
        <v>1741</v>
      </c>
      <c r="H942" t="s">
        <v>1799</v>
      </c>
      <c r="I942" t="s">
        <v>1800</v>
      </c>
      <c r="J942" t="s">
        <v>1763</v>
      </c>
      <c r="K942" t="s">
        <v>207</v>
      </c>
      <c r="L942" t="s">
        <v>1765</v>
      </c>
      <c r="M942" t="s">
        <v>479</v>
      </c>
      <c r="N942">
        <v>30</v>
      </c>
      <c r="O942" t="s">
        <v>9</v>
      </c>
      <c r="P942" t="s">
        <v>26</v>
      </c>
      <c r="Q942" t="s">
        <v>237</v>
      </c>
      <c r="R942" t="s">
        <v>12</v>
      </c>
      <c r="S942">
        <v>2</v>
      </c>
      <c r="T942">
        <v>456.38</v>
      </c>
      <c r="U942">
        <v>0.12</v>
      </c>
      <c r="V942">
        <v>803.22879999999998</v>
      </c>
      <c r="W942" t="s">
        <v>1829</v>
      </c>
    </row>
    <row r="943" spans="1:23">
      <c r="A943" s="27">
        <v>45556</v>
      </c>
      <c r="B943" t="s">
        <v>1530</v>
      </c>
      <c r="C943" t="s">
        <v>1562</v>
      </c>
      <c r="D943" t="s">
        <v>3853</v>
      </c>
      <c r="E943" t="s">
        <v>1563</v>
      </c>
      <c r="F943" t="s">
        <v>3854</v>
      </c>
      <c r="G943" t="s">
        <v>1625</v>
      </c>
      <c r="H943" t="s">
        <v>1776</v>
      </c>
      <c r="I943" t="s">
        <v>1777</v>
      </c>
      <c r="J943" t="s">
        <v>1754</v>
      </c>
      <c r="K943" t="s">
        <v>1778</v>
      </c>
      <c r="L943" t="s">
        <v>1772</v>
      </c>
      <c r="M943" t="s">
        <v>1531</v>
      </c>
      <c r="N943">
        <v>35</v>
      </c>
      <c r="O943" t="s">
        <v>9</v>
      </c>
      <c r="P943" t="s">
        <v>31</v>
      </c>
      <c r="Q943" t="s">
        <v>167</v>
      </c>
      <c r="R943" t="s">
        <v>12</v>
      </c>
      <c r="S943">
        <v>1</v>
      </c>
      <c r="T943">
        <v>846.31</v>
      </c>
      <c r="U943">
        <v>0.05</v>
      </c>
      <c r="V943">
        <v>803.9944999999999</v>
      </c>
      <c r="W943" t="s">
        <v>1829</v>
      </c>
    </row>
    <row r="944" spans="1:23">
      <c r="A944" s="27">
        <v>45556</v>
      </c>
      <c r="B944" t="s">
        <v>1533</v>
      </c>
      <c r="C944" t="s">
        <v>1608</v>
      </c>
      <c r="D944" t="s">
        <v>3885</v>
      </c>
      <c r="E944" t="s">
        <v>1544</v>
      </c>
      <c r="F944" t="s">
        <v>3858</v>
      </c>
      <c r="G944" t="s">
        <v>1683</v>
      </c>
      <c r="H944" t="s">
        <v>1769</v>
      </c>
      <c r="I944" t="s">
        <v>1770</v>
      </c>
      <c r="J944" t="s">
        <v>1763</v>
      </c>
      <c r="K944" t="s">
        <v>1771</v>
      </c>
      <c r="L944" t="s">
        <v>1772</v>
      </c>
      <c r="M944" t="s">
        <v>1534</v>
      </c>
      <c r="N944">
        <v>27</v>
      </c>
      <c r="O944" t="s">
        <v>16</v>
      </c>
      <c r="P944" t="s">
        <v>26</v>
      </c>
      <c r="Q944" t="s">
        <v>99</v>
      </c>
      <c r="R944" t="s">
        <v>12</v>
      </c>
      <c r="S944">
        <v>3</v>
      </c>
      <c r="T944">
        <v>272.27</v>
      </c>
      <c r="U944">
        <v>0.01</v>
      </c>
      <c r="V944">
        <v>808.64189999999996</v>
      </c>
      <c r="W944" t="s">
        <v>1829</v>
      </c>
    </row>
    <row r="945" spans="1:23">
      <c r="A945" s="27">
        <v>45556</v>
      </c>
      <c r="B945" t="s">
        <v>1422</v>
      </c>
      <c r="C945" t="s">
        <v>1678</v>
      </c>
      <c r="D945" t="s">
        <v>3925</v>
      </c>
      <c r="E945" t="s">
        <v>1566</v>
      </c>
      <c r="F945" t="s">
        <v>3856</v>
      </c>
      <c r="G945" t="s">
        <v>1581</v>
      </c>
      <c r="H945" t="s">
        <v>1766</v>
      </c>
      <c r="I945" t="s">
        <v>1767</v>
      </c>
      <c r="J945" t="s">
        <v>1759</v>
      </c>
      <c r="K945" t="s">
        <v>1768</v>
      </c>
      <c r="L945" t="s">
        <v>1765</v>
      </c>
      <c r="M945" t="s">
        <v>1423</v>
      </c>
      <c r="N945">
        <v>60</v>
      </c>
      <c r="O945" t="s">
        <v>16</v>
      </c>
      <c r="P945" t="s">
        <v>19</v>
      </c>
      <c r="Q945" t="s">
        <v>324</v>
      </c>
      <c r="R945" t="s">
        <v>12</v>
      </c>
      <c r="S945">
        <v>3</v>
      </c>
      <c r="T945">
        <v>345.58</v>
      </c>
      <c r="U945">
        <v>0.22</v>
      </c>
      <c r="V945">
        <v>808.65719999999999</v>
      </c>
      <c r="W945" t="s">
        <v>1824</v>
      </c>
    </row>
    <row r="946" spans="1:23">
      <c r="A946" s="27">
        <v>45556</v>
      </c>
      <c r="B946" t="s">
        <v>1307</v>
      </c>
      <c r="C946" t="s">
        <v>1732</v>
      </c>
      <c r="D946" t="s">
        <v>3953</v>
      </c>
      <c r="E946" t="s">
        <v>1544</v>
      </c>
      <c r="F946" t="s">
        <v>3866</v>
      </c>
      <c r="G946" t="s">
        <v>1603</v>
      </c>
      <c r="H946" t="s">
        <v>1810</v>
      </c>
      <c r="I946" t="s">
        <v>1811</v>
      </c>
      <c r="J946" t="s">
        <v>1754</v>
      </c>
      <c r="K946" t="s">
        <v>1812</v>
      </c>
      <c r="L946" t="s">
        <v>1756</v>
      </c>
      <c r="M946" t="s">
        <v>1308</v>
      </c>
      <c r="N946">
        <v>45</v>
      </c>
      <c r="O946" t="s">
        <v>16</v>
      </c>
      <c r="P946" t="s">
        <v>31</v>
      </c>
      <c r="Q946" t="s">
        <v>117</v>
      </c>
      <c r="R946" t="s">
        <v>12</v>
      </c>
      <c r="S946">
        <v>1</v>
      </c>
      <c r="T946">
        <v>909.04</v>
      </c>
      <c r="U946">
        <v>0.11</v>
      </c>
      <c r="V946">
        <v>809.04560000000004</v>
      </c>
      <c r="W946" t="s">
        <v>1826</v>
      </c>
    </row>
    <row r="947" spans="1:23">
      <c r="A947" s="27">
        <v>45557</v>
      </c>
      <c r="B947" t="s">
        <v>475</v>
      </c>
      <c r="C947" t="s">
        <v>1574</v>
      </c>
      <c r="D947" t="s">
        <v>3862</v>
      </c>
      <c r="E947" t="s">
        <v>1563</v>
      </c>
      <c r="F947" t="s">
        <v>3848</v>
      </c>
      <c r="G947" t="s">
        <v>1697</v>
      </c>
      <c r="H947" t="s">
        <v>1782</v>
      </c>
      <c r="I947" t="s">
        <v>1783</v>
      </c>
      <c r="J947" t="s">
        <v>1784</v>
      </c>
      <c r="K947" t="s">
        <v>1785</v>
      </c>
      <c r="L947" t="s">
        <v>1772</v>
      </c>
      <c r="M947" t="s">
        <v>476</v>
      </c>
      <c r="N947">
        <v>63</v>
      </c>
      <c r="O947" t="s">
        <v>16</v>
      </c>
      <c r="P947" t="s">
        <v>19</v>
      </c>
      <c r="Q947" t="s">
        <v>25</v>
      </c>
      <c r="R947" t="s">
        <v>12</v>
      </c>
      <c r="S947">
        <v>3</v>
      </c>
      <c r="T947">
        <v>278.38</v>
      </c>
      <c r="U947">
        <v>0.03</v>
      </c>
      <c r="V947">
        <v>810.08579999999995</v>
      </c>
      <c r="W947" t="s">
        <v>1826</v>
      </c>
    </row>
    <row r="948" spans="1:23">
      <c r="A948" s="27">
        <v>45557</v>
      </c>
      <c r="B948" t="s">
        <v>1017</v>
      </c>
      <c r="C948" t="s">
        <v>1565</v>
      </c>
      <c r="D948" t="s">
        <v>3855</v>
      </c>
      <c r="E948" t="s">
        <v>1566</v>
      </c>
      <c r="F948" t="s">
        <v>3856</v>
      </c>
      <c r="G948" t="s">
        <v>1701</v>
      </c>
      <c r="H948" t="s">
        <v>1804</v>
      </c>
      <c r="I948" t="s">
        <v>1805</v>
      </c>
      <c r="J948" t="s">
        <v>1784</v>
      </c>
      <c r="K948" t="s">
        <v>1806</v>
      </c>
      <c r="L948" t="s">
        <v>1756</v>
      </c>
      <c r="M948" t="s">
        <v>1018</v>
      </c>
      <c r="N948">
        <v>64</v>
      </c>
      <c r="O948" t="s">
        <v>16</v>
      </c>
      <c r="P948" t="s">
        <v>19</v>
      </c>
      <c r="Q948" t="s">
        <v>22</v>
      </c>
      <c r="R948" t="s">
        <v>12</v>
      </c>
      <c r="S948">
        <v>2</v>
      </c>
      <c r="T948">
        <v>409.14</v>
      </c>
      <c r="U948">
        <v>0.01</v>
      </c>
      <c r="V948">
        <v>810.09719999999993</v>
      </c>
      <c r="W948" t="s">
        <v>1826</v>
      </c>
    </row>
    <row r="949" spans="1:23">
      <c r="A949" s="27">
        <v>45557</v>
      </c>
      <c r="B949" t="s">
        <v>857</v>
      </c>
      <c r="C949" t="s">
        <v>1660</v>
      </c>
      <c r="D949" t="s">
        <v>3916</v>
      </c>
      <c r="E949" t="s">
        <v>1544</v>
      </c>
      <c r="F949" t="s">
        <v>3864</v>
      </c>
      <c r="G949" t="s">
        <v>1711</v>
      </c>
      <c r="H949" t="s">
        <v>1766</v>
      </c>
      <c r="I949" t="s">
        <v>1767</v>
      </c>
      <c r="J949" t="s">
        <v>1759</v>
      </c>
      <c r="K949" t="s">
        <v>1768</v>
      </c>
      <c r="L949" t="s">
        <v>1765</v>
      </c>
      <c r="M949" t="s">
        <v>858</v>
      </c>
      <c r="N949">
        <v>45</v>
      </c>
      <c r="O949" t="s">
        <v>16</v>
      </c>
      <c r="P949" t="s">
        <v>31</v>
      </c>
      <c r="Q949" t="s">
        <v>328</v>
      </c>
      <c r="R949" t="s">
        <v>12</v>
      </c>
      <c r="S949">
        <v>1</v>
      </c>
      <c r="T949">
        <v>862.31</v>
      </c>
      <c r="U949">
        <v>0.06</v>
      </c>
      <c r="V949">
        <v>810.57139999999993</v>
      </c>
      <c r="W949" t="s">
        <v>1826</v>
      </c>
    </row>
    <row r="950" spans="1:23">
      <c r="A950" s="27">
        <v>45558</v>
      </c>
      <c r="B950" t="s">
        <v>716</v>
      </c>
      <c r="C950" t="s">
        <v>1728</v>
      </c>
      <c r="D950" t="s">
        <v>3951</v>
      </c>
      <c r="E950" t="s">
        <v>1563</v>
      </c>
      <c r="F950" t="s">
        <v>3848</v>
      </c>
      <c r="G950" t="s">
        <v>1661</v>
      </c>
      <c r="H950" t="s">
        <v>1769</v>
      </c>
      <c r="I950" t="s">
        <v>1770</v>
      </c>
      <c r="J950" t="s">
        <v>1763</v>
      </c>
      <c r="K950" t="s">
        <v>1771</v>
      </c>
      <c r="L950" t="s">
        <v>1772</v>
      </c>
      <c r="M950" t="s">
        <v>717</v>
      </c>
      <c r="N950">
        <v>38</v>
      </c>
      <c r="O950" t="s">
        <v>9</v>
      </c>
      <c r="P950" t="s">
        <v>31</v>
      </c>
      <c r="Q950" t="s">
        <v>267</v>
      </c>
      <c r="R950" t="s">
        <v>12</v>
      </c>
      <c r="S950">
        <v>1</v>
      </c>
      <c r="T950">
        <v>900.94</v>
      </c>
      <c r="U950">
        <v>0.1</v>
      </c>
      <c r="V950">
        <v>810.84600000000012</v>
      </c>
      <c r="W950" t="s">
        <v>1824</v>
      </c>
    </row>
    <row r="951" spans="1:23">
      <c r="A951" s="27">
        <v>45558</v>
      </c>
      <c r="B951" t="s">
        <v>984</v>
      </c>
      <c r="C951" t="s">
        <v>1696</v>
      </c>
      <c r="D951" t="s">
        <v>3935</v>
      </c>
      <c r="E951" t="s">
        <v>1563</v>
      </c>
      <c r="F951" t="s">
        <v>3854</v>
      </c>
      <c r="G951" t="s">
        <v>1723</v>
      </c>
      <c r="H951" t="s">
        <v>1782</v>
      </c>
      <c r="I951" t="s">
        <v>1783</v>
      </c>
      <c r="J951" t="s">
        <v>1784</v>
      </c>
      <c r="K951" t="s">
        <v>1785</v>
      </c>
      <c r="L951" t="s">
        <v>1772</v>
      </c>
      <c r="M951" t="s">
        <v>985</v>
      </c>
      <c r="N951">
        <v>47</v>
      </c>
      <c r="O951" t="s">
        <v>16</v>
      </c>
      <c r="P951" t="s">
        <v>31</v>
      </c>
      <c r="Q951" t="s">
        <v>51</v>
      </c>
      <c r="R951" t="s">
        <v>12</v>
      </c>
      <c r="S951">
        <v>1</v>
      </c>
      <c r="T951">
        <v>872.12</v>
      </c>
      <c r="U951">
        <v>7.0000000000000007E-2</v>
      </c>
      <c r="V951">
        <v>811.07159999999999</v>
      </c>
      <c r="W951" t="s">
        <v>1826</v>
      </c>
    </row>
    <row r="952" spans="1:23">
      <c r="A952" s="27">
        <v>45558</v>
      </c>
      <c r="B952" t="s">
        <v>496</v>
      </c>
      <c r="C952" t="s">
        <v>1740</v>
      </c>
      <c r="D952" t="s">
        <v>3957</v>
      </c>
      <c r="E952" t="s">
        <v>1547</v>
      </c>
      <c r="F952" t="s">
        <v>3843</v>
      </c>
      <c r="G952" t="s">
        <v>1615</v>
      </c>
      <c r="H952" t="s">
        <v>1804</v>
      </c>
      <c r="I952" t="s">
        <v>1805</v>
      </c>
      <c r="J952" t="s">
        <v>1784</v>
      </c>
      <c r="K952" t="s">
        <v>1806</v>
      </c>
      <c r="L952" t="s">
        <v>1756</v>
      </c>
      <c r="M952" t="s">
        <v>497</v>
      </c>
      <c r="N952">
        <v>49</v>
      </c>
      <c r="O952" t="s">
        <v>16</v>
      </c>
      <c r="P952" t="s">
        <v>31</v>
      </c>
      <c r="Q952" t="s">
        <v>51</v>
      </c>
      <c r="R952" t="s">
        <v>12</v>
      </c>
      <c r="S952">
        <v>1</v>
      </c>
      <c r="T952">
        <v>893.14</v>
      </c>
      <c r="U952">
        <v>0.09</v>
      </c>
      <c r="V952">
        <v>812.75739999999996</v>
      </c>
      <c r="W952" t="s">
        <v>1824</v>
      </c>
    </row>
    <row r="953" spans="1:23">
      <c r="A953" s="27">
        <v>45559</v>
      </c>
      <c r="B953" t="s">
        <v>785</v>
      </c>
      <c r="C953" t="s">
        <v>1684</v>
      </c>
      <c r="D953" t="s">
        <v>3928</v>
      </c>
      <c r="E953" t="s">
        <v>1544</v>
      </c>
      <c r="F953" t="s">
        <v>3929</v>
      </c>
      <c r="G953" t="s">
        <v>1615</v>
      </c>
      <c r="H953" t="s">
        <v>1799</v>
      </c>
      <c r="I953" t="s">
        <v>1800</v>
      </c>
      <c r="J953" t="s">
        <v>1763</v>
      </c>
      <c r="K953" t="s">
        <v>207</v>
      </c>
      <c r="L953" t="s">
        <v>1765</v>
      </c>
      <c r="M953" t="s">
        <v>786</v>
      </c>
      <c r="N953">
        <v>57</v>
      </c>
      <c r="O953" t="s">
        <v>16</v>
      </c>
      <c r="P953" t="s">
        <v>19</v>
      </c>
      <c r="Q953" t="s">
        <v>184</v>
      </c>
      <c r="R953" t="s">
        <v>12</v>
      </c>
      <c r="S953">
        <v>4</v>
      </c>
      <c r="T953">
        <v>207.41</v>
      </c>
      <c r="U953">
        <v>0.02</v>
      </c>
      <c r="V953">
        <v>813.04719999999998</v>
      </c>
      <c r="W953" t="s">
        <v>1829</v>
      </c>
    </row>
    <row r="954" spans="1:23">
      <c r="A954" s="27">
        <v>45559</v>
      </c>
      <c r="B954" t="s">
        <v>957</v>
      </c>
      <c r="C954" t="s">
        <v>1596</v>
      </c>
      <c r="D954" t="s">
        <v>3878</v>
      </c>
      <c r="E954" t="s">
        <v>1566</v>
      </c>
      <c r="F954" t="s">
        <v>3879</v>
      </c>
      <c r="G954" t="s">
        <v>1649</v>
      </c>
      <c r="H954" t="s">
        <v>1794</v>
      </c>
      <c r="I954" t="s">
        <v>1795</v>
      </c>
      <c r="J954" t="s">
        <v>1759</v>
      </c>
      <c r="K954" t="s">
        <v>1796</v>
      </c>
      <c r="L954" t="s">
        <v>1772</v>
      </c>
      <c r="M954" t="s">
        <v>958</v>
      </c>
      <c r="N954">
        <v>23</v>
      </c>
      <c r="O954" t="s">
        <v>16</v>
      </c>
      <c r="P954" t="s">
        <v>26</v>
      </c>
      <c r="Q954" t="s">
        <v>324</v>
      </c>
      <c r="R954" t="s">
        <v>12</v>
      </c>
      <c r="S954">
        <v>3</v>
      </c>
      <c r="T954">
        <v>304.67</v>
      </c>
      <c r="U954">
        <v>0.11</v>
      </c>
      <c r="V954">
        <v>813.46889999999996</v>
      </c>
      <c r="W954" t="s">
        <v>1829</v>
      </c>
    </row>
    <row r="955" spans="1:23">
      <c r="A955" s="27">
        <v>45559</v>
      </c>
      <c r="B955" t="s">
        <v>191</v>
      </c>
      <c r="C955" t="s">
        <v>1746</v>
      </c>
      <c r="D955" t="s">
        <v>3960</v>
      </c>
      <c r="E955" t="s">
        <v>1544</v>
      </c>
      <c r="F955" t="s">
        <v>3858</v>
      </c>
      <c r="G955" t="s">
        <v>1631</v>
      </c>
      <c r="H955" t="s">
        <v>1761</v>
      </c>
      <c r="I955" t="s">
        <v>1762</v>
      </c>
      <c r="J955" t="s">
        <v>1763</v>
      </c>
      <c r="K955" t="s">
        <v>1764</v>
      </c>
      <c r="L955" t="s">
        <v>1765</v>
      </c>
      <c r="M955" t="s">
        <v>192</v>
      </c>
      <c r="N955">
        <v>61</v>
      </c>
      <c r="O955" t="s">
        <v>16</v>
      </c>
      <c r="P955" t="s">
        <v>19</v>
      </c>
      <c r="Q955" t="s">
        <v>250</v>
      </c>
      <c r="R955" t="s">
        <v>12</v>
      </c>
      <c r="S955">
        <v>1</v>
      </c>
      <c r="T955">
        <v>848.69</v>
      </c>
      <c r="U955">
        <v>0.04</v>
      </c>
      <c r="V955">
        <v>814.74239999999998</v>
      </c>
      <c r="W955" t="s">
        <v>1824</v>
      </c>
    </row>
    <row r="956" spans="1:23">
      <c r="A956" s="27">
        <v>45560</v>
      </c>
      <c r="B956" t="s">
        <v>1340</v>
      </c>
      <c r="C956" t="s">
        <v>1580</v>
      </c>
      <c r="D956" t="s">
        <v>3867</v>
      </c>
      <c r="E956" t="s">
        <v>1558</v>
      </c>
      <c r="F956" t="s">
        <v>3868</v>
      </c>
      <c r="G956" t="s">
        <v>1619</v>
      </c>
      <c r="H956" t="s">
        <v>1797</v>
      </c>
      <c r="I956" t="s">
        <v>1798</v>
      </c>
      <c r="J956" t="s">
        <v>1754</v>
      </c>
      <c r="K956" t="s">
        <v>129</v>
      </c>
      <c r="L956" t="s">
        <v>1756</v>
      </c>
      <c r="M956" t="s">
        <v>1341</v>
      </c>
      <c r="N956">
        <v>37</v>
      </c>
      <c r="O956" t="s">
        <v>9</v>
      </c>
      <c r="P956" t="s">
        <v>31</v>
      </c>
      <c r="Q956" t="s">
        <v>51</v>
      </c>
      <c r="R956" t="s">
        <v>12</v>
      </c>
      <c r="S956">
        <v>4</v>
      </c>
      <c r="T956">
        <v>254.71</v>
      </c>
      <c r="U956">
        <v>0.2</v>
      </c>
      <c r="V956">
        <v>815.07200000000012</v>
      </c>
      <c r="W956" t="s">
        <v>1829</v>
      </c>
    </row>
    <row r="957" spans="1:23">
      <c r="A957" s="27">
        <v>45560</v>
      </c>
      <c r="B957" t="s">
        <v>67</v>
      </c>
      <c r="C957" t="s">
        <v>1600</v>
      </c>
      <c r="D957" t="s">
        <v>3881</v>
      </c>
      <c r="E957" t="s">
        <v>1563</v>
      </c>
      <c r="F957" t="s">
        <v>3854</v>
      </c>
      <c r="G957" t="s">
        <v>1569</v>
      </c>
      <c r="H957" t="s">
        <v>1786</v>
      </c>
      <c r="I957" t="s">
        <v>1787</v>
      </c>
      <c r="J957" t="s">
        <v>1763</v>
      </c>
      <c r="K957" t="s">
        <v>1788</v>
      </c>
      <c r="L957" t="s">
        <v>1756</v>
      </c>
      <c r="M957" t="s">
        <v>68</v>
      </c>
      <c r="N957">
        <v>53</v>
      </c>
      <c r="O957" t="s">
        <v>16</v>
      </c>
      <c r="P957" t="s">
        <v>19</v>
      </c>
      <c r="Q957" t="s">
        <v>81</v>
      </c>
      <c r="R957" t="s">
        <v>12</v>
      </c>
      <c r="S957">
        <v>1</v>
      </c>
      <c r="T957">
        <v>907.95</v>
      </c>
      <c r="U957">
        <v>0.1</v>
      </c>
      <c r="V957">
        <v>817.15500000000009</v>
      </c>
      <c r="W957" t="s">
        <v>1824</v>
      </c>
    </row>
    <row r="958" spans="1:23">
      <c r="A958" s="27">
        <v>45560</v>
      </c>
      <c r="B958" t="s">
        <v>387</v>
      </c>
      <c r="C958" t="s">
        <v>1562</v>
      </c>
      <c r="D958" t="s">
        <v>3853</v>
      </c>
      <c r="E958" t="s">
        <v>1563</v>
      </c>
      <c r="F958" t="s">
        <v>3854</v>
      </c>
      <c r="G958" t="s">
        <v>1719</v>
      </c>
      <c r="H958" t="s">
        <v>1757</v>
      </c>
      <c r="I958" t="s">
        <v>1758</v>
      </c>
      <c r="J958" t="s">
        <v>1759</v>
      </c>
      <c r="K958" t="s">
        <v>1760</v>
      </c>
      <c r="L958" t="s">
        <v>1756</v>
      </c>
      <c r="M958" t="s">
        <v>388</v>
      </c>
      <c r="N958">
        <v>40</v>
      </c>
      <c r="O958" t="s">
        <v>16</v>
      </c>
      <c r="P958" t="s">
        <v>31</v>
      </c>
      <c r="Q958" t="s">
        <v>11</v>
      </c>
      <c r="R958" t="s">
        <v>12</v>
      </c>
      <c r="S958">
        <v>3</v>
      </c>
      <c r="T958">
        <v>324.29000000000002</v>
      </c>
      <c r="U958">
        <v>0.16</v>
      </c>
      <c r="V958">
        <v>817.21080000000006</v>
      </c>
      <c r="W958" t="s">
        <v>1829</v>
      </c>
    </row>
    <row r="959" spans="1:23">
      <c r="A959" s="27">
        <v>45560</v>
      </c>
      <c r="B959" t="s">
        <v>134</v>
      </c>
      <c r="C959" t="s">
        <v>1702</v>
      </c>
      <c r="D959" t="s">
        <v>3938</v>
      </c>
      <c r="E959" t="s">
        <v>1563</v>
      </c>
      <c r="F959" t="s">
        <v>3866</v>
      </c>
      <c r="G959" t="s">
        <v>1739</v>
      </c>
      <c r="H959" t="s">
        <v>1776</v>
      </c>
      <c r="I959" t="s">
        <v>1777</v>
      </c>
      <c r="J959" t="s">
        <v>1754</v>
      </c>
      <c r="K959" t="s">
        <v>1778</v>
      </c>
      <c r="L959" t="s">
        <v>1772</v>
      </c>
      <c r="M959" t="s">
        <v>3985</v>
      </c>
      <c r="N959">
        <v>25</v>
      </c>
      <c r="O959" t="s">
        <v>9</v>
      </c>
      <c r="P959" t="s">
        <v>26</v>
      </c>
      <c r="Q959" t="s">
        <v>715</v>
      </c>
      <c r="R959" t="s">
        <v>12</v>
      </c>
      <c r="S959">
        <v>1</v>
      </c>
      <c r="T959">
        <v>918.87</v>
      </c>
      <c r="U959">
        <v>0.11</v>
      </c>
      <c r="V959">
        <v>817.79430000000002</v>
      </c>
      <c r="W959" t="s">
        <v>1826</v>
      </c>
    </row>
    <row r="960" spans="1:23">
      <c r="A960" s="27">
        <v>45561</v>
      </c>
      <c r="B960" t="s">
        <v>827</v>
      </c>
      <c r="C960" t="s">
        <v>1736</v>
      </c>
      <c r="D960" t="s">
        <v>3955</v>
      </c>
      <c r="E960" t="s">
        <v>1558</v>
      </c>
      <c r="F960" t="s">
        <v>3850</v>
      </c>
      <c r="G960" t="s">
        <v>1550</v>
      </c>
      <c r="H960" t="s">
        <v>1792</v>
      </c>
      <c r="I960" t="s">
        <v>1793</v>
      </c>
      <c r="J960" t="s">
        <v>1763</v>
      </c>
      <c r="K960" t="s">
        <v>395</v>
      </c>
      <c r="L960" t="s">
        <v>1772</v>
      </c>
      <c r="M960" t="s">
        <v>828</v>
      </c>
      <c r="N960">
        <v>32</v>
      </c>
      <c r="O960" t="s">
        <v>16</v>
      </c>
      <c r="P960" t="s">
        <v>26</v>
      </c>
      <c r="Q960" t="s">
        <v>250</v>
      </c>
      <c r="R960" t="s">
        <v>12</v>
      </c>
      <c r="S960">
        <v>1</v>
      </c>
      <c r="T960">
        <v>861.5</v>
      </c>
      <c r="U960">
        <v>0.05</v>
      </c>
      <c r="V960">
        <v>818.42499999999995</v>
      </c>
      <c r="W960" t="s">
        <v>1824</v>
      </c>
    </row>
    <row r="961" spans="1:23">
      <c r="A961" s="27">
        <v>45561</v>
      </c>
      <c r="B961" t="s">
        <v>1337</v>
      </c>
      <c r="C961" t="s">
        <v>1740</v>
      </c>
      <c r="D961" t="s">
        <v>3957</v>
      </c>
      <c r="E961" t="s">
        <v>1547</v>
      </c>
      <c r="F961" t="s">
        <v>3843</v>
      </c>
      <c r="G961" t="s">
        <v>1729</v>
      </c>
      <c r="H961" t="s">
        <v>1804</v>
      </c>
      <c r="I961" t="s">
        <v>1805</v>
      </c>
      <c r="J961" t="s">
        <v>1784</v>
      </c>
      <c r="K961" t="s">
        <v>1806</v>
      </c>
      <c r="L961" t="s">
        <v>1756</v>
      </c>
      <c r="M961" t="s">
        <v>1338</v>
      </c>
      <c r="N961">
        <v>27</v>
      </c>
      <c r="O961" t="s">
        <v>9</v>
      </c>
      <c r="P961" t="s">
        <v>26</v>
      </c>
      <c r="Q961" t="s">
        <v>184</v>
      </c>
      <c r="R961" t="s">
        <v>12</v>
      </c>
      <c r="S961">
        <v>1</v>
      </c>
      <c r="T961">
        <v>835.17</v>
      </c>
      <c r="U961">
        <v>0.02</v>
      </c>
      <c r="V961">
        <v>818.46659999999997</v>
      </c>
      <c r="W961" t="s">
        <v>1829</v>
      </c>
    </row>
    <row r="962" spans="1:23">
      <c r="A962" s="27">
        <v>45562</v>
      </c>
      <c r="B962" t="s">
        <v>782</v>
      </c>
      <c r="C962" t="s">
        <v>1700</v>
      </c>
      <c r="D962" t="s">
        <v>3937</v>
      </c>
      <c r="E962" t="s">
        <v>1563</v>
      </c>
      <c r="F962" t="s">
        <v>3839</v>
      </c>
      <c r="G962" t="s">
        <v>1745</v>
      </c>
      <c r="H962" t="s">
        <v>1776</v>
      </c>
      <c r="I962" t="s">
        <v>1777</v>
      </c>
      <c r="J962" t="s">
        <v>1754</v>
      </c>
      <c r="K962" t="s">
        <v>1778</v>
      </c>
      <c r="L962" t="s">
        <v>1772</v>
      </c>
      <c r="M962" t="s">
        <v>783</v>
      </c>
      <c r="N962">
        <v>19</v>
      </c>
      <c r="O962" t="s">
        <v>9</v>
      </c>
      <c r="P962" t="s">
        <v>26</v>
      </c>
      <c r="Q962" t="s">
        <v>194</v>
      </c>
      <c r="R962" t="s">
        <v>12</v>
      </c>
      <c r="S962">
        <v>4</v>
      </c>
      <c r="T962">
        <v>218.01</v>
      </c>
      <c r="U962">
        <v>0.06</v>
      </c>
      <c r="V962">
        <v>819.71759999999995</v>
      </c>
      <c r="W962" t="s">
        <v>1824</v>
      </c>
    </row>
    <row r="963" spans="1:23">
      <c r="A963" s="27">
        <v>45563</v>
      </c>
      <c r="B963" t="s">
        <v>797</v>
      </c>
      <c r="C963" t="s">
        <v>1586</v>
      </c>
      <c r="D963" t="s">
        <v>3871</v>
      </c>
      <c r="E963" t="s">
        <v>1566</v>
      </c>
      <c r="F963" t="s">
        <v>3872</v>
      </c>
      <c r="G963" t="s">
        <v>1597</v>
      </c>
      <c r="H963" t="s">
        <v>1789</v>
      </c>
      <c r="I963" t="s">
        <v>1790</v>
      </c>
      <c r="J963" t="s">
        <v>1754</v>
      </c>
      <c r="K963" t="s">
        <v>1791</v>
      </c>
      <c r="L963" t="s">
        <v>1772</v>
      </c>
      <c r="M963" t="s">
        <v>798</v>
      </c>
      <c r="N963">
        <v>41</v>
      </c>
      <c r="O963" t="s">
        <v>16</v>
      </c>
      <c r="P963" t="s">
        <v>31</v>
      </c>
      <c r="Q963" t="s">
        <v>167</v>
      </c>
      <c r="R963" t="s">
        <v>12</v>
      </c>
      <c r="S963">
        <v>2</v>
      </c>
      <c r="T963">
        <v>466.42</v>
      </c>
      <c r="U963">
        <v>0.12</v>
      </c>
      <c r="V963">
        <v>820.89920000000006</v>
      </c>
      <c r="W963" t="s">
        <v>1824</v>
      </c>
    </row>
    <row r="964" spans="1:23">
      <c r="A964" s="27">
        <v>45564</v>
      </c>
      <c r="B964" t="s">
        <v>752</v>
      </c>
      <c r="C964" t="s">
        <v>1746</v>
      </c>
      <c r="D964" t="s">
        <v>3960</v>
      </c>
      <c r="E964" t="s">
        <v>1544</v>
      </c>
      <c r="F964" t="s">
        <v>3858</v>
      </c>
      <c r="G964" t="s">
        <v>1573</v>
      </c>
      <c r="H964" t="s">
        <v>1786</v>
      </c>
      <c r="I964" t="s">
        <v>1787</v>
      </c>
      <c r="J964" t="s">
        <v>1763</v>
      </c>
      <c r="K964" t="s">
        <v>1788</v>
      </c>
      <c r="L964" t="s">
        <v>1756</v>
      </c>
      <c r="M964" t="s">
        <v>753</v>
      </c>
      <c r="N964">
        <v>43</v>
      </c>
      <c r="O964" t="s">
        <v>16</v>
      </c>
      <c r="P964" t="s">
        <v>31</v>
      </c>
      <c r="Q964" t="s">
        <v>58</v>
      </c>
      <c r="R964" t="s">
        <v>12</v>
      </c>
      <c r="S964">
        <v>1</v>
      </c>
      <c r="T964">
        <v>955.06</v>
      </c>
      <c r="U964">
        <v>0.14000000000000001</v>
      </c>
      <c r="V964">
        <v>821.35159999999996</v>
      </c>
      <c r="W964" t="s">
        <v>1824</v>
      </c>
    </row>
    <row r="965" spans="1:23">
      <c r="A965" s="27">
        <v>45564</v>
      </c>
      <c r="B965" t="s">
        <v>666</v>
      </c>
      <c r="C965" t="s">
        <v>1744</v>
      </c>
      <c r="D965" t="s">
        <v>3959</v>
      </c>
      <c r="E965" t="s">
        <v>1563</v>
      </c>
      <c r="F965" t="s">
        <v>3854</v>
      </c>
      <c r="G965" t="s">
        <v>1609</v>
      </c>
      <c r="H965" t="s">
        <v>1813</v>
      </c>
      <c r="I965" t="s">
        <v>1814</v>
      </c>
      <c r="J965" t="s">
        <v>1754</v>
      </c>
      <c r="K965" t="s">
        <v>1815</v>
      </c>
      <c r="L965" t="s">
        <v>1772</v>
      </c>
      <c r="M965" t="s">
        <v>667</v>
      </c>
      <c r="N965">
        <v>52</v>
      </c>
      <c r="O965" t="s">
        <v>9</v>
      </c>
      <c r="P965" t="s">
        <v>19</v>
      </c>
      <c r="Q965" t="s">
        <v>22</v>
      </c>
      <c r="R965" t="s">
        <v>12</v>
      </c>
      <c r="S965">
        <v>4</v>
      </c>
      <c r="T965">
        <v>281.48</v>
      </c>
      <c r="U965">
        <v>0.27</v>
      </c>
      <c r="V965">
        <v>821.92160000000001</v>
      </c>
      <c r="W965" t="s">
        <v>1824</v>
      </c>
    </row>
    <row r="966" spans="1:23">
      <c r="A966" s="27">
        <v>45564</v>
      </c>
      <c r="B966" t="s">
        <v>1178</v>
      </c>
      <c r="C966" t="s">
        <v>1688</v>
      </c>
      <c r="D966" t="s">
        <v>3931</v>
      </c>
      <c r="E966" t="s">
        <v>1544</v>
      </c>
      <c r="F966" t="s">
        <v>3875</v>
      </c>
      <c r="G966" t="s">
        <v>1717</v>
      </c>
      <c r="H966" t="s">
        <v>1810</v>
      </c>
      <c r="I966" t="s">
        <v>1811</v>
      </c>
      <c r="J966" t="s">
        <v>1754</v>
      </c>
      <c r="K966" t="s">
        <v>1812</v>
      </c>
      <c r="L966" t="s">
        <v>1756</v>
      </c>
      <c r="M966" t="s">
        <v>1179</v>
      </c>
      <c r="N966">
        <v>39</v>
      </c>
      <c r="O966" t="s">
        <v>16</v>
      </c>
      <c r="P966" t="s">
        <v>31</v>
      </c>
      <c r="Q966" t="s">
        <v>588</v>
      </c>
      <c r="R966" t="s">
        <v>12</v>
      </c>
      <c r="S966">
        <v>1</v>
      </c>
      <c r="T966">
        <v>914.75</v>
      </c>
      <c r="U966">
        <v>0.1</v>
      </c>
      <c r="V966">
        <v>823.27499999999998</v>
      </c>
      <c r="W966" t="s">
        <v>1826</v>
      </c>
    </row>
    <row r="967" spans="1:23">
      <c r="A967" s="27">
        <v>45565</v>
      </c>
      <c r="B967" t="s">
        <v>517</v>
      </c>
      <c r="C967" t="s">
        <v>1674</v>
      </c>
      <c r="D967" t="s">
        <v>3923</v>
      </c>
      <c r="E967" t="s">
        <v>1558</v>
      </c>
      <c r="F967" t="s">
        <v>3850</v>
      </c>
      <c r="G967" t="s">
        <v>1603</v>
      </c>
      <c r="H967" t="s">
        <v>1813</v>
      </c>
      <c r="I967" t="s">
        <v>1814</v>
      </c>
      <c r="J967" t="s">
        <v>1754</v>
      </c>
      <c r="K967" t="s">
        <v>1815</v>
      </c>
      <c r="L967" t="s">
        <v>1772</v>
      </c>
      <c r="M967" t="s">
        <v>518</v>
      </c>
      <c r="N967">
        <v>35</v>
      </c>
      <c r="O967" t="s">
        <v>16</v>
      </c>
      <c r="P967" t="s">
        <v>31</v>
      </c>
      <c r="Q967" t="s">
        <v>113</v>
      </c>
      <c r="R967" t="s">
        <v>12</v>
      </c>
      <c r="S967">
        <v>4</v>
      </c>
      <c r="T967">
        <v>286.27999999999997</v>
      </c>
      <c r="U967">
        <v>0.28000000000000003</v>
      </c>
      <c r="V967">
        <v>824.48639999999989</v>
      </c>
      <c r="W967" t="s">
        <v>1826</v>
      </c>
    </row>
    <row r="968" spans="1:23">
      <c r="A968" s="27">
        <v>45565</v>
      </c>
      <c r="B968" t="s">
        <v>1142</v>
      </c>
      <c r="C968" t="s">
        <v>1602</v>
      </c>
      <c r="D968" t="s">
        <v>3882</v>
      </c>
      <c r="E968" t="s">
        <v>1544</v>
      </c>
      <c r="F968" t="s">
        <v>3864</v>
      </c>
      <c r="G968" t="s">
        <v>1721</v>
      </c>
      <c r="H968" t="s">
        <v>1786</v>
      </c>
      <c r="I968" t="s">
        <v>1787</v>
      </c>
      <c r="J968" t="s">
        <v>1763</v>
      </c>
      <c r="K968" t="s">
        <v>1788</v>
      </c>
      <c r="L968" t="s">
        <v>1756</v>
      </c>
      <c r="M968" t="s">
        <v>1143</v>
      </c>
      <c r="N968">
        <v>63</v>
      </c>
      <c r="O968" t="s">
        <v>16</v>
      </c>
      <c r="P968" t="s">
        <v>19</v>
      </c>
      <c r="Q968" t="s">
        <v>74</v>
      </c>
      <c r="R968" t="s">
        <v>12</v>
      </c>
      <c r="S968">
        <v>4</v>
      </c>
      <c r="T968">
        <v>208.34</v>
      </c>
      <c r="U968">
        <v>0.01</v>
      </c>
      <c r="V968">
        <v>825.02639999999997</v>
      </c>
      <c r="W968" t="s">
        <v>1829</v>
      </c>
    </row>
    <row r="969" spans="1:23">
      <c r="A969" s="27">
        <v>45566</v>
      </c>
      <c r="B969" t="s">
        <v>1431</v>
      </c>
      <c r="C969" t="s">
        <v>1598</v>
      </c>
      <c r="D969" t="s">
        <v>3880</v>
      </c>
      <c r="E969" t="s">
        <v>1547</v>
      </c>
      <c r="F969" t="s">
        <v>3848</v>
      </c>
      <c r="G969" t="s">
        <v>1709</v>
      </c>
      <c r="H969" t="s">
        <v>1797</v>
      </c>
      <c r="I969" t="s">
        <v>1798</v>
      </c>
      <c r="J969" t="s">
        <v>1754</v>
      </c>
      <c r="K969" t="s">
        <v>129</v>
      </c>
      <c r="L969" t="s">
        <v>1756</v>
      </c>
      <c r="M969" t="s">
        <v>1432</v>
      </c>
      <c r="N969">
        <v>45</v>
      </c>
      <c r="O969" t="s">
        <v>16</v>
      </c>
      <c r="P969" t="s">
        <v>31</v>
      </c>
      <c r="Q969" t="s">
        <v>35</v>
      </c>
      <c r="R969" t="s">
        <v>12</v>
      </c>
      <c r="S969">
        <v>1</v>
      </c>
      <c r="T969">
        <v>963.76</v>
      </c>
      <c r="U969">
        <v>0.14000000000000001</v>
      </c>
      <c r="V969">
        <v>828.83359999999993</v>
      </c>
      <c r="W969" t="s">
        <v>1829</v>
      </c>
    </row>
    <row r="970" spans="1:23">
      <c r="A970" s="27">
        <v>45566</v>
      </c>
      <c r="B970" t="s">
        <v>1196</v>
      </c>
      <c r="C970" t="s">
        <v>1664</v>
      </c>
      <c r="D970" t="s">
        <v>3918</v>
      </c>
      <c r="E970" t="s">
        <v>1547</v>
      </c>
      <c r="F970" t="s">
        <v>3848</v>
      </c>
      <c r="G970" t="s">
        <v>1585</v>
      </c>
      <c r="H970" t="s">
        <v>1789</v>
      </c>
      <c r="I970" t="s">
        <v>1790</v>
      </c>
      <c r="J970" t="s">
        <v>1754</v>
      </c>
      <c r="K970" t="s">
        <v>1791</v>
      </c>
      <c r="L970" t="s">
        <v>1772</v>
      </c>
      <c r="M970" t="s">
        <v>1197</v>
      </c>
      <c r="N970">
        <v>27</v>
      </c>
      <c r="O970" t="s">
        <v>16</v>
      </c>
      <c r="P970" t="s">
        <v>26</v>
      </c>
      <c r="Q970" t="s">
        <v>47</v>
      </c>
      <c r="R970" t="s">
        <v>12</v>
      </c>
      <c r="S970">
        <v>2</v>
      </c>
      <c r="T970">
        <v>466.27</v>
      </c>
      <c r="U970">
        <v>0.11</v>
      </c>
      <c r="V970">
        <v>829.9606</v>
      </c>
      <c r="W970" t="s">
        <v>1829</v>
      </c>
    </row>
    <row r="971" spans="1:23">
      <c r="A971" s="27">
        <v>45567</v>
      </c>
      <c r="B971" t="s">
        <v>1357</v>
      </c>
      <c r="C971" t="s">
        <v>1674</v>
      </c>
      <c r="D971" t="s">
        <v>3923</v>
      </c>
      <c r="E971" t="s">
        <v>1558</v>
      </c>
      <c r="F971" t="s">
        <v>3850</v>
      </c>
      <c r="G971" t="s">
        <v>1554</v>
      </c>
      <c r="H971" t="s">
        <v>1794</v>
      </c>
      <c r="I971" t="s">
        <v>1795</v>
      </c>
      <c r="J971" t="s">
        <v>1759</v>
      </c>
      <c r="K971" t="s">
        <v>1796</v>
      </c>
      <c r="L971" t="s">
        <v>1772</v>
      </c>
      <c r="M971" t="s">
        <v>1358</v>
      </c>
      <c r="N971">
        <v>59</v>
      </c>
      <c r="O971" t="s">
        <v>16</v>
      </c>
      <c r="P971" t="s">
        <v>19</v>
      </c>
      <c r="Q971" t="s">
        <v>113</v>
      </c>
      <c r="R971" t="s">
        <v>12</v>
      </c>
      <c r="S971">
        <v>1</v>
      </c>
      <c r="T971">
        <v>934.75</v>
      </c>
      <c r="U971">
        <v>0.11</v>
      </c>
      <c r="V971">
        <v>831.92750000000001</v>
      </c>
      <c r="W971" t="s">
        <v>1829</v>
      </c>
    </row>
    <row r="972" spans="1:23">
      <c r="A972" s="27">
        <v>45567</v>
      </c>
      <c r="B972" t="s">
        <v>984</v>
      </c>
      <c r="C972" t="s">
        <v>1602</v>
      </c>
      <c r="D972" t="s">
        <v>3882</v>
      </c>
      <c r="E972" t="s">
        <v>1544</v>
      </c>
      <c r="F972" t="s">
        <v>3864</v>
      </c>
      <c r="G972" t="s">
        <v>1653</v>
      </c>
      <c r="H972" t="s">
        <v>1797</v>
      </c>
      <c r="I972" t="s">
        <v>1798</v>
      </c>
      <c r="J972" t="s">
        <v>1754</v>
      </c>
      <c r="K972" t="s">
        <v>129</v>
      </c>
      <c r="L972" t="s">
        <v>1756</v>
      </c>
      <c r="M972" t="s">
        <v>985</v>
      </c>
      <c r="N972">
        <v>47</v>
      </c>
      <c r="O972" t="s">
        <v>16</v>
      </c>
      <c r="P972" t="s">
        <v>31</v>
      </c>
      <c r="Q972" t="s">
        <v>313</v>
      </c>
      <c r="R972" t="s">
        <v>12</v>
      </c>
      <c r="S972">
        <v>2</v>
      </c>
      <c r="T972">
        <v>563.29999999999995</v>
      </c>
      <c r="U972">
        <v>0.26</v>
      </c>
      <c r="V972">
        <v>833.68399999999997</v>
      </c>
      <c r="W972" t="s">
        <v>1826</v>
      </c>
    </row>
    <row r="973" spans="1:23">
      <c r="A973" s="27">
        <v>45567</v>
      </c>
      <c r="B973" t="s">
        <v>14</v>
      </c>
      <c r="C973" t="s">
        <v>1682</v>
      </c>
      <c r="D973" t="s">
        <v>3927</v>
      </c>
      <c r="E973" t="s">
        <v>1563</v>
      </c>
      <c r="F973" t="s">
        <v>3848</v>
      </c>
      <c r="G973" t="s">
        <v>1615</v>
      </c>
      <c r="H973" t="s">
        <v>1752</v>
      </c>
      <c r="I973" t="s">
        <v>1753</v>
      </c>
      <c r="J973" t="s">
        <v>1754</v>
      </c>
      <c r="K973" t="s">
        <v>1755</v>
      </c>
      <c r="L973" t="s">
        <v>1756</v>
      </c>
      <c r="M973" t="s">
        <v>15</v>
      </c>
      <c r="N973">
        <v>26</v>
      </c>
      <c r="O973" t="s">
        <v>16</v>
      </c>
      <c r="P973" t="s">
        <v>26</v>
      </c>
      <c r="Q973" t="s">
        <v>291</v>
      </c>
      <c r="R973" t="s">
        <v>12</v>
      </c>
      <c r="S973">
        <v>1</v>
      </c>
      <c r="T973">
        <v>928.72</v>
      </c>
      <c r="U973">
        <v>0.1</v>
      </c>
      <c r="V973">
        <v>835.84800000000007</v>
      </c>
      <c r="W973" t="s">
        <v>1826</v>
      </c>
    </row>
    <row r="974" spans="1:23">
      <c r="A974" s="27">
        <v>45567</v>
      </c>
      <c r="B974" t="s">
        <v>966</v>
      </c>
      <c r="C974" t="s">
        <v>1555</v>
      </c>
      <c r="D974" t="s">
        <v>3847</v>
      </c>
      <c r="E974" t="s">
        <v>1547</v>
      </c>
      <c r="F974" t="s">
        <v>3848</v>
      </c>
      <c r="G974" t="s">
        <v>1611</v>
      </c>
      <c r="H974" t="s">
        <v>1789</v>
      </c>
      <c r="I974" t="s">
        <v>1790</v>
      </c>
      <c r="J974" t="s">
        <v>1754</v>
      </c>
      <c r="K974" t="s">
        <v>1791</v>
      </c>
      <c r="L974" t="s">
        <v>1772</v>
      </c>
      <c r="M974" t="s">
        <v>967</v>
      </c>
      <c r="N974">
        <v>44</v>
      </c>
      <c r="O974" t="s">
        <v>9</v>
      </c>
      <c r="P974" t="s">
        <v>31</v>
      </c>
      <c r="Q974" t="s">
        <v>133</v>
      </c>
      <c r="R974" t="s">
        <v>12</v>
      </c>
      <c r="S974">
        <v>2</v>
      </c>
      <c r="T974">
        <v>516.02</v>
      </c>
      <c r="U974">
        <v>0.19</v>
      </c>
      <c r="V974">
        <v>835.95240000000001</v>
      </c>
      <c r="W974" t="s">
        <v>1829</v>
      </c>
    </row>
    <row r="975" spans="1:23">
      <c r="A975" s="27">
        <v>45568</v>
      </c>
      <c r="B975" t="s">
        <v>514</v>
      </c>
      <c r="C975" t="s">
        <v>1704</v>
      </c>
      <c r="D975" t="s">
        <v>3939</v>
      </c>
      <c r="E975" t="s">
        <v>1544</v>
      </c>
      <c r="F975" t="s">
        <v>3864</v>
      </c>
      <c r="G975" t="s">
        <v>1683</v>
      </c>
      <c r="H975" t="s">
        <v>1776</v>
      </c>
      <c r="I975" t="s">
        <v>1777</v>
      </c>
      <c r="J975" t="s">
        <v>1754</v>
      </c>
      <c r="K975" t="s">
        <v>1778</v>
      </c>
      <c r="L975" t="s">
        <v>1772</v>
      </c>
      <c r="M975" t="s">
        <v>515</v>
      </c>
      <c r="N975">
        <v>31</v>
      </c>
      <c r="O975" t="s">
        <v>9</v>
      </c>
      <c r="P975" t="s">
        <v>26</v>
      </c>
      <c r="Q975" t="s">
        <v>11</v>
      </c>
      <c r="R975" t="s">
        <v>12</v>
      </c>
      <c r="S975">
        <v>3</v>
      </c>
      <c r="T975">
        <v>362.11</v>
      </c>
      <c r="U975">
        <v>0.23</v>
      </c>
      <c r="V975">
        <v>836.47409999999991</v>
      </c>
      <c r="W975" t="s">
        <v>1826</v>
      </c>
    </row>
    <row r="976" spans="1:23">
      <c r="A976" s="27">
        <v>45568</v>
      </c>
      <c r="B976" t="s">
        <v>14</v>
      </c>
      <c r="C976" t="s">
        <v>1650</v>
      </c>
      <c r="D976" t="s">
        <v>3911</v>
      </c>
      <c r="E976" t="s">
        <v>1563</v>
      </c>
      <c r="F976" t="s">
        <v>3848</v>
      </c>
      <c r="G976" t="s">
        <v>1641</v>
      </c>
      <c r="H976" t="s">
        <v>1799</v>
      </c>
      <c r="I976" t="s">
        <v>1800</v>
      </c>
      <c r="J976" t="s">
        <v>1763</v>
      </c>
      <c r="K976" t="s">
        <v>207</v>
      </c>
      <c r="L976" t="s">
        <v>1765</v>
      </c>
      <c r="M976" t="s">
        <v>15</v>
      </c>
      <c r="N976">
        <v>26</v>
      </c>
      <c r="O976" t="s">
        <v>16</v>
      </c>
      <c r="P976" t="s">
        <v>26</v>
      </c>
      <c r="Q976" t="s">
        <v>47</v>
      </c>
      <c r="R976" t="s">
        <v>12</v>
      </c>
      <c r="S976">
        <v>3</v>
      </c>
      <c r="T976">
        <v>287.70999999999998</v>
      </c>
      <c r="U976">
        <v>0.03</v>
      </c>
      <c r="V976">
        <v>837.23609999999985</v>
      </c>
      <c r="W976" t="s">
        <v>1824</v>
      </c>
    </row>
    <row r="977" spans="1:23">
      <c r="A977" s="27">
        <v>45568</v>
      </c>
      <c r="B977" t="s">
        <v>1139</v>
      </c>
      <c r="C977" t="s">
        <v>1688</v>
      </c>
      <c r="D977" t="s">
        <v>3931</v>
      </c>
      <c r="E977" t="s">
        <v>1544</v>
      </c>
      <c r="F977" t="s">
        <v>3875</v>
      </c>
      <c r="G977" t="s">
        <v>1739</v>
      </c>
      <c r="H977" t="s">
        <v>1794</v>
      </c>
      <c r="I977" t="s">
        <v>1795</v>
      </c>
      <c r="J977" t="s">
        <v>1759</v>
      </c>
      <c r="K977" t="s">
        <v>1796</v>
      </c>
      <c r="L977" t="s">
        <v>1772</v>
      </c>
      <c r="M977" t="s">
        <v>1140</v>
      </c>
      <c r="N977">
        <v>58</v>
      </c>
      <c r="O977" t="s">
        <v>9</v>
      </c>
      <c r="P977" t="s">
        <v>19</v>
      </c>
      <c r="Q977" t="s">
        <v>96</v>
      </c>
      <c r="R977" t="s">
        <v>12</v>
      </c>
      <c r="S977">
        <v>3</v>
      </c>
      <c r="T977">
        <v>306.70999999999998</v>
      </c>
      <c r="U977">
        <v>0.09</v>
      </c>
      <c r="V977">
        <v>837.31829999999991</v>
      </c>
      <c r="W977" t="s">
        <v>1826</v>
      </c>
    </row>
    <row r="978" spans="1:23">
      <c r="A978" s="27">
        <v>45569</v>
      </c>
      <c r="B978" t="s">
        <v>464</v>
      </c>
      <c r="C978" t="s">
        <v>1622</v>
      </c>
      <c r="D978" t="s">
        <v>3893</v>
      </c>
      <c r="E978" t="s">
        <v>1547</v>
      </c>
      <c r="F978" t="s">
        <v>3894</v>
      </c>
      <c r="G978" t="s">
        <v>1659</v>
      </c>
      <c r="H978" t="s">
        <v>1801</v>
      </c>
      <c r="I978" t="s">
        <v>1802</v>
      </c>
      <c r="J978" t="s">
        <v>1759</v>
      </c>
      <c r="K978" t="s">
        <v>1803</v>
      </c>
      <c r="L978" t="s">
        <v>1756</v>
      </c>
      <c r="M978" t="s">
        <v>465</v>
      </c>
      <c r="N978">
        <v>29</v>
      </c>
      <c r="O978" t="s">
        <v>9</v>
      </c>
      <c r="P978" t="s">
        <v>26</v>
      </c>
      <c r="Q978" t="s">
        <v>92</v>
      </c>
      <c r="R978" t="s">
        <v>12</v>
      </c>
      <c r="S978">
        <v>3</v>
      </c>
      <c r="T978">
        <v>281.95999999999998</v>
      </c>
      <c r="U978">
        <v>0.01</v>
      </c>
      <c r="V978">
        <v>837.42119999999989</v>
      </c>
      <c r="W978" t="s">
        <v>1824</v>
      </c>
    </row>
    <row r="979" spans="1:23">
      <c r="A979" s="27">
        <v>45569</v>
      </c>
      <c r="B979" t="s">
        <v>353</v>
      </c>
      <c r="C979" t="s">
        <v>1650</v>
      </c>
      <c r="D979" t="s">
        <v>3911</v>
      </c>
      <c r="E979" t="s">
        <v>1563</v>
      </c>
      <c r="F979" t="s">
        <v>3848</v>
      </c>
      <c r="G979" t="s">
        <v>1641</v>
      </c>
      <c r="H979" t="s">
        <v>1794</v>
      </c>
      <c r="I979" t="s">
        <v>1795</v>
      </c>
      <c r="J979" t="s">
        <v>1759</v>
      </c>
      <c r="K979" t="s">
        <v>1796</v>
      </c>
      <c r="L979" t="s">
        <v>1772</v>
      </c>
      <c r="M979" t="s">
        <v>354</v>
      </c>
      <c r="N979">
        <v>35</v>
      </c>
      <c r="O979" t="s">
        <v>9</v>
      </c>
      <c r="P979" t="s">
        <v>31</v>
      </c>
      <c r="Q979" t="s">
        <v>30</v>
      </c>
      <c r="R979" t="s">
        <v>12</v>
      </c>
      <c r="S979">
        <v>1</v>
      </c>
      <c r="T979">
        <v>891.62</v>
      </c>
      <c r="U979">
        <v>0.06</v>
      </c>
      <c r="V979">
        <v>838.12279999999998</v>
      </c>
      <c r="W979" t="s">
        <v>1829</v>
      </c>
    </row>
    <row r="980" spans="1:23">
      <c r="A980" s="27">
        <v>45569</v>
      </c>
      <c r="B980" t="s">
        <v>338</v>
      </c>
      <c r="C980" t="s">
        <v>1626</v>
      </c>
      <c r="D980" t="s">
        <v>3896</v>
      </c>
      <c r="E980" t="s">
        <v>1563</v>
      </c>
      <c r="F980" t="s">
        <v>3897</v>
      </c>
      <c r="G980" t="s">
        <v>1561</v>
      </c>
      <c r="H980" t="s">
        <v>1769</v>
      </c>
      <c r="I980" t="s">
        <v>1770</v>
      </c>
      <c r="J980" t="s">
        <v>1763</v>
      </c>
      <c r="K980" t="s">
        <v>1771</v>
      </c>
      <c r="L980" t="s">
        <v>1772</v>
      </c>
      <c r="M980" t="s">
        <v>339</v>
      </c>
      <c r="N980">
        <v>43</v>
      </c>
      <c r="O980" t="s">
        <v>16</v>
      </c>
      <c r="P980" t="s">
        <v>31</v>
      </c>
      <c r="Q980" t="s">
        <v>434</v>
      </c>
      <c r="R980" t="s">
        <v>12</v>
      </c>
      <c r="S980">
        <v>2</v>
      </c>
      <c r="T980">
        <v>559.23</v>
      </c>
      <c r="U980">
        <v>0.25</v>
      </c>
      <c r="V980">
        <v>838.84500000000003</v>
      </c>
      <c r="W980" t="s">
        <v>1824</v>
      </c>
    </row>
    <row r="981" spans="1:23">
      <c r="A981" s="27">
        <v>45569</v>
      </c>
      <c r="B981" t="s">
        <v>1295</v>
      </c>
      <c r="C981" t="s">
        <v>1682</v>
      </c>
      <c r="D981" t="s">
        <v>3927</v>
      </c>
      <c r="E981" t="s">
        <v>1563</v>
      </c>
      <c r="F981" t="s">
        <v>3848</v>
      </c>
      <c r="G981" t="s">
        <v>1667</v>
      </c>
      <c r="H981" t="s">
        <v>1810</v>
      </c>
      <c r="I981" t="s">
        <v>1811</v>
      </c>
      <c r="J981" t="s">
        <v>1754</v>
      </c>
      <c r="K981" t="s">
        <v>1812</v>
      </c>
      <c r="L981" t="s">
        <v>1756</v>
      </c>
      <c r="M981" t="s">
        <v>1296</v>
      </c>
      <c r="N981">
        <v>64</v>
      </c>
      <c r="O981" t="s">
        <v>16</v>
      </c>
      <c r="P981" t="s">
        <v>19</v>
      </c>
      <c r="Q981" t="s">
        <v>99</v>
      </c>
      <c r="R981" t="s">
        <v>12</v>
      </c>
      <c r="S981">
        <v>1</v>
      </c>
      <c r="T981">
        <v>980.26</v>
      </c>
      <c r="U981">
        <v>0.14000000000000001</v>
      </c>
      <c r="V981">
        <v>843.02359999999999</v>
      </c>
      <c r="W981" t="s">
        <v>1824</v>
      </c>
    </row>
    <row r="982" spans="1:23">
      <c r="A982" s="27">
        <v>45569</v>
      </c>
      <c r="B982" t="s">
        <v>1513</v>
      </c>
      <c r="C982" t="s">
        <v>1549</v>
      </c>
      <c r="D982" t="s">
        <v>3842</v>
      </c>
      <c r="E982" t="s">
        <v>1547</v>
      </c>
      <c r="F982" t="s">
        <v>3843</v>
      </c>
      <c r="G982" t="s">
        <v>1645</v>
      </c>
      <c r="H982" t="s">
        <v>1789</v>
      </c>
      <c r="I982" t="s">
        <v>1790</v>
      </c>
      <c r="J982" t="s">
        <v>1754</v>
      </c>
      <c r="K982" t="s">
        <v>1791</v>
      </c>
      <c r="L982" t="s">
        <v>1772</v>
      </c>
      <c r="M982" t="s">
        <v>1514</v>
      </c>
      <c r="N982">
        <v>59</v>
      </c>
      <c r="O982" t="s">
        <v>16</v>
      </c>
      <c r="P982" t="s">
        <v>19</v>
      </c>
      <c r="Q982" t="s">
        <v>58</v>
      </c>
      <c r="R982" t="s">
        <v>12</v>
      </c>
      <c r="S982">
        <v>1</v>
      </c>
      <c r="T982">
        <v>948.33</v>
      </c>
      <c r="U982">
        <v>0.11</v>
      </c>
      <c r="V982">
        <v>844.01370000000009</v>
      </c>
      <c r="W982" t="s">
        <v>1829</v>
      </c>
    </row>
    <row r="983" spans="1:23">
      <c r="A983" s="27">
        <v>45569</v>
      </c>
      <c r="B983" t="s">
        <v>405</v>
      </c>
      <c r="C983" t="s">
        <v>1702</v>
      </c>
      <c r="D983" t="s">
        <v>3938</v>
      </c>
      <c r="E983" t="s">
        <v>1563</v>
      </c>
      <c r="F983" t="s">
        <v>3866</v>
      </c>
      <c r="G983" t="s">
        <v>1643</v>
      </c>
      <c r="H983" t="s">
        <v>1766</v>
      </c>
      <c r="I983" t="s">
        <v>1767</v>
      </c>
      <c r="J983" t="s">
        <v>1759</v>
      </c>
      <c r="K983" t="s">
        <v>1768</v>
      </c>
      <c r="L983" t="s">
        <v>1765</v>
      </c>
      <c r="M983" t="s">
        <v>406</v>
      </c>
      <c r="N983">
        <v>18</v>
      </c>
      <c r="O983" t="s">
        <v>16</v>
      </c>
      <c r="P983" t="s">
        <v>26</v>
      </c>
      <c r="Q983" t="s">
        <v>35</v>
      </c>
      <c r="R983" t="s">
        <v>12</v>
      </c>
      <c r="S983">
        <v>2</v>
      </c>
      <c r="T983">
        <v>548.29999999999995</v>
      </c>
      <c r="U983">
        <v>0.23</v>
      </c>
      <c r="V983">
        <v>844.38199999999995</v>
      </c>
      <c r="W983" t="s">
        <v>1829</v>
      </c>
    </row>
    <row r="984" spans="1:23">
      <c r="A984" s="27">
        <v>45570</v>
      </c>
      <c r="B984" t="s">
        <v>1458</v>
      </c>
      <c r="C984" t="s">
        <v>1690</v>
      </c>
      <c r="D984" t="s">
        <v>3932</v>
      </c>
      <c r="E984" t="s">
        <v>1558</v>
      </c>
      <c r="F984" t="s">
        <v>3861</v>
      </c>
      <c r="G984" t="s">
        <v>1641</v>
      </c>
      <c r="H984" t="s">
        <v>1810</v>
      </c>
      <c r="I984" t="s">
        <v>1811</v>
      </c>
      <c r="J984" t="s">
        <v>1754</v>
      </c>
      <c r="K984" t="s">
        <v>1812</v>
      </c>
      <c r="L984" t="s">
        <v>1756</v>
      </c>
      <c r="M984" t="s">
        <v>1459</v>
      </c>
      <c r="N984">
        <v>53</v>
      </c>
      <c r="O984" t="s">
        <v>9</v>
      </c>
      <c r="P984" t="s">
        <v>19</v>
      </c>
      <c r="Q984" t="s">
        <v>51</v>
      </c>
      <c r="R984" t="s">
        <v>12</v>
      </c>
      <c r="S984">
        <v>3</v>
      </c>
      <c r="T984">
        <v>385.74</v>
      </c>
      <c r="U984">
        <v>0.27</v>
      </c>
      <c r="V984">
        <v>844.77059999999994</v>
      </c>
      <c r="W984" t="s">
        <v>1826</v>
      </c>
    </row>
    <row r="985" spans="1:23">
      <c r="A985" s="27">
        <v>45571</v>
      </c>
      <c r="B985" t="s">
        <v>687</v>
      </c>
      <c r="C985" t="s">
        <v>1682</v>
      </c>
      <c r="D985" t="s">
        <v>3927</v>
      </c>
      <c r="E985" t="s">
        <v>1563</v>
      </c>
      <c r="F985" t="s">
        <v>3848</v>
      </c>
      <c r="G985" t="s">
        <v>1667</v>
      </c>
      <c r="H985" t="s">
        <v>1773</v>
      </c>
      <c r="I985" t="s">
        <v>1774</v>
      </c>
      <c r="J985" t="s">
        <v>1759</v>
      </c>
      <c r="K985" t="s">
        <v>1775</v>
      </c>
      <c r="L985" t="s">
        <v>1765</v>
      </c>
      <c r="M985" t="s">
        <v>688</v>
      </c>
      <c r="N985">
        <v>20</v>
      </c>
      <c r="O985" t="s">
        <v>16</v>
      </c>
      <c r="P985" t="s">
        <v>26</v>
      </c>
      <c r="Q985" t="s">
        <v>324</v>
      </c>
      <c r="R985" t="s">
        <v>12</v>
      </c>
      <c r="S985">
        <v>2</v>
      </c>
      <c r="T985">
        <v>491.26</v>
      </c>
      <c r="U985">
        <v>0.14000000000000001</v>
      </c>
      <c r="V985">
        <v>844.96719999999993</v>
      </c>
      <c r="W985" t="s">
        <v>1829</v>
      </c>
    </row>
    <row r="986" spans="1:23">
      <c r="A986" s="27">
        <v>45571</v>
      </c>
      <c r="B986" t="s">
        <v>884</v>
      </c>
      <c r="C986" t="s">
        <v>1732</v>
      </c>
      <c r="D986" t="s">
        <v>3953</v>
      </c>
      <c r="E986" t="s">
        <v>1544</v>
      </c>
      <c r="F986" t="s">
        <v>3866</v>
      </c>
      <c r="G986" t="s">
        <v>1723</v>
      </c>
      <c r="H986" t="s">
        <v>1776</v>
      </c>
      <c r="I986" t="s">
        <v>1777</v>
      </c>
      <c r="J986" t="s">
        <v>1754</v>
      </c>
      <c r="K986" t="s">
        <v>1778</v>
      </c>
      <c r="L986" t="s">
        <v>1772</v>
      </c>
      <c r="M986" t="s">
        <v>885</v>
      </c>
      <c r="N986">
        <v>42</v>
      </c>
      <c r="O986" t="s">
        <v>16</v>
      </c>
      <c r="P986" t="s">
        <v>31</v>
      </c>
      <c r="Q986" t="s">
        <v>88</v>
      </c>
      <c r="R986" t="s">
        <v>12</v>
      </c>
      <c r="S986">
        <v>1</v>
      </c>
      <c r="T986">
        <v>882.03</v>
      </c>
      <c r="U986">
        <v>0.04</v>
      </c>
      <c r="V986">
        <v>846.74879999999996</v>
      </c>
      <c r="W986" t="s">
        <v>1824</v>
      </c>
    </row>
    <row r="987" spans="1:23">
      <c r="A987" s="27">
        <v>45571</v>
      </c>
      <c r="B987" t="s">
        <v>1461</v>
      </c>
      <c r="C987" t="s">
        <v>1746</v>
      </c>
      <c r="D987" t="s">
        <v>3960</v>
      </c>
      <c r="E987" t="s">
        <v>1544</v>
      </c>
      <c r="F987" t="s">
        <v>3858</v>
      </c>
      <c r="G987" t="s">
        <v>1709</v>
      </c>
      <c r="H987" t="s">
        <v>1810</v>
      </c>
      <c r="I987" t="s">
        <v>1811</v>
      </c>
      <c r="J987" t="s">
        <v>1754</v>
      </c>
      <c r="K987" t="s">
        <v>1812</v>
      </c>
      <c r="L987" t="s">
        <v>1756</v>
      </c>
      <c r="M987" t="s">
        <v>1462</v>
      </c>
      <c r="N987">
        <v>32</v>
      </c>
      <c r="O987" t="s">
        <v>16</v>
      </c>
      <c r="P987" t="s">
        <v>26</v>
      </c>
      <c r="Q987" t="s">
        <v>62</v>
      </c>
      <c r="R987" t="s">
        <v>12</v>
      </c>
      <c r="S987">
        <v>1</v>
      </c>
      <c r="T987">
        <v>873.18</v>
      </c>
      <c r="U987">
        <v>0.03</v>
      </c>
      <c r="V987">
        <v>846.98459999999989</v>
      </c>
      <c r="W987" t="s">
        <v>1824</v>
      </c>
    </row>
    <row r="988" spans="1:23">
      <c r="A988" s="27">
        <v>45572</v>
      </c>
      <c r="B988" t="s">
        <v>214</v>
      </c>
      <c r="C988" t="s">
        <v>1684</v>
      </c>
      <c r="D988" t="s">
        <v>3928</v>
      </c>
      <c r="E988" t="s">
        <v>1544</v>
      </c>
      <c r="F988" t="s">
        <v>3929</v>
      </c>
      <c r="G988" t="s">
        <v>1617</v>
      </c>
      <c r="H988" t="s">
        <v>1807</v>
      </c>
      <c r="I988" t="s">
        <v>1808</v>
      </c>
      <c r="J988" t="s">
        <v>1759</v>
      </c>
      <c r="K988" t="s">
        <v>1809</v>
      </c>
      <c r="L988" t="s">
        <v>1756</v>
      </c>
      <c r="M988" t="s">
        <v>215</v>
      </c>
      <c r="N988">
        <v>43</v>
      </c>
      <c r="O988" t="s">
        <v>16</v>
      </c>
      <c r="P988" t="s">
        <v>31</v>
      </c>
      <c r="Q988" t="s">
        <v>233</v>
      </c>
      <c r="R988" t="s">
        <v>12</v>
      </c>
      <c r="S988">
        <v>4</v>
      </c>
      <c r="T988">
        <v>255.67</v>
      </c>
      <c r="U988">
        <v>0.17</v>
      </c>
      <c r="V988">
        <v>848.82439999999997</v>
      </c>
      <c r="W988" t="s">
        <v>1826</v>
      </c>
    </row>
    <row r="989" spans="1:23">
      <c r="A989" s="27">
        <v>45572</v>
      </c>
      <c r="B989" t="s">
        <v>1524</v>
      </c>
      <c r="C989" t="s">
        <v>1650</v>
      </c>
      <c r="D989" t="s">
        <v>3911</v>
      </c>
      <c r="E989" t="s">
        <v>1563</v>
      </c>
      <c r="F989" t="s">
        <v>3848</v>
      </c>
      <c r="G989" t="s">
        <v>1689</v>
      </c>
      <c r="H989" t="s">
        <v>1792</v>
      </c>
      <c r="I989" t="s">
        <v>1793</v>
      </c>
      <c r="J989" t="s">
        <v>1763</v>
      </c>
      <c r="K989" t="s">
        <v>395</v>
      </c>
      <c r="L989" t="s">
        <v>1772</v>
      </c>
      <c r="M989" t="s">
        <v>1525</v>
      </c>
      <c r="N989">
        <v>56</v>
      </c>
      <c r="O989" t="s">
        <v>9</v>
      </c>
      <c r="P989" t="s">
        <v>19</v>
      </c>
      <c r="Q989" t="s">
        <v>88</v>
      </c>
      <c r="R989" t="s">
        <v>12</v>
      </c>
      <c r="S989">
        <v>3</v>
      </c>
      <c r="T989">
        <v>298.35000000000002</v>
      </c>
      <c r="U989">
        <v>0.05</v>
      </c>
      <c r="V989">
        <v>850.29750000000001</v>
      </c>
      <c r="W989" t="s">
        <v>1826</v>
      </c>
    </row>
    <row r="990" spans="1:23">
      <c r="A990" s="27">
        <v>45572</v>
      </c>
      <c r="B990" t="s">
        <v>153</v>
      </c>
      <c r="C990" t="s">
        <v>1622</v>
      </c>
      <c r="D990" t="s">
        <v>3893</v>
      </c>
      <c r="E990" t="s">
        <v>1547</v>
      </c>
      <c r="F990" t="s">
        <v>3894</v>
      </c>
      <c r="G990" t="s">
        <v>1575</v>
      </c>
      <c r="H990" t="s">
        <v>1779</v>
      </c>
      <c r="I990" t="s">
        <v>1780</v>
      </c>
      <c r="J990" t="s">
        <v>1763</v>
      </c>
      <c r="K990" t="s">
        <v>1781</v>
      </c>
      <c r="L990" t="s">
        <v>1772</v>
      </c>
      <c r="M990" t="s">
        <v>154</v>
      </c>
      <c r="N990">
        <v>55</v>
      </c>
      <c r="O990" t="s">
        <v>16</v>
      </c>
      <c r="P990" t="s">
        <v>19</v>
      </c>
      <c r="Q990" t="s">
        <v>156</v>
      </c>
      <c r="R990" t="s">
        <v>12</v>
      </c>
      <c r="S990">
        <v>3</v>
      </c>
      <c r="T990">
        <v>346.77</v>
      </c>
      <c r="U990">
        <v>0.18</v>
      </c>
      <c r="V990">
        <v>853.05420000000004</v>
      </c>
      <c r="W990" t="s">
        <v>1829</v>
      </c>
    </row>
    <row r="991" spans="1:23">
      <c r="A991" s="27">
        <v>45572</v>
      </c>
      <c r="B991" t="s">
        <v>78</v>
      </c>
      <c r="C991" t="s">
        <v>1720</v>
      </c>
      <c r="D991" t="s">
        <v>3947</v>
      </c>
      <c r="E991" t="s">
        <v>1544</v>
      </c>
      <c r="F991" t="s">
        <v>3858</v>
      </c>
      <c r="G991" t="s">
        <v>1579</v>
      </c>
      <c r="H991" t="s">
        <v>1797</v>
      </c>
      <c r="I991" t="s">
        <v>1798</v>
      </c>
      <c r="J991" t="s">
        <v>1754</v>
      </c>
      <c r="K991" t="s">
        <v>129</v>
      </c>
      <c r="L991" t="s">
        <v>1756</v>
      </c>
      <c r="M991" t="s">
        <v>79</v>
      </c>
      <c r="N991">
        <v>60</v>
      </c>
      <c r="O991" t="s">
        <v>16</v>
      </c>
      <c r="P991" t="s">
        <v>19</v>
      </c>
      <c r="Q991" t="s">
        <v>167</v>
      </c>
      <c r="R991" t="s">
        <v>12</v>
      </c>
      <c r="S991">
        <v>4</v>
      </c>
      <c r="T991">
        <v>292.31</v>
      </c>
      <c r="U991">
        <v>0.27</v>
      </c>
      <c r="V991">
        <v>853.54520000000002</v>
      </c>
      <c r="W991" t="s">
        <v>1824</v>
      </c>
    </row>
    <row r="992" spans="1:23">
      <c r="A992" s="27">
        <v>45572</v>
      </c>
      <c r="B992" t="s">
        <v>893</v>
      </c>
      <c r="C992" t="s">
        <v>1702</v>
      </c>
      <c r="D992" t="s">
        <v>3938</v>
      </c>
      <c r="E992" t="s">
        <v>1563</v>
      </c>
      <c r="F992" t="s">
        <v>3866</v>
      </c>
      <c r="G992" t="s">
        <v>1605</v>
      </c>
      <c r="H992" t="s">
        <v>1813</v>
      </c>
      <c r="I992" t="s">
        <v>1814</v>
      </c>
      <c r="J992" t="s">
        <v>1754</v>
      </c>
      <c r="K992" t="s">
        <v>1815</v>
      </c>
      <c r="L992" t="s">
        <v>1772</v>
      </c>
      <c r="M992" t="s">
        <v>894</v>
      </c>
      <c r="N992">
        <v>59</v>
      </c>
      <c r="O992" t="s">
        <v>9</v>
      </c>
      <c r="P992" t="s">
        <v>19</v>
      </c>
      <c r="Q992" t="s">
        <v>140</v>
      </c>
      <c r="R992" t="s">
        <v>12</v>
      </c>
      <c r="S992">
        <v>3</v>
      </c>
      <c r="T992">
        <v>401.87</v>
      </c>
      <c r="U992">
        <v>0.28999999999999998</v>
      </c>
      <c r="V992">
        <v>855.98310000000004</v>
      </c>
      <c r="W992" t="s">
        <v>1826</v>
      </c>
    </row>
    <row r="993" spans="1:23">
      <c r="A993" s="27">
        <v>45573</v>
      </c>
      <c r="B993" t="s">
        <v>369</v>
      </c>
      <c r="C993" t="s">
        <v>1582</v>
      </c>
      <c r="D993" t="s">
        <v>3869</v>
      </c>
      <c r="E993" t="s">
        <v>1566</v>
      </c>
      <c r="F993" t="s">
        <v>3848</v>
      </c>
      <c r="G993" t="s">
        <v>1595</v>
      </c>
      <c r="H993" t="s">
        <v>1794</v>
      </c>
      <c r="I993" t="s">
        <v>1795</v>
      </c>
      <c r="J993" t="s">
        <v>1759</v>
      </c>
      <c r="K993" t="s">
        <v>1796</v>
      </c>
      <c r="L993" t="s">
        <v>1772</v>
      </c>
      <c r="M993" t="s">
        <v>370</v>
      </c>
      <c r="N993">
        <v>64</v>
      </c>
      <c r="O993" t="s">
        <v>9</v>
      </c>
      <c r="P993" t="s">
        <v>19</v>
      </c>
      <c r="Q993" t="s">
        <v>22</v>
      </c>
      <c r="R993" t="s">
        <v>12</v>
      </c>
      <c r="S993">
        <v>2</v>
      </c>
      <c r="T993">
        <v>428.55</v>
      </c>
      <c r="U993">
        <v>0</v>
      </c>
      <c r="V993">
        <v>857.1</v>
      </c>
      <c r="W993" t="s">
        <v>1829</v>
      </c>
    </row>
    <row r="994" spans="1:23">
      <c r="A994" s="27">
        <v>45573</v>
      </c>
      <c r="B994" t="s">
        <v>1455</v>
      </c>
      <c r="C994" t="s">
        <v>1616</v>
      </c>
      <c r="D994" t="s">
        <v>3890</v>
      </c>
      <c r="E994" t="s">
        <v>1563</v>
      </c>
      <c r="F994" t="s">
        <v>3839</v>
      </c>
      <c r="G994" t="s">
        <v>1617</v>
      </c>
      <c r="H994" t="s">
        <v>1786</v>
      </c>
      <c r="I994" t="s">
        <v>1787</v>
      </c>
      <c r="J994" t="s">
        <v>1763</v>
      </c>
      <c r="K994" t="s">
        <v>1788</v>
      </c>
      <c r="L994" t="s">
        <v>1756</v>
      </c>
      <c r="M994" t="s">
        <v>1456</v>
      </c>
      <c r="N994">
        <v>42</v>
      </c>
      <c r="O994" t="s">
        <v>9</v>
      </c>
      <c r="P994" t="s">
        <v>31</v>
      </c>
      <c r="Q994" t="s">
        <v>434</v>
      </c>
      <c r="R994" t="s">
        <v>12</v>
      </c>
      <c r="S994">
        <v>2</v>
      </c>
      <c r="T994">
        <v>597.07000000000005</v>
      </c>
      <c r="U994">
        <v>0.28000000000000003</v>
      </c>
      <c r="V994">
        <v>859.7808</v>
      </c>
      <c r="W994" t="s">
        <v>1826</v>
      </c>
    </row>
    <row r="995" spans="1:23">
      <c r="A995" s="27">
        <v>45573</v>
      </c>
      <c r="B995" t="s">
        <v>678</v>
      </c>
      <c r="C995" t="s">
        <v>1704</v>
      </c>
      <c r="D995" t="s">
        <v>3939</v>
      </c>
      <c r="E995" t="s">
        <v>1544</v>
      </c>
      <c r="F995" t="s">
        <v>3864</v>
      </c>
      <c r="G995" t="s">
        <v>1685</v>
      </c>
      <c r="H995" t="s">
        <v>1804</v>
      </c>
      <c r="I995" t="s">
        <v>1805</v>
      </c>
      <c r="J995" t="s">
        <v>1784</v>
      </c>
      <c r="K995" t="s">
        <v>1806</v>
      </c>
      <c r="L995" t="s">
        <v>1756</v>
      </c>
      <c r="M995" t="s">
        <v>679</v>
      </c>
      <c r="N995">
        <v>54</v>
      </c>
      <c r="O995" t="s">
        <v>9</v>
      </c>
      <c r="P995" t="s">
        <v>19</v>
      </c>
      <c r="Q995" t="s">
        <v>317</v>
      </c>
      <c r="R995" t="s">
        <v>12</v>
      </c>
      <c r="S995">
        <v>3</v>
      </c>
      <c r="T995">
        <v>392.84</v>
      </c>
      <c r="U995">
        <v>0.27</v>
      </c>
      <c r="V995">
        <v>860.31959999999992</v>
      </c>
      <c r="W995" t="s">
        <v>1824</v>
      </c>
    </row>
    <row r="996" spans="1:23">
      <c r="A996" s="27">
        <v>45573</v>
      </c>
      <c r="B996" t="s">
        <v>1325</v>
      </c>
      <c r="C996" t="s">
        <v>1668</v>
      </c>
      <c r="D996" t="s">
        <v>3920</v>
      </c>
      <c r="E996" t="s">
        <v>1558</v>
      </c>
      <c r="F996" t="s">
        <v>3909</v>
      </c>
      <c r="G996" t="s">
        <v>1550</v>
      </c>
      <c r="H996" t="s">
        <v>1807</v>
      </c>
      <c r="I996" t="s">
        <v>1808</v>
      </c>
      <c r="J996" t="s">
        <v>1759</v>
      </c>
      <c r="K996" t="s">
        <v>1809</v>
      </c>
      <c r="L996" t="s">
        <v>1756</v>
      </c>
      <c r="M996" t="s">
        <v>1326</v>
      </c>
      <c r="N996">
        <v>18</v>
      </c>
      <c r="O996" t="s">
        <v>16</v>
      </c>
      <c r="P996" t="s">
        <v>26</v>
      </c>
      <c r="Q996" t="s">
        <v>117</v>
      </c>
      <c r="R996" t="s">
        <v>12</v>
      </c>
      <c r="S996">
        <v>1</v>
      </c>
      <c r="T996">
        <v>889.19</v>
      </c>
      <c r="U996">
        <v>0.03</v>
      </c>
      <c r="V996">
        <v>862.51430000000005</v>
      </c>
      <c r="W996" t="s">
        <v>1829</v>
      </c>
    </row>
    <row r="997" spans="1:23">
      <c r="A997" s="27">
        <v>45574</v>
      </c>
      <c r="B997" t="s">
        <v>350</v>
      </c>
      <c r="C997" t="s">
        <v>1664</v>
      </c>
      <c r="D997" t="s">
        <v>3918</v>
      </c>
      <c r="E997" t="s">
        <v>1547</v>
      </c>
      <c r="F997" t="s">
        <v>3848</v>
      </c>
      <c r="G997" t="s">
        <v>1653</v>
      </c>
      <c r="H997" t="s">
        <v>1794</v>
      </c>
      <c r="I997" t="s">
        <v>1795</v>
      </c>
      <c r="J997" t="s">
        <v>1759</v>
      </c>
      <c r="K997" t="s">
        <v>1796</v>
      </c>
      <c r="L997" t="s">
        <v>1772</v>
      </c>
      <c r="M997" t="s">
        <v>351</v>
      </c>
      <c r="N997">
        <v>24</v>
      </c>
      <c r="O997" t="s">
        <v>9</v>
      </c>
      <c r="P997" t="s">
        <v>26</v>
      </c>
      <c r="Q997" t="s">
        <v>163</v>
      </c>
      <c r="R997" t="s">
        <v>12</v>
      </c>
      <c r="S997">
        <v>2</v>
      </c>
      <c r="T997">
        <v>485.17</v>
      </c>
      <c r="U997">
        <v>0.11</v>
      </c>
      <c r="V997">
        <v>863.60260000000005</v>
      </c>
      <c r="W997" t="s">
        <v>1826</v>
      </c>
    </row>
    <row r="998" spans="1:23">
      <c r="A998" s="27">
        <v>45575</v>
      </c>
      <c r="B998" t="s">
        <v>740</v>
      </c>
      <c r="C998" t="s">
        <v>1680</v>
      </c>
      <c r="D998" t="s">
        <v>3926</v>
      </c>
      <c r="E998" t="s">
        <v>1558</v>
      </c>
      <c r="F998" t="s">
        <v>3861</v>
      </c>
      <c r="G998" t="s">
        <v>1671</v>
      </c>
      <c r="H998" t="s">
        <v>1792</v>
      </c>
      <c r="I998" t="s">
        <v>1793</v>
      </c>
      <c r="J998" t="s">
        <v>1763</v>
      </c>
      <c r="K998" t="s">
        <v>395</v>
      </c>
      <c r="L998" t="s">
        <v>1772</v>
      </c>
      <c r="M998" t="s">
        <v>741</v>
      </c>
      <c r="N998">
        <v>29</v>
      </c>
      <c r="O998" t="s">
        <v>9</v>
      </c>
      <c r="P998" t="s">
        <v>26</v>
      </c>
      <c r="Q998" t="s">
        <v>201</v>
      </c>
      <c r="R998" t="s">
        <v>12</v>
      </c>
      <c r="S998">
        <v>1</v>
      </c>
      <c r="T998">
        <v>891.79</v>
      </c>
      <c r="U998">
        <v>0.03</v>
      </c>
      <c r="V998">
        <v>865.03629999999998</v>
      </c>
      <c r="W998" t="s">
        <v>1829</v>
      </c>
    </row>
    <row r="999" spans="1:23">
      <c r="A999" s="27">
        <v>45575</v>
      </c>
      <c r="B999" t="s">
        <v>547</v>
      </c>
      <c r="C999" t="s">
        <v>1606</v>
      </c>
      <c r="D999" t="s">
        <v>3884</v>
      </c>
      <c r="E999" t="s">
        <v>1544</v>
      </c>
      <c r="F999" t="s">
        <v>3864</v>
      </c>
      <c r="G999" t="s">
        <v>1573</v>
      </c>
      <c r="H999" t="s">
        <v>1769</v>
      </c>
      <c r="I999" t="s">
        <v>1770</v>
      </c>
      <c r="J999" t="s">
        <v>1763</v>
      </c>
      <c r="K999" t="s">
        <v>1771</v>
      </c>
      <c r="L999" t="s">
        <v>1772</v>
      </c>
      <c r="M999" t="s">
        <v>548</v>
      </c>
      <c r="N999">
        <v>39</v>
      </c>
      <c r="O999" t="s">
        <v>16</v>
      </c>
      <c r="P999" t="s">
        <v>31</v>
      </c>
      <c r="Q999" t="s">
        <v>184</v>
      </c>
      <c r="R999" t="s">
        <v>12</v>
      </c>
      <c r="S999">
        <v>2</v>
      </c>
      <c r="T999">
        <v>527.51</v>
      </c>
      <c r="U999">
        <v>0.18</v>
      </c>
      <c r="V999">
        <v>865.1164</v>
      </c>
      <c r="W999" t="s">
        <v>1824</v>
      </c>
    </row>
    <row r="1000" spans="1:23">
      <c r="A1000" s="27">
        <v>45575</v>
      </c>
      <c r="B1000" t="s">
        <v>911</v>
      </c>
      <c r="C1000" t="s">
        <v>1678</v>
      </c>
      <c r="D1000" t="s">
        <v>3925</v>
      </c>
      <c r="E1000" t="s">
        <v>1566</v>
      </c>
      <c r="F1000" t="s">
        <v>3856</v>
      </c>
      <c r="G1000" t="s">
        <v>1737</v>
      </c>
      <c r="H1000" t="s">
        <v>1769</v>
      </c>
      <c r="I1000" t="s">
        <v>1770</v>
      </c>
      <c r="J1000" t="s">
        <v>1763</v>
      </c>
      <c r="K1000" t="s">
        <v>1771</v>
      </c>
      <c r="L1000" t="s">
        <v>1772</v>
      </c>
      <c r="M1000" t="s">
        <v>912</v>
      </c>
      <c r="N1000">
        <v>22</v>
      </c>
      <c r="O1000" t="s">
        <v>16</v>
      </c>
      <c r="P1000" t="s">
        <v>26</v>
      </c>
      <c r="Q1000" t="s">
        <v>106</v>
      </c>
      <c r="R1000" t="s">
        <v>12</v>
      </c>
      <c r="S1000">
        <v>4</v>
      </c>
      <c r="T1000">
        <v>277.58</v>
      </c>
      <c r="U1000">
        <v>0.22</v>
      </c>
      <c r="V1000">
        <v>866.04959999999994</v>
      </c>
      <c r="W1000" t="s">
        <v>1826</v>
      </c>
    </row>
    <row r="1001" spans="1:23">
      <c r="A1001" s="27">
        <v>45575</v>
      </c>
      <c r="B1001" t="s">
        <v>842</v>
      </c>
      <c r="C1001" t="s">
        <v>1744</v>
      </c>
      <c r="D1001" t="s">
        <v>3959</v>
      </c>
      <c r="E1001" t="s">
        <v>1563</v>
      </c>
      <c r="F1001" t="s">
        <v>3854</v>
      </c>
      <c r="G1001" t="s">
        <v>1627</v>
      </c>
      <c r="H1001" t="s">
        <v>1766</v>
      </c>
      <c r="I1001" t="s">
        <v>1767</v>
      </c>
      <c r="J1001" t="s">
        <v>1759</v>
      </c>
      <c r="K1001" t="s">
        <v>1768</v>
      </c>
      <c r="L1001" t="s">
        <v>1765</v>
      </c>
      <c r="M1001" t="s">
        <v>843</v>
      </c>
      <c r="N1001">
        <v>25</v>
      </c>
      <c r="O1001" t="s">
        <v>9</v>
      </c>
      <c r="P1001" t="s">
        <v>26</v>
      </c>
      <c r="Q1001" t="s">
        <v>217</v>
      </c>
      <c r="R1001" t="s">
        <v>12</v>
      </c>
      <c r="S1001">
        <v>2</v>
      </c>
      <c r="T1001">
        <v>481.86</v>
      </c>
      <c r="U1001">
        <v>0.1</v>
      </c>
      <c r="V1001">
        <v>867.34800000000007</v>
      </c>
      <c r="W1001" t="s">
        <v>1826</v>
      </c>
    </row>
    <row r="1002" spans="1:23">
      <c r="A1002" s="27">
        <v>45575</v>
      </c>
      <c r="B1002" t="s">
        <v>854</v>
      </c>
      <c r="C1002" t="s">
        <v>1664</v>
      </c>
      <c r="D1002" t="s">
        <v>3918</v>
      </c>
      <c r="E1002" t="s">
        <v>1547</v>
      </c>
      <c r="F1002" t="s">
        <v>3848</v>
      </c>
      <c r="G1002" t="s">
        <v>1577</v>
      </c>
      <c r="H1002" t="s">
        <v>1782</v>
      </c>
      <c r="I1002" t="s">
        <v>1783</v>
      </c>
      <c r="J1002" t="s">
        <v>1784</v>
      </c>
      <c r="K1002" t="s">
        <v>1785</v>
      </c>
      <c r="L1002" t="s">
        <v>1772</v>
      </c>
      <c r="M1002" t="s">
        <v>855</v>
      </c>
      <c r="N1002">
        <v>53</v>
      </c>
      <c r="O1002" t="s">
        <v>16</v>
      </c>
      <c r="P1002" t="s">
        <v>19</v>
      </c>
      <c r="Q1002" t="s">
        <v>66</v>
      </c>
      <c r="R1002" t="s">
        <v>12</v>
      </c>
      <c r="S1002">
        <v>2</v>
      </c>
      <c r="T1002">
        <v>433.75</v>
      </c>
      <c r="U1002">
        <v>0</v>
      </c>
      <c r="V1002">
        <v>867.5</v>
      </c>
      <c r="W1002" t="s">
        <v>1826</v>
      </c>
    </row>
    <row r="1003" spans="1:23">
      <c r="A1003" s="27">
        <v>45576</v>
      </c>
      <c r="B1003" t="s">
        <v>458</v>
      </c>
      <c r="C1003" t="s">
        <v>1562</v>
      </c>
      <c r="D1003" t="s">
        <v>3853</v>
      </c>
      <c r="E1003" t="s">
        <v>1563</v>
      </c>
      <c r="F1003" t="s">
        <v>3854</v>
      </c>
      <c r="G1003" t="s">
        <v>1645</v>
      </c>
      <c r="H1003" t="s">
        <v>1757</v>
      </c>
      <c r="I1003" t="s">
        <v>1758</v>
      </c>
      <c r="J1003" t="s">
        <v>1759</v>
      </c>
      <c r="K1003" t="s">
        <v>1760</v>
      </c>
      <c r="L1003" t="s">
        <v>1756</v>
      </c>
      <c r="M1003" t="s">
        <v>459</v>
      </c>
      <c r="N1003">
        <v>54</v>
      </c>
      <c r="O1003" t="s">
        <v>9</v>
      </c>
      <c r="P1003" t="s">
        <v>19</v>
      </c>
      <c r="Q1003" t="s">
        <v>18</v>
      </c>
      <c r="R1003" t="s">
        <v>12</v>
      </c>
      <c r="S1003">
        <v>2</v>
      </c>
      <c r="T1003">
        <v>443.09</v>
      </c>
      <c r="U1003">
        <v>0.02</v>
      </c>
      <c r="V1003">
        <v>868.45639999999992</v>
      </c>
      <c r="W1003" t="s">
        <v>1829</v>
      </c>
    </row>
    <row r="1004" spans="1:23">
      <c r="A1004" s="27">
        <v>45576</v>
      </c>
      <c r="B1004" t="s">
        <v>794</v>
      </c>
      <c r="C1004" t="s">
        <v>1722</v>
      </c>
      <c r="D1004" t="s">
        <v>3948</v>
      </c>
      <c r="E1004" t="s">
        <v>1544</v>
      </c>
      <c r="F1004" t="s">
        <v>3852</v>
      </c>
      <c r="G1004" t="s">
        <v>1735</v>
      </c>
      <c r="H1004" t="s">
        <v>1782</v>
      </c>
      <c r="I1004" t="s">
        <v>1783</v>
      </c>
      <c r="J1004" t="s">
        <v>1784</v>
      </c>
      <c r="K1004" t="s">
        <v>1785</v>
      </c>
      <c r="L1004" t="s">
        <v>1772</v>
      </c>
      <c r="M1004" t="s">
        <v>795</v>
      </c>
      <c r="N1004">
        <v>19</v>
      </c>
      <c r="O1004" t="s">
        <v>9</v>
      </c>
      <c r="P1004" t="s">
        <v>26</v>
      </c>
      <c r="Q1004" t="s">
        <v>11</v>
      </c>
      <c r="R1004" t="s">
        <v>12</v>
      </c>
      <c r="S1004">
        <v>4</v>
      </c>
      <c r="T1004">
        <v>289.66000000000003</v>
      </c>
      <c r="U1004">
        <v>0.25</v>
      </c>
      <c r="V1004">
        <v>868.98</v>
      </c>
      <c r="W1004" t="s">
        <v>1829</v>
      </c>
    </row>
    <row r="1005" spans="1:23">
      <c r="A1005" s="27">
        <v>45576</v>
      </c>
      <c r="B1005" t="s">
        <v>1425</v>
      </c>
      <c r="C1005" t="s">
        <v>1658</v>
      </c>
      <c r="D1005" t="s">
        <v>3915</v>
      </c>
      <c r="E1005" t="s">
        <v>1544</v>
      </c>
      <c r="F1005" t="s">
        <v>3864</v>
      </c>
      <c r="G1005" t="s">
        <v>1569</v>
      </c>
      <c r="H1005" t="s">
        <v>1779</v>
      </c>
      <c r="I1005" t="s">
        <v>1780</v>
      </c>
      <c r="J1005" t="s">
        <v>1763</v>
      </c>
      <c r="K1005" t="s">
        <v>1781</v>
      </c>
      <c r="L1005" t="s">
        <v>1772</v>
      </c>
      <c r="M1005" t="s">
        <v>1426</v>
      </c>
      <c r="N1005">
        <v>34</v>
      </c>
      <c r="O1005" t="s">
        <v>16</v>
      </c>
      <c r="P1005" t="s">
        <v>26</v>
      </c>
      <c r="Q1005" t="s">
        <v>140</v>
      </c>
      <c r="R1005" t="s">
        <v>12</v>
      </c>
      <c r="S1005">
        <v>1</v>
      </c>
      <c r="T1005">
        <v>917.26</v>
      </c>
      <c r="U1005">
        <v>0.05</v>
      </c>
      <c r="V1005">
        <v>871.39699999999993</v>
      </c>
      <c r="W1005" t="s">
        <v>1829</v>
      </c>
    </row>
    <row r="1006" spans="1:23">
      <c r="A1006" s="27">
        <v>45577</v>
      </c>
      <c r="B1006" t="s">
        <v>872</v>
      </c>
      <c r="C1006" t="s">
        <v>1664</v>
      </c>
      <c r="D1006" t="s">
        <v>3918</v>
      </c>
      <c r="E1006" t="s">
        <v>1547</v>
      </c>
      <c r="F1006" t="s">
        <v>3848</v>
      </c>
      <c r="G1006" t="s">
        <v>1695</v>
      </c>
      <c r="H1006" t="s">
        <v>1789</v>
      </c>
      <c r="I1006" t="s">
        <v>1790</v>
      </c>
      <c r="J1006" t="s">
        <v>1754</v>
      </c>
      <c r="K1006" t="s">
        <v>1791</v>
      </c>
      <c r="L1006" t="s">
        <v>1772</v>
      </c>
      <c r="M1006" t="s">
        <v>873</v>
      </c>
      <c r="N1006">
        <v>38</v>
      </c>
      <c r="O1006" t="s">
        <v>9</v>
      </c>
      <c r="P1006" t="s">
        <v>31</v>
      </c>
      <c r="Q1006" t="s">
        <v>194</v>
      </c>
      <c r="R1006" t="s">
        <v>12</v>
      </c>
      <c r="S1006">
        <v>1</v>
      </c>
      <c r="T1006">
        <v>937.01</v>
      </c>
      <c r="U1006">
        <v>7.0000000000000007E-2</v>
      </c>
      <c r="V1006">
        <v>871.41929999999991</v>
      </c>
      <c r="W1006" t="s">
        <v>1829</v>
      </c>
    </row>
    <row r="1007" spans="1:23">
      <c r="A1007" s="27">
        <v>45577</v>
      </c>
      <c r="B1007" t="s">
        <v>532</v>
      </c>
      <c r="C1007" t="s">
        <v>1686</v>
      </c>
      <c r="D1007" t="s">
        <v>3930</v>
      </c>
      <c r="E1007" t="s">
        <v>1547</v>
      </c>
      <c r="F1007" t="s">
        <v>3846</v>
      </c>
      <c r="G1007" t="s">
        <v>1587</v>
      </c>
      <c r="H1007" t="s">
        <v>1799</v>
      </c>
      <c r="I1007" t="s">
        <v>1800</v>
      </c>
      <c r="J1007" t="s">
        <v>1763</v>
      </c>
      <c r="K1007" t="s">
        <v>207</v>
      </c>
      <c r="L1007" t="s">
        <v>1765</v>
      </c>
      <c r="M1007" t="s">
        <v>533</v>
      </c>
      <c r="N1007">
        <v>46</v>
      </c>
      <c r="O1007" t="s">
        <v>16</v>
      </c>
      <c r="P1007" t="s">
        <v>31</v>
      </c>
      <c r="Q1007" t="s">
        <v>250</v>
      </c>
      <c r="R1007" t="s">
        <v>12</v>
      </c>
      <c r="S1007">
        <v>2</v>
      </c>
      <c r="T1007">
        <v>527.05999999999995</v>
      </c>
      <c r="U1007">
        <v>0.17</v>
      </c>
      <c r="V1007">
        <v>874.91959999999983</v>
      </c>
      <c r="W1007" t="s">
        <v>1829</v>
      </c>
    </row>
    <row r="1008" spans="1:23">
      <c r="A1008" s="27">
        <v>45577</v>
      </c>
      <c r="B1008" t="s">
        <v>752</v>
      </c>
      <c r="C1008" t="s">
        <v>1622</v>
      </c>
      <c r="D1008" t="s">
        <v>3893</v>
      </c>
      <c r="E1008" t="s">
        <v>1547</v>
      </c>
      <c r="F1008" t="s">
        <v>3894</v>
      </c>
      <c r="G1008" t="s">
        <v>1681</v>
      </c>
      <c r="H1008" t="s">
        <v>1804</v>
      </c>
      <c r="I1008" t="s">
        <v>1805</v>
      </c>
      <c r="J1008" t="s">
        <v>1784</v>
      </c>
      <c r="K1008" t="s">
        <v>1806</v>
      </c>
      <c r="L1008" t="s">
        <v>1756</v>
      </c>
      <c r="M1008" t="s">
        <v>753</v>
      </c>
      <c r="N1008">
        <v>43</v>
      </c>
      <c r="O1008" t="s">
        <v>16</v>
      </c>
      <c r="P1008" t="s">
        <v>31</v>
      </c>
      <c r="Q1008" t="s">
        <v>25</v>
      </c>
      <c r="R1008" t="s">
        <v>12</v>
      </c>
      <c r="S1008">
        <v>2</v>
      </c>
      <c r="T1008">
        <v>472.08</v>
      </c>
      <c r="U1008">
        <v>7.0000000000000007E-2</v>
      </c>
      <c r="V1008">
        <v>878.0687999999999</v>
      </c>
      <c r="W1008" t="s">
        <v>1824</v>
      </c>
    </row>
    <row r="1009" spans="1:23">
      <c r="A1009" s="27">
        <v>45577</v>
      </c>
      <c r="B1009" t="s">
        <v>1516</v>
      </c>
      <c r="C1009" t="s">
        <v>1620</v>
      </c>
      <c r="D1009" t="s">
        <v>3892</v>
      </c>
      <c r="E1009" t="s">
        <v>1547</v>
      </c>
      <c r="F1009" t="s">
        <v>3841</v>
      </c>
      <c r="G1009" t="s">
        <v>1579</v>
      </c>
      <c r="H1009" t="s">
        <v>1752</v>
      </c>
      <c r="I1009" t="s">
        <v>1753</v>
      </c>
      <c r="J1009" t="s">
        <v>1754</v>
      </c>
      <c r="K1009" t="s">
        <v>1755</v>
      </c>
      <c r="L1009" t="s">
        <v>1756</v>
      </c>
      <c r="M1009" t="s">
        <v>1517</v>
      </c>
      <c r="N1009">
        <v>28</v>
      </c>
      <c r="O1009" t="s">
        <v>9</v>
      </c>
      <c r="P1009" t="s">
        <v>26</v>
      </c>
      <c r="Q1009" t="s">
        <v>30</v>
      </c>
      <c r="R1009" t="s">
        <v>12</v>
      </c>
      <c r="S1009">
        <v>1</v>
      </c>
      <c r="T1009">
        <v>887.38</v>
      </c>
      <c r="U1009">
        <v>0.01</v>
      </c>
      <c r="V1009">
        <v>878.50620000000004</v>
      </c>
      <c r="W1009" t="s">
        <v>1824</v>
      </c>
    </row>
    <row r="1010" spans="1:23">
      <c r="A1010" s="27">
        <v>45578</v>
      </c>
      <c r="B1010" t="s">
        <v>1115</v>
      </c>
      <c r="C1010" t="s">
        <v>1658</v>
      </c>
      <c r="D1010" t="s">
        <v>3915</v>
      </c>
      <c r="E1010" t="s">
        <v>1544</v>
      </c>
      <c r="F1010" t="s">
        <v>3864</v>
      </c>
      <c r="G1010" t="s">
        <v>1597</v>
      </c>
      <c r="H1010" t="s">
        <v>1794</v>
      </c>
      <c r="I1010" t="s">
        <v>1795</v>
      </c>
      <c r="J1010" t="s">
        <v>1759</v>
      </c>
      <c r="K1010" t="s">
        <v>1796</v>
      </c>
      <c r="L1010" t="s">
        <v>1772</v>
      </c>
      <c r="M1010" t="s">
        <v>1116</v>
      </c>
      <c r="N1010">
        <v>54</v>
      </c>
      <c r="O1010" t="s">
        <v>9</v>
      </c>
      <c r="P1010" t="s">
        <v>19</v>
      </c>
      <c r="Q1010" t="s">
        <v>237</v>
      </c>
      <c r="R1010" t="s">
        <v>12</v>
      </c>
      <c r="S1010">
        <v>1</v>
      </c>
      <c r="T1010">
        <v>967.76</v>
      </c>
      <c r="U1010">
        <v>0.09</v>
      </c>
      <c r="V1010">
        <v>880.66160000000002</v>
      </c>
      <c r="W1010" t="s">
        <v>1829</v>
      </c>
    </row>
    <row r="1011" spans="1:23">
      <c r="A1011" s="27">
        <v>45578</v>
      </c>
      <c r="B1011" t="s">
        <v>40</v>
      </c>
      <c r="C1011" t="s">
        <v>1632</v>
      </c>
      <c r="D1011" t="s">
        <v>3900</v>
      </c>
      <c r="E1011" t="s">
        <v>1563</v>
      </c>
      <c r="F1011" t="s">
        <v>3848</v>
      </c>
      <c r="G1011" t="s">
        <v>1695</v>
      </c>
      <c r="H1011" t="s">
        <v>1782</v>
      </c>
      <c r="I1011" t="s">
        <v>1783</v>
      </c>
      <c r="J1011" t="s">
        <v>1784</v>
      </c>
      <c r="K1011" t="s">
        <v>1785</v>
      </c>
      <c r="L1011" t="s">
        <v>1772</v>
      </c>
      <c r="M1011" t="s">
        <v>41</v>
      </c>
      <c r="N1011">
        <v>29</v>
      </c>
      <c r="O1011" t="s">
        <v>16</v>
      </c>
      <c r="P1011" t="s">
        <v>26</v>
      </c>
      <c r="Q1011" t="s">
        <v>171</v>
      </c>
      <c r="R1011" t="s">
        <v>12</v>
      </c>
      <c r="S1011">
        <v>4</v>
      </c>
      <c r="T1011">
        <v>239.83</v>
      </c>
      <c r="U1011">
        <v>0.08</v>
      </c>
      <c r="V1011">
        <v>882.57440000000008</v>
      </c>
      <c r="W1011" t="s">
        <v>1826</v>
      </c>
    </row>
    <row r="1012" spans="1:23">
      <c r="A1012" s="27">
        <v>45578</v>
      </c>
      <c r="B1012" t="s">
        <v>996</v>
      </c>
      <c r="C1012" t="s">
        <v>1740</v>
      </c>
      <c r="D1012" t="s">
        <v>3957</v>
      </c>
      <c r="E1012" t="s">
        <v>1547</v>
      </c>
      <c r="F1012" t="s">
        <v>3843</v>
      </c>
      <c r="G1012" t="s">
        <v>1725</v>
      </c>
      <c r="H1012" t="s">
        <v>1752</v>
      </c>
      <c r="I1012" t="s">
        <v>1753</v>
      </c>
      <c r="J1012" t="s">
        <v>1754</v>
      </c>
      <c r="K1012" t="s">
        <v>1755</v>
      </c>
      <c r="L1012" t="s">
        <v>1756</v>
      </c>
      <c r="M1012" t="s">
        <v>997</v>
      </c>
      <c r="N1012">
        <v>34</v>
      </c>
      <c r="O1012" t="s">
        <v>9</v>
      </c>
      <c r="P1012" t="s">
        <v>26</v>
      </c>
      <c r="Q1012" t="s">
        <v>66</v>
      </c>
      <c r="R1012" t="s">
        <v>12</v>
      </c>
      <c r="S1012">
        <v>3</v>
      </c>
      <c r="T1012">
        <v>330.98</v>
      </c>
      <c r="U1012">
        <v>0.11</v>
      </c>
      <c r="V1012">
        <v>883.71660000000008</v>
      </c>
      <c r="W1012" t="s">
        <v>1826</v>
      </c>
    </row>
    <row r="1013" spans="1:23">
      <c r="A1013" s="27">
        <v>45579</v>
      </c>
      <c r="B1013" t="s">
        <v>1112</v>
      </c>
      <c r="C1013" t="s">
        <v>1598</v>
      </c>
      <c r="D1013" t="s">
        <v>3880</v>
      </c>
      <c r="E1013" t="s">
        <v>1547</v>
      </c>
      <c r="F1013" t="s">
        <v>3848</v>
      </c>
      <c r="G1013" t="s">
        <v>1723</v>
      </c>
      <c r="H1013" t="s">
        <v>1810</v>
      </c>
      <c r="I1013" t="s">
        <v>1811</v>
      </c>
      <c r="J1013" t="s">
        <v>1754</v>
      </c>
      <c r="K1013" t="s">
        <v>1812</v>
      </c>
      <c r="L1013" t="s">
        <v>1756</v>
      </c>
      <c r="M1013" t="s">
        <v>1113</v>
      </c>
      <c r="N1013">
        <v>20</v>
      </c>
      <c r="O1013" t="s">
        <v>9</v>
      </c>
      <c r="P1013" t="s">
        <v>26</v>
      </c>
      <c r="Q1013" t="s">
        <v>237</v>
      </c>
      <c r="R1013" t="s">
        <v>12</v>
      </c>
      <c r="S1013">
        <v>3</v>
      </c>
      <c r="T1013">
        <v>336.1</v>
      </c>
      <c r="U1013">
        <v>0.12</v>
      </c>
      <c r="V1013">
        <v>887.30400000000009</v>
      </c>
      <c r="W1013" t="s">
        <v>1824</v>
      </c>
    </row>
    <row r="1014" spans="1:23">
      <c r="A1014" s="27">
        <v>45579</v>
      </c>
      <c r="B1014" t="s">
        <v>782</v>
      </c>
      <c r="C1014" t="s">
        <v>1654</v>
      </c>
      <c r="D1014" t="s">
        <v>3913</v>
      </c>
      <c r="E1014" t="s">
        <v>1547</v>
      </c>
      <c r="F1014" t="s">
        <v>3846</v>
      </c>
      <c r="G1014" t="s">
        <v>1619</v>
      </c>
      <c r="H1014" t="s">
        <v>1782</v>
      </c>
      <c r="I1014" t="s">
        <v>1783</v>
      </c>
      <c r="J1014" t="s">
        <v>1784</v>
      </c>
      <c r="K1014" t="s">
        <v>1785</v>
      </c>
      <c r="L1014" t="s">
        <v>1772</v>
      </c>
      <c r="M1014" t="s">
        <v>783</v>
      </c>
      <c r="N1014">
        <v>19</v>
      </c>
      <c r="O1014" t="s">
        <v>9</v>
      </c>
      <c r="P1014" t="s">
        <v>26</v>
      </c>
      <c r="Q1014" t="s">
        <v>81</v>
      </c>
      <c r="R1014" t="s">
        <v>12</v>
      </c>
      <c r="S1014">
        <v>2</v>
      </c>
      <c r="T1014">
        <v>568.95000000000005</v>
      </c>
      <c r="U1014">
        <v>0.22</v>
      </c>
      <c r="V1014">
        <v>887.56200000000013</v>
      </c>
      <c r="W1014" t="s">
        <v>1826</v>
      </c>
    </row>
    <row r="1015" spans="1:23">
      <c r="A1015" s="27">
        <v>45579</v>
      </c>
      <c r="B1015" t="s">
        <v>55</v>
      </c>
      <c r="C1015" t="s">
        <v>1680</v>
      </c>
      <c r="D1015" t="s">
        <v>3926</v>
      </c>
      <c r="E1015" t="s">
        <v>1558</v>
      </c>
      <c r="F1015" t="s">
        <v>3861</v>
      </c>
      <c r="G1015" t="s">
        <v>1633</v>
      </c>
      <c r="H1015" t="s">
        <v>1782</v>
      </c>
      <c r="I1015" t="s">
        <v>1783</v>
      </c>
      <c r="J1015" t="s">
        <v>1784</v>
      </c>
      <c r="K1015" t="s">
        <v>1785</v>
      </c>
      <c r="L1015" t="s">
        <v>1772</v>
      </c>
      <c r="M1015" t="s">
        <v>56</v>
      </c>
      <c r="N1015">
        <v>28</v>
      </c>
      <c r="O1015" t="s">
        <v>16</v>
      </c>
      <c r="P1015" t="s">
        <v>26</v>
      </c>
      <c r="Q1015" t="s">
        <v>434</v>
      </c>
      <c r="R1015" t="s">
        <v>12</v>
      </c>
      <c r="S1015">
        <v>4</v>
      </c>
      <c r="T1015">
        <v>270.69</v>
      </c>
      <c r="U1015">
        <v>0.18</v>
      </c>
      <c r="V1015">
        <v>887.86320000000001</v>
      </c>
      <c r="W1015" t="s">
        <v>1824</v>
      </c>
    </row>
    <row r="1016" spans="1:23">
      <c r="A1016" s="27">
        <v>45579</v>
      </c>
      <c r="B1016" t="s">
        <v>1023</v>
      </c>
      <c r="C1016" t="s">
        <v>1730</v>
      </c>
      <c r="D1016" t="s">
        <v>3952</v>
      </c>
      <c r="E1016" t="s">
        <v>1547</v>
      </c>
      <c r="F1016" t="s">
        <v>3894</v>
      </c>
      <c r="G1016" t="s">
        <v>1591</v>
      </c>
      <c r="H1016" t="s">
        <v>1813</v>
      </c>
      <c r="I1016" t="s">
        <v>1814</v>
      </c>
      <c r="J1016" t="s">
        <v>1754</v>
      </c>
      <c r="K1016" t="s">
        <v>1815</v>
      </c>
      <c r="L1016" t="s">
        <v>1772</v>
      </c>
      <c r="M1016" t="s">
        <v>1024</v>
      </c>
      <c r="N1016">
        <v>60</v>
      </c>
      <c r="O1016" t="s">
        <v>9</v>
      </c>
      <c r="P1016" t="s">
        <v>19</v>
      </c>
      <c r="Q1016" t="s">
        <v>201</v>
      </c>
      <c r="R1016" t="s">
        <v>12</v>
      </c>
      <c r="S1016">
        <v>2</v>
      </c>
      <c r="T1016">
        <v>600.03</v>
      </c>
      <c r="U1016">
        <v>0.26</v>
      </c>
      <c r="V1016">
        <v>888.0444</v>
      </c>
      <c r="W1016" t="s">
        <v>1826</v>
      </c>
    </row>
    <row r="1017" spans="1:23">
      <c r="A1017" s="27">
        <v>45579</v>
      </c>
      <c r="B1017" t="s">
        <v>1449</v>
      </c>
      <c r="C1017" t="s">
        <v>1726</v>
      </c>
      <c r="D1017" t="s">
        <v>3950</v>
      </c>
      <c r="E1017" t="s">
        <v>1558</v>
      </c>
      <c r="F1017" t="s">
        <v>3906</v>
      </c>
      <c r="G1017" t="s">
        <v>1743</v>
      </c>
      <c r="H1017" t="s">
        <v>1804</v>
      </c>
      <c r="I1017" t="s">
        <v>1805</v>
      </c>
      <c r="J1017" t="s">
        <v>1784</v>
      </c>
      <c r="K1017" t="s">
        <v>1806</v>
      </c>
      <c r="L1017" t="s">
        <v>1756</v>
      </c>
      <c r="M1017" t="s">
        <v>1450</v>
      </c>
      <c r="N1017">
        <v>21</v>
      </c>
      <c r="O1017" t="s">
        <v>16</v>
      </c>
      <c r="P1017" t="s">
        <v>26</v>
      </c>
      <c r="Q1017" t="s">
        <v>66</v>
      </c>
      <c r="R1017" t="s">
        <v>12</v>
      </c>
      <c r="S1017">
        <v>2</v>
      </c>
      <c r="T1017">
        <v>635.22</v>
      </c>
      <c r="U1017">
        <v>0.3</v>
      </c>
      <c r="V1017">
        <v>889.30799999999999</v>
      </c>
      <c r="W1017" t="s">
        <v>1824</v>
      </c>
    </row>
    <row r="1018" spans="1:23">
      <c r="A1018" s="27">
        <v>45579</v>
      </c>
      <c r="B1018" t="s">
        <v>1487</v>
      </c>
      <c r="C1018" t="s">
        <v>1720</v>
      </c>
      <c r="D1018" t="s">
        <v>3947</v>
      </c>
      <c r="E1018" t="s">
        <v>1544</v>
      </c>
      <c r="F1018" t="s">
        <v>3858</v>
      </c>
      <c r="G1018" t="s">
        <v>1587</v>
      </c>
      <c r="H1018" t="s">
        <v>1792</v>
      </c>
      <c r="I1018" t="s">
        <v>1793</v>
      </c>
      <c r="J1018" t="s">
        <v>1763</v>
      </c>
      <c r="K1018" t="s">
        <v>395</v>
      </c>
      <c r="L1018" t="s">
        <v>1772</v>
      </c>
      <c r="M1018" t="s">
        <v>1273</v>
      </c>
      <c r="N1018">
        <v>48</v>
      </c>
      <c r="O1018" t="s">
        <v>9</v>
      </c>
      <c r="P1018" t="s">
        <v>31</v>
      </c>
      <c r="Q1018" t="s">
        <v>58</v>
      </c>
      <c r="R1018" t="s">
        <v>12</v>
      </c>
      <c r="S1018">
        <v>2</v>
      </c>
      <c r="T1018">
        <v>494.35</v>
      </c>
      <c r="U1018">
        <v>0.1</v>
      </c>
      <c r="V1018">
        <v>889.83</v>
      </c>
      <c r="W1018" t="s">
        <v>1824</v>
      </c>
    </row>
    <row r="1019" spans="1:23">
      <c r="A1019" s="27">
        <v>45580</v>
      </c>
      <c r="B1019" t="s">
        <v>275</v>
      </c>
      <c r="C1019" t="s">
        <v>1604</v>
      </c>
      <c r="D1019" t="s">
        <v>3883</v>
      </c>
      <c r="E1019" t="s">
        <v>1566</v>
      </c>
      <c r="F1019" t="s">
        <v>3848</v>
      </c>
      <c r="G1019" t="s">
        <v>1639</v>
      </c>
      <c r="H1019" t="s">
        <v>1804</v>
      </c>
      <c r="I1019" t="s">
        <v>1805</v>
      </c>
      <c r="J1019" t="s">
        <v>1784</v>
      </c>
      <c r="K1019" t="s">
        <v>1806</v>
      </c>
      <c r="L1019" t="s">
        <v>1756</v>
      </c>
      <c r="M1019" t="s">
        <v>276</v>
      </c>
      <c r="N1019">
        <v>61</v>
      </c>
      <c r="O1019" t="s">
        <v>16</v>
      </c>
      <c r="P1019" t="s">
        <v>19</v>
      </c>
      <c r="Q1019" t="s">
        <v>81</v>
      </c>
      <c r="R1019" t="s">
        <v>12</v>
      </c>
      <c r="S1019">
        <v>2</v>
      </c>
      <c r="T1019">
        <v>619.12</v>
      </c>
      <c r="U1019">
        <v>0.28000000000000003</v>
      </c>
      <c r="V1019">
        <v>891.53279999999995</v>
      </c>
      <c r="W1019" t="s">
        <v>1824</v>
      </c>
    </row>
    <row r="1020" spans="1:23">
      <c r="A1020" s="27">
        <v>45580</v>
      </c>
      <c r="B1020" t="s">
        <v>1461</v>
      </c>
      <c r="C1020" t="s">
        <v>1626</v>
      </c>
      <c r="D1020" t="s">
        <v>3896</v>
      </c>
      <c r="E1020" t="s">
        <v>1563</v>
      </c>
      <c r="F1020" t="s">
        <v>3897</v>
      </c>
      <c r="G1020" t="s">
        <v>1721</v>
      </c>
      <c r="H1020" t="s">
        <v>1792</v>
      </c>
      <c r="I1020" t="s">
        <v>1793</v>
      </c>
      <c r="J1020" t="s">
        <v>1763</v>
      </c>
      <c r="K1020" t="s">
        <v>395</v>
      </c>
      <c r="L1020" t="s">
        <v>1772</v>
      </c>
      <c r="M1020" t="s">
        <v>1462</v>
      </c>
      <c r="N1020">
        <v>32</v>
      </c>
      <c r="O1020" t="s">
        <v>16</v>
      </c>
      <c r="P1020" t="s">
        <v>26</v>
      </c>
      <c r="Q1020" t="s">
        <v>184</v>
      </c>
      <c r="R1020" t="s">
        <v>12</v>
      </c>
      <c r="S1020">
        <v>4</v>
      </c>
      <c r="T1020">
        <v>278.70999999999998</v>
      </c>
      <c r="U1020">
        <v>0.2</v>
      </c>
      <c r="V1020">
        <v>891.87199999999996</v>
      </c>
      <c r="W1020" t="s">
        <v>1826</v>
      </c>
    </row>
    <row r="1021" spans="1:23">
      <c r="A1021" s="27">
        <v>45580</v>
      </c>
      <c r="B1021" t="s">
        <v>1466</v>
      </c>
      <c r="C1021" t="s">
        <v>1628</v>
      </c>
      <c r="D1021" t="s">
        <v>3898</v>
      </c>
      <c r="E1021" t="s">
        <v>1563</v>
      </c>
      <c r="F1021" t="s">
        <v>3854</v>
      </c>
      <c r="G1021" t="s">
        <v>1571</v>
      </c>
      <c r="H1021" t="s">
        <v>1761</v>
      </c>
      <c r="I1021" t="s">
        <v>1762</v>
      </c>
      <c r="J1021" t="s">
        <v>1763</v>
      </c>
      <c r="K1021" t="s">
        <v>1764</v>
      </c>
      <c r="L1021" t="s">
        <v>1765</v>
      </c>
      <c r="M1021" t="s">
        <v>1467</v>
      </c>
      <c r="N1021">
        <v>33</v>
      </c>
      <c r="O1021" t="s">
        <v>16</v>
      </c>
      <c r="P1021" t="s">
        <v>26</v>
      </c>
      <c r="Q1021" t="s">
        <v>35</v>
      </c>
      <c r="R1021" t="s">
        <v>12</v>
      </c>
      <c r="S1021">
        <v>3</v>
      </c>
      <c r="T1021">
        <v>334.6</v>
      </c>
      <c r="U1021">
        <v>0.11</v>
      </c>
      <c r="V1021">
        <v>893.38200000000006</v>
      </c>
      <c r="W1021" t="s">
        <v>1829</v>
      </c>
    </row>
    <row r="1022" spans="1:23">
      <c r="A1022" s="27">
        <v>45581</v>
      </c>
      <c r="B1022" t="s">
        <v>304</v>
      </c>
      <c r="C1022" t="s">
        <v>1598</v>
      </c>
      <c r="D1022" t="s">
        <v>3880</v>
      </c>
      <c r="E1022" t="s">
        <v>1547</v>
      </c>
      <c r="F1022" t="s">
        <v>3848</v>
      </c>
      <c r="G1022" t="s">
        <v>1699</v>
      </c>
      <c r="H1022" t="s">
        <v>1797</v>
      </c>
      <c r="I1022" t="s">
        <v>1798</v>
      </c>
      <c r="J1022" t="s">
        <v>1754</v>
      </c>
      <c r="K1022" t="s">
        <v>129</v>
      </c>
      <c r="L1022" t="s">
        <v>1756</v>
      </c>
      <c r="M1022" t="s">
        <v>305</v>
      </c>
      <c r="N1022">
        <v>26</v>
      </c>
      <c r="O1022" t="s">
        <v>16</v>
      </c>
      <c r="P1022" t="s">
        <v>26</v>
      </c>
      <c r="Q1022" t="s">
        <v>96</v>
      </c>
      <c r="R1022" t="s">
        <v>12</v>
      </c>
      <c r="S1022">
        <v>3</v>
      </c>
      <c r="T1022">
        <v>359.56</v>
      </c>
      <c r="U1022">
        <v>0.17</v>
      </c>
      <c r="V1022">
        <v>895.30439999999999</v>
      </c>
      <c r="W1022" t="s">
        <v>1824</v>
      </c>
    </row>
    <row r="1023" spans="1:23">
      <c r="A1023" s="27">
        <v>45581</v>
      </c>
      <c r="B1023" t="s">
        <v>1077</v>
      </c>
      <c r="C1023" t="s">
        <v>1738</v>
      </c>
      <c r="D1023" t="s">
        <v>3956</v>
      </c>
      <c r="E1023" t="s">
        <v>1566</v>
      </c>
      <c r="F1023" t="s">
        <v>3848</v>
      </c>
      <c r="G1023" t="s">
        <v>1569</v>
      </c>
      <c r="H1023" t="s">
        <v>1799</v>
      </c>
      <c r="I1023" t="s">
        <v>1800</v>
      </c>
      <c r="J1023" t="s">
        <v>1763</v>
      </c>
      <c r="K1023" t="s">
        <v>207</v>
      </c>
      <c r="L1023" t="s">
        <v>1765</v>
      </c>
      <c r="M1023" t="s">
        <v>1078</v>
      </c>
      <c r="N1023">
        <v>38</v>
      </c>
      <c r="O1023" t="s">
        <v>9</v>
      </c>
      <c r="P1023" t="s">
        <v>31</v>
      </c>
      <c r="Q1023" t="s">
        <v>250</v>
      </c>
      <c r="R1023" t="s">
        <v>12</v>
      </c>
      <c r="S1023">
        <v>2</v>
      </c>
      <c r="T1023">
        <v>452.29</v>
      </c>
      <c r="U1023">
        <v>0.01</v>
      </c>
      <c r="V1023">
        <v>895.53420000000006</v>
      </c>
      <c r="W1023" t="s">
        <v>1824</v>
      </c>
    </row>
    <row r="1024" spans="1:23">
      <c r="A1024" s="27">
        <v>45582</v>
      </c>
      <c r="B1024" t="s">
        <v>1501</v>
      </c>
      <c r="C1024" t="s">
        <v>1553</v>
      </c>
      <c r="D1024" t="s">
        <v>3845</v>
      </c>
      <c r="E1024" t="s">
        <v>1547</v>
      </c>
      <c r="F1024" t="s">
        <v>3846</v>
      </c>
      <c r="G1024" t="s">
        <v>1691</v>
      </c>
      <c r="H1024" t="s">
        <v>1797</v>
      </c>
      <c r="I1024" t="s">
        <v>1798</v>
      </c>
      <c r="J1024" t="s">
        <v>1754</v>
      </c>
      <c r="K1024" t="s">
        <v>129</v>
      </c>
      <c r="L1024" t="s">
        <v>1756</v>
      </c>
      <c r="M1024" t="s">
        <v>1502</v>
      </c>
      <c r="N1024">
        <v>23</v>
      </c>
      <c r="O1024" t="s">
        <v>16</v>
      </c>
      <c r="P1024" t="s">
        <v>26</v>
      </c>
      <c r="Q1024" t="s">
        <v>66</v>
      </c>
      <c r="R1024" t="s">
        <v>12</v>
      </c>
      <c r="S1024">
        <v>3</v>
      </c>
      <c r="T1024">
        <v>408.99</v>
      </c>
      <c r="U1024">
        <v>0.27</v>
      </c>
      <c r="V1024">
        <v>895.68809999999996</v>
      </c>
      <c r="W1024" t="s">
        <v>1824</v>
      </c>
    </row>
    <row r="1025" spans="1:23">
      <c r="A1025" s="27">
        <v>45583</v>
      </c>
      <c r="B1025" t="s">
        <v>945</v>
      </c>
      <c r="C1025" t="s">
        <v>1594</v>
      </c>
      <c r="D1025" t="s">
        <v>3877</v>
      </c>
      <c r="E1025" t="s">
        <v>1547</v>
      </c>
      <c r="F1025" t="s">
        <v>3841</v>
      </c>
      <c r="G1025" t="s">
        <v>1673</v>
      </c>
      <c r="H1025" t="s">
        <v>1807</v>
      </c>
      <c r="I1025" t="s">
        <v>1808</v>
      </c>
      <c r="J1025" t="s">
        <v>1759</v>
      </c>
      <c r="K1025" t="s">
        <v>1809</v>
      </c>
      <c r="L1025" t="s">
        <v>1756</v>
      </c>
      <c r="M1025" t="s">
        <v>946</v>
      </c>
      <c r="N1025">
        <v>48</v>
      </c>
      <c r="O1025" t="s">
        <v>16</v>
      </c>
      <c r="P1025" t="s">
        <v>31</v>
      </c>
      <c r="Q1025" t="s">
        <v>47</v>
      </c>
      <c r="R1025" t="s">
        <v>12</v>
      </c>
      <c r="S1025">
        <v>3</v>
      </c>
      <c r="T1025">
        <v>373.35</v>
      </c>
      <c r="U1025">
        <v>0.2</v>
      </c>
      <c r="V1025">
        <v>896.04000000000019</v>
      </c>
      <c r="W1025" t="s">
        <v>1824</v>
      </c>
    </row>
    <row r="1026" spans="1:23">
      <c r="A1026" s="27">
        <v>45583</v>
      </c>
      <c r="B1026" t="s">
        <v>827</v>
      </c>
      <c r="C1026" t="s">
        <v>1574</v>
      </c>
      <c r="D1026" t="s">
        <v>3862</v>
      </c>
      <c r="E1026" t="s">
        <v>1563</v>
      </c>
      <c r="F1026" t="s">
        <v>3848</v>
      </c>
      <c r="G1026" t="s">
        <v>1603</v>
      </c>
      <c r="H1026" t="s">
        <v>1810</v>
      </c>
      <c r="I1026" t="s">
        <v>1811</v>
      </c>
      <c r="J1026" t="s">
        <v>1754</v>
      </c>
      <c r="K1026" t="s">
        <v>1812</v>
      </c>
      <c r="L1026" t="s">
        <v>1756</v>
      </c>
      <c r="M1026" t="s">
        <v>828</v>
      </c>
      <c r="N1026">
        <v>32</v>
      </c>
      <c r="O1026" t="s">
        <v>16</v>
      </c>
      <c r="P1026" t="s">
        <v>26</v>
      </c>
      <c r="Q1026" t="s">
        <v>58</v>
      </c>
      <c r="R1026" t="s">
        <v>12</v>
      </c>
      <c r="S1026">
        <v>4</v>
      </c>
      <c r="T1026">
        <v>266.98</v>
      </c>
      <c r="U1026">
        <v>0.16</v>
      </c>
      <c r="V1026">
        <v>897.05280000000005</v>
      </c>
      <c r="W1026" t="s">
        <v>1829</v>
      </c>
    </row>
    <row r="1027" spans="1:23">
      <c r="A1027" s="27">
        <v>45584</v>
      </c>
      <c r="B1027" t="s">
        <v>238</v>
      </c>
      <c r="C1027" t="s">
        <v>1642</v>
      </c>
      <c r="D1027" t="s">
        <v>3905</v>
      </c>
      <c r="E1027" t="s">
        <v>1558</v>
      </c>
      <c r="F1027" t="s">
        <v>3906</v>
      </c>
      <c r="G1027" t="s">
        <v>1715</v>
      </c>
      <c r="H1027" t="s">
        <v>1794</v>
      </c>
      <c r="I1027" t="s">
        <v>1795</v>
      </c>
      <c r="J1027" t="s">
        <v>1759</v>
      </c>
      <c r="K1027" t="s">
        <v>1796</v>
      </c>
      <c r="L1027" t="s">
        <v>1772</v>
      </c>
      <c r="M1027" t="s">
        <v>239</v>
      </c>
      <c r="N1027">
        <v>33</v>
      </c>
      <c r="O1027" t="s">
        <v>9</v>
      </c>
      <c r="P1027" t="s">
        <v>26</v>
      </c>
      <c r="Q1027" t="s">
        <v>171</v>
      </c>
      <c r="R1027" t="s">
        <v>12</v>
      </c>
      <c r="S1027">
        <v>2</v>
      </c>
      <c r="T1027">
        <v>591.33000000000004</v>
      </c>
      <c r="U1027">
        <v>0.24</v>
      </c>
      <c r="V1027">
        <v>898.8216000000001</v>
      </c>
      <c r="W1027" t="s">
        <v>1829</v>
      </c>
    </row>
    <row r="1028" spans="1:23">
      <c r="A1028" s="27">
        <v>45586</v>
      </c>
      <c r="B1028" t="s">
        <v>1254</v>
      </c>
      <c r="C1028" t="s">
        <v>1616</v>
      </c>
      <c r="D1028" t="s">
        <v>3890</v>
      </c>
      <c r="E1028" t="s">
        <v>1563</v>
      </c>
      <c r="F1028" t="s">
        <v>3839</v>
      </c>
      <c r="G1028" t="s">
        <v>1623</v>
      </c>
      <c r="H1028" t="s">
        <v>1769</v>
      </c>
      <c r="I1028" t="s">
        <v>1770</v>
      </c>
      <c r="J1028" t="s">
        <v>1763</v>
      </c>
      <c r="K1028" t="s">
        <v>1771</v>
      </c>
      <c r="L1028" t="s">
        <v>1772</v>
      </c>
      <c r="M1028" t="s">
        <v>1255</v>
      </c>
      <c r="N1028">
        <v>34</v>
      </c>
      <c r="O1028" t="s">
        <v>9</v>
      </c>
      <c r="P1028" t="s">
        <v>26</v>
      </c>
      <c r="Q1028" t="s">
        <v>156</v>
      </c>
      <c r="R1028" t="s">
        <v>12</v>
      </c>
      <c r="S1028">
        <v>2</v>
      </c>
      <c r="T1028">
        <v>511.7</v>
      </c>
      <c r="U1028">
        <v>0.12</v>
      </c>
      <c r="V1028">
        <v>900.59199999999998</v>
      </c>
      <c r="W1028" t="s">
        <v>1829</v>
      </c>
    </row>
    <row r="1029" spans="1:23">
      <c r="A1029" s="27">
        <v>45586</v>
      </c>
      <c r="B1029" t="s">
        <v>425</v>
      </c>
      <c r="C1029" t="s">
        <v>1572</v>
      </c>
      <c r="D1029" t="s">
        <v>3860</v>
      </c>
      <c r="E1029" t="s">
        <v>1558</v>
      </c>
      <c r="F1029" t="s">
        <v>3861</v>
      </c>
      <c r="G1029" t="s">
        <v>1659</v>
      </c>
      <c r="H1029" t="s">
        <v>1801</v>
      </c>
      <c r="I1029" t="s">
        <v>1802</v>
      </c>
      <c r="J1029" t="s">
        <v>1759</v>
      </c>
      <c r="K1029" t="s">
        <v>1803</v>
      </c>
      <c r="L1029" t="s">
        <v>1756</v>
      </c>
      <c r="M1029" t="s">
        <v>426</v>
      </c>
      <c r="N1029">
        <v>40</v>
      </c>
      <c r="O1029" t="s">
        <v>9</v>
      </c>
      <c r="P1029" t="s">
        <v>31</v>
      </c>
      <c r="Q1029" t="s">
        <v>201</v>
      </c>
      <c r="R1029" t="s">
        <v>12</v>
      </c>
      <c r="S1029">
        <v>2</v>
      </c>
      <c r="T1029">
        <v>562.97</v>
      </c>
      <c r="U1029">
        <v>0.2</v>
      </c>
      <c r="V1029">
        <v>900.75200000000007</v>
      </c>
      <c r="W1029" t="s">
        <v>1824</v>
      </c>
    </row>
    <row r="1030" spans="1:23">
      <c r="A1030" s="27">
        <v>45586</v>
      </c>
      <c r="B1030" t="s">
        <v>419</v>
      </c>
      <c r="C1030" t="s">
        <v>1568</v>
      </c>
      <c r="D1030" t="s">
        <v>3857</v>
      </c>
      <c r="E1030" t="s">
        <v>1544</v>
      </c>
      <c r="F1030" t="s">
        <v>3858</v>
      </c>
      <c r="G1030" t="s">
        <v>1661</v>
      </c>
      <c r="H1030" t="s">
        <v>1810</v>
      </c>
      <c r="I1030" t="s">
        <v>1811</v>
      </c>
      <c r="J1030" t="s">
        <v>1754</v>
      </c>
      <c r="K1030" t="s">
        <v>1812</v>
      </c>
      <c r="L1030" t="s">
        <v>1756</v>
      </c>
      <c r="M1030" t="s">
        <v>420</v>
      </c>
      <c r="N1030">
        <v>62</v>
      </c>
      <c r="O1030" t="s">
        <v>9</v>
      </c>
      <c r="P1030" t="s">
        <v>19</v>
      </c>
      <c r="Q1030" t="s">
        <v>237</v>
      </c>
      <c r="R1030" t="s">
        <v>12</v>
      </c>
      <c r="S1030">
        <v>2</v>
      </c>
      <c r="T1030">
        <v>635.39</v>
      </c>
      <c r="U1030">
        <v>0.28999999999999998</v>
      </c>
      <c r="V1030">
        <v>902.25379999999996</v>
      </c>
      <c r="W1030" t="s">
        <v>1824</v>
      </c>
    </row>
    <row r="1031" spans="1:23">
      <c r="A1031" s="27">
        <v>45587</v>
      </c>
      <c r="B1031" t="s">
        <v>1050</v>
      </c>
      <c r="C1031" t="s">
        <v>1656</v>
      </c>
      <c r="D1031" t="s">
        <v>3914</v>
      </c>
      <c r="E1031" t="s">
        <v>1566</v>
      </c>
      <c r="F1031" t="s">
        <v>3848</v>
      </c>
      <c r="G1031" t="s">
        <v>1721</v>
      </c>
      <c r="H1031" t="s">
        <v>1789</v>
      </c>
      <c r="I1031" t="s">
        <v>1790</v>
      </c>
      <c r="J1031" t="s">
        <v>1754</v>
      </c>
      <c r="K1031" t="s">
        <v>1791</v>
      </c>
      <c r="L1031" t="s">
        <v>1772</v>
      </c>
      <c r="M1031" t="s">
        <v>1051</v>
      </c>
      <c r="N1031">
        <v>50</v>
      </c>
      <c r="O1031" t="s">
        <v>16</v>
      </c>
      <c r="P1031" t="s">
        <v>19</v>
      </c>
      <c r="Q1031" t="s">
        <v>254</v>
      </c>
      <c r="R1031" t="s">
        <v>12</v>
      </c>
      <c r="S1031">
        <v>4</v>
      </c>
      <c r="T1031">
        <v>250.64</v>
      </c>
      <c r="U1031">
        <v>0.1</v>
      </c>
      <c r="V1031">
        <v>902.30399999999997</v>
      </c>
      <c r="W1031" t="s">
        <v>1826</v>
      </c>
    </row>
    <row r="1032" spans="1:23">
      <c r="A1032" s="27">
        <v>45587</v>
      </c>
      <c r="B1032" t="s">
        <v>278</v>
      </c>
      <c r="C1032" t="s">
        <v>1546</v>
      </c>
      <c r="D1032" t="s">
        <v>3840</v>
      </c>
      <c r="E1032" t="s">
        <v>1547</v>
      </c>
      <c r="F1032" t="s">
        <v>3841</v>
      </c>
      <c r="G1032" t="s">
        <v>1647</v>
      </c>
      <c r="H1032" t="s">
        <v>1804</v>
      </c>
      <c r="I1032" t="s">
        <v>1805</v>
      </c>
      <c r="J1032" t="s">
        <v>1784</v>
      </c>
      <c r="K1032" t="s">
        <v>1806</v>
      </c>
      <c r="L1032" t="s">
        <v>1756</v>
      </c>
      <c r="M1032" t="s">
        <v>279</v>
      </c>
      <c r="N1032">
        <v>37</v>
      </c>
      <c r="O1032" t="s">
        <v>9</v>
      </c>
      <c r="P1032" t="s">
        <v>31</v>
      </c>
      <c r="Q1032" t="s">
        <v>324</v>
      </c>
      <c r="R1032" t="s">
        <v>12</v>
      </c>
      <c r="S1032">
        <v>2</v>
      </c>
      <c r="T1032">
        <v>508.52</v>
      </c>
      <c r="U1032">
        <v>0.11</v>
      </c>
      <c r="V1032">
        <v>905.16559999999993</v>
      </c>
      <c r="W1032" t="s">
        <v>1826</v>
      </c>
    </row>
    <row r="1033" spans="1:23">
      <c r="A1033" s="27">
        <v>45587</v>
      </c>
      <c r="B1033" t="s">
        <v>1458</v>
      </c>
      <c r="C1033" t="s">
        <v>1716</v>
      </c>
      <c r="D1033" t="s">
        <v>3945</v>
      </c>
      <c r="E1033" t="s">
        <v>1544</v>
      </c>
      <c r="F1033" t="s">
        <v>3929</v>
      </c>
      <c r="G1033" t="s">
        <v>1677</v>
      </c>
      <c r="H1033" t="s">
        <v>1782</v>
      </c>
      <c r="I1033" t="s">
        <v>1783</v>
      </c>
      <c r="J1033" t="s">
        <v>1784</v>
      </c>
      <c r="K1033" t="s">
        <v>1785</v>
      </c>
      <c r="L1033" t="s">
        <v>1772</v>
      </c>
      <c r="M1033" t="s">
        <v>1459</v>
      </c>
      <c r="N1033">
        <v>53</v>
      </c>
      <c r="O1033" t="s">
        <v>9</v>
      </c>
      <c r="P1033" t="s">
        <v>19</v>
      </c>
      <c r="Q1033" t="s">
        <v>18</v>
      </c>
      <c r="R1033" t="s">
        <v>12</v>
      </c>
      <c r="S1033">
        <v>1</v>
      </c>
      <c r="T1033">
        <v>905.23</v>
      </c>
      <c r="U1033">
        <v>0</v>
      </c>
      <c r="V1033">
        <v>905.23</v>
      </c>
      <c r="W1033" t="s">
        <v>1824</v>
      </c>
    </row>
    <row r="1034" spans="1:23">
      <c r="A1034" s="27">
        <v>45588</v>
      </c>
      <c r="B1034" t="s">
        <v>1112</v>
      </c>
      <c r="C1034" t="s">
        <v>1546</v>
      </c>
      <c r="D1034" t="s">
        <v>3840</v>
      </c>
      <c r="E1034" t="s">
        <v>1547</v>
      </c>
      <c r="F1034" t="s">
        <v>3841</v>
      </c>
      <c r="G1034" t="s">
        <v>1583</v>
      </c>
      <c r="H1034" t="s">
        <v>1792</v>
      </c>
      <c r="I1034" t="s">
        <v>1793</v>
      </c>
      <c r="J1034" t="s">
        <v>1763</v>
      </c>
      <c r="K1034" t="s">
        <v>395</v>
      </c>
      <c r="L1034" t="s">
        <v>1772</v>
      </c>
      <c r="M1034" t="s">
        <v>1113</v>
      </c>
      <c r="N1034">
        <v>20</v>
      </c>
      <c r="O1034" t="s">
        <v>9</v>
      </c>
      <c r="P1034" t="s">
        <v>26</v>
      </c>
      <c r="Q1034" t="s">
        <v>11</v>
      </c>
      <c r="R1034" t="s">
        <v>12</v>
      </c>
      <c r="S1034">
        <v>3</v>
      </c>
      <c r="T1034">
        <v>305</v>
      </c>
      <c r="U1034">
        <v>0.01</v>
      </c>
      <c r="V1034">
        <v>905.85</v>
      </c>
      <c r="W1034" t="s">
        <v>1826</v>
      </c>
    </row>
    <row r="1035" spans="1:23">
      <c r="A1035" s="27">
        <v>45589</v>
      </c>
      <c r="B1035" t="s">
        <v>863</v>
      </c>
      <c r="C1035" t="s">
        <v>1646</v>
      </c>
      <c r="D1035" t="s">
        <v>3908</v>
      </c>
      <c r="E1035" t="s">
        <v>1558</v>
      </c>
      <c r="F1035" t="s">
        <v>3909</v>
      </c>
      <c r="G1035" t="s">
        <v>1651</v>
      </c>
      <c r="H1035" t="s">
        <v>1797</v>
      </c>
      <c r="I1035" t="s">
        <v>1798</v>
      </c>
      <c r="J1035" t="s">
        <v>1754</v>
      </c>
      <c r="K1035" t="s">
        <v>129</v>
      </c>
      <c r="L1035" t="s">
        <v>1756</v>
      </c>
      <c r="M1035" t="s">
        <v>3992</v>
      </c>
      <c r="N1035">
        <v>64</v>
      </c>
      <c r="O1035" t="s">
        <v>9</v>
      </c>
      <c r="P1035" t="s">
        <v>19</v>
      </c>
      <c r="Q1035" t="s">
        <v>18</v>
      </c>
      <c r="R1035" t="s">
        <v>12</v>
      </c>
      <c r="S1035">
        <v>2</v>
      </c>
      <c r="T1035">
        <v>620.71</v>
      </c>
      <c r="U1035">
        <v>0.27</v>
      </c>
      <c r="V1035">
        <v>906.23660000000007</v>
      </c>
      <c r="W1035" t="s">
        <v>1829</v>
      </c>
    </row>
    <row r="1036" spans="1:23">
      <c r="A1036" s="27">
        <v>45589</v>
      </c>
      <c r="B1036" t="s">
        <v>1154</v>
      </c>
      <c r="C1036" t="s">
        <v>1710</v>
      </c>
      <c r="D1036" t="s">
        <v>3942</v>
      </c>
      <c r="E1036" t="s">
        <v>1566</v>
      </c>
      <c r="F1036" t="s">
        <v>3872</v>
      </c>
      <c r="G1036" t="s">
        <v>1693</v>
      </c>
      <c r="H1036" t="s">
        <v>1801</v>
      </c>
      <c r="I1036" t="s">
        <v>1802</v>
      </c>
      <c r="J1036" t="s">
        <v>1759</v>
      </c>
      <c r="K1036" t="s">
        <v>1803</v>
      </c>
      <c r="L1036" t="s">
        <v>1756</v>
      </c>
      <c r="M1036" t="s">
        <v>1155</v>
      </c>
      <c r="N1036">
        <v>20</v>
      </c>
      <c r="O1036" t="s">
        <v>16</v>
      </c>
      <c r="P1036" t="s">
        <v>26</v>
      </c>
      <c r="Q1036" t="s">
        <v>250</v>
      </c>
      <c r="R1036" t="s">
        <v>12</v>
      </c>
      <c r="S1036">
        <v>2</v>
      </c>
      <c r="T1036">
        <v>457.83</v>
      </c>
      <c r="U1036">
        <v>0.01</v>
      </c>
      <c r="V1036">
        <v>906.50339999999994</v>
      </c>
      <c r="W1036" t="s">
        <v>1829</v>
      </c>
    </row>
    <row r="1037" spans="1:23">
      <c r="A1037" s="27">
        <v>45589</v>
      </c>
      <c r="B1037" t="s">
        <v>1371</v>
      </c>
      <c r="C1037" t="s">
        <v>1576</v>
      </c>
      <c r="D1037" t="s">
        <v>3863</v>
      </c>
      <c r="E1037" t="s">
        <v>1544</v>
      </c>
      <c r="F1037" t="s">
        <v>3864</v>
      </c>
      <c r="G1037" t="s">
        <v>1721</v>
      </c>
      <c r="H1037" t="s">
        <v>1786</v>
      </c>
      <c r="I1037" t="s">
        <v>1787</v>
      </c>
      <c r="J1037" t="s">
        <v>1763</v>
      </c>
      <c r="K1037" t="s">
        <v>1788</v>
      </c>
      <c r="L1037" t="s">
        <v>1756</v>
      </c>
      <c r="M1037" t="s">
        <v>1372</v>
      </c>
      <c r="N1037">
        <v>51</v>
      </c>
      <c r="O1037" t="s">
        <v>9</v>
      </c>
      <c r="P1037" t="s">
        <v>19</v>
      </c>
      <c r="Q1037" t="s">
        <v>74</v>
      </c>
      <c r="R1037" t="s">
        <v>12</v>
      </c>
      <c r="S1037">
        <v>3</v>
      </c>
      <c r="T1037">
        <v>318.43</v>
      </c>
      <c r="U1037">
        <v>0.05</v>
      </c>
      <c r="V1037">
        <v>907.52549999999997</v>
      </c>
      <c r="W1037" t="s">
        <v>1829</v>
      </c>
    </row>
    <row r="1038" spans="1:23">
      <c r="A1038" s="27">
        <v>45589</v>
      </c>
      <c r="B1038" t="s">
        <v>372</v>
      </c>
      <c r="C1038" t="s">
        <v>1684</v>
      </c>
      <c r="D1038" t="s">
        <v>3928</v>
      </c>
      <c r="E1038" t="s">
        <v>1544</v>
      </c>
      <c r="F1038" t="s">
        <v>3929</v>
      </c>
      <c r="G1038" t="s">
        <v>1721</v>
      </c>
      <c r="H1038" t="s">
        <v>1792</v>
      </c>
      <c r="I1038" t="s">
        <v>1793</v>
      </c>
      <c r="J1038" t="s">
        <v>1763</v>
      </c>
      <c r="K1038" t="s">
        <v>395</v>
      </c>
      <c r="L1038" t="s">
        <v>1772</v>
      </c>
      <c r="M1038" t="s">
        <v>373</v>
      </c>
      <c r="N1038">
        <v>50</v>
      </c>
      <c r="O1038" t="s">
        <v>16</v>
      </c>
      <c r="P1038" t="s">
        <v>19</v>
      </c>
      <c r="Q1038" t="s">
        <v>184</v>
      </c>
      <c r="R1038" t="s">
        <v>12</v>
      </c>
      <c r="S1038">
        <v>1</v>
      </c>
      <c r="T1038">
        <v>935.78</v>
      </c>
      <c r="U1038">
        <v>0.03</v>
      </c>
      <c r="V1038">
        <v>907.70659999999998</v>
      </c>
      <c r="W1038" t="s">
        <v>1826</v>
      </c>
    </row>
    <row r="1039" spans="1:23">
      <c r="A1039" s="27">
        <v>45589</v>
      </c>
      <c r="B1039" t="s">
        <v>984</v>
      </c>
      <c r="C1039" t="s">
        <v>1580</v>
      </c>
      <c r="D1039" t="s">
        <v>3867</v>
      </c>
      <c r="E1039" t="s">
        <v>1558</v>
      </c>
      <c r="F1039" t="s">
        <v>3868</v>
      </c>
      <c r="G1039" t="s">
        <v>1579</v>
      </c>
      <c r="H1039" t="s">
        <v>1813</v>
      </c>
      <c r="I1039" t="s">
        <v>1814</v>
      </c>
      <c r="J1039" t="s">
        <v>1754</v>
      </c>
      <c r="K1039" t="s">
        <v>1815</v>
      </c>
      <c r="L1039" t="s">
        <v>1772</v>
      </c>
      <c r="M1039" t="s">
        <v>985</v>
      </c>
      <c r="N1039">
        <v>47</v>
      </c>
      <c r="O1039" t="s">
        <v>16</v>
      </c>
      <c r="P1039" t="s">
        <v>31</v>
      </c>
      <c r="Q1039" t="s">
        <v>117</v>
      </c>
      <c r="R1039" t="s">
        <v>12</v>
      </c>
      <c r="S1039">
        <v>4</v>
      </c>
      <c r="T1039">
        <v>295.39999999999998</v>
      </c>
      <c r="U1039">
        <v>0.23</v>
      </c>
      <c r="V1039">
        <v>909.83199999999999</v>
      </c>
      <c r="W1039" t="s">
        <v>1824</v>
      </c>
    </row>
    <row r="1040" spans="1:23">
      <c r="A1040" s="27">
        <v>45590</v>
      </c>
      <c r="B1040" t="s">
        <v>1172</v>
      </c>
      <c r="C1040" t="s">
        <v>1592</v>
      </c>
      <c r="D1040" t="s">
        <v>3876</v>
      </c>
      <c r="E1040" t="s">
        <v>1566</v>
      </c>
      <c r="F1040" t="s">
        <v>3872</v>
      </c>
      <c r="G1040" t="s">
        <v>1635</v>
      </c>
      <c r="H1040" t="s">
        <v>1789</v>
      </c>
      <c r="I1040" t="s">
        <v>1790</v>
      </c>
      <c r="J1040" t="s">
        <v>1754</v>
      </c>
      <c r="K1040" t="s">
        <v>1791</v>
      </c>
      <c r="L1040" t="s">
        <v>1772</v>
      </c>
      <c r="M1040" t="s">
        <v>1173</v>
      </c>
      <c r="N1040">
        <v>26</v>
      </c>
      <c r="O1040" t="s">
        <v>9</v>
      </c>
      <c r="P1040" t="s">
        <v>26</v>
      </c>
      <c r="Q1040" t="s">
        <v>184</v>
      </c>
      <c r="R1040" t="s">
        <v>12</v>
      </c>
      <c r="S1040">
        <v>2</v>
      </c>
      <c r="T1040">
        <v>523.14</v>
      </c>
      <c r="U1040">
        <v>0.13</v>
      </c>
      <c r="V1040">
        <v>910.2636</v>
      </c>
      <c r="W1040" t="s">
        <v>1826</v>
      </c>
    </row>
    <row r="1041" spans="1:23">
      <c r="A1041" s="27">
        <v>45590</v>
      </c>
      <c r="B1041" t="s">
        <v>1029</v>
      </c>
      <c r="C1041" t="s">
        <v>1696</v>
      </c>
      <c r="D1041" t="s">
        <v>3935</v>
      </c>
      <c r="E1041" t="s">
        <v>1563</v>
      </c>
      <c r="F1041" t="s">
        <v>3854</v>
      </c>
      <c r="G1041" t="s">
        <v>1599</v>
      </c>
      <c r="H1041" t="s">
        <v>1794</v>
      </c>
      <c r="I1041" t="s">
        <v>1795</v>
      </c>
      <c r="J1041" t="s">
        <v>1759</v>
      </c>
      <c r="K1041" t="s">
        <v>1796</v>
      </c>
      <c r="L1041" t="s">
        <v>1772</v>
      </c>
      <c r="M1041" t="s">
        <v>1030</v>
      </c>
      <c r="N1041">
        <v>62</v>
      </c>
      <c r="O1041" t="s">
        <v>16</v>
      </c>
      <c r="P1041" t="s">
        <v>19</v>
      </c>
      <c r="Q1041" t="s">
        <v>140</v>
      </c>
      <c r="R1041" t="s">
        <v>12</v>
      </c>
      <c r="S1041">
        <v>3</v>
      </c>
      <c r="T1041">
        <v>306.52</v>
      </c>
      <c r="U1041">
        <v>0.01</v>
      </c>
      <c r="V1041">
        <v>910.36439999999993</v>
      </c>
      <c r="W1041" t="s">
        <v>1829</v>
      </c>
    </row>
    <row r="1042" spans="1:23">
      <c r="A1042" s="27">
        <v>45590</v>
      </c>
      <c r="B1042" t="s">
        <v>1400</v>
      </c>
      <c r="C1042" t="s">
        <v>1718</v>
      </c>
      <c r="D1042" t="s">
        <v>3946</v>
      </c>
      <c r="E1042" t="s">
        <v>1547</v>
      </c>
      <c r="F1042" t="s">
        <v>3848</v>
      </c>
      <c r="G1042" t="s">
        <v>1687</v>
      </c>
      <c r="H1042" t="s">
        <v>1804</v>
      </c>
      <c r="I1042" t="s">
        <v>1805</v>
      </c>
      <c r="J1042" t="s">
        <v>1784</v>
      </c>
      <c r="K1042" t="s">
        <v>1806</v>
      </c>
      <c r="L1042" t="s">
        <v>1756</v>
      </c>
      <c r="M1042" t="s">
        <v>1401</v>
      </c>
      <c r="N1042">
        <v>62</v>
      </c>
      <c r="O1042" t="s">
        <v>16</v>
      </c>
      <c r="P1042" t="s">
        <v>19</v>
      </c>
      <c r="Q1042" t="s">
        <v>62</v>
      </c>
      <c r="R1042" t="s">
        <v>12</v>
      </c>
      <c r="S1042">
        <v>3</v>
      </c>
      <c r="T1042">
        <v>416.44</v>
      </c>
      <c r="U1042">
        <v>0.27</v>
      </c>
      <c r="V1042">
        <v>912.00359999999989</v>
      </c>
      <c r="W1042" t="s">
        <v>1826</v>
      </c>
    </row>
    <row r="1043" spans="1:23">
      <c r="A1043" s="27">
        <v>45591</v>
      </c>
      <c r="B1043" t="s">
        <v>761</v>
      </c>
      <c r="C1043" t="s">
        <v>1648</v>
      </c>
      <c r="D1043" t="s">
        <v>3910</v>
      </c>
      <c r="E1043" t="s">
        <v>1566</v>
      </c>
      <c r="F1043" t="s">
        <v>3856</v>
      </c>
      <c r="G1043" t="s">
        <v>1667</v>
      </c>
      <c r="H1043" t="s">
        <v>1813</v>
      </c>
      <c r="I1043" t="s">
        <v>1814</v>
      </c>
      <c r="J1043" t="s">
        <v>1754</v>
      </c>
      <c r="K1043" t="s">
        <v>1815</v>
      </c>
      <c r="L1043" t="s">
        <v>1772</v>
      </c>
      <c r="M1043" t="s">
        <v>762</v>
      </c>
      <c r="N1043">
        <v>41</v>
      </c>
      <c r="O1043" t="s">
        <v>16</v>
      </c>
      <c r="P1043" t="s">
        <v>31</v>
      </c>
      <c r="Q1043" t="s">
        <v>233</v>
      </c>
      <c r="R1043" t="s">
        <v>12</v>
      </c>
      <c r="S1043">
        <v>4</v>
      </c>
      <c r="T1043">
        <v>280.16000000000003</v>
      </c>
      <c r="U1043">
        <v>0.18</v>
      </c>
      <c r="V1043">
        <v>918.92480000000012</v>
      </c>
      <c r="W1043" t="s">
        <v>1824</v>
      </c>
    </row>
    <row r="1044" spans="1:23">
      <c r="A1044" s="27">
        <v>45591</v>
      </c>
      <c r="B1044" t="s">
        <v>595</v>
      </c>
      <c r="C1044" t="s">
        <v>1590</v>
      </c>
      <c r="D1044" t="s">
        <v>3874</v>
      </c>
      <c r="E1044" t="s">
        <v>1544</v>
      </c>
      <c r="F1044" t="s">
        <v>3875</v>
      </c>
      <c r="G1044" t="s">
        <v>1659</v>
      </c>
      <c r="H1044" t="s">
        <v>1799</v>
      </c>
      <c r="I1044" t="s">
        <v>1800</v>
      </c>
      <c r="J1044" t="s">
        <v>1763</v>
      </c>
      <c r="K1044" t="s">
        <v>207</v>
      </c>
      <c r="L1044" t="s">
        <v>1765</v>
      </c>
      <c r="M1044" t="s">
        <v>596</v>
      </c>
      <c r="N1044">
        <v>38</v>
      </c>
      <c r="O1044" t="s">
        <v>9</v>
      </c>
      <c r="P1044" t="s">
        <v>31</v>
      </c>
      <c r="Q1044" t="s">
        <v>39</v>
      </c>
      <c r="R1044" t="s">
        <v>12</v>
      </c>
      <c r="S1044">
        <v>1</v>
      </c>
      <c r="T1044">
        <v>977.97</v>
      </c>
      <c r="U1044">
        <v>0.06</v>
      </c>
      <c r="V1044">
        <v>919.29179999999997</v>
      </c>
      <c r="W1044" t="s">
        <v>1824</v>
      </c>
    </row>
    <row r="1045" spans="1:23">
      <c r="A1045" s="27">
        <v>45592</v>
      </c>
      <c r="B1045" t="s">
        <v>1316</v>
      </c>
      <c r="C1045" t="s">
        <v>1732</v>
      </c>
      <c r="D1045" t="s">
        <v>3953</v>
      </c>
      <c r="E1045" t="s">
        <v>1544</v>
      </c>
      <c r="F1045" t="s">
        <v>3866</v>
      </c>
      <c r="G1045" t="s">
        <v>1679</v>
      </c>
      <c r="H1045" t="s">
        <v>1799</v>
      </c>
      <c r="I1045" t="s">
        <v>1800</v>
      </c>
      <c r="J1045" t="s">
        <v>1763</v>
      </c>
      <c r="K1045" t="s">
        <v>207</v>
      </c>
      <c r="L1045" t="s">
        <v>1765</v>
      </c>
      <c r="M1045" t="s">
        <v>1317</v>
      </c>
      <c r="N1045">
        <v>53</v>
      </c>
      <c r="O1045" t="s">
        <v>9</v>
      </c>
      <c r="P1045" t="s">
        <v>19</v>
      </c>
      <c r="Q1045" t="s">
        <v>328</v>
      </c>
      <c r="R1045" t="s">
        <v>12</v>
      </c>
      <c r="S1045">
        <v>3</v>
      </c>
      <c r="T1045">
        <v>361.65</v>
      </c>
      <c r="U1045">
        <v>0.15</v>
      </c>
      <c r="V1045">
        <v>922.20749999999987</v>
      </c>
      <c r="W1045" t="s">
        <v>1826</v>
      </c>
    </row>
    <row r="1046" spans="1:23">
      <c r="A1046" s="27">
        <v>45592</v>
      </c>
      <c r="B1046" t="s">
        <v>911</v>
      </c>
      <c r="C1046" t="s">
        <v>1690</v>
      </c>
      <c r="D1046" t="s">
        <v>3932</v>
      </c>
      <c r="E1046" t="s">
        <v>1558</v>
      </c>
      <c r="F1046" t="s">
        <v>3861</v>
      </c>
      <c r="G1046" t="s">
        <v>1733</v>
      </c>
      <c r="H1046" t="s">
        <v>1797</v>
      </c>
      <c r="I1046" t="s">
        <v>1798</v>
      </c>
      <c r="J1046" t="s">
        <v>1754</v>
      </c>
      <c r="K1046" t="s">
        <v>129</v>
      </c>
      <c r="L1046" t="s">
        <v>1756</v>
      </c>
      <c r="M1046" t="s">
        <v>912</v>
      </c>
      <c r="N1046">
        <v>22</v>
      </c>
      <c r="O1046" t="s">
        <v>16</v>
      </c>
      <c r="P1046" t="s">
        <v>26</v>
      </c>
      <c r="Q1046" t="s">
        <v>11</v>
      </c>
      <c r="R1046" t="s">
        <v>12</v>
      </c>
      <c r="S1046">
        <v>2</v>
      </c>
      <c r="T1046">
        <v>649.54999999999995</v>
      </c>
      <c r="U1046">
        <v>0.28999999999999998</v>
      </c>
      <c r="V1046">
        <v>922.36099999999988</v>
      </c>
      <c r="W1046" t="s">
        <v>1829</v>
      </c>
    </row>
    <row r="1047" spans="1:23">
      <c r="A1047" s="27">
        <v>45592</v>
      </c>
      <c r="B1047" t="s">
        <v>917</v>
      </c>
      <c r="C1047" t="s">
        <v>1634</v>
      </c>
      <c r="D1047" t="s">
        <v>3901</v>
      </c>
      <c r="E1047" t="s">
        <v>1563</v>
      </c>
      <c r="F1047" t="s">
        <v>3839</v>
      </c>
      <c r="G1047" t="s">
        <v>1685</v>
      </c>
      <c r="H1047" t="s">
        <v>1779</v>
      </c>
      <c r="I1047" t="s">
        <v>1780</v>
      </c>
      <c r="J1047" t="s">
        <v>1763</v>
      </c>
      <c r="K1047" t="s">
        <v>1781</v>
      </c>
      <c r="L1047" t="s">
        <v>1772</v>
      </c>
      <c r="M1047" t="s">
        <v>918</v>
      </c>
      <c r="N1047">
        <v>45</v>
      </c>
      <c r="O1047" t="s">
        <v>9</v>
      </c>
      <c r="P1047" t="s">
        <v>31</v>
      </c>
      <c r="Q1047" t="s">
        <v>184</v>
      </c>
      <c r="R1047" t="s">
        <v>12</v>
      </c>
      <c r="S1047">
        <v>2</v>
      </c>
      <c r="T1047">
        <v>536.61</v>
      </c>
      <c r="U1047">
        <v>0.14000000000000001</v>
      </c>
      <c r="V1047">
        <v>922.9692</v>
      </c>
      <c r="W1047" t="s">
        <v>1824</v>
      </c>
    </row>
    <row r="1048" spans="1:23">
      <c r="A1048" s="27">
        <v>45593</v>
      </c>
      <c r="B1048" t="s">
        <v>1298</v>
      </c>
      <c r="C1048" t="s">
        <v>1692</v>
      </c>
      <c r="D1048" t="s">
        <v>3933</v>
      </c>
      <c r="E1048" t="s">
        <v>1566</v>
      </c>
      <c r="F1048" t="s">
        <v>3856</v>
      </c>
      <c r="G1048" t="s">
        <v>1625</v>
      </c>
      <c r="H1048" t="s">
        <v>1779</v>
      </c>
      <c r="I1048" t="s">
        <v>1780</v>
      </c>
      <c r="J1048" t="s">
        <v>1763</v>
      </c>
      <c r="K1048" t="s">
        <v>1781</v>
      </c>
      <c r="L1048" t="s">
        <v>1772</v>
      </c>
      <c r="M1048" t="s">
        <v>1299</v>
      </c>
      <c r="N1048">
        <v>60</v>
      </c>
      <c r="O1048" t="s">
        <v>16</v>
      </c>
      <c r="P1048" t="s">
        <v>19</v>
      </c>
      <c r="Q1048" t="s">
        <v>117</v>
      </c>
      <c r="R1048" t="s">
        <v>12</v>
      </c>
      <c r="S1048">
        <v>4</v>
      </c>
      <c r="T1048">
        <v>282.07</v>
      </c>
      <c r="U1048">
        <v>0.18</v>
      </c>
      <c r="V1048">
        <v>925.18960000000004</v>
      </c>
      <c r="W1048" t="s">
        <v>1829</v>
      </c>
    </row>
    <row r="1049" spans="1:23">
      <c r="A1049" s="27">
        <v>45593</v>
      </c>
      <c r="B1049" t="s">
        <v>719</v>
      </c>
      <c r="C1049" t="s">
        <v>1604</v>
      </c>
      <c r="D1049" t="s">
        <v>3883</v>
      </c>
      <c r="E1049" t="s">
        <v>1566</v>
      </c>
      <c r="F1049" t="s">
        <v>3848</v>
      </c>
      <c r="G1049" t="s">
        <v>1605</v>
      </c>
      <c r="H1049" t="s">
        <v>1761</v>
      </c>
      <c r="I1049" t="s">
        <v>1762</v>
      </c>
      <c r="J1049" t="s">
        <v>1763</v>
      </c>
      <c r="K1049" t="s">
        <v>1764</v>
      </c>
      <c r="L1049" t="s">
        <v>1765</v>
      </c>
      <c r="M1049" t="s">
        <v>720</v>
      </c>
      <c r="N1049">
        <v>35</v>
      </c>
      <c r="O1049" t="s">
        <v>9</v>
      </c>
      <c r="P1049" t="s">
        <v>31</v>
      </c>
      <c r="Q1049" t="s">
        <v>359</v>
      </c>
      <c r="R1049" t="s">
        <v>12</v>
      </c>
      <c r="S1049">
        <v>1</v>
      </c>
      <c r="T1049">
        <v>974.47</v>
      </c>
      <c r="U1049">
        <v>0.05</v>
      </c>
      <c r="V1049">
        <v>925.74649999999997</v>
      </c>
      <c r="W1049" t="s">
        <v>1826</v>
      </c>
    </row>
    <row r="1050" spans="1:23">
      <c r="A1050" s="27">
        <v>45593</v>
      </c>
      <c r="B1050" t="s">
        <v>1220</v>
      </c>
      <c r="C1050" t="s">
        <v>1648</v>
      </c>
      <c r="D1050" t="s">
        <v>3910</v>
      </c>
      <c r="E1050" t="s">
        <v>1566</v>
      </c>
      <c r="F1050" t="s">
        <v>3856</v>
      </c>
      <c r="G1050" t="s">
        <v>1577</v>
      </c>
      <c r="H1050" t="s">
        <v>1794</v>
      </c>
      <c r="I1050" t="s">
        <v>1795</v>
      </c>
      <c r="J1050" t="s">
        <v>1759</v>
      </c>
      <c r="K1050" t="s">
        <v>1796</v>
      </c>
      <c r="L1050" t="s">
        <v>1772</v>
      </c>
      <c r="M1050" t="s">
        <v>1221</v>
      </c>
      <c r="N1050">
        <v>40</v>
      </c>
      <c r="O1050" t="s">
        <v>16</v>
      </c>
      <c r="P1050" t="s">
        <v>31</v>
      </c>
      <c r="Q1050" t="s">
        <v>70</v>
      </c>
      <c r="R1050" t="s">
        <v>12</v>
      </c>
      <c r="S1050">
        <v>2</v>
      </c>
      <c r="T1050">
        <v>520.45000000000005</v>
      </c>
      <c r="U1050">
        <v>0.11</v>
      </c>
      <c r="V1050">
        <v>926.40100000000007</v>
      </c>
      <c r="W1050" t="s">
        <v>1826</v>
      </c>
    </row>
    <row r="1051" spans="1:23">
      <c r="A1051" s="27">
        <v>45594</v>
      </c>
      <c r="B1051" t="s">
        <v>449</v>
      </c>
      <c r="C1051" t="s">
        <v>1618</v>
      </c>
      <c r="D1051" t="s">
        <v>3891</v>
      </c>
      <c r="E1051" t="s">
        <v>1544</v>
      </c>
      <c r="F1051" t="s">
        <v>3852</v>
      </c>
      <c r="G1051" t="s">
        <v>1663</v>
      </c>
      <c r="H1051" t="s">
        <v>1794</v>
      </c>
      <c r="I1051" t="s">
        <v>1795</v>
      </c>
      <c r="J1051" t="s">
        <v>1759</v>
      </c>
      <c r="K1051" t="s">
        <v>1796</v>
      </c>
      <c r="L1051" t="s">
        <v>1772</v>
      </c>
      <c r="M1051" t="s">
        <v>450</v>
      </c>
      <c r="N1051">
        <v>34</v>
      </c>
      <c r="O1051" t="s">
        <v>16</v>
      </c>
      <c r="P1051" t="s">
        <v>26</v>
      </c>
      <c r="Q1051" t="s">
        <v>133</v>
      </c>
      <c r="R1051" t="s">
        <v>12</v>
      </c>
      <c r="S1051">
        <v>1</v>
      </c>
      <c r="T1051">
        <v>996.48</v>
      </c>
      <c r="U1051">
        <v>7.0000000000000007E-2</v>
      </c>
      <c r="V1051">
        <v>926.7263999999999</v>
      </c>
      <c r="W1051" t="s">
        <v>1826</v>
      </c>
    </row>
    <row r="1052" spans="1:23">
      <c r="A1052" s="27">
        <v>45594</v>
      </c>
      <c r="B1052" t="s">
        <v>678</v>
      </c>
      <c r="C1052" t="s">
        <v>1630</v>
      </c>
      <c r="D1052" t="s">
        <v>3899</v>
      </c>
      <c r="E1052" t="s">
        <v>1566</v>
      </c>
      <c r="F1052" t="s">
        <v>3856</v>
      </c>
      <c r="G1052" t="s">
        <v>1687</v>
      </c>
      <c r="H1052" t="s">
        <v>1810</v>
      </c>
      <c r="I1052" t="s">
        <v>1811</v>
      </c>
      <c r="J1052" t="s">
        <v>1754</v>
      </c>
      <c r="K1052" t="s">
        <v>1812</v>
      </c>
      <c r="L1052" t="s">
        <v>1756</v>
      </c>
      <c r="M1052" t="s">
        <v>679</v>
      </c>
      <c r="N1052">
        <v>54</v>
      </c>
      <c r="O1052" t="s">
        <v>9</v>
      </c>
      <c r="P1052" t="s">
        <v>19</v>
      </c>
      <c r="Q1052" t="s">
        <v>88</v>
      </c>
      <c r="R1052" t="s">
        <v>12</v>
      </c>
      <c r="S1052">
        <v>2</v>
      </c>
      <c r="T1052">
        <v>602.54999999999995</v>
      </c>
      <c r="U1052">
        <v>0.23</v>
      </c>
      <c r="V1052">
        <v>927.92699999999991</v>
      </c>
      <c r="W1052" t="s">
        <v>1826</v>
      </c>
    </row>
    <row r="1053" spans="1:23">
      <c r="A1053" s="27">
        <v>45594</v>
      </c>
      <c r="B1053" t="s">
        <v>755</v>
      </c>
      <c r="C1053" t="s">
        <v>1730</v>
      </c>
      <c r="D1053" t="s">
        <v>3952</v>
      </c>
      <c r="E1053" t="s">
        <v>1547</v>
      </c>
      <c r="F1053" t="s">
        <v>3894</v>
      </c>
      <c r="G1053" t="s">
        <v>1635</v>
      </c>
      <c r="H1053" t="s">
        <v>1779</v>
      </c>
      <c r="I1053" t="s">
        <v>1780</v>
      </c>
      <c r="J1053" t="s">
        <v>1763</v>
      </c>
      <c r="K1053" t="s">
        <v>1781</v>
      </c>
      <c r="L1053" t="s">
        <v>1772</v>
      </c>
      <c r="M1053" t="s">
        <v>756</v>
      </c>
      <c r="N1053">
        <v>28</v>
      </c>
      <c r="O1053" t="s">
        <v>16</v>
      </c>
      <c r="P1053" t="s">
        <v>26</v>
      </c>
      <c r="Q1053" t="s">
        <v>66</v>
      </c>
      <c r="R1053" t="s">
        <v>12</v>
      </c>
      <c r="S1053">
        <v>2</v>
      </c>
      <c r="T1053">
        <v>533.91999999999996</v>
      </c>
      <c r="U1053">
        <v>0.13</v>
      </c>
      <c r="V1053">
        <v>929.02079999999989</v>
      </c>
      <c r="W1053" t="s">
        <v>1826</v>
      </c>
    </row>
    <row r="1054" spans="1:23">
      <c r="A1054" s="27">
        <v>45594</v>
      </c>
      <c r="B1054" t="s">
        <v>218</v>
      </c>
      <c r="C1054" t="s">
        <v>1690</v>
      </c>
      <c r="D1054" t="s">
        <v>3932</v>
      </c>
      <c r="E1054" t="s">
        <v>1558</v>
      </c>
      <c r="F1054" t="s">
        <v>3861</v>
      </c>
      <c r="G1054" t="s">
        <v>1597</v>
      </c>
      <c r="H1054" t="s">
        <v>1773</v>
      </c>
      <c r="I1054" t="s">
        <v>1774</v>
      </c>
      <c r="J1054" t="s">
        <v>1759</v>
      </c>
      <c r="K1054" t="s">
        <v>1775</v>
      </c>
      <c r="L1054" t="s">
        <v>1765</v>
      </c>
      <c r="M1054" t="s">
        <v>219</v>
      </c>
      <c r="N1054">
        <v>51</v>
      </c>
      <c r="O1054" t="s">
        <v>9</v>
      </c>
      <c r="P1054" t="s">
        <v>19</v>
      </c>
      <c r="Q1054" t="s">
        <v>359</v>
      </c>
      <c r="R1054" t="s">
        <v>12</v>
      </c>
      <c r="S1054">
        <v>2</v>
      </c>
      <c r="T1054">
        <v>504.98</v>
      </c>
      <c r="U1054">
        <v>0.08</v>
      </c>
      <c r="V1054">
        <v>929.16320000000007</v>
      </c>
      <c r="W1054" t="s">
        <v>1826</v>
      </c>
    </row>
    <row r="1055" spans="1:23">
      <c r="A1055" s="27">
        <v>45595</v>
      </c>
      <c r="B1055" t="s">
        <v>493</v>
      </c>
      <c r="C1055" t="s">
        <v>1598</v>
      </c>
      <c r="D1055" t="s">
        <v>3880</v>
      </c>
      <c r="E1055" t="s">
        <v>1547</v>
      </c>
      <c r="F1055" t="s">
        <v>3848</v>
      </c>
      <c r="G1055" t="s">
        <v>1589</v>
      </c>
      <c r="H1055" t="s">
        <v>1794</v>
      </c>
      <c r="I1055" t="s">
        <v>1795</v>
      </c>
      <c r="J1055" t="s">
        <v>1759</v>
      </c>
      <c r="K1055" t="s">
        <v>1796</v>
      </c>
      <c r="L1055" t="s">
        <v>1772</v>
      </c>
      <c r="M1055" t="s">
        <v>494</v>
      </c>
      <c r="N1055">
        <v>32</v>
      </c>
      <c r="O1055" t="s">
        <v>16</v>
      </c>
      <c r="P1055" t="s">
        <v>26</v>
      </c>
      <c r="Q1055" t="s">
        <v>140</v>
      </c>
      <c r="R1055" t="s">
        <v>12</v>
      </c>
      <c r="S1055">
        <v>2</v>
      </c>
      <c r="T1055">
        <v>583.51</v>
      </c>
      <c r="U1055">
        <v>0.2</v>
      </c>
      <c r="V1055">
        <v>933.61599999999999</v>
      </c>
      <c r="W1055" t="s">
        <v>1826</v>
      </c>
    </row>
    <row r="1056" spans="1:23">
      <c r="A1056" s="27">
        <v>45596</v>
      </c>
      <c r="B1056" t="s">
        <v>1260</v>
      </c>
      <c r="C1056" t="s">
        <v>1584</v>
      </c>
      <c r="D1056" t="s">
        <v>3870</v>
      </c>
      <c r="E1056" t="s">
        <v>1547</v>
      </c>
      <c r="F1056" t="s">
        <v>3846</v>
      </c>
      <c r="G1056" t="s">
        <v>1695</v>
      </c>
      <c r="H1056" t="s">
        <v>1773</v>
      </c>
      <c r="I1056" t="s">
        <v>1774</v>
      </c>
      <c r="J1056" t="s">
        <v>1759</v>
      </c>
      <c r="K1056" t="s">
        <v>1775</v>
      </c>
      <c r="L1056" t="s">
        <v>1765</v>
      </c>
      <c r="M1056" t="s">
        <v>1261</v>
      </c>
      <c r="N1056">
        <v>18</v>
      </c>
      <c r="O1056" t="s">
        <v>16</v>
      </c>
      <c r="P1056" t="s">
        <v>26</v>
      </c>
      <c r="Q1056" t="s">
        <v>66</v>
      </c>
      <c r="R1056" t="s">
        <v>12</v>
      </c>
      <c r="S1056">
        <v>3</v>
      </c>
      <c r="T1056">
        <v>438.65</v>
      </c>
      <c r="U1056">
        <v>0.28999999999999998</v>
      </c>
      <c r="V1056">
        <v>934.32449999999983</v>
      </c>
      <c r="W1056" t="s">
        <v>1829</v>
      </c>
    </row>
    <row r="1057" spans="1:23">
      <c r="A1057" s="27">
        <v>45596</v>
      </c>
      <c r="B1057" t="s">
        <v>1254</v>
      </c>
      <c r="C1057" t="s">
        <v>1652</v>
      </c>
      <c r="D1057" t="s">
        <v>3912</v>
      </c>
      <c r="E1057" t="s">
        <v>1566</v>
      </c>
      <c r="F1057" t="s">
        <v>3887</v>
      </c>
      <c r="G1057" t="s">
        <v>1567</v>
      </c>
      <c r="H1057" t="s">
        <v>1773</v>
      </c>
      <c r="I1057" t="s">
        <v>1774</v>
      </c>
      <c r="J1057" t="s">
        <v>1759</v>
      </c>
      <c r="K1057" t="s">
        <v>1775</v>
      </c>
      <c r="L1057" t="s">
        <v>1765</v>
      </c>
      <c r="M1057" t="s">
        <v>1255</v>
      </c>
      <c r="N1057">
        <v>34</v>
      </c>
      <c r="O1057" t="s">
        <v>9</v>
      </c>
      <c r="P1057" t="s">
        <v>26</v>
      </c>
      <c r="Q1057" t="s">
        <v>11</v>
      </c>
      <c r="R1057" t="s">
        <v>12</v>
      </c>
      <c r="S1057">
        <v>2</v>
      </c>
      <c r="T1057">
        <v>576.83000000000004</v>
      </c>
      <c r="U1057">
        <v>0.19</v>
      </c>
      <c r="V1057">
        <v>934.46460000000013</v>
      </c>
      <c r="W1057" t="s">
        <v>1829</v>
      </c>
    </row>
    <row r="1058" spans="1:23">
      <c r="A1058" s="27">
        <v>45596</v>
      </c>
      <c r="B1058" t="s">
        <v>996</v>
      </c>
      <c r="C1058" t="s">
        <v>1598</v>
      </c>
      <c r="D1058" t="s">
        <v>3880</v>
      </c>
      <c r="E1058" t="s">
        <v>1547</v>
      </c>
      <c r="F1058" t="s">
        <v>3848</v>
      </c>
      <c r="G1058" t="s">
        <v>1554</v>
      </c>
      <c r="H1058" t="s">
        <v>1779</v>
      </c>
      <c r="I1058" t="s">
        <v>1780</v>
      </c>
      <c r="J1058" t="s">
        <v>1763</v>
      </c>
      <c r="K1058" t="s">
        <v>1781</v>
      </c>
      <c r="L1058" t="s">
        <v>1772</v>
      </c>
      <c r="M1058" t="s">
        <v>997</v>
      </c>
      <c r="N1058">
        <v>34</v>
      </c>
      <c r="O1058" t="s">
        <v>9</v>
      </c>
      <c r="P1058" t="s">
        <v>26</v>
      </c>
      <c r="Q1058" t="s">
        <v>30</v>
      </c>
      <c r="R1058" t="s">
        <v>12</v>
      </c>
      <c r="S1058">
        <v>4</v>
      </c>
      <c r="T1058">
        <v>285.82</v>
      </c>
      <c r="U1058">
        <v>0.18</v>
      </c>
      <c r="V1058">
        <v>937.4896</v>
      </c>
      <c r="W1058" t="s">
        <v>1829</v>
      </c>
    </row>
    <row r="1059" spans="1:23">
      <c r="A1059" s="27">
        <v>45597</v>
      </c>
      <c r="B1059" t="s">
        <v>52</v>
      </c>
      <c r="C1059" t="s">
        <v>1706</v>
      </c>
      <c r="D1059" t="s">
        <v>3940</v>
      </c>
      <c r="E1059" t="s">
        <v>1544</v>
      </c>
      <c r="F1059" t="s">
        <v>3852</v>
      </c>
      <c r="G1059" t="s">
        <v>1667</v>
      </c>
      <c r="H1059" t="s">
        <v>1773</v>
      </c>
      <c r="I1059" t="s">
        <v>1774</v>
      </c>
      <c r="J1059" t="s">
        <v>1759</v>
      </c>
      <c r="K1059" t="s">
        <v>1775</v>
      </c>
      <c r="L1059" t="s">
        <v>1765</v>
      </c>
      <c r="M1059" t="s">
        <v>53</v>
      </c>
      <c r="N1059">
        <v>53</v>
      </c>
      <c r="O1059" t="s">
        <v>9</v>
      </c>
      <c r="P1059" t="s">
        <v>19</v>
      </c>
      <c r="Q1059" t="s">
        <v>434</v>
      </c>
      <c r="R1059" t="s">
        <v>12</v>
      </c>
      <c r="S1059">
        <v>1</v>
      </c>
      <c r="T1059">
        <v>989.63</v>
      </c>
      <c r="U1059">
        <v>0.05</v>
      </c>
      <c r="V1059">
        <v>940.1484999999999</v>
      </c>
      <c r="W1059" t="s">
        <v>1824</v>
      </c>
    </row>
    <row r="1060" spans="1:23">
      <c r="A1060" s="27">
        <v>45598</v>
      </c>
      <c r="B1060" t="s">
        <v>1074</v>
      </c>
      <c r="C1060" t="s">
        <v>1624</v>
      </c>
      <c r="D1060" t="s">
        <v>3895</v>
      </c>
      <c r="E1060" t="s">
        <v>1566</v>
      </c>
      <c r="F1060" t="s">
        <v>3879</v>
      </c>
      <c r="G1060" t="s">
        <v>1635</v>
      </c>
      <c r="H1060" t="s">
        <v>1766</v>
      </c>
      <c r="I1060" t="s">
        <v>1767</v>
      </c>
      <c r="J1060" t="s">
        <v>1759</v>
      </c>
      <c r="K1060" t="s">
        <v>1768</v>
      </c>
      <c r="L1060" t="s">
        <v>1765</v>
      </c>
      <c r="M1060" t="s">
        <v>1075</v>
      </c>
      <c r="N1060">
        <v>30</v>
      </c>
      <c r="O1060" t="s">
        <v>16</v>
      </c>
      <c r="P1060" t="s">
        <v>26</v>
      </c>
      <c r="Q1060" t="s">
        <v>25</v>
      </c>
      <c r="R1060" t="s">
        <v>12</v>
      </c>
      <c r="S1060">
        <v>4</v>
      </c>
      <c r="T1060">
        <v>247.55</v>
      </c>
      <c r="U1060">
        <v>0.05</v>
      </c>
      <c r="V1060">
        <v>940.69</v>
      </c>
      <c r="W1060" t="s">
        <v>1826</v>
      </c>
    </row>
    <row r="1061" spans="1:23">
      <c r="A1061" s="27">
        <v>45598</v>
      </c>
      <c r="B1061" t="s">
        <v>1044</v>
      </c>
      <c r="C1061" t="s">
        <v>1732</v>
      </c>
      <c r="D1061" t="s">
        <v>3953</v>
      </c>
      <c r="E1061" t="s">
        <v>1544</v>
      </c>
      <c r="F1061" t="s">
        <v>3866</v>
      </c>
      <c r="G1061" t="s">
        <v>1545</v>
      </c>
      <c r="H1061" t="s">
        <v>1794</v>
      </c>
      <c r="I1061" t="s">
        <v>1795</v>
      </c>
      <c r="J1061" t="s">
        <v>1759</v>
      </c>
      <c r="K1061" t="s">
        <v>1796</v>
      </c>
      <c r="L1061" t="s">
        <v>1772</v>
      </c>
      <c r="M1061" t="s">
        <v>1045</v>
      </c>
      <c r="N1061">
        <v>34</v>
      </c>
      <c r="O1061" t="s">
        <v>16</v>
      </c>
      <c r="P1061" t="s">
        <v>26</v>
      </c>
      <c r="Q1061" t="s">
        <v>88</v>
      </c>
      <c r="R1061" t="s">
        <v>12</v>
      </c>
      <c r="S1061">
        <v>4</v>
      </c>
      <c r="T1061">
        <v>294.38</v>
      </c>
      <c r="U1061">
        <v>0.2</v>
      </c>
      <c r="V1061">
        <v>942.01600000000008</v>
      </c>
      <c r="W1061" t="s">
        <v>1826</v>
      </c>
    </row>
    <row r="1062" spans="1:23">
      <c r="A1062" s="27">
        <v>45598</v>
      </c>
      <c r="B1062" t="s">
        <v>304</v>
      </c>
      <c r="C1062" t="s">
        <v>1746</v>
      </c>
      <c r="D1062" t="s">
        <v>3960</v>
      </c>
      <c r="E1062" t="s">
        <v>1544</v>
      </c>
      <c r="F1062" t="s">
        <v>3858</v>
      </c>
      <c r="G1062" t="s">
        <v>1657</v>
      </c>
      <c r="H1062" t="s">
        <v>1786</v>
      </c>
      <c r="I1062" t="s">
        <v>1787</v>
      </c>
      <c r="J1062" t="s">
        <v>1763</v>
      </c>
      <c r="K1062" t="s">
        <v>1788</v>
      </c>
      <c r="L1062" t="s">
        <v>1756</v>
      </c>
      <c r="M1062" t="s">
        <v>305</v>
      </c>
      <c r="N1062">
        <v>26</v>
      </c>
      <c r="O1062" t="s">
        <v>16</v>
      </c>
      <c r="P1062" t="s">
        <v>26</v>
      </c>
      <c r="Q1062" t="s">
        <v>845</v>
      </c>
      <c r="R1062" t="s">
        <v>12</v>
      </c>
      <c r="S1062">
        <v>4</v>
      </c>
      <c r="T1062">
        <v>261.73</v>
      </c>
      <c r="U1062">
        <v>0.1</v>
      </c>
      <c r="V1062">
        <v>942.22800000000007</v>
      </c>
      <c r="W1062" t="s">
        <v>1824</v>
      </c>
    </row>
    <row r="1063" spans="1:23">
      <c r="A1063" s="27">
        <v>45598</v>
      </c>
      <c r="B1063" t="s">
        <v>1235</v>
      </c>
      <c r="C1063" t="s">
        <v>1670</v>
      </c>
      <c r="D1063" t="s">
        <v>3921</v>
      </c>
      <c r="E1063" t="s">
        <v>1566</v>
      </c>
      <c r="F1063" t="s">
        <v>3872</v>
      </c>
      <c r="G1063" t="s">
        <v>1591</v>
      </c>
      <c r="H1063" t="s">
        <v>1769</v>
      </c>
      <c r="I1063" t="s">
        <v>1770</v>
      </c>
      <c r="J1063" t="s">
        <v>1763</v>
      </c>
      <c r="K1063" t="s">
        <v>1771</v>
      </c>
      <c r="L1063" t="s">
        <v>1772</v>
      </c>
      <c r="M1063" t="s">
        <v>1236</v>
      </c>
      <c r="N1063">
        <v>25</v>
      </c>
      <c r="O1063" t="s">
        <v>16</v>
      </c>
      <c r="P1063" t="s">
        <v>26</v>
      </c>
      <c r="Q1063" t="s">
        <v>313</v>
      </c>
      <c r="R1063" t="s">
        <v>12</v>
      </c>
      <c r="S1063">
        <v>1</v>
      </c>
      <c r="T1063">
        <v>994.18</v>
      </c>
      <c r="U1063">
        <v>0.05</v>
      </c>
      <c r="V1063">
        <v>944.47099999999989</v>
      </c>
      <c r="W1063" t="s">
        <v>1826</v>
      </c>
    </row>
    <row r="1064" spans="1:23">
      <c r="A1064" s="27">
        <v>45600</v>
      </c>
      <c r="B1064" t="s">
        <v>1148</v>
      </c>
      <c r="C1064" t="s">
        <v>1600</v>
      </c>
      <c r="D1064" t="s">
        <v>3881</v>
      </c>
      <c r="E1064" t="s">
        <v>1563</v>
      </c>
      <c r="F1064" t="s">
        <v>3854</v>
      </c>
      <c r="G1064" t="s">
        <v>1745</v>
      </c>
      <c r="H1064" t="s">
        <v>1807</v>
      </c>
      <c r="I1064" t="s">
        <v>1808</v>
      </c>
      <c r="J1064" t="s">
        <v>1759</v>
      </c>
      <c r="K1064" t="s">
        <v>1809</v>
      </c>
      <c r="L1064" t="s">
        <v>1756</v>
      </c>
      <c r="M1064" t="s">
        <v>1149</v>
      </c>
      <c r="N1064">
        <v>51</v>
      </c>
      <c r="O1064" t="s">
        <v>9</v>
      </c>
      <c r="P1064" t="s">
        <v>19</v>
      </c>
      <c r="Q1064" t="s">
        <v>92</v>
      </c>
      <c r="R1064" t="s">
        <v>12</v>
      </c>
      <c r="S1064">
        <v>2</v>
      </c>
      <c r="T1064">
        <v>519.29999999999995</v>
      </c>
      <c r="U1064">
        <v>0.09</v>
      </c>
      <c r="V1064">
        <v>945.12599999999998</v>
      </c>
      <c r="W1064" t="s">
        <v>1826</v>
      </c>
    </row>
    <row r="1065" spans="1:23">
      <c r="A1065" s="27">
        <v>45600</v>
      </c>
      <c r="B1065" t="s">
        <v>954</v>
      </c>
      <c r="C1065" t="s">
        <v>1594</v>
      </c>
      <c r="D1065" t="s">
        <v>3877</v>
      </c>
      <c r="E1065" t="s">
        <v>1547</v>
      </c>
      <c r="F1065" t="s">
        <v>3841</v>
      </c>
      <c r="G1065" t="s">
        <v>1611</v>
      </c>
      <c r="H1065" t="s">
        <v>1782</v>
      </c>
      <c r="I1065" t="s">
        <v>1783</v>
      </c>
      <c r="J1065" t="s">
        <v>1784</v>
      </c>
      <c r="K1065" t="s">
        <v>1785</v>
      </c>
      <c r="L1065" t="s">
        <v>1772</v>
      </c>
      <c r="M1065" t="s">
        <v>955</v>
      </c>
      <c r="N1065">
        <v>36</v>
      </c>
      <c r="O1065" t="s">
        <v>9</v>
      </c>
      <c r="P1065" t="s">
        <v>31</v>
      </c>
      <c r="Q1065" t="s">
        <v>88</v>
      </c>
      <c r="R1065" t="s">
        <v>12</v>
      </c>
      <c r="S1065">
        <v>3</v>
      </c>
      <c r="T1065">
        <v>342.47</v>
      </c>
      <c r="U1065">
        <v>0.08</v>
      </c>
      <c r="V1065">
        <v>945.21720000000016</v>
      </c>
      <c r="W1065" t="s">
        <v>1826</v>
      </c>
    </row>
    <row r="1066" spans="1:23">
      <c r="A1066" s="27">
        <v>45600</v>
      </c>
      <c r="B1066" t="s">
        <v>905</v>
      </c>
      <c r="C1066" t="s">
        <v>1662</v>
      </c>
      <c r="D1066" t="s">
        <v>3917</v>
      </c>
      <c r="E1066" t="s">
        <v>1566</v>
      </c>
      <c r="F1066" t="s">
        <v>3856</v>
      </c>
      <c r="G1066" t="s">
        <v>1603</v>
      </c>
      <c r="H1066" t="s">
        <v>1773</v>
      </c>
      <c r="I1066" t="s">
        <v>1774</v>
      </c>
      <c r="J1066" t="s">
        <v>1759</v>
      </c>
      <c r="K1066" t="s">
        <v>1775</v>
      </c>
      <c r="L1066" t="s">
        <v>1765</v>
      </c>
      <c r="M1066" t="s">
        <v>906</v>
      </c>
      <c r="N1066">
        <v>46</v>
      </c>
      <c r="O1066" t="s">
        <v>16</v>
      </c>
      <c r="P1066" t="s">
        <v>31</v>
      </c>
      <c r="Q1066" t="s">
        <v>92</v>
      </c>
      <c r="R1066" t="s">
        <v>12</v>
      </c>
      <c r="S1066">
        <v>3</v>
      </c>
      <c r="T1066">
        <v>404.5</v>
      </c>
      <c r="U1066">
        <v>0.22</v>
      </c>
      <c r="V1066">
        <v>946.53000000000009</v>
      </c>
      <c r="W1066" t="s">
        <v>1824</v>
      </c>
    </row>
    <row r="1067" spans="1:23">
      <c r="A1067" s="27">
        <v>45601</v>
      </c>
      <c r="B1067" t="s">
        <v>568</v>
      </c>
      <c r="C1067" t="s">
        <v>1728</v>
      </c>
      <c r="D1067" t="s">
        <v>3951</v>
      </c>
      <c r="E1067" t="s">
        <v>1563</v>
      </c>
      <c r="F1067" t="s">
        <v>3848</v>
      </c>
      <c r="G1067" t="s">
        <v>1747</v>
      </c>
      <c r="H1067" t="s">
        <v>1773</v>
      </c>
      <c r="I1067" t="s">
        <v>1774</v>
      </c>
      <c r="J1067" t="s">
        <v>1759</v>
      </c>
      <c r="K1067" t="s">
        <v>1775</v>
      </c>
      <c r="L1067" t="s">
        <v>1765</v>
      </c>
      <c r="M1067" t="s">
        <v>569</v>
      </c>
      <c r="N1067">
        <v>44</v>
      </c>
      <c r="O1067" t="s">
        <v>16</v>
      </c>
      <c r="P1067" t="s">
        <v>31</v>
      </c>
      <c r="Q1067" t="s">
        <v>237</v>
      </c>
      <c r="R1067" t="s">
        <v>12</v>
      </c>
      <c r="S1067">
        <v>2</v>
      </c>
      <c r="T1067">
        <v>478.85</v>
      </c>
      <c r="U1067">
        <v>0.01</v>
      </c>
      <c r="V1067">
        <v>948.12300000000005</v>
      </c>
      <c r="W1067" t="s">
        <v>1826</v>
      </c>
    </row>
    <row r="1068" spans="1:23">
      <c r="A1068" s="27">
        <v>45601</v>
      </c>
      <c r="B1068" t="s">
        <v>684</v>
      </c>
      <c r="C1068" t="s">
        <v>1660</v>
      </c>
      <c r="D1068" t="s">
        <v>3916</v>
      </c>
      <c r="E1068" t="s">
        <v>1544</v>
      </c>
      <c r="F1068" t="s">
        <v>3864</v>
      </c>
      <c r="G1068" t="s">
        <v>1669</v>
      </c>
      <c r="H1068" t="s">
        <v>1810</v>
      </c>
      <c r="I1068" t="s">
        <v>1811</v>
      </c>
      <c r="J1068" t="s">
        <v>1754</v>
      </c>
      <c r="K1068" t="s">
        <v>1812</v>
      </c>
      <c r="L1068" t="s">
        <v>1756</v>
      </c>
      <c r="M1068" t="s">
        <v>685</v>
      </c>
      <c r="N1068">
        <v>48</v>
      </c>
      <c r="O1068" t="s">
        <v>9</v>
      </c>
      <c r="P1068" t="s">
        <v>31</v>
      </c>
      <c r="Q1068" t="s">
        <v>434</v>
      </c>
      <c r="R1068" t="s">
        <v>12</v>
      </c>
      <c r="S1068">
        <v>3</v>
      </c>
      <c r="T1068">
        <v>439.21</v>
      </c>
      <c r="U1068">
        <v>0.28000000000000003</v>
      </c>
      <c r="V1068">
        <v>948.69359999999983</v>
      </c>
      <c r="W1068" t="s">
        <v>1826</v>
      </c>
    </row>
    <row r="1069" spans="1:23">
      <c r="A1069" s="27">
        <v>45601</v>
      </c>
      <c r="B1069" t="s">
        <v>1008</v>
      </c>
      <c r="C1069" t="s">
        <v>1626</v>
      </c>
      <c r="D1069" t="s">
        <v>3896</v>
      </c>
      <c r="E1069" t="s">
        <v>1563</v>
      </c>
      <c r="F1069" t="s">
        <v>3897</v>
      </c>
      <c r="G1069" t="s">
        <v>1731</v>
      </c>
      <c r="H1069" t="s">
        <v>1757</v>
      </c>
      <c r="I1069" t="s">
        <v>1758</v>
      </c>
      <c r="J1069" t="s">
        <v>1759</v>
      </c>
      <c r="K1069" t="s">
        <v>1760</v>
      </c>
      <c r="L1069" t="s">
        <v>1756</v>
      </c>
      <c r="M1069" t="s">
        <v>1009</v>
      </c>
      <c r="N1069">
        <v>34</v>
      </c>
      <c r="O1069" t="s">
        <v>16</v>
      </c>
      <c r="P1069" t="s">
        <v>26</v>
      </c>
      <c r="Q1069" t="s">
        <v>184</v>
      </c>
      <c r="R1069" t="s">
        <v>12</v>
      </c>
      <c r="S1069">
        <v>4</v>
      </c>
      <c r="T1069">
        <v>286.92</v>
      </c>
      <c r="U1069">
        <v>0.17</v>
      </c>
      <c r="V1069">
        <v>952.57439999999997</v>
      </c>
      <c r="W1069" t="s">
        <v>1829</v>
      </c>
    </row>
    <row r="1070" spans="1:23">
      <c r="A1070" s="27">
        <v>45602</v>
      </c>
      <c r="B1070" t="s">
        <v>942</v>
      </c>
      <c r="C1070" t="s">
        <v>1694</v>
      </c>
      <c r="D1070" t="s">
        <v>3934</v>
      </c>
      <c r="E1070" t="s">
        <v>1566</v>
      </c>
      <c r="F1070" t="s">
        <v>3887</v>
      </c>
      <c r="G1070" t="s">
        <v>1635</v>
      </c>
      <c r="H1070" t="s">
        <v>1776</v>
      </c>
      <c r="I1070" t="s">
        <v>1777</v>
      </c>
      <c r="J1070" t="s">
        <v>1754</v>
      </c>
      <c r="K1070" t="s">
        <v>1778</v>
      </c>
      <c r="L1070" t="s">
        <v>1772</v>
      </c>
      <c r="M1070" t="s">
        <v>943</v>
      </c>
      <c r="N1070">
        <v>64</v>
      </c>
      <c r="O1070" t="s">
        <v>9</v>
      </c>
      <c r="P1070" t="s">
        <v>19</v>
      </c>
      <c r="Q1070" t="s">
        <v>291</v>
      </c>
      <c r="R1070" t="s">
        <v>12</v>
      </c>
      <c r="S1070">
        <v>3</v>
      </c>
      <c r="T1070">
        <v>369.32</v>
      </c>
      <c r="U1070">
        <v>0.14000000000000001</v>
      </c>
      <c r="V1070">
        <v>952.84559999999999</v>
      </c>
      <c r="W1070" t="s">
        <v>1826</v>
      </c>
    </row>
    <row r="1071" spans="1:23">
      <c r="A1071" s="27">
        <v>45602</v>
      </c>
      <c r="B1071" t="s">
        <v>1403</v>
      </c>
      <c r="C1071" t="s">
        <v>1668</v>
      </c>
      <c r="D1071" t="s">
        <v>3920</v>
      </c>
      <c r="E1071" t="s">
        <v>1558</v>
      </c>
      <c r="F1071" t="s">
        <v>3909</v>
      </c>
      <c r="G1071" t="s">
        <v>1550</v>
      </c>
      <c r="H1071" t="s">
        <v>1810</v>
      </c>
      <c r="I1071" t="s">
        <v>1811</v>
      </c>
      <c r="J1071" t="s">
        <v>1754</v>
      </c>
      <c r="K1071" t="s">
        <v>1812</v>
      </c>
      <c r="L1071" t="s">
        <v>1756</v>
      </c>
      <c r="M1071" t="s">
        <v>1404</v>
      </c>
      <c r="N1071">
        <v>60</v>
      </c>
      <c r="O1071" t="s">
        <v>9</v>
      </c>
      <c r="P1071" t="s">
        <v>19</v>
      </c>
      <c r="Q1071" t="s">
        <v>233</v>
      </c>
      <c r="R1071" t="s">
        <v>12</v>
      </c>
      <c r="S1071">
        <v>3</v>
      </c>
      <c r="T1071">
        <v>345.43</v>
      </c>
      <c r="U1071">
        <v>0.08</v>
      </c>
      <c r="V1071">
        <v>953.38679999999999</v>
      </c>
      <c r="W1071" t="s">
        <v>1826</v>
      </c>
    </row>
    <row r="1072" spans="1:23">
      <c r="A1072" s="27">
        <v>45602</v>
      </c>
      <c r="B1072" t="s">
        <v>1443</v>
      </c>
      <c r="C1072" t="s">
        <v>1546</v>
      </c>
      <c r="D1072" t="s">
        <v>3840</v>
      </c>
      <c r="E1072" t="s">
        <v>1547</v>
      </c>
      <c r="F1072" t="s">
        <v>3841</v>
      </c>
      <c r="G1072" t="s">
        <v>1733</v>
      </c>
      <c r="H1072" t="s">
        <v>1801</v>
      </c>
      <c r="I1072" t="s">
        <v>1802</v>
      </c>
      <c r="J1072" t="s">
        <v>1759</v>
      </c>
      <c r="K1072" t="s">
        <v>1803</v>
      </c>
      <c r="L1072" t="s">
        <v>1756</v>
      </c>
      <c r="M1072" t="s">
        <v>1444</v>
      </c>
      <c r="N1072">
        <v>45</v>
      </c>
      <c r="O1072" t="s">
        <v>9</v>
      </c>
      <c r="P1072" t="s">
        <v>31</v>
      </c>
      <c r="Q1072" t="s">
        <v>267</v>
      </c>
      <c r="R1072" t="s">
        <v>12</v>
      </c>
      <c r="S1072">
        <v>3</v>
      </c>
      <c r="T1072">
        <v>402.3</v>
      </c>
      <c r="U1072">
        <v>0.21</v>
      </c>
      <c r="V1072">
        <v>953.45100000000014</v>
      </c>
      <c r="W1072" t="s">
        <v>1826</v>
      </c>
    </row>
    <row r="1073" spans="1:23">
      <c r="A1073" s="27">
        <v>45602</v>
      </c>
      <c r="B1073" t="s">
        <v>1056</v>
      </c>
      <c r="C1073" t="s">
        <v>1696</v>
      </c>
      <c r="D1073" t="s">
        <v>3935</v>
      </c>
      <c r="E1073" t="s">
        <v>1563</v>
      </c>
      <c r="F1073" t="s">
        <v>3854</v>
      </c>
      <c r="G1073" t="s">
        <v>1707</v>
      </c>
      <c r="H1073" t="s">
        <v>1799</v>
      </c>
      <c r="I1073" t="s">
        <v>1800</v>
      </c>
      <c r="J1073" t="s">
        <v>1763</v>
      </c>
      <c r="K1073" t="s">
        <v>207</v>
      </c>
      <c r="L1073" t="s">
        <v>1765</v>
      </c>
      <c r="M1073" t="s">
        <v>1057</v>
      </c>
      <c r="N1073">
        <v>58</v>
      </c>
      <c r="O1073" t="s">
        <v>16</v>
      </c>
      <c r="P1073" t="s">
        <v>19</v>
      </c>
      <c r="Q1073" t="s">
        <v>47</v>
      </c>
      <c r="R1073" t="s">
        <v>12</v>
      </c>
      <c r="S1073">
        <v>2</v>
      </c>
      <c r="T1073">
        <v>611.21</v>
      </c>
      <c r="U1073">
        <v>0.22</v>
      </c>
      <c r="V1073">
        <v>953.48760000000004</v>
      </c>
      <c r="W1073" t="s">
        <v>1824</v>
      </c>
    </row>
    <row r="1074" spans="1:23">
      <c r="A1074" s="27">
        <v>45603</v>
      </c>
      <c r="B1074" t="s">
        <v>576</v>
      </c>
      <c r="C1074" t="s">
        <v>1720</v>
      </c>
      <c r="D1074" t="s">
        <v>3947</v>
      </c>
      <c r="E1074" t="s">
        <v>1544</v>
      </c>
      <c r="F1074" t="s">
        <v>3858</v>
      </c>
      <c r="G1074" t="s">
        <v>1745</v>
      </c>
      <c r="H1074" t="s">
        <v>1789</v>
      </c>
      <c r="I1074" t="s">
        <v>1790</v>
      </c>
      <c r="J1074" t="s">
        <v>1754</v>
      </c>
      <c r="K1074" t="s">
        <v>1791</v>
      </c>
      <c r="L1074" t="s">
        <v>1772</v>
      </c>
      <c r="M1074" t="s">
        <v>577</v>
      </c>
      <c r="N1074">
        <v>26</v>
      </c>
      <c r="O1074" t="s">
        <v>16</v>
      </c>
      <c r="P1074" t="s">
        <v>26</v>
      </c>
      <c r="Q1074" t="s">
        <v>43</v>
      </c>
      <c r="R1074" t="s">
        <v>12</v>
      </c>
      <c r="S1074">
        <v>2</v>
      </c>
      <c r="T1074">
        <v>611.25</v>
      </c>
      <c r="U1074">
        <v>0.22</v>
      </c>
      <c r="V1074">
        <v>953.55000000000007</v>
      </c>
      <c r="W1074" t="s">
        <v>1829</v>
      </c>
    </row>
    <row r="1075" spans="1:23">
      <c r="A1075" s="27">
        <v>45603</v>
      </c>
      <c r="B1075" t="s">
        <v>100</v>
      </c>
      <c r="C1075" t="s">
        <v>1708</v>
      </c>
      <c r="D1075" t="s">
        <v>3941</v>
      </c>
      <c r="E1075" t="s">
        <v>1544</v>
      </c>
      <c r="F1075" t="s">
        <v>3858</v>
      </c>
      <c r="G1075" t="s">
        <v>1741</v>
      </c>
      <c r="H1075" t="s">
        <v>1807</v>
      </c>
      <c r="I1075" t="s">
        <v>1808</v>
      </c>
      <c r="J1075" t="s">
        <v>1759</v>
      </c>
      <c r="K1075" t="s">
        <v>1809</v>
      </c>
      <c r="L1075" t="s">
        <v>1756</v>
      </c>
      <c r="M1075" t="s">
        <v>101</v>
      </c>
      <c r="N1075">
        <v>52</v>
      </c>
      <c r="O1075" t="s">
        <v>16</v>
      </c>
      <c r="P1075" t="s">
        <v>19</v>
      </c>
      <c r="Q1075" t="s">
        <v>88</v>
      </c>
      <c r="R1075" t="s">
        <v>12</v>
      </c>
      <c r="S1075">
        <v>2</v>
      </c>
      <c r="T1075">
        <v>588.9</v>
      </c>
      <c r="U1075">
        <v>0.19</v>
      </c>
      <c r="V1075">
        <v>954.01800000000003</v>
      </c>
      <c r="W1075" t="s">
        <v>1824</v>
      </c>
    </row>
    <row r="1076" spans="1:23">
      <c r="A1076" s="27">
        <v>45605</v>
      </c>
      <c r="B1076" t="s">
        <v>295</v>
      </c>
      <c r="C1076" t="s">
        <v>1620</v>
      </c>
      <c r="D1076" t="s">
        <v>3892</v>
      </c>
      <c r="E1076" t="s">
        <v>1547</v>
      </c>
      <c r="F1076" t="s">
        <v>3841</v>
      </c>
      <c r="G1076" t="s">
        <v>1599</v>
      </c>
      <c r="H1076" t="s">
        <v>1782</v>
      </c>
      <c r="I1076" t="s">
        <v>1783</v>
      </c>
      <c r="J1076" t="s">
        <v>1784</v>
      </c>
      <c r="K1076" t="s">
        <v>1785</v>
      </c>
      <c r="L1076" t="s">
        <v>1772</v>
      </c>
      <c r="M1076" t="s">
        <v>296</v>
      </c>
      <c r="N1076">
        <v>34</v>
      </c>
      <c r="O1076" t="s">
        <v>16</v>
      </c>
      <c r="P1076" t="s">
        <v>26</v>
      </c>
      <c r="Q1076" t="s">
        <v>317</v>
      </c>
      <c r="R1076" t="s">
        <v>12</v>
      </c>
      <c r="S1076">
        <v>4</v>
      </c>
      <c r="T1076">
        <v>271.04000000000002</v>
      </c>
      <c r="U1076">
        <v>0.12</v>
      </c>
      <c r="V1076">
        <v>954.06080000000009</v>
      </c>
      <c r="W1076" t="s">
        <v>1826</v>
      </c>
    </row>
    <row r="1077" spans="1:23">
      <c r="A1077" s="27">
        <v>45605</v>
      </c>
      <c r="B1077" t="s">
        <v>833</v>
      </c>
      <c r="C1077" t="s">
        <v>1644</v>
      </c>
      <c r="D1077" t="s">
        <v>3907</v>
      </c>
      <c r="E1077" t="s">
        <v>1563</v>
      </c>
      <c r="F1077" t="s">
        <v>3848</v>
      </c>
      <c r="G1077" t="s">
        <v>1617</v>
      </c>
      <c r="H1077" t="s">
        <v>1786</v>
      </c>
      <c r="I1077" t="s">
        <v>1787</v>
      </c>
      <c r="J1077" t="s">
        <v>1763</v>
      </c>
      <c r="K1077" t="s">
        <v>1788</v>
      </c>
      <c r="L1077" t="s">
        <v>1756</v>
      </c>
      <c r="M1077" t="s">
        <v>834</v>
      </c>
      <c r="N1077">
        <v>27</v>
      </c>
      <c r="O1077" t="s">
        <v>16</v>
      </c>
      <c r="P1077" t="s">
        <v>26</v>
      </c>
      <c r="Q1077" t="s">
        <v>184</v>
      </c>
      <c r="R1077" t="s">
        <v>12</v>
      </c>
      <c r="S1077">
        <v>2</v>
      </c>
      <c r="T1077">
        <v>636.51</v>
      </c>
      <c r="U1077">
        <v>0.25</v>
      </c>
      <c r="V1077">
        <v>954.76499999999999</v>
      </c>
      <c r="W1077" t="s">
        <v>1829</v>
      </c>
    </row>
    <row r="1078" spans="1:23">
      <c r="A1078" s="27">
        <v>45606</v>
      </c>
      <c r="B1078" t="s">
        <v>1187</v>
      </c>
      <c r="C1078" t="s">
        <v>1670</v>
      </c>
      <c r="D1078" t="s">
        <v>3921</v>
      </c>
      <c r="E1078" t="s">
        <v>1566</v>
      </c>
      <c r="F1078" t="s">
        <v>3872</v>
      </c>
      <c r="G1078" t="s">
        <v>1603</v>
      </c>
      <c r="H1078" t="s">
        <v>1779</v>
      </c>
      <c r="I1078" t="s">
        <v>1780</v>
      </c>
      <c r="J1078" t="s">
        <v>1763</v>
      </c>
      <c r="K1078" t="s">
        <v>1781</v>
      </c>
      <c r="L1078" t="s">
        <v>1772</v>
      </c>
      <c r="M1078" t="s">
        <v>1188</v>
      </c>
      <c r="N1078">
        <v>23</v>
      </c>
      <c r="O1078" t="s">
        <v>9</v>
      </c>
      <c r="P1078" t="s">
        <v>26</v>
      </c>
      <c r="Q1078" t="s">
        <v>291</v>
      </c>
      <c r="R1078" t="s">
        <v>12</v>
      </c>
      <c r="S1078">
        <v>2</v>
      </c>
      <c r="T1078">
        <v>654.12</v>
      </c>
      <c r="U1078">
        <v>0.27</v>
      </c>
      <c r="V1078">
        <v>955.01519999999994</v>
      </c>
      <c r="W1078" t="s">
        <v>1826</v>
      </c>
    </row>
    <row r="1079" spans="1:23">
      <c r="A1079" s="27">
        <v>45606</v>
      </c>
      <c r="B1079" t="s">
        <v>1071</v>
      </c>
      <c r="C1079" t="s">
        <v>1630</v>
      </c>
      <c r="D1079" t="s">
        <v>3899</v>
      </c>
      <c r="E1079" t="s">
        <v>1566</v>
      </c>
      <c r="F1079" t="s">
        <v>3856</v>
      </c>
      <c r="G1079" t="s">
        <v>1621</v>
      </c>
      <c r="H1079" t="s">
        <v>1797</v>
      </c>
      <c r="I1079" t="s">
        <v>1798</v>
      </c>
      <c r="J1079" t="s">
        <v>1754</v>
      </c>
      <c r="K1079" t="s">
        <v>129</v>
      </c>
      <c r="L1079" t="s">
        <v>1756</v>
      </c>
      <c r="M1079" t="s">
        <v>1072</v>
      </c>
      <c r="N1079">
        <v>56</v>
      </c>
      <c r="O1079" t="s">
        <v>16</v>
      </c>
      <c r="P1079" t="s">
        <v>19</v>
      </c>
      <c r="Q1079" t="s">
        <v>88</v>
      </c>
      <c r="R1079" t="s">
        <v>12</v>
      </c>
      <c r="S1079">
        <v>2</v>
      </c>
      <c r="T1079">
        <v>555.54999999999995</v>
      </c>
      <c r="U1079">
        <v>0.14000000000000001</v>
      </c>
      <c r="V1079">
        <v>955.54599999999994</v>
      </c>
      <c r="W1079" t="s">
        <v>1824</v>
      </c>
    </row>
    <row r="1080" spans="1:23">
      <c r="A1080" s="27">
        <v>45606</v>
      </c>
      <c r="B1080" t="s">
        <v>478</v>
      </c>
      <c r="C1080" t="s">
        <v>1578</v>
      </c>
      <c r="D1080" t="s">
        <v>3865</v>
      </c>
      <c r="E1080" t="s">
        <v>1563</v>
      </c>
      <c r="F1080" t="s">
        <v>3866</v>
      </c>
      <c r="G1080" t="s">
        <v>1639</v>
      </c>
      <c r="H1080" t="s">
        <v>1766</v>
      </c>
      <c r="I1080" t="s">
        <v>1767</v>
      </c>
      <c r="J1080" t="s">
        <v>1759</v>
      </c>
      <c r="K1080" t="s">
        <v>1768</v>
      </c>
      <c r="L1080" t="s">
        <v>1765</v>
      </c>
      <c r="M1080" t="s">
        <v>479</v>
      </c>
      <c r="N1080">
        <v>30</v>
      </c>
      <c r="O1080" t="s">
        <v>9</v>
      </c>
      <c r="P1080" t="s">
        <v>26</v>
      </c>
      <c r="Q1080" t="s">
        <v>250</v>
      </c>
      <c r="R1080" t="s">
        <v>12</v>
      </c>
      <c r="S1080">
        <v>4</v>
      </c>
      <c r="T1080">
        <v>243.92</v>
      </c>
      <c r="U1080">
        <v>0.02</v>
      </c>
      <c r="V1080">
        <v>956.16639999999995</v>
      </c>
      <c r="W1080" t="s">
        <v>1829</v>
      </c>
    </row>
    <row r="1081" spans="1:23">
      <c r="A1081" s="27">
        <v>45606</v>
      </c>
      <c r="B1081" t="s">
        <v>905</v>
      </c>
      <c r="C1081" t="s">
        <v>1557</v>
      </c>
      <c r="D1081" t="s">
        <v>3849</v>
      </c>
      <c r="E1081" t="s">
        <v>1558</v>
      </c>
      <c r="F1081" t="s">
        <v>3850</v>
      </c>
      <c r="G1081" t="s">
        <v>1545</v>
      </c>
      <c r="H1081" t="s">
        <v>1761</v>
      </c>
      <c r="I1081" t="s">
        <v>1762</v>
      </c>
      <c r="J1081" t="s">
        <v>1763</v>
      </c>
      <c r="K1081" t="s">
        <v>1764</v>
      </c>
      <c r="L1081" t="s">
        <v>1765</v>
      </c>
      <c r="M1081" t="s">
        <v>906</v>
      </c>
      <c r="N1081">
        <v>46</v>
      </c>
      <c r="O1081" t="s">
        <v>16</v>
      </c>
      <c r="P1081" t="s">
        <v>31</v>
      </c>
      <c r="Q1081" t="s">
        <v>328</v>
      </c>
      <c r="R1081" t="s">
        <v>12</v>
      </c>
      <c r="S1081">
        <v>4</v>
      </c>
      <c r="T1081">
        <v>254.94</v>
      </c>
      <c r="U1081">
        <v>0.06</v>
      </c>
      <c r="V1081">
        <v>958.57439999999997</v>
      </c>
      <c r="W1081" t="s">
        <v>1824</v>
      </c>
    </row>
    <row r="1082" spans="1:23">
      <c r="A1082" s="27">
        <v>45607</v>
      </c>
      <c r="B1082" t="s">
        <v>984</v>
      </c>
      <c r="C1082" t="s">
        <v>1622</v>
      </c>
      <c r="D1082" t="s">
        <v>3893</v>
      </c>
      <c r="E1082" t="s">
        <v>1547</v>
      </c>
      <c r="F1082" t="s">
        <v>3894</v>
      </c>
      <c r="G1082" t="s">
        <v>1691</v>
      </c>
      <c r="H1082" t="s">
        <v>1794</v>
      </c>
      <c r="I1082" t="s">
        <v>1795</v>
      </c>
      <c r="J1082" t="s">
        <v>1759</v>
      </c>
      <c r="K1082" t="s">
        <v>1796</v>
      </c>
      <c r="L1082" t="s">
        <v>1772</v>
      </c>
      <c r="M1082" t="s">
        <v>985</v>
      </c>
      <c r="N1082">
        <v>47</v>
      </c>
      <c r="O1082" t="s">
        <v>16</v>
      </c>
      <c r="P1082" t="s">
        <v>31</v>
      </c>
      <c r="Q1082" t="s">
        <v>250</v>
      </c>
      <c r="R1082" t="s">
        <v>12</v>
      </c>
      <c r="S1082">
        <v>4</v>
      </c>
      <c r="T1082">
        <v>332.97</v>
      </c>
      <c r="U1082">
        <v>0.28000000000000003</v>
      </c>
      <c r="V1082">
        <v>958.95360000000005</v>
      </c>
      <c r="W1082" t="s">
        <v>1829</v>
      </c>
    </row>
    <row r="1083" spans="1:23">
      <c r="A1083" s="27">
        <v>45607</v>
      </c>
      <c r="B1083" t="s">
        <v>1425</v>
      </c>
      <c r="C1083" t="s">
        <v>1696</v>
      </c>
      <c r="D1083" t="s">
        <v>3935</v>
      </c>
      <c r="E1083" t="s">
        <v>1563</v>
      </c>
      <c r="F1083" t="s">
        <v>3854</v>
      </c>
      <c r="G1083" t="s">
        <v>1545</v>
      </c>
      <c r="H1083" t="s">
        <v>1794</v>
      </c>
      <c r="I1083" t="s">
        <v>1795</v>
      </c>
      <c r="J1083" t="s">
        <v>1759</v>
      </c>
      <c r="K1083" t="s">
        <v>1796</v>
      </c>
      <c r="L1083" t="s">
        <v>1772</v>
      </c>
      <c r="M1083" t="s">
        <v>1426</v>
      </c>
      <c r="N1083">
        <v>34</v>
      </c>
      <c r="O1083" t="s">
        <v>16</v>
      </c>
      <c r="P1083" t="s">
        <v>26</v>
      </c>
      <c r="Q1083" t="s">
        <v>267</v>
      </c>
      <c r="R1083" t="s">
        <v>12</v>
      </c>
      <c r="S1083">
        <v>3</v>
      </c>
      <c r="T1083">
        <v>322.94</v>
      </c>
      <c r="U1083">
        <v>0.01</v>
      </c>
      <c r="V1083">
        <v>959.13179999999988</v>
      </c>
      <c r="W1083" t="s">
        <v>1824</v>
      </c>
    </row>
    <row r="1084" spans="1:23">
      <c r="A1084" s="27">
        <v>45607</v>
      </c>
      <c r="B1084" t="s">
        <v>275</v>
      </c>
      <c r="C1084" t="s">
        <v>1726</v>
      </c>
      <c r="D1084" t="s">
        <v>3950</v>
      </c>
      <c r="E1084" t="s">
        <v>1558</v>
      </c>
      <c r="F1084" t="s">
        <v>3906</v>
      </c>
      <c r="G1084" t="s">
        <v>1701</v>
      </c>
      <c r="H1084" t="s">
        <v>1789</v>
      </c>
      <c r="I1084" t="s">
        <v>1790</v>
      </c>
      <c r="J1084" t="s">
        <v>1754</v>
      </c>
      <c r="K1084" t="s">
        <v>1791</v>
      </c>
      <c r="L1084" t="s">
        <v>1772</v>
      </c>
      <c r="M1084" t="s">
        <v>276</v>
      </c>
      <c r="N1084">
        <v>61</v>
      </c>
      <c r="O1084" t="s">
        <v>16</v>
      </c>
      <c r="P1084" t="s">
        <v>19</v>
      </c>
      <c r="Q1084" t="s">
        <v>287</v>
      </c>
      <c r="R1084" t="s">
        <v>12</v>
      </c>
      <c r="S1084">
        <v>3</v>
      </c>
      <c r="T1084">
        <v>437.96</v>
      </c>
      <c r="U1084">
        <v>0.27</v>
      </c>
      <c r="V1084">
        <v>959.13239999999985</v>
      </c>
      <c r="W1084" t="s">
        <v>1826</v>
      </c>
    </row>
    <row r="1085" spans="1:23">
      <c r="A1085" s="27">
        <v>45607</v>
      </c>
      <c r="B1085" t="s">
        <v>981</v>
      </c>
      <c r="C1085" t="s">
        <v>1704</v>
      </c>
      <c r="D1085" t="s">
        <v>3939</v>
      </c>
      <c r="E1085" t="s">
        <v>1544</v>
      </c>
      <c r="F1085" t="s">
        <v>3864</v>
      </c>
      <c r="G1085" t="s">
        <v>1709</v>
      </c>
      <c r="H1085" t="s">
        <v>1794</v>
      </c>
      <c r="I1085" t="s">
        <v>1795</v>
      </c>
      <c r="J1085" t="s">
        <v>1759</v>
      </c>
      <c r="K1085" t="s">
        <v>1796</v>
      </c>
      <c r="L1085" t="s">
        <v>1772</v>
      </c>
      <c r="M1085" t="s">
        <v>982</v>
      </c>
      <c r="N1085">
        <v>35</v>
      </c>
      <c r="O1085" t="s">
        <v>9</v>
      </c>
      <c r="P1085" t="s">
        <v>31</v>
      </c>
      <c r="Q1085" t="s">
        <v>96</v>
      </c>
      <c r="R1085" t="s">
        <v>12</v>
      </c>
      <c r="S1085">
        <v>2</v>
      </c>
      <c r="T1085">
        <v>616.97</v>
      </c>
      <c r="U1085">
        <v>0.22</v>
      </c>
      <c r="V1085">
        <v>962.47320000000002</v>
      </c>
      <c r="W1085" t="s">
        <v>1826</v>
      </c>
    </row>
    <row r="1086" spans="1:23">
      <c r="A1086" s="27">
        <v>45607</v>
      </c>
      <c r="B1086" t="s">
        <v>902</v>
      </c>
      <c r="C1086" t="s">
        <v>1584</v>
      </c>
      <c r="D1086" t="s">
        <v>3870</v>
      </c>
      <c r="E1086" t="s">
        <v>1547</v>
      </c>
      <c r="F1086" t="s">
        <v>3846</v>
      </c>
      <c r="G1086" t="s">
        <v>1655</v>
      </c>
      <c r="H1086" t="s">
        <v>1792</v>
      </c>
      <c r="I1086" t="s">
        <v>1793</v>
      </c>
      <c r="J1086" t="s">
        <v>1763</v>
      </c>
      <c r="K1086" t="s">
        <v>395</v>
      </c>
      <c r="L1086" t="s">
        <v>1772</v>
      </c>
      <c r="M1086" t="s">
        <v>903</v>
      </c>
      <c r="N1086">
        <v>54</v>
      </c>
      <c r="O1086" t="s">
        <v>9</v>
      </c>
      <c r="P1086" t="s">
        <v>19</v>
      </c>
      <c r="Q1086" t="s">
        <v>156</v>
      </c>
      <c r="R1086" t="s">
        <v>12</v>
      </c>
      <c r="S1086">
        <v>1</v>
      </c>
      <c r="T1086">
        <v>974.52</v>
      </c>
      <c r="U1086">
        <v>0.01</v>
      </c>
      <c r="V1086">
        <v>964.77480000000003</v>
      </c>
      <c r="W1086" t="s">
        <v>1829</v>
      </c>
    </row>
    <row r="1087" spans="1:23">
      <c r="A1087" s="27">
        <v>45607</v>
      </c>
      <c r="B1087" t="s">
        <v>1266</v>
      </c>
      <c r="C1087" t="s">
        <v>1616</v>
      </c>
      <c r="D1087" t="s">
        <v>3890</v>
      </c>
      <c r="E1087" t="s">
        <v>1563</v>
      </c>
      <c r="F1087" t="s">
        <v>3839</v>
      </c>
      <c r="G1087" t="s">
        <v>1583</v>
      </c>
      <c r="H1087" t="s">
        <v>1807</v>
      </c>
      <c r="I1087" t="s">
        <v>1808</v>
      </c>
      <c r="J1087" t="s">
        <v>1759</v>
      </c>
      <c r="K1087" t="s">
        <v>1809</v>
      </c>
      <c r="L1087" t="s">
        <v>1756</v>
      </c>
      <c r="M1087" t="s">
        <v>1267</v>
      </c>
      <c r="N1087">
        <v>33</v>
      </c>
      <c r="O1087" t="s">
        <v>9</v>
      </c>
      <c r="P1087" t="s">
        <v>26</v>
      </c>
      <c r="Q1087" t="s">
        <v>22</v>
      </c>
      <c r="R1087" t="s">
        <v>12</v>
      </c>
      <c r="S1087">
        <v>3</v>
      </c>
      <c r="T1087">
        <v>336.17</v>
      </c>
      <c r="U1087">
        <v>0.04</v>
      </c>
      <c r="V1087">
        <v>968.16959999999995</v>
      </c>
      <c r="W1087" t="s">
        <v>1824</v>
      </c>
    </row>
    <row r="1088" spans="1:23">
      <c r="A1088" s="27">
        <v>45608</v>
      </c>
      <c r="B1088" t="s">
        <v>1400</v>
      </c>
      <c r="C1088" t="s">
        <v>1706</v>
      </c>
      <c r="D1088" t="s">
        <v>3940</v>
      </c>
      <c r="E1088" t="s">
        <v>1544</v>
      </c>
      <c r="F1088" t="s">
        <v>3852</v>
      </c>
      <c r="G1088" t="s">
        <v>1601</v>
      </c>
      <c r="H1088" t="s">
        <v>1810</v>
      </c>
      <c r="I1088" t="s">
        <v>1811</v>
      </c>
      <c r="J1088" t="s">
        <v>1754</v>
      </c>
      <c r="K1088" t="s">
        <v>1812</v>
      </c>
      <c r="L1088" t="s">
        <v>1756</v>
      </c>
      <c r="M1088" t="s">
        <v>1401</v>
      </c>
      <c r="N1088">
        <v>62</v>
      </c>
      <c r="O1088" t="s">
        <v>16</v>
      </c>
      <c r="P1088" t="s">
        <v>19</v>
      </c>
      <c r="Q1088" t="s">
        <v>25</v>
      </c>
      <c r="R1088" t="s">
        <v>12</v>
      </c>
      <c r="S1088">
        <v>2</v>
      </c>
      <c r="T1088">
        <v>504.26</v>
      </c>
      <c r="U1088">
        <v>0.04</v>
      </c>
      <c r="V1088">
        <v>968.17919999999992</v>
      </c>
      <c r="W1088" t="s">
        <v>1829</v>
      </c>
    </row>
    <row r="1089" spans="1:23">
      <c r="A1089" s="27">
        <v>45608</v>
      </c>
      <c r="B1089" t="s">
        <v>147</v>
      </c>
      <c r="C1089" t="s">
        <v>1638</v>
      </c>
      <c r="D1089" t="s">
        <v>3903</v>
      </c>
      <c r="E1089" t="s">
        <v>1566</v>
      </c>
      <c r="F1089" t="s">
        <v>3887</v>
      </c>
      <c r="G1089" t="s">
        <v>1575</v>
      </c>
      <c r="H1089" t="s">
        <v>1792</v>
      </c>
      <c r="I1089" t="s">
        <v>1793</v>
      </c>
      <c r="J1089" t="s">
        <v>1763</v>
      </c>
      <c r="K1089" t="s">
        <v>395</v>
      </c>
      <c r="L1089" t="s">
        <v>1772</v>
      </c>
      <c r="M1089" t="s">
        <v>148</v>
      </c>
      <c r="N1089">
        <v>27</v>
      </c>
      <c r="O1089" t="s">
        <v>16</v>
      </c>
      <c r="P1089" t="s">
        <v>26</v>
      </c>
      <c r="Q1089" t="s">
        <v>74</v>
      </c>
      <c r="R1089" t="s">
        <v>12</v>
      </c>
      <c r="S1089">
        <v>2</v>
      </c>
      <c r="T1089">
        <v>556.42999999999995</v>
      </c>
      <c r="U1089">
        <v>0.13</v>
      </c>
      <c r="V1089">
        <v>968.18819999999994</v>
      </c>
      <c r="W1089" t="s">
        <v>1829</v>
      </c>
    </row>
    <row r="1090" spans="1:23">
      <c r="A1090" s="27">
        <v>45608</v>
      </c>
      <c r="B1090" t="s">
        <v>592</v>
      </c>
      <c r="C1090" t="s">
        <v>1602</v>
      </c>
      <c r="D1090" t="s">
        <v>3882</v>
      </c>
      <c r="E1090" t="s">
        <v>1544</v>
      </c>
      <c r="F1090" t="s">
        <v>3864</v>
      </c>
      <c r="G1090" t="s">
        <v>1677</v>
      </c>
      <c r="H1090" t="s">
        <v>1804</v>
      </c>
      <c r="I1090" t="s">
        <v>1805</v>
      </c>
      <c r="J1090" t="s">
        <v>1784</v>
      </c>
      <c r="K1090" t="s">
        <v>1806</v>
      </c>
      <c r="L1090" t="s">
        <v>1756</v>
      </c>
      <c r="M1090" t="s">
        <v>593</v>
      </c>
      <c r="N1090">
        <v>43</v>
      </c>
      <c r="O1090" t="s">
        <v>16</v>
      </c>
      <c r="P1090" t="s">
        <v>31</v>
      </c>
      <c r="Q1090" t="s">
        <v>184</v>
      </c>
      <c r="R1090" t="s">
        <v>12</v>
      </c>
      <c r="S1090">
        <v>4</v>
      </c>
      <c r="T1090">
        <v>310.79000000000002</v>
      </c>
      <c r="U1090">
        <v>0.22</v>
      </c>
      <c r="V1090">
        <v>969.66480000000013</v>
      </c>
      <c r="W1090" t="s">
        <v>1824</v>
      </c>
    </row>
    <row r="1091" spans="1:23">
      <c r="A1091" s="27">
        <v>45608</v>
      </c>
      <c r="B1091" t="s">
        <v>779</v>
      </c>
      <c r="C1091" t="s">
        <v>1612</v>
      </c>
      <c r="D1091" t="s">
        <v>3888</v>
      </c>
      <c r="E1091" t="s">
        <v>1558</v>
      </c>
      <c r="F1091" t="s">
        <v>3850</v>
      </c>
      <c r="G1091" t="s">
        <v>1729</v>
      </c>
      <c r="H1091" t="s">
        <v>1794</v>
      </c>
      <c r="I1091" t="s">
        <v>1795</v>
      </c>
      <c r="J1091" t="s">
        <v>1759</v>
      </c>
      <c r="K1091" t="s">
        <v>1796</v>
      </c>
      <c r="L1091" t="s">
        <v>1772</v>
      </c>
      <c r="M1091" t="s">
        <v>780</v>
      </c>
      <c r="N1091">
        <v>56</v>
      </c>
      <c r="O1091" t="s">
        <v>16</v>
      </c>
      <c r="P1091" t="s">
        <v>19</v>
      </c>
      <c r="Q1091" t="s">
        <v>317</v>
      </c>
      <c r="R1091" t="s">
        <v>12</v>
      </c>
      <c r="S1091">
        <v>4</v>
      </c>
      <c r="T1091">
        <v>303.56</v>
      </c>
      <c r="U1091">
        <v>0.2</v>
      </c>
      <c r="V1091">
        <v>971.39200000000005</v>
      </c>
      <c r="W1091" t="s">
        <v>1829</v>
      </c>
    </row>
    <row r="1092" spans="1:23">
      <c r="A1092" s="27">
        <v>45609</v>
      </c>
      <c r="B1092" t="s">
        <v>693</v>
      </c>
      <c r="C1092" t="s">
        <v>1590</v>
      </c>
      <c r="D1092" t="s">
        <v>3874</v>
      </c>
      <c r="E1092" t="s">
        <v>1544</v>
      </c>
      <c r="F1092" t="s">
        <v>3875</v>
      </c>
      <c r="G1092" t="s">
        <v>1727</v>
      </c>
      <c r="H1092" t="s">
        <v>1752</v>
      </c>
      <c r="I1092" t="s">
        <v>1753</v>
      </c>
      <c r="J1092" t="s">
        <v>1754</v>
      </c>
      <c r="K1092" t="s">
        <v>1755</v>
      </c>
      <c r="L1092" t="s">
        <v>1756</v>
      </c>
      <c r="M1092" t="s">
        <v>694</v>
      </c>
      <c r="N1092">
        <v>42</v>
      </c>
      <c r="O1092" t="s">
        <v>16</v>
      </c>
      <c r="P1092" t="s">
        <v>31</v>
      </c>
      <c r="Q1092" t="s">
        <v>133</v>
      </c>
      <c r="R1092" t="s">
        <v>12</v>
      </c>
      <c r="S1092">
        <v>4</v>
      </c>
      <c r="T1092">
        <v>276.23</v>
      </c>
      <c r="U1092">
        <v>0.12</v>
      </c>
      <c r="V1092">
        <v>972.32960000000003</v>
      </c>
      <c r="W1092" t="s">
        <v>1824</v>
      </c>
    </row>
    <row r="1093" spans="1:23">
      <c r="A1093" s="27">
        <v>45609</v>
      </c>
      <c r="B1093" t="s">
        <v>1472</v>
      </c>
      <c r="C1093" t="s">
        <v>1610</v>
      </c>
      <c r="D1093" t="s">
        <v>3886</v>
      </c>
      <c r="E1093" t="s">
        <v>1566</v>
      </c>
      <c r="F1093" t="s">
        <v>3887</v>
      </c>
      <c r="G1093" t="s">
        <v>1593</v>
      </c>
      <c r="H1093" t="s">
        <v>1810</v>
      </c>
      <c r="I1093" t="s">
        <v>1811</v>
      </c>
      <c r="J1093" t="s">
        <v>1754</v>
      </c>
      <c r="K1093" t="s">
        <v>1812</v>
      </c>
      <c r="L1093" t="s">
        <v>1756</v>
      </c>
      <c r="M1093" t="s">
        <v>4002</v>
      </c>
      <c r="N1093">
        <v>59</v>
      </c>
      <c r="O1093" t="s">
        <v>9</v>
      </c>
      <c r="P1093" t="s">
        <v>19</v>
      </c>
      <c r="Q1093" t="s">
        <v>313</v>
      </c>
      <c r="R1093" t="s">
        <v>12</v>
      </c>
      <c r="S1093">
        <v>2</v>
      </c>
      <c r="T1093">
        <v>695.02</v>
      </c>
      <c r="U1093">
        <v>0.3</v>
      </c>
      <c r="V1093">
        <v>973.02799999999991</v>
      </c>
      <c r="W1093" t="s">
        <v>1826</v>
      </c>
    </row>
    <row r="1094" spans="1:23">
      <c r="A1094" s="27">
        <v>45609</v>
      </c>
      <c r="B1094" t="s">
        <v>1417</v>
      </c>
      <c r="C1094" t="s">
        <v>1656</v>
      </c>
      <c r="D1094" t="s">
        <v>3914</v>
      </c>
      <c r="E1094" t="s">
        <v>1566</v>
      </c>
      <c r="F1094" t="s">
        <v>3848</v>
      </c>
      <c r="G1094" t="s">
        <v>1579</v>
      </c>
      <c r="H1094" t="s">
        <v>1801</v>
      </c>
      <c r="I1094" t="s">
        <v>1802</v>
      </c>
      <c r="J1094" t="s">
        <v>1759</v>
      </c>
      <c r="K1094" t="s">
        <v>1803</v>
      </c>
      <c r="L1094" t="s">
        <v>1756</v>
      </c>
      <c r="M1094" t="s">
        <v>679</v>
      </c>
      <c r="N1094">
        <v>29</v>
      </c>
      <c r="O1094" t="s">
        <v>16</v>
      </c>
      <c r="P1094" t="s">
        <v>26</v>
      </c>
      <c r="Q1094" t="s">
        <v>58</v>
      </c>
      <c r="R1094" t="s">
        <v>12</v>
      </c>
      <c r="S1094">
        <v>2</v>
      </c>
      <c r="T1094">
        <v>536.84</v>
      </c>
      <c r="U1094">
        <v>0.09</v>
      </c>
      <c r="V1094">
        <v>977.04880000000014</v>
      </c>
      <c r="W1094" t="s">
        <v>1829</v>
      </c>
    </row>
    <row r="1095" spans="1:23">
      <c r="A1095" s="27">
        <v>45610</v>
      </c>
      <c r="B1095" t="s">
        <v>1235</v>
      </c>
      <c r="C1095" t="s">
        <v>1672</v>
      </c>
      <c r="D1095" t="s">
        <v>3922</v>
      </c>
      <c r="E1095" t="s">
        <v>1563</v>
      </c>
      <c r="F1095" t="s">
        <v>3839</v>
      </c>
      <c r="G1095" t="s">
        <v>1603</v>
      </c>
      <c r="H1095" t="s">
        <v>1769</v>
      </c>
      <c r="I1095" t="s">
        <v>1770</v>
      </c>
      <c r="J1095" t="s">
        <v>1763</v>
      </c>
      <c r="K1095" t="s">
        <v>1771</v>
      </c>
      <c r="L1095" t="s">
        <v>1772</v>
      </c>
      <c r="M1095" t="s">
        <v>1236</v>
      </c>
      <c r="N1095">
        <v>25</v>
      </c>
      <c r="O1095" t="s">
        <v>16</v>
      </c>
      <c r="P1095" t="s">
        <v>26</v>
      </c>
      <c r="Q1095" t="s">
        <v>291</v>
      </c>
      <c r="R1095" t="s">
        <v>12</v>
      </c>
      <c r="S1095">
        <v>3</v>
      </c>
      <c r="T1095">
        <v>392.65</v>
      </c>
      <c r="U1095">
        <v>0.17</v>
      </c>
      <c r="V1095">
        <v>977.69849999999985</v>
      </c>
      <c r="W1095" t="s">
        <v>1826</v>
      </c>
    </row>
    <row r="1096" spans="1:23">
      <c r="A1096" s="27">
        <v>45610</v>
      </c>
      <c r="B1096" t="s">
        <v>1440</v>
      </c>
      <c r="C1096" t="s">
        <v>1642</v>
      </c>
      <c r="D1096" t="s">
        <v>3905</v>
      </c>
      <c r="E1096" t="s">
        <v>1558</v>
      </c>
      <c r="F1096" t="s">
        <v>3906</v>
      </c>
      <c r="G1096" t="s">
        <v>1701</v>
      </c>
      <c r="H1096" t="s">
        <v>1799</v>
      </c>
      <c r="I1096" t="s">
        <v>1800</v>
      </c>
      <c r="J1096" t="s">
        <v>1763</v>
      </c>
      <c r="K1096" t="s">
        <v>207</v>
      </c>
      <c r="L1096" t="s">
        <v>1765</v>
      </c>
      <c r="M1096" t="s">
        <v>1441</v>
      </c>
      <c r="N1096">
        <v>63</v>
      </c>
      <c r="O1096" t="s">
        <v>16</v>
      </c>
      <c r="P1096" t="s">
        <v>19</v>
      </c>
      <c r="Q1096" t="s">
        <v>30</v>
      </c>
      <c r="R1096" t="s">
        <v>12</v>
      </c>
      <c r="S1096">
        <v>2</v>
      </c>
      <c r="T1096">
        <v>680.16</v>
      </c>
      <c r="U1096">
        <v>0.28000000000000003</v>
      </c>
      <c r="V1096">
        <v>979.43039999999996</v>
      </c>
      <c r="W1096" t="s">
        <v>1824</v>
      </c>
    </row>
    <row r="1097" spans="1:23">
      <c r="A1097" s="27">
        <v>45611</v>
      </c>
      <c r="B1097" t="s">
        <v>675</v>
      </c>
      <c r="C1097" t="s">
        <v>1740</v>
      </c>
      <c r="D1097" t="s">
        <v>3957</v>
      </c>
      <c r="E1097" t="s">
        <v>1547</v>
      </c>
      <c r="F1097" t="s">
        <v>3843</v>
      </c>
      <c r="G1097" t="s">
        <v>1695</v>
      </c>
      <c r="H1097" t="s">
        <v>1766</v>
      </c>
      <c r="I1097" t="s">
        <v>1767</v>
      </c>
      <c r="J1097" t="s">
        <v>1759</v>
      </c>
      <c r="K1097" t="s">
        <v>1768</v>
      </c>
      <c r="L1097" t="s">
        <v>1765</v>
      </c>
      <c r="M1097" t="s">
        <v>676</v>
      </c>
      <c r="N1097">
        <v>28</v>
      </c>
      <c r="O1097" t="s">
        <v>16</v>
      </c>
      <c r="P1097" t="s">
        <v>26</v>
      </c>
      <c r="Q1097" t="s">
        <v>22</v>
      </c>
      <c r="R1097" t="s">
        <v>12</v>
      </c>
      <c r="S1097">
        <v>2</v>
      </c>
      <c r="T1097">
        <v>644.97</v>
      </c>
      <c r="U1097">
        <v>0.24</v>
      </c>
      <c r="V1097">
        <v>980.35440000000006</v>
      </c>
      <c r="W1097" t="s">
        <v>1826</v>
      </c>
    </row>
    <row r="1098" spans="1:23">
      <c r="A1098" s="27">
        <v>45612</v>
      </c>
      <c r="B1098" t="s">
        <v>1487</v>
      </c>
      <c r="C1098" t="s">
        <v>1650</v>
      </c>
      <c r="D1098" t="s">
        <v>3911</v>
      </c>
      <c r="E1098" t="s">
        <v>1563</v>
      </c>
      <c r="F1098" t="s">
        <v>3848</v>
      </c>
      <c r="G1098" t="s">
        <v>1625</v>
      </c>
      <c r="H1098" t="s">
        <v>1792</v>
      </c>
      <c r="I1098" t="s">
        <v>1793</v>
      </c>
      <c r="J1098" t="s">
        <v>1763</v>
      </c>
      <c r="K1098" t="s">
        <v>395</v>
      </c>
      <c r="L1098" t="s">
        <v>1772</v>
      </c>
      <c r="M1098" t="s">
        <v>1273</v>
      </c>
      <c r="N1098">
        <v>48</v>
      </c>
      <c r="O1098" t="s">
        <v>9</v>
      </c>
      <c r="P1098" t="s">
        <v>31</v>
      </c>
      <c r="Q1098" t="s">
        <v>845</v>
      </c>
      <c r="R1098" t="s">
        <v>12</v>
      </c>
      <c r="S1098">
        <v>3</v>
      </c>
      <c r="T1098">
        <v>461.02</v>
      </c>
      <c r="U1098">
        <v>0.28999999999999998</v>
      </c>
      <c r="V1098">
        <v>981.97259999999994</v>
      </c>
      <c r="W1098" t="s">
        <v>1826</v>
      </c>
    </row>
    <row r="1099" spans="1:23">
      <c r="A1099" s="27">
        <v>45613</v>
      </c>
      <c r="B1099" t="s">
        <v>467</v>
      </c>
      <c r="C1099" t="s">
        <v>1600</v>
      </c>
      <c r="D1099" t="s">
        <v>3881</v>
      </c>
      <c r="E1099" t="s">
        <v>1563</v>
      </c>
      <c r="F1099" t="s">
        <v>3854</v>
      </c>
      <c r="G1099" t="s">
        <v>1571</v>
      </c>
      <c r="H1099" t="s">
        <v>1773</v>
      </c>
      <c r="I1099" t="s">
        <v>1774</v>
      </c>
      <c r="J1099" t="s">
        <v>1759</v>
      </c>
      <c r="K1099" t="s">
        <v>1775</v>
      </c>
      <c r="L1099" t="s">
        <v>1765</v>
      </c>
      <c r="M1099" t="s">
        <v>468</v>
      </c>
      <c r="N1099">
        <v>55</v>
      </c>
      <c r="O1099" t="s">
        <v>16</v>
      </c>
      <c r="P1099" t="s">
        <v>19</v>
      </c>
      <c r="Q1099" t="s">
        <v>156</v>
      </c>
      <c r="R1099" t="s">
        <v>12</v>
      </c>
      <c r="S1099">
        <v>4</v>
      </c>
      <c r="T1099">
        <v>282.18</v>
      </c>
      <c r="U1099">
        <v>0.13</v>
      </c>
      <c r="V1099">
        <v>981.9864</v>
      </c>
      <c r="W1099" t="s">
        <v>1829</v>
      </c>
    </row>
    <row r="1100" spans="1:23">
      <c r="A1100" s="27">
        <v>45613</v>
      </c>
      <c r="B1100" t="s">
        <v>514</v>
      </c>
      <c r="C1100" t="s">
        <v>1553</v>
      </c>
      <c r="D1100" t="s">
        <v>3845</v>
      </c>
      <c r="E1100" t="s">
        <v>1547</v>
      </c>
      <c r="F1100" t="s">
        <v>3846</v>
      </c>
      <c r="G1100" t="s">
        <v>1679</v>
      </c>
      <c r="H1100" t="s">
        <v>1810</v>
      </c>
      <c r="I1100" t="s">
        <v>1811</v>
      </c>
      <c r="J1100" t="s">
        <v>1754</v>
      </c>
      <c r="K1100" t="s">
        <v>1812</v>
      </c>
      <c r="L1100" t="s">
        <v>1756</v>
      </c>
      <c r="M1100" t="s">
        <v>515</v>
      </c>
      <c r="N1100">
        <v>31</v>
      </c>
      <c r="O1100" t="s">
        <v>9</v>
      </c>
      <c r="P1100" t="s">
        <v>26</v>
      </c>
      <c r="Q1100" t="s">
        <v>254</v>
      </c>
      <c r="R1100" t="s">
        <v>12</v>
      </c>
      <c r="S1100">
        <v>4</v>
      </c>
      <c r="T1100">
        <v>299.45999999999998</v>
      </c>
      <c r="U1100">
        <v>0.18</v>
      </c>
      <c r="V1100">
        <v>982.22879999999998</v>
      </c>
      <c r="W1100" t="s">
        <v>1826</v>
      </c>
    </row>
    <row r="1101" spans="1:23">
      <c r="A1101" s="27">
        <v>45614</v>
      </c>
      <c r="B1101" t="s">
        <v>230</v>
      </c>
      <c r="C1101" t="s">
        <v>1704</v>
      </c>
      <c r="D1101" t="s">
        <v>3939</v>
      </c>
      <c r="E1101" t="s">
        <v>1544</v>
      </c>
      <c r="F1101" t="s">
        <v>3864</v>
      </c>
      <c r="G1101" t="s">
        <v>1693</v>
      </c>
      <c r="H1101" t="s">
        <v>1794</v>
      </c>
      <c r="I1101" t="s">
        <v>1795</v>
      </c>
      <c r="J1101" t="s">
        <v>1759</v>
      </c>
      <c r="K1101" t="s">
        <v>1796</v>
      </c>
      <c r="L1101" t="s">
        <v>1772</v>
      </c>
      <c r="M1101" t="s">
        <v>231</v>
      </c>
      <c r="N1101">
        <v>50</v>
      </c>
      <c r="O1101" t="s">
        <v>9</v>
      </c>
      <c r="P1101" t="s">
        <v>19</v>
      </c>
      <c r="Q1101" t="s">
        <v>233</v>
      </c>
      <c r="R1101" t="s">
        <v>12</v>
      </c>
      <c r="S1101">
        <v>1</v>
      </c>
      <c r="T1101">
        <v>984.37</v>
      </c>
      <c r="U1101">
        <v>0</v>
      </c>
      <c r="V1101">
        <v>984.37</v>
      </c>
      <c r="W1101" t="s">
        <v>1826</v>
      </c>
    </row>
    <row r="1102" spans="1:23">
      <c r="A1102" s="27">
        <v>45614</v>
      </c>
      <c r="B1102" t="s">
        <v>172</v>
      </c>
      <c r="C1102" t="s">
        <v>1584</v>
      </c>
      <c r="D1102" t="s">
        <v>3870</v>
      </c>
      <c r="E1102" t="s">
        <v>1547</v>
      </c>
      <c r="F1102" t="s">
        <v>3846</v>
      </c>
      <c r="G1102" t="s">
        <v>1737</v>
      </c>
      <c r="H1102" t="s">
        <v>1766</v>
      </c>
      <c r="I1102" t="s">
        <v>1767</v>
      </c>
      <c r="J1102" t="s">
        <v>1759</v>
      </c>
      <c r="K1102" t="s">
        <v>1768</v>
      </c>
      <c r="L1102" t="s">
        <v>1765</v>
      </c>
      <c r="M1102" t="s">
        <v>173</v>
      </c>
      <c r="N1102">
        <v>34</v>
      </c>
      <c r="O1102" t="s">
        <v>9</v>
      </c>
      <c r="P1102" t="s">
        <v>26</v>
      </c>
      <c r="Q1102" t="s">
        <v>47</v>
      </c>
      <c r="R1102" t="s">
        <v>12</v>
      </c>
      <c r="S1102">
        <v>2</v>
      </c>
      <c r="T1102">
        <v>603.62</v>
      </c>
      <c r="U1102">
        <v>0.18</v>
      </c>
      <c r="V1102">
        <v>989.93680000000006</v>
      </c>
      <c r="W1102" t="s">
        <v>1824</v>
      </c>
    </row>
    <row r="1103" spans="1:23">
      <c r="A1103" s="27">
        <v>45614</v>
      </c>
      <c r="B1103" t="s">
        <v>511</v>
      </c>
      <c r="C1103" t="s">
        <v>1626</v>
      </c>
      <c r="D1103" t="s">
        <v>3896</v>
      </c>
      <c r="E1103" t="s">
        <v>1563</v>
      </c>
      <c r="F1103" t="s">
        <v>3897</v>
      </c>
      <c r="G1103" t="s">
        <v>1623</v>
      </c>
      <c r="H1103" t="s">
        <v>1799</v>
      </c>
      <c r="I1103" t="s">
        <v>1800</v>
      </c>
      <c r="J1103" t="s">
        <v>1763</v>
      </c>
      <c r="K1103" t="s">
        <v>207</v>
      </c>
      <c r="L1103" t="s">
        <v>1765</v>
      </c>
      <c r="M1103" t="s">
        <v>512</v>
      </c>
      <c r="N1103">
        <v>41</v>
      </c>
      <c r="O1103" t="s">
        <v>16</v>
      </c>
      <c r="P1103" t="s">
        <v>31</v>
      </c>
      <c r="Q1103" t="s">
        <v>167</v>
      </c>
      <c r="R1103" t="s">
        <v>12</v>
      </c>
      <c r="S1103">
        <v>3</v>
      </c>
      <c r="T1103">
        <v>343.97</v>
      </c>
      <c r="U1103">
        <v>0.04</v>
      </c>
      <c r="V1103">
        <v>990.6336</v>
      </c>
      <c r="W1103" t="s">
        <v>1826</v>
      </c>
    </row>
    <row r="1104" spans="1:23">
      <c r="A1104" s="27">
        <v>45614</v>
      </c>
      <c r="B1104" t="s">
        <v>1136</v>
      </c>
      <c r="C1104" t="s">
        <v>1698</v>
      </c>
      <c r="D1104" t="s">
        <v>3936</v>
      </c>
      <c r="E1104" t="s">
        <v>1547</v>
      </c>
      <c r="F1104" t="s">
        <v>3894</v>
      </c>
      <c r="G1104" t="s">
        <v>1737</v>
      </c>
      <c r="H1104" t="s">
        <v>1786</v>
      </c>
      <c r="I1104" t="s">
        <v>1787</v>
      </c>
      <c r="J1104" t="s">
        <v>1763</v>
      </c>
      <c r="K1104" t="s">
        <v>1788</v>
      </c>
      <c r="L1104" t="s">
        <v>1756</v>
      </c>
      <c r="M1104" t="s">
        <v>1137</v>
      </c>
      <c r="N1104">
        <v>23</v>
      </c>
      <c r="O1104" t="s">
        <v>9</v>
      </c>
      <c r="P1104" t="s">
        <v>26</v>
      </c>
      <c r="Q1104" t="s">
        <v>62</v>
      </c>
      <c r="R1104" t="s">
        <v>12</v>
      </c>
      <c r="S1104">
        <v>4</v>
      </c>
      <c r="T1104">
        <v>255.48</v>
      </c>
      <c r="U1104">
        <v>0.03</v>
      </c>
      <c r="V1104">
        <v>991.26239999999996</v>
      </c>
      <c r="W1104" t="s">
        <v>1829</v>
      </c>
    </row>
    <row r="1105" spans="1:23">
      <c r="A1105" s="27">
        <v>45615</v>
      </c>
      <c r="B1105" t="s">
        <v>657</v>
      </c>
      <c r="C1105" t="s">
        <v>1610</v>
      </c>
      <c r="D1105" t="s">
        <v>3886</v>
      </c>
      <c r="E1105" t="s">
        <v>1566</v>
      </c>
      <c r="F1105" t="s">
        <v>3887</v>
      </c>
      <c r="G1105" t="s">
        <v>1581</v>
      </c>
      <c r="H1105" t="s">
        <v>1789</v>
      </c>
      <c r="I1105" t="s">
        <v>1790</v>
      </c>
      <c r="J1105" t="s">
        <v>1754</v>
      </c>
      <c r="K1105" t="s">
        <v>1791</v>
      </c>
      <c r="L1105" t="s">
        <v>1772</v>
      </c>
      <c r="M1105" t="s">
        <v>658</v>
      </c>
      <c r="N1105">
        <v>25</v>
      </c>
      <c r="O1105" t="s">
        <v>16</v>
      </c>
      <c r="P1105" t="s">
        <v>26</v>
      </c>
      <c r="Q1105" t="s">
        <v>39</v>
      </c>
      <c r="R1105" t="s">
        <v>12</v>
      </c>
      <c r="S1105">
        <v>3</v>
      </c>
      <c r="T1105">
        <v>465.4</v>
      </c>
      <c r="U1105">
        <v>0.28999999999999998</v>
      </c>
      <c r="V1105">
        <v>991.30199999999979</v>
      </c>
      <c r="W1105" t="s">
        <v>1824</v>
      </c>
    </row>
    <row r="1106" spans="1:23">
      <c r="A1106" s="27">
        <v>45615</v>
      </c>
      <c r="B1106" t="s">
        <v>1524</v>
      </c>
      <c r="C1106" t="s">
        <v>1704</v>
      </c>
      <c r="D1106" t="s">
        <v>3939</v>
      </c>
      <c r="E1106" t="s">
        <v>1544</v>
      </c>
      <c r="F1106" t="s">
        <v>3864</v>
      </c>
      <c r="G1106" t="s">
        <v>1697</v>
      </c>
      <c r="H1106" t="s">
        <v>1782</v>
      </c>
      <c r="I1106" t="s">
        <v>1783</v>
      </c>
      <c r="J1106" t="s">
        <v>1784</v>
      </c>
      <c r="K1106" t="s">
        <v>1785</v>
      </c>
      <c r="L1106" t="s">
        <v>1772</v>
      </c>
      <c r="M1106" t="s">
        <v>1525</v>
      </c>
      <c r="N1106">
        <v>56</v>
      </c>
      <c r="O1106" t="s">
        <v>9</v>
      </c>
      <c r="P1106" t="s">
        <v>19</v>
      </c>
      <c r="Q1106" t="s">
        <v>62</v>
      </c>
      <c r="R1106" t="s">
        <v>12</v>
      </c>
      <c r="S1106">
        <v>2</v>
      </c>
      <c r="T1106">
        <v>552.49</v>
      </c>
      <c r="U1106">
        <v>0.1</v>
      </c>
      <c r="V1106">
        <v>994.48200000000008</v>
      </c>
      <c r="W1106" t="s">
        <v>1826</v>
      </c>
    </row>
    <row r="1107" spans="1:23">
      <c r="A1107" s="27">
        <v>45615</v>
      </c>
      <c r="B1107" t="s">
        <v>520</v>
      </c>
      <c r="C1107" t="s">
        <v>1692</v>
      </c>
      <c r="D1107" t="s">
        <v>3933</v>
      </c>
      <c r="E1107" t="s">
        <v>1566</v>
      </c>
      <c r="F1107" t="s">
        <v>3856</v>
      </c>
      <c r="G1107" t="s">
        <v>1721</v>
      </c>
      <c r="H1107" t="s">
        <v>1799</v>
      </c>
      <c r="I1107" t="s">
        <v>1800</v>
      </c>
      <c r="J1107" t="s">
        <v>1763</v>
      </c>
      <c r="K1107" t="s">
        <v>207</v>
      </c>
      <c r="L1107" t="s">
        <v>1765</v>
      </c>
      <c r="M1107" t="s">
        <v>521</v>
      </c>
      <c r="N1107">
        <v>60</v>
      </c>
      <c r="O1107" t="s">
        <v>16</v>
      </c>
      <c r="P1107" t="s">
        <v>19</v>
      </c>
      <c r="Q1107" t="s">
        <v>254</v>
      </c>
      <c r="R1107" t="s">
        <v>12</v>
      </c>
      <c r="S1107">
        <v>3</v>
      </c>
      <c r="T1107">
        <v>336.09</v>
      </c>
      <c r="U1107">
        <v>0.01</v>
      </c>
      <c r="V1107">
        <v>998.18729999999994</v>
      </c>
      <c r="W1107" t="s">
        <v>1829</v>
      </c>
    </row>
    <row r="1108" spans="1:23">
      <c r="A1108" s="27">
        <v>45616</v>
      </c>
      <c r="B1108" t="s">
        <v>585</v>
      </c>
      <c r="C1108" t="s">
        <v>1632</v>
      </c>
      <c r="D1108" t="s">
        <v>3900</v>
      </c>
      <c r="E1108" t="s">
        <v>1563</v>
      </c>
      <c r="F1108" t="s">
        <v>3848</v>
      </c>
      <c r="G1108" t="s">
        <v>1715</v>
      </c>
      <c r="H1108" t="s">
        <v>1799</v>
      </c>
      <c r="I1108" t="s">
        <v>1800</v>
      </c>
      <c r="J1108" t="s">
        <v>1763</v>
      </c>
      <c r="K1108" t="s">
        <v>207</v>
      </c>
      <c r="L1108" t="s">
        <v>1765</v>
      </c>
      <c r="M1108" t="s">
        <v>586</v>
      </c>
      <c r="N1108">
        <v>55</v>
      </c>
      <c r="O1108" t="s">
        <v>9</v>
      </c>
      <c r="P1108" t="s">
        <v>19</v>
      </c>
      <c r="Q1108" t="s">
        <v>194</v>
      </c>
      <c r="R1108" t="s">
        <v>12</v>
      </c>
      <c r="S1108">
        <v>2</v>
      </c>
      <c r="T1108">
        <v>567.95000000000005</v>
      </c>
      <c r="U1108">
        <v>0.12</v>
      </c>
      <c r="V1108">
        <v>999.5920000000001</v>
      </c>
      <c r="W1108" t="s">
        <v>1826</v>
      </c>
    </row>
    <row r="1109" spans="1:23">
      <c r="A1109" s="27">
        <v>45616</v>
      </c>
      <c r="B1109" t="s">
        <v>1386</v>
      </c>
      <c r="C1109" t="s">
        <v>1678</v>
      </c>
      <c r="D1109" t="s">
        <v>3925</v>
      </c>
      <c r="E1109" t="s">
        <v>1566</v>
      </c>
      <c r="F1109" t="s">
        <v>3856</v>
      </c>
      <c r="G1109" t="s">
        <v>1637</v>
      </c>
      <c r="H1109" t="s">
        <v>1766</v>
      </c>
      <c r="I1109" t="s">
        <v>1767</v>
      </c>
      <c r="J1109" t="s">
        <v>1759</v>
      </c>
      <c r="K1109" t="s">
        <v>1768</v>
      </c>
      <c r="L1109" t="s">
        <v>1765</v>
      </c>
      <c r="M1109" t="s">
        <v>1387</v>
      </c>
      <c r="N1109">
        <v>64</v>
      </c>
      <c r="O1109" t="s">
        <v>16</v>
      </c>
      <c r="P1109" t="s">
        <v>19</v>
      </c>
      <c r="Q1109" t="s">
        <v>171</v>
      </c>
      <c r="R1109" t="s">
        <v>12</v>
      </c>
      <c r="S1109">
        <v>4</v>
      </c>
      <c r="T1109">
        <v>269.49</v>
      </c>
      <c r="U1109">
        <v>7.0000000000000007E-2</v>
      </c>
      <c r="V1109">
        <v>1002.5028</v>
      </c>
      <c r="W1109" t="s">
        <v>1824</v>
      </c>
    </row>
    <row r="1110" spans="1:23">
      <c r="A1110" s="27">
        <v>45617</v>
      </c>
      <c r="B1110" t="s">
        <v>366</v>
      </c>
      <c r="C1110" t="s">
        <v>1616</v>
      </c>
      <c r="D1110" t="s">
        <v>3890</v>
      </c>
      <c r="E1110" t="s">
        <v>1563</v>
      </c>
      <c r="F1110" t="s">
        <v>3839</v>
      </c>
      <c r="G1110" t="s">
        <v>1577</v>
      </c>
      <c r="H1110" t="s">
        <v>1782</v>
      </c>
      <c r="I1110" t="s">
        <v>1783</v>
      </c>
      <c r="J1110" t="s">
        <v>1784</v>
      </c>
      <c r="K1110" t="s">
        <v>1785</v>
      </c>
      <c r="L1110" t="s">
        <v>1772</v>
      </c>
      <c r="M1110" t="s">
        <v>367</v>
      </c>
      <c r="N1110">
        <v>21</v>
      </c>
      <c r="O1110" t="s">
        <v>9</v>
      </c>
      <c r="P1110" t="s">
        <v>26</v>
      </c>
      <c r="Q1110" t="s">
        <v>43</v>
      </c>
      <c r="R1110" t="s">
        <v>12</v>
      </c>
      <c r="S1110">
        <v>4</v>
      </c>
      <c r="T1110">
        <v>349.07</v>
      </c>
      <c r="U1110">
        <v>0.28000000000000003</v>
      </c>
      <c r="V1110">
        <v>1005.3216</v>
      </c>
      <c r="W1110" t="s">
        <v>1826</v>
      </c>
    </row>
    <row r="1111" spans="1:23">
      <c r="A1111" s="27">
        <v>45617</v>
      </c>
      <c r="B1111" t="s">
        <v>325</v>
      </c>
      <c r="C1111" t="s">
        <v>1678</v>
      </c>
      <c r="D1111" t="s">
        <v>3925</v>
      </c>
      <c r="E1111" t="s">
        <v>1566</v>
      </c>
      <c r="F1111" t="s">
        <v>3856</v>
      </c>
      <c r="G1111" t="s">
        <v>1725</v>
      </c>
      <c r="H1111" t="s">
        <v>1799</v>
      </c>
      <c r="I1111" t="s">
        <v>1800</v>
      </c>
      <c r="J1111" t="s">
        <v>1763</v>
      </c>
      <c r="K1111" t="s">
        <v>207</v>
      </c>
      <c r="L1111" t="s">
        <v>1765</v>
      </c>
      <c r="M1111" t="s">
        <v>326</v>
      </c>
      <c r="N1111">
        <v>58</v>
      </c>
      <c r="O1111" t="s">
        <v>16</v>
      </c>
      <c r="P1111" t="s">
        <v>19</v>
      </c>
      <c r="Q1111" t="s">
        <v>96</v>
      </c>
      <c r="R1111" t="s">
        <v>12</v>
      </c>
      <c r="S1111">
        <v>2</v>
      </c>
      <c r="T1111">
        <v>546.41</v>
      </c>
      <c r="U1111">
        <v>0.08</v>
      </c>
      <c r="V1111">
        <v>1005.3944</v>
      </c>
      <c r="W1111" t="s">
        <v>1829</v>
      </c>
    </row>
    <row r="1112" spans="1:23">
      <c r="A1112" s="27">
        <v>45617</v>
      </c>
      <c r="B1112" t="s">
        <v>1397</v>
      </c>
      <c r="C1112" t="s">
        <v>1674</v>
      </c>
      <c r="D1112" t="s">
        <v>3923</v>
      </c>
      <c r="E1112" t="s">
        <v>1558</v>
      </c>
      <c r="F1112" t="s">
        <v>3850</v>
      </c>
      <c r="G1112" t="s">
        <v>1695</v>
      </c>
      <c r="H1112" t="s">
        <v>1761</v>
      </c>
      <c r="I1112" t="s">
        <v>1762</v>
      </c>
      <c r="J1112" t="s">
        <v>1763</v>
      </c>
      <c r="K1112" t="s">
        <v>1764</v>
      </c>
      <c r="L1112" t="s">
        <v>1765</v>
      </c>
      <c r="M1112" t="s">
        <v>1398</v>
      </c>
      <c r="N1112">
        <v>60</v>
      </c>
      <c r="O1112" t="s">
        <v>16</v>
      </c>
      <c r="P1112" t="s">
        <v>19</v>
      </c>
      <c r="Q1112" t="s">
        <v>434</v>
      </c>
      <c r="R1112" t="s">
        <v>12</v>
      </c>
      <c r="S1112">
        <v>4</v>
      </c>
      <c r="T1112">
        <v>282.48</v>
      </c>
      <c r="U1112">
        <v>0.11</v>
      </c>
      <c r="V1112">
        <v>1005.6288</v>
      </c>
      <c r="W1112" t="s">
        <v>1826</v>
      </c>
    </row>
    <row r="1113" spans="1:23">
      <c r="A1113" s="27">
        <v>45617</v>
      </c>
      <c r="B1113" t="s">
        <v>484</v>
      </c>
      <c r="C1113" t="s">
        <v>1622</v>
      </c>
      <c r="D1113" t="s">
        <v>3893</v>
      </c>
      <c r="E1113" t="s">
        <v>1547</v>
      </c>
      <c r="F1113" t="s">
        <v>3894</v>
      </c>
      <c r="G1113" t="s">
        <v>1731</v>
      </c>
      <c r="H1113" t="s">
        <v>1797</v>
      </c>
      <c r="I1113" t="s">
        <v>1798</v>
      </c>
      <c r="J1113" t="s">
        <v>1754</v>
      </c>
      <c r="K1113" t="s">
        <v>129</v>
      </c>
      <c r="L1113" t="s">
        <v>1756</v>
      </c>
      <c r="M1113" t="s">
        <v>485</v>
      </c>
      <c r="N1113">
        <v>46</v>
      </c>
      <c r="O1113" t="s">
        <v>9</v>
      </c>
      <c r="P1113" t="s">
        <v>31</v>
      </c>
      <c r="Q1113" t="s">
        <v>25</v>
      </c>
      <c r="R1113" t="s">
        <v>12</v>
      </c>
      <c r="S1113">
        <v>3</v>
      </c>
      <c r="T1113">
        <v>338.79</v>
      </c>
      <c r="U1113">
        <v>0.01</v>
      </c>
      <c r="V1113">
        <v>1006.2063000000001</v>
      </c>
      <c r="W1113" t="s">
        <v>1829</v>
      </c>
    </row>
    <row r="1114" spans="1:23">
      <c r="A1114" s="27">
        <v>45618</v>
      </c>
      <c r="B1114" t="s">
        <v>247</v>
      </c>
      <c r="C1114" t="s">
        <v>1640</v>
      </c>
      <c r="D1114" t="s">
        <v>3904</v>
      </c>
      <c r="E1114" t="s">
        <v>1547</v>
      </c>
      <c r="F1114" t="s">
        <v>3843</v>
      </c>
      <c r="G1114" t="s">
        <v>1609</v>
      </c>
      <c r="H1114" t="s">
        <v>1769</v>
      </c>
      <c r="I1114" t="s">
        <v>1770</v>
      </c>
      <c r="J1114" t="s">
        <v>1763</v>
      </c>
      <c r="K1114" t="s">
        <v>1771</v>
      </c>
      <c r="L1114" t="s">
        <v>1772</v>
      </c>
      <c r="M1114" t="s">
        <v>248</v>
      </c>
      <c r="N1114">
        <v>58</v>
      </c>
      <c r="O1114" t="s">
        <v>9</v>
      </c>
      <c r="P1114" t="s">
        <v>19</v>
      </c>
      <c r="Q1114" t="s">
        <v>47</v>
      </c>
      <c r="R1114" t="s">
        <v>12</v>
      </c>
      <c r="S1114">
        <v>3</v>
      </c>
      <c r="T1114">
        <v>479.63</v>
      </c>
      <c r="U1114">
        <v>0.3</v>
      </c>
      <c r="V1114">
        <v>1007.223</v>
      </c>
      <c r="W1114" t="s">
        <v>1829</v>
      </c>
    </row>
    <row r="1115" spans="1:23">
      <c r="A1115" s="27">
        <v>45618</v>
      </c>
      <c r="B1115" t="s">
        <v>1181</v>
      </c>
      <c r="C1115" t="s">
        <v>1730</v>
      </c>
      <c r="D1115" t="s">
        <v>3952</v>
      </c>
      <c r="E1115" t="s">
        <v>1547</v>
      </c>
      <c r="F1115" t="s">
        <v>3894</v>
      </c>
      <c r="G1115" t="s">
        <v>1715</v>
      </c>
      <c r="H1115" t="s">
        <v>1807</v>
      </c>
      <c r="I1115" t="s">
        <v>1808</v>
      </c>
      <c r="J1115" t="s">
        <v>1759</v>
      </c>
      <c r="K1115" t="s">
        <v>1809</v>
      </c>
      <c r="L1115" t="s">
        <v>1756</v>
      </c>
      <c r="M1115" t="s">
        <v>1182</v>
      </c>
      <c r="N1115">
        <v>44</v>
      </c>
      <c r="O1115" t="s">
        <v>16</v>
      </c>
      <c r="P1115" t="s">
        <v>31</v>
      </c>
      <c r="Q1115" t="s">
        <v>99</v>
      </c>
      <c r="R1115" t="s">
        <v>12</v>
      </c>
      <c r="S1115">
        <v>2</v>
      </c>
      <c r="T1115">
        <v>601.33000000000004</v>
      </c>
      <c r="U1115">
        <v>0.16</v>
      </c>
      <c r="V1115">
        <v>1010.2344000000001</v>
      </c>
      <c r="W1115" t="s">
        <v>1826</v>
      </c>
    </row>
    <row r="1116" spans="1:23">
      <c r="A1116" s="27">
        <v>45619</v>
      </c>
      <c r="B1116" t="s">
        <v>1431</v>
      </c>
      <c r="C1116" t="s">
        <v>1660</v>
      </c>
      <c r="D1116" t="s">
        <v>3916</v>
      </c>
      <c r="E1116" t="s">
        <v>1544</v>
      </c>
      <c r="F1116" t="s">
        <v>3864</v>
      </c>
      <c r="G1116" t="s">
        <v>1659</v>
      </c>
      <c r="H1116" t="s">
        <v>1779</v>
      </c>
      <c r="I1116" t="s">
        <v>1780</v>
      </c>
      <c r="J1116" t="s">
        <v>1763</v>
      </c>
      <c r="K1116" t="s">
        <v>1781</v>
      </c>
      <c r="L1116" t="s">
        <v>1772</v>
      </c>
      <c r="M1116" t="s">
        <v>1432</v>
      </c>
      <c r="N1116">
        <v>45</v>
      </c>
      <c r="O1116" t="s">
        <v>16</v>
      </c>
      <c r="P1116" t="s">
        <v>31</v>
      </c>
      <c r="Q1116" t="s">
        <v>313</v>
      </c>
      <c r="R1116" t="s">
        <v>12</v>
      </c>
      <c r="S1116">
        <v>4</v>
      </c>
      <c r="T1116">
        <v>263.58999999999997</v>
      </c>
      <c r="U1116">
        <v>0.04</v>
      </c>
      <c r="V1116">
        <v>1012.1856</v>
      </c>
      <c r="W1116" t="s">
        <v>1826</v>
      </c>
    </row>
    <row r="1117" spans="1:23">
      <c r="A1117" s="27">
        <v>45619</v>
      </c>
      <c r="B1117" t="s">
        <v>441</v>
      </c>
      <c r="C1117" t="s">
        <v>1726</v>
      </c>
      <c r="D1117" t="s">
        <v>3950</v>
      </c>
      <c r="E1117" t="s">
        <v>1558</v>
      </c>
      <c r="F1117" t="s">
        <v>3906</v>
      </c>
      <c r="G1117" t="s">
        <v>1647</v>
      </c>
      <c r="H1117" t="s">
        <v>1789</v>
      </c>
      <c r="I1117" t="s">
        <v>1790</v>
      </c>
      <c r="J1117" t="s">
        <v>1754</v>
      </c>
      <c r="K1117" t="s">
        <v>1791</v>
      </c>
      <c r="L1117" t="s">
        <v>1772</v>
      </c>
      <c r="M1117" t="s">
        <v>442</v>
      </c>
      <c r="N1117">
        <v>45</v>
      </c>
      <c r="O1117" t="s">
        <v>9</v>
      </c>
      <c r="P1117" t="s">
        <v>31</v>
      </c>
      <c r="Q1117" t="s">
        <v>250</v>
      </c>
      <c r="R1117" t="s">
        <v>12</v>
      </c>
      <c r="S1117">
        <v>2</v>
      </c>
      <c r="T1117">
        <v>685.31</v>
      </c>
      <c r="U1117">
        <v>0.26</v>
      </c>
      <c r="V1117">
        <v>1014.2588</v>
      </c>
      <c r="W1117" t="s">
        <v>1829</v>
      </c>
    </row>
    <row r="1118" spans="1:23">
      <c r="A1118" s="27">
        <v>45619</v>
      </c>
      <c r="B1118" t="s">
        <v>464</v>
      </c>
      <c r="C1118" t="s">
        <v>1626</v>
      </c>
      <c r="D1118" t="s">
        <v>3896</v>
      </c>
      <c r="E1118" t="s">
        <v>1563</v>
      </c>
      <c r="F1118" t="s">
        <v>3897</v>
      </c>
      <c r="G1118" t="s">
        <v>1711</v>
      </c>
      <c r="H1118" t="s">
        <v>1779</v>
      </c>
      <c r="I1118" t="s">
        <v>1780</v>
      </c>
      <c r="J1118" t="s">
        <v>1763</v>
      </c>
      <c r="K1118" t="s">
        <v>1781</v>
      </c>
      <c r="L1118" t="s">
        <v>1772</v>
      </c>
      <c r="M1118" t="s">
        <v>465</v>
      </c>
      <c r="N1118">
        <v>29</v>
      </c>
      <c r="O1118" t="s">
        <v>9</v>
      </c>
      <c r="P1118" t="s">
        <v>26</v>
      </c>
      <c r="Q1118" t="s">
        <v>167</v>
      </c>
      <c r="R1118" t="s">
        <v>12</v>
      </c>
      <c r="S1118">
        <v>2</v>
      </c>
      <c r="T1118">
        <v>507.66</v>
      </c>
      <c r="U1118">
        <v>0</v>
      </c>
      <c r="V1118">
        <v>1015.32</v>
      </c>
      <c r="W1118" t="s">
        <v>1826</v>
      </c>
    </row>
    <row r="1119" spans="1:23">
      <c r="A1119" s="27">
        <v>45619</v>
      </c>
      <c r="B1119" t="s">
        <v>932</v>
      </c>
      <c r="C1119" t="s">
        <v>1632</v>
      </c>
      <c r="D1119" t="s">
        <v>3900</v>
      </c>
      <c r="E1119" t="s">
        <v>1563</v>
      </c>
      <c r="F1119" t="s">
        <v>3848</v>
      </c>
      <c r="G1119" t="s">
        <v>1554</v>
      </c>
      <c r="H1119" t="s">
        <v>1792</v>
      </c>
      <c r="I1119" t="s">
        <v>1793</v>
      </c>
      <c r="J1119" t="s">
        <v>1763</v>
      </c>
      <c r="K1119" t="s">
        <v>395</v>
      </c>
      <c r="L1119" t="s">
        <v>1772</v>
      </c>
      <c r="M1119" t="s">
        <v>933</v>
      </c>
      <c r="N1119">
        <v>29</v>
      </c>
      <c r="O1119" t="s">
        <v>9</v>
      </c>
      <c r="P1119" t="s">
        <v>26</v>
      </c>
      <c r="Q1119" t="s">
        <v>715</v>
      </c>
      <c r="R1119" t="s">
        <v>12</v>
      </c>
      <c r="S1119">
        <v>2</v>
      </c>
      <c r="T1119">
        <v>705.61</v>
      </c>
      <c r="U1119">
        <v>0.28000000000000003</v>
      </c>
      <c r="V1119">
        <v>1016.0784</v>
      </c>
      <c r="W1119" t="s">
        <v>1829</v>
      </c>
    </row>
    <row r="1120" spans="1:23">
      <c r="A1120" s="27">
        <v>45619</v>
      </c>
      <c r="B1120" t="s">
        <v>1419</v>
      </c>
      <c r="C1120" t="s">
        <v>1578</v>
      </c>
      <c r="D1120" t="s">
        <v>3865</v>
      </c>
      <c r="E1120" t="s">
        <v>1563</v>
      </c>
      <c r="F1120" t="s">
        <v>3866</v>
      </c>
      <c r="G1120" t="s">
        <v>1564</v>
      </c>
      <c r="H1120" t="s">
        <v>1769</v>
      </c>
      <c r="I1120" t="s">
        <v>1770</v>
      </c>
      <c r="J1120" t="s">
        <v>1763</v>
      </c>
      <c r="K1120" t="s">
        <v>1771</v>
      </c>
      <c r="L1120" t="s">
        <v>1772</v>
      </c>
      <c r="M1120" t="s">
        <v>1420</v>
      </c>
      <c r="N1120">
        <v>35</v>
      </c>
      <c r="O1120" t="s">
        <v>9</v>
      </c>
      <c r="P1120" t="s">
        <v>31</v>
      </c>
      <c r="Q1120" t="s">
        <v>11</v>
      </c>
      <c r="R1120" t="s">
        <v>12</v>
      </c>
      <c r="S1120">
        <v>3</v>
      </c>
      <c r="T1120">
        <v>471.19</v>
      </c>
      <c r="U1120">
        <v>0.28000000000000003</v>
      </c>
      <c r="V1120">
        <v>1017.7704</v>
      </c>
      <c r="W1120" t="s">
        <v>1829</v>
      </c>
    </row>
    <row r="1121" spans="1:23">
      <c r="A1121" s="27">
        <v>45620</v>
      </c>
      <c r="B1121" t="s">
        <v>63</v>
      </c>
      <c r="C1121" t="s">
        <v>1622</v>
      </c>
      <c r="D1121" t="s">
        <v>3893</v>
      </c>
      <c r="E1121" t="s">
        <v>1547</v>
      </c>
      <c r="F1121" t="s">
        <v>3894</v>
      </c>
      <c r="G1121" t="s">
        <v>1587</v>
      </c>
      <c r="H1121" t="s">
        <v>1766</v>
      </c>
      <c r="I1121" t="s">
        <v>1767</v>
      </c>
      <c r="J1121" t="s">
        <v>1759</v>
      </c>
      <c r="K1121" t="s">
        <v>1768</v>
      </c>
      <c r="L1121" t="s">
        <v>1765</v>
      </c>
      <c r="M1121" t="s">
        <v>64</v>
      </c>
      <c r="N1121">
        <v>32</v>
      </c>
      <c r="O1121" t="s">
        <v>16</v>
      </c>
      <c r="P1121" t="s">
        <v>26</v>
      </c>
      <c r="Q1121" t="s">
        <v>30</v>
      </c>
      <c r="R1121" t="s">
        <v>12</v>
      </c>
      <c r="S1121">
        <v>3</v>
      </c>
      <c r="T1121">
        <v>361.11</v>
      </c>
      <c r="U1121">
        <v>0.06</v>
      </c>
      <c r="V1121">
        <v>1018.3302</v>
      </c>
      <c r="W1121" t="s">
        <v>1824</v>
      </c>
    </row>
    <row r="1122" spans="1:23">
      <c r="A1122" s="27">
        <v>45620</v>
      </c>
      <c r="B1122" t="s">
        <v>230</v>
      </c>
      <c r="C1122" t="s">
        <v>1622</v>
      </c>
      <c r="D1122" t="s">
        <v>3893</v>
      </c>
      <c r="E1122" t="s">
        <v>1547</v>
      </c>
      <c r="F1122" t="s">
        <v>3894</v>
      </c>
      <c r="G1122" t="s">
        <v>1725</v>
      </c>
      <c r="H1122" t="s">
        <v>1779</v>
      </c>
      <c r="I1122" t="s">
        <v>1780</v>
      </c>
      <c r="J1122" t="s">
        <v>1763</v>
      </c>
      <c r="K1122" t="s">
        <v>1781</v>
      </c>
      <c r="L1122" t="s">
        <v>1772</v>
      </c>
      <c r="M1122" t="s">
        <v>231</v>
      </c>
      <c r="N1122">
        <v>50</v>
      </c>
      <c r="O1122" t="s">
        <v>9</v>
      </c>
      <c r="P1122" t="s">
        <v>19</v>
      </c>
      <c r="Q1122" t="s">
        <v>51</v>
      </c>
      <c r="R1122" t="s">
        <v>12</v>
      </c>
      <c r="S1122">
        <v>2</v>
      </c>
      <c r="T1122">
        <v>606.35</v>
      </c>
      <c r="U1122">
        <v>0.16</v>
      </c>
      <c r="V1122">
        <v>1018.668</v>
      </c>
      <c r="W1122" t="s">
        <v>1829</v>
      </c>
    </row>
    <row r="1123" spans="1:23">
      <c r="A1123" s="27">
        <v>45620</v>
      </c>
      <c r="B1123" t="s">
        <v>812</v>
      </c>
      <c r="C1123" t="s">
        <v>1594</v>
      </c>
      <c r="D1123" t="s">
        <v>3877</v>
      </c>
      <c r="E1123" t="s">
        <v>1547</v>
      </c>
      <c r="F1123" t="s">
        <v>3841</v>
      </c>
      <c r="G1123" t="s">
        <v>1613</v>
      </c>
      <c r="H1123" t="s">
        <v>1779</v>
      </c>
      <c r="I1123" t="s">
        <v>1780</v>
      </c>
      <c r="J1123" t="s">
        <v>1763</v>
      </c>
      <c r="K1123" t="s">
        <v>1781</v>
      </c>
      <c r="L1123" t="s">
        <v>1772</v>
      </c>
      <c r="M1123" t="s">
        <v>813</v>
      </c>
      <c r="N1123">
        <v>34</v>
      </c>
      <c r="O1123" t="s">
        <v>9</v>
      </c>
      <c r="P1123" t="s">
        <v>26</v>
      </c>
      <c r="Q1123" t="s">
        <v>74</v>
      </c>
      <c r="R1123" t="s">
        <v>12</v>
      </c>
      <c r="S1123">
        <v>2</v>
      </c>
      <c r="T1123">
        <v>608.46</v>
      </c>
      <c r="U1123">
        <v>0.16</v>
      </c>
      <c r="V1123">
        <v>1022.2128</v>
      </c>
      <c r="W1123" t="s">
        <v>1829</v>
      </c>
    </row>
    <row r="1124" spans="1:23">
      <c r="A1124" s="27">
        <v>45621</v>
      </c>
      <c r="B1124" t="s">
        <v>1249</v>
      </c>
      <c r="C1124" t="s">
        <v>1678</v>
      </c>
      <c r="D1124" t="s">
        <v>3925</v>
      </c>
      <c r="E1124" t="s">
        <v>1566</v>
      </c>
      <c r="F1124" t="s">
        <v>3856</v>
      </c>
      <c r="G1124" t="s">
        <v>1675</v>
      </c>
      <c r="H1124" t="s">
        <v>1813</v>
      </c>
      <c r="I1124" t="s">
        <v>1814</v>
      </c>
      <c r="J1124" t="s">
        <v>1754</v>
      </c>
      <c r="K1124" t="s">
        <v>1815</v>
      </c>
      <c r="L1124" t="s">
        <v>1772</v>
      </c>
      <c r="M1124" t="s">
        <v>1250</v>
      </c>
      <c r="N1124">
        <v>51</v>
      </c>
      <c r="O1124" t="s">
        <v>16</v>
      </c>
      <c r="P1124" t="s">
        <v>19</v>
      </c>
      <c r="Q1124" t="s">
        <v>328</v>
      </c>
      <c r="R1124" t="s">
        <v>12</v>
      </c>
      <c r="S1124">
        <v>2</v>
      </c>
      <c r="T1124">
        <v>549.83000000000004</v>
      </c>
      <c r="U1124">
        <v>7.0000000000000007E-2</v>
      </c>
      <c r="V1124">
        <v>1022.6838</v>
      </c>
      <c r="W1124" t="s">
        <v>1826</v>
      </c>
    </row>
    <row r="1125" spans="1:23">
      <c r="A1125" s="27">
        <v>45621</v>
      </c>
      <c r="B1125" t="s">
        <v>1056</v>
      </c>
      <c r="C1125" t="s">
        <v>1738</v>
      </c>
      <c r="D1125" t="s">
        <v>3956</v>
      </c>
      <c r="E1125" t="s">
        <v>1566</v>
      </c>
      <c r="F1125" t="s">
        <v>3848</v>
      </c>
      <c r="G1125" t="s">
        <v>1673</v>
      </c>
      <c r="H1125" t="s">
        <v>1801</v>
      </c>
      <c r="I1125" t="s">
        <v>1802</v>
      </c>
      <c r="J1125" t="s">
        <v>1759</v>
      </c>
      <c r="K1125" t="s">
        <v>1803</v>
      </c>
      <c r="L1125" t="s">
        <v>1756</v>
      </c>
      <c r="M1125" t="s">
        <v>1057</v>
      </c>
      <c r="N1125">
        <v>58</v>
      </c>
      <c r="O1125" t="s">
        <v>16</v>
      </c>
      <c r="P1125" t="s">
        <v>19</v>
      </c>
      <c r="Q1125" t="s">
        <v>88</v>
      </c>
      <c r="R1125" t="s">
        <v>12</v>
      </c>
      <c r="S1125">
        <v>4</v>
      </c>
      <c r="T1125">
        <v>284.24</v>
      </c>
      <c r="U1125">
        <v>0.1</v>
      </c>
      <c r="V1125">
        <v>1023.264</v>
      </c>
      <c r="W1125" t="s">
        <v>1829</v>
      </c>
    </row>
    <row r="1126" spans="1:23">
      <c r="A1126" s="27">
        <v>45622</v>
      </c>
      <c r="B1126" t="s">
        <v>511</v>
      </c>
      <c r="C1126" t="s">
        <v>1654</v>
      </c>
      <c r="D1126" t="s">
        <v>3913</v>
      </c>
      <c r="E1126" t="s">
        <v>1547</v>
      </c>
      <c r="F1126" t="s">
        <v>3846</v>
      </c>
      <c r="G1126" t="s">
        <v>1619</v>
      </c>
      <c r="H1126" t="s">
        <v>1813</v>
      </c>
      <c r="I1126" t="s">
        <v>1814</v>
      </c>
      <c r="J1126" t="s">
        <v>1754</v>
      </c>
      <c r="K1126" t="s">
        <v>1815</v>
      </c>
      <c r="L1126" t="s">
        <v>1772</v>
      </c>
      <c r="M1126" t="s">
        <v>512</v>
      </c>
      <c r="N1126">
        <v>41</v>
      </c>
      <c r="O1126" t="s">
        <v>16</v>
      </c>
      <c r="P1126" t="s">
        <v>31</v>
      </c>
      <c r="Q1126" t="s">
        <v>133</v>
      </c>
      <c r="R1126" t="s">
        <v>12</v>
      </c>
      <c r="S1126">
        <v>2</v>
      </c>
      <c r="T1126">
        <v>664.5</v>
      </c>
      <c r="U1126">
        <v>0.23</v>
      </c>
      <c r="V1126">
        <v>1023.33</v>
      </c>
      <c r="W1126" t="s">
        <v>1826</v>
      </c>
    </row>
    <row r="1127" spans="1:23">
      <c r="A1127" s="27">
        <v>45622</v>
      </c>
      <c r="B1127" t="s">
        <v>699</v>
      </c>
      <c r="C1127" t="s">
        <v>1612</v>
      </c>
      <c r="D1127" t="s">
        <v>3888</v>
      </c>
      <c r="E1127" t="s">
        <v>1558</v>
      </c>
      <c r="F1127" t="s">
        <v>3850</v>
      </c>
      <c r="G1127" t="s">
        <v>1709</v>
      </c>
      <c r="H1127" t="s">
        <v>1786</v>
      </c>
      <c r="I1127" t="s">
        <v>1787</v>
      </c>
      <c r="J1127" t="s">
        <v>1763</v>
      </c>
      <c r="K1127" t="s">
        <v>1788</v>
      </c>
      <c r="L1127" t="s">
        <v>1756</v>
      </c>
      <c r="M1127" t="s">
        <v>700</v>
      </c>
      <c r="N1127">
        <v>50</v>
      </c>
      <c r="O1127" t="s">
        <v>16</v>
      </c>
      <c r="P1127" t="s">
        <v>19</v>
      </c>
      <c r="Q1127" t="s">
        <v>39</v>
      </c>
      <c r="R1127" t="s">
        <v>12</v>
      </c>
      <c r="S1127">
        <v>4</v>
      </c>
      <c r="T1127">
        <v>315.95</v>
      </c>
      <c r="U1127">
        <v>0.19</v>
      </c>
      <c r="V1127">
        <v>1023.678</v>
      </c>
      <c r="W1127" t="s">
        <v>1829</v>
      </c>
    </row>
    <row r="1128" spans="1:23">
      <c r="A1128" s="27">
        <v>45623</v>
      </c>
      <c r="B1128" t="s">
        <v>205</v>
      </c>
      <c r="C1128" t="s">
        <v>1716</v>
      </c>
      <c r="D1128" t="s">
        <v>3945</v>
      </c>
      <c r="E1128" t="s">
        <v>1544</v>
      </c>
      <c r="F1128" t="s">
        <v>3929</v>
      </c>
      <c r="G1128" t="s">
        <v>1643</v>
      </c>
      <c r="H1128" t="s">
        <v>1797</v>
      </c>
      <c r="I1128" t="s">
        <v>1798</v>
      </c>
      <c r="J1128" t="s">
        <v>1754</v>
      </c>
      <c r="K1128" t="s">
        <v>129</v>
      </c>
      <c r="L1128" t="s">
        <v>1756</v>
      </c>
      <c r="M1128" t="s">
        <v>206</v>
      </c>
      <c r="N1128">
        <v>24</v>
      </c>
      <c r="O1128" t="s">
        <v>9</v>
      </c>
      <c r="P1128" t="s">
        <v>26</v>
      </c>
      <c r="Q1128" t="s">
        <v>171</v>
      </c>
      <c r="R1128" t="s">
        <v>12</v>
      </c>
      <c r="S1128">
        <v>4</v>
      </c>
      <c r="T1128">
        <v>341.95</v>
      </c>
      <c r="U1128">
        <v>0.25</v>
      </c>
      <c r="V1128">
        <v>1025.8499999999999</v>
      </c>
      <c r="W1128" t="s">
        <v>1826</v>
      </c>
    </row>
    <row r="1129" spans="1:23">
      <c r="A1129" s="27">
        <v>45623</v>
      </c>
      <c r="B1129" t="s">
        <v>1518</v>
      </c>
      <c r="C1129" t="s">
        <v>1604</v>
      </c>
      <c r="D1129" t="s">
        <v>3883</v>
      </c>
      <c r="E1129" t="s">
        <v>1566</v>
      </c>
      <c r="F1129" t="s">
        <v>3848</v>
      </c>
      <c r="G1129" t="s">
        <v>1685</v>
      </c>
      <c r="H1129" t="s">
        <v>1807</v>
      </c>
      <c r="I1129" t="s">
        <v>1808</v>
      </c>
      <c r="J1129" t="s">
        <v>1759</v>
      </c>
      <c r="K1129" t="s">
        <v>1809</v>
      </c>
      <c r="L1129" t="s">
        <v>1756</v>
      </c>
      <c r="M1129" t="s">
        <v>1519</v>
      </c>
      <c r="N1129">
        <v>21</v>
      </c>
      <c r="O1129" t="s">
        <v>9</v>
      </c>
      <c r="P1129" t="s">
        <v>26</v>
      </c>
      <c r="Q1129" t="s">
        <v>156</v>
      </c>
      <c r="R1129" t="s">
        <v>12</v>
      </c>
      <c r="S1129">
        <v>4</v>
      </c>
      <c r="T1129">
        <v>320.64</v>
      </c>
      <c r="U1129">
        <v>0.2</v>
      </c>
      <c r="V1129">
        <v>1026.048</v>
      </c>
      <c r="W1129" t="s">
        <v>1824</v>
      </c>
    </row>
    <row r="1130" spans="1:23">
      <c r="A1130" s="27">
        <v>45624</v>
      </c>
      <c r="B1130" t="s">
        <v>696</v>
      </c>
      <c r="C1130" t="s">
        <v>1730</v>
      </c>
      <c r="D1130" t="s">
        <v>3952</v>
      </c>
      <c r="E1130" t="s">
        <v>1547</v>
      </c>
      <c r="F1130" t="s">
        <v>3894</v>
      </c>
      <c r="G1130" t="s">
        <v>1697</v>
      </c>
      <c r="H1130" t="s">
        <v>1752</v>
      </c>
      <c r="I1130" t="s">
        <v>1753</v>
      </c>
      <c r="J1130" t="s">
        <v>1754</v>
      </c>
      <c r="K1130" t="s">
        <v>1755</v>
      </c>
      <c r="L1130" t="s">
        <v>1756</v>
      </c>
      <c r="M1130" t="s">
        <v>697</v>
      </c>
      <c r="N1130">
        <v>61</v>
      </c>
      <c r="O1130" t="s">
        <v>9</v>
      </c>
      <c r="P1130" t="s">
        <v>19</v>
      </c>
      <c r="Q1130" t="s">
        <v>43</v>
      </c>
      <c r="R1130" t="s">
        <v>12</v>
      </c>
      <c r="S1130">
        <v>3</v>
      </c>
      <c r="T1130">
        <v>376.46</v>
      </c>
      <c r="U1130">
        <v>0.09</v>
      </c>
      <c r="V1130">
        <v>1027.7357999999999</v>
      </c>
      <c r="W1130" t="s">
        <v>1826</v>
      </c>
    </row>
    <row r="1131" spans="1:23">
      <c r="A1131" s="27">
        <v>45624</v>
      </c>
      <c r="B1131" t="s">
        <v>85</v>
      </c>
      <c r="C1131" t="s">
        <v>1700</v>
      </c>
      <c r="D1131" t="s">
        <v>3937</v>
      </c>
      <c r="E1131" t="s">
        <v>1563</v>
      </c>
      <c r="F1131" t="s">
        <v>3839</v>
      </c>
      <c r="G1131" t="s">
        <v>1587</v>
      </c>
      <c r="H1131" t="s">
        <v>1789</v>
      </c>
      <c r="I1131" t="s">
        <v>1790</v>
      </c>
      <c r="J1131" t="s">
        <v>1754</v>
      </c>
      <c r="K1131" t="s">
        <v>1791</v>
      </c>
      <c r="L1131" t="s">
        <v>1772</v>
      </c>
      <c r="M1131" t="s">
        <v>86</v>
      </c>
      <c r="N1131">
        <v>46</v>
      </c>
      <c r="O1131" t="s">
        <v>16</v>
      </c>
      <c r="P1131" t="s">
        <v>31</v>
      </c>
      <c r="Q1131" t="s">
        <v>47</v>
      </c>
      <c r="R1131" t="s">
        <v>12</v>
      </c>
      <c r="S1131">
        <v>2</v>
      </c>
      <c r="T1131">
        <v>686.31</v>
      </c>
      <c r="U1131">
        <v>0.25</v>
      </c>
      <c r="V1131">
        <v>1029.4649999999999</v>
      </c>
      <c r="W1131" t="s">
        <v>1826</v>
      </c>
    </row>
    <row r="1132" spans="1:23">
      <c r="A1132" s="27">
        <v>45624</v>
      </c>
      <c r="B1132" t="s">
        <v>284</v>
      </c>
      <c r="C1132" t="s">
        <v>1580</v>
      </c>
      <c r="D1132" t="s">
        <v>3867</v>
      </c>
      <c r="E1132" t="s">
        <v>1558</v>
      </c>
      <c r="F1132" t="s">
        <v>3868</v>
      </c>
      <c r="G1132" t="s">
        <v>1679</v>
      </c>
      <c r="H1132" t="s">
        <v>1807</v>
      </c>
      <c r="I1132" t="s">
        <v>1808</v>
      </c>
      <c r="J1132" t="s">
        <v>1759</v>
      </c>
      <c r="K1132" t="s">
        <v>1809</v>
      </c>
      <c r="L1132" t="s">
        <v>1756</v>
      </c>
      <c r="M1132" t="s">
        <v>285</v>
      </c>
      <c r="N1132">
        <v>21</v>
      </c>
      <c r="O1132" t="s">
        <v>9</v>
      </c>
      <c r="P1132" t="s">
        <v>26</v>
      </c>
      <c r="Q1132" t="s">
        <v>35</v>
      </c>
      <c r="R1132" t="s">
        <v>12</v>
      </c>
      <c r="S1132">
        <v>3</v>
      </c>
      <c r="T1132">
        <v>484.39</v>
      </c>
      <c r="U1132">
        <v>0.28999999999999998</v>
      </c>
      <c r="V1132">
        <v>1031.7507000000001</v>
      </c>
      <c r="W1132" t="s">
        <v>1824</v>
      </c>
    </row>
    <row r="1133" spans="1:23">
      <c r="A1133" s="27">
        <v>45625</v>
      </c>
      <c r="B1133" t="s">
        <v>399</v>
      </c>
      <c r="C1133" t="s">
        <v>1658</v>
      </c>
      <c r="D1133" t="s">
        <v>3915</v>
      </c>
      <c r="E1133" t="s">
        <v>1544</v>
      </c>
      <c r="F1133" t="s">
        <v>3864</v>
      </c>
      <c r="G1133" t="s">
        <v>1679</v>
      </c>
      <c r="H1133" t="s">
        <v>1810</v>
      </c>
      <c r="I1133" t="s">
        <v>1811</v>
      </c>
      <c r="J1133" t="s">
        <v>1754</v>
      </c>
      <c r="K1133" t="s">
        <v>1812</v>
      </c>
      <c r="L1133" t="s">
        <v>1756</v>
      </c>
      <c r="M1133" t="s">
        <v>400</v>
      </c>
      <c r="N1133">
        <v>30</v>
      </c>
      <c r="O1133" t="s">
        <v>9</v>
      </c>
      <c r="P1133" t="s">
        <v>26</v>
      </c>
      <c r="Q1133" t="s">
        <v>328</v>
      </c>
      <c r="R1133" t="s">
        <v>12</v>
      </c>
      <c r="S1133">
        <v>3</v>
      </c>
      <c r="T1133">
        <v>471.27</v>
      </c>
      <c r="U1133">
        <v>0.27</v>
      </c>
      <c r="V1133">
        <v>1032.0813000000001</v>
      </c>
      <c r="W1133" t="s">
        <v>1829</v>
      </c>
    </row>
    <row r="1134" spans="1:23">
      <c r="A1134" s="27">
        <v>45625</v>
      </c>
      <c r="B1134" t="s">
        <v>719</v>
      </c>
      <c r="C1134" t="s">
        <v>1640</v>
      </c>
      <c r="D1134" t="s">
        <v>3904</v>
      </c>
      <c r="E1134" t="s">
        <v>1547</v>
      </c>
      <c r="F1134" t="s">
        <v>3843</v>
      </c>
      <c r="G1134" t="s">
        <v>1603</v>
      </c>
      <c r="H1134" t="s">
        <v>1776</v>
      </c>
      <c r="I1134" t="s">
        <v>1777</v>
      </c>
      <c r="J1134" t="s">
        <v>1754</v>
      </c>
      <c r="K1134" t="s">
        <v>1778</v>
      </c>
      <c r="L1134" t="s">
        <v>1772</v>
      </c>
      <c r="M1134" t="s">
        <v>720</v>
      </c>
      <c r="N1134">
        <v>35</v>
      </c>
      <c r="O1134" t="s">
        <v>9</v>
      </c>
      <c r="P1134" t="s">
        <v>31</v>
      </c>
      <c r="Q1134" t="s">
        <v>171</v>
      </c>
      <c r="R1134" t="s">
        <v>12</v>
      </c>
      <c r="S1134">
        <v>4</v>
      </c>
      <c r="T1134">
        <v>344.12</v>
      </c>
      <c r="U1134">
        <v>0.25</v>
      </c>
      <c r="V1134">
        <v>1032.3599999999999</v>
      </c>
      <c r="W1134" t="s">
        <v>1824</v>
      </c>
    </row>
    <row r="1135" spans="1:23">
      <c r="A1135" s="27">
        <v>45626</v>
      </c>
      <c r="B1135" t="s">
        <v>690</v>
      </c>
      <c r="C1135" t="s">
        <v>1574</v>
      </c>
      <c r="D1135" t="s">
        <v>3862</v>
      </c>
      <c r="E1135" t="s">
        <v>1563</v>
      </c>
      <c r="F1135" t="s">
        <v>3848</v>
      </c>
      <c r="G1135" t="s">
        <v>1623</v>
      </c>
      <c r="H1135" t="s">
        <v>1761</v>
      </c>
      <c r="I1135" t="s">
        <v>1762</v>
      </c>
      <c r="J1135" t="s">
        <v>1763</v>
      </c>
      <c r="K1135" t="s">
        <v>1764</v>
      </c>
      <c r="L1135" t="s">
        <v>1765</v>
      </c>
      <c r="M1135" t="s">
        <v>691</v>
      </c>
      <c r="N1135">
        <v>63</v>
      </c>
      <c r="O1135" t="s">
        <v>16</v>
      </c>
      <c r="P1135" t="s">
        <v>19</v>
      </c>
      <c r="Q1135" t="s">
        <v>133</v>
      </c>
      <c r="R1135" t="s">
        <v>12</v>
      </c>
      <c r="S1135">
        <v>4</v>
      </c>
      <c r="T1135">
        <v>284.24</v>
      </c>
      <c r="U1135">
        <v>0.09</v>
      </c>
      <c r="V1135">
        <v>1034.6335999999999</v>
      </c>
      <c r="W1135" t="s">
        <v>1824</v>
      </c>
    </row>
    <row r="1136" spans="1:23">
      <c r="A1136" s="27">
        <v>45626</v>
      </c>
      <c r="B1136" t="s">
        <v>205</v>
      </c>
      <c r="C1136" t="s">
        <v>1672</v>
      </c>
      <c r="D1136" t="s">
        <v>3922</v>
      </c>
      <c r="E1136" t="s">
        <v>1563</v>
      </c>
      <c r="F1136" t="s">
        <v>3839</v>
      </c>
      <c r="G1136" t="s">
        <v>1737</v>
      </c>
      <c r="H1136" t="s">
        <v>1792</v>
      </c>
      <c r="I1136" t="s">
        <v>1793</v>
      </c>
      <c r="J1136" t="s">
        <v>1763</v>
      </c>
      <c r="K1136" t="s">
        <v>395</v>
      </c>
      <c r="L1136" t="s">
        <v>1772</v>
      </c>
      <c r="M1136" t="s">
        <v>206</v>
      </c>
      <c r="N1136">
        <v>24</v>
      </c>
      <c r="O1136" t="s">
        <v>9</v>
      </c>
      <c r="P1136" t="s">
        <v>26</v>
      </c>
      <c r="Q1136" t="s">
        <v>359</v>
      </c>
      <c r="R1136" t="s">
        <v>12</v>
      </c>
      <c r="S1136">
        <v>2</v>
      </c>
      <c r="T1136">
        <v>527.91</v>
      </c>
      <c r="U1136">
        <v>0.02</v>
      </c>
      <c r="V1136">
        <v>1034.7036000000001</v>
      </c>
      <c r="W1136" t="s">
        <v>1829</v>
      </c>
    </row>
    <row r="1137" spans="1:23">
      <c r="A1137" s="27">
        <v>45626</v>
      </c>
      <c r="B1137" t="s">
        <v>884</v>
      </c>
      <c r="C1137" t="s">
        <v>1676</v>
      </c>
      <c r="D1137" t="s">
        <v>3924</v>
      </c>
      <c r="E1137" t="s">
        <v>1558</v>
      </c>
      <c r="F1137" t="s">
        <v>3906</v>
      </c>
      <c r="G1137" t="s">
        <v>1661</v>
      </c>
      <c r="H1137" t="s">
        <v>1761</v>
      </c>
      <c r="I1137" t="s">
        <v>1762</v>
      </c>
      <c r="J1137" t="s">
        <v>1763</v>
      </c>
      <c r="K1137" t="s">
        <v>1764</v>
      </c>
      <c r="L1137" t="s">
        <v>1765</v>
      </c>
      <c r="M1137" t="s">
        <v>885</v>
      </c>
      <c r="N1137">
        <v>42</v>
      </c>
      <c r="O1137" t="s">
        <v>16</v>
      </c>
      <c r="P1137" t="s">
        <v>31</v>
      </c>
      <c r="Q1137" t="s">
        <v>267</v>
      </c>
      <c r="R1137" t="s">
        <v>12</v>
      </c>
      <c r="S1137">
        <v>2</v>
      </c>
      <c r="T1137">
        <v>552.72</v>
      </c>
      <c r="U1137">
        <v>0.06</v>
      </c>
      <c r="V1137">
        <v>1039.1135999999999</v>
      </c>
      <c r="W1137" t="s">
        <v>1829</v>
      </c>
    </row>
    <row r="1138" spans="1:23">
      <c r="A1138" s="27">
        <v>45627</v>
      </c>
      <c r="B1138" t="s">
        <v>127</v>
      </c>
      <c r="C1138" t="s">
        <v>1710</v>
      </c>
      <c r="D1138" t="s">
        <v>3942</v>
      </c>
      <c r="E1138" t="s">
        <v>1566</v>
      </c>
      <c r="F1138" t="s">
        <v>3872</v>
      </c>
      <c r="G1138" t="s">
        <v>1663</v>
      </c>
      <c r="H1138" t="s">
        <v>1776</v>
      </c>
      <c r="I1138" t="s">
        <v>1777</v>
      </c>
      <c r="J1138" t="s">
        <v>1754</v>
      </c>
      <c r="K1138" t="s">
        <v>1778</v>
      </c>
      <c r="L1138" t="s">
        <v>1772</v>
      </c>
      <c r="M1138" t="s">
        <v>128</v>
      </c>
      <c r="N1138">
        <v>41</v>
      </c>
      <c r="O1138" t="s">
        <v>9</v>
      </c>
      <c r="P1138" t="s">
        <v>31</v>
      </c>
      <c r="Q1138" t="s">
        <v>70</v>
      </c>
      <c r="R1138" t="s">
        <v>12</v>
      </c>
      <c r="S1138">
        <v>3</v>
      </c>
      <c r="T1138">
        <v>438.92</v>
      </c>
      <c r="U1138">
        <v>0.21</v>
      </c>
      <c r="V1138">
        <v>1040.2403999999999</v>
      </c>
      <c r="W1138" t="s">
        <v>1829</v>
      </c>
    </row>
    <row r="1139" spans="1:23">
      <c r="A1139" s="27">
        <v>45627</v>
      </c>
      <c r="B1139" t="s">
        <v>75</v>
      </c>
      <c r="C1139" t="s">
        <v>1630</v>
      </c>
      <c r="D1139" t="s">
        <v>3899</v>
      </c>
      <c r="E1139" t="s">
        <v>1566</v>
      </c>
      <c r="F1139" t="s">
        <v>3856</v>
      </c>
      <c r="G1139" t="s">
        <v>1609</v>
      </c>
      <c r="H1139" t="s">
        <v>1766</v>
      </c>
      <c r="I1139" t="s">
        <v>1767</v>
      </c>
      <c r="J1139" t="s">
        <v>1759</v>
      </c>
      <c r="K1139" t="s">
        <v>1768</v>
      </c>
      <c r="L1139" t="s">
        <v>1765</v>
      </c>
      <c r="M1139" t="s">
        <v>76</v>
      </c>
      <c r="N1139">
        <v>24</v>
      </c>
      <c r="O1139" t="s">
        <v>16</v>
      </c>
      <c r="P1139" t="s">
        <v>26</v>
      </c>
      <c r="Q1139" t="s">
        <v>163</v>
      </c>
      <c r="R1139" t="s">
        <v>12</v>
      </c>
      <c r="S1139">
        <v>3</v>
      </c>
      <c r="T1139">
        <v>482.58</v>
      </c>
      <c r="U1139">
        <v>0.28000000000000003</v>
      </c>
      <c r="V1139">
        <v>1042.3728000000001</v>
      </c>
      <c r="W1139" t="s">
        <v>1829</v>
      </c>
    </row>
    <row r="1140" spans="1:23">
      <c r="A1140" s="27">
        <v>45628</v>
      </c>
      <c r="B1140" t="s">
        <v>1095</v>
      </c>
      <c r="C1140" t="s">
        <v>1648</v>
      </c>
      <c r="D1140" t="s">
        <v>3910</v>
      </c>
      <c r="E1140" t="s">
        <v>1566</v>
      </c>
      <c r="F1140" t="s">
        <v>3856</v>
      </c>
      <c r="G1140" t="s">
        <v>1611</v>
      </c>
      <c r="H1140" t="s">
        <v>1773</v>
      </c>
      <c r="I1140" t="s">
        <v>1774</v>
      </c>
      <c r="J1140" t="s">
        <v>1759</v>
      </c>
      <c r="K1140" t="s">
        <v>1775</v>
      </c>
      <c r="L1140" t="s">
        <v>1765</v>
      </c>
      <c r="M1140" t="s">
        <v>1096</v>
      </c>
      <c r="N1140">
        <v>31</v>
      </c>
      <c r="O1140" t="s">
        <v>9</v>
      </c>
      <c r="P1140" t="s">
        <v>26</v>
      </c>
      <c r="Q1140" t="s">
        <v>39</v>
      </c>
      <c r="R1140" t="s">
        <v>12</v>
      </c>
      <c r="S1140">
        <v>2</v>
      </c>
      <c r="T1140">
        <v>613.23</v>
      </c>
      <c r="U1140">
        <v>0.15</v>
      </c>
      <c r="V1140">
        <v>1042.491</v>
      </c>
      <c r="W1140" t="s">
        <v>1829</v>
      </c>
    </row>
    <row r="1141" spans="1:23">
      <c r="A1141" s="27">
        <v>45628</v>
      </c>
      <c r="B1141" t="s">
        <v>230</v>
      </c>
      <c r="C1141" t="s">
        <v>1716</v>
      </c>
      <c r="D1141" t="s">
        <v>3945</v>
      </c>
      <c r="E1141" t="s">
        <v>1544</v>
      </c>
      <c r="F1141" t="s">
        <v>3929</v>
      </c>
      <c r="G1141" t="s">
        <v>1605</v>
      </c>
      <c r="H1141" t="s">
        <v>1804</v>
      </c>
      <c r="I1141" t="s">
        <v>1805</v>
      </c>
      <c r="J1141" t="s">
        <v>1784</v>
      </c>
      <c r="K1141" t="s">
        <v>1806</v>
      </c>
      <c r="L1141" t="s">
        <v>1756</v>
      </c>
      <c r="M1141" t="s">
        <v>231</v>
      </c>
      <c r="N1141">
        <v>50</v>
      </c>
      <c r="O1141" t="s">
        <v>9</v>
      </c>
      <c r="P1141" t="s">
        <v>19</v>
      </c>
      <c r="Q1141" t="s">
        <v>39</v>
      </c>
      <c r="R1141" t="s">
        <v>12</v>
      </c>
      <c r="S1141">
        <v>3</v>
      </c>
      <c r="T1141">
        <v>366.08</v>
      </c>
      <c r="U1141">
        <v>0.05</v>
      </c>
      <c r="V1141">
        <v>1043.328</v>
      </c>
      <c r="W1141" t="s">
        <v>1829</v>
      </c>
    </row>
    <row r="1142" spans="1:23">
      <c r="A1142" s="27">
        <v>45628</v>
      </c>
      <c r="B1142" t="s">
        <v>472</v>
      </c>
      <c r="C1142" t="s">
        <v>1578</v>
      </c>
      <c r="D1142" t="s">
        <v>3865</v>
      </c>
      <c r="E1142" t="s">
        <v>1563</v>
      </c>
      <c r="F1142" t="s">
        <v>3866</v>
      </c>
      <c r="G1142" t="s">
        <v>1585</v>
      </c>
      <c r="H1142" t="s">
        <v>1810</v>
      </c>
      <c r="I1142" t="s">
        <v>1811</v>
      </c>
      <c r="J1142" t="s">
        <v>1754</v>
      </c>
      <c r="K1142" t="s">
        <v>1812</v>
      </c>
      <c r="L1142" t="s">
        <v>1756</v>
      </c>
      <c r="M1142" t="s">
        <v>473</v>
      </c>
      <c r="N1142">
        <v>32</v>
      </c>
      <c r="O1142" t="s">
        <v>9</v>
      </c>
      <c r="P1142" t="s">
        <v>26</v>
      </c>
      <c r="Q1142" t="s">
        <v>51</v>
      </c>
      <c r="R1142" t="s">
        <v>12</v>
      </c>
      <c r="S1142">
        <v>2</v>
      </c>
      <c r="T1142">
        <v>669.12</v>
      </c>
      <c r="U1142">
        <v>0.22</v>
      </c>
      <c r="V1142">
        <v>1043.8271999999999</v>
      </c>
      <c r="W1142" t="s">
        <v>1826</v>
      </c>
    </row>
    <row r="1143" spans="1:23">
      <c r="A1143" s="27">
        <v>45628</v>
      </c>
      <c r="B1143" t="s">
        <v>1089</v>
      </c>
      <c r="C1143" t="s">
        <v>1694</v>
      </c>
      <c r="D1143" t="s">
        <v>3934</v>
      </c>
      <c r="E1143" t="s">
        <v>1566</v>
      </c>
      <c r="F1143" t="s">
        <v>3887</v>
      </c>
      <c r="G1143" t="s">
        <v>1687</v>
      </c>
      <c r="H1143" t="s">
        <v>1779</v>
      </c>
      <c r="I1143" t="s">
        <v>1780</v>
      </c>
      <c r="J1143" t="s">
        <v>1763</v>
      </c>
      <c r="K1143" t="s">
        <v>1781</v>
      </c>
      <c r="L1143" t="s">
        <v>1772</v>
      </c>
      <c r="M1143" t="s">
        <v>3996</v>
      </c>
      <c r="N1143">
        <v>39</v>
      </c>
      <c r="O1143" t="s">
        <v>16</v>
      </c>
      <c r="P1143" t="s">
        <v>31</v>
      </c>
      <c r="Q1143" t="s">
        <v>66</v>
      </c>
      <c r="R1143" t="s">
        <v>12</v>
      </c>
      <c r="S1143">
        <v>3</v>
      </c>
      <c r="T1143">
        <v>405.13</v>
      </c>
      <c r="U1143">
        <v>0.14000000000000001</v>
      </c>
      <c r="V1143">
        <v>1045.2354</v>
      </c>
      <c r="W1143" t="s">
        <v>1826</v>
      </c>
    </row>
    <row r="1144" spans="1:23">
      <c r="A1144" s="27">
        <v>45628</v>
      </c>
      <c r="B1144" t="s">
        <v>144</v>
      </c>
      <c r="C1144" t="s">
        <v>1728</v>
      </c>
      <c r="D1144" t="s">
        <v>3951</v>
      </c>
      <c r="E1144" t="s">
        <v>1563</v>
      </c>
      <c r="F1144" t="s">
        <v>3848</v>
      </c>
      <c r="G1144" t="s">
        <v>1737</v>
      </c>
      <c r="H1144" t="s">
        <v>1773</v>
      </c>
      <c r="I1144" t="s">
        <v>1774</v>
      </c>
      <c r="J1144" t="s">
        <v>1759</v>
      </c>
      <c r="K1144" t="s">
        <v>1775</v>
      </c>
      <c r="L1144" t="s">
        <v>1765</v>
      </c>
      <c r="M1144" t="s">
        <v>145</v>
      </c>
      <c r="N1144">
        <v>20</v>
      </c>
      <c r="O1144" t="s">
        <v>16</v>
      </c>
      <c r="P1144" t="s">
        <v>26</v>
      </c>
      <c r="Q1144" t="s">
        <v>237</v>
      </c>
      <c r="R1144" t="s">
        <v>12</v>
      </c>
      <c r="S1144">
        <v>2</v>
      </c>
      <c r="T1144">
        <v>678.98</v>
      </c>
      <c r="U1144">
        <v>0.23</v>
      </c>
      <c r="V1144">
        <v>1045.6292000000001</v>
      </c>
      <c r="W1144" t="s">
        <v>1829</v>
      </c>
    </row>
    <row r="1145" spans="1:23">
      <c r="A1145" s="27">
        <v>45629</v>
      </c>
      <c r="B1145" t="s">
        <v>1405</v>
      </c>
      <c r="C1145" t="s">
        <v>1551</v>
      </c>
      <c r="D1145" t="s">
        <v>3844</v>
      </c>
      <c r="E1145" t="s">
        <v>1547</v>
      </c>
      <c r="F1145" t="s">
        <v>3843</v>
      </c>
      <c r="G1145" t="s">
        <v>1707</v>
      </c>
      <c r="H1145" t="s">
        <v>1757</v>
      </c>
      <c r="I1145" t="s">
        <v>1758</v>
      </c>
      <c r="J1145" t="s">
        <v>1759</v>
      </c>
      <c r="K1145" t="s">
        <v>1760</v>
      </c>
      <c r="L1145" t="s">
        <v>1756</v>
      </c>
      <c r="M1145" t="s">
        <v>1406</v>
      </c>
      <c r="N1145">
        <v>54</v>
      </c>
      <c r="O1145" t="s">
        <v>9</v>
      </c>
      <c r="P1145" t="s">
        <v>19</v>
      </c>
      <c r="Q1145" t="s">
        <v>156</v>
      </c>
      <c r="R1145" t="s">
        <v>12</v>
      </c>
      <c r="S1145">
        <v>2</v>
      </c>
      <c r="T1145">
        <v>594.63</v>
      </c>
      <c r="U1145">
        <v>0.12</v>
      </c>
      <c r="V1145">
        <v>1046.5488</v>
      </c>
      <c r="W1145" t="s">
        <v>1829</v>
      </c>
    </row>
    <row r="1146" spans="1:23">
      <c r="A1146" s="27">
        <v>45629</v>
      </c>
      <c r="B1146" t="s">
        <v>1266</v>
      </c>
      <c r="C1146" t="s">
        <v>1688</v>
      </c>
      <c r="D1146" t="s">
        <v>3931</v>
      </c>
      <c r="E1146" t="s">
        <v>1544</v>
      </c>
      <c r="F1146" t="s">
        <v>3875</v>
      </c>
      <c r="G1146" t="s">
        <v>1597</v>
      </c>
      <c r="H1146" t="s">
        <v>1801</v>
      </c>
      <c r="I1146" t="s">
        <v>1802</v>
      </c>
      <c r="J1146" t="s">
        <v>1759</v>
      </c>
      <c r="K1146" t="s">
        <v>1803</v>
      </c>
      <c r="L1146" t="s">
        <v>1756</v>
      </c>
      <c r="M1146" t="s">
        <v>1267</v>
      </c>
      <c r="N1146">
        <v>33</v>
      </c>
      <c r="O1146" t="s">
        <v>9</v>
      </c>
      <c r="P1146" t="s">
        <v>26</v>
      </c>
      <c r="Q1146" t="s">
        <v>35</v>
      </c>
      <c r="R1146" t="s">
        <v>12</v>
      </c>
      <c r="S1146">
        <v>3</v>
      </c>
      <c r="T1146">
        <v>360.18</v>
      </c>
      <c r="U1146">
        <v>0.03</v>
      </c>
      <c r="V1146">
        <v>1048.1238000000001</v>
      </c>
      <c r="W1146" t="s">
        <v>1824</v>
      </c>
    </row>
    <row r="1147" spans="1:23">
      <c r="A1147" s="27">
        <v>45629</v>
      </c>
      <c r="B1147" t="s">
        <v>261</v>
      </c>
      <c r="C1147" t="s">
        <v>1714</v>
      </c>
      <c r="D1147" t="s">
        <v>3944</v>
      </c>
      <c r="E1147" t="s">
        <v>1558</v>
      </c>
      <c r="F1147" t="s">
        <v>3850</v>
      </c>
      <c r="G1147" t="s">
        <v>1556</v>
      </c>
      <c r="H1147" t="s">
        <v>1799</v>
      </c>
      <c r="I1147" t="s">
        <v>1800</v>
      </c>
      <c r="J1147" t="s">
        <v>1763</v>
      </c>
      <c r="K1147" t="s">
        <v>207</v>
      </c>
      <c r="L1147" t="s">
        <v>1765</v>
      </c>
      <c r="M1147" t="s">
        <v>262</v>
      </c>
      <c r="N1147">
        <v>61</v>
      </c>
      <c r="O1147" t="s">
        <v>16</v>
      </c>
      <c r="P1147" t="s">
        <v>19</v>
      </c>
      <c r="Q1147" t="s">
        <v>201</v>
      </c>
      <c r="R1147" t="s">
        <v>12</v>
      </c>
      <c r="S1147">
        <v>2</v>
      </c>
      <c r="T1147">
        <v>541.39</v>
      </c>
      <c r="U1147">
        <v>0.03</v>
      </c>
      <c r="V1147">
        <v>1050.2965999999999</v>
      </c>
      <c r="W1147" t="s">
        <v>1826</v>
      </c>
    </row>
    <row r="1148" spans="1:23">
      <c r="A1148" s="27">
        <v>45629</v>
      </c>
      <c r="B1148" t="s">
        <v>1449</v>
      </c>
      <c r="C1148" t="s">
        <v>1666</v>
      </c>
      <c r="D1148" t="s">
        <v>3919</v>
      </c>
      <c r="E1148" t="s">
        <v>1558</v>
      </c>
      <c r="F1148" t="s">
        <v>3861</v>
      </c>
      <c r="G1148" t="s">
        <v>1671</v>
      </c>
      <c r="H1148" t="s">
        <v>1782</v>
      </c>
      <c r="I1148" t="s">
        <v>1783</v>
      </c>
      <c r="J1148" t="s">
        <v>1784</v>
      </c>
      <c r="K1148" t="s">
        <v>1785</v>
      </c>
      <c r="L1148" t="s">
        <v>1772</v>
      </c>
      <c r="M1148" t="s">
        <v>1450</v>
      </c>
      <c r="N1148">
        <v>21</v>
      </c>
      <c r="O1148" t="s">
        <v>16</v>
      </c>
      <c r="P1148" t="s">
        <v>26</v>
      </c>
      <c r="Q1148" t="s">
        <v>217</v>
      </c>
      <c r="R1148" t="s">
        <v>12</v>
      </c>
      <c r="S1148">
        <v>4</v>
      </c>
      <c r="T1148">
        <v>288.60000000000002</v>
      </c>
      <c r="U1148">
        <v>0.09</v>
      </c>
      <c r="V1148">
        <v>1050.5039999999999</v>
      </c>
      <c r="W1148" t="s">
        <v>1829</v>
      </c>
    </row>
    <row r="1149" spans="1:23">
      <c r="A1149" s="27">
        <v>45630</v>
      </c>
      <c r="B1149" t="s">
        <v>1130</v>
      </c>
      <c r="C1149" t="s">
        <v>1580</v>
      </c>
      <c r="D1149" t="s">
        <v>3867</v>
      </c>
      <c r="E1149" t="s">
        <v>1558</v>
      </c>
      <c r="F1149" t="s">
        <v>3868</v>
      </c>
      <c r="G1149" t="s">
        <v>1659</v>
      </c>
      <c r="H1149" t="s">
        <v>1761</v>
      </c>
      <c r="I1149" t="s">
        <v>1762</v>
      </c>
      <c r="J1149" t="s">
        <v>1763</v>
      </c>
      <c r="K1149" t="s">
        <v>1764</v>
      </c>
      <c r="L1149" t="s">
        <v>1765</v>
      </c>
      <c r="M1149" t="s">
        <v>1131</v>
      </c>
      <c r="N1149">
        <v>64</v>
      </c>
      <c r="O1149" t="s">
        <v>9</v>
      </c>
      <c r="P1149" t="s">
        <v>19</v>
      </c>
      <c r="Q1149" t="s">
        <v>18</v>
      </c>
      <c r="R1149" t="s">
        <v>12</v>
      </c>
      <c r="S1149">
        <v>4</v>
      </c>
      <c r="T1149">
        <v>268.3</v>
      </c>
      <c r="U1149">
        <v>0.02</v>
      </c>
      <c r="V1149">
        <v>1051.7360000000001</v>
      </c>
      <c r="W1149" t="s">
        <v>1824</v>
      </c>
    </row>
    <row r="1150" spans="1:23">
      <c r="A1150" s="27">
        <v>45631</v>
      </c>
      <c r="B1150" t="s">
        <v>298</v>
      </c>
      <c r="C1150" t="s">
        <v>1598</v>
      </c>
      <c r="D1150" t="s">
        <v>3880</v>
      </c>
      <c r="E1150" t="s">
        <v>1547</v>
      </c>
      <c r="F1150" t="s">
        <v>3848</v>
      </c>
      <c r="G1150" t="s">
        <v>1647</v>
      </c>
      <c r="H1150" t="s">
        <v>1761</v>
      </c>
      <c r="I1150" t="s">
        <v>1762</v>
      </c>
      <c r="J1150" t="s">
        <v>1763</v>
      </c>
      <c r="K1150" t="s">
        <v>1764</v>
      </c>
      <c r="L1150" t="s">
        <v>1765</v>
      </c>
      <c r="M1150" t="s">
        <v>299</v>
      </c>
      <c r="N1150">
        <v>53</v>
      </c>
      <c r="O1150" t="s">
        <v>9</v>
      </c>
      <c r="P1150" t="s">
        <v>19</v>
      </c>
      <c r="Q1150" t="s">
        <v>233</v>
      </c>
      <c r="R1150" t="s">
        <v>12</v>
      </c>
      <c r="S1150">
        <v>3</v>
      </c>
      <c r="T1150">
        <v>377.69</v>
      </c>
      <c r="U1150">
        <v>7.0000000000000007E-2</v>
      </c>
      <c r="V1150">
        <v>1053.7551000000001</v>
      </c>
      <c r="W1150" t="s">
        <v>1829</v>
      </c>
    </row>
    <row r="1151" spans="1:23">
      <c r="A1151" s="27">
        <v>45632</v>
      </c>
      <c r="B1151" t="s">
        <v>511</v>
      </c>
      <c r="C1151" t="s">
        <v>1688</v>
      </c>
      <c r="D1151" t="s">
        <v>3931</v>
      </c>
      <c r="E1151" t="s">
        <v>1544</v>
      </c>
      <c r="F1151" t="s">
        <v>3875</v>
      </c>
      <c r="G1151" t="s">
        <v>1703</v>
      </c>
      <c r="H1151" t="s">
        <v>1782</v>
      </c>
      <c r="I1151" t="s">
        <v>1783</v>
      </c>
      <c r="J1151" t="s">
        <v>1784</v>
      </c>
      <c r="K1151" t="s">
        <v>1785</v>
      </c>
      <c r="L1151" t="s">
        <v>1772</v>
      </c>
      <c r="M1151" t="s">
        <v>512</v>
      </c>
      <c r="N1151">
        <v>41</v>
      </c>
      <c r="O1151" t="s">
        <v>16</v>
      </c>
      <c r="P1151" t="s">
        <v>31</v>
      </c>
      <c r="Q1151" t="s">
        <v>434</v>
      </c>
      <c r="R1151" t="s">
        <v>12</v>
      </c>
      <c r="S1151">
        <v>4</v>
      </c>
      <c r="T1151">
        <v>342.39</v>
      </c>
      <c r="U1151">
        <v>0.23</v>
      </c>
      <c r="V1151">
        <v>1054.5612000000001</v>
      </c>
      <c r="W1151" t="s">
        <v>1829</v>
      </c>
    </row>
    <row r="1152" spans="1:23">
      <c r="A1152" s="27">
        <v>45633</v>
      </c>
      <c r="B1152" t="s">
        <v>321</v>
      </c>
      <c r="C1152" t="s">
        <v>1626</v>
      </c>
      <c r="D1152" t="s">
        <v>3896</v>
      </c>
      <c r="E1152" t="s">
        <v>1563</v>
      </c>
      <c r="F1152" t="s">
        <v>3897</v>
      </c>
      <c r="G1152" t="s">
        <v>1609</v>
      </c>
      <c r="H1152" t="s">
        <v>1757</v>
      </c>
      <c r="I1152" t="s">
        <v>1758</v>
      </c>
      <c r="J1152" t="s">
        <v>1759</v>
      </c>
      <c r="K1152" t="s">
        <v>1760</v>
      </c>
      <c r="L1152" t="s">
        <v>1756</v>
      </c>
      <c r="M1152" t="s">
        <v>322</v>
      </c>
      <c r="N1152">
        <v>43</v>
      </c>
      <c r="O1152" t="s">
        <v>9</v>
      </c>
      <c r="P1152" t="s">
        <v>31</v>
      </c>
      <c r="Q1152" t="s">
        <v>267</v>
      </c>
      <c r="R1152" t="s">
        <v>12</v>
      </c>
      <c r="S1152">
        <v>4</v>
      </c>
      <c r="T1152">
        <v>352.72</v>
      </c>
      <c r="U1152">
        <v>0.25</v>
      </c>
      <c r="V1152">
        <v>1058.1600000000001</v>
      </c>
      <c r="W1152" t="s">
        <v>1826</v>
      </c>
    </row>
    <row r="1153" spans="1:23">
      <c r="A1153" s="27">
        <v>45633</v>
      </c>
      <c r="B1153" t="s">
        <v>589</v>
      </c>
      <c r="C1153" t="s">
        <v>1682</v>
      </c>
      <c r="D1153" t="s">
        <v>3927</v>
      </c>
      <c r="E1153" t="s">
        <v>1563</v>
      </c>
      <c r="F1153" t="s">
        <v>3848</v>
      </c>
      <c r="G1153" t="s">
        <v>1583</v>
      </c>
      <c r="H1153" t="s">
        <v>1813</v>
      </c>
      <c r="I1153" t="s">
        <v>1814</v>
      </c>
      <c r="J1153" t="s">
        <v>1754</v>
      </c>
      <c r="K1153" t="s">
        <v>1815</v>
      </c>
      <c r="L1153" t="s">
        <v>1772</v>
      </c>
      <c r="M1153" t="s">
        <v>590</v>
      </c>
      <c r="N1153">
        <v>33</v>
      </c>
      <c r="O1153" t="s">
        <v>16</v>
      </c>
      <c r="P1153" t="s">
        <v>26</v>
      </c>
      <c r="Q1153" t="s">
        <v>62</v>
      </c>
      <c r="R1153" t="s">
        <v>12</v>
      </c>
      <c r="S1153">
        <v>2</v>
      </c>
      <c r="T1153">
        <v>661.53</v>
      </c>
      <c r="U1153">
        <v>0.2</v>
      </c>
      <c r="V1153">
        <v>1058.4480000000001</v>
      </c>
      <c r="W1153" t="s">
        <v>1826</v>
      </c>
    </row>
    <row r="1154" spans="1:23">
      <c r="A1154" s="27">
        <v>45633</v>
      </c>
      <c r="B1154" t="s">
        <v>1411</v>
      </c>
      <c r="C1154" t="s">
        <v>1598</v>
      </c>
      <c r="D1154" t="s">
        <v>3880</v>
      </c>
      <c r="E1154" t="s">
        <v>1547</v>
      </c>
      <c r="F1154" t="s">
        <v>3848</v>
      </c>
      <c r="G1154" t="s">
        <v>1595</v>
      </c>
      <c r="H1154" t="s">
        <v>1801</v>
      </c>
      <c r="I1154" t="s">
        <v>1802</v>
      </c>
      <c r="J1154" t="s">
        <v>1759</v>
      </c>
      <c r="K1154" t="s">
        <v>1803</v>
      </c>
      <c r="L1154" t="s">
        <v>1756</v>
      </c>
      <c r="M1154" t="s">
        <v>1412</v>
      </c>
      <c r="N1154">
        <v>59</v>
      </c>
      <c r="O1154" t="s">
        <v>9</v>
      </c>
      <c r="P1154" t="s">
        <v>19</v>
      </c>
      <c r="Q1154" t="s">
        <v>133</v>
      </c>
      <c r="R1154" t="s">
        <v>12</v>
      </c>
      <c r="S1154">
        <v>3</v>
      </c>
      <c r="T1154">
        <v>504.97</v>
      </c>
      <c r="U1154">
        <v>0.3</v>
      </c>
      <c r="V1154">
        <v>1060.4369999999999</v>
      </c>
      <c r="W1154" t="s">
        <v>1824</v>
      </c>
    </row>
    <row r="1155" spans="1:23">
      <c r="A1155" s="27">
        <v>45633</v>
      </c>
      <c r="B1155" t="s">
        <v>63</v>
      </c>
      <c r="C1155" t="s">
        <v>1596</v>
      </c>
      <c r="D1155" t="s">
        <v>3878</v>
      </c>
      <c r="E1155" t="s">
        <v>1566</v>
      </c>
      <c r="F1155" t="s">
        <v>3879</v>
      </c>
      <c r="G1155" t="s">
        <v>1681</v>
      </c>
      <c r="H1155" t="s">
        <v>1757</v>
      </c>
      <c r="I1155" t="s">
        <v>1758</v>
      </c>
      <c r="J1155" t="s">
        <v>1759</v>
      </c>
      <c r="K1155" t="s">
        <v>1760</v>
      </c>
      <c r="L1155" t="s">
        <v>1756</v>
      </c>
      <c r="M1155" t="s">
        <v>64</v>
      </c>
      <c r="N1155">
        <v>32</v>
      </c>
      <c r="O1155" t="s">
        <v>16</v>
      </c>
      <c r="P1155" t="s">
        <v>26</v>
      </c>
      <c r="Q1155" t="s">
        <v>324</v>
      </c>
      <c r="R1155" t="s">
        <v>12</v>
      </c>
      <c r="S1155">
        <v>2</v>
      </c>
      <c r="T1155">
        <v>679.86</v>
      </c>
      <c r="U1155">
        <v>0.22</v>
      </c>
      <c r="V1155">
        <v>1060.5816</v>
      </c>
      <c r="W1155" t="s">
        <v>1826</v>
      </c>
    </row>
    <row r="1156" spans="1:23">
      <c r="A1156" s="27">
        <v>45633</v>
      </c>
      <c r="B1156" t="s">
        <v>1190</v>
      </c>
      <c r="C1156" t="s">
        <v>1676</v>
      </c>
      <c r="D1156" t="s">
        <v>3924</v>
      </c>
      <c r="E1156" t="s">
        <v>1558</v>
      </c>
      <c r="F1156" t="s">
        <v>3906</v>
      </c>
      <c r="G1156" t="s">
        <v>1623</v>
      </c>
      <c r="H1156" t="s">
        <v>1801</v>
      </c>
      <c r="I1156" t="s">
        <v>1802</v>
      </c>
      <c r="J1156" t="s">
        <v>1759</v>
      </c>
      <c r="K1156" t="s">
        <v>1803</v>
      </c>
      <c r="L1156" t="s">
        <v>1756</v>
      </c>
      <c r="M1156" t="s">
        <v>1191</v>
      </c>
      <c r="N1156">
        <v>50</v>
      </c>
      <c r="O1156" t="s">
        <v>9</v>
      </c>
      <c r="P1156" t="s">
        <v>19</v>
      </c>
      <c r="Q1156" t="s">
        <v>22</v>
      </c>
      <c r="R1156" t="s">
        <v>12</v>
      </c>
      <c r="S1156">
        <v>2</v>
      </c>
      <c r="T1156">
        <v>558.9</v>
      </c>
      <c r="U1156">
        <v>0.05</v>
      </c>
      <c r="V1156">
        <v>1061.9100000000001</v>
      </c>
      <c r="W1156" t="s">
        <v>1824</v>
      </c>
    </row>
    <row r="1157" spans="1:23">
      <c r="A1157" s="27">
        <v>45633</v>
      </c>
      <c r="B1157" t="s">
        <v>1184</v>
      </c>
      <c r="C1157" t="s">
        <v>1584</v>
      </c>
      <c r="D1157" t="s">
        <v>3870</v>
      </c>
      <c r="E1157" t="s">
        <v>1547</v>
      </c>
      <c r="F1157" t="s">
        <v>3846</v>
      </c>
      <c r="G1157" t="s">
        <v>1725</v>
      </c>
      <c r="H1157" t="s">
        <v>1799</v>
      </c>
      <c r="I1157" t="s">
        <v>1800</v>
      </c>
      <c r="J1157" t="s">
        <v>1763</v>
      </c>
      <c r="K1157" t="s">
        <v>207</v>
      </c>
      <c r="L1157" t="s">
        <v>1765</v>
      </c>
      <c r="M1157" t="s">
        <v>1185</v>
      </c>
      <c r="N1157">
        <v>34</v>
      </c>
      <c r="O1157" t="s">
        <v>16</v>
      </c>
      <c r="P1157" t="s">
        <v>26</v>
      </c>
      <c r="Q1157" t="s">
        <v>39</v>
      </c>
      <c r="R1157" t="s">
        <v>12</v>
      </c>
      <c r="S1157">
        <v>4</v>
      </c>
      <c r="T1157">
        <v>317.11</v>
      </c>
      <c r="U1157">
        <v>0.16</v>
      </c>
      <c r="V1157">
        <v>1065.4896000000001</v>
      </c>
      <c r="W1157" t="s">
        <v>1824</v>
      </c>
    </row>
    <row r="1158" spans="1:23">
      <c r="A1158" s="27">
        <v>45635</v>
      </c>
      <c r="B1158" t="s">
        <v>1431</v>
      </c>
      <c r="C1158" t="s">
        <v>1700</v>
      </c>
      <c r="D1158" t="s">
        <v>3937</v>
      </c>
      <c r="E1158" t="s">
        <v>1563</v>
      </c>
      <c r="F1158" t="s">
        <v>3839</v>
      </c>
      <c r="G1158" t="s">
        <v>1607</v>
      </c>
      <c r="H1158" t="s">
        <v>1799</v>
      </c>
      <c r="I1158" t="s">
        <v>1800</v>
      </c>
      <c r="J1158" t="s">
        <v>1763</v>
      </c>
      <c r="K1158" t="s">
        <v>207</v>
      </c>
      <c r="L1158" t="s">
        <v>1765</v>
      </c>
      <c r="M1158" t="s">
        <v>1432</v>
      </c>
      <c r="N1158">
        <v>45</v>
      </c>
      <c r="O1158" t="s">
        <v>16</v>
      </c>
      <c r="P1158" t="s">
        <v>31</v>
      </c>
      <c r="Q1158" t="s">
        <v>237</v>
      </c>
      <c r="R1158" t="s">
        <v>12</v>
      </c>
      <c r="S1158">
        <v>2</v>
      </c>
      <c r="T1158">
        <v>720.32</v>
      </c>
      <c r="U1158">
        <v>0.26</v>
      </c>
      <c r="V1158">
        <v>1066.0735999999999</v>
      </c>
      <c r="W1158" t="s">
        <v>1826</v>
      </c>
    </row>
    <row r="1159" spans="1:23">
      <c r="A1159" s="27">
        <v>45635</v>
      </c>
      <c r="B1159" t="s">
        <v>1492</v>
      </c>
      <c r="C1159" t="s">
        <v>1600</v>
      </c>
      <c r="D1159" t="s">
        <v>3881</v>
      </c>
      <c r="E1159" t="s">
        <v>1563</v>
      </c>
      <c r="F1159" t="s">
        <v>3854</v>
      </c>
      <c r="G1159" t="s">
        <v>1597</v>
      </c>
      <c r="H1159" t="s">
        <v>1761</v>
      </c>
      <c r="I1159" t="s">
        <v>1762</v>
      </c>
      <c r="J1159" t="s">
        <v>1763</v>
      </c>
      <c r="K1159" t="s">
        <v>1764</v>
      </c>
      <c r="L1159" t="s">
        <v>1765</v>
      </c>
      <c r="M1159" t="s">
        <v>1493</v>
      </c>
      <c r="N1159">
        <v>46</v>
      </c>
      <c r="O1159" t="s">
        <v>16</v>
      </c>
      <c r="P1159" t="s">
        <v>31</v>
      </c>
      <c r="Q1159" t="s">
        <v>184</v>
      </c>
      <c r="R1159" t="s">
        <v>12</v>
      </c>
      <c r="S1159">
        <v>2</v>
      </c>
      <c r="T1159">
        <v>593.47</v>
      </c>
      <c r="U1159">
        <v>0.1</v>
      </c>
      <c r="V1159">
        <v>1068.2460000000001</v>
      </c>
      <c r="W1159" t="s">
        <v>1829</v>
      </c>
    </row>
    <row r="1160" spans="1:23">
      <c r="A1160" s="27">
        <v>45635</v>
      </c>
      <c r="B1160" t="s">
        <v>887</v>
      </c>
      <c r="C1160" t="s">
        <v>1694</v>
      </c>
      <c r="D1160" t="s">
        <v>3934</v>
      </c>
      <c r="E1160" t="s">
        <v>1566</v>
      </c>
      <c r="F1160" t="s">
        <v>3887</v>
      </c>
      <c r="G1160" t="s">
        <v>1569</v>
      </c>
      <c r="H1160" t="s">
        <v>1792</v>
      </c>
      <c r="I1160" t="s">
        <v>1793</v>
      </c>
      <c r="J1160" t="s">
        <v>1763</v>
      </c>
      <c r="K1160" t="s">
        <v>395</v>
      </c>
      <c r="L1160" t="s">
        <v>1772</v>
      </c>
      <c r="M1160" t="s">
        <v>888</v>
      </c>
      <c r="N1160">
        <v>21</v>
      </c>
      <c r="O1160" t="s">
        <v>16</v>
      </c>
      <c r="P1160" t="s">
        <v>26</v>
      </c>
      <c r="Q1160" t="s">
        <v>62</v>
      </c>
      <c r="R1160" t="s">
        <v>12</v>
      </c>
      <c r="S1160">
        <v>3</v>
      </c>
      <c r="T1160">
        <v>488.37</v>
      </c>
      <c r="U1160">
        <v>0.27</v>
      </c>
      <c r="V1160">
        <v>1069.5302999999999</v>
      </c>
      <c r="W1160" t="s">
        <v>1826</v>
      </c>
    </row>
    <row r="1161" spans="1:23">
      <c r="A1161" s="27">
        <v>45636</v>
      </c>
      <c r="B1161" t="s">
        <v>523</v>
      </c>
      <c r="C1161" t="s">
        <v>1740</v>
      </c>
      <c r="D1161" t="s">
        <v>3957</v>
      </c>
      <c r="E1161" t="s">
        <v>1547</v>
      </c>
      <c r="F1161" t="s">
        <v>3843</v>
      </c>
      <c r="G1161" t="s">
        <v>1603</v>
      </c>
      <c r="H1161" t="s">
        <v>1797</v>
      </c>
      <c r="I1161" t="s">
        <v>1798</v>
      </c>
      <c r="J1161" t="s">
        <v>1754</v>
      </c>
      <c r="K1161" t="s">
        <v>129</v>
      </c>
      <c r="L1161" t="s">
        <v>1756</v>
      </c>
      <c r="M1161" t="s">
        <v>524</v>
      </c>
      <c r="N1161">
        <v>46</v>
      </c>
      <c r="O1161" t="s">
        <v>9</v>
      </c>
      <c r="P1161" t="s">
        <v>31</v>
      </c>
      <c r="Q1161" t="s">
        <v>194</v>
      </c>
      <c r="R1161" t="s">
        <v>12</v>
      </c>
      <c r="S1161">
        <v>2</v>
      </c>
      <c r="T1161">
        <v>629.86</v>
      </c>
      <c r="U1161">
        <v>0.15</v>
      </c>
      <c r="V1161">
        <v>1070.7619999999999</v>
      </c>
      <c r="W1161" t="s">
        <v>1829</v>
      </c>
    </row>
    <row r="1162" spans="1:23">
      <c r="A1162" s="27">
        <v>45637</v>
      </c>
      <c r="B1162" t="s">
        <v>1181</v>
      </c>
      <c r="C1162" t="s">
        <v>1656</v>
      </c>
      <c r="D1162" t="s">
        <v>3914</v>
      </c>
      <c r="E1162" t="s">
        <v>1566</v>
      </c>
      <c r="F1162" t="s">
        <v>3848</v>
      </c>
      <c r="G1162" t="s">
        <v>1611</v>
      </c>
      <c r="H1162" t="s">
        <v>1782</v>
      </c>
      <c r="I1162" t="s">
        <v>1783</v>
      </c>
      <c r="J1162" t="s">
        <v>1784</v>
      </c>
      <c r="K1162" t="s">
        <v>1785</v>
      </c>
      <c r="L1162" t="s">
        <v>1772</v>
      </c>
      <c r="M1162" t="s">
        <v>1182</v>
      </c>
      <c r="N1162">
        <v>44</v>
      </c>
      <c r="O1162" t="s">
        <v>16</v>
      </c>
      <c r="P1162" t="s">
        <v>31</v>
      </c>
      <c r="Q1162" t="s">
        <v>237</v>
      </c>
      <c r="R1162" t="s">
        <v>12</v>
      </c>
      <c r="S1162">
        <v>2</v>
      </c>
      <c r="T1162">
        <v>623.20000000000005</v>
      </c>
      <c r="U1162">
        <v>0.14000000000000001</v>
      </c>
      <c r="V1162">
        <v>1071.904</v>
      </c>
      <c r="W1162" t="s">
        <v>1824</v>
      </c>
    </row>
    <row r="1163" spans="1:23">
      <c r="A1163" s="27">
        <v>45637</v>
      </c>
      <c r="B1163" t="s">
        <v>27</v>
      </c>
      <c r="C1163" t="s">
        <v>1740</v>
      </c>
      <c r="D1163" t="s">
        <v>3957</v>
      </c>
      <c r="E1163" t="s">
        <v>1547</v>
      </c>
      <c r="F1163" t="s">
        <v>3843</v>
      </c>
      <c r="G1163" t="s">
        <v>1707</v>
      </c>
      <c r="H1163" t="s">
        <v>1769</v>
      </c>
      <c r="I1163" t="s">
        <v>1770</v>
      </c>
      <c r="J1163" t="s">
        <v>1763</v>
      </c>
      <c r="K1163" t="s">
        <v>1771</v>
      </c>
      <c r="L1163" t="s">
        <v>1772</v>
      </c>
      <c r="M1163" t="s">
        <v>28</v>
      </c>
      <c r="N1163">
        <v>64</v>
      </c>
      <c r="O1163" t="s">
        <v>16</v>
      </c>
      <c r="P1163" t="s">
        <v>19</v>
      </c>
      <c r="Q1163" t="s">
        <v>167</v>
      </c>
      <c r="R1163" t="s">
        <v>12</v>
      </c>
      <c r="S1163">
        <v>2</v>
      </c>
      <c r="T1163">
        <v>649.89</v>
      </c>
      <c r="U1163">
        <v>0.17</v>
      </c>
      <c r="V1163">
        <v>1078.8173999999999</v>
      </c>
      <c r="W1163" t="s">
        <v>1826</v>
      </c>
    </row>
    <row r="1164" spans="1:23">
      <c r="A1164" s="27">
        <v>45637</v>
      </c>
      <c r="B1164" t="s">
        <v>984</v>
      </c>
      <c r="C1164" t="s">
        <v>1624</v>
      </c>
      <c r="D1164" t="s">
        <v>3895</v>
      </c>
      <c r="E1164" t="s">
        <v>1566</v>
      </c>
      <c r="F1164" t="s">
        <v>3879</v>
      </c>
      <c r="G1164" t="s">
        <v>1571</v>
      </c>
      <c r="H1164" t="s">
        <v>1799</v>
      </c>
      <c r="I1164" t="s">
        <v>1800</v>
      </c>
      <c r="J1164" t="s">
        <v>1763</v>
      </c>
      <c r="K1164" t="s">
        <v>207</v>
      </c>
      <c r="L1164" t="s">
        <v>1765</v>
      </c>
      <c r="M1164" t="s">
        <v>985</v>
      </c>
      <c r="N1164">
        <v>47</v>
      </c>
      <c r="O1164" t="s">
        <v>16</v>
      </c>
      <c r="P1164" t="s">
        <v>31</v>
      </c>
      <c r="Q1164" t="s">
        <v>237</v>
      </c>
      <c r="R1164" t="s">
        <v>12</v>
      </c>
      <c r="S1164">
        <v>2</v>
      </c>
      <c r="T1164">
        <v>574.58000000000004</v>
      </c>
      <c r="U1164">
        <v>0.06</v>
      </c>
      <c r="V1164">
        <v>1080.2103999999999</v>
      </c>
      <c r="W1164" t="s">
        <v>1829</v>
      </c>
    </row>
    <row r="1165" spans="1:23">
      <c r="A1165" s="27">
        <v>45637</v>
      </c>
      <c r="B1165" t="s">
        <v>1431</v>
      </c>
      <c r="C1165" t="s">
        <v>1630</v>
      </c>
      <c r="D1165" t="s">
        <v>3899</v>
      </c>
      <c r="E1165" t="s">
        <v>1566</v>
      </c>
      <c r="F1165" t="s">
        <v>3856</v>
      </c>
      <c r="G1165" t="s">
        <v>1697</v>
      </c>
      <c r="H1165" t="s">
        <v>1794</v>
      </c>
      <c r="I1165" t="s">
        <v>1795</v>
      </c>
      <c r="J1165" t="s">
        <v>1759</v>
      </c>
      <c r="K1165" t="s">
        <v>1796</v>
      </c>
      <c r="L1165" t="s">
        <v>1772</v>
      </c>
      <c r="M1165" t="s">
        <v>1432</v>
      </c>
      <c r="N1165">
        <v>45</v>
      </c>
      <c r="O1165" t="s">
        <v>16</v>
      </c>
      <c r="P1165" t="s">
        <v>31</v>
      </c>
      <c r="Q1165" t="s">
        <v>58</v>
      </c>
      <c r="R1165" t="s">
        <v>12</v>
      </c>
      <c r="S1165">
        <v>2</v>
      </c>
      <c r="T1165">
        <v>581.19000000000005</v>
      </c>
      <c r="U1165">
        <v>7.0000000000000007E-2</v>
      </c>
      <c r="V1165">
        <v>1081.0134</v>
      </c>
      <c r="W1165" t="s">
        <v>1824</v>
      </c>
    </row>
    <row r="1166" spans="1:23">
      <c r="A1166" s="27">
        <v>45638</v>
      </c>
      <c r="B1166" t="s">
        <v>1175</v>
      </c>
      <c r="C1166" t="s">
        <v>1576</v>
      </c>
      <c r="D1166" t="s">
        <v>3863</v>
      </c>
      <c r="E1166" t="s">
        <v>1544</v>
      </c>
      <c r="F1166" t="s">
        <v>3864</v>
      </c>
      <c r="G1166" t="s">
        <v>1719</v>
      </c>
      <c r="H1166" t="s">
        <v>1789</v>
      </c>
      <c r="I1166" t="s">
        <v>1790</v>
      </c>
      <c r="J1166" t="s">
        <v>1754</v>
      </c>
      <c r="K1166" t="s">
        <v>1791</v>
      </c>
      <c r="L1166" t="s">
        <v>1772</v>
      </c>
      <c r="M1166" t="s">
        <v>1176</v>
      </c>
      <c r="N1166">
        <v>30</v>
      </c>
      <c r="O1166" t="s">
        <v>9</v>
      </c>
      <c r="P1166" t="s">
        <v>26</v>
      </c>
      <c r="Q1166" t="s">
        <v>167</v>
      </c>
      <c r="R1166" t="s">
        <v>12</v>
      </c>
      <c r="S1166">
        <v>2</v>
      </c>
      <c r="T1166">
        <v>675.65</v>
      </c>
      <c r="U1166">
        <v>0.2</v>
      </c>
      <c r="V1166">
        <v>1081.04</v>
      </c>
      <c r="W1166" t="s">
        <v>1826</v>
      </c>
    </row>
    <row r="1167" spans="1:23">
      <c r="A1167" s="27">
        <v>45638</v>
      </c>
      <c r="B1167" t="s">
        <v>1196</v>
      </c>
      <c r="C1167" t="s">
        <v>1551</v>
      </c>
      <c r="D1167" t="s">
        <v>3844</v>
      </c>
      <c r="E1167" t="s">
        <v>1547</v>
      </c>
      <c r="F1167" t="s">
        <v>3843</v>
      </c>
      <c r="G1167" t="s">
        <v>1693</v>
      </c>
      <c r="H1167" t="s">
        <v>1786</v>
      </c>
      <c r="I1167" t="s">
        <v>1787</v>
      </c>
      <c r="J1167" t="s">
        <v>1763</v>
      </c>
      <c r="K1167" t="s">
        <v>1788</v>
      </c>
      <c r="L1167" t="s">
        <v>1756</v>
      </c>
      <c r="M1167" t="s">
        <v>1197</v>
      </c>
      <c r="N1167">
        <v>27</v>
      </c>
      <c r="O1167" t="s">
        <v>16</v>
      </c>
      <c r="P1167" t="s">
        <v>26</v>
      </c>
      <c r="Q1167" t="s">
        <v>313</v>
      </c>
      <c r="R1167" t="s">
        <v>12</v>
      </c>
      <c r="S1167">
        <v>3</v>
      </c>
      <c r="T1167">
        <v>462.75</v>
      </c>
      <c r="U1167">
        <v>0.22</v>
      </c>
      <c r="V1167">
        <v>1082.835</v>
      </c>
      <c r="W1167" t="s">
        <v>1824</v>
      </c>
    </row>
    <row r="1168" spans="1:23">
      <c r="A1168" s="27">
        <v>45639</v>
      </c>
      <c r="B1168" t="s">
        <v>911</v>
      </c>
      <c r="C1168" t="s">
        <v>1648</v>
      </c>
      <c r="D1168" t="s">
        <v>3910</v>
      </c>
      <c r="E1168" t="s">
        <v>1566</v>
      </c>
      <c r="F1168" t="s">
        <v>3856</v>
      </c>
      <c r="G1168" t="s">
        <v>1609</v>
      </c>
      <c r="H1168" t="s">
        <v>1752</v>
      </c>
      <c r="I1168" t="s">
        <v>1753</v>
      </c>
      <c r="J1168" t="s">
        <v>1754</v>
      </c>
      <c r="K1168" t="s">
        <v>1755</v>
      </c>
      <c r="L1168" t="s">
        <v>1756</v>
      </c>
      <c r="M1168" t="s">
        <v>912</v>
      </c>
      <c r="N1168">
        <v>22</v>
      </c>
      <c r="O1168" t="s">
        <v>16</v>
      </c>
      <c r="P1168" t="s">
        <v>26</v>
      </c>
      <c r="Q1168" t="s">
        <v>313</v>
      </c>
      <c r="R1168" t="s">
        <v>12</v>
      </c>
      <c r="S1168">
        <v>2</v>
      </c>
      <c r="T1168">
        <v>660.81</v>
      </c>
      <c r="U1168">
        <v>0.18</v>
      </c>
      <c r="V1168">
        <v>1083.7284</v>
      </c>
      <c r="W1168" t="s">
        <v>1824</v>
      </c>
    </row>
    <row r="1169" spans="1:23">
      <c r="A1169" s="27">
        <v>45639</v>
      </c>
      <c r="B1169" t="s">
        <v>89</v>
      </c>
      <c r="C1169" t="s">
        <v>1688</v>
      </c>
      <c r="D1169" t="s">
        <v>3931</v>
      </c>
      <c r="E1169" t="s">
        <v>1544</v>
      </c>
      <c r="F1169" t="s">
        <v>3875</v>
      </c>
      <c r="G1169" t="s">
        <v>1571</v>
      </c>
      <c r="H1169" t="s">
        <v>1810</v>
      </c>
      <c r="I1169" t="s">
        <v>1811</v>
      </c>
      <c r="J1169" t="s">
        <v>1754</v>
      </c>
      <c r="K1169" t="s">
        <v>1812</v>
      </c>
      <c r="L1169" t="s">
        <v>1756</v>
      </c>
      <c r="M1169" t="s">
        <v>90</v>
      </c>
      <c r="N1169">
        <v>59</v>
      </c>
      <c r="O1169" t="s">
        <v>9</v>
      </c>
      <c r="P1169" t="s">
        <v>19</v>
      </c>
      <c r="Q1169" t="s">
        <v>250</v>
      </c>
      <c r="R1169" t="s">
        <v>12</v>
      </c>
      <c r="S1169">
        <v>2</v>
      </c>
      <c r="T1169">
        <v>623.38</v>
      </c>
      <c r="U1169">
        <v>0.13</v>
      </c>
      <c r="V1169">
        <v>1084.6812</v>
      </c>
      <c r="W1169" t="s">
        <v>1826</v>
      </c>
    </row>
    <row r="1170" spans="1:23">
      <c r="A1170" s="27">
        <v>45639</v>
      </c>
      <c r="B1170" t="s">
        <v>711</v>
      </c>
      <c r="C1170" t="s">
        <v>1654</v>
      </c>
      <c r="D1170" t="s">
        <v>3913</v>
      </c>
      <c r="E1170" t="s">
        <v>1547</v>
      </c>
      <c r="F1170" t="s">
        <v>3846</v>
      </c>
      <c r="G1170" t="s">
        <v>1564</v>
      </c>
      <c r="H1170" t="s">
        <v>1782</v>
      </c>
      <c r="I1170" t="s">
        <v>1783</v>
      </c>
      <c r="J1170" t="s">
        <v>1784</v>
      </c>
      <c r="K1170" t="s">
        <v>1785</v>
      </c>
      <c r="L1170" t="s">
        <v>1772</v>
      </c>
      <c r="M1170" t="s">
        <v>712</v>
      </c>
      <c r="N1170">
        <v>47</v>
      </c>
      <c r="O1170" t="s">
        <v>16</v>
      </c>
      <c r="P1170" t="s">
        <v>31</v>
      </c>
      <c r="Q1170" t="s">
        <v>267</v>
      </c>
      <c r="R1170" t="s">
        <v>12</v>
      </c>
      <c r="S1170">
        <v>2</v>
      </c>
      <c r="T1170">
        <v>616.36</v>
      </c>
      <c r="U1170">
        <v>0.12</v>
      </c>
      <c r="V1170">
        <v>1084.7936</v>
      </c>
      <c r="W1170" t="s">
        <v>1826</v>
      </c>
    </row>
    <row r="1171" spans="1:23">
      <c r="A1171" s="27">
        <v>45639</v>
      </c>
      <c r="B1171" t="s">
        <v>866</v>
      </c>
      <c r="C1171" t="s">
        <v>1710</v>
      </c>
      <c r="D1171" t="s">
        <v>3942</v>
      </c>
      <c r="E1171" t="s">
        <v>1566</v>
      </c>
      <c r="F1171" t="s">
        <v>3872</v>
      </c>
      <c r="G1171" t="s">
        <v>1601</v>
      </c>
      <c r="H1171" t="s">
        <v>1776</v>
      </c>
      <c r="I1171" t="s">
        <v>1777</v>
      </c>
      <c r="J1171" t="s">
        <v>1754</v>
      </c>
      <c r="K1171" t="s">
        <v>1778</v>
      </c>
      <c r="L1171" t="s">
        <v>1772</v>
      </c>
      <c r="M1171" t="s">
        <v>867</v>
      </c>
      <c r="N1171">
        <v>48</v>
      </c>
      <c r="O1171" t="s">
        <v>16</v>
      </c>
      <c r="P1171" t="s">
        <v>31</v>
      </c>
      <c r="Q1171" t="s">
        <v>588</v>
      </c>
      <c r="R1171" t="s">
        <v>12</v>
      </c>
      <c r="S1171">
        <v>2</v>
      </c>
      <c r="T1171">
        <v>549.33000000000004</v>
      </c>
      <c r="U1171">
        <v>0.01</v>
      </c>
      <c r="V1171">
        <v>1087.6733999999999</v>
      </c>
      <c r="W1171" t="s">
        <v>1824</v>
      </c>
    </row>
    <row r="1172" spans="1:23">
      <c r="A1172" s="27">
        <v>45639</v>
      </c>
      <c r="B1172" t="s">
        <v>8</v>
      </c>
      <c r="C1172" t="s">
        <v>1628</v>
      </c>
      <c r="D1172" t="s">
        <v>3898</v>
      </c>
      <c r="E1172" t="s">
        <v>1563</v>
      </c>
      <c r="F1172" t="s">
        <v>3854</v>
      </c>
      <c r="G1172" t="s">
        <v>1607</v>
      </c>
      <c r="H1172" t="s">
        <v>1779</v>
      </c>
      <c r="I1172" t="s">
        <v>1780</v>
      </c>
      <c r="J1172" t="s">
        <v>1763</v>
      </c>
      <c r="K1172" t="s">
        <v>1781</v>
      </c>
      <c r="L1172" t="s">
        <v>1772</v>
      </c>
      <c r="M1172" t="s">
        <v>3981</v>
      </c>
      <c r="N1172">
        <v>55</v>
      </c>
      <c r="O1172" t="s">
        <v>9</v>
      </c>
      <c r="P1172" t="s">
        <v>19</v>
      </c>
      <c r="Q1172" t="s">
        <v>81</v>
      </c>
      <c r="R1172" t="s">
        <v>12</v>
      </c>
      <c r="S1172">
        <v>3</v>
      </c>
      <c r="T1172">
        <v>490.02</v>
      </c>
      <c r="U1172">
        <v>0.26</v>
      </c>
      <c r="V1172">
        <v>1087.8444</v>
      </c>
      <c r="W1172" t="s">
        <v>1829</v>
      </c>
    </row>
    <row r="1173" spans="1:23">
      <c r="A1173" s="27">
        <v>45640</v>
      </c>
      <c r="B1173" t="s">
        <v>1017</v>
      </c>
      <c r="C1173" t="s">
        <v>1610</v>
      </c>
      <c r="D1173" t="s">
        <v>3886</v>
      </c>
      <c r="E1173" t="s">
        <v>1566</v>
      </c>
      <c r="F1173" t="s">
        <v>3887</v>
      </c>
      <c r="G1173" t="s">
        <v>1615</v>
      </c>
      <c r="H1173" t="s">
        <v>1810</v>
      </c>
      <c r="I1173" t="s">
        <v>1811</v>
      </c>
      <c r="J1173" t="s">
        <v>1754</v>
      </c>
      <c r="K1173" t="s">
        <v>1812</v>
      </c>
      <c r="L1173" t="s">
        <v>1756</v>
      </c>
      <c r="M1173" t="s">
        <v>1018</v>
      </c>
      <c r="N1173">
        <v>64</v>
      </c>
      <c r="O1173" t="s">
        <v>16</v>
      </c>
      <c r="P1173" t="s">
        <v>19</v>
      </c>
      <c r="Q1173" t="s">
        <v>51</v>
      </c>
      <c r="R1173" t="s">
        <v>12</v>
      </c>
      <c r="S1173">
        <v>2</v>
      </c>
      <c r="T1173">
        <v>671.69</v>
      </c>
      <c r="U1173">
        <v>0.19</v>
      </c>
      <c r="V1173">
        <v>1088.1378</v>
      </c>
      <c r="W1173" t="s">
        <v>1826</v>
      </c>
    </row>
    <row r="1174" spans="1:23">
      <c r="A1174" s="27">
        <v>45640</v>
      </c>
      <c r="B1174" t="s">
        <v>830</v>
      </c>
      <c r="C1174" t="s">
        <v>1730</v>
      </c>
      <c r="D1174" t="s">
        <v>3952</v>
      </c>
      <c r="E1174" t="s">
        <v>1547</v>
      </c>
      <c r="F1174" t="s">
        <v>3894</v>
      </c>
      <c r="G1174" t="s">
        <v>1583</v>
      </c>
      <c r="H1174" t="s">
        <v>1752</v>
      </c>
      <c r="I1174" t="s">
        <v>1753</v>
      </c>
      <c r="J1174" t="s">
        <v>1754</v>
      </c>
      <c r="K1174" t="s">
        <v>1755</v>
      </c>
      <c r="L1174" t="s">
        <v>1756</v>
      </c>
      <c r="M1174" t="s">
        <v>831</v>
      </c>
      <c r="N1174">
        <v>63</v>
      </c>
      <c r="O1174" t="s">
        <v>16</v>
      </c>
      <c r="P1174" t="s">
        <v>19</v>
      </c>
      <c r="Q1174" t="s">
        <v>845</v>
      </c>
      <c r="R1174" t="s">
        <v>12</v>
      </c>
      <c r="S1174">
        <v>4</v>
      </c>
      <c r="T1174">
        <v>289.77</v>
      </c>
      <c r="U1174">
        <v>0.06</v>
      </c>
      <c r="V1174">
        <v>1089.5352</v>
      </c>
      <c r="W1174" t="s">
        <v>1824</v>
      </c>
    </row>
    <row r="1175" spans="1:23">
      <c r="A1175" s="27">
        <v>45641</v>
      </c>
      <c r="B1175" t="s">
        <v>812</v>
      </c>
      <c r="C1175" t="s">
        <v>1600</v>
      </c>
      <c r="D1175" t="s">
        <v>3881</v>
      </c>
      <c r="E1175" t="s">
        <v>1563</v>
      </c>
      <c r="F1175" t="s">
        <v>3854</v>
      </c>
      <c r="G1175" t="s">
        <v>1669</v>
      </c>
      <c r="H1175" t="s">
        <v>1752</v>
      </c>
      <c r="I1175" t="s">
        <v>1753</v>
      </c>
      <c r="J1175" t="s">
        <v>1754</v>
      </c>
      <c r="K1175" t="s">
        <v>1755</v>
      </c>
      <c r="L1175" t="s">
        <v>1756</v>
      </c>
      <c r="M1175" t="s">
        <v>813</v>
      </c>
      <c r="N1175">
        <v>34</v>
      </c>
      <c r="O1175" t="s">
        <v>9</v>
      </c>
      <c r="P1175" t="s">
        <v>26</v>
      </c>
      <c r="Q1175" t="s">
        <v>30</v>
      </c>
      <c r="R1175" t="s">
        <v>12</v>
      </c>
      <c r="S1175">
        <v>2</v>
      </c>
      <c r="T1175">
        <v>614.21</v>
      </c>
      <c r="U1175">
        <v>0.11</v>
      </c>
      <c r="V1175">
        <v>1093.2937999999999</v>
      </c>
      <c r="W1175" t="s">
        <v>1824</v>
      </c>
    </row>
    <row r="1176" spans="1:23">
      <c r="A1176" s="27">
        <v>45641</v>
      </c>
      <c r="B1176" t="s">
        <v>535</v>
      </c>
      <c r="C1176" t="s">
        <v>1718</v>
      </c>
      <c r="D1176" t="s">
        <v>3946</v>
      </c>
      <c r="E1176" t="s">
        <v>1547</v>
      </c>
      <c r="F1176" t="s">
        <v>3848</v>
      </c>
      <c r="G1176" t="s">
        <v>1619</v>
      </c>
      <c r="H1176" t="s">
        <v>1797</v>
      </c>
      <c r="I1176" t="s">
        <v>1798</v>
      </c>
      <c r="J1176" t="s">
        <v>1754</v>
      </c>
      <c r="K1176" t="s">
        <v>129</v>
      </c>
      <c r="L1176" t="s">
        <v>1756</v>
      </c>
      <c r="M1176" t="s">
        <v>536</v>
      </c>
      <c r="N1176">
        <v>41</v>
      </c>
      <c r="O1176" t="s">
        <v>16</v>
      </c>
      <c r="P1176" t="s">
        <v>31</v>
      </c>
      <c r="Q1176" t="s">
        <v>70</v>
      </c>
      <c r="R1176" t="s">
        <v>12</v>
      </c>
      <c r="S1176">
        <v>2</v>
      </c>
      <c r="T1176">
        <v>652.29999999999995</v>
      </c>
      <c r="U1176">
        <v>0.16</v>
      </c>
      <c r="V1176">
        <v>1095.864</v>
      </c>
      <c r="W1176" t="s">
        <v>1829</v>
      </c>
    </row>
    <row r="1177" spans="1:23">
      <c r="A1177" s="27">
        <v>45642</v>
      </c>
      <c r="B1177" t="s">
        <v>616</v>
      </c>
      <c r="C1177" t="s">
        <v>1574</v>
      </c>
      <c r="D1177" t="s">
        <v>3862</v>
      </c>
      <c r="E1177" t="s">
        <v>1563</v>
      </c>
      <c r="F1177" t="s">
        <v>3848</v>
      </c>
      <c r="G1177" t="s">
        <v>1571</v>
      </c>
      <c r="H1177" t="s">
        <v>1757</v>
      </c>
      <c r="I1177" t="s">
        <v>1758</v>
      </c>
      <c r="J1177" t="s">
        <v>1759</v>
      </c>
      <c r="K1177" t="s">
        <v>1760</v>
      </c>
      <c r="L1177" t="s">
        <v>1756</v>
      </c>
      <c r="M1177" t="s">
        <v>617</v>
      </c>
      <c r="N1177">
        <v>60</v>
      </c>
      <c r="O1177" t="s">
        <v>16</v>
      </c>
      <c r="P1177" t="s">
        <v>19</v>
      </c>
      <c r="Q1177" t="s">
        <v>184</v>
      </c>
      <c r="R1177" t="s">
        <v>12</v>
      </c>
      <c r="S1177">
        <v>2</v>
      </c>
      <c r="T1177">
        <v>610.37</v>
      </c>
      <c r="U1177">
        <v>0.1</v>
      </c>
      <c r="V1177">
        <v>1098.6659999999999</v>
      </c>
      <c r="W1177" t="s">
        <v>1826</v>
      </c>
    </row>
    <row r="1178" spans="1:23">
      <c r="A1178" s="27">
        <v>45644</v>
      </c>
      <c r="B1178" t="s">
        <v>1437</v>
      </c>
      <c r="C1178" t="s">
        <v>1572</v>
      </c>
      <c r="D1178" t="s">
        <v>3860</v>
      </c>
      <c r="E1178" t="s">
        <v>1558</v>
      </c>
      <c r="F1178" t="s">
        <v>3861</v>
      </c>
      <c r="G1178" t="s">
        <v>1621</v>
      </c>
      <c r="H1178" t="s">
        <v>1752</v>
      </c>
      <c r="I1178" t="s">
        <v>1753</v>
      </c>
      <c r="J1178" t="s">
        <v>1754</v>
      </c>
      <c r="K1178" t="s">
        <v>1755</v>
      </c>
      <c r="L1178" t="s">
        <v>1756</v>
      </c>
      <c r="M1178" t="s">
        <v>1438</v>
      </c>
      <c r="N1178">
        <v>18</v>
      </c>
      <c r="O1178" t="s">
        <v>9</v>
      </c>
      <c r="P1178" t="s">
        <v>26</v>
      </c>
      <c r="Q1178" t="s">
        <v>250</v>
      </c>
      <c r="R1178" t="s">
        <v>12</v>
      </c>
      <c r="S1178">
        <v>2</v>
      </c>
      <c r="T1178">
        <v>687.35</v>
      </c>
      <c r="U1178">
        <v>0.2</v>
      </c>
      <c r="V1178">
        <v>1099.76</v>
      </c>
      <c r="W1178" t="s">
        <v>1824</v>
      </c>
    </row>
    <row r="1179" spans="1:23">
      <c r="A1179" s="27">
        <v>45644</v>
      </c>
      <c r="B1179" t="s">
        <v>1337</v>
      </c>
      <c r="C1179" t="s">
        <v>1736</v>
      </c>
      <c r="D1179" t="s">
        <v>3955</v>
      </c>
      <c r="E1179" t="s">
        <v>1558</v>
      </c>
      <c r="F1179" t="s">
        <v>3850</v>
      </c>
      <c r="G1179" t="s">
        <v>1669</v>
      </c>
      <c r="H1179" t="s">
        <v>1766</v>
      </c>
      <c r="I1179" t="s">
        <v>1767</v>
      </c>
      <c r="J1179" t="s">
        <v>1759</v>
      </c>
      <c r="K1179" t="s">
        <v>1768</v>
      </c>
      <c r="L1179" t="s">
        <v>1765</v>
      </c>
      <c r="M1179" t="s">
        <v>1338</v>
      </c>
      <c r="N1179">
        <v>27</v>
      </c>
      <c r="O1179" t="s">
        <v>9</v>
      </c>
      <c r="P1179" t="s">
        <v>26</v>
      </c>
      <c r="Q1179" t="s">
        <v>58</v>
      </c>
      <c r="R1179" t="s">
        <v>12</v>
      </c>
      <c r="S1179">
        <v>2</v>
      </c>
      <c r="T1179">
        <v>600.73</v>
      </c>
      <c r="U1179">
        <v>0.08</v>
      </c>
      <c r="V1179">
        <v>1105.3432</v>
      </c>
      <c r="W1179" t="s">
        <v>1829</v>
      </c>
    </row>
    <row r="1180" spans="1:23">
      <c r="A1180" s="27">
        <v>45644</v>
      </c>
      <c r="B1180" t="s">
        <v>202</v>
      </c>
      <c r="C1180" t="s">
        <v>1698</v>
      </c>
      <c r="D1180" t="s">
        <v>3936</v>
      </c>
      <c r="E1180" t="s">
        <v>1547</v>
      </c>
      <c r="F1180" t="s">
        <v>3894</v>
      </c>
      <c r="G1180" t="s">
        <v>1689</v>
      </c>
      <c r="H1180" t="s">
        <v>1769</v>
      </c>
      <c r="I1180" t="s">
        <v>1770</v>
      </c>
      <c r="J1180" t="s">
        <v>1763</v>
      </c>
      <c r="K1180" t="s">
        <v>1771</v>
      </c>
      <c r="L1180" t="s">
        <v>1772</v>
      </c>
      <c r="M1180" t="s">
        <v>203</v>
      </c>
      <c r="N1180">
        <v>37</v>
      </c>
      <c r="O1180" t="s">
        <v>16</v>
      </c>
      <c r="P1180" t="s">
        <v>31</v>
      </c>
      <c r="Q1180" t="s">
        <v>58</v>
      </c>
      <c r="R1180" t="s">
        <v>12</v>
      </c>
      <c r="S1180">
        <v>2</v>
      </c>
      <c r="T1180">
        <v>709.17</v>
      </c>
      <c r="U1180">
        <v>0.22</v>
      </c>
      <c r="V1180">
        <v>1106.3052</v>
      </c>
      <c r="W1180" t="s">
        <v>1826</v>
      </c>
    </row>
    <row r="1181" spans="1:23">
      <c r="A1181" s="27">
        <v>45644</v>
      </c>
      <c r="B1181" t="s">
        <v>975</v>
      </c>
      <c r="C1181" t="s">
        <v>1640</v>
      </c>
      <c r="D1181" t="s">
        <v>3904</v>
      </c>
      <c r="E1181" t="s">
        <v>1547</v>
      </c>
      <c r="F1181" t="s">
        <v>3843</v>
      </c>
      <c r="G1181" t="s">
        <v>1733</v>
      </c>
      <c r="H1181" t="s">
        <v>1797</v>
      </c>
      <c r="I1181" t="s">
        <v>1798</v>
      </c>
      <c r="J1181" t="s">
        <v>1754</v>
      </c>
      <c r="K1181" t="s">
        <v>129</v>
      </c>
      <c r="L1181" t="s">
        <v>1756</v>
      </c>
      <c r="M1181" t="s">
        <v>976</v>
      </c>
      <c r="N1181">
        <v>41</v>
      </c>
      <c r="O1181" t="s">
        <v>16</v>
      </c>
      <c r="P1181" t="s">
        <v>31</v>
      </c>
      <c r="Q1181" t="s">
        <v>30</v>
      </c>
      <c r="R1181" t="s">
        <v>12</v>
      </c>
      <c r="S1181">
        <v>2</v>
      </c>
      <c r="T1181">
        <v>635.80999999999995</v>
      </c>
      <c r="U1181">
        <v>0.13</v>
      </c>
      <c r="V1181">
        <v>1106.3094000000001</v>
      </c>
      <c r="W1181" t="s">
        <v>1826</v>
      </c>
    </row>
    <row r="1182" spans="1:23">
      <c r="A1182" s="27">
        <v>45644</v>
      </c>
      <c r="B1182" t="s">
        <v>314</v>
      </c>
      <c r="C1182" t="s">
        <v>1720</v>
      </c>
      <c r="D1182" t="s">
        <v>3947</v>
      </c>
      <c r="E1182" t="s">
        <v>1544</v>
      </c>
      <c r="F1182" t="s">
        <v>3858</v>
      </c>
      <c r="G1182" t="s">
        <v>1581</v>
      </c>
      <c r="H1182" t="s">
        <v>1807</v>
      </c>
      <c r="I1182" t="s">
        <v>1808</v>
      </c>
      <c r="J1182" t="s">
        <v>1759</v>
      </c>
      <c r="K1182" t="s">
        <v>1809</v>
      </c>
      <c r="L1182" t="s">
        <v>1756</v>
      </c>
      <c r="M1182" t="s">
        <v>3989</v>
      </c>
      <c r="N1182">
        <v>58</v>
      </c>
      <c r="O1182" t="s">
        <v>16</v>
      </c>
      <c r="P1182" t="s">
        <v>19</v>
      </c>
      <c r="Q1182" t="s">
        <v>92</v>
      </c>
      <c r="R1182" t="s">
        <v>12</v>
      </c>
      <c r="S1182">
        <v>4</v>
      </c>
      <c r="T1182">
        <v>338.73</v>
      </c>
      <c r="U1182">
        <v>0.18</v>
      </c>
      <c r="V1182">
        <v>1111.0344</v>
      </c>
      <c r="W1182" t="s">
        <v>1829</v>
      </c>
    </row>
    <row r="1183" spans="1:23">
      <c r="A1183" s="27">
        <v>45644</v>
      </c>
      <c r="B1183" t="s">
        <v>304</v>
      </c>
      <c r="C1183" t="s">
        <v>1650</v>
      </c>
      <c r="D1183" t="s">
        <v>3911</v>
      </c>
      <c r="E1183" t="s">
        <v>1563</v>
      </c>
      <c r="F1183" t="s">
        <v>3848</v>
      </c>
      <c r="G1183" t="s">
        <v>1593</v>
      </c>
      <c r="H1183" t="s">
        <v>1776</v>
      </c>
      <c r="I1183" t="s">
        <v>1777</v>
      </c>
      <c r="J1183" t="s">
        <v>1754</v>
      </c>
      <c r="K1183" t="s">
        <v>1778</v>
      </c>
      <c r="L1183" t="s">
        <v>1772</v>
      </c>
      <c r="M1183" t="s">
        <v>305</v>
      </c>
      <c r="N1183">
        <v>26</v>
      </c>
      <c r="O1183" t="s">
        <v>16</v>
      </c>
      <c r="P1183" t="s">
        <v>26</v>
      </c>
      <c r="Q1183" t="s">
        <v>194</v>
      </c>
      <c r="R1183" t="s">
        <v>12</v>
      </c>
      <c r="S1183">
        <v>2</v>
      </c>
      <c r="T1183">
        <v>573.09</v>
      </c>
      <c r="U1183">
        <v>0.03</v>
      </c>
      <c r="V1183">
        <v>1111.7945999999999</v>
      </c>
      <c r="W1183" t="s">
        <v>1824</v>
      </c>
    </row>
    <row r="1184" spans="1:23">
      <c r="A1184" s="27">
        <v>45645</v>
      </c>
      <c r="B1184" t="s">
        <v>1181</v>
      </c>
      <c r="C1184" t="s">
        <v>1568</v>
      </c>
      <c r="D1184" t="s">
        <v>3857</v>
      </c>
      <c r="E1184" t="s">
        <v>1544</v>
      </c>
      <c r="F1184" t="s">
        <v>3858</v>
      </c>
      <c r="G1184" t="s">
        <v>1735</v>
      </c>
      <c r="H1184" t="s">
        <v>1776</v>
      </c>
      <c r="I1184" t="s">
        <v>1777</v>
      </c>
      <c r="J1184" t="s">
        <v>1754</v>
      </c>
      <c r="K1184" t="s">
        <v>1778</v>
      </c>
      <c r="L1184" t="s">
        <v>1772</v>
      </c>
      <c r="M1184" t="s">
        <v>1182</v>
      </c>
      <c r="N1184">
        <v>44</v>
      </c>
      <c r="O1184" t="s">
        <v>16</v>
      </c>
      <c r="P1184" t="s">
        <v>31</v>
      </c>
      <c r="Q1184" t="s">
        <v>74</v>
      </c>
      <c r="R1184" t="s">
        <v>12</v>
      </c>
      <c r="S1184">
        <v>3</v>
      </c>
      <c r="T1184">
        <v>370.93</v>
      </c>
      <c r="U1184">
        <v>0</v>
      </c>
      <c r="V1184">
        <v>1112.79</v>
      </c>
      <c r="W1184" t="s">
        <v>1829</v>
      </c>
    </row>
    <row r="1185" spans="1:23">
      <c r="A1185" s="27">
        <v>45645</v>
      </c>
      <c r="B1185" t="s">
        <v>737</v>
      </c>
      <c r="C1185" t="s">
        <v>1568</v>
      </c>
      <c r="D1185" t="s">
        <v>3857</v>
      </c>
      <c r="E1185" t="s">
        <v>1544</v>
      </c>
      <c r="F1185" t="s">
        <v>3858</v>
      </c>
      <c r="G1185" t="s">
        <v>1665</v>
      </c>
      <c r="H1185" t="s">
        <v>1801</v>
      </c>
      <c r="I1185" t="s">
        <v>1802</v>
      </c>
      <c r="J1185" t="s">
        <v>1759</v>
      </c>
      <c r="K1185" t="s">
        <v>1803</v>
      </c>
      <c r="L1185" t="s">
        <v>1756</v>
      </c>
      <c r="M1185" t="s">
        <v>738</v>
      </c>
      <c r="N1185">
        <v>32</v>
      </c>
      <c r="O1185" t="s">
        <v>16</v>
      </c>
      <c r="P1185" t="s">
        <v>26</v>
      </c>
      <c r="Q1185" t="s">
        <v>715</v>
      </c>
      <c r="R1185" t="s">
        <v>12</v>
      </c>
      <c r="S1185">
        <v>4</v>
      </c>
      <c r="T1185">
        <v>316.18</v>
      </c>
      <c r="U1185">
        <v>0.12</v>
      </c>
      <c r="V1185">
        <v>1112.9536000000001</v>
      </c>
      <c r="W1185" t="s">
        <v>1826</v>
      </c>
    </row>
    <row r="1186" spans="1:23">
      <c r="A1186" s="27">
        <v>45646</v>
      </c>
      <c r="B1186" t="s">
        <v>335</v>
      </c>
      <c r="C1186" t="s">
        <v>1612</v>
      </c>
      <c r="D1186" t="s">
        <v>3888</v>
      </c>
      <c r="E1186" t="s">
        <v>1558</v>
      </c>
      <c r="F1186" t="s">
        <v>3850</v>
      </c>
      <c r="G1186" t="s">
        <v>1627</v>
      </c>
      <c r="H1186" t="s">
        <v>1766</v>
      </c>
      <c r="I1186" t="s">
        <v>1767</v>
      </c>
      <c r="J1186" t="s">
        <v>1759</v>
      </c>
      <c r="K1186" t="s">
        <v>1768</v>
      </c>
      <c r="L1186" t="s">
        <v>1765</v>
      </c>
      <c r="M1186" t="s">
        <v>336</v>
      </c>
      <c r="N1186">
        <v>28</v>
      </c>
      <c r="O1186" t="s">
        <v>16</v>
      </c>
      <c r="P1186" t="s">
        <v>26</v>
      </c>
      <c r="Q1186" t="s">
        <v>113</v>
      </c>
      <c r="R1186" t="s">
        <v>12</v>
      </c>
      <c r="S1186">
        <v>2</v>
      </c>
      <c r="T1186">
        <v>732.67</v>
      </c>
      <c r="U1186">
        <v>0.24</v>
      </c>
      <c r="V1186">
        <v>1113.6584</v>
      </c>
      <c r="W1186" t="s">
        <v>1824</v>
      </c>
    </row>
    <row r="1187" spans="1:23">
      <c r="A1187" s="27">
        <v>45646</v>
      </c>
      <c r="B1187" t="s">
        <v>48</v>
      </c>
      <c r="C1187" t="s">
        <v>1730</v>
      </c>
      <c r="D1187" t="s">
        <v>3952</v>
      </c>
      <c r="E1187" t="s">
        <v>1547</v>
      </c>
      <c r="F1187" t="s">
        <v>3894</v>
      </c>
      <c r="G1187" t="s">
        <v>1695</v>
      </c>
      <c r="H1187" t="s">
        <v>1810</v>
      </c>
      <c r="I1187" t="s">
        <v>1811</v>
      </c>
      <c r="J1187" t="s">
        <v>1754</v>
      </c>
      <c r="K1187" t="s">
        <v>1812</v>
      </c>
      <c r="L1187" t="s">
        <v>1756</v>
      </c>
      <c r="M1187" t="s">
        <v>49</v>
      </c>
      <c r="N1187">
        <v>64</v>
      </c>
      <c r="O1187" t="s">
        <v>9</v>
      </c>
      <c r="P1187" t="s">
        <v>19</v>
      </c>
      <c r="Q1187" t="s">
        <v>291</v>
      </c>
      <c r="R1187" t="s">
        <v>12</v>
      </c>
      <c r="S1187">
        <v>3</v>
      </c>
      <c r="T1187">
        <v>482.2</v>
      </c>
      <c r="U1187">
        <v>0.23</v>
      </c>
      <c r="V1187">
        <v>1113.8820000000001</v>
      </c>
      <c r="W1187" t="s">
        <v>1829</v>
      </c>
    </row>
    <row r="1188" spans="1:23">
      <c r="A1188" s="27">
        <v>45646</v>
      </c>
      <c r="B1188" t="s">
        <v>1092</v>
      </c>
      <c r="C1188" t="s">
        <v>1626</v>
      </c>
      <c r="D1188" t="s">
        <v>3896</v>
      </c>
      <c r="E1188" t="s">
        <v>1563</v>
      </c>
      <c r="F1188" t="s">
        <v>3897</v>
      </c>
      <c r="G1188" t="s">
        <v>1569</v>
      </c>
      <c r="H1188" t="s">
        <v>1779</v>
      </c>
      <c r="I1188" t="s">
        <v>1780</v>
      </c>
      <c r="J1188" t="s">
        <v>1763</v>
      </c>
      <c r="K1188" t="s">
        <v>1781</v>
      </c>
      <c r="L1188" t="s">
        <v>1772</v>
      </c>
      <c r="M1188" t="s">
        <v>1093</v>
      </c>
      <c r="N1188">
        <v>55</v>
      </c>
      <c r="O1188" t="s">
        <v>9</v>
      </c>
      <c r="P1188" t="s">
        <v>19</v>
      </c>
      <c r="Q1188" t="s">
        <v>434</v>
      </c>
      <c r="R1188" t="s">
        <v>12</v>
      </c>
      <c r="S1188">
        <v>4</v>
      </c>
      <c r="T1188">
        <v>284.44</v>
      </c>
      <c r="U1188">
        <v>0.02</v>
      </c>
      <c r="V1188">
        <v>1115.0047999999999</v>
      </c>
      <c r="W1188" t="s">
        <v>1824</v>
      </c>
    </row>
    <row r="1189" spans="1:23">
      <c r="A1189" s="27">
        <v>45646</v>
      </c>
      <c r="B1189" t="s">
        <v>335</v>
      </c>
      <c r="C1189" t="s">
        <v>1624</v>
      </c>
      <c r="D1189" t="s">
        <v>3895</v>
      </c>
      <c r="E1189" t="s">
        <v>1566</v>
      </c>
      <c r="F1189" t="s">
        <v>3879</v>
      </c>
      <c r="G1189" t="s">
        <v>1691</v>
      </c>
      <c r="H1189" t="s">
        <v>1761</v>
      </c>
      <c r="I1189" t="s">
        <v>1762</v>
      </c>
      <c r="J1189" t="s">
        <v>1763</v>
      </c>
      <c r="K1189" t="s">
        <v>1764</v>
      </c>
      <c r="L1189" t="s">
        <v>1765</v>
      </c>
      <c r="M1189" t="s">
        <v>336</v>
      </c>
      <c r="N1189">
        <v>28</v>
      </c>
      <c r="O1189" t="s">
        <v>16</v>
      </c>
      <c r="P1189" t="s">
        <v>26</v>
      </c>
      <c r="Q1189" t="s">
        <v>58</v>
      </c>
      <c r="R1189" t="s">
        <v>12</v>
      </c>
      <c r="S1189">
        <v>3</v>
      </c>
      <c r="T1189">
        <v>410.04</v>
      </c>
      <c r="U1189">
        <v>0.09</v>
      </c>
      <c r="V1189">
        <v>1119.4092000000001</v>
      </c>
      <c r="W1189" t="s">
        <v>1829</v>
      </c>
    </row>
    <row r="1190" spans="1:23">
      <c r="A1190" s="27">
        <v>45647</v>
      </c>
      <c r="B1190" t="s">
        <v>937</v>
      </c>
      <c r="C1190" t="s">
        <v>1714</v>
      </c>
      <c r="D1190" t="s">
        <v>3944</v>
      </c>
      <c r="E1190" t="s">
        <v>1558</v>
      </c>
      <c r="F1190" t="s">
        <v>3850</v>
      </c>
      <c r="G1190" t="s">
        <v>1613</v>
      </c>
      <c r="H1190" t="s">
        <v>1757</v>
      </c>
      <c r="I1190" t="s">
        <v>1758</v>
      </c>
      <c r="J1190" t="s">
        <v>1759</v>
      </c>
      <c r="K1190" t="s">
        <v>1760</v>
      </c>
      <c r="L1190" t="s">
        <v>1756</v>
      </c>
      <c r="M1190" t="s">
        <v>938</v>
      </c>
      <c r="N1190">
        <v>28</v>
      </c>
      <c r="O1190" t="s">
        <v>16</v>
      </c>
      <c r="P1190" t="s">
        <v>26</v>
      </c>
      <c r="Q1190" t="s">
        <v>359</v>
      </c>
      <c r="R1190" t="s">
        <v>12</v>
      </c>
      <c r="S1190">
        <v>3</v>
      </c>
      <c r="T1190">
        <v>460.93</v>
      </c>
      <c r="U1190">
        <v>0.19</v>
      </c>
      <c r="V1190">
        <v>1120.0599</v>
      </c>
      <c r="W1190" t="s">
        <v>1824</v>
      </c>
    </row>
    <row r="1191" spans="1:23">
      <c r="A1191" s="27">
        <v>45648</v>
      </c>
      <c r="B1191" t="s">
        <v>264</v>
      </c>
      <c r="C1191" t="s">
        <v>1676</v>
      </c>
      <c r="D1191" t="s">
        <v>3924</v>
      </c>
      <c r="E1191" t="s">
        <v>1558</v>
      </c>
      <c r="F1191" t="s">
        <v>3906</v>
      </c>
      <c r="G1191" t="s">
        <v>1705</v>
      </c>
      <c r="H1191" t="s">
        <v>1813</v>
      </c>
      <c r="I1191" t="s">
        <v>1814</v>
      </c>
      <c r="J1191" t="s">
        <v>1754</v>
      </c>
      <c r="K1191" t="s">
        <v>1815</v>
      </c>
      <c r="L1191" t="s">
        <v>1772</v>
      </c>
      <c r="M1191" t="s">
        <v>265</v>
      </c>
      <c r="N1191">
        <v>39</v>
      </c>
      <c r="O1191" t="s">
        <v>16</v>
      </c>
      <c r="P1191" t="s">
        <v>31</v>
      </c>
      <c r="Q1191" t="s">
        <v>434</v>
      </c>
      <c r="R1191" t="s">
        <v>12</v>
      </c>
      <c r="S1191">
        <v>3</v>
      </c>
      <c r="T1191">
        <v>449.99</v>
      </c>
      <c r="U1191">
        <v>0.17</v>
      </c>
      <c r="V1191">
        <v>1120.4751000000001</v>
      </c>
      <c r="W1191" t="s">
        <v>1829</v>
      </c>
    </row>
    <row r="1192" spans="1:23">
      <c r="A1192" s="27">
        <v>45648</v>
      </c>
      <c r="B1192" t="s">
        <v>696</v>
      </c>
      <c r="C1192" t="s">
        <v>1694</v>
      </c>
      <c r="D1192" t="s">
        <v>3934</v>
      </c>
      <c r="E1192" t="s">
        <v>1566</v>
      </c>
      <c r="F1192" t="s">
        <v>3887</v>
      </c>
      <c r="G1192" t="s">
        <v>1681</v>
      </c>
      <c r="H1192" t="s">
        <v>1799</v>
      </c>
      <c r="I1192" t="s">
        <v>1800</v>
      </c>
      <c r="J1192" t="s">
        <v>1763</v>
      </c>
      <c r="K1192" t="s">
        <v>207</v>
      </c>
      <c r="L1192" t="s">
        <v>1765</v>
      </c>
      <c r="M1192" t="s">
        <v>697</v>
      </c>
      <c r="N1192">
        <v>61</v>
      </c>
      <c r="O1192" t="s">
        <v>9</v>
      </c>
      <c r="P1192" t="s">
        <v>19</v>
      </c>
      <c r="Q1192" t="s">
        <v>43</v>
      </c>
      <c r="R1192" t="s">
        <v>12</v>
      </c>
      <c r="S1192">
        <v>2</v>
      </c>
      <c r="T1192">
        <v>720.15</v>
      </c>
      <c r="U1192">
        <v>0.22</v>
      </c>
      <c r="V1192">
        <v>1123.434</v>
      </c>
      <c r="W1192" t="s">
        <v>1826</v>
      </c>
    </row>
    <row r="1193" spans="1:23">
      <c r="A1193" s="27">
        <v>45648</v>
      </c>
      <c r="B1193" t="s">
        <v>1292</v>
      </c>
      <c r="C1193" t="s">
        <v>1543</v>
      </c>
      <c r="D1193" t="s">
        <v>3838</v>
      </c>
      <c r="E1193" t="s">
        <v>1563</v>
      </c>
      <c r="F1193" t="s">
        <v>3839</v>
      </c>
      <c r="G1193" t="s">
        <v>1583</v>
      </c>
      <c r="H1193" t="s">
        <v>1801</v>
      </c>
      <c r="I1193" t="s">
        <v>1802</v>
      </c>
      <c r="J1193" t="s">
        <v>1759</v>
      </c>
      <c r="K1193" t="s">
        <v>1803</v>
      </c>
      <c r="L1193" t="s">
        <v>1756</v>
      </c>
      <c r="M1193" t="s">
        <v>1293</v>
      </c>
      <c r="N1193">
        <v>46</v>
      </c>
      <c r="O1193" t="s">
        <v>9</v>
      </c>
      <c r="P1193" t="s">
        <v>31</v>
      </c>
      <c r="Q1193" t="s">
        <v>237</v>
      </c>
      <c r="R1193" t="s">
        <v>12</v>
      </c>
      <c r="S1193">
        <v>3</v>
      </c>
      <c r="T1193">
        <v>407.39</v>
      </c>
      <c r="U1193">
        <v>0.08</v>
      </c>
      <c r="V1193">
        <v>1124.3964000000001</v>
      </c>
      <c r="W1193" t="s">
        <v>1824</v>
      </c>
    </row>
    <row r="1194" spans="1:23">
      <c r="A1194" s="27">
        <v>45649</v>
      </c>
      <c r="B1194" t="s">
        <v>878</v>
      </c>
      <c r="C1194" t="s">
        <v>1686</v>
      </c>
      <c r="D1194" t="s">
        <v>3930</v>
      </c>
      <c r="E1194" t="s">
        <v>1547</v>
      </c>
      <c r="F1194" t="s">
        <v>3846</v>
      </c>
      <c r="G1194" t="s">
        <v>1685</v>
      </c>
      <c r="H1194" t="s">
        <v>1752</v>
      </c>
      <c r="I1194" t="s">
        <v>1753</v>
      </c>
      <c r="J1194" t="s">
        <v>1754</v>
      </c>
      <c r="K1194" t="s">
        <v>1755</v>
      </c>
      <c r="L1194" t="s">
        <v>1756</v>
      </c>
      <c r="M1194" t="s">
        <v>879</v>
      </c>
      <c r="N1194">
        <v>38</v>
      </c>
      <c r="O1194" t="s">
        <v>9</v>
      </c>
      <c r="P1194" t="s">
        <v>31</v>
      </c>
      <c r="Q1194" t="s">
        <v>715</v>
      </c>
      <c r="R1194" t="s">
        <v>12</v>
      </c>
      <c r="S1194">
        <v>4</v>
      </c>
      <c r="T1194">
        <v>305.95</v>
      </c>
      <c r="U1194">
        <v>0.08</v>
      </c>
      <c r="V1194">
        <v>1125.896</v>
      </c>
      <c r="W1194" t="s">
        <v>1826</v>
      </c>
    </row>
    <row r="1195" spans="1:23">
      <c r="A1195" s="27">
        <v>45649</v>
      </c>
      <c r="B1195" t="s">
        <v>713</v>
      </c>
      <c r="C1195" t="s">
        <v>1606</v>
      </c>
      <c r="D1195" t="s">
        <v>3884</v>
      </c>
      <c r="E1195" t="s">
        <v>1544</v>
      </c>
      <c r="F1195" t="s">
        <v>3864</v>
      </c>
      <c r="G1195" t="s">
        <v>1583</v>
      </c>
      <c r="H1195" t="s">
        <v>1799</v>
      </c>
      <c r="I1195" t="s">
        <v>1800</v>
      </c>
      <c r="J1195" t="s">
        <v>1763</v>
      </c>
      <c r="K1195" t="s">
        <v>207</v>
      </c>
      <c r="L1195" t="s">
        <v>1765</v>
      </c>
      <c r="M1195" t="s">
        <v>714</v>
      </c>
      <c r="N1195">
        <v>50</v>
      </c>
      <c r="O1195" t="s">
        <v>16</v>
      </c>
      <c r="P1195" t="s">
        <v>19</v>
      </c>
      <c r="Q1195" t="s">
        <v>328</v>
      </c>
      <c r="R1195" t="s">
        <v>12</v>
      </c>
      <c r="S1195">
        <v>2</v>
      </c>
      <c r="T1195">
        <v>722.45</v>
      </c>
      <c r="U1195">
        <v>0.22</v>
      </c>
      <c r="V1195">
        <v>1127.0219999999999</v>
      </c>
      <c r="W1195" t="s">
        <v>1826</v>
      </c>
    </row>
    <row r="1196" spans="1:23">
      <c r="A1196" s="27">
        <v>45649</v>
      </c>
      <c r="B1196" t="s">
        <v>942</v>
      </c>
      <c r="C1196" t="s">
        <v>1742</v>
      </c>
      <c r="D1196" t="s">
        <v>3958</v>
      </c>
      <c r="E1196" t="s">
        <v>1566</v>
      </c>
      <c r="F1196" t="s">
        <v>3887</v>
      </c>
      <c r="G1196" t="s">
        <v>1713</v>
      </c>
      <c r="H1196" t="s">
        <v>1813</v>
      </c>
      <c r="I1196" t="s">
        <v>1814</v>
      </c>
      <c r="J1196" t="s">
        <v>1754</v>
      </c>
      <c r="K1196" t="s">
        <v>1815</v>
      </c>
      <c r="L1196" t="s">
        <v>1772</v>
      </c>
      <c r="M1196" t="s">
        <v>943</v>
      </c>
      <c r="N1196">
        <v>64</v>
      </c>
      <c r="O1196" t="s">
        <v>9</v>
      </c>
      <c r="P1196" t="s">
        <v>19</v>
      </c>
      <c r="Q1196" t="s">
        <v>588</v>
      </c>
      <c r="R1196" t="s">
        <v>12</v>
      </c>
      <c r="S1196">
        <v>2</v>
      </c>
      <c r="T1196">
        <v>569.36</v>
      </c>
      <c r="U1196">
        <v>0.01</v>
      </c>
      <c r="V1196">
        <v>1127.3327999999999</v>
      </c>
      <c r="W1196" t="s">
        <v>1826</v>
      </c>
    </row>
    <row r="1197" spans="1:23">
      <c r="A1197" s="27">
        <v>45650</v>
      </c>
      <c r="B1197" t="s">
        <v>875</v>
      </c>
      <c r="C1197" t="s">
        <v>1660</v>
      </c>
      <c r="D1197" t="s">
        <v>3916</v>
      </c>
      <c r="E1197" t="s">
        <v>1544</v>
      </c>
      <c r="F1197" t="s">
        <v>3864</v>
      </c>
      <c r="G1197" t="s">
        <v>1723</v>
      </c>
      <c r="H1197" t="s">
        <v>1786</v>
      </c>
      <c r="I1197" t="s">
        <v>1787</v>
      </c>
      <c r="J1197" t="s">
        <v>1763</v>
      </c>
      <c r="K1197" t="s">
        <v>1788</v>
      </c>
      <c r="L1197" t="s">
        <v>1756</v>
      </c>
      <c r="M1197" t="s">
        <v>876</v>
      </c>
      <c r="N1197">
        <v>22</v>
      </c>
      <c r="O1197" t="s">
        <v>9</v>
      </c>
      <c r="P1197" t="s">
        <v>26</v>
      </c>
      <c r="Q1197" t="s">
        <v>167</v>
      </c>
      <c r="R1197" t="s">
        <v>12</v>
      </c>
      <c r="S1197">
        <v>3</v>
      </c>
      <c r="T1197">
        <v>442.64</v>
      </c>
      <c r="U1197">
        <v>0.15</v>
      </c>
      <c r="V1197">
        <v>1128.732</v>
      </c>
      <c r="W1197" t="s">
        <v>1829</v>
      </c>
    </row>
    <row r="1198" spans="1:23">
      <c r="A1198" s="27">
        <v>45650</v>
      </c>
      <c r="B1198" t="s">
        <v>514</v>
      </c>
      <c r="C1198" t="s">
        <v>1732</v>
      </c>
      <c r="D1198" t="s">
        <v>3953</v>
      </c>
      <c r="E1198" t="s">
        <v>1544</v>
      </c>
      <c r="F1198" t="s">
        <v>3866</v>
      </c>
      <c r="G1198" t="s">
        <v>1665</v>
      </c>
      <c r="H1198" t="s">
        <v>1757</v>
      </c>
      <c r="I1198" t="s">
        <v>1758</v>
      </c>
      <c r="J1198" t="s">
        <v>1759</v>
      </c>
      <c r="K1198" t="s">
        <v>1760</v>
      </c>
      <c r="L1198" t="s">
        <v>1756</v>
      </c>
      <c r="M1198" t="s">
        <v>515</v>
      </c>
      <c r="N1198">
        <v>31</v>
      </c>
      <c r="O1198" t="s">
        <v>9</v>
      </c>
      <c r="P1198" t="s">
        <v>26</v>
      </c>
      <c r="Q1198" t="s">
        <v>267</v>
      </c>
      <c r="R1198" t="s">
        <v>12</v>
      </c>
      <c r="S1198">
        <v>3</v>
      </c>
      <c r="T1198">
        <v>476.37</v>
      </c>
      <c r="U1198">
        <v>0.21</v>
      </c>
      <c r="V1198">
        <v>1128.9969000000001</v>
      </c>
      <c r="W1198" t="s">
        <v>1829</v>
      </c>
    </row>
    <row r="1199" spans="1:23">
      <c r="A1199" s="27">
        <v>45651</v>
      </c>
      <c r="B1199" t="s">
        <v>1047</v>
      </c>
      <c r="C1199" t="s">
        <v>1730</v>
      </c>
      <c r="D1199" t="s">
        <v>3952</v>
      </c>
      <c r="E1199" t="s">
        <v>1547</v>
      </c>
      <c r="F1199" t="s">
        <v>3894</v>
      </c>
      <c r="G1199" t="s">
        <v>1579</v>
      </c>
      <c r="H1199" t="s">
        <v>1766</v>
      </c>
      <c r="I1199" t="s">
        <v>1767</v>
      </c>
      <c r="J1199" t="s">
        <v>1759</v>
      </c>
      <c r="K1199" t="s">
        <v>1768</v>
      </c>
      <c r="L1199" t="s">
        <v>1765</v>
      </c>
      <c r="M1199" t="s">
        <v>1048</v>
      </c>
      <c r="N1199">
        <v>64</v>
      </c>
      <c r="O1199" t="s">
        <v>16</v>
      </c>
      <c r="P1199" t="s">
        <v>19</v>
      </c>
      <c r="Q1199" t="s">
        <v>287</v>
      </c>
      <c r="R1199" t="s">
        <v>12</v>
      </c>
      <c r="S1199">
        <v>2</v>
      </c>
      <c r="T1199">
        <v>727.18</v>
      </c>
      <c r="U1199">
        <v>0.22</v>
      </c>
      <c r="V1199">
        <v>1134.4007999999999</v>
      </c>
      <c r="W1199" t="s">
        <v>1826</v>
      </c>
    </row>
    <row r="1200" spans="1:23">
      <c r="A1200" s="27">
        <v>45651</v>
      </c>
      <c r="B1200" t="s">
        <v>244</v>
      </c>
      <c r="C1200" t="s">
        <v>1704</v>
      </c>
      <c r="D1200" t="s">
        <v>3939</v>
      </c>
      <c r="E1200" t="s">
        <v>1544</v>
      </c>
      <c r="F1200" t="s">
        <v>3864</v>
      </c>
      <c r="G1200" t="s">
        <v>1605</v>
      </c>
      <c r="H1200" t="s">
        <v>1766</v>
      </c>
      <c r="I1200" t="s">
        <v>1767</v>
      </c>
      <c r="J1200" t="s">
        <v>1759</v>
      </c>
      <c r="K1200" t="s">
        <v>1768</v>
      </c>
      <c r="L1200" t="s">
        <v>1765</v>
      </c>
      <c r="M1200" t="s">
        <v>245</v>
      </c>
      <c r="N1200">
        <v>27</v>
      </c>
      <c r="O1200" t="s">
        <v>16</v>
      </c>
      <c r="P1200" t="s">
        <v>26</v>
      </c>
      <c r="Q1200" t="s">
        <v>35</v>
      </c>
      <c r="R1200" t="s">
        <v>12</v>
      </c>
      <c r="S1200">
        <v>4</v>
      </c>
      <c r="T1200">
        <v>346.37</v>
      </c>
      <c r="U1200">
        <v>0.18</v>
      </c>
      <c r="V1200">
        <v>1136.0935999999999</v>
      </c>
      <c r="W1200" t="s">
        <v>1826</v>
      </c>
    </row>
    <row r="1201" spans="1:23">
      <c r="A1201" s="27">
        <v>45652</v>
      </c>
      <c r="B1201" t="s">
        <v>660</v>
      </c>
      <c r="C1201" t="s">
        <v>1626</v>
      </c>
      <c r="D1201" t="s">
        <v>3896</v>
      </c>
      <c r="E1201" t="s">
        <v>1563</v>
      </c>
      <c r="F1201" t="s">
        <v>3897</v>
      </c>
      <c r="G1201" t="s">
        <v>1631</v>
      </c>
      <c r="H1201" t="s">
        <v>1801</v>
      </c>
      <c r="I1201" t="s">
        <v>1802</v>
      </c>
      <c r="J1201" t="s">
        <v>1759</v>
      </c>
      <c r="K1201" t="s">
        <v>1803</v>
      </c>
      <c r="L1201" t="s">
        <v>1756</v>
      </c>
      <c r="M1201" t="s">
        <v>661</v>
      </c>
      <c r="N1201">
        <v>37</v>
      </c>
      <c r="O1201" t="s">
        <v>16</v>
      </c>
      <c r="P1201" t="s">
        <v>31</v>
      </c>
      <c r="Q1201" t="s">
        <v>167</v>
      </c>
      <c r="R1201" t="s">
        <v>12</v>
      </c>
      <c r="S1201">
        <v>2</v>
      </c>
      <c r="T1201">
        <v>768.08</v>
      </c>
      <c r="U1201">
        <v>0.26</v>
      </c>
      <c r="V1201">
        <v>1136.7583999999999</v>
      </c>
      <c r="W1201" t="s">
        <v>1824</v>
      </c>
    </row>
    <row r="1202" spans="1:23">
      <c r="A1202" s="27">
        <v>45652</v>
      </c>
      <c r="B1202" t="s">
        <v>1160</v>
      </c>
      <c r="C1202" t="s">
        <v>1610</v>
      </c>
      <c r="D1202" t="s">
        <v>3886</v>
      </c>
      <c r="E1202" t="s">
        <v>1566</v>
      </c>
      <c r="F1202" t="s">
        <v>3887</v>
      </c>
      <c r="G1202" t="s">
        <v>1673</v>
      </c>
      <c r="H1202" t="s">
        <v>1813</v>
      </c>
      <c r="I1202" t="s">
        <v>1814</v>
      </c>
      <c r="J1202" t="s">
        <v>1754</v>
      </c>
      <c r="K1202" t="s">
        <v>1815</v>
      </c>
      <c r="L1202" t="s">
        <v>1772</v>
      </c>
      <c r="M1202" t="s">
        <v>1161</v>
      </c>
      <c r="N1202">
        <v>21</v>
      </c>
      <c r="O1202" t="s">
        <v>16</v>
      </c>
      <c r="P1202" t="s">
        <v>26</v>
      </c>
      <c r="Q1202" t="s">
        <v>171</v>
      </c>
      <c r="R1202" t="s">
        <v>12</v>
      </c>
      <c r="S1202">
        <v>4</v>
      </c>
      <c r="T1202">
        <v>327.25</v>
      </c>
      <c r="U1202">
        <v>0.13</v>
      </c>
      <c r="V1202">
        <v>1138.83</v>
      </c>
      <c r="W1202" t="s">
        <v>1824</v>
      </c>
    </row>
    <row r="1203" spans="1:23">
      <c r="A1203" s="27">
        <v>45652</v>
      </c>
      <c r="B1203" t="s">
        <v>899</v>
      </c>
      <c r="C1203" t="s">
        <v>1592</v>
      </c>
      <c r="D1203" t="s">
        <v>3876</v>
      </c>
      <c r="E1203" t="s">
        <v>1566</v>
      </c>
      <c r="F1203" t="s">
        <v>3872</v>
      </c>
      <c r="G1203" t="s">
        <v>1717</v>
      </c>
      <c r="H1203" t="s">
        <v>1804</v>
      </c>
      <c r="I1203" t="s">
        <v>1805</v>
      </c>
      <c r="J1203" t="s">
        <v>1784</v>
      </c>
      <c r="K1203" t="s">
        <v>1806</v>
      </c>
      <c r="L1203" t="s">
        <v>1756</v>
      </c>
      <c r="M1203" t="s">
        <v>900</v>
      </c>
      <c r="N1203">
        <v>54</v>
      </c>
      <c r="O1203" t="s">
        <v>16</v>
      </c>
      <c r="P1203" t="s">
        <v>19</v>
      </c>
      <c r="Q1203" t="s">
        <v>22</v>
      </c>
      <c r="R1203" t="s">
        <v>12</v>
      </c>
      <c r="S1203">
        <v>4</v>
      </c>
      <c r="T1203">
        <v>300.12</v>
      </c>
      <c r="U1203">
        <v>0.05</v>
      </c>
      <c r="V1203">
        <v>1140.4559999999999</v>
      </c>
      <c r="W1203" t="s">
        <v>1826</v>
      </c>
    </row>
    <row r="1204" spans="1:23">
      <c r="A1204" s="27">
        <v>45653</v>
      </c>
      <c r="B1204" t="s">
        <v>770</v>
      </c>
      <c r="C1204" t="s">
        <v>1600</v>
      </c>
      <c r="D1204" t="s">
        <v>3881</v>
      </c>
      <c r="E1204" t="s">
        <v>1563</v>
      </c>
      <c r="F1204" t="s">
        <v>3854</v>
      </c>
      <c r="G1204" t="s">
        <v>1623</v>
      </c>
      <c r="H1204" t="s">
        <v>1807</v>
      </c>
      <c r="I1204" t="s">
        <v>1808</v>
      </c>
      <c r="J1204" t="s">
        <v>1759</v>
      </c>
      <c r="K1204" t="s">
        <v>1809</v>
      </c>
      <c r="L1204" t="s">
        <v>1756</v>
      </c>
      <c r="M1204" t="s">
        <v>771</v>
      </c>
      <c r="N1204">
        <v>59</v>
      </c>
      <c r="O1204" t="s">
        <v>16</v>
      </c>
      <c r="P1204" t="s">
        <v>19</v>
      </c>
      <c r="Q1204" t="s">
        <v>254</v>
      </c>
      <c r="R1204" t="s">
        <v>12</v>
      </c>
      <c r="S1204">
        <v>3</v>
      </c>
      <c r="T1204">
        <v>543.92999999999995</v>
      </c>
      <c r="U1204">
        <v>0.3</v>
      </c>
      <c r="V1204">
        <v>1142.2529999999999</v>
      </c>
      <c r="W1204" t="s">
        <v>1829</v>
      </c>
    </row>
    <row r="1205" spans="1:23">
      <c r="A1205" s="27">
        <v>45653</v>
      </c>
      <c r="B1205" t="s">
        <v>329</v>
      </c>
      <c r="C1205" t="s">
        <v>1638</v>
      </c>
      <c r="D1205" t="s">
        <v>3903</v>
      </c>
      <c r="E1205" t="s">
        <v>1566</v>
      </c>
      <c r="F1205" t="s">
        <v>3887</v>
      </c>
      <c r="G1205" t="s">
        <v>1601</v>
      </c>
      <c r="H1205" t="s">
        <v>1782</v>
      </c>
      <c r="I1205" t="s">
        <v>1783</v>
      </c>
      <c r="J1205" t="s">
        <v>1784</v>
      </c>
      <c r="K1205" t="s">
        <v>1785</v>
      </c>
      <c r="L1205" t="s">
        <v>1772</v>
      </c>
      <c r="M1205" t="s">
        <v>330</v>
      </c>
      <c r="N1205">
        <v>29</v>
      </c>
      <c r="O1205" t="s">
        <v>16</v>
      </c>
      <c r="P1205" t="s">
        <v>26</v>
      </c>
      <c r="Q1205" t="s">
        <v>156</v>
      </c>
      <c r="R1205" t="s">
        <v>12</v>
      </c>
      <c r="S1205">
        <v>2</v>
      </c>
      <c r="T1205">
        <v>732.37</v>
      </c>
      <c r="U1205">
        <v>0.22</v>
      </c>
      <c r="V1205">
        <v>1142.4972</v>
      </c>
      <c r="W1205" t="s">
        <v>1829</v>
      </c>
    </row>
    <row r="1206" spans="1:23">
      <c r="A1206" s="27">
        <v>45653</v>
      </c>
      <c r="B1206" t="s">
        <v>103</v>
      </c>
      <c r="C1206" t="s">
        <v>1551</v>
      </c>
      <c r="D1206" t="s">
        <v>3844</v>
      </c>
      <c r="E1206" t="s">
        <v>1547</v>
      </c>
      <c r="F1206" t="s">
        <v>3843</v>
      </c>
      <c r="G1206" t="s">
        <v>1595</v>
      </c>
      <c r="H1206" t="s">
        <v>1776</v>
      </c>
      <c r="I1206" t="s">
        <v>1777</v>
      </c>
      <c r="J1206" t="s">
        <v>1754</v>
      </c>
      <c r="K1206" t="s">
        <v>1778</v>
      </c>
      <c r="L1206" t="s">
        <v>1772</v>
      </c>
      <c r="M1206" t="s">
        <v>104</v>
      </c>
      <c r="N1206">
        <v>40</v>
      </c>
      <c r="O1206" t="s">
        <v>9</v>
      </c>
      <c r="P1206" t="s">
        <v>31</v>
      </c>
      <c r="Q1206" t="s">
        <v>25</v>
      </c>
      <c r="R1206" t="s">
        <v>12</v>
      </c>
      <c r="S1206">
        <v>2</v>
      </c>
      <c r="T1206">
        <v>635.14</v>
      </c>
      <c r="U1206">
        <v>0.1</v>
      </c>
      <c r="V1206">
        <v>1143.252</v>
      </c>
      <c r="W1206" t="s">
        <v>1824</v>
      </c>
    </row>
    <row r="1207" spans="1:23">
      <c r="A1207" s="27">
        <v>45653</v>
      </c>
      <c r="B1207" t="s">
        <v>244</v>
      </c>
      <c r="C1207" t="s">
        <v>1551</v>
      </c>
      <c r="D1207" t="s">
        <v>3844</v>
      </c>
      <c r="E1207" t="s">
        <v>1547</v>
      </c>
      <c r="F1207" t="s">
        <v>3843</v>
      </c>
      <c r="G1207" t="s">
        <v>1667</v>
      </c>
      <c r="H1207" t="s">
        <v>1786</v>
      </c>
      <c r="I1207" t="s">
        <v>1787</v>
      </c>
      <c r="J1207" t="s">
        <v>1763</v>
      </c>
      <c r="K1207" t="s">
        <v>1788</v>
      </c>
      <c r="L1207" t="s">
        <v>1756</v>
      </c>
      <c r="M1207" t="s">
        <v>245</v>
      </c>
      <c r="N1207">
        <v>27</v>
      </c>
      <c r="O1207" t="s">
        <v>16</v>
      </c>
      <c r="P1207" t="s">
        <v>26</v>
      </c>
      <c r="Q1207" t="s">
        <v>156</v>
      </c>
      <c r="R1207" t="s">
        <v>12</v>
      </c>
      <c r="S1207">
        <v>4</v>
      </c>
      <c r="T1207">
        <v>348.91</v>
      </c>
      <c r="U1207">
        <v>0.18</v>
      </c>
      <c r="V1207">
        <v>1144.4248</v>
      </c>
      <c r="W1207" t="s">
        <v>1826</v>
      </c>
    </row>
    <row r="1208" spans="1:23">
      <c r="A1208" s="27">
        <v>45653</v>
      </c>
      <c r="B1208" t="s">
        <v>1092</v>
      </c>
      <c r="C1208" t="s">
        <v>1596</v>
      </c>
      <c r="D1208" t="s">
        <v>3878</v>
      </c>
      <c r="E1208" t="s">
        <v>1566</v>
      </c>
      <c r="F1208" t="s">
        <v>3879</v>
      </c>
      <c r="G1208" t="s">
        <v>1733</v>
      </c>
      <c r="H1208" t="s">
        <v>1801</v>
      </c>
      <c r="I1208" t="s">
        <v>1802</v>
      </c>
      <c r="J1208" t="s">
        <v>1759</v>
      </c>
      <c r="K1208" t="s">
        <v>1803</v>
      </c>
      <c r="L1208" t="s">
        <v>1756</v>
      </c>
      <c r="M1208" t="s">
        <v>1093</v>
      </c>
      <c r="N1208">
        <v>55</v>
      </c>
      <c r="O1208" t="s">
        <v>9</v>
      </c>
      <c r="P1208" t="s">
        <v>19</v>
      </c>
      <c r="Q1208" t="s">
        <v>117</v>
      </c>
      <c r="R1208" t="s">
        <v>12</v>
      </c>
      <c r="S1208">
        <v>4</v>
      </c>
      <c r="T1208">
        <v>403.47</v>
      </c>
      <c r="U1208">
        <v>0.28999999999999998</v>
      </c>
      <c r="V1208">
        <v>1145.8548000000001</v>
      </c>
      <c r="W1208" t="s">
        <v>1824</v>
      </c>
    </row>
    <row r="1209" spans="1:23">
      <c r="A1209" s="27">
        <v>45654</v>
      </c>
      <c r="B1209" t="s">
        <v>1425</v>
      </c>
      <c r="C1209" t="s">
        <v>1712</v>
      </c>
      <c r="D1209" t="s">
        <v>3943</v>
      </c>
      <c r="E1209" t="s">
        <v>1566</v>
      </c>
      <c r="F1209" t="s">
        <v>3856</v>
      </c>
      <c r="G1209" t="s">
        <v>1741</v>
      </c>
      <c r="H1209" t="s">
        <v>1789</v>
      </c>
      <c r="I1209" t="s">
        <v>1790</v>
      </c>
      <c r="J1209" t="s">
        <v>1754</v>
      </c>
      <c r="K1209" t="s">
        <v>1791</v>
      </c>
      <c r="L1209" t="s">
        <v>1772</v>
      </c>
      <c r="M1209" t="s">
        <v>1426</v>
      </c>
      <c r="N1209">
        <v>34</v>
      </c>
      <c r="O1209" t="s">
        <v>16</v>
      </c>
      <c r="P1209" t="s">
        <v>26</v>
      </c>
      <c r="Q1209" t="s">
        <v>324</v>
      </c>
      <c r="R1209" t="s">
        <v>12</v>
      </c>
      <c r="S1209">
        <v>2</v>
      </c>
      <c r="T1209">
        <v>807.1</v>
      </c>
      <c r="U1209">
        <v>0.28999999999999998</v>
      </c>
      <c r="V1209">
        <v>1146.0820000000001</v>
      </c>
      <c r="W1209" t="s">
        <v>1824</v>
      </c>
    </row>
    <row r="1210" spans="1:23">
      <c r="A1210" s="27">
        <v>45654</v>
      </c>
      <c r="B1210" t="s">
        <v>779</v>
      </c>
      <c r="C1210" t="s">
        <v>1616</v>
      </c>
      <c r="D1210" t="s">
        <v>3890</v>
      </c>
      <c r="E1210" t="s">
        <v>1563</v>
      </c>
      <c r="F1210" t="s">
        <v>3839</v>
      </c>
      <c r="G1210" t="s">
        <v>1623</v>
      </c>
      <c r="H1210" t="s">
        <v>1804</v>
      </c>
      <c r="I1210" t="s">
        <v>1805</v>
      </c>
      <c r="J1210" t="s">
        <v>1784</v>
      </c>
      <c r="K1210" t="s">
        <v>1806</v>
      </c>
      <c r="L1210" t="s">
        <v>1756</v>
      </c>
      <c r="M1210" t="s">
        <v>780</v>
      </c>
      <c r="N1210">
        <v>56</v>
      </c>
      <c r="O1210" t="s">
        <v>16</v>
      </c>
      <c r="P1210" t="s">
        <v>19</v>
      </c>
      <c r="Q1210" t="s">
        <v>328</v>
      </c>
      <c r="R1210" t="s">
        <v>12</v>
      </c>
      <c r="S1210">
        <v>4</v>
      </c>
      <c r="T1210">
        <v>362.81</v>
      </c>
      <c r="U1210">
        <v>0.21</v>
      </c>
      <c r="V1210">
        <v>1146.4795999999999</v>
      </c>
      <c r="W1210" t="s">
        <v>1826</v>
      </c>
    </row>
    <row r="1211" spans="1:23">
      <c r="A1211" s="27">
        <v>45654</v>
      </c>
      <c r="B1211" t="s">
        <v>381</v>
      </c>
      <c r="C1211" t="s">
        <v>1604</v>
      </c>
      <c r="D1211" t="s">
        <v>3883</v>
      </c>
      <c r="E1211" t="s">
        <v>1566</v>
      </c>
      <c r="F1211" t="s">
        <v>3848</v>
      </c>
      <c r="G1211" t="s">
        <v>1685</v>
      </c>
      <c r="H1211" t="s">
        <v>1807</v>
      </c>
      <c r="I1211" t="s">
        <v>1808</v>
      </c>
      <c r="J1211" t="s">
        <v>1759</v>
      </c>
      <c r="K1211" t="s">
        <v>1809</v>
      </c>
      <c r="L1211" t="s">
        <v>1756</v>
      </c>
      <c r="M1211" t="s">
        <v>382</v>
      </c>
      <c r="N1211">
        <v>38</v>
      </c>
      <c r="O1211" t="s">
        <v>9</v>
      </c>
      <c r="P1211" t="s">
        <v>31</v>
      </c>
      <c r="Q1211" t="s">
        <v>35</v>
      </c>
      <c r="R1211" t="s">
        <v>12</v>
      </c>
      <c r="S1211">
        <v>4</v>
      </c>
      <c r="T1211">
        <v>377.18</v>
      </c>
      <c r="U1211">
        <v>0.24</v>
      </c>
      <c r="V1211">
        <v>1146.6271999999999</v>
      </c>
      <c r="W1211" t="s">
        <v>1829</v>
      </c>
    </row>
    <row r="1212" spans="1:23">
      <c r="A1212" s="27">
        <v>45655</v>
      </c>
      <c r="B1212" t="s">
        <v>335</v>
      </c>
      <c r="C1212" t="s">
        <v>1634</v>
      </c>
      <c r="D1212" t="s">
        <v>3901</v>
      </c>
      <c r="E1212" t="s">
        <v>1563</v>
      </c>
      <c r="F1212" t="s">
        <v>3839</v>
      </c>
      <c r="G1212" t="s">
        <v>1743</v>
      </c>
      <c r="H1212" t="s">
        <v>1769</v>
      </c>
      <c r="I1212" t="s">
        <v>1770</v>
      </c>
      <c r="J1212" t="s">
        <v>1763</v>
      </c>
      <c r="K1212" t="s">
        <v>1771</v>
      </c>
      <c r="L1212" t="s">
        <v>1772</v>
      </c>
      <c r="M1212" t="s">
        <v>336</v>
      </c>
      <c r="N1212">
        <v>28</v>
      </c>
      <c r="O1212" t="s">
        <v>16</v>
      </c>
      <c r="P1212" t="s">
        <v>26</v>
      </c>
      <c r="Q1212" t="s">
        <v>715</v>
      </c>
      <c r="R1212" t="s">
        <v>12</v>
      </c>
      <c r="S1212">
        <v>3</v>
      </c>
      <c r="T1212">
        <v>523.66</v>
      </c>
      <c r="U1212">
        <v>0.27</v>
      </c>
      <c r="V1212">
        <v>1146.8154</v>
      </c>
      <c r="W1212" t="s">
        <v>1824</v>
      </c>
    </row>
    <row r="1213" spans="1:23">
      <c r="A1213" s="27">
        <v>45656</v>
      </c>
      <c r="B1213" t="s">
        <v>1050</v>
      </c>
      <c r="C1213" t="s">
        <v>1690</v>
      </c>
      <c r="D1213" t="s">
        <v>3932</v>
      </c>
      <c r="E1213" t="s">
        <v>1558</v>
      </c>
      <c r="F1213" t="s">
        <v>3861</v>
      </c>
      <c r="G1213" t="s">
        <v>1695</v>
      </c>
      <c r="H1213" t="s">
        <v>1786</v>
      </c>
      <c r="I1213" t="s">
        <v>1787</v>
      </c>
      <c r="J1213" t="s">
        <v>1763</v>
      </c>
      <c r="K1213" t="s">
        <v>1788</v>
      </c>
      <c r="L1213" t="s">
        <v>1756</v>
      </c>
      <c r="M1213" t="s">
        <v>1051</v>
      </c>
      <c r="N1213">
        <v>50</v>
      </c>
      <c r="O1213" t="s">
        <v>16</v>
      </c>
      <c r="P1213" t="s">
        <v>19</v>
      </c>
      <c r="Q1213" t="s">
        <v>25</v>
      </c>
      <c r="R1213" t="s">
        <v>12</v>
      </c>
      <c r="S1213">
        <v>3</v>
      </c>
      <c r="T1213">
        <v>444.55</v>
      </c>
      <c r="U1213">
        <v>0.14000000000000001</v>
      </c>
      <c r="V1213">
        <v>1146.9390000000001</v>
      </c>
      <c r="W1213" t="s">
        <v>1826</v>
      </c>
    </row>
    <row r="1214" spans="1:23">
      <c r="A1214" s="27">
        <v>45656</v>
      </c>
      <c r="B1214" t="s">
        <v>857</v>
      </c>
      <c r="C1214" t="s">
        <v>1666</v>
      </c>
      <c r="D1214" t="s">
        <v>3919</v>
      </c>
      <c r="E1214" t="s">
        <v>1558</v>
      </c>
      <c r="F1214" t="s">
        <v>3861</v>
      </c>
      <c r="G1214" t="s">
        <v>1719</v>
      </c>
      <c r="H1214" t="s">
        <v>1799</v>
      </c>
      <c r="I1214" t="s">
        <v>1800</v>
      </c>
      <c r="J1214" t="s">
        <v>1763</v>
      </c>
      <c r="K1214" t="s">
        <v>207</v>
      </c>
      <c r="L1214" t="s">
        <v>1765</v>
      </c>
      <c r="M1214" t="s">
        <v>858</v>
      </c>
      <c r="N1214">
        <v>45</v>
      </c>
      <c r="O1214" t="s">
        <v>16</v>
      </c>
      <c r="P1214" t="s">
        <v>31</v>
      </c>
      <c r="Q1214" t="s">
        <v>715</v>
      </c>
      <c r="R1214" t="s">
        <v>12</v>
      </c>
      <c r="S1214">
        <v>2</v>
      </c>
      <c r="T1214">
        <v>579.52</v>
      </c>
      <c r="U1214">
        <v>0.01</v>
      </c>
      <c r="V1214">
        <v>1147.4495999999999</v>
      </c>
      <c r="W1214" t="s">
        <v>1824</v>
      </c>
    </row>
    <row r="1215" spans="1:23">
      <c r="A1215" s="27">
        <v>45656</v>
      </c>
      <c r="B1215" t="s">
        <v>1154</v>
      </c>
      <c r="C1215" t="s">
        <v>1714</v>
      </c>
      <c r="D1215" t="s">
        <v>3944</v>
      </c>
      <c r="E1215" t="s">
        <v>1558</v>
      </c>
      <c r="F1215" t="s">
        <v>3850</v>
      </c>
      <c r="G1215" t="s">
        <v>1685</v>
      </c>
      <c r="H1215" t="s">
        <v>1794</v>
      </c>
      <c r="I1215" t="s">
        <v>1795</v>
      </c>
      <c r="J1215" t="s">
        <v>1759</v>
      </c>
      <c r="K1215" t="s">
        <v>1796</v>
      </c>
      <c r="L1215" t="s">
        <v>1772</v>
      </c>
      <c r="M1215" t="s">
        <v>1155</v>
      </c>
      <c r="N1215">
        <v>20</v>
      </c>
      <c r="O1215" t="s">
        <v>16</v>
      </c>
      <c r="P1215" t="s">
        <v>26</v>
      </c>
      <c r="Q1215" t="s">
        <v>250</v>
      </c>
      <c r="R1215" t="s">
        <v>12</v>
      </c>
      <c r="S1215">
        <v>4</v>
      </c>
      <c r="T1215">
        <v>354.65</v>
      </c>
      <c r="U1215">
        <v>0.19</v>
      </c>
      <c r="V1215">
        <v>1149.066</v>
      </c>
      <c r="W1215" t="s">
        <v>1824</v>
      </c>
    </row>
    <row r="1216" spans="1:23">
      <c r="A1216" s="27">
        <v>45656</v>
      </c>
      <c r="B1216" t="s">
        <v>932</v>
      </c>
      <c r="C1216" t="s">
        <v>1632</v>
      </c>
      <c r="D1216" t="s">
        <v>3900</v>
      </c>
      <c r="E1216" t="s">
        <v>1563</v>
      </c>
      <c r="F1216" t="s">
        <v>3848</v>
      </c>
      <c r="G1216" t="s">
        <v>1556</v>
      </c>
      <c r="H1216" t="s">
        <v>1752</v>
      </c>
      <c r="I1216" t="s">
        <v>1753</v>
      </c>
      <c r="J1216" t="s">
        <v>1754</v>
      </c>
      <c r="K1216" t="s">
        <v>1755</v>
      </c>
      <c r="L1216" t="s">
        <v>1756</v>
      </c>
      <c r="M1216" t="s">
        <v>933</v>
      </c>
      <c r="N1216">
        <v>29</v>
      </c>
      <c r="O1216" t="s">
        <v>9</v>
      </c>
      <c r="P1216" t="s">
        <v>26</v>
      </c>
      <c r="Q1216" t="s">
        <v>313</v>
      </c>
      <c r="R1216" t="s">
        <v>12</v>
      </c>
      <c r="S1216">
        <v>2</v>
      </c>
      <c r="T1216">
        <v>700.95</v>
      </c>
      <c r="U1216">
        <v>0.18</v>
      </c>
      <c r="V1216">
        <v>1149.558</v>
      </c>
      <c r="W1216" t="s">
        <v>1826</v>
      </c>
    </row>
    <row r="1217" spans="1:23">
      <c r="A1217" s="27">
        <v>45656</v>
      </c>
      <c r="B1217" t="s">
        <v>749</v>
      </c>
      <c r="C1217" t="s">
        <v>1724</v>
      </c>
      <c r="D1217" t="s">
        <v>3949</v>
      </c>
      <c r="E1217" t="s">
        <v>1566</v>
      </c>
      <c r="F1217" t="s">
        <v>3848</v>
      </c>
      <c r="G1217" t="s">
        <v>1743</v>
      </c>
      <c r="H1217" t="s">
        <v>1752</v>
      </c>
      <c r="I1217" t="s">
        <v>1753</v>
      </c>
      <c r="J1217" t="s">
        <v>1754</v>
      </c>
      <c r="K1217" t="s">
        <v>1755</v>
      </c>
      <c r="L1217" t="s">
        <v>1756</v>
      </c>
      <c r="M1217" t="s">
        <v>750</v>
      </c>
      <c r="N1217">
        <v>59</v>
      </c>
      <c r="O1217" t="s">
        <v>9</v>
      </c>
      <c r="P1217" t="s">
        <v>19</v>
      </c>
      <c r="Q1217" t="s">
        <v>317</v>
      </c>
      <c r="R1217" t="s">
        <v>12</v>
      </c>
      <c r="S1217">
        <v>4</v>
      </c>
      <c r="T1217">
        <v>370.09</v>
      </c>
      <c r="U1217">
        <v>0.22</v>
      </c>
      <c r="V1217">
        <v>1154.6808000000001</v>
      </c>
      <c r="W1217" t="s">
        <v>1829</v>
      </c>
    </row>
    <row r="1218" spans="1:23">
      <c r="A1218" s="27">
        <v>45657</v>
      </c>
      <c r="B1218" t="s">
        <v>1240</v>
      </c>
      <c r="C1218" t="s">
        <v>1698</v>
      </c>
      <c r="D1218" t="s">
        <v>3936</v>
      </c>
      <c r="E1218" t="s">
        <v>1547</v>
      </c>
      <c r="F1218" t="s">
        <v>3894</v>
      </c>
      <c r="G1218" t="s">
        <v>1707</v>
      </c>
      <c r="H1218" t="s">
        <v>1782</v>
      </c>
      <c r="I1218" t="s">
        <v>1783</v>
      </c>
      <c r="J1218" t="s">
        <v>1784</v>
      </c>
      <c r="K1218" t="s">
        <v>1785</v>
      </c>
      <c r="L1218" t="s">
        <v>1772</v>
      </c>
      <c r="M1218" t="s">
        <v>1241</v>
      </c>
      <c r="N1218">
        <v>54</v>
      </c>
      <c r="O1218" t="s">
        <v>9</v>
      </c>
      <c r="P1218" t="s">
        <v>19</v>
      </c>
      <c r="Q1218" t="s">
        <v>51</v>
      </c>
      <c r="R1218" t="s">
        <v>12</v>
      </c>
      <c r="S1218">
        <v>4</v>
      </c>
      <c r="T1218">
        <v>313.83</v>
      </c>
      <c r="U1218">
        <v>0.08</v>
      </c>
      <c r="V1218">
        <v>1154.8943999999999</v>
      </c>
      <c r="W1218" t="s">
        <v>1826</v>
      </c>
    </row>
    <row r="1219" spans="1:23">
      <c r="A1219" s="27">
        <v>45657</v>
      </c>
      <c r="B1219" t="s">
        <v>1446</v>
      </c>
      <c r="C1219" t="s">
        <v>1670</v>
      </c>
      <c r="D1219" t="s">
        <v>3921</v>
      </c>
      <c r="E1219" t="s">
        <v>1566</v>
      </c>
      <c r="F1219" t="s">
        <v>3872</v>
      </c>
      <c r="G1219" t="s">
        <v>1745</v>
      </c>
      <c r="H1219" t="s">
        <v>1804</v>
      </c>
      <c r="I1219" t="s">
        <v>1805</v>
      </c>
      <c r="J1219" t="s">
        <v>1784</v>
      </c>
      <c r="K1219" t="s">
        <v>1806</v>
      </c>
      <c r="L1219" t="s">
        <v>1756</v>
      </c>
      <c r="M1219" t="s">
        <v>1447</v>
      </c>
      <c r="N1219">
        <v>19</v>
      </c>
      <c r="O1219" t="s">
        <v>9</v>
      </c>
      <c r="P1219" t="s">
        <v>26</v>
      </c>
      <c r="Q1219" t="s">
        <v>22</v>
      </c>
      <c r="R1219" t="s">
        <v>12</v>
      </c>
      <c r="S1219">
        <v>2</v>
      </c>
      <c r="T1219">
        <v>780.57</v>
      </c>
      <c r="U1219">
        <v>0.26</v>
      </c>
      <c r="V1219">
        <v>1155.2436</v>
      </c>
      <c r="W1219" t="s">
        <v>1826</v>
      </c>
    </row>
    <row r="1220" spans="1:23">
      <c r="A1220" s="27">
        <v>45658</v>
      </c>
      <c r="B1220" t="s">
        <v>592</v>
      </c>
      <c r="C1220" t="s">
        <v>1616</v>
      </c>
      <c r="D1220" t="s">
        <v>3890</v>
      </c>
      <c r="E1220" t="s">
        <v>1563</v>
      </c>
      <c r="F1220" t="s">
        <v>3839</v>
      </c>
      <c r="G1220" t="s">
        <v>1589</v>
      </c>
      <c r="H1220" t="s">
        <v>1801</v>
      </c>
      <c r="I1220" t="s">
        <v>1802</v>
      </c>
      <c r="J1220" t="s">
        <v>1759</v>
      </c>
      <c r="K1220" t="s">
        <v>1803</v>
      </c>
      <c r="L1220" t="s">
        <v>1756</v>
      </c>
      <c r="M1220" t="s">
        <v>593</v>
      </c>
      <c r="N1220">
        <v>43</v>
      </c>
      <c r="O1220" t="s">
        <v>16</v>
      </c>
      <c r="P1220" t="s">
        <v>31</v>
      </c>
      <c r="Q1220" t="s">
        <v>184</v>
      </c>
      <c r="R1220" t="s">
        <v>12</v>
      </c>
      <c r="S1220">
        <v>2</v>
      </c>
      <c r="T1220">
        <v>696.61</v>
      </c>
      <c r="U1220">
        <v>0.17</v>
      </c>
      <c r="V1220">
        <v>1156.3725999999999</v>
      </c>
      <c r="W1220" t="s">
        <v>1826</v>
      </c>
    </row>
    <row r="1221" spans="1:23">
      <c r="A1221" s="27">
        <v>45659</v>
      </c>
      <c r="B1221" t="s">
        <v>770</v>
      </c>
      <c r="C1221" t="s">
        <v>1600</v>
      </c>
      <c r="D1221" t="s">
        <v>3881</v>
      </c>
      <c r="E1221" t="s">
        <v>1563</v>
      </c>
      <c r="F1221" t="s">
        <v>3854</v>
      </c>
      <c r="G1221" t="s">
        <v>1661</v>
      </c>
      <c r="H1221" t="s">
        <v>1813</v>
      </c>
      <c r="I1221" t="s">
        <v>1814</v>
      </c>
      <c r="J1221" t="s">
        <v>1754</v>
      </c>
      <c r="K1221" t="s">
        <v>1815</v>
      </c>
      <c r="L1221" t="s">
        <v>1772</v>
      </c>
      <c r="M1221" t="s">
        <v>771</v>
      </c>
      <c r="N1221">
        <v>59</v>
      </c>
      <c r="O1221" t="s">
        <v>16</v>
      </c>
      <c r="P1221" t="s">
        <v>19</v>
      </c>
      <c r="Q1221" t="s">
        <v>588</v>
      </c>
      <c r="R1221" t="s">
        <v>12</v>
      </c>
      <c r="S1221">
        <v>2</v>
      </c>
      <c r="T1221">
        <v>800.84</v>
      </c>
      <c r="U1221">
        <v>0.27</v>
      </c>
      <c r="V1221">
        <v>1169.2264</v>
      </c>
      <c r="W1221" t="s">
        <v>1829</v>
      </c>
    </row>
    <row r="1222" spans="1:23">
      <c r="A1222" s="27">
        <v>45659</v>
      </c>
      <c r="B1222" t="s">
        <v>526</v>
      </c>
      <c r="C1222" t="s">
        <v>1656</v>
      </c>
      <c r="D1222" t="s">
        <v>3914</v>
      </c>
      <c r="E1222" t="s">
        <v>1566</v>
      </c>
      <c r="F1222" t="s">
        <v>3848</v>
      </c>
      <c r="G1222" t="s">
        <v>1577</v>
      </c>
      <c r="H1222" t="s">
        <v>1773</v>
      </c>
      <c r="I1222" t="s">
        <v>1774</v>
      </c>
      <c r="J1222" t="s">
        <v>1759</v>
      </c>
      <c r="K1222" t="s">
        <v>1775</v>
      </c>
      <c r="L1222" t="s">
        <v>1765</v>
      </c>
      <c r="M1222" t="s">
        <v>527</v>
      </c>
      <c r="N1222">
        <v>59</v>
      </c>
      <c r="O1222" t="s">
        <v>9</v>
      </c>
      <c r="P1222" t="s">
        <v>19</v>
      </c>
      <c r="Q1222" t="s">
        <v>167</v>
      </c>
      <c r="R1222" t="s">
        <v>12</v>
      </c>
      <c r="S1222">
        <v>2</v>
      </c>
      <c r="T1222">
        <v>628.83000000000004</v>
      </c>
      <c r="U1222">
        <v>7.0000000000000007E-2</v>
      </c>
      <c r="V1222">
        <v>1169.6238000000001</v>
      </c>
      <c r="W1222" t="s">
        <v>1824</v>
      </c>
    </row>
    <row r="1223" spans="1:23">
      <c r="A1223" s="27">
        <v>45660</v>
      </c>
      <c r="B1223" t="s">
        <v>1098</v>
      </c>
      <c r="C1223" t="s">
        <v>1664</v>
      </c>
      <c r="D1223" t="s">
        <v>3918</v>
      </c>
      <c r="E1223" t="s">
        <v>1547</v>
      </c>
      <c r="F1223" t="s">
        <v>3848</v>
      </c>
      <c r="G1223" t="s">
        <v>1585</v>
      </c>
      <c r="H1223" t="s">
        <v>1766</v>
      </c>
      <c r="I1223" t="s">
        <v>1767</v>
      </c>
      <c r="J1223" t="s">
        <v>1759</v>
      </c>
      <c r="K1223" t="s">
        <v>1768</v>
      </c>
      <c r="L1223" t="s">
        <v>1765</v>
      </c>
      <c r="M1223" t="s">
        <v>1099</v>
      </c>
      <c r="N1223">
        <v>26</v>
      </c>
      <c r="O1223" t="s">
        <v>9</v>
      </c>
      <c r="P1223" t="s">
        <v>26</v>
      </c>
      <c r="Q1223" t="s">
        <v>267</v>
      </c>
      <c r="R1223" t="s">
        <v>12</v>
      </c>
      <c r="S1223">
        <v>4</v>
      </c>
      <c r="T1223">
        <v>348.58</v>
      </c>
      <c r="U1223">
        <v>0.16</v>
      </c>
      <c r="V1223">
        <v>1171.2288000000001</v>
      </c>
      <c r="W1223" t="s">
        <v>1829</v>
      </c>
    </row>
    <row r="1224" spans="1:23">
      <c r="A1224" s="27">
        <v>45661</v>
      </c>
      <c r="B1224" t="s">
        <v>425</v>
      </c>
      <c r="C1224" t="s">
        <v>1576</v>
      </c>
      <c r="D1224" t="s">
        <v>3863</v>
      </c>
      <c r="E1224" t="s">
        <v>1544</v>
      </c>
      <c r="F1224" t="s">
        <v>3864</v>
      </c>
      <c r="G1224" t="s">
        <v>1589</v>
      </c>
      <c r="H1224" t="s">
        <v>1776</v>
      </c>
      <c r="I1224" t="s">
        <v>1777</v>
      </c>
      <c r="J1224" t="s">
        <v>1754</v>
      </c>
      <c r="K1224" t="s">
        <v>1778</v>
      </c>
      <c r="L1224" t="s">
        <v>1772</v>
      </c>
      <c r="M1224" t="s">
        <v>426</v>
      </c>
      <c r="N1224">
        <v>40</v>
      </c>
      <c r="O1224" t="s">
        <v>9</v>
      </c>
      <c r="P1224" t="s">
        <v>31</v>
      </c>
      <c r="Q1224" t="s">
        <v>62</v>
      </c>
      <c r="R1224" t="s">
        <v>12</v>
      </c>
      <c r="S1224">
        <v>2</v>
      </c>
      <c r="T1224">
        <v>629.73</v>
      </c>
      <c r="U1224">
        <v>7.0000000000000007E-2</v>
      </c>
      <c r="V1224">
        <v>1171.2978000000001</v>
      </c>
      <c r="W1224" t="s">
        <v>1826</v>
      </c>
    </row>
    <row r="1225" spans="1:23">
      <c r="A1225" s="27">
        <v>45661</v>
      </c>
      <c r="B1225" t="s">
        <v>408</v>
      </c>
      <c r="C1225" t="s">
        <v>1742</v>
      </c>
      <c r="D1225" t="s">
        <v>3958</v>
      </c>
      <c r="E1225" t="s">
        <v>1566</v>
      </c>
      <c r="F1225" t="s">
        <v>3887</v>
      </c>
      <c r="G1225" t="s">
        <v>1611</v>
      </c>
      <c r="H1225" t="s">
        <v>1779</v>
      </c>
      <c r="I1225" t="s">
        <v>1780</v>
      </c>
      <c r="J1225" t="s">
        <v>1763</v>
      </c>
      <c r="K1225" t="s">
        <v>1781</v>
      </c>
      <c r="L1225" t="s">
        <v>1772</v>
      </c>
      <c r="M1225" t="s">
        <v>409</v>
      </c>
      <c r="N1225">
        <v>21</v>
      </c>
      <c r="O1225" t="s">
        <v>16</v>
      </c>
      <c r="P1225" t="s">
        <v>26</v>
      </c>
      <c r="Q1225" t="s">
        <v>201</v>
      </c>
      <c r="R1225" t="s">
        <v>12</v>
      </c>
      <c r="S1225">
        <v>3</v>
      </c>
      <c r="T1225">
        <v>411.25</v>
      </c>
      <c r="U1225">
        <v>0.05</v>
      </c>
      <c r="V1225">
        <v>1172.0625</v>
      </c>
      <c r="W1225" t="s">
        <v>1829</v>
      </c>
    </row>
    <row r="1226" spans="1:23">
      <c r="A1226" s="27">
        <v>45661</v>
      </c>
      <c r="B1226" t="s">
        <v>48</v>
      </c>
      <c r="C1226" t="s">
        <v>1704</v>
      </c>
      <c r="D1226" t="s">
        <v>3939</v>
      </c>
      <c r="E1226" t="s">
        <v>1544</v>
      </c>
      <c r="F1226" t="s">
        <v>3864</v>
      </c>
      <c r="G1226" t="s">
        <v>1571</v>
      </c>
      <c r="H1226" t="s">
        <v>1797</v>
      </c>
      <c r="I1226" t="s">
        <v>1798</v>
      </c>
      <c r="J1226" t="s">
        <v>1754</v>
      </c>
      <c r="K1226" t="s">
        <v>129</v>
      </c>
      <c r="L1226" t="s">
        <v>1756</v>
      </c>
      <c r="M1226" t="s">
        <v>49</v>
      </c>
      <c r="N1226">
        <v>64</v>
      </c>
      <c r="O1226" t="s">
        <v>9</v>
      </c>
      <c r="P1226" t="s">
        <v>19</v>
      </c>
      <c r="Q1226" t="s">
        <v>43</v>
      </c>
      <c r="R1226" t="s">
        <v>12</v>
      </c>
      <c r="S1226">
        <v>2</v>
      </c>
      <c r="T1226">
        <v>838.22</v>
      </c>
      <c r="U1226">
        <v>0.3</v>
      </c>
      <c r="V1226">
        <v>1173.508</v>
      </c>
      <c r="W1226" t="s">
        <v>1829</v>
      </c>
    </row>
    <row r="1227" spans="1:23">
      <c r="A1227" s="27">
        <v>45661</v>
      </c>
      <c r="B1227" t="s">
        <v>455</v>
      </c>
      <c r="C1227" t="s">
        <v>1620</v>
      </c>
      <c r="D1227" t="s">
        <v>3892</v>
      </c>
      <c r="E1227" t="s">
        <v>1547</v>
      </c>
      <c r="F1227" t="s">
        <v>3841</v>
      </c>
      <c r="G1227" t="s">
        <v>1629</v>
      </c>
      <c r="H1227" t="s">
        <v>1769</v>
      </c>
      <c r="I1227" t="s">
        <v>1770</v>
      </c>
      <c r="J1227" t="s">
        <v>1763</v>
      </c>
      <c r="K1227" t="s">
        <v>1771</v>
      </c>
      <c r="L1227" t="s">
        <v>1772</v>
      </c>
      <c r="M1227" t="s">
        <v>456</v>
      </c>
      <c r="N1227">
        <v>62</v>
      </c>
      <c r="O1227" t="s">
        <v>16</v>
      </c>
      <c r="P1227" t="s">
        <v>19</v>
      </c>
      <c r="Q1227" t="s">
        <v>43</v>
      </c>
      <c r="R1227" t="s">
        <v>12</v>
      </c>
      <c r="S1227">
        <v>3</v>
      </c>
      <c r="T1227">
        <v>399.42</v>
      </c>
      <c r="U1227">
        <v>0.02</v>
      </c>
      <c r="V1227">
        <v>1174.2947999999999</v>
      </c>
      <c r="W1227" t="s">
        <v>1829</v>
      </c>
    </row>
    <row r="1228" spans="1:23">
      <c r="A1228" s="27">
        <v>45662</v>
      </c>
      <c r="B1228" t="s">
        <v>381</v>
      </c>
      <c r="C1228" t="s">
        <v>1672</v>
      </c>
      <c r="D1228" t="s">
        <v>3922</v>
      </c>
      <c r="E1228" t="s">
        <v>1563</v>
      </c>
      <c r="F1228" t="s">
        <v>3839</v>
      </c>
      <c r="G1228" t="s">
        <v>1727</v>
      </c>
      <c r="H1228" t="s">
        <v>1757</v>
      </c>
      <c r="I1228" t="s">
        <v>1758</v>
      </c>
      <c r="J1228" t="s">
        <v>1759</v>
      </c>
      <c r="K1228" t="s">
        <v>1760</v>
      </c>
      <c r="L1228" t="s">
        <v>1756</v>
      </c>
      <c r="M1228" t="s">
        <v>382</v>
      </c>
      <c r="N1228">
        <v>38</v>
      </c>
      <c r="O1228" t="s">
        <v>9</v>
      </c>
      <c r="P1228" t="s">
        <v>31</v>
      </c>
      <c r="Q1228" t="s">
        <v>88</v>
      </c>
      <c r="R1228" t="s">
        <v>12</v>
      </c>
      <c r="S1228">
        <v>4</v>
      </c>
      <c r="T1228">
        <v>408.07</v>
      </c>
      <c r="U1228">
        <v>0.28000000000000003</v>
      </c>
      <c r="V1228">
        <v>1175.2416000000001</v>
      </c>
      <c r="W1228" t="s">
        <v>1826</v>
      </c>
    </row>
    <row r="1229" spans="1:23">
      <c r="A1229" s="27">
        <v>45662</v>
      </c>
      <c r="B1229" t="s">
        <v>899</v>
      </c>
      <c r="C1229" t="s">
        <v>1660</v>
      </c>
      <c r="D1229" t="s">
        <v>3916</v>
      </c>
      <c r="E1229" t="s">
        <v>1544</v>
      </c>
      <c r="F1229" t="s">
        <v>3864</v>
      </c>
      <c r="G1229" t="s">
        <v>1625</v>
      </c>
      <c r="H1229" t="s">
        <v>1804</v>
      </c>
      <c r="I1229" t="s">
        <v>1805</v>
      </c>
      <c r="J1229" t="s">
        <v>1784</v>
      </c>
      <c r="K1229" t="s">
        <v>1806</v>
      </c>
      <c r="L1229" t="s">
        <v>1756</v>
      </c>
      <c r="M1229" t="s">
        <v>900</v>
      </c>
      <c r="N1229">
        <v>54</v>
      </c>
      <c r="O1229" t="s">
        <v>16</v>
      </c>
      <c r="P1229" t="s">
        <v>19</v>
      </c>
      <c r="Q1229" t="s">
        <v>287</v>
      </c>
      <c r="R1229" t="s">
        <v>12</v>
      </c>
      <c r="S1229">
        <v>2</v>
      </c>
      <c r="T1229">
        <v>805.08</v>
      </c>
      <c r="U1229">
        <v>0.27</v>
      </c>
      <c r="V1229">
        <v>1175.4168</v>
      </c>
      <c r="W1229" t="s">
        <v>1826</v>
      </c>
    </row>
    <row r="1230" spans="1:23">
      <c r="A1230" s="27">
        <v>45663</v>
      </c>
      <c r="B1230" t="s">
        <v>160</v>
      </c>
      <c r="C1230" t="s">
        <v>1718</v>
      </c>
      <c r="D1230" t="s">
        <v>3946</v>
      </c>
      <c r="E1230" t="s">
        <v>1547</v>
      </c>
      <c r="F1230" t="s">
        <v>3848</v>
      </c>
      <c r="G1230" t="s">
        <v>1591</v>
      </c>
      <c r="H1230" t="s">
        <v>1776</v>
      </c>
      <c r="I1230" t="s">
        <v>1777</v>
      </c>
      <c r="J1230" t="s">
        <v>1754</v>
      </c>
      <c r="K1230" t="s">
        <v>1778</v>
      </c>
      <c r="L1230" t="s">
        <v>1772</v>
      </c>
      <c r="M1230" t="s">
        <v>161</v>
      </c>
      <c r="N1230">
        <v>21</v>
      </c>
      <c r="O1230" t="s">
        <v>9</v>
      </c>
      <c r="P1230" t="s">
        <v>26</v>
      </c>
      <c r="Q1230" t="s">
        <v>250</v>
      </c>
      <c r="R1230" t="s">
        <v>12</v>
      </c>
      <c r="S1230">
        <v>3</v>
      </c>
      <c r="T1230">
        <v>522.78</v>
      </c>
      <c r="U1230">
        <v>0.25</v>
      </c>
      <c r="V1230">
        <v>1176.2550000000001</v>
      </c>
      <c r="W1230" t="s">
        <v>1824</v>
      </c>
    </row>
    <row r="1231" spans="1:23">
      <c r="A1231" s="27">
        <v>45663</v>
      </c>
      <c r="B1231" t="s">
        <v>1310</v>
      </c>
      <c r="C1231" t="s">
        <v>1568</v>
      </c>
      <c r="D1231" t="s">
        <v>3857</v>
      </c>
      <c r="E1231" t="s">
        <v>1544</v>
      </c>
      <c r="F1231" t="s">
        <v>3858</v>
      </c>
      <c r="G1231" t="s">
        <v>1669</v>
      </c>
      <c r="H1231" t="s">
        <v>1804</v>
      </c>
      <c r="I1231" t="s">
        <v>1805</v>
      </c>
      <c r="J1231" t="s">
        <v>1784</v>
      </c>
      <c r="K1231" t="s">
        <v>1806</v>
      </c>
      <c r="L1231" t="s">
        <v>1756</v>
      </c>
      <c r="M1231" t="s">
        <v>4001</v>
      </c>
      <c r="N1231">
        <v>42</v>
      </c>
      <c r="O1231" t="s">
        <v>16</v>
      </c>
      <c r="P1231" t="s">
        <v>31</v>
      </c>
      <c r="Q1231" t="s">
        <v>254</v>
      </c>
      <c r="R1231" t="s">
        <v>12</v>
      </c>
      <c r="S1231">
        <v>2</v>
      </c>
      <c r="T1231">
        <v>700.27</v>
      </c>
      <c r="U1231">
        <v>0.16</v>
      </c>
      <c r="V1231">
        <v>1176.4536000000001</v>
      </c>
      <c r="W1231" t="s">
        <v>1829</v>
      </c>
    </row>
    <row r="1232" spans="1:23">
      <c r="A1232" s="27">
        <v>45664</v>
      </c>
      <c r="B1232" t="s">
        <v>114</v>
      </c>
      <c r="C1232" t="s">
        <v>1586</v>
      </c>
      <c r="D1232" t="s">
        <v>3871</v>
      </c>
      <c r="E1232" t="s">
        <v>1566</v>
      </c>
      <c r="F1232" t="s">
        <v>3872</v>
      </c>
      <c r="G1232" t="s">
        <v>1619</v>
      </c>
      <c r="H1232" t="s">
        <v>1776</v>
      </c>
      <c r="I1232" t="s">
        <v>1777</v>
      </c>
      <c r="J1232" t="s">
        <v>1754</v>
      </c>
      <c r="K1232" t="s">
        <v>1778</v>
      </c>
      <c r="L1232" t="s">
        <v>1772</v>
      </c>
      <c r="M1232" t="s">
        <v>115</v>
      </c>
      <c r="N1232">
        <v>31</v>
      </c>
      <c r="O1232" t="s">
        <v>9</v>
      </c>
      <c r="P1232" t="s">
        <v>26</v>
      </c>
      <c r="Q1232" t="s">
        <v>74</v>
      </c>
      <c r="R1232" t="s">
        <v>12</v>
      </c>
      <c r="S1232">
        <v>2</v>
      </c>
      <c r="T1232">
        <v>764.25</v>
      </c>
      <c r="U1232">
        <v>0.23</v>
      </c>
      <c r="V1232">
        <v>1176.9449999999999</v>
      </c>
      <c r="W1232" t="s">
        <v>1829</v>
      </c>
    </row>
    <row r="1233" spans="1:23">
      <c r="A1233" s="27">
        <v>45664</v>
      </c>
      <c r="B1233" t="s">
        <v>378</v>
      </c>
      <c r="C1233" t="s">
        <v>1664</v>
      </c>
      <c r="D1233" t="s">
        <v>3918</v>
      </c>
      <c r="E1233" t="s">
        <v>1547</v>
      </c>
      <c r="F1233" t="s">
        <v>3848</v>
      </c>
      <c r="G1233" t="s">
        <v>1617</v>
      </c>
      <c r="H1233" t="s">
        <v>1807</v>
      </c>
      <c r="I1233" t="s">
        <v>1808</v>
      </c>
      <c r="J1233" t="s">
        <v>1759</v>
      </c>
      <c r="K1233" t="s">
        <v>1809</v>
      </c>
      <c r="L1233" t="s">
        <v>1756</v>
      </c>
      <c r="M1233" t="s">
        <v>379</v>
      </c>
      <c r="N1233">
        <v>62</v>
      </c>
      <c r="O1233" t="s">
        <v>16</v>
      </c>
      <c r="P1233" t="s">
        <v>19</v>
      </c>
      <c r="Q1233" t="s">
        <v>328</v>
      </c>
      <c r="R1233" t="s">
        <v>12</v>
      </c>
      <c r="S1233">
        <v>4</v>
      </c>
      <c r="T1233">
        <v>377.26</v>
      </c>
      <c r="U1233">
        <v>0.22</v>
      </c>
      <c r="V1233">
        <v>1177.0512000000001</v>
      </c>
      <c r="W1233" t="s">
        <v>1829</v>
      </c>
    </row>
    <row r="1234" spans="1:23">
      <c r="A1234" s="27">
        <v>45664</v>
      </c>
      <c r="B1234" t="s">
        <v>1059</v>
      </c>
      <c r="C1234" t="s">
        <v>1580</v>
      </c>
      <c r="D1234" t="s">
        <v>3867</v>
      </c>
      <c r="E1234" t="s">
        <v>1558</v>
      </c>
      <c r="F1234" t="s">
        <v>3868</v>
      </c>
      <c r="G1234" t="s">
        <v>1659</v>
      </c>
      <c r="H1234" t="s">
        <v>1789</v>
      </c>
      <c r="I1234" t="s">
        <v>1790</v>
      </c>
      <c r="J1234" t="s">
        <v>1754</v>
      </c>
      <c r="K1234" t="s">
        <v>1791</v>
      </c>
      <c r="L1234" t="s">
        <v>1772</v>
      </c>
      <c r="M1234" t="s">
        <v>1060</v>
      </c>
      <c r="N1234">
        <v>40</v>
      </c>
      <c r="O1234" t="s">
        <v>16</v>
      </c>
      <c r="P1234" t="s">
        <v>31</v>
      </c>
      <c r="Q1234" t="s">
        <v>167</v>
      </c>
      <c r="R1234" t="s">
        <v>12</v>
      </c>
      <c r="S1234">
        <v>2</v>
      </c>
      <c r="T1234">
        <v>693.61</v>
      </c>
      <c r="U1234">
        <v>0.15</v>
      </c>
      <c r="V1234">
        <v>1179.1369999999999</v>
      </c>
      <c r="W1234" t="s">
        <v>1829</v>
      </c>
    </row>
    <row r="1235" spans="1:23">
      <c r="A1235" s="27">
        <v>45664</v>
      </c>
      <c r="B1235" t="s">
        <v>175</v>
      </c>
      <c r="C1235" t="s">
        <v>1598</v>
      </c>
      <c r="D1235" t="s">
        <v>3880</v>
      </c>
      <c r="E1235" t="s">
        <v>1547</v>
      </c>
      <c r="F1235" t="s">
        <v>3848</v>
      </c>
      <c r="G1235" t="s">
        <v>1731</v>
      </c>
      <c r="H1235" t="s">
        <v>1752</v>
      </c>
      <c r="I1235" t="s">
        <v>1753</v>
      </c>
      <c r="J1235" t="s">
        <v>1754</v>
      </c>
      <c r="K1235" t="s">
        <v>1755</v>
      </c>
      <c r="L1235" t="s">
        <v>1756</v>
      </c>
      <c r="M1235" t="s">
        <v>3986</v>
      </c>
      <c r="N1235">
        <v>54</v>
      </c>
      <c r="O1235" t="s">
        <v>9</v>
      </c>
      <c r="P1235" t="s">
        <v>19</v>
      </c>
      <c r="Q1235" t="s">
        <v>11</v>
      </c>
      <c r="R1235" t="s">
        <v>12</v>
      </c>
      <c r="S1235">
        <v>2</v>
      </c>
      <c r="T1235">
        <v>596.84</v>
      </c>
      <c r="U1235">
        <v>0.01</v>
      </c>
      <c r="V1235">
        <v>1181.7431999999999</v>
      </c>
      <c r="W1235" t="s">
        <v>1826</v>
      </c>
    </row>
    <row r="1236" spans="1:23">
      <c r="A1236" s="27">
        <v>45664</v>
      </c>
      <c r="B1236" t="s">
        <v>737</v>
      </c>
      <c r="C1236" t="s">
        <v>1652</v>
      </c>
      <c r="D1236" t="s">
        <v>3912</v>
      </c>
      <c r="E1236" t="s">
        <v>1566</v>
      </c>
      <c r="F1236" t="s">
        <v>3887</v>
      </c>
      <c r="G1236" t="s">
        <v>1589</v>
      </c>
      <c r="H1236" t="s">
        <v>1786</v>
      </c>
      <c r="I1236" t="s">
        <v>1787</v>
      </c>
      <c r="J1236" t="s">
        <v>1763</v>
      </c>
      <c r="K1236" t="s">
        <v>1788</v>
      </c>
      <c r="L1236" t="s">
        <v>1756</v>
      </c>
      <c r="M1236" t="s">
        <v>738</v>
      </c>
      <c r="N1236">
        <v>32</v>
      </c>
      <c r="O1236" t="s">
        <v>16</v>
      </c>
      <c r="P1236" t="s">
        <v>26</v>
      </c>
      <c r="Q1236" t="s">
        <v>267</v>
      </c>
      <c r="R1236" t="s">
        <v>12</v>
      </c>
      <c r="S1236">
        <v>2</v>
      </c>
      <c r="T1236">
        <v>810.17</v>
      </c>
      <c r="U1236">
        <v>0.27</v>
      </c>
      <c r="V1236">
        <v>1182.8481999999999</v>
      </c>
      <c r="W1236" t="s">
        <v>1826</v>
      </c>
    </row>
    <row r="1237" spans="1:23">
      <c r="A1237" s="27">
        <v>45665</v>
      </c>
      <c r="B1237" t="s">
        <v>1466</v>
      </c>
      <c r="C1237" t="s">
        <v>1602</v>
      </c>
      <c r="D1237" t="s">
        <v>3882</v>
      </c>
      <c r="E1237" t="s">
        <v>1544</v>
      </c>
      <c r="F1237" t="s">
        <v>3864</v>
      </c>
      <c r="G1237" t="s">
        <v>1729</v>
      </c>
      <c r="H1237" t="s">
        <v>1769</v>
      </c>
      <c r="I1237" t="s">
        <v>1770</v>
      </c>
      <c r="J1237" t="s">
        <v>1763</v>
      </c>
      <c r="K1237" t="s">
        <v>1771</v>
      </c>
      <c r="L1237" t="s">
        <v>1772</v>
      </c>
      <c r="M1237" t="s">
        <v>1467</v>
      </c>
      <c r="N1237">
        <v>33</v>
      </c>
      <c r="O1237" t="s">
        <v>16</v>
      </c>
      <c r="P1237" t="s">
        <v>26</v>
      </c>
      <c r="Q1237" t="s">
        <v>233</v>
      </c>
      <c r="R1237" t="s">
        <v>12</v>
      </c>
      <c r="S1237">
        <v>2</v>
      </c>
      <c r="T1237">
        <v>846.35</v>
      </c>
      <c r="U1237">
        <v>0.3</v>
      </c>
      <c r="V1237">
        <v>1184.8900000000001</v>
      </c>
      <c r="W1237" t="s">
        <v>1829</v>
      </c>
    </row>
    <row r="1238" spans="1:23">
      <c r="A1238" s="27">
        <v>45665</v>
      </c>
      <c r="B1238" t="s">
        <v>396</v>
      </c>
      <c r="C1238" t="s">
        <v>1714</v>
      </c>
      <c r="D1238" t="s">
        <v>3944</v>
      </c>
      <c r="E1238" t="s">
        <v>1558</v>
      </c>
      <c r="F1238" t="s">
        <v>3850</v>
      </c>
      <c r="G1238" t="s">
        <v>1681</v>
      </c>
      <c r="H1238" t="s">
        <v>1786</v>
      </c>
      <c r="I1238" t="s">
        <v>1787</v>
      </c>
      <c r="J1238" t="s">
        <v>1763</v>
      </c>
      <c r="K1238" t="s">
        <v>1788</v>
      </c>
      <c r="L1238" t="s">
        <v>1756</v>
      </c>
      <c r="M1238" t="s">
        <v>397</v>
      </c>
      <c r="N1238">
        <v>51</v>
      </c>
      <c r="O1238" t="s">
        <v>9</v>
      </c>
      <c r="P1238" t="s">
        <v>19</v>
      </c>
      <c r="Q1238" t="s">
        <v>328</v>
      </c>
      <c r="R1238" t="s">
        <v>12</v>
      </c>
      <c r="S1238">
        <v>3</v>
      </c>
      <c r="T1238">
        <v>470.42</v>
      </c>
      <c r="U1238">
        <v>0.16</v>
      </c>
      <c r="V1238">
        <v>1185.4584</v>
      </c>
      <c r="W1238" t="s">
        <v>1829</v>
      </c>
    </row>
    <row r="1239" spans="1:23">
      <c r="A1239" s="27">
        <v>45666</v>
      </c>
      <c r="B1239" t="s">
        <v>1513</v>
      </c>
      <c r="C1239" t="s">
        <v>1640</v>
      </c>
      <c r="D1239" t="s">
        <v>3904</v>
      </c>
      <c r="E1239" t="s">
        <v>1547</v>
      </c>
      <c r="F1239" t="s">
        <v>3843</v>
      </c>
      <c r="G1239" t="s">
        <v>1583</v>
      </c>
      <c r="H1239" t="s">
        <v>1804</v>
      </c>
      <c r="I1239" t="s">
        <v>1805</v>
      </c>
      <c r="J1239" t="s">
        <v>1784</v>
      </c>
      <c r="K1239" t="s">
        <v>1806</v>
      </c>
      <c r="L1239" t="s">
        <v>1756</v>
      </c>
      <c r="M1239" t="s">
        <v>1514</v>
      </c>
      <c r="N1239">
        <v>59</v>
      </c>
      <c r="O1239" t="s">
        <v>16</v>
      </c>
      <c r="P1239" t="s">
        <v>19</v>
      </c>
      <c r="Q1239" t="s">
        <v>287</v>
      </c>
      <c r="R1239" t="s">
        <v>12</v>
      </c>
      <c r="S1239">
        <v>2</v>
      </c>
      <c r="T1239">
        <v>780.9</v>
      </c>
      <c r="U1239">
        <v>0.24</v>
      </c>
      <c r="V1239">
        <v>1186.9680000000001</v>
      </c>
      <c r="W1239" t="s">
        <v>1826</v>
      </c>
    </row>
    <row r="1240" spans="1:23">
      <c r="A1240" s="27">
        <v>45666</v>
      </c>
      <c r="B1240" t="s">
        <v>85</v>
      </c>
      <c r="C1240" t="s">
        <v>1746</v>
      </c>
      <c r="D1240" t="s">
        <v>3960</v>
      </c>
      <c r="E1240" t="s">
        <v>1544</v>
      </c>
      <c r="F1240" t="s">
        <v>3858</v>
      </c>
      <c r="G1240" t="s">
        <v>1641</v>
      </c>
      <c r="H1240" t="s">
        <v>1757</v>
      </c>
      <c r="I1240" t="s">
        <v>1758</v>
      </c>
      <c r="J1240" t="s">
        <v>1759</v>
      </c>
      <c r="K1240" t="s">
        <v>1760</v>
      </c>
      <c r="L1240" t="s">
        <v>1756</v>
      </c>
      <c r="M1240" t="s">
        <v>86</v>
      </c>
      <c r="N1240">
        <v>46</v>
      </c>
      <c r="O1240" t="s">
        <v>16</v>
      </c>
      <c r="P1240" t="s">
        <v>31</v>
      </c>
      <c r="Q1240" t="s">
        <v>133</v>
      </c>
      <c r="R1240" t="s">
        <v>12</v>
      </c>
      <c r="S1240">
        <v>2</v>
      </c>
      <c r="T1240">
        <v>698.34</v>
      </c>
      <c r="U1240">
        <v>0.15</v>
      </c>
      <c r="V1240">
        <v>1187.1780000000001</v>
      </c>
      <c r="W1240" t="s">
        <v>1824</v>
      </c>
    </row>
    <row r="1241" spans="1:23">
      <c r="A1241" s="27">
        <v>45666</v>
      </c>
      <c r="B1241" t="s">
        <v>708</v>
      </c>
      <c r="C1241" t="s">
        <v>1732</v>
      </c>
      <c r="D1241" t="s">
        <v>3953</v>
      </c>
      <c r="E1241" t="s">
        <v>1544</v>
      </c>
      <c r="F1241" t="s">
        <v>3866</v>
      </c>
      <c r="G1241" t="s">
        <v>1583</v>
      </c>
      <c r="H1241" t="s">
        <v>1810</v>
      </c>
      <c r="I1241" t="s">
        <v>1811</v>
      </c>
      <c r="J1241" t="s">
        <v>1754</v>
      </c>
      <c r="K1241" t="s">
        <v>1812</v>
      </c>
      <c r="L1241" t="s">
        <v>1756</v>
      </c>
      <c r="M1241" t="s">
        <v>709</v>
      </c>
      <c r="N1241">
        <v>46</v>
      </c>
      <c r="O1241" t="s">
        <v>9</v>
      </c>
      <c r="P1241" t="s">
        <v>31</v>
      </c>
      <c r="Q1241" t="s">
        <v>359</v>
      </c>
      <c r="R1241" t="s">
        <v>12</v>
      </c>
      <c r="S1241">
        <v>2</v>
      </c>
      <c r="T1241">
        <v>682.7</v>
      </c>
      <c r="U1241">
        <v>0.13</v>
      </c>
      <c r="V1241">
        <v>1187.8979999999999</v>
      </c>
      <c r="W1241" t="s">
        <v>1826</v>
      </c>
    </row>
    <row r="1242" spans="1:23">
      <c r="A1242" s="27">
        <v>45667</v>
      </c>
      <c r="B1242" t="s">
        <v>637</v>
      </c>
      <c r="C1242" t="s">
        <v>1722</v>
      </c>
      <c r="D1242" t="s">
        <v>3948</v>
      </c>
      <c r="E1242" t="s">
        <v>1544</v>
      </c>
      <c r="F1242" t="s">
        <v>3852</v>
      </c>
      <c r="G1242" t="s">
        <v>1747</v>
      </c>
      <c r="H1242" t="s">
        <v>1794</v>
      </c>
      <c r="I1242" t="s">
        <v>1795</v>
      </c>
      <c r="J1242" t="s">
        <v>1759</v>
      </c>
      <c r="K1242" t="s">
        <v>1796</v>
      </c>
      <c r="L1242" t="s">
        <v>1772</v>
      </c>
      <c r="M1242" t="s">
        <v>638</v>
      </c>
      <c r="N1242">
        <v>46</v>
      </c>
      <c r="O1242" t="s">
        <v>9</v>
      </c>
      <c r="P1242" t="s">
        <v>31</v>
      </c>
      <c r="Q1242" t="s">
        <v>201</v>
      </c>
      <c r="R1242" t="s">
        <v>12</v>
      </c>
      <c r="S1242">
        <v>2</v>
      </c>
      <c r="T1242">
        <v>816.22</v>
      </c>
      <c r="U1242">
        <v>0.27</v>
      </c>
      <c r="V1242">
        <v>1191.6812</v>
      </c>
      <c r="W1242" t="s">
        <v>1826</v>
      </c>
    </row>
    <row r="1243" spans="1:23">
      <c r="A1243" s="27">
        <v>45667</v>
      </c>
      <c r="B1243" t="s">
        <v>1118</v>
      </c>
      <c r="C1243" t="s">
        <v>1582</v>
      </c>
      <c r="D1243" t="s">
        <v>3869</v>
      </c>
      <c r="E1243" t="s">
        <v>1566</v>
      </c>
      <c r="F1243" t="s">
        <v>3848</v>
      </c>
      <c r="G1243" t="s">
        <v>1739</v>
      </c>
      <c r="H1243" t="s">
        <v>1757</v>
      </c>
      <c r="I1243" t="s">
        <v>1758</v>
      </c>
      <c r="J1243" t="s">
        <v>1759</v>
      </c>
      <c r="K1243" t="s">
        <v>1760</v>
      </c>
      <c r="L1243" t="s">
        <v>1756</v>
      </c>
      <c r="M1243" t="s">
        <v>1119</v>
      </c>
      <c r="N1243">
        <v>41</v>
      </c>
      <c r="O1243" t="s">
        <v>9</v>
      </c>
      <c r="P1243" t="s">
        <v>31</v>
      </c>
      <c r="Q1243" t="s">
        <v>11</v>
      </c>
      <c r="R1243" t="s">
        <v>12</v>
      </c>
      <c r="S1243">
        <v>3</v>
      </c>
      <c r="T1243">
        <v>401.42</v>
      </c>
      <c r="U1243">
        <v>0.01</v>
      </c>
      <c r="V1243">
        <v>1192.2174</v>
      </c>
      <c r="W1243" t="s">
        <v>1824</v>
      </c>
    </row>
    <row r="1244" spans="1:23">
      <c r="A1244" s="27">
        <v>45667</v>
      </c>
      <c r="B1244" t="s">
        <v>1487</v>
      </c>
      <c r="C1244" t="s">
        <v>1565</v>
      </c>
      <c r="D1244" t="s">
        <v>3855</v>
      </c>
      <c r="E1244" t="s">
        <v>1566</v>
      </c>
      <c r="F1244" t="s">
        <v>3856</v>
      </c>
      <c r="G1244" t="s">
        <v>1727</v>
      </c>
      <c r="H1244" t="s">
        <v>1801</v>
      </c>
      <c r="I1244" t="s">
        <v>1802</v>
      </c>
      <c r="J1244" t="s">
        <v>1759</v>
      </c>
      <c r="K1244" t="s">
        <v>1803</v>
      </c>
      <c r="L1244" t="s">
        <v>1756</v>
      </c>
      <c r="M1244" t="s">
        <v>1273</v>
      </c>
      <c r="N1244">
        <v>48</v>
      </c>
      <c r="O1244" t="s">
        <v>9</v>
      </c>
      <c r="P1244" t="s">
        <v>31</v>
      </c>
      <c r="Q1244" t="s">
        <v>58</v>
      </c>
      <c r="R1244" t="s">
        <v>12</v>
      </c>
      <c r="S1244">
        <v>4</v>
      </c>
      <c r="T1244">
        <v>355.14</v>
      </c>
      <c r="U1244">
        <v>0.16</v>
      </c>
      <c r="V1244">
        <v>1193.2704000000001</v>
      </c>
      <c r="W1244" t="s">
        <v>1824</v>
      </c>
    </row>
    <row r="1245" spans="1:23">
      <c r="A1245" s="27">
        <v>45667</v>
      </c>
      <c r="B1245" t="s">
        <v>681</v>
      </c>
      <c r="C1245" t="s">
        <v>1632</v>
      </c>
      <c r="D1245" t="s">
        <v>3900</v>
      </c>
      <c r="E1245" t="s">
        <v>1563</v>
      </c>
      <c r="F1245" t="s">
        <v>3848</v>
      </c>
      <c r="G1245" t="s">
        <v>1611</v>
      </c>
      <c r="H1245" t="s">
        <v>1779</v>
      </c>
      <c r="I1245" t="s">
        <v>1780</v>
      </c>
      <c r="J1245" t="s">
        <v>1763</v>
      </c>
      <c r="K1245" t="s">
        <v>1781</v>
      </c>
      <c r="L1245" t="s">
        <v>1772</v>
      </c>
      <c r="M1245" t="s">
        <v>682</v>
      </c>
      <c r="N1245">
        <v>50</v>
      </c>
      <c r="O1245" t="s">
        <v>16</v>
      </c>
      <c r="P1245" t="s">
        <v>19</v>
      </c>
      <c r="Q1245" t="s">
        <v>51</v>
      </c>
      <c r="R1245" t="s">
        <v>12</v>
      </c>
      <c r="S1245">
        <v>3</v>
      </c>
      <c r="T1245">
        <v>553.12</v>
      </c>
      <c r="U1245">
        <v>0.28000000000000003</v>
      </c>
      <c r="V1245">
        <v>1194.7392</v>
      </c>
      <c r="W1245" t="s">
        <v>1824</v>
      </c>
    </row>
    <row r="1246" spans="1:23">
      <c r="A1246" s="27">
        <v>45668</v>
      </c>
      <c r="B1246" t="s">
        <v>71</v>
      </c>
      <c r="C1246" t="s">
        <v>1618</v>
      </c>
      <c r="D1246" t="s">
        <v>3891</v>
      </c>
      <c r="E1246" t="s">
        <v>1544</v>
      </c>
      <c r="F1246" t="s">
        <v>3852</v>
      </c>
      <c r="G1246" t="s">
        <v>1697</v>
      </c>
      <c r="H1246" t="s">
        <v>1776</v>
      </c>
      <c r="I1246" t="s">
        <v>1777</v>
      </c>
      <c r="J1246" t="s">
        <v>1754</v>
      </c>
      <c r="K1246" t="s">
        <v>1778</v>
      </c>
      <c r="L1246" t="s">
        <v>1772</v>
      </c>
      <c r="M1246" t="s">
        <v>72</v>
      </c>
      <c r="N1246">
        <v>49</v>
      </c>
      <c r="O1246" t="s">
        <v>16</v>
      </c>
      <c r="P1246" t="s">
        <v>31</v>
      </c>
      <c r="Q1246" t="s">
        <v>92</v>
      </c>
      <c r="R1246" t="s">
        <v>12</v>
      </c>
      <c r="S1246">
        <v>4</v>
      </c>
      <c r="T1246">
        <v>328.27</v>
      </c>
      <c r="U1246">
        <v>0.09</v>
      </c>
      <c r="V1246">
        <v>1194.9028000000001</v>
      </c>
      <c r="W1246" t="s">
        <v>1826</v>
      </c>
    </row>
    <row r="1247" spans="1:23">
      <c r="A1247" s="27">
        <v>45668</v>
      </c>
      <c r="B1247" t="s">
        <v>251</v>
      </c>
      <c r="C1247" t="s">
        <v>1652</v>
      </c>
      <c r="D1247" t="s">
        <v>3912</v>
      </c>
      <c r="E1247" t="s">
        <v>1566</v>
      </c>
      <c r="F1247" t="s">
        <v>3887</v>
      </c>
      <c r="G1247" t="s">
        <v>1707</v>
      </c>
      <c r="H1247" t="s">
        <v>1773</v>
      </c>
      <c r="I1247" t="s">
        <v>1774</v>
      </c>
      <c r="J1247" t="s">
        <v>1759</v>
      </c>
      <c r="K1247" t="s">
        <v>1775</v>
      </c>
      <c r="L1247" t="s">
        <v>1765</v>
      </c>
      <c r="M1247" t="s">
        <v>252</v>
      </c>
      <c r="N1247">
        <v>24</v>
      </c>
      <c r="O1247" t="s">
        <v>16</v>
      </c>
      <c r="P1247" t="s">
        <v>26</v>
      </c>
      <c r="Q1247" t="s">
        <v>18</v>
      </c>
      <c r="R1247" t="s">
        <v>12</v>
      </c>
      <c r="S1247">
        <v>4</v>
      </c>
      <c r="T1247">
        <v>355.64</v>
      </c>
      <c r="U1247">
        <v>0.16</v>
      </c>
      <c r="V1247">
        <v>1194.9503999999999</v>
      </c>
      <c r="W1247" t="s">
        <v>1826</v>
      </c>
    </row>
    <row r="1248" spans="1:23">
      <c r="A1248" s="27">
        <v>45669</v>
      </c>
      <c r="B1248" t="s">
        <v>1400</v>
      </c>
      <c r="C1248" t="s">
        <v>1710</v>
      </c>
      <c r="D1248" t="s">
        <v>3942</v>
      </c>
      <c r="E1248" t="s">
        <v>1566</v>
      </c>
      <c r="F1248" t="s">
        <v>3872</v>
      </c>
      <c r="G1248" t="s">
        <v>1605</v>
      </c>
      <c r="H1248" t="s">
        <v>1810</v>
      </c>
      <c r="I1248" t="s">
        <v>1811</v>
      </c>
      <c r="J1248" t="s">
        <v>1754</v>
      </c>
      <c r="K1248" t="s">
        <v>1812</v>
      </c>
      <c r="L1248" t="s">
        <v>1756</v>
      </c>
      <c r="M1248" t="s">
        <v>1401</v>
      </c>
      <c r="N1248">
        <v>62</v>
      </c>
      <c r="O1248" t="s">
        <v>16</v>
      </c>
      <c r="P1248" t="s">
        <v>19</v>
      </c>
      <c r="Q1248" t="s">
        <v>30</v>
      </c>
      <c r="R1248" t="s">
        <v>12</v>
      </c>
      <c r="S1248">
        <v>2</v>
      </c>
      <c r="T1248">
        <v>830.94</v>
      </c>
      <c r="U1248">
        <v>0.28000000000000003</v>
      </c>
      <c r="V1248">
        <v>1196.5536</v>
      </c>
      <c r="W1248" t="s">
        <v>1829</v>
      </c>
    </row>
    <row r="1249" spans="1:23">
      <c r="A1249" s="27">
        <v>45669</v>
      </c>
      <c r="B1249" t="s">
        <v>36</v>
      </c>
      <c r="C1249" t="s">
        <v>1626</v>
      </c>
      <c r="D1249" t="s">
        <v>3896</v>
      </c>
      <c r="E1249" t="s">
        <v>1563</v>
      </c>
      <c r="F1249" t="s">
        <v>3897</v>
      </c>
      <c r="G1249" t="s">
        <v>1567</v>
      </c>
      <c r="H1249" t="s">
        <v>1810</v>
      </c>
      <c r="I1249" t="s">
        <v>1811</v>
      </c>
      <c r="J1249" t="s">
        <v>1754</v>
      </c>
      <c r="K1249" t="s">
        <v>1812</v>
      </c>
      <c r="L1249" t="s">
        <v>1756</v>
      </c>
      <c r="M1249" t="s">
        <v>37</v>
      </c>
      <c r="N1249">
        <v>29</v>
      </c>
      <c r="O1249" t="s">
        <v>16</v>
      </c>
      <c r="P1249" t="s">
        <v>26</v>
      </c>
      <c r="Q1249" t="s">
        <v>167</v>
      </c>
      <c r="R1249" t="s">
        <v>12</v>
      </c>
      <c r="S1249">
        <v>2</v>
      </c>
      <c r="T1249">
        <v>673.02</v>
      </c>
      <c r="U1249">
        <v>0.11</v>
      </c>
      <c r="V1249">
        <v>1197.9756</v>
      </c>
      <c r="W1249" t="s">
        <v>1824</v>
      </c>
    </row>
    <row r="1250" spans="1:23">
      <c r="A1250" s="27">
        <v>45670</v>
      </c>
      <c r="B1250" t="s">
        <v>275</v>
      </c>
      <c r="C1250" t="s">
        <v>1580</v>
      </c>
      <c r="D1250" t="s">
        <v>3867</v>
      </c>
      <c r="E1250" t="s">
        <v>1558</v>
      </c>
      <c r="F1250" t="s">
        <v>3868</v>
      </c>
      <c r="G1250" t="s">
        <v>1741</v>
      </c>
      <c r="H1250" t="s">
        <v>1810</v>
      </c>
      <c r="I1250" t="s">
        <v>1811</v>
      </c>
      <c r="J1250" t="s">
        <v>1754</v>
      </c>
      <c r="K1250" t="s">
        <v>1812</v>
      </c>
      <c r="L1250" t="s">
        <v>1756</v>
      </c>
      <c r="M1250" t="s">
        <v>276</v>
      </c>
      <c r="N1250">
        <v>61</v>
      </c>
      <c r="O1250" t="s">
        <v>16</v>
      </c>
      <c r="P1250" t="s">
        <v>19</v>
      </c>
      <c r="Q1250" t="s">
        <v>88</v>
      </c>
      <c r="R1250" t="s">
        <v>12</v>
      </c>
      <c r="S1250">
        <v>3</v>
      </c>
      <c r="T1250">
        <v>434.55</v>
      </c>
      <c r="U1250">
        <v>0.08</v>
      </c>
      <c r="V1250">
        <v>1199.3579999999999</v>
      </c>
      <c r="W1250" t="s">
        <v>1826</v>
      </c>
    </row>
    <row r="1251" spans="1:23">
      <c r="A1251" s="27">
        <v>45670</v>
      </c>
      <c r="B1251" t="s">
        <v>419</v>
      </c>
      <c r="C1251" t="s">
        <v>1614</v>
      </c>
      <c r="D1251" t="s">
        <v>3889</v>
      </c>
      <c r="E1251" t="s">
        <v>1544</v>
      </c>
      <c r="F1251" t="s">
        <v>3864</v>
      </c>
      <c r="G1251" t="s">
        <v>1737</v>
      </c>
      <c r="H1251" t="s">
        <v>1801</v>
      </c>
      <c r="I1251" t="s">
        <v>1802</v>
      </c>
      <c r="J1251" t="s">
        <v>1759</v>
      </c>
      <c r="K1251" t="s">
        <v>1803</v>
      </c>
      <c r="L1251" t="s">
        <v>1756</v>
      </c>
      <c r="M1251" t="s">
        <v>420</v>
      </c>
      <c r="N1251">
        <v>62</v>
      </c>
      <c r="O1251" t="s">
        <v>9</v>
      </c>
      <c r="P1251" t="s">
        <v>19</v>
      </c>
      <c r="Q1251" t="s">
        <v>62</v>
      </c>
      <c r="R1251" t="s">
        <v>12</v>
      </c>
      <c r="S1251">
        <v>2</v>
      </c>
      <c r="T1251">
        <v>667.17</v>
      </c>
      <c r="U1251">
        <v>0.1</v>
      </c>
      <c r="V1251">
        <v>1200.9059999999999</v>
      </c>
      <c r="W1251" t="s">
        <v>1824</v>
      </c>
    </row>
    <row r="1252" spans="1:23">
      <c r="A1252" s="27">
        <v>45671</v>
      </c>
      <c r="B1252" t="s">
        <v>124</v>
      </c>
      <c r="C1252" t="s">
        <v>1610</v>
      </c>
      <c r="D1252" t="s">
        <v>3886</v>
      </c>
      <c r="E1252" t="s">
        <v>1566</v>
      </c>
      <c r="F1252" t="s">
        <v>3887</v>
      </c>
      <c r="G1252" t="s">
        <v>1637</v>
      </c>
      <c r="H1252" t="s">
        <v>1789</v>
      </c>
      <c r="I1252" t="s">
        <v>1790</v>
      </c>
      <c r="J1252" t="s">
        <v>1754</v>
      </c>
      <c r="K1252" t="s">
        <v>1791</v>
      </c>
      <c r="L1252" t="s">
        <v>1772</v>
      </c>
      <c r="M1252" t="s">
        <v>125</v>
      </c>
      <c r="N1252">
        <v>64</v>
      </c>
      <c r="O1252" t="s">
        <v>16</v>
      </c>
      <c r="P1252" t="s">
        <v>19</v>
      </c>
      <c r="Q1252" t="s">
        <v>324</v>
      </c>
      <c r="R1252" t="s">
        <v>12</v>
      </c>
      <c r="S1252">
        <v>2</v>
      </c>
      <c r="T1252">
        <v>613.47</v>
      </c>
      <c r="U1252">
        <v>0.02</v>
      </c>
      <c r="V1252">
        <v>1202.4012</v>
      </c>
      <c r="W1252" t="s">
        <v>1829</v>
      </c>
    </row>
    <row r="1253" spans="1:23">
      <c r="A1253" s="27">
        <v>45671</v>
      </c>
      <c r="B1253" t="s">
        <v>36</v>
      </c>
      <c r="C1253" t="s">
        <v>1734</v>
      </c>
      <c r="D1253" t="s">
        <v>3954</v>
      </c>
      <c r="E1253" t="s">
        <v>1563</v>
      </c>
      <c r="F1253" t="s">
        <v>3839</v>
      </c>
      <c r="G1253" t="s">
        <v>1747</v>
      </c>
      <c r="H1253" t="s">
        <v>1769</v>
      </c>
      <c r="I1253" t="s">
        <v>1770</v>
      </c>
      <c r="J1253" t="s">
        <v>1763</v>
      </c>
      <c r="K1253" t="s">
        <v>1771</v>
      </c>
      <c r="L1253" t="s">
        <v>1772</v>
      </c>
      <c r="M1253" t="s">
        <v>37</v>
      </c>
      <c r="N1253">
        <v>29</v>
      </c>
      <c r="O1253" t="s">
        <v>16</v>
      </c>
      <c r="P1253" t="s">
        <v>26</v>
      </c>
      <c r="Q1253" t="s">
        <v>88</v>
      </c>
      <c r="R1253" t="s">
        <v>12</v>
      </c>
      <c r="S1253">
        <v>2</v>
      </c>
      <c r="T1253">
        <v>772.24</v>
      </c>
      <c r="U1253">
        <v>0.22</v>
      </c>
      <c r="V1253">
        <v>1204.6944000000001</v>
      </c>
      <c r="W1253" t="s">
        <v>1824</v>
      </c>
    </row>
    <row r="1254" spans="1:23">
      <c r="A1254" s="27">
        <v>45672</v>
      </c>
      <c r="B1254" t="s">
        <v>716</v>
      </c>
      <c r="C1254" t="s">
        <v>1684</v>
      </c>
      <c r="D1254" t="s">
        <v>3928</v>
      </c>
      <c r="E1254" t="s">
        <v>1544</v>
      </c>
      <c r="F1254" t="s">
        <v>3929</v>
      </c>
      <c r="G1254" t="s">
        <v>1575</v>
      </c>
      <c r="H1254" t="s">
        <v>1789</v>
      </c>
      <c r="I1254" t="s">
        <v>1790</v>
      </c>
      <c r="J1254" t="s">
        <v>1754</v>
      </c>
      <c r="K1254" t="s">
        <v>1791</v>
      </c>
      <c r="L1254" t="s">
        <v>1772</v>
      </c>
      <c r="M1254" t="s">
        <v>717</v>
      </c>
      <c r="N1254">
        <v>38</v>
      </c>
      <c r="O1254" t="s">
        <v>9</v>
      </c>
      <c r="P1254" t="s">
        <v>31</v>
      </c>
      <c r="Q1254" t="s">
        <v>51</v>
      </c>
      <c r="R1254" t="s">
        <v>12</v>
      </c>
      <c r="S1254">
        <v>2</v>
      </c>
      <c r="T1254">
        <v>692.72</v>
      </c>
      <c r="U1254">
        <v>0.13</v>
      </c>
      <c r="V1254">
        <v>1205.3327999999999</v>
      </c>
      <c r="W1254" t="s">
        <v>1824</v>
      </c>
    </row>
    <row r="1255" spans="1:23">
      <c r="A1255" s="27">
        <v>45672</v>
      </c>
      <c r="B1255" t="s">
        <v>975</v>
      </c>
      <c r="C1255" t="s">
        <v>1670</v>
      </c>
      <c r="D1255" t="s">
        <v>3921</v>
      </c>
      <c r="E1255" t="s">
        <v>1566</v>
      </c>
      <c r="F1255" t="s">
        <v>3872</v>
      </c>
      <c r="G1255" t="s">
        <v>1607</v>
      </c>
      <c r="H1255" t="s">
        <v>1773</v>
      </c>
      <c r="I1255" t="s">
        <v>1774</v>
      </c>
      <c r="J1255" t="s">
        <v>1759</v>
      </c>
      <c r="K1255" t="s">
        <v>1775</v>
      </c>
      <c r="L1255" t="s">
        <v>1765</v>
      </c>
      <c r="M1255" t="s">
        <v>976</v>
      </c>
      <c r="N1255">
        <v>41</v>
      </c>
      <c r="O1255" t="s">
        <v>16</v>
      </c>
      <c r="P1255" t="s">
        <v>31</v>
      </c>
      <c r="Q1255" t="s">
        <v>81</v>
      </c>
      <c r="R1255" t="s">
        <v>12</v>
      </c>
      <c r="S1255">
        <v>4</v>
      </c>
      <c r="T1255">
        <v>372.42</v>
      </c>
      <c r="U1255">
        <v>0.19</v>
      </c>
      <c r="V1255">
        <v>1206.6407999999999</v>
      </c>
      <c r="W1255" t="s">
        <v>1826</v>
      </c>
    </row>
    <row r="1256" spans="1:23">
      <c r="A1256" s="27">
        <v>45672</v>
      </c>
      <c r="B1256" t="s">
        <v>1527</v>
      </c>
      <c r="C1256" t="s">
        <v>1560</v>
      </c>
      <c r="D1256" t="s">
        <v>3851</v>
      </c>
      <c r="E1256" t="s">
        <v>1544</v>
      </c>
      <c r="F1256" t="s">
        <v>3852</v>
      </c>
      <c r="G1256" t="s">
        <v>1554</v>
      </c>
      <c r="H1256" t="s">
        <v>1779</v>
      </c>
      <c r="I1256" t="s">
        <v>1780</v>
      </c>
      <c r="J1256" t="s">
        <v>1763</v>
      </c>
      <c r="K1256" t="s">
        <v>1781</v>
      </c>
      <c r="L1256" t="s">
        <v>1772</v>
      </c>
      <c r="M1256" t="s">
        <v>1528</v>
      </c>
      <c r="N1256">
        <v>47</v>
      </c>
      <c r="O1256" t="s">
        <v>16</v>
      </c>
      <c r="P1256" t="s">
        <v>31</v>
      </c>
      <c r="Q1256" t="s">
        <v>167</v>
      </c>
      <c r="R1256" t="s">
        <v>12</v>
      </c>
      <c r="S1256">
        <v>2</v>
      </c>
      <c r="T1256">
        <v>784.26</v>
      </c>
      <c r="U1256">
        <v>0.23</v>
      </c>
      <c r="V1256">
        <v>1207.7603999999999</v>
      </c>
      <c r="W1256" t="s">
        <v>1829</v>
      </c>
    </row>
    <row r="1257" spans="1:23">
      <c r="A1257" s="27">
        <v>45673</v>
      </c>
      <c r="B1257" t="s">
        <v>1516</v>
      </c>
      <c r="C1257" t="s">
        <v>1592</v>
      </c>
      <c r="D1257" t="s">
        <v>3876</v>
      </c>
      <c r="E1257" t="s">
        <v>1566</v>
      </c>
      <c r="F1257" t="s">
        <v>3872</v>
      </c>
      <c r="G1257" t="s">
        <v>1605</v>
      </c>
      <c r="H1257" t="s">
        <v>1776</v>
      </c>
      <c r="I1257" t="s">
        <v>1777</v>
      </c>
      <c r="J1257" t="s">
        <v>1754</v>
      </c>
      <c r="K1257" t="s">
        <v>1778</v>
      </c>
      <c r="L1257" t="s">
        <v>1772</v>
      </c>
      <c r="M1257" t="s">
        <v>1517</v>
      </c>
      <c r="N1257">
        <v>28</v>
      </c>
      <c r="O1257" t="s">
        <v>9</v>
      </c>
      <c r="P1257" t="s">
        <v>26</v>
      </c>
      <c r="Q1257" t="s">
        <v>47</v>
      </c>
      <c r="R1257" t="s">
        <v>12</v>
      </c>
      <c r="S1257">
        <v>2</v>
      </c>
      <c r="T1257">
        <v>616.42999999999995</v>
      </c>
      <c r="U1257">
        <v>0.02</v>
      </c>
      <c r="V1257">
        <v>1208.2028</v>
      </c>
      <c r="W1257" t="s">
        <v>1829</v>
      </c>
    </row>
    <row r="1258" spans="1:23">
      <c r="A1258" s="27">
        <v>45673</v>
      </c>
      <c r="B1258" t="s">
        <v>1440</v>
      </c>
      <c r="C1258" t="s">
        <v>1692</v>
      </c>
      <c r="D1258" t="s">
        <v>3933</v>
      </c>
      <c r="E1258" t="s">
        <v>1566</v>
      </c>
      <c r="F1258" t="s">
        <v>3856</v>
      </c>
      <c r="G1258" t="s">
        <v>1669</v>
      </c>
      <c r="H1258" t="s">
        <v>1807</v>
      </c>
      <c r="I1258" t="s">
        <v>1808</v>
      </c>
      <c r="J1258" t="s">
        <v>1759</v>
      </c>
      <c r="K1258" t="s">
        <v>1809</v>
      </c>
      <c r="L1258" t="s">
        <v>1756</v>
      </c>
      <c r="M1258" t="s">
        <v>1441</v>
      </c>
      <c r="N1258">
        <v>63</v>
      </c>
      <c r="O1258" t="s">
        <v>16</v>
      </c>
      <c r="P1258" t="s">
        <v>19</v>
      </c>
      <c r="Q1258" t="s">
        <v>267</v>
      </c>
      <c r="R1258" t="s">
        <v>12</v>
      </c>
      <c r="S1258">
        <v>2</v>
      </c>
      <c r="T1258">
        <v>736.75</v>
      </c>
      <c r="U1258">
        <v>0.18</v>
      </c>
      <c r="V1258">
        <v>1208.27</v>
      </c>
      <c r="W1258" t="s">
        <v>1826</v>
      </c>
    </row>
    <row r="1259" spans="1:23">
      <c r="A1259" s="27">
        <v>45673</v>
      </c>
      <c r="B1259" t="s">
        <v>1044</v>
      </c>
      <c r="C1259" t="s">
        <v>1642</v>
      </c>
      <c r="D1259" t="s">
        <v>3905</v>
      </c>
      <c r="E1259" t="s">
        <v>1558</v>
      </c>
      <c r="F1259" t="s">
        <v>3906</v>
      </c>
      <c r="G1259" t="s">
        <v>1691</v>
      </c>
      <c r="H1259" t="s">
        <v>1761</v>
      </c>
      <c r="I1259" t="s">
        <v>1762</v>
      </c>
      <c r="J1259" t="s">
        <v>1763</v>
      </c>
      <c r="K1259" t="s">
        <v>1764</v>
      </c>
      <c r="L1259" t="s">
        <v>1765</v>
      </c>
      <c r="M1259" t="s">
        <v>1045</v>
      </c>
      <c r="N1259">
        <v>34</v>
      </c>
      <c r="O1259" t="s">
        <v>16</v>
      </c>
      <c r="P1259" t="s">
        <v>26</v>
      </c>
      <c r="Q1259" t="s">
        <v>140</v>
      </c>
      <c r="R1259" t="s">
        <v>12</v>
      </c>
      <c r="S1259">
        <v>3</v>
      </c>
      <c r="T1259">
        <v>469.33</v>
      </c>
      <c r="U1259">
        <v>0.14000000000000001</v>
      </c>
      <c r="V1259">
        <v>1210.8714</v>
      </c>
      <c r="W1259" t="s">
        <v>1824</v>
      </c>
    </row>
    <row r="1260" spans="1:23">
      <c r="A1260" s="27">
        <v>45674</v>
      </c>
      <c r="B1260" t="s">
        <v>1056</v>
      </c>
      <c r="C1260" t="s">
        <v>1570</v>
      </c>
      <c r="D1260" t="s">
        <v>3859</v>
      </c>
      <c r="E1260" t="s">
        <v>1563</v>
      </c>
      <c r="F1260" t="s">
        <v>3848</v>
      </c>
      <c r="G1260" t="s">
        <v>1649</v>
      </c>
      <c r="H1260" t="s">
        <v>1801</v>
      </c>
      <c r="I1260" t="s">
        <v>1802</v>
      </c>
      <c r="J1260" t="s">
        <v>1759</v>
      </c>
      <c r="K1260" t="s">
        <v>1803</v>
      </c>
      <c r="L1260" t="s">
        <v>1756</v>
      </c>
      <c r="M1260" t="s">
        <v>1057</v>
      </c>
      <c r="N1260">
        <v>58</v>
      </c>
      <c r="O1260" t="s">
        <v>16</v>
      </c>
      <c r="P1260" t="s">
        <v>19</v>
      </c>
      <c r="Q1260" t="s">
        <v>167</v>
      </c>
      <c r="R1260" t="s">
        <v>12</v>
      </c>
      <c r="S1260">
        <v>4</v>
      </c>
      <c r="T1260">
        <v>369.22</v>
      </c>
      <c r="U1260">
        <v>0.18</v>
      </c>
      <c r="V1260">
        <v>1211.0416</v>
      </c>
      <c r="W1260" t="s">
        <v>1826</v>
      </c>
    </row>
    <row r="1261" spans="1:23">
      <c r="A1261" s="27">
        <v>45674</v>
      </c>
      <c r="B1261" t="s">
        <v>711</v>
      </c>
      <c r="C1261" t="s">
        <v>1620</v>
      </c>
      <c r="D1261" t="s">
        <v>3892</v>
      </c>
      <c r="E1261" t="s">
        <v>1547</v>
      </c>
      <c r="F1261" t="s">
        <v>3841</v>
      </c>
      <c r="G1261" t="s">
        <v>1571</v>
      </c>
      <c r="H1261" t="s">
        <v>1807</v>
      </c>
      <c r="I1261" t="s">
        <v>1808</v>
      </c>
      <c r="J1261" t="s">
        <v>1759</v>
      </c>
      <c r="K1261" t="s">
        <v>1809</v>
      </c>
      <c r="L1261" t="s">
        <v>1756</v>
      </c>
      <c r="M1261" t="s">
        <v>712</v>
      </c>
      <c r="N1261">
        <v>47</v>
      </c>
      <c r="O1261" t="s">
        <v>16</v>
      </c>
      <c r="P1261" t="s">
        <v>31</v>
      </c>
      <c r="Q1261" t="s">
        <v>156</v>
      </c>
      <c r="R1261" t="s">
        <v>12</v>
      </c>
      <c r="S1261">
        <v>2</v>
      </c>
      <c r="T1261">
        <v>637.55999999999995</v>
      </c>
      <c r="U1261">
        <v>0.05</v>
      </c>
      <c r="V1261">
        <v>1211.364</v>
      </c>
      <c r="W1261" t="s">
        <v>1824</v>
      </c>
    </row>
    <row r="1262" spans="1:23">
      <c r="A1262" s="27">
        <v>45675</v>
      </c>
      <c r="B1262" t="s">
        <v>1095</v>
      </c>
      <c r="C1262" t="s">
        <v>1582</v>
      </c>
      <c r="D1262" t="s">
        <v>3869</v>
      </c>
      <c r="E1262" t="s">
        <v>1566</v>
      </c>
      <c r="F1262" t="s">
        <v>3848</v>
      </c>
      <c r="G1262" t="s">
        <v>1693</v>
      </c>
      <c r="H1262" t="s">
        <v>1773</v>
      </c>
      <c r="I1262" t="s">
        <v>1774</v>
      </c>
      <c r="J1262" t="s">
        <v>1759</v>
      </c>
      <c r="K1262" t="s">
        <v>1775</v>
      </c>
      <c r="L1262" t="s">
        <v>1765</v>
      </c>
      <c r="M1262" t="s">
        <v>1096</v>
      </c>
      <c r="N1262">
        <v>31</v>
      </c>
      <c r="O1262" t="s">
        <v>9</v>
      </c>
      <c r="P1262" t="s">
        <v>26</v>
      </c>
      <c r="Q1262" t="s">
        <v>88</v>
      </c>
      <c r="R1262" t="s">
        <v>12</v>
      </c>
      <c r="S1262">
        <v>4</v>
      </c>
      <c r="T1262">
        <v>322.58</v>
      </c>
      <c r="U1262">
        <v>0.06</v>
      </c>
      <c r="V1262">
        <v>1212.9007999999999</v>
      </c>
      <c r="W1262" t="s">
        <v>1829</v>
      </c>
    </row>
    <row r="1263" spans="1:23">
      <c r="A1263" s="27">
        <v>45676</v>
      </c>
      <c r="B1263" t="s">
        <v>188</v>
      </c>
      <c r="C1263" t="s">
        <v>1644</v>
      </c>
      <c r="D1263" t="s">
        <v>3907</v>
      </c>
      <c r="E1263" t="s">
        <v>1563</v>
      </c>
      <c r="F1263" t="s">
        <v>3848</v>
      </c>
      <c r="G1263" t="s">
        <v>1645</v>
      </c>
      <c r="H1263" t="s">
        <v>1797</v>
      </c>
      <c r="I1263" t="s">
        <v>1798</v>
      </c>
      <c r="J1263" t="s">
        <v>1754</v>
      </c>
      <c r="K1263" t="s">
        <v>129</v>
      </c>
      <c r="L1263" t="s">
        <v>1756</v>
      </c>
      <c r="M1263" t="s">
        <v>189</v>
      </c>
      <c r="N1263">
        <v>45</v>
      </c>
      <c r="O1263" t="s">
        <v>16</v>
      </c>
      <c r="P1263" t="s">
        <v>31</v>
      </c>
      <c r="Q1263" t="s">
        <v>25</v>
      </c>
      <c r="R1263" t="s">
        <v>12</v>
      </c>
      <c r="S1263">
        <v>3</v>
      </c>
      <c r="T1263">
        <v>449.88</v>
      </c>
      <c r="U1263">
        <v>0.1</v>
      </c>
      <c r="V1263">
        <v>1214.6759999999999</v>
      </c>
      <c r="W1263" t="s">
        <v>1826</v>
      </c>
    </row>
    <row r="1264" spans="1:23">
      <c r="A1264" s="27">
        <v>45676</v>
      </c>
      <c r="B1264" t="s">
        <v>1178</v>
      </c>
      <c r="C1264" t="s">
        <v>1732</v>
      </c>
      <c r="D1264" t="s">
        <v>3953</v>
      </c>
      <c r="E1264" t="s">
        <v>1544</v>
      </c>
      <c r="F1264" t="s">
        <v>3866</v>
      </c>
      <c r="G1264" t="s">
        <v>1601</v>
      </c>
      <c r="H1264" t="s">
        <v>1757</v>
      </c>
      <c r="I1264" t="s">
        <v>1758</v>
      </c>
      <c r="J1264" t="s">
        <v>1759</v>
      </c>
      <c r="K1264" t="s">
        <v>1760</v>
      </c>
      <c r="L1264" t="s">
        <v>1756</v>
      </c>
      <c r="M1264" t="s">
        <v>1179</v>
      </c>
      <c r="N1264">
        <v>39</v>
      </c>
      <c r="O1264" t="s">
        <v>16</v>
      </c>
      <c r="P1264" t="s">
        <v>31</v>
      </c>
      <c r="Q1264" t="s">
        <v>163</v>
      </c>
      <c r="R1264" t="s">
        <v>12</v>
      </c>
      <c r="S1264">
        <v>2</v>
      </c>
      <c r="T1264">
        <v>707.65</v>
      </c>
      <c r="U1264">
        <v>0.14000000000000001</v>
      </c>
      <c r="V1264">
        <v>1217.1579999999999</v>
      </c>
      <c r="W1264" t="s">
        <v>1824</v>
      </c>
    </row>
    <row r="1265" spans="1:23">
      <c r="A1265" s="27">
        <v>45676</v>
      </c>
      <c r="B1265" t="s">
        <v>878</v>
      </c>
      <c r="C1265" t="s">
        <v>1602</v>
      </c>
      <c r="D1265" t="s">
        <v>3882</v>
      </c>
      <c r="E1265" t="s">
        <v>1544</v>
      </c>
      <c r="F1265" t="s">
        <v>3864</v>
      </c>
      <c r="G1265" t="s">
        <v>1569</v>
      </c>
      <c r="H1265" t="s">
        <v>1786</v>
      </c>
      <c r="I1265" t="s">
        <v>1787</v>
      </c>
      <c r="J1265" t="s">
        <v>1763</v>
      </c>
      <c r="K1265" t="s">
        <v>1788</v>
      </c>
      <c r="L1265" t="s">
        <v>1756</v>
      </c>
      <c r="M1265" t="s">
        <v>879</v>
      </c>
      <c r="N1265">
        <v>38</v>
      </c>
      <c r="O1265" t="s">
        <v>9</v>
      </c>
      <c r="P1265" t="s">
        <v>31</v>
      </c>
      <c r="Q1265" t="s">
        <v>291</v>
      </c>
      <c r="R1265" t="s">
        <v>12</v>
      </c>
      <c r="S1265">
        <v>2</v>
      </c>
      <c r="T1265">
        <v>717.21</v>
      </c>
      <c r="U1265">
        <v>0.15</v>
      </c>
      <c r="V1265">
        <v>1219.2570000000001</v>
      </c>
      <c r="W1265" t="s">
        <v>1824</v>
      </c>
    </row>
    <row r="1266" spans="1:23">
      <c r="A1266" s="27">
        <v>45677</v>
      </c>
      <c r="B1266" t="s">
        <v>1400</v>
      </c>
      <c r="C1266" t="s">
        <v>1572</v>
      </c>
      <c r="D1266" t="s">
        <v>3860</v>
      </c>
      <c r="E1266" t="s">
        <v>1558</v>
      </c>
      <c r="F1266" t="s">
        <v>3861</v>
      </c>
      <c r="G1266" t="s">
        <v>1623</v>
      </c>
      <c r="H1266" t="s">
        <v>1776</v>
      </c>
      <c r="I1266" t="s">
        <v>1777</v>
      </c>
      <c r="J1266" t="s">
        <v>1754</v>
      </c>
      <c r="K1266" t="s">
        <v>1778</v>
      </c>
      <c r="L1266" t="s">
        <v>1772</v>
      </c>
      <c r="M1266" t="s">
        <v>1401</v>
      </c>
      <c r="N1266">
        <v>62</v>
      </c>
      <c r="O1266" t="s">
        <v>16</v>
      </c>
      <c r="P1266" t="s">
        <v>19</v>
      </c>
      <c r="Q1266" t="s">
        <v>66</v>
      </c>
      <c r="R1266" t="s">
        <v>12</v>
      </c>
      <c r="S1266">
        <v>2</v>
      </c>
      <c r="T1266">
        <v>717.31</v>
      </c>
      <c r="U1266">
        <v>0.15</v>
      </c>
      <c r="V1266">
        <v>1219.4269999999999</v>
      </c>
      <c r="W1266" t="s">
        <v>1826</v>
      </c>
    </row>
    <row r="1267" spans="1:23">
      <c r="A1267" s="27">
        <v>45677</v>
      </c>
      <c r="B1267" t="s">
        <v>1017</v>
      </c>
      <c r="C1267" t="s">
        <v>1565</v>
      </c>
      <c r="D1267" t="s">
        <v>3855</v>
      </c>
      <c r="E1267" t="s">
        <v>1566</v>
      </c>
      <c r="F1267" t="s">
        <v>3856</v>
      </c>
      <c r="G1267" t="s">
        <v>1677</v>
      </c>
      <c r="H1267" t="s">
        <v>1773</v>
      </c>
      <c r="I1267" t="s">
        <v>1774</v>
      </c>
      <c r="J1267" t="s">
        <v>1759</v>
      </c>
      <c r="K1267" t="s">
        <v>1775</v>
      </c>
      <c r="L1267" t="s">
        <v>1765</v>
      </c>
      <c r="M1267" t="s">
        <v>1018</v>
      </c>
      <c r="N1267">
        <v>64</v>
      </c>
      <c r="O1267" t="s">
        <v>16</v>
      </c>
      <c r="P1267" t="s">
        <v>19</v>
      </c>
      <c r="Q1267" t="s">
        <v>11</v>
      </c>
      <c r="R1267" t="s">
        <v>12</v>
      </c>
      <c r="S1267">
        <v>2</v>
      </c>
      <c r="T1267">
        <v>753.1</v>
      </c>
      <c r="U1267">
        <v>0.19</v>
      </c>
      <c r="V1267">
        <v>1220.0219999999999</v>
      </c>
      <c r="W1267" t="s">
        <v>1829</v>
      </c>
    </row>
    <row r="1268" spans="1:23">
      <c r="A1268" s="27">
        <v>45677</v>
      </c>
      <c r="B1268" t="s">
        <v>646</v>
      </c>
      <c r="C1268" t="s">
        <v>1622</v>
      </c>
      <c r="D1268" t="s">
        <v>3893</v>
      </c>
      <c r="E1268" t="s">
        <v>1547</v>
      </c>
      <c r="F1268" t="s">
        <v>3894</v>
      </c>
      <c r="G1268" t="s">
        <v>1649</v>
      </c>
      <c r="H1268" t="s">
        <v>1752</v>
      </c>
      <c r="I1268" t="s">
        <v>1753</v>
      </c>
      <c r="J1268" t="s">
        <v>1754</v>
      </c>
      <c r="K1268" t="s">
        <v>1755</v>
      </c>
      <c r="L1268" t="s">
        <v>1756</v>
      </c>
      <c r="M1268" t="s">
        <v>647</v>
      </c>
      <c r="N1268">
        <v>45</v>
      </c>
      <c r="O1268" t="s">
        <v>16</v>
      </c>
      <c r="P1268" t="s">
        <v>31</v>
      </c>
      <c r="Q1268" t="s">
        <v>66</v>
      </c>
      <c r="R1268" t="s">
        <v>12</v>
      </c>
      <c r="S1268">
        <v>3</v>
      </c>
      <c r="T1268">
        <v>416.01</v>
      </c>
      <c r="U1268">
        <v>0.02</v>
      </c>
      <c r="V1268">
        <v>1223.0694000000001</v>
      </c>
      <c r="W1268" t="s">
        <v>1824</v>
      </c>
    </row>
    <row r="1269" spans="1:23">
      <c r="A1269" s="27">
        <v>45677</v>
      </c>
      <c r="B1269" t="s">
        <v>815</v>
      </c>
      <c r="C1269" t="s">
        <v>1662</v>
      </c>
      <c r="D1269" t="s">
        <v>3917</v>
      </c>
      <c r="E1269" t="s">
        <v>1566</v>
      </c>
      <c r="F1269" t="s">
        <v>3856</v>
      </c>
      <c r="G1269" t="s">
        <v>1741</v>
      </c>
      <c r="H1269" t="s">
        <v>1797</v>
      </c>
      <c r="I1269" t="s">
        <v>1798</v>
      </c>
      <c r="J1269" t="s">
        <v>1754</v>
      </c>
      <c r="K1269" t="s">
        <v>129</v>
      </c>
      <c r="L1269" t="s">
        <v>1756</v>
      </c>
      <c r="M1269" t="s">
        <v>816</v>
      </c>
      <c r="N1269">
        <v>21</v>
      </c>
      <c r="O1269" t="s">
        <v>9</v>
      </c>
      <c r="P1269" t="s">
        <v>26</v>
      </c>
      <c r="Q1269" t="s">
        <v>96</v>
      </c>
      <c r="R1269" t="s">
        <v>12</v>
      </c>
      <c r="S1269">
        <v>2</v>
      </c>
      <c r="T1269">
        <v>714.21</v>
      </c>
      <c r="U1269">
        <v>0.14000000000000001</v>
      </c>
      <c r="V1269">
        <v>1228.4412</v>
      </c>
      <c r="W1269" t="s">
        <v>1829</v>
      </c>
    </row>
    <row r="1270" spans="1:23">
      <c r="A1270" s="27">
        <v>45677</v>
      </c>
      <c r="B1270" t="s">
        <v>441</v>
      </c>
      <c r="C1270" t="s">
        <v>1634</v>
      </c>
      <c r="D1270" t="s">
        <v>3901</v>
      </c>
      <c r="E1270" t="s">
        <v>1563</v>
      </c>
      <c r="F1270" t="s">
        <v>3839</v>
      </c>
      <c r="G1270" t="s">
        <v>1617</v>
      </c>
      <c r="H1270" t="s">
        <v>1782</v>
      </c>
      <c r="I1270" t="s">
        <v>1783</v>
      </c>
      <c r="J1270" t="s">
        <v>1784</v>
      </c>
      <c r="K1270" t="s">
        <v>1785</v>
      </c>
      <c r="L1270" t="s">
        <v>1772</v>
      </c>
      <c r="M1270" t="s">
        <v>442</v>
      </c>
      <c r="N1270">
        <v>45</v>
      </c>
      <c r="O1270" t="s">
        <v>9</v>
      </c>
      <c r="P1270" t="s">
        <v>31</v>
      </c>
      <c r="Q1270" t="s">
        <v>43</v>
      </c>
      <c r="R1270" t="s">
        <v>12</v>
      </c>
      <c r="S1270">
        <v>3</v>
      </c>
      <c r="T1270">
        <v>518.35</v>
      </c>
      <c r="U1270">
        <v>0.21</v>
      </c>
      <c r="V1270">
        <v>1228.4894999999999</v>
      </c>
      <c r="W1270" t="s">
        <v>1826</v>
      </c>
    </row>
    <row r="1271" spans="1:23">
      <c r="A1271" s="27">
        <v>45678</v>
      </c>
      <c r="B1271" t="s">
        <v>767</v>
      </c>
      <c r="C1271" t="s">
        <v>1720</v>
      </c>
      <c r="D1271" t="s">
        <v>3947</v>
      </c>
      <c r="E1271" t="s">
        <v>1544</v>
      </c>
      <c r="F1271" t="s">
        <v>3858</v>
      </c>
      <c r="G1271" t="s">
        <v>1567</v>
      </c>
      <c r="H1271" t="s">
        <v>1766</v>
      </c>
      <c r="I1271" t="s">
        <v>1767</v>
      </c>
      <c r="J1271" t="s">
        <v>1759</v>
      </c>
      <c r="K1271" t="s">
        <v>1768</v>
      </c>
      <c r="L1271" t="s">
        <v>1765</v>
      </c>
      <c r="M1271" t="s">
        <v>768</v>
      </c>
      <c r="N1271">
        <v>58</v>
      </c>
      <c r="O1271" t="s">
        <v>16</v>
      </c>
      <c r="P1271" t="s">
        <v>19</v>
      </c>
      <c r="Q1271" t="s">
        <v>313</v>
      </c>
      <c r="R1271" t="s">
        <v>12</v>
      </c>
      <c r="S1271">
        <v>3</v>
      </c>
      <c r="T1271">
        <v>413.74</v>
      </c>
      <c r="U1271">
        <v>0.01</v>
      </c>
      <c r="V1271">
        <v>1228.8078</v>
      </c>
      <c r="W1271" t="s">
        <v>1826</v>
      </c>
    </row>
    <row r="1272" spans="1:23">
      <c r="A1272" s="27">
        <v>45679</v>
      </c>
      <c r="B1272" t="s">
        <v>332</v>
      </c>
      <c r="C1272" t="s">
        <v>1704</v>
      </c>
      <c r="D1272" t="s">
        <v>3939</v>
      </c>
      <c r="E1272" t="s">
        <v>1544</v>
      </c>
      <c r="F1272" t="s">
        <v>3864</v>
      </c>
      <c r="G1272" t="s">
        <v>1671</v>
      </c>
      <c r="H1272" t="s">
        <v>1766</v>
      </c>
      <c r="I1272" t="s">
        <v>1767</v>
      </c>
      <c r="J1272" t="s">
        <v>1759</v>
      </c>
      <c r="K1272" t="s">
        <v>1768</v>
      </c>
      <c r="L1272" t="s">
        <v>1765</v>
      </c>
      <c r="M1272" t="s">
        <v>333</v>
      </c>
      <c r="N1272">
        <v>44</v>
      </c>
      <c r="O1272" t="s">
        <v>16</v>
      </c>
      <c r="P1272" t="s">
        <v>31</v>
      </c>
      <c r="Q1272" t="s">
        <v>167</v>
      </c>
      <c r="R1272" t="s">
        <v>12</v>
      </c>
      <c r="S1272">
        <v>3</v>
      </c>
      <c r="T1272">
        <v>461.03</v>
      </c>
      <c r="U1272">
        <v>0.11</v>
      </c>
      <c r="V1272">
        <v>1230.9501</v>
      </c>
      <c r="W1272" t="s">
        <v>1829</v>
      </c>
    </row>
    <row r="1273" spans="1:23">
      <c r="A1273" s="27">
        <v>45679</v>
      </c>
      <c r="B1273" t="s">
        <v>134</v>
      </c>
      <c r="C1273" t="s">
        <v>1590</v>
      </c>
      <c r="D1273" t="s">
        <v>3874</v>
      </c>
      <c r="E1273" t="s">
        <v>1544</v>
      </c>
      <c r="F1273" t="s">
        <v>3875</v>
      </c>
      <c r="G1273" t="s">
        <v>1627</v>
      </c>
      <c r="H1273" t="s">
        <v>1794</v>
      </c>
      <c r="I1273" t="s">
        <v>1795</v>
      </c>
      <c r="J1273" t="s">
        <v>1759</v>
      </c>
      <c r="K1273" t="s">
        <v>1796</v>
      </c>
      <c r="L1273" t="s">
        <v>1772</v>
      </c>
      <c r="M1273" t="s">
        <v>3985</v>
      </c>
      <c r="N1273">
        <v>25</v>
      </c>
      <c r="O1273" t="s">
        <v>9</v>
      </c>
      <c r="P1273" t="s">
        <v>26</v>
      </c>
      <c r="Q1273" t="s">
        <v>194</v>
      </c>
      <c r="R1273" t="s">
        <v>12</v>
      </c>
      <c r="S1273">
        <v>3</v>
      </c>
      <c r="T1273">
        <v>587.12</v>
      </c>
      <c r="U1273">
        <v>0.3</v>
      </c>
      <c r="V1273">
        <v>1232.952</v>
      </c>
      <c r="W1273" t="s">
        <v>1829</v>
      </c>
    </row>
    <row r="1274" spans="1:23">
      <c r="A1274" s="27">
        <v>45679</v>
      </c>
      <c r="B1274" t="s">
        <v>1023</v>
      </c>
      <c r="C1274" t="s">
        <v>1656</v>
      </c>
      <c r="D1274" t="s">
        <v>3914</v>
      </c>
      <c r="E1274" t="s">
        <v>1566</v>
      </c>
      <c r="F1274" t="s">
        <v>3848</v>
      </c>
      <c r="G1274" t="s">
        <v>1685</v>
      </c>
      <c r="H1274" t="s">
        <v>1766</v>
      </c>
      <c r="I1274" t="s">
        <v>1767</v>
      </c>
      <c r="J1274" t="s">
        <v>1759</v>
      </c>
      <c r="K1274" t="s">
        <v>1768</v>
      </c>
      <c r="L1274" t="s">
        <v>1765</v>
      </c>
      <c r="M1274" t="s">
        <v>1024</v>
      </c>
      <c r="N1274">
        <v>60</v>
      </c>
      <c r="O1274" t="s">
        <v>9</v>
      </c>
      <c r="P1274" t="s">
        <v>19</v>
      </c>
      <c r="Q1274" t="s">
        <v>845</v>
      </c>
      <c r="R1274" t="s">
        <v>12</v>
      </c>
      <c r="S1274">
        <v>3</v>
      </c>
      <c r="T1274">
        <v>541.99</v>
      </c>
      <c r="U1274">
        <v>0.24</v>
      </c>
      <c r="V1274">
        <v>1235.7372</v>
      </c>
      <c r="W1274" t="s">
        <v>1829</v>
      </c>
    </row>
    <row r="1275" spans="1:23">
      <c r="A1275" s="27">
        <v>45679</v>
      </c>
      <c r="B1275" t="s">
        <v>508</v>
      </c>
      <c r="C1275" t="s">
        <v>1694</v>
      </c>
      <c r="D1275" t="s">
        <v>3934</v>
      </c>
      <c r="E1275" t="s">
        <v>1566</v>
      </c>
      <c r="F1275" t="s">
        <v>3887</v>
      </c>
      <c r="G1275" t="s">
        <v>1571</v>
      </c>
      <c r="H1275" t="s">
        <v>1773</v>
      </c>
      <c r="I1275" t="s">
        <v>1774</v>
      </c>
      <c r="J1275" t="s">
        <v>1759</v>
      </c>
      <c r="K1275" t="s">
        <v>1775</v>
      </c>
      <c r="L1275" t="s">
        <v>1765</v>
      </c>
      <c r="M1275" t="s">
        <v>509</v>
      </c>
      <c r="N1275">
        <v>25</v>
      </c>
      <c r="O1275" t="s">
        <v>16</v>
      </c>
      <c r="P1275" t="s">
        <v>26</v>
      </c>
      <c r="Q1275" t="s">
        <v>58</v>
      </c>
      <c r="R1275" t="s">
        <v>12</v>
      </c>
      <c r="S1275">
        <v>2</v>
      </c>
      <c r="T1275">
        <v>644</v>
      </c>
      <c r="U1275">
        <v>0.04</v>
      </c>
      <c r="V1275">
        <v>1236.48</v>
      </c>
      <c r="W1275" t="s">
        <v>1824</v>
      </c>
    </row>
    <row r="1276" spans="1:23">
      <c r="A1276" s="27">
        <v>45679</v>
      </c>
      <c r="B1276" t="s">
        <v>743</v>
      </c>
      <c r="C1276" t="s">
        <v>1610</v>
      </c>
      <c r="D1276" t="s">
        <v>3886</v>
      </c>
      <c r="E1276" t="s">
        <v>1566</v>
      </c>
      <c r="F1276" t="s">
        <v>3887</v>
      </c>
      <c r="G1276" t="s">
        <v>1597</v>
      </c>
      <c r="H1276" t="s">
        <v>1807</v>
      </c>
      <c r="I1276" t="s">
        <v>1808</v>
      </c>
      <c r="J1276" t="s">
        <v>1759</v>
      </c>
      <c r="K1276" t="s">
        <v>1809</v>
      </c>
      <c r="L1276" t="s">
        <v>1756</v>
      </c>
      <c r="M1276" t="s">
        <v>744</v>
      </c>
      <c r="N1276">
        <v>22</v>
      </c>
      <c r="O1276" t="s">
        <v>16</v>
      </c>
      <c r="P1276" t="s">
        <v>26</v>
      </c>
      <c r="Q1276" t="s">
        <v>217</v>
      </c>
      <c r="R1276" t="s">
        <v>12</v>
      </c>
      <c r="S1276">
        <v>2</v>
      </c>
      <c r="T1276">
        <v>872.93</v>
      </c>
      <c r="U1276">
        <v>0.28999999999999998</v>
      </c>
      <c r="V1276">
        <v>1239.5606</v>
      </c>
      <c r="W1276" t="s">
        <v>1826</v>
      </c>
    </row>
    <row r="1277" spans="1:23">
      <c r="A1277" s="27">
        <v>45681</v>
      </c>
      <c r="B1277" t="s">
        <v>134</v>
      </c>
      <c r="C1277" t="s">
        <v>1580</v>
      </c>
      <c r="D1277" t="s">
        <v>3867</v>
      </c>
      <c r="E1277" t="s">
        <v>1558</v>
      </c>
      <c r="F1277" t="s">
        <v>3868</v>
      </c>
      <c r="G1277" t="s">
        <v>1556</v>
      </c>
      <c r="H1277" t="s">
        <v>1782</v>
      </c>
      <c r="I1277" t="s">
        <v>1783</v>
      </c>
      <c r="J1277" t="s">
        <v>1784</v>
      </c>
      <c r="K1277" t="s">
        <v>1785</v>
      </c>
      <c r="L1277" t="s">
        <v>1772</v>
      </c>
      <c r="M1277" t="s">
        <v>3985</v>
      </c>
      <c r="N1277">
        <v>25</v>
      </c>
      <c r="O1277" t="s">
        <v>9</v>
      </c>
      <c r="P1277" t="s">
        <v>26</v>
      </c>
      <c r="Q1277" t="s">
        <v>324</v>
      </c>
      <c r="R1277" t="s">
        <v>12</v>
      </c>
      <c r="S1277">
        <v>3</v>
      </c>
      <c r="T1277">
        <v>459.57</v>
      </c>
      <c r="U1277">
        <v>0.1</v>
      </c>
      <c r="V1277">
        <v>1240.8389999999999</v>
      </c>
      <c r="W1277" t="s">
        <v>1829</v>
      </c>
    </row>
    <row r="1278" spans="1:23">
      <c r="A1278" s="27">
        <v>45681</v>
      </c>
      <c r="B1278" t="s">
        <v>1080</v>
      </c>
      <c r="C1278" t="s">
        <v>1726</v>
      </c>
      <c r="D1278" t="s">
        <v>3950</v>
      </c>
      <c r="E1278" t="s">
        <v>1558</v>
      </c>
      <c r="F1278" t="s">
        <v>3906</v>
      </c>
      <c r="G1278" t="s">
        <v>1729</v>
      </c>
      <c r="H1278" t="s">
        <v>1789</v>
      </c>
      <c r="I1278" t="s">
        <v>1790</v>
      </c>
      <c r="J1278" t="s">
        <v>1754</v>
      </c>
      <c r="K1278" t="s">
        <v>1791</v>
      </c>
      <c r="L1278" t="s">
        <v>1772</v>
      </c>
      <c r="M1278" t="s">
        <v>1081</v>
      </c>
      <c r="N1278">
        <v>39</v>
      </c>
      <c r="O1278" t="s">
        <v>9</v>
      </c>
      <c r="P1278" t="s">
        <v>31</v>
      </c>
      <c r="Q1278" t="s">
        <v>156</v>
      </c>
      <c r="R1278" t="s">
        <v>12</v>
      </c>
      <c r="S1278">
        <v>2</v>
      </c>
      <c r="T1278">
        <v>827.92</v>
      </c>
      <c r="U1278">
        <v>0.25</v>
      </c>
      <c r="V1278">
        <v>1241.8800000000001</v>
      </c>
      <c r="W1278" t="s">
        <v>1824</v>
      </c>
    </row>
    <row r="1279" spans="1:23">
      <c r="A1279" s="27">
        <v>45681</v>
      </c>
      <c r="B1279" t="s">
        <v>559</v>
      </c>
      <c r="C1279" t="s">
        <v>1692</v>
      </c>
      <c r="D1279" t="s">
        <v>3933</v>
      </c>
      <c r="E1279" t="s">
        <v>1566</v>
      </c>
      <c r="F1279" t="s">
        <v>3856</v>
      </c>
      <c r="G1279" t="s">
        <v>1673</v>
      </c>
      <c r="H1279" t="s">
        <v>1757</v>
      </c>
      <c r="I1279" t="s">
        <v>1758</v>
      </c>
      <c r="J1279" t="s">
        <v>1759</v>
      </c>
      <c r="K1279" t="s">
        <v>1760</v>
      </c>
      <c r="L1279" t="s">
        <v>1756</v>
      </c>
      <c r="M1279" t="s">
        <v>560</v>
      </c>
      <c r="N1279">
        <v>36</v>
      </c>
      <c r="O1279" t="s">
        <v>16</v>
      </c>
      <c r="P1279" t="s">
        <v>31</v>
      </c>
      <c r="Q1279" t="s">
        <v>163</v>
      </c>
      <c r="R1279" t="s">
        <v>12</v>
      </c>
      <c r="S1279">
        <v>2</v>
      </c>
      <c r="T1279">
        <v>668.3</v>
      </c>
      <c r="U1279">
        <v>7.0000000000000007E-2</v>
      </c>
      <c r="V1279">
        <v>1243.038</v>
      </c>
      <c r="W1279" t="s">
        <v>1829</v>
      </c>
    </row>
    <row r="1280" spans="1:23">
      <c r="A1280" s="27">
        <v>45681</v>
      </c>
      <c r="B1280" t="s">
        <v>181</v>
      </c>
      <c r="C1280" t="s">
        <v>1700</v>
      </c>
      <c r="D1280" t="s">
        <v>3937</v>
      </c>
      <c r="E1280" t="s">
        <v>1563</v>
      </c>
      <c r="F1280" t="s">
        <v>3839</v>
      </c>
      <c r="G1280" t="s">
        <v>1679</v>
      </c>
      <c r="H1280" t="s">
        <v>1804</v>
      </c>
      <c r="I1280" t="s">
        <v>1805</v>
      </c>
      <c r="J1280" t="s">
        <v>1784</v>
      </c>
      <c r="K1280" t="s">
        <v>1806</v>
      </c>
      <c r="L1280" t="s">
        <v>1756</v>
      </c>
      <c r="M1280" t="s">
        <v>182</v>
      </c>
      <c r="N1280">
        <v>54</v>
      </c>
      <c r="O1280" t="s">
        <v>16</v>
      </c>
      <c r="P1280" t="s">
        <v>19</v>
      </c>
      <c r="Q1280" t="s">
        <v>184</v>
      </c>
      <c r="R1280" t="s">
        <v>12</v>
      </c>
      <c r="S1280">
        <v>2</v>
      </c>
      <c r="T1280">
        <v>675.61</v>
      </c>
      <c r="U1280">
        <v>0.08</v>
      </c>
      <c r="V1280">
        <v>1243.1224</v>
      </c>
      <c r="W1280" t="s">
        <v>1824</v>
      </c>
    </row>
    <row r="1281" spans="1:23">
      <c r="A1281" s="27">
        <v>45682</v>
      </c>
      <c r="B1281" t="s">
        <v>1157</v>
      </c>
      <c r="C1281" t="s">
        <v>1555</v>
      </c>
      <c r="D1281" t="s">
        <v>3847</v>
      </c>
      <c r="E1281" t="s">
        <v>1547</v>
      </c>
      <c r="F1281" t="s">
        <v>3848</v>
      </c>
      <c r="G1281" t="s">
        <v>1747</v>
      </c>
      <c r="H1281" t="s">
        <v>1773</v>
      </c>
      <c r="I1281" t="s">
        <v>1774</v>
      </c>
      <c r="J1281" t="s">
        <v>1759</v>
      </c>
      <c r="K1281" t="s">
        <v>1775</v>
      </c>
      <c r="L1281" t="s">
        <v>1765</v>
      </c>
      <c r="M1281" t="s">
        <v>1158</v>
      </c>
      <c r="N1281">
        <v>45</v>
      </c>
      <c r="O1281" t="s">
        <v>9</v>
      </c>
      <c r="P1281" t="s">
        <v>31</v>
      </c>
      <c r="Q1281" t="s">
        <v>113</v>
      </c>
      <c r="R1281" t="s">
        <v>12</v>
      </c>
      <c r="S1281">
        <v>2</v>
      </c>
      <c r="T1281">
        <v>788.05</v>
      </c>
      <c r="U1281">
        <v>0.21</v>
      </c>
      <c r="V1281">
        <v>1245.1189999999999</v>
      </c>
      <c r="W1281" t="s">
        <v>1826</v>
      </c>
    </row>
    <row r="1282" spans="1:23">
      <c r="A1282" s="27">
        <v>45683</v>
      </c>
      <c r="B1282" t="s">
        <v>842</v>
      </c>
      <c r="C1282" t="s">
        <v>1592</v>
      </c>
      <c r="D1282" t="s">
        <v>3876</v>
      </c>
      <c r="E1282" t="s">
        <v>1566</v>
      </c>
      <c r="F1282" t="s">
        <v>3872</v>
      </c>
      <c r="G1282" t="s">
        <v>1729</v>
      </c>
      <c r="H1282" t="s">
        <v>1789</v>
      </c>
      <c r="I1282" t="s">
        <v>1790</v>
      </c>
      <c r="J1282" t="s">
        <v>1754</v>
      </c>
      <c r="K1282" t="s">
        <v>1791</v>
      </c>
      <c r="L1282" t="s">
        <v>1772</v>
      </c>
      <c r="M1282" t="s">
        <v>843</v>
      </c>
      <c r="N1282">
        <v>25</v>
      </c>
      <c r="O1282" t="s">
        <v>9</v>
      </c>
      <c r="P1282" t="s">
        <v>26</v>
      </c>
      <c r="Q1282" t="s">
        <v>81</v>
      </c>
      <c r="R1282" t="s">
        <v>12</v>
      </c>
      <c r="S1282">
        <v>3</v>
      </c>
      <c r="T1282">
        <v>432.4</v>
      </c>
      <c r="U1282">
        <v>0.04</v>
      </c>
      <c r="V1282">
        <v>1245.3119999999999</v>
      </c>
      <c r="W1282" t="s">
        <v>1826</v>
      </c>
    </row>
    <row r="1283" spans="1:23">
      <c r="A1283" s="27">
        <v>45684</v>
      </c>
      <c r="B1283" t="s">
        <v>1220</v>
      </c>
      <c r="C1283" t="s">
        <v>1606</v>
      </c>
      <c r="D1283" t="s">
        <v>3884</v>
      </c>
      <c r="E1283" t="s">
        <v>1544</v>
      </c>
      <c r="F1283" t="s">
        <v>3864</v>
      </c>
      <c r="G1283" t="s">
        <v>1641</v>
      </c>
      <c r="H1283" t="s">
        <v>1813</v>
      </c>
      <c r="I1283" t="s">
        <v>1814</v>
      </c>
      <c r="J1283" t="s">
        <v>1754</v>
      </c>
      <c r="K1283" t="s">
        <v>1815</v>
      </c>
      <c r="L1283" t="s">
        <v>1772</v>
      </c>
      <c r="M1283" t="s">
        <v>1221</v>
      </c>
      <c r="N1283">
        <v>40</v>
      </c>
      <c r="O1283" t="s">
        <v>16</v>
      </c>
      <c r="P1283" t="s">
        <v>31</v>
      </c>
      <c r="Q1283" t="s">
        <v>47</v>
      </c>
      <c r="R1283" t="s">
        <v>12</v>
      </c>
      <c r="S1283">
        <v>4</v>
      </c>
      <c r="T1283">
        <v>349.84</v>
      </c>
      <c r="U1283">
        <v>0.11</v>
      </c>
      <c r="V1283">
        <v>1245.4304</v>
      </c>
      <c r="W1283" t="s">
        <v>1829</v>
      </c>
    </row>
    <row r="1284" spans="1:23">
      <c r="A1284" s="27">
        <v>45685</v>
      </c>
      <c r="B1284" t="s">
        <v>147</v>
      </c>
      <c r="C1284" t="s">
        <v>1704</v>
      </c>
      <c r="D1284" t="s">
        <v>3939</v>
      </c>
      <c r="E1284" t="s">
        <v>1544</v>
      </c>
      <c r="F1284" t="s">
        <v>3864</v>
      </c>
      <c r="G1284" t="s">
        <v>1587</v>
      </c>
      <c r="H1284" t="s">
        <v>1801</v>
      </c>
      <c r="I1284" t="s">
        <v>1802</v>
      </c>
      <c r="J1284" t="s">
        <v>1759</v>
      </c>
      <c r="K1284" t="s">
        <v>1803</v>
      </c>
      <c r="L1284" t="s">
        <v>1756</v>
      </c>
      <c r="M1284" t="s">
        <v>148</v>
      </c>
      <c r="N1284">
        <v>27</v>
      </c>
      <c r="O1284" t="s">
        <v>16</v>
      </c>
      <c r="P1284" t="s">
        <v>26</v>
      </c>
      <c r="Q1284" t="s">
        <v>184</v>
      </c>
      <c r="R1284" t="s">
        <v>12</v>
      </c>
      <c r="S1284">
        <v>3</v>
      </c>
      <c r="T1284">
        <v>442.36</v>
      </c>
      <c r="U1284">
        <v>0.06</v>
      </c>
      <c r="V1284">
        <v>1247.4552000000001</v>
      </c>
      <c r="W1284" t="s">
        <v>1824</v>
      </c>
    </row>
    <row r="1285" spans="1:23">
      <c r="A1285" s="27">
        <v>45686</v>
      </c>
      <c r="B1285" t="s">
        <v>966</v>
      </c>
      <c r="C1285" t="s">
        <v>1714</v>
      </c>
      <c r="D1285" t="s">
        <v>3944</v>
      </c>
      <c r="E1285" t="s">
        <v>1558</v>
      </c>
      <c r="F1285" t="s">
        <v>3850</v>
      </c>
      <c r="G1285" t="s">
        <v>1675</v>
      </c>
      <c r="H1285" t="s">
        <v>1773</v>
      </c>
      <c r="I1285" t="s">
        <v>1774</v>
      </c>
      <c r="J1285" t="s">
        <v>1759</v>
      </c>
      <c r="K1285" t="s">
        <v>1775</v>
      </c>
      <c r="L1285" t="s">
        <v>1765</v>
      </c>
      <c r="M1285" t="s">
        <v>967</v>
      </c>
      <c r="N1285">
        <v>44</v>
      </c>
      <c r="O1285" t="s">
        <v>9</v>
      </c>
      <c r="P1285" t="s">
        <v>31</v>
      </c>
      <c r="Q1285" t="s">
        <v>11</v>
      </c>
      <c r="R1285" t="s">
        <v>12</v>
      </c>
      <c r="S1285">
        <v>2</v>
      </c>
      <c r="T1285">
        <v>879.93</v>
      </c>
      <c r="U1285">
        <v>0.28999999999999998</v>
      </c>
      <c r="V1285">
        <v>1249.5006000000001</v>
      </c>
      <c r="W1285" t="s">
        <v>1826</v>
      </c>
    </row>
    <row r="1286" spans="1:23">
      <c r="A1286" s="27">
        <v>45686</v>
      </c>
      <c r="B1286" t="s">
        <v>616</v>
      </c>
      <c r="C1286" t="s">
        <v>1746</v>
      </c>
      <c r="D1286" t="s">
        <v>3960</v>
      </c>
      <c r="E1286" t="s">
        <v>1544</v>
      </c>
      <c r="F1286" t="s">
        <v>3858</v>
      </c>
      <c r="G1286" t="s">
        <v>1729</v>
      </c>
      <c r="H1286" t="s">
        <v>1773</v>
      </c>
      <c r="I1286" t="s">
        <v>1774</v>
      </c>
      <c r="J1286" t="s">
        <v>1759</v>
      </c>
      <c r="K1286" t="s">
        <v>1775</v>
      </c>
      <c r="L1286" t="s">
        <v>1765</v>
      </c>
      <c r="M1286" t="s">
        <v>617</v>
      </c>
      <c r="N1286">
        <v>60</v>
      </c>
      <c r="O1286" t="s">
        <v>16</v>
      </c>
      <c r="P1286" t="s">
        <v>19</v>
      </c>
      <c r="Q1286" t="s">
        <v>237</v>
      </c>
      <c r="R1286" t="s">
        <v>12</v>
      </c>
      <c r="S1286">
        <v>0</v>
      </c>
      <c r="T1286">
        <v>448.25</v>
      </c>
      <c r="U1286">
        <v>7.0000000000000007E-2</v>
      </c>
      <c r="V1286">
        <v>1250.6175000000001</v>
      </c>
      <c r="W1286" t="s">
        <v>1829</v>
      </c>
    </row>
    <row r="1287" spans="1:23">
      <c r="A1287" s="27">
        <v>45686</v>
      </c>
      <c r="B1287" t="s">
        <v>565</v>
      </c>
      <c r="C1287" t="s">
        <v>1624</v>
      </c>
      <c r="D1287" t="s">
        <v>3895</v>
      </c>
      <c r="E1287" t="s">
        <v>1566</v>
      </c>
      <c r="F1287" t="s">
        <v>3879</v>
      </c>
      <c r="G1287" t="s">
        <v>1579</v>
      </c>
      <c r="H1287" t="s">
        <v>1807</v>
      </c>
      <c r="I1287" t="s">
        <v>1808</v>
      </c>
      <c r="J1287" t="s">
        <v>1759</v>
      </c>
      <c r="K1287" t="s">
        <v>1809</v>
      </c>
      <c r="L1287" t="s">
        <v>1756</v>
      </c>
      <c r="M1287" t="s">
        <v>3990</v>
      </c>
      <c r="N1287">
        <v>18</v>
      </c>
      <c r="O1287" t="s">
        <v>9</v>
      </c>
      <c r="P1287" t="s">
        <v>26</v>
      </c>
      <c r="Q1287" t="s">
        <v>291</v>
      </c>
      <c r="R1287" t="s">
        <v>12</v>
      </c>
      <c r="S1287">
        <v>3</v>
      </c>
      <c r="T1287">
        <v>453.19</v>
      </c>
      <c r="U1287">
        <v>0.08</v>
      </c>
      <c r="V1287">
        <v>1250.8044</v>
      </c>
      <c r="W1287" t="s">
        <v>1829</v>
      </c>
    </row>
    <row r="1288" spans="1:23">
      <c r="A1288" s="27">
        <v>45687</v>
      </c>
      <c r="B1288" t="s">
        <v>1089</v>
      </c>
      <c r="C1288" t="s">
        <v>1580</v>
      </c>
      <c r="D1288" t="s">
        <v>3867</v>
      </c>
      <c r="E1288" t="s">
        <v>1558</v>
      </c>
      <c r="F1288" t="s">
        <v>3868</v>
      </c>
      <c r="G1288" t="s">
        <v>1713</v>
      </c>
      <c r="H1288" t="s">
        <v>1804</v>
      </c>
      <c r="I1288" t="s">
        <v>1805</v>
      </c>
      <c r="J1288" t="s">
        <v>1784</v>
      </c>
      <c r="K1288" t="s">
        <v>1806</v>
      </c>
      <c r="L1288" t="s">
        <v>1756</v>
      </c>
      <c r="M1288" t="s">
        <v>3996</v>
      </c>
      <c r="N1288">
        <v>39</v>
      </c>
      <c r="O1288" t="s">
        <v>16</v>
      </c>
      <c r="P1288" t="s">
        <v>31</v>
      </c>
      <c r="Q1288" t="s">
        <v>96</v>
      </c>
      <c r="R1288" t="s">
        <v>12</v>
      </c>
      <c r="S1288">
        <v>2</v>
      </c>
      <c r="T1288">
        <v>753.92</v>
      </c>
      <c r="U1288">
        <v>0.17</v>
      </c>
      <c r="V1288">
        <v>1251.5072</v>
      </c>
      <c r="W1288" t="s">
        <v>1829</v>
      </c>
    </row>
    <row r="1289" spans="1:23">
      <c r="A1289" s="27">
        <v>45687</v>
      </c>
      <c r="B1289" t="s">
        <v>130</v>
      </c>
      <c r="C1289" t="s">
        <v>1668</v>
      </c>
      <c r="D1289" t="s">
        <v>3920</v>
      </c>
      <c r="E1289" t="s">
        <v>1558</v>
      </c>
      <c r="F1289" t="s">
        <v>3909</v>
      </c>
      <c r="G1289" t="s">
        <v>1550</v>
      </c>
      <c r="H1289" t="s">
        <v>1786</v>
      </c>
      <c r="I1289" t="s">
        <v>1787</v>
      </c>
      <c r="J1289" t="s">
        <v>1763</v>
      </c>
      <c r="K1289" t="s">
        <v>1788</v>
      </c>
      <c r="L1289" t="s">
        <v>1756</v>
      </c>
      <c r="M1289" t="s">
        <v>131</v>
      </c>
      <c r="N1289">
        <v>48</v>
      </c>
      <c r="O1289" t="s">
        <v>16</v>
      </c>
      <c r="P1289" t="s">
        <v>31</v>
      </c>
      <c r="Q1289" t="s">
        <v>250</v>
      </c>
      <c r="R1289" t="s">
        <v>12</v>
      </c>
      <c r="S1289">
        <v>2</v>
      </c>
      <c r="T1289">
        <v>666.49</v>
      </c>
      <c r="U1289">
        <v>0.06</v>
      </c>
      <c r="V1289">
        <v>1253.0011999999999</v>
      </c>
      <c r="W1289" t="s">
        <v>1826</v>
      </c>
    </row>
    <row r="1290" spans="1:23">
      <c r="A1290" s="27">
        <v>45687</v>
      </c>
      <c r="B1290" t="s">
        <v>911</v>
      </c>
      <c r="C1290" t="s">
        <v>1686</v>
      </c>
      <c r="D1290" t="s">
        <v>3930</v>
      </c>
      <c r="E1290" t="s">
        <v>1547</v>
      </c>
      <c r="F1290" t="s">
        <v>3846</v>
      </c>
      <c r="G1290" t="s">
        <v>1573</v>
      </c>
      <c r="H1290" t="s">
        <v>1813</v>
      </c>
      <c r="I1290" t="s">
        <v>1814</v>
      </c>
      <c r="J1290" t="s">
        <v>1754</v>
      </c>
      <c r="K1290" t="s">
        <v>1815</v>
      </c>
      <c r="L1290" t="s">
        <v>1772</v>
      </c>
      <c r="M1290" t="s">
        <v>912</v>
      </c>
      <c r="N1290">
        <v>22</v>
      </c>
      <c r="O1290" t="s">
        <v>16</v>
      </c>
      <c r="P1290" t="s">
        <v>26</v>
      </c>
      <c r="Q1290" t="s">
        <v>43</v>
      </c>
      <c r="R1290" t="s">
        <v>12</v>
      </c>
      <c r="S1290">
        <v>4</v>
      </c>
      <c r="T1290">
        <v>373.49</v>
      </c>
      <c r="U1290">
        <v>0.16</v>
      </c>
      <c r="V1290">
        <v>1254.9264000000001</v>
      </c>
      <c r="W1290" t="s">
        <v>1826</v>
      </c>
    </row>
    <row r="1291" spans="1:23">
      <c r="A1291" s="27">
        <v>45687</v>
      </c>
      <c r="B1291" t="s">
        <v>794</v>
      </c>
      <c r="C1291" t="s">
        <v>1626</v>
      </c>
      <c r="D1291" t="s">
        <v>3896</v>
      </c>
      <c r="E1291" t="s">
        <v>1563</v>
      </c>
      <c r="F1291" t="s">
        <v>3897</v>
      </c>
      <c r="G1291" t="s">
        <v>1695</v>
      </c>
      <c r="H1291" t="s">
        <v>1810</v>
      </c>
      <c r="I1291" t="s">
        <v>1811</v>
      </c>
      <c r="J1291" t="s">
        <v>1754</v>
      </c>
      <c r="K1291" t="s">
        <v>1812</v>
      </c>
      <c r="L1291" t="s">
        <v>1756</v>
      </c>
      <c r="M1291" t="s">
        <v>795</v>
      </c>
      <c r="N1291">
        <v>19</v>
      </c>
      <c r="O1291" t="s">
        <v>9</v>
      </c>
      <c r="P1291" t="s">
        <v>26</v>
      </c>
      <c r="Q1291" t="s">
        <v>250</v>
      </c>
      <c r="R1291" t="s">
        <v>12</v>
      </c>
      <c r="S1291">
        <v>3</v>
      </c>
      <c r="T1291">
        <v>529.89</v>
      </c>
      <c r="U1291">
        <v>0.21</v>
      </c>
      <c r="V1291">
        <v>1255.8393000000001</v>
      </c>
      <c r="W1291" t="s">
        <v>1824</v>
      </c>
    </row>
    <row r="1292" spans="1:23">
      <c r="A1292" s="27">
        <v>45688</v>
      </c>
      <c r="B1292" t="s">
        <v>40</v>
      </c>
      <c r="C1292" t="s">
        <v>1656</v>
      </c>
      <c r="D1292" t="s">
        <v>3914</v>
      </c>
      <c r="E1292" t="s">
        <v>1566</v>
      </c>
      <c r="F1292" t="s">
        <v>3848</v>
      </c>
      <c r="G1292" t="s">
        <v>1695</v>
      </c>
      <c r="H1292" t="s">
        <v>1807</v>
      </c>
      <c r="I1292" t="s">
        <v>1808</v>
      </c>
      <c r="J1292" t="s">
        <v>1759</v>
      </c>
      <c r="K1292" t="s">
        <v>1809</v>
      </c>
      <c r="L1292" t="s">
        <v>1756</v>
      </c>
      <c r="M1292" t="s">
        <v>41</v>
      </c>
      <c r="N1292">
        <v>29</v>
      </c>
      <c r="O1292" t="s">
        <v>16</v>
      </c>
      <c r="P1292" t="s">
        <v>26</v>
      </c>
      <c r="Q1292" t="s">
        <v>328</v>
      </c>
      <c r="R1292" t="s">
        <v>12</v>
      </c>
      <c r="S1292">
        <v>2</v>
      </c>
      <c r="T1292">
        <v>700.91</v>
      </c>
      <c r="U1292">
        <v>0.1</v>
      </c>
      <c r="V1292">
        <v>1261.6379999999999</v>
      </c>
      <c r="W1292" t="s">
        <v>1829</v>
      </c>
    </row>
    <row r="1293" spans="1:23">
      <c r="A1293" s="27">
        <v>45688</v>
      </c>
      <c r="B1293" t="s">
        <v>752</v>
      </c>
      <c r="C1293" t="s">
        <v>1582</v>
      </c>
      <c r="D1293" t="s">
        <v>3869</v>
      </c>
      <c r="E1293" t="s">
        <v>1566</v>
      </c>
      <c r="F1293" t="s">
        <v>3848</v>
      </c>
      <c r="G1293" t="s">
        <v>1631</v>
      </c>
      <c r="H1293" t="s">
        <v>1799</v>
      </c>
      <c r="I1293" t="s">
        <v>1800</v>
      </c>
      <c r="J1293" t="s">
        <v>1763</v>
      </c>
      <c r="K1293" t="s">
        <v>207</v>
      </c>
      <c r="L1293" t="s">
        <v>1765</v>
      </c>
      <c r="M1293" t="s">
        <v>753</v>
      </c>
      <c r="N1293">
        <v>43</v>
      </c>
      <c r="O1293" t="s">
        <v>16</v>
      </c>
      <c r="P1293" t="s">
        <v>31</v>
      </c>
      <c r="Q1293" t="s">
        <v>51</v>
      </c>
      <c r="R1293" t="s">
        <v>12</v>
      </c>
      <c r="S1293">
        <v>4</v>
      </c>
      <c r="T1293">
        <v>329.06</v>
      </c>
      <c r="U1293">
        <v>0.04</v>
      </c>
      <c r="V1293">
        <v>1263.5904</v>
      </c>
      <c r="W1293" t="s">
        <v>1826</v>
      </c>
    </row>
    <row r="1294" spans="1:23">
      <c r="A1294" s="27">
        <v>45688</v>
      </c>
      <c r="B1294" t="s">
        <v>461</v>
      </c>
      <c r="C1294" t="s">
        <v>1654</v>
      </c>
      <c r="D1294" t="s">
        <v>3913</v>
      </c>
      <c r="E1294" t="s">
        <v>1547</v>
      </c>
      <c r="F1294" t="s">
        <v>3846</v>
      </c>
      <c r="G1294" t="s">
        <v>1552</v>
      </c>
      <c r="H1294" t="s">
        <v>1779</v>
      </c>
      <c r="I1294" t="s">
        <v>1780</v>
      </c>
      <c r="J1294" t="s">
        <v>1763</v>
      </c>
      <c r="K1294" t="s">
        <v>1781</v>
      </c>
      <c r="L1294" t="s">
        <v>1772</v>
      </c>
      <c r="M1294" t="s">
        <v>462</v>
      </c>
      <c r="N1294">
        <v>33</v>
      </c>
      <c r="O1294" t="s">
        <v>16</v>
      </c>
      <c r="P1294" t="s">
        <v>26</v>
      </c>
      <c r="Q1294" t="s">
        <v>167</v>
      </c>
      <c r="R1294" t="s">
        <v>12</v>
      </c>
      <c r="S1294">
        <v>2</v>
      </c>
      <c r="T1294">
        <v>842.89</v>
      </c>
      <c r="U1294">
        <v>0.25</v>
      </c>
      <c r="V1294">
        <v>1264.335</v>
      </c>
      <c r="W1294" t="s">
        <v>1826</v>
      </c>
    </row>
    <row r="1295" spans="1:23">
      <c r="A1295" s="27">
        <v>45688</v>
      </c>
      <c r="B1295" t="s">
        <v>1059</v>
      </c>
      <c r="C1295" t="s">
        <v>1676</v>
      </c>
      <c r="D1295" t="s">
        <v>3924</v>
      </c>
      <c r="E1295" t="s">
        <v>1558</v>
      </c>
      <c r="F1295" t="s">
        <v>3906</v>
      </c>
      <c r="G1295" t="s">
        <v>1577</v>
      </c>
      <c r="H1295" t="s">
        <v>1799</v>
      </c>
      <c r="I1295" t="s">
        <v>1800</v>
      </c>
      <c r="J1295" t="s">
        <v>1763</v>
      </c>
      <c r="K1295" t="s">
        <v>207</v>
      </c>
      <c r="L1295" t="s">
        <v>1765</v>
      </c>
      <c r="M1295" t="s">
        <v>1060</v>
      </c>
      <c r="N1295">
        <v>40</v>
      </c>
      <c r="O1295" t="s">
        <v>16</v>
      </c>
      <c r="P1295" t="s">
        <v>31</v>
      </c>
      <c r="Q1295" t="s">
        <v>267</v>
      </c>
      <c r="R1295" t="s">
        <v>12</v>
      </c>
      <c r="S1295">
        <v>2</v>
      </c>
      <c r="T1295">
        <v>891.8</v>
      </c>
      <c r="U1295">
        <v>0.28999999999999998</v>
      </c>
      <c r="V1295">
        <v>1266.356</v>
      </c>
      <c r="W1295" t="s">
        <v>1826</v>
      </c>
    </row>
    <row r="1296" spans="1:23">
      <c r="A1296" s="27">
        <v>45689</v>
      </c>
      <c r="B1296" t="s">
        <v>214</v>
      </c>
      <c r="C1296" t="s">
        <v>1624</v>
      </c>
      <c r="D1296" t="s">
        <v>3895</v>
      </c>
      <c r="E1296" t="s">
        <v>1566</v>
      </c>
      <c r="F1296" t="s">
        <v>3879</v>
      </c>
      <c r="G1296" t="s">
        <v>1589</v>
      </c>
      <c r="H1296" t="s">
        <v>1799</v>
      </c>
      <c r="I1296" t="s">
        <v>1800</v>
      </c>
      <c r="J1296" t="s">
        <v>1763</v>
      </c>
      <c r="K1296" t="s">
        <v>207</v>
      </c>
      <c r="L1296" t="s">
        <v>1765</v>
      </c>
      <c r="M1296" t="s">
        <v>215</v>
      </c>
      <c r="N1296">
        <v>43</v>
      </c>
      <c r="O1296" t="s">
        <v>16</v>
      </c>
      <c r="P1296" t="s">
        <v>31</v>
      </c>
      <c r="Q1296" t="s">
        <v>287</v>
      </c>
      <c r="R1296" t="s">
        <v>12</v>
      </c>
      <c r="S1296">
        <v>2</v>
      </c>
      <c r="T1296">
        <v>833.64</v>
      </c>
      <c r="U1296">
        <v>0.24</v>
      </c>
      <c r="V1296">
        <v>1267.1328000000001</v>
      </c>
      <c r="W1296" t="s">
        <v>1824</v>
      </c>
    </row>
    <row r="1297" spans="1:23">
      <c r="A1297" s="27">
        <v>45689</v>
      </c>
      <c r="B1297" t="s">
        <v>951</v>
      </c>
      <c r="C1297" t="s">
        <v>1714</v>
      </c>
      <c r="D1297" t="s">
        <v>3944</v>
      </c>
      <c r="E1297" t="s">
        <v>1558</v>
      </c>
      <c r="F1297" t="s">
        <v>3850</v>
      </c>
      <c r="G1297" t="s">
        <v>1552</v>
      </c>
      <c r="H1297" t="s">
        <v>1794</v>
      </c>
      <c r="I1297" t="s">
        <v>1795</v>
      </c>
      <c r="J1297" t="s">
        <v>1759</v>
      </c>
      <c r="K1297" t="s">
        <v>1796</v>
      </c>
      <c r="L1297" t="s">
        <v>1772</v>
      </c>
      <c r="M1297" t="s">
        <v>952</v>
      </c>
      <c r="N1297">
        <v>50</v>
      </c>
      <c r="O1297" t="s">
        <v>9</v>
      </c>
      <c r="P1297" t="s">
        <v>19</v>
      </c>
      <c r="Q1297" t="s">
        <v>113</v>
      </c>
      <c r="R1297" t="s">
        <v>12</v>
      </c>
      <c r="S1297">
        <v>3</v>
      </c>
      <c r="T1297">
        <v>435.61</v>
      </c>
      <c r="U1297">
        <v>0.03</v>
      </c>
      <c r="V1297">
        <v>1267.6251</v>
      </c>
      <c r="W1297" t="s">
        <v>1824</v>
      </c>
    </row>
    <row r="1298" spans="1:23">
      <c r="A1298" s="27">
        <v>45689</v>
      </c>
      <c r="B1298" t="s">
        <v>684</v>
      </c>
      <c r="C1298" t="s">
        <v>1606</v>
      </c>
      <c r="D1298" t="s">
        <v>3884</v>
      </c>
      <c r="E1298" t="s">
        <v>1544</v>
      </c>
      <c r="F1298" t="s">
        <v>3864</v>
      </c>
      <c r="G1298" t="s">
        <v>1601</v>
      </c>
      <c r="H1298" t="s">
        <v>1769</v>
      </c>
      <c r="I1298" t="s">
        <v>1770</v>
      </c>
      <c r="J1298" t="s">
        <v>1763</v>
      </c>
      <c r="K1298" t="s">
        <v>1771</v>
      </c>
      <c r="L1298" t="s">
        <v>1772</v>
      </c>
      <c r="M1298" t="s">
        <v>685</v>
      </c>
      <c r="N1298">
        <v>48</v>
      </c>
      <c r="O1298" t="s">
        <v>9</v>
      </c>
      <c r="P1298" t="s">
        <v>31</v>
      </c>
      <c r="Q1298" t="s">
        <v>18</v>
      </c>
      <c r="R1298" t="s">
        <v>12</v>
      </c>
      <c r="S1298">
        <v>2</v>
      </c>
      <c r="T1298">
        <v>823.36</v>
      </c>
      <c r="U1298">
        <v>0.23</v>
      </c>
      <c r="V1298">
        <v>1267.9744000000001</v>
      </c>
      <c r="W1298" t="s">
        <v>1824</v>
      </c>
    </row>
    <row r="1299" spans="1:23">
      <c r="A1299" s="27">
        <v>45689</v>
      </c>
      <c r="B1299" t="s">
        <v>1157</v>
      </c>
      <c r="C1299" t="s">
        <v>1704</v>
      </c>
      <c r="D1299" t="s">
        <v>3939</v>
      </c>
      <c r="E1299" t="s">
        <v>1544</v>
      </c>
      <c r="F1299" t="s">
        <v>3864</v>
      </c>
      <c r="G1299" t="s">
        <v>1679</v>
      </c>
      <c r="H1299" t="s">
        <v>1813</v>
      </c>
      <c r="I1299" t="s">
        <v>1814</v>
      </c>
      <c r="J1299" t="s">
        <v>1754</v>
      </c>
      <c r="K1299" t="s">
        <v>1815</v>
      </c>
      <c r="L1299" t="s">
        <v>1772</v>
      </c>
      <c r="M1299" t="s">
        <v>1158</v>
      </c>
      <c r="N1299">
        <v>45</v>
      </c>
      <c r="O1299" t="s">
        <v>9</v>
      </c>
      <c r="P1299" t="s">
        <v>31</v>
      </c>
      <c r="Q1299" t="s">
        <v>250</v>
      </c>
      <c r="R1299" t="s">
        <v>12</v>
      </c>
      <c r="S1299">
        <v>2</v>
      </c>
      <c r="T1299">
        <v>705.97</v>
      </c>
      <c r="U1299">
        <v>0.1</v>
      </c>
      <c r="V1299">
        <v>1270.7460000000001</v>
      </c>
      <c r="W1299" t="s">
        <v>1826</v>
      </c>
    </row>
    <row r="1300" spans="1:23">
      <c r="A1300" s="27">
        <v>45690</v>
      </c>
      <c r="B1300" t="s">
        <v>247</v>
      </c>
      <c r="C1300" t="s">
        <v>1598</v>
      </c>
      <c r="D1300" t="s">
        <v>3880</v>
      </c>
      <c r="E1300" t="s">
        <v>1547</v>
      </c>
      <c r="F1300" t="s">
        <v>3848</v>
      </c>
      <c r="G1300" t="s">
        <v>1554</v>
      </c>
      <c r="H1300" t="s">
        <v>1801</v>
      </c>
      <c r="I1300" t="s">
        <v>1802</v>
      </c>
      <c r="J1300" t="s">
        <v>1759</v>
      </c>
      <c r="K1300" t="s">
        <v>1803</v>
      </c>
      <c r="L1300" t="s">
        <v>1756</v>
      </c>
      <c r="M1300" t="s">
        <v>248</v>
      </c>
      <c r="N1300">
        <v>58</v>
      </c>
      <c r="O1300" t="s">
        <v>9</v>
      </c>
      <c r="P1300" t="s">
        <v>19</v>
      </c>
      <c r="Q1300" t="s">
        <v>74</v>
      </c>
      <c r="R1300" t="s">
        <v>12</v>
      </c>
      <c r="S1300">
        <v>2</v>
      </c>
      <c r="T1300">
        <v>795.37</v>
      </c>
      <c r="U1300">
        <v>0.2</v>
      </c>
      <c r="V1300">
        <v>1272.5920000000001</v>
      </c>
      <c r="W1300" t="s">
        <v>1826</v>
      </c>
    </row>
    <row r="1301" spans="1:23">
      <c r="A1301" s="27">
        <v>45690</v>
      </c>
      <c r="B1301" t="s">
        <v>211</v>
      </c>
      <c r="C1301" t="s">
        <v>1724</v>
      </c>
      <c r="D1301" t="s">
        <v>3949</v>
      </c>
      <c r="E1301" t="s">
        <v>1566</v>
      </c>
      <c r="F1301" t="s">
        <v>3848</v>
      </c>
      <c r="G1301" t="s">
        <v>1581</v>
      </c>
      <c r="H1301" t="s">
        <v>1761</v>
      </c>
      <c r="I1301" t="s">
        <v>1762</v>
      </c>
      <c r="J1301" t="s">
        <v>1763</v>
      </c>
      <c r="K1301" t="s">
        <v>1764</v>
      </c>
      <c r="L1301" t="s">
        <v>1765</v>
      </c>
      <c r="M1301" t="s">
        <v>212</v>
      </c>
      <c r="N1301">
        <v>49</v>
      </c>
      <c r="O1301" t="s">
        <v>16</v>
      </c>
      <c r="P1301" t="s">
        <v>31</v>
      </c>
      <c r="Q1301" t="s">
        <v>88</v>
      </c>
      <c r="R1301" t="s">
        <v>12</v>
      </c>
      <c r="S1301">
        <v>2</v>
      </c>
      <c r="T1301">
        <v>898.45</v>
      </c>
      <c r="U1301">
        <v>0.28999999999999998</v>
      </c>
      <c r="V1301">
        <v>1275.799</v>
      </c>
      <c r="W1301" t="s">
        <v>1829</v>
      </c>
    </row>
    <row r="1302" spans="1:23">
      <c r="A1302" s="27">
        <v>45691</v>
      </c>
      <c r="B1302" t="s">
        <v>1166</v>
      </c>
      <c r="C1302" t="s">
        <v>1712</v>
      </c>
      <c r="D1302" t="s">
        <v>3943</v>
      </c>
      <c r="E1302" t="s">
        <v>1566</v>
      </c>
      <c r="F1302" t="s">
        <v>3856</v>
      </c>
      <c r="G1302" t="s">
        <v>1593</v>
      </c>
      <c r="H1302" t="s">
        <v>1776</v>
      </c>
      <c r="I1302" t="s">
        <v>1777</v>
      </c>
      <c r="J1302" t="s">
        <v>1754</v>
      </c>
      <c r="K1302" t="s">
        <v>1778</v>
      </c>
      <c r="L1302" t="s">
        <v>1772</v>
      </c>
      <c r="M1302" t="s">
        <v>1167</v>
      </c>
      <c r="N1302">
        <v>37</v>
      </c>
      <c r="O1302" t="s">
        <v>16</v>
      </c>
      <c r="P1302" t="s">
        <v>31</v>
      </c>
      <c r="Q1302" t="s">
        <v>163</v>
      </c>
      <c r="R1302" t="s">
        <v>12</v>
      </c>
      <c r="S1302">
        <v>4</v>
      </c>
      <c r="T1302">
        <v>389.22</v>
      </c>
      <c r="U1302">
        <v>0.18</v>
      </c>
      <c r="V1302">
        <v>1276.6415999999999</v>
      </c>
      <c r="W1302" t="s">
        <v>1829</v>
      </c>
    </row>
    <row r="1303" spans="1:23">
      <c r="A1303" s="27">
        <v>45691</v>
      </c>
      <c r="B1303" t="s">
        <v>914</v>
      </c>
      <c r="C1303" t="s">
        <v>1718</v>
      </c>
      <c r="D1303" t="s">
        <v>3946</v>
      </c>
      <c r="E1303" t="s">
        <v>1547</v>
      </c>
      <c r="F1303" t="s">
        <v>3848</v>
      </c>
      <c r="G1303" t="s">
        <v>1679</v>
      </c>
      <c r="H1303" t="s">
        <v>1773</v>
      </c>
      <c r="I1303" t="s">
        <v>1774</v>
      </c>
      <c r="J1303" t="s">
        <v>1759</v>
      </c>
      <c r="K1303" t="s">
        <v>1775</v>
      </c>
      <c r="L1303" t="s">
        <v>1765</v>
      </c>
      <c r="M1303" t="s">
        <v>915</v>
      </c>
      <c r="N1303">
        <v>58</v>
      </c>
      <c r="O1303" t="s">
        <v>9</v>
      </c>
      <c r="P1303" t="s">
        <v>19</v>
      </c>
      <c r="Q1303" t="s">
        <v>11</v>
      </c>
      <c r="R1303" t="s">
        <v>12</v>
      </c>
      <c r="S1303">
        <v>2</v>
      </c>
      <c r="T1303">
        <v>701.49</v>
      </c>
      <c r="U1303">
        <v>0.09</v>
      </c>
      <c r="V1303">
        <v>1276.7118</v>
      </c>
      <c r="W1303" t="s">
        <v>1826</v>
      </c>
    </row>
    <row r="1304" spans="1:23">
      <c r="A1304" s="27">
        <v>45691</v>
      </c>
      <c r="B1304" t="s">
        <v>1249</v>
      </c>
      <c r="C1304" t="s">
        <v>1616</v>
      </c>
      <c r="D1304" t="s">
        <v>3890</v>
      </c>
      <c r="E1304" t="s">
        <v>1563</v>
      </c>
      <c r="F1304" t="s">
        <v>3839</v>
      </c>
      <c r="G1304" t="s">
        <v>1667</v>
      </c>
      <c r="H1304" t="s">
        <v>1804</v>
      </c>
      <c r="I1304" t="s">
        <v>1805</v>
      </c>
      <c r="J1304" t="s">
        <v>1784</v>
      </c>
      <c r="K1304" t="s">
        <v>1806</v>
      </c>
      <c r="L1304" t="s">
        <v>1756</v>
      </c>
      <c r="M1304" t="s">
        <v>1250</v>
      </c>
      <c r="N1304">
        <v>51</v>
      </c>
      <c r="O1304" t="s">
        <v>16</v>
      </c>
      <c r="P1304" t="s">
        <v>19</v>
      </c>
      <c r="Q1304" t="s">
        <v>313</v>
      </c>
      <c r="R1304" t="s">
        <v>12</v>
      </c>
      <c r="S1304">
        <v>4</v>
      </c>
      <c r="T1304">
        <v>450.12</v>
      </c>
      <c r="U1304">
        <v>0.28999999999999998</v>
      </c>
      <c r="V1304">
        <v>1278.3407999999999</v>
      </c>
      <c r="W1304" t="s">
        <v>1826</v>
      </c>
    </row>
    <row r="1305" spans="1:23">
      <c r="A1305" s="27">
        <v>45691</v>
      </c>
      <c r="B1305" t="s">
        <v>461</v>
      </c>
      <c r="C1305" t="s">
        <v>1706</v>
      </c>
      <c r="D1305" t="s">
        <v>3940</v>
      </c>
      <c r="E1305" t="s">
        <v>1544</v>
      </c>
      <c r="F1305" t="s">
        <v>3852</v>
      </c>
      <c r="G1305" t="s">
        <v>1585</v>
      </c>
      <c r="H1305" t="s">
        <v>1761</v>
      </c>
      <c r="I1305" t="s">
        <v>1762</v>
      </c>
      <c r="J1305" t="s">
        <v>1763</v>
      </c>
      <c r="K1305" t="s">
        <v>1764</v>
      </c>
      <c r="L1305" t="s">
        <v>1765</v>
      </c>
      <c r="M1305" t="s">
        <v>462</v>
      </c>
      <c r="N1305">
        <v>33</v>
      </c>
      <c r="O1305" t="s">
        <v>16</v>
      </c>
      <c r="P1305" t="s">
        <v>26</v>
      </c>
      <c r="Q1305" t="s">
        <v>99</v>
      </c>
      <c r="R1305" t="s">
        <v>12</v>
      </c>
      <c r="S1305">
        <v>3</v>
      </c>
      <c r="T1305">
        <v>448.55</v>
      </c>
      <c r="U1305">
        <v>0.05</v>
      </c>
      <c r="V1305">
        <v>1278.3675000000001</v>
      </c>
      <c r="W1305" t="s">
        <v>1824</v>
      </c>
    </row>
    <row r="1306" spans="1:23">
      <c r="A1306" s="27">
        <v>45692</v>
      </c>
      <c r="B1306" t="s">
        <v>1118</v>
      </c>
      <c r="C1306" t="s">
        <v>1666</v>
      </c>
      <c r="D1306" t="s">
        <v>3919</v>
      </c>
      <c r="E1306" t="s">
        <v>1558</v>
      </c>
      <c r="F1306" t="s">
        <v>3861</v>
      </c>
      <c r="G1306" t="s">
        <v>1667</v>
      </c>
      <c r="H1306" t="s">
        <v>1792</v>
      </c>
      <c r="I1306" t="s">
        <v>1793</v>
      </c>
      <c r="J1306" t="s">
        <v>1763</v>
      </c>
      <c r="K1306" t="s">
        <v>395</v>
      </c>
      <c r="L1306" t="s">
        <v>1772</v>
      </c>
      <c r="M1306" t="s">
        <v>1119</v>
      </c>
      <c r="N1306">
        <v>41</v>
      </c>
      <c r="O1306" t="s">
        <v>9</v>
      </c>
      <c r="P1306" t="s">
        <v>31</v>
      </c>
      <c r="Q1306" t="s">
        <v>88</v>
      </c>
      <c r="R1306" t="s">
        <v>12</v>
      </c>
      <c r="S1306">
        <v>2</v>
      </c>
      <c r="T1306">
        <v>687.36</v>
      </c>
      <c r="U1306">
        <v>7.0000000000000007E-2</v>
      </c>
      <c r="V1306">
        <v>1278.4896000000001</v>
      </c>
      <c r="W1306" t="s">
        <v>1826</v>
      </c>
    </row>
    <row r="1307" spans="1:23">
      <c r="A1307" s="27">
        <v>45693</v>
      </c>
      <c r="B1307" t="s">
        <v>372</v>
      </c>
      <c r="C1307" t="s">
        <v>1660</v>
      </c>
      <c r="D1307" t="s">
        <v>3916</v>
      </c>
      <c r="E1307" t="s">
        <v>1544</v>
      </c>
      <c r="F1307" t="s">
        <v>3864</v>
      </c>
      <c r="G1307" t="s">
        <v>1548</v>
      </c>
      <c r="H1307" t="s">
        <v>1786</v>
      </c>
      <c r="I1307" t="s">
        <v>1787</v>
      </c>
      <c r="J1307" t="s">
        <v>1763</v>
      </c>
      <c r="K1307" t="s">
        <v>1788</v>
      </c>
      <c r="L1307" t="s">
        <v>1756</v>
      </c>
      <c r="M1307" t="s">
        <v>373</v>
      </c>
      <c r="N1307">
        <v>50</v>
      </c>
      <c r="O1307" t="s">
        <v>16</v>
      </c>
      <c r="P1307" t="s">
        <v>19</v>
      </c>
      <c r="Q1307" t="s">
        <v>201</v>
      </c>
      <c r="R1307" t="s">
        <v>12</v>
      </c>
      <c r="S1307">
        <v>3</v>
      </c>
      <c r="T1307">
        <v>600.58000000000004</v>
      </c>
      <c r="U1307">
        <v>0.28999999999999998</v>
      </c>
      <c r="V1307">
        <v>1279.2354</v>
      </c>
      <c r="W1307" t="s">
        <v>1829</v>
      </c>
    </row>
    <row r="1308" spans="1:23">
      <c r="A1308" s="27">
        <v>45693</v>
      </c>
      <c r="B1308" t="s">
        <v>1208</v>
      </c>
      <c r="C1308" t="s">
        <v>1600</v>
      </c>
      <c r="D1308" t="s">
        <v>3881</v>
      </c>
      <c r="E1308" t="s">
        <v>1563</v>
      </c>
      <c r="F1308" t="s">
        <v>3854</v>
      </c>
      <c r="G1308" t="s">
        <v>1587</v>
      </c>
      <c r="H1308" t="s">
        <v>1782</v>
      </c>
      <c r="I1308" t="s">
        <v>1783</v>
      </c>
      <c r="J1308" t="s">
        <v>1784</v>
      </c>
      <c r="K1308" t="s">
        <v>1785</v>
      </c>
      <c r="L1308" t="s">
        <v>1772</v>
      </c>
      <c r="M1308" t="s">
        <v>1209</v>
      </c>
      <c r="N1308">
        <v>28</v>
      </c>
      <c r="O1308" t="s">
        <v>16</v>
      </c>
      <c r="P1308" t="s">
        <v>26</v>
      </c>
      <c r="Q1308" t="s">
        <v>167</v>
      </c>
      <c r="R1308" t="s">
        <v>12</v>
      </c>
      <c r="S1308">
        <v>2</v>
      </c>
      <c r="T1308">
        <v>853.41</v>
      </c>
      <c r="U1308">
        <v>0.25</v>
      </c>
      <c r="V1308">
        <v>1280.115</v>
      </c>
      <c r="W1308" t="s">
        <v>1829</v>
      </c>
    </row>
    <row r="1309" spans="1:23">
      <c r="A1309" s="27">
        <v>45693</v>
      </c>
      <c r="B1309" t="s">
        <v>1229</v>
      </c>
      <c r="C1309" t="s">
        <v>1596</v>
      </c>
      <c r="D1309" t="s">
        <v>3878</v>
      </c>
      <c r="E1309" t="s">
        <v>1566</v>
      </c>
      <c r="F1309" t="s">
        <v>3879</v>
      </c>
      <c r="G1309" t="s">
        <v>1637</v>
      </c>
      <c r="H1309" t="s">
        <v>1776</v>
      </c>
      <c r="I1309" t="s">
        <v>1777</v>
      </c>
      <c r="J1309" t="s">
        <v>1754</v>
      </c>
      <c r="K1309" t="s">
        <v>1778</v>
      </c>
      <c r="L1309" t="s">
        <v>1772</v>
      </c>
      <c r="M1309" t="s">
        <v>1230</v>
      </c>
      <c r="N1309">
        <v>43</v>
      </c>
      <c r="O1309" t="s">
        <v>16</v>
      </c>
      <c r="P1309" t="s">
        <v>31</v>
      </c>
      <c r="Q1309" t="s">
        <v>287</v>
      </c>
      <c r="R1309" t="s">
        <v>12</v>
      </c>
      <c r="S1309">
        <v>3</v>
      </c>
      <c r="T1309">
        <v>480.11</v>
      </c>
      <c r="U1309">
        <v>0.11</v>
      </c>
      <c r="V1309">
        <v>1281.8937000000001</v>
      </c>
      <c r="W1309" t="s">
        <v>1826</v>
      </c>
    </row>
    <row r="1310" spans="1:23">
      <c r="A1310" s="27">
        <v>45693</v>
      </c>
      <c r="B1310" t="s">
        <v>347</v>
      </c>
      <c r="C1310" t="s">
        <v>1610</v>
      </c>
      <c r="D1310" t="s">
        <v>3886</v>
      </c>
      <c r="E1310" t="s">
        <v>1566</v>
      </c>
      <c r="F1310" t="s">
        <v>3887</v>
      </c>
      <c r="G1310" t="s">
        <v>1649</v>
      </c>
      <c r="H1310" t="s">
        <v>1786</v>
      </c>
      <c r="I1310" t="s">
        <v>1787</v>
      </c>
      <c r="J1310" t="s">
        <v>1763</v>
      </c>
      <c r="K1310" t="s">
        <v>1788</v>
      </c>
      <c r="L1310" t="s">
        <v>1756</v>
      </c>
      <c r="M1310" t="s">
        <v>348</v>
      </c>
      <c r="N1310">
        <v>36</v>
      </c>
      <c r="O1310" t="s">
        <v>9</v>
      </c>
      <c r="P1310" t="s">
        <v>31</v>
      </c>
      <c r="Q1310" t="s">
        <v>43</v>
      </c>
      <c r="R1310" t="s">
        <v>12</v>
      </c>
      <c r="S1310">
        <v>2</v>
      </c>
      <c r="T1310">
        <v>916.49</v>
      </c>
      <c r="U1310">
        <v>0.3</v>
      </c>
      <c r="V1310">
        <v>1283.086</v>
      </c>
      <c r="W1310" t="s">
        <v>1826</v>
      </c>
    </row>
    <row r="1311" spans="1:23">
      <c r="A1311" s="27">
        <v>45693</v>
      </c>
      <c r="B1311" t="s">
        <v>785</v>
      </c>
      <c r="C1311" t="s">
        <v>1736</v>
      </c>
      <c r="D1311" t="s">
        <v>3955</v>
      </c>
      <c r="E1311" t="s">
        <v>1558</v>
      </c>
      <c r="F1311" t="s">
        <v>3850</v>
      </c>
      <c r="G1311" t="s">
        <v>1705</v>
      </c>
      <c r="H1311" t="s">
        <v>1797</v>
      </c>
      <c r="I1311" t="s">
        <v>1798</v>
      </c>
      <c r="J1311" t="s">
        <v>1754</v>
      </c>
      <c r="K1311" t="s">
        <v>129</v>
      </c>
      <c r="L1311" t="s">
        <v>1756</v>
      </c>
      <c r="M1311" t="s">
        <v>786</v>
      </c>
      <c r="N1311">
        <v>57</v>
      </c>
      <c r="O1311" t="s">
        <v>16</v>
      </c>
      <c r="P1311" t="s">
        <v>19</v>
      </c>
      <c r="Q1311" t="s">
        <v>324</v>
      </c>
      <c r="R1311" t="s">
        <v>12</v>
      </c>
      <c r="S1311">
        <v>2</v>
      </c>
      <c r="T1311">
        <v>822.59</v>
      </c>
      <c r="U1311">
        <v>0.22</v>
      </c>
      <c r="V1311">
        <v>1283.2403999999999</v>
      </c>
      <c r="W1311" t="s">
        <v>1826</v>
      </c>
    </row>
    <row r="1312" spans="1:23">
      <c r="A1312" s="27">
        <v>45694</v>
      </c>
      <c r="B1312" t="s">
        <v>1301</v>
      </c>
      <c r="C1312" t="s">
        <v>1606</v>
      </c>
      <c r="D1312" t="s">
        <v>3884</v>
      </c>
      <c r="E1312" t="s">
        <v>1544</v>
      </c>
      <c r="F1312" t="s">
        <v>3864</v>
      </c>
      <c r="G1312" t="s">
        <v>1625</v>
      </c>
      <c r="H1312" t="s">
        <v>1782</v>
      </c>
      <c r="I1312" t="s">
        <v>1783</v>
      </c>
      <c r="J1312" t="s">
        <v>1784</v>
      </c>
      <c r="K1312" t="s">
        <v>1785</v>
      </c>
      <c r="L1312" t="s">
        <v>1772</v>
      </c>
      <c r="M1312" t="s">
        <v>1302</v>
      </c>
      <c r="N1312">
        <v>33</v>
      </c>
      <c r="O1312" t="s">
        <v>9</v>
      </c>
      <c r="P1312" t="s">
        <v>26</v>
      </c>
      <c r="Q1312" t="s">
        <v>11</v>
      </c>
      <c r="R1312" t="s">
        <v>12</v>
      </c>
      <c r="S1312">
        <v>2</v>
      </c>
      <c r="T1312">
        <v>756.8</v>
      </c>
      <c r="U1312">
        <v>0.15</v>
      </c>
      <c r="V1312">
        <v>1286.56</v>
      </c>
      <c r="W1312" t="s">
        <v>1829</v>
      </c>
    </row>
    <row r="1313" spans="1:23">
      <c r="A1313" s="27">
        <v>45694</v>
      </c>
      <c r="B1313" t="s">
        <v>353</v>
      </c>
      <c r="C1313" t="s">
        <v>1570</v>
      </c>
      <c r="D1313" t="s">
        <v>3859</v>
      </c>
      <c r="E1313" t="s">
        <v>1563</v>
      </c>
      <c r="F1313" t="s">
        <v>3848</v>
      </c>
      <c r="G1313" t="s">
        <v>1625</v>
      </c>
      <c r="H1313" t="s">
        <v>1773</v>
      </c>
      <c r="I1313" t="s">
        <v>1774</v>
      </c>
      <c r="J1313" t="s">
        <v>1759</v>
      </c>
      <c r="K1313" t="s">
        <v>1775</v>
      </c>
      <c r="L1313" t="s">
        <v>1765</v>
      </c>
      <c r="M1313" t="s">
        <v>354</v>
      </c>
      <c r="N1313">
        <v>35</v>
      </c>
      <c r="O1313" t="s">
        <v>9</v>
      </c>
      <c r="P1313" t="s">
        <v>31</v>
      </c>
      <c r="Q1313" t="s">
        <v>88</v>
      </c>
      <c r="R1313" t="s">
        <v>12</v>
      </c>
      <c r="S1313">
        <v>3</v>
      </c>
      <c r="T1313">
        <v>596</v>
      </c>
      <c r="U1313">
        <v>0.28000000000000003</v>
      </c>
      <c r="V1313">
        <v>1287.3599999999999</v>
      </c>
      <c r="W1313" t="s">
        <v>1824</v>
      </c>
    </row>
    <row r="1314" spans="1:23">
      <c r="A1314" s="27">
        <v>45695</v>
      </c>
      <c r="B1314" t="s">
        <v>1377</v>
      </c>
      <c r="C1314" t="s">
        <v>1584</v>
      </c>
      <c r="D1314" t="s">
        <v>3870</v>
      </c>
      <c r="E1314" t="s">
        <v>1547</v>
      </c>
      <c r="F1314" t="s">
        <v>3846</v>
      </c>
      <c r="G1314" t="s">
        <v>1601</v>
      </c>
      <c r="H1314" t="s">
        <v>1782</v>
      </c>
      <c r="I1314" t="s">
        <v>1783</v>
      </c>
      <c r="J1314" t="s">
        <v>1784</v>
      </c>
      <c r="K1314" t="s">
        <v>1785</v>
      </c>
      <c r="L1314" t="s">
        <v>1772</v>
      </c>
      <c r="M1314" t="s">
        <v>1378</v>
      </c>
      <c r="N1314">
        <v>41</v>
      </c>
      <c r="O1314" t="s">
        <v>16</v>
      </c>
      <c r="P1314" t="s">
        <v>31</v>
      </c>
      <c r="Q1314" t="s">
        <v>70</v>
      </c>
      <c r="R1314" t="s">
        <v>12</v>
      </c>
      <c r="S1314">
        <v>3</v>
      </c>
      <c r="T1314">
        <v>550.26</v>
      </c>
      <c r="U1314">
        <v>0.22</v>
      </c>
      <c r="V1314">
        <v>1287.6084000000001</v>
      </c>
      <c r="W1314" t="s">
        <v>1829</v>
      </c>
    </row>
    <row r="1315" spans="1:23">
      <c r="A1315" s="27">
        <v>45695</v>
      </c>
      <c r="B1315" t="s">
        <v>990</v>
      </c>
      <c r="C1315" t="s">
        <v>1734</v>
      </c>
      <c r="D1315" t="s">
        <v>3954</v>
      </c>
      <c r="E1315" t="s">
        <v>1563</v>
      </c>
      <c r="F1315" t="s">
        <v>3839</v>
      </c>
      <c r="G1315" t="s">
        <v>1673</v>
      </c>
      <c r="H1315" t="s">
        <v>1789</v>
      </c>
      <c r="I1315" t="s">
        <v>1790</v>
      </c>
      <c r="J1315" t="s">
        <v>1754</v>
      </c>
      <c r="K1315" t="s">
        <v>1791</v>
      </c>
      <c r="L1315" t="s">
        <v>1772</v>
      </c>
      <c r="M1315" t="s">
        <v>991</v>
      </c>
      <c r="N1315">
        <v>53</v>
      </c>
      <c r="O1315" t="s">
        <v>16</v>
      </c>
      <c r="P1315" t="s">
        <v>19</v>
      </c>
      <c r="Q1315" t="s">
        <v>81</v>
      </c>
      <c r="R1315" t="s">
        <v>12</v>
      </c>
      <c r="S1315">
        <v>4</v>
      </c>
      <c r="T1315">
        <v>370.5</v>
      </c>
      <c r="U1315">
        <v>0.13</v>
      </c>
      <c r="V1315">
        <v>1289.3399999999999</v>
      </c>
      <c r="W1315" t="s">
        <v>1824</v>
      </c>
    </row>
    <row r="1316" spans="1:23">
      <c r="A1316" s="27">
        <v>45695</v>
      </c>
      <c r="B1316" t="s">
        <v>568</v>
      </c>
      <c r="C1316" t="s">
        <v>1736</v>
      </c>
      <c r="D1316" t="s">
        <v>3955</v>
      </c>
      <c r="E1316" t="s">
        <v>1558</v>
      </c>
      <c r="F1316" t="s">
        <v>3850</v>
      </c>
      <c r="G1316" t="s">
        <v>1581</v>
      </c>
      <c r="H1316" t="s">
        <v>1776</v>
      </c>
      <c r="I1316" t="s">
        <v>1777</v>
      </c>
      <c r="J1316" t="s">
        <v>1754</v>
      </c>
      <c r="K1316" t="s">
        <v>1778</v>
      </c>
      <c r="L1316" t="s">
        <v>1772</v>
      </c>
      <c r="M1316" t="s">
        <v>569</v>
      </c>
      <c r="N1316">
        <v>44</v>
      </c>
      <c r="O1316" t="s">
        <v>16</v>
      </c>
      <c r="P1316" t="s">
        <v>31</v>
      </c>
      <c r="Q1316" t="s">
        <v>11</v>
      </c>
      <c r="R1316" t="s">
        <v>12</v>
      </c>
      <c r="S1316">
        <v>2</v>
      </c>
      <c r="T1316">
        <v>859.74</v>
      </c>
      <c r="U1316">
        <v>0.25</v>
      </c>
      <c r="V1316">
        <v>1289.6099999999999</v>
      </c>
      <c r="W1316" t="s">
        <v>1829</v>
      </c>
    </row>
    <row r="1317" spans="1:23">
      <c r="A1317" s="27">
        <v>45695</v>
      </c>
      <c r="B1317" t="s">
        <v>1160</v>
      </c>
      <c r="C1317" t="s">
        <v>1549</v>
      </c>
      <c r="D1317" t="s">
        <v>3842</v>
      </c>
      <c r="E1317" t="s">
        <v>1547</v>
      </c>
      <c r="F1317" t="s">
        <v>3843</v>
      </c>
      <c r="G1317" t="s">
        <v>1575</v>
      </c>
      <c r="H1317" t="s">
        <v>1782</v>
      </c>
      <c r="I1317" t="s">
        <v>1783</v>
      </c>
      <c r="J1317" t="s">
        <v>1784</v>
      </c>
      <c r="K1317" t="s">
        <v>1785</v>
      </c>
      <c r="L1317" t="s">
        <v>1772</v>
      </c>
      <c r="M1317" t="s">
        <v>1161</v>
      </c>
      <c r="N1317">
        <v>21</v>
      </c>
      <c r="O1317" t="s">
        <v>16</v>
      </c>
      <c r="P1317" t="s">
        <v>26</v>
      </c>
      <c r="Q1317" t="s">
        <v>70</v>
      </c>
      <c r="R1317" t="s">
        <v>12</v>
      </c>
      <c r="S1317">
        <v>3</v>
      </c>
      <c r="T1317">
        <v>591.9</v>
      </c>
      <c r="U1317">
        <v>0.27</v>
      </c>
      <c r="V1317">
        <v>1296.261</v>
      </c>
      <c r="W1317" t="s">
        <v>1829</v>
      </c>
    </row>
    <row r="1318" spans="1:23">
      <c r="A1318" s="27">
        <v>45695</v>
      </c>
      <c r="B1318" t="s">
        <v>1295</v>
      </c>
      <c r="C1318" t="s">
        <v>1730</v>
      </c>
      <c r="D1318" t="s">
        <v>3952</v>
      </c>
      <c r="E1318" t="s">
        <v>1547</v>
      </c>
      <c r="F1318" t="s">
        <v>3894</v>
      </c>
      <c r="G1318" t="s">
        <v>1629</v>
      </c>
      <c r="H1318" t="s">
        <v>1813</v>
      </c>
      <c r="I1318" t="s">
        <v>1814</v>
      </c>
      <c r="J1318" t="s">
        <v>1754</v>
      </c>
      <c r="K1318" t="s">
        <v>1815</v>
      </c>
      <c r="L1318" t="s">
        <v>1772</v>
      </c>
      <c r="M1318" t="s">
        <v>1296</v>
      </c>
      <c r="N1318">
        <v>64</v>
      </c>
      <c r="O1318" t="s">
        <v>16</v>
      </c>
      <c r="P1318" t="s">
        <v>19</v>
      </c>
      <c r="Q1318" t="s">
        <v>35</v>
      </c>
      <c r="R1318" t="s">
        <v>12</v>
      </c>
      <c r="S1318">
        <v>2</v>
      </c>
      <c r="T1318">
        <v>782.11</v>
      </c>
      <c r="U1318">
        <v>0.17</v>
      </c>
      <c r="V1318">
        <v>1298.3026</v>
      </c>
      <c r="W1318" t="s">
        <v>1826</v>
      </c>
    </row>
    <row r="1319" spans="1:23">
      <c r="A1319" s="27">
        <v>45696</v>
      </c>
      <c r="B1319" t="s">
        <v>999</v>
      </c>
      <c r="C1319" t="s">
        <v>1710</v>
      </c>
      <c r="D1319" t="s">
        <v>3942</v>
      </c>
      <c r="E1319" t="s">
        <v>1566</v>
      </c>
      <c r="F1319" t="s">
        <v>3872</v>
      </c>
      <c r="G1319" t="s">
        <v>1695</v>
      </c>
      <c r="H1319" t="s">
        <v>1752</v>
      </c>
      <c r="I1319" t="s">
        <v>1753</v>
      </c>
      <c r="J1319" t="s">
        <v>1754</v>
      </c>
      <c r="K1319" t="s">
        <v>1755</v>
      </c>
      <c r="L1319" t="s">
        <v>1756</v>
      </c>
      <c r="M1319" t="s">
        <v>1000</v>
      </c>
      <c r="N1319">
        <v>64</v>
      </c>
      <c r="O1319" t="s">
        <v>16</v>
      </c>
      <c r="P1319" t="s">
        <v>19</v>
      </c>
      <c r="Q1319" t="s">
        <v>317</v>
      </c>
      <c r="R1319" t="s">
        <v>12</v>
      </c>
      <c r="S1319">
        <v>2</v>
      </c>
      <c r="T1319">
        <v>773.75</v>
      </c>
      <c r="U1319">
        <v>0.16</v>
      </c>
      <c r="V1319">
        <v>1299.9000000000001</v>
      </c>
      <c r="W1319" t="s">
        <v>1824</v>
      </c>
    </row>
    <row r="1320" spans="1:23">
      <c r="A1320" s="27">
        <v>45697</v>
      </c>
      <c r="B1320" t="s">
        <v>1328</v>
      </c>
      <c r="C1320" t="s">
        <v>1674</v>
      </c>
      <c r="D1320" t="s">
        <v>3923</v>
      </c>
      <c r="E1320" t="s">
        <v>1558</v>
      </c>
      <c r="F1320" t="s">
        <v>3850</v>
      </c>
      <c r="G1320" t="s">
        <v>1567</v>
      </c>
      <c r="H1320" t="s">
        <v>1766</v>
      </c>
      <c r="I1320" t="s">
        <v>1767</v>
      </c>
      <c r="J1320" t="s">
        <v>1759</v>
      </c>
      <c r="K1320" t="s">
        <v>1768</v>
      </c>
      <c r="L1320" t="s">
        <v>1765</v>
      </c>
      <c r="M1320" t="s">
        <v>1329</v>
      </c>
      <c r="N1320">
        <v>27</v>
      </c>
      <c r="O1320" t="s">
        <v>16</v>
      </c>
      <c r="P1320" t="s">
        <v>26</v>
      </c>
      <c r="Q1320" t="s">
        <v>99</v>
      </c>
      <c r="R1320" t="s">
        <v>12</v>
      </c>
      <c r="S1320">
        <v>3</v>
      </c>
      <c r="T1320">
        <v>476.78</v>
      </c>
      <c r="U1320">
        <v>0.09</v>
      </c>
      <c r="V1320">
        <v>1301.6094000000001</v>
      </c>
      <c r="W1320" t="s">
        <v>1829</v>
      </c>
    </row>
    <row r="1321" spans="1:23">
      <c r="A1321" s="27">
        <v>45697</v>
      </c>
      <c r="B1321" t="s">
        <v>758</v>
      </c>
      <c r="C1321" t="s">
        <v>1596</v>
      </c>
      <c r="D1321" t="s">
        <v>3878</v>
      </c>
      <c r="E1321" t="s">
        <v>1566</v>
      </c>
      <c r="F1321" t="s">
        <v>3879</v>
      </c>
      <c r="G1321" t="s">
        <v>1625</v>
      </c>
      <c r="H1321" t="s">
        <v>1776</v>
      </c>
      <c r="I1321" t="s">
        <v>1777</v>
      </c>
      <c r="J1321" t="s">
        <v>1754</v>
      </c>
      <c r="K1321" t="s">
        <v>1778</v>
      </c>
      <c r="L1321" t="s">
        <v>1772</v>
      </c>
      <c r="M1321" t="s">
        <v>759</v>
      </c>
      <c r="N1321">
        <v>42</v>
      </c>
      <c r="O1321" t="s">
        <v>16</v>
      </c>
      <c r="P1321" t="s">
        <v>31</v>
      </c>
      <c r="Q1321" t="s">
        <v>39</v>
      </c>
      <c r="R1321" t="s">
        <v>12</v>
      </c>
      <c r="S1321">
        <v>3</v>
      </c>
      <c r="T1321">
        <v>447.38</v>
      </c>
      <c r="U1321">
        <v>0.03</v>
      </c>
      <c r="V1321">
        <v>1301.8758</v>
      </c>
      <c r="W1321" t="s">
        <v>1829</v>
      </c>
    </row>
    <row r="1322" spans="1:23">
      <c r="A1322" s="27">
        <v>45698</v>
      </c>
      <c r="B1322" t="s">
        <v>541</v>
      </c>
      <c r="C1322" t="s">
        <v>1746</v>
      </c>
      <c r="D1322" t="s">
        <v>3960</v>
      </c>
      <c r="E1322" t="s">
        <v>1544</v>
      </c>
      <c r="F1322" t="s">
        <v>3858</v>
      </c>
      <c r="G1322" t="s">
        <v>1591</v>
      </c>
      <c r="H1322" t="s">
        <v>1807</v>
      </c>
      <c r="I1322" t="s">
        <v>1808</v>
      </c>
      <c r="J1322" t="s">
        <v>1759</v>
      </c>
      <c r="K1322" t="s">
        <v>1809</v>
      </c>
      <c r="L1322" t="s">
        <v>1756</v>
      </c>
      <c r="M1322" t="s">
        <v>542</v>
      </c>
      <c r="N1322">
        <v>37</v>
      </c>
      <c r="O1322" t="s">
        <v>9</v>
      </c>
      <c r="P1322" t="s">
        <v>31</v>
      </c>
      <c r="Q1322" t="s">
        <v>43</v>
      </c>
      <c r="R1322" t="s">
        <v>12</v>
      </c>
      <c r="S1322">
        <v>2</v>
      </c>
      <c r="T1322">
        <v>856.57</v>
      </c>
      <c r="U1322">
        <v>0.24</v>
      </c>
      <c r="V1322">
        <v>1301.9864</v>
      </c>
      <c r="W1322" t="s">
        <v>1829</v>
      </c>
    </row>
    <row r="1323" spans="1:23">
      <c r="A1323" s="27">
        <v>45699</v>
      </c>
      <c r="B1323" t="s">
        <v>1292</v>
      </c>
      <c r="C1323" t="s">
        <v>1557</v>
      </c>
      <c r="D1323" t="s">
        <v>3849</v>
      </c>
      <c r="E1323" t="s">
        <v>1558</v>
      </c>
      <c r="F1323" t="s">
        <v>3850</v>
      </c>
      <c r="G1323" t="s">
        <v>1591</v>
      </c>
      <c r="H1323" t="s">
        <v>1789</v>
      </c>
      <c r="I1323" t="s">
        <v>1790</v>
      </c>
      <c r="J1323" t="s">
        <v>1754</v>
      </c>
      <c r="K1323" t="s">
        <v>1791</v>
      </c>
      <c r="L1323" t="s">
        <v>1772</v>
      </c>
      <c r="M1323" t="s">
        <v>1293</v>
      </c>
      <c r="N1323">
        <v>46</v>
      </c>
      <c r="O1323" t="s">
        <v>9</v>
      </c>
      <c r="P1323" t="s">
        <v>31</v>
      </c>
      <c r="Q1323" t="s">
        <v>201</v>
      </c>
      <c r="R1323" t="s">
        <v>12</v>
      </c>
      <c r="S1323">
        <v>4</v>
      </c>
      <c r="T1323">
        <v>458.58</v>
      </c>
      <c r="U1323">
        <v>0.28999999999999998</v>
      </c>
      <c r="V1323">
        <v>1302.3671999999999</v>
      </c>
      <c r="W1323" t="s">
        <v>1824</v>
      </c>
    </row>
    <row r="1324" spans="1:23">
      <c r="A1324" s="27">
        <v>45699</v>
      </c>
      <c r="B1324" t="s">
        <v>1223</v>
      </c>
      <c r="C1324" t="s">
        <v>1602</v>
      </c>
      <c r="D1324" t="s">
        <v>3882</v>
      </c>
      <c r="E1324" t="s">
        <v>1544</v>
      </c>
      <c r="F1324" t="s">
        <v>3864</v>
      </c>
      <c r="G1324" t="s">
        <v>1705</v>
      </c>
      <c r="H1324" t="s">
        <v>1766</v>
      </c>
      <c r="I1324" t="s">
        <v>1767</v>
      </c>
      <c r="J1324" t="s">
        <v>1759</v>
      </c>
      <c r="K1324" t="s">
        <v>1768</v>
      </c>
      <c r="L1324" t="s">
        <v>1765</v>
      </c>
      <c r="M1324" t="s">
        <v>1224</v>
      </c>
      <c r="N1324">
        <v>46</v>
      </c>
      <c r="O1324" t="s">
        <v>9</v>
      </c>
      <c r="P1324" t="s">
        <v>31</v>
      </c>
      <c r="Q1324" t="s">
        <v>39</v>
      </c>
      <c r="R1324" t="s">
        <v>12</v>
      </c>
      <c r="S1324">
        <v>3</v>
      </c>
      <c r="T1324">
        <v>523.45000000000005</v>
      </c>
      <c r="U1324">
        <v>0.17</v>
      </c>
      <c r="V1324">
        <v>1303.3905</v>
      </c>
      <c r="W1324" t="s">
        <v>1826</v>
      </c>
    </row>
    <row r="1325" spans="1:23">
      <c r="A1325" s="27">
        <v>45700</v>
      </c>
      <c r="B1325" t="s">
        <v>654</v>
      </c>
      <c r="C1325" t="s">
        <v>1576</v>
      </c>
      <c r="D1325" t="s">
        <v>3863</v>
      </c>
      <c r="E1325" t="s">
        <v>1544</v>
      </c>
      <c r="F1325" t="s">
        <v>3864</v>
      </c>
      <c r="G1325" t="s">
        <v>1617</v>
      </c>
      <c r="H1325" t="s">
        <v>1752</v>
      </c>
      <c r="I1325" t="s">
        <v>1753</v>
      </c>
      <c r="J1325" t="s">
        <v>1754</v>
      </c>
      <c r="K1325" t="s">
        <v>1755</v>
      </c>
      <c r="L1325" t="s">
        <v>1756</v>
      </c>
      <c r="M1325" t="s">
        <v>655</v>
      </c>
      <c r="N1325">
        <v>30</v>
      </c>
      <c r="O1325" t="s">
        <v>9</v>
      </c>
      <c r="P1325" t="s">
        <v>26</v>
      </c>
      <c r="Q1325" t="s">
        <v>254</v>
      </c>
      <c r="R1325" t="s">
        <v>12</v>
      </c>
      <c r="S1325">
        <v>4</v>
      </c>
      <c r="T1325">
        <v>452.67</v>
      </c>
      <c r="U1325">
        <v>0.28000000000000003</v>
      </c>
      <c r="V1325">
        <v>1303.6895999999999</v>
      </c>
      <c r="W1325" t="s">
        <v>1824</v>
      </c>
    </row>
    <row r="1326" spans="1:23">
      <c r="A1326" s="27">
        <v>45700</v>
      </c>
      <c r="B1326" t="s">
        <v>625</v>
      </c>
      <c r="C1326" t="s">
        <v>1602</v>
      </c>
      <c r="D1326" t="s">
        <v>3882</v>
      </c>
      <c r="E1326" t="s">
        <v>1544</v>
      </c>
      <c r="F1326" t="s">
        <v>3864</v>
      </c>
      <c r="G1326" t="s">
        <v>1659</v>
      </c>
      <c r="H1326" t="s">
        <v>1766</v>
      </c>
      <c r="I1326" t="s">
        <v>1767</v>
      </c>
      <c r="J1326" t="s">
        <v>1759</v>
      </c>
      <c r="K1326" t="s">
        <v>1768</v>
      </c>
      <c r="L1326" t="s">
        <v>1765</v>
      </c>
      <c r="M1326" t="s">
        <v>626</v>
      </c>
      <c r="N1326">
        <v>21</v>
      </c>
      <c r="O1326" t="s">
        <v>9</v>
      </c>
      <c r="P1326" t="s">
        <v>26</v>
      </c>
      <c r="Q1326" t="s">
        <v>18</v>
      </c>
      <c r="R1326" t="s">
        <v>12</v>
      </c>
      <c r="S1326">
        <v>3</v>
      </c>
      <c r="T1326">
        <v>530.16999999999996</v>
      </c>
      <c r="U1326">
        <v>0.18</v>
      </c>
      <c r="V1326">
        <v>1304.2182</v>
      </c>
      <c r="W1326" t="s">
        <v>1824</v>
      </c>
    </row>
    <row r="1327" spans="1:23">
      <c r="A1327" s="27">
        <v>45700</v>
      </c>
      <c r="B1327" t="s">
        <v>1238</v>
      </c>
      <c r="C1327" t="s">
        <v>1736</v>
      </c>
      <c r="D1327" t="s">
        <v>3955</v>
      </c>
      <c r="E1327" t="s">
        <v>1558</v>
      </c>
      <c r="F1327" t="s">
        <v>3850</v>
      </c>
      <c r="G1327" t="s">
        <v>1621</v>
      </c>
      <c r="H1327" t="s">
        <v>1786</v>
      </c>
      <c r="I1327" t="s">
        <v>1787</v>
      </c>
      <c r="J1327" t="s">
        <v>1763</v>
      </c>
      <c r="K1327" t="s">
        <v>1788</v>
      </c>
      <c r="L1327" t="s">
        <v>1756</v>
      </c>
      <c r="M1327" t="s">
        <v>3999</v>
      </c>
      <c r="N1327">
        <v>62</v>
      </c>
      <c r="O1327" t="s">
        <v>16</v>
      </c>
      <c r="P1327" t="s">
        <v>19</v>
      </c>
      <c r="Q1327" t="s">
        <v>74</v>
      </c>
      <c r="R1327" t="s">
        <v>12</v>
      </c>
      <c r="S1327">
        <v>2</v>
      </c>
      <c r="T1327">
        <v>724.97</v>
      </c>
      <c r="U1327">
        <v>0.1</v>
      </c>
      <c r="V1327">
        <v>1304.9459999999999</v>
      </c>
      <c r="W1327" t="s">
        <v>1826</v>
      </c>
    </row>
    <row r="1328" spans="1:23">
      <c r="A1328" s="27">
        <v>45701</v>
      </c>
      <c r="B1328" t="s">
        <v>550</v>
      </c>
      <c r="C1328" t="s">
        <v>1704</v>
      </c>
      <c r="D1328" t="s">
        <v>3939</v>
      </c>
      <c r="E1328" t="s">
        <v>1544</v>
      </c>
      <c r="F1328" t="s">
        <v>3864</v>
      </c>
      <c r="G1328" t="s">
        <v>1735</v>
      </c>
      <c r="H1328" t="s">
        <v>1757</v>
      </c>
      <c r="I1328" t="s">
        <v>1758</v>
      </c>
      <c r="J1328" t="s">
        <v>1759</v>
      </c>
      <c r="K1328" t="s">
        <v>1760</v>
      </c>
      <c r="L1328" t="s">
        <v>1756</v>
      </c>
      <c r="M1328" t="s">
        <v>551</v>
      </c>
      <c r="N1328">
        <v>47</v>
      </c>
      <c r="O1328" t="s">
        <v>16</v>
      </c>
      <c r="P1328" t="s">
        <v>31</v>
      </c>
      <c r="Q1328" t="s">
        <v>88</v>
      </c>
      <c r="R1328" t="s">
        <v>12</v>
      </c>
      <c r="S1328">
        <v>3</v>
      </c>
      <c r="T1328">
        <v>468.25</v>
      </c>
      <c r="U1328">
        <v>7.0000000000000007E-2</v>
      </c>
      <c r="V1328">
        <v>1306.4175</v>
      </c>
      <c r="W1328" t="s">
        <v>1824</v>
      </c>
    </row>
    <row r="1329" spans="1:23">
      <c r="A1329" s="27">
        <v>45701</v>
      </c>
      <c r="B1329" t="s">
        <v>103</v>
      </c>
      <c r="C1329" t="s">
        <v>1576</v>
      </c>
      <c r="D1329" t="s">
        <v>3863</v>
      </c>
      <c r="E1329" t="s">
        <v>1544</v>
      </c>
      <c r="F1329" t="s">
        <v>3864</v>
      </c>
      <c r="G1329" t="s">
        <v>1745</v>
      </c>
      <c r="H1329" t="s">
        <v>1757</v>
      </c>
      <c r="I1329" t="s">
        <v>1758</v>
      </c>
      <c r="J1329" t="s">
        <v>1759</v>
      </c>
      <c r="K1329" t="s">
        <v>1760</v>
      </c>
      <c r="L1329" t="s">
        <v>1756</v>
      </c>
      <c r="M1329" t="s">
        <v>104</v>
      </c>
      <c r="N1329">
        <v>40</v>
      </c>
      <c r="O1329" t="s">
        <v>9</v>
      </c>
      <c r="P1329" t="s">
        <v>31</v>
      </c>
      <c r="Q1329" t="s">
        <v>25</v>
      </c>
      <c r="R1329" t="s">
        <v>12</v>
      </c>
      <c r="S1329">
        <v>2</v>
      </c>
      <c r="T1329">
        <v>660.27</v>
      </c>
      <c r="U1329">
        <v>0.01</v>
      </c>
      <c r="V1329">
        <v>1307.3345999999999</v>
      </c>
      <c r="W1329" t="s">
        <v>1826</v>
      </c>
    </row>
    <row r="1330" spans="1:23">
      <c r="A1330" s="27">
        <v>45701</v>
      </c>
      <c r="B1330" t="s">
        <v>1127</v>
      </c>
      <c r="C1330" t="s">
        <v>1694</v>
      </c>
      <c r="D1330" t="s">
        <v>3934</v>
      </c>
      <c r="E1330" t="s">
        <v>1566</v>
      </c>
      <c r="F1330" t="s">
        <v>3887</v>
      </c>
      <c r="G1330" t="s">
        <v>1737</v>
      </c>
      <c r="H1330" t="s">
        <v>1761</v>
      </c>
      <c r="I1330" t="s">
        <v>1762</v>
      </c>
      <c r="J1330" t="s">
        <v>1763</v>
      </c>
      <c r="K1330" t="s">
        <v>1764</v>
      </c>
      <c r="L1330" t="s">
        <v>1765</v>
      </c>
      <c r="M1330" t="s">
        <v>1128</v>
      </c>
      <c r="N1330">
        <v>34</v>
      </c>
      <c r="O1330" t="s">
        <v>9</v>
      </c>
      <c r="P1330" t="s">
        <v>26</v>
      </c>
      <c r="Q1330" t="s">
        <v>39</v>
      </c>
      <c r="R1330" t="s">
        <v>12</v>
      </c>
      <c r="S1330">
        <v>2</v>
      </c>
      <c r="T1330">
        <v>934</v>
      </c>
      <c r="U1330">
        <v>0.3</v>
      </c>
      <c r="V1330">
        <v>1307.5999999999999</v>
      </c>
      <c r="W1330" t="s">
        <v>1829</v>
      </c>
    </row>
    <row r="1331" spans="1:23">
      <c r="A1331" s="27">
        <v>45702</v>
      </c>
      <c r="B1331" t="s">
        <v>559</v>
      </c>
      <c r="C1331" t="s">
        <v>1632</v>
      </c>
      <c r="D1331" t="s">
        <v>3900</v>
      </c>
      <c r="E1331" t="s">
        <v>1563</v>
      </c>
      <c r="F1331" t="s">
        <v>3848</v>
      </c>
      <c r="G1331" t="s">
        <v>1703</v>
      </c>
      <c r="H1331" t="s">
        <v>1794</v>
      </c>
      <c r="I1331" t="s">
        <v>1795</v>
      </c>
      <c r="J1331" t="s">
        <v>1759</v>
      </c>
      <c r="K1331" t="s">
        <v>1796</v>
      </c>
      <c r="L1331" t="s">
        <v>1772</v>
      </c>
      <c r="M1331" t="s">
        <v>560</v>
      </c>
      <c r="N1331">
        <v>36</v>
      </c>
      <c r="O1331" t="s">
        <v>16</v>
      </c>
      <c r="P1331" t="s">
        <v>31</v>
      </c>
      <c r="Q1331" t="s">
        <v>434</v>
      </c>
      <c r="R1331" t="s">
        <v>12</v>
      </c>
      <c r="S1331">
        <v>3</v>
      </c>
      <c r="T1331">
        <v>605.83000000000004</v>
      </c>
      <c r="U1331">
        <v>0.28000000000000003</v>
      </c>
      <c r="V1331">
        <v>1308.5927999999999</v>
      </c>
      <c r="W1331" t="s">
        <v>1829</v>
      </c>
    </row>
    <row r="1332" spans="1:23">
      <c r="A1332" s="27">
        <v>45702</v>
      </c>
      <c r="B1332" t="s">
        <v>499</v>
      </c>
      <c r="C1332" t="s">
        <v>1555</v>
      </c>
      <c r="D1332" t="s">
        <v>3847</v>
      </c>
      <c r="E1332" t="s">
        <v>1547</v>
      </c>
      <c r="F1332" t="s">
        <v>3848</v>
      </c>
      <c r="G1332" t="s">
        <v>1615</v>
      </c>
      <c r="H1332" t="s">
        <v>1773</v>
      </c>
      <c r="I1332" t="s">
        <v>1774</v>
      </c>
      <c r="J1332" t="s">
        <v>1759</v>
      </c>
      <c r="K1332" t="s">
        <v>1775</v>
      </c>
      <c r="L1332" t="s">
        <v>1765</v>
      </c>
      <c r="M1332" t="s">
        <v>500</v>
      </c>
      <c r="N1332">
        <v>42</v>
      </c>
      <c r="O1332" t="s">
        <v>16</v>
      </c>
      <c r="P1332" t="s">
        <v>31</v>
      </c>
      <c r="Q1332" t="s">
        <v>43</v>
      </c>
      <c r="R1332" t="s">
        <v>12</v>
      </c>
      <c r="S1332">
        <v>3</v>
      </c>
      <c r="T1332">
        <v>589.83000000000004</v>
      </c>
      <c r="U1332">
        <v>0.26</v>
      </c>
      <c r="V1332">
        <v>1309.4226000000001</v>
      </c>
      <c r="W1332" t="s">
        <v>1829</v>
      </c>
    </row>
    <row r="1333" spans="1:23">
      <c r="A1333" s="27">
        <v>45702</v>
      </c>
      <c r="B1333" t="s">
        <v>23</v>
      </c>
      <c r="C1333" t="s">
        <v>1742</v>
      </c>
      <c r="D1333" t="s">
        <v>3958</v>
      </c>
      <c r="E1333" t="s">
        <v>1566</v>
      </c>
      <c r="F1333" t="s">
        <v>3887</v>
      </c>
      <c r="G1333" t="s">
        <v>1579</v>
      </c>
      <c r="H1333" t="s">
        <v>1766</v>
      </c>
      <c r="I1333" t="s">
        <v>1767</v>
      </c>
      <c r="J1333" t="s">
        <v>1759</v>
      </c>
      <c r="K1333" t="s">
        <v>1768</v>
      </c>
      <c r="L1333" t="s">
        <v>1765</v>
      </c>
      <c r="M1333" t="s">
        <v>3983</v>
      </c>
      <c r="N1333">
        <v>59</v>
      </c>
      <c r="O1333" t="s">
        <v>16</v>
      </c>
      <c r="P1333" t="s">
        <v>19</v>
      </c>
      <c r="Q1333" t="s">
        <v>250</v>
      </c>
      <c r="R1333" t="s">
        <v>12</v>
      </c>
      <c r="S1333">
        <v>4</v>
      </c>
      <c r="T1333">
        <v>360.28</v>
      </c>
      <c r="U1333">
        <v>0.09</v>
      </c>
      <c r="V1333">
        <v>1311.4192</v>
      </c>
      <c r="W1333" t="s">
        <v>1824</v>
      </c>
    </row>
    <row r="1334" spans="1:23">
      <c r="A1334" s="27">
        <v>45702</v>
      </c>
      <c r="B1334" t="s">
        <v>127</v>
      </c>
      <c r="C1334" t="s">
        <v>1682</v>
      </c>
      <c r="D1334" t="s">
        <v>3927</v>
      </c>
      <c r="E1334" t="s">
        <v>1563</v>
      </c>
      <c r="F1334" t="s">
        <v>3848</v>
      </c>
      <c r="G1334" t="s">
        <v>1681</v>
      </c>
      <c r="H1334" t="s">
        <v>1792</v>
      </c>
      <c r="I1334" t="s">
        <v>1793</v>
      </c>
      <c r="J1334" t="s">
        <v>1763</v>
      </c>
      <c r="K1334" t="s">
        <v>395</v>
      </c>
      <c r="L1334" t="s">
        <v>1772</v>
      </c>
      <c r="M1334" t="s">
        <v>128</v>
      </c>
      <c r="N1334">
        <v>41</v>
      </c>
      <c r="O1334" t="s">
        <v>9</v>
      </c>
      <c r="P1334" t="s">
        <v>31</v>
      </c>
      <c r="Q1334" t="s">
        <v>62</v>
      </c>
      <c r="R1334" t="s">
        <v>12</v>
      </c>
      <c r="S1334">
        <v>2</v>
      </c>
      <c r="T1334">
        <v>924.73</v>
      </c>
      <c r="U1334">
        <v>0.28999999999999998</v>
      </c>
      <c r="V1334">
        <v>1313.1166000000001</v>
      </c>
      <c r="W1334" t="s">
        <v>1826</v>
      </c>
    </row>
    <row r="1335" spans="1:23">
      <c r="A1335" s="27">
        <v>45702</v>
      </c>
      <c r="B1335" t="s">
        <v>356</v>
      </c>
      <c r="C1335" t="s">
        <v>1736</v>
      </c>
      <c r="D1335" t="s">
        <v>3955</v>
      </c>
      <c r="E1335" t="s">
        <v>1558</v>
      </c>
      <c r="F1335" t="s">
        <v>3850</v>
      </c>
      <c r="G1335" t="s">
        <v>1651</v>
      </c>
      <c r="H1335" t="s">
        <v>1752</v>
      </c>
      <c r="I1335" t="s">
        <v>1753</v>
      </c>
      <c r="J1335" t="s">
        <v>1754</v>
      </c>
      <c r="K1335" t="s">
        <v>1755</v>
      </c>
      <c r="L1335" t="s">
        <v>1756</v>
      </c>
      <c r="M1335" t="s">
        <v>357</v>
      </c>
      <c r="N1335">
        <v>53</v>
      </c>
      <c r="O1335" t="s">
        <v>16</v>
      </c>
      <c r="P1335" t="s">
        <v>19</v>
      </c>
      <c r="Q1335" t="s">
        <v>39</v>
      </c>
      <c r="R1335" t="s">
        <v>12</v>
      </c>
      <c r="S1335">
        <v>2</v>
      </c>
      <c r="T1335">
        <v>698.94</v>
      </c>
      <c r="U1335">
        <v>0.06</v>
      </c>
      <c r="V1335">
        <v>1314.0072</v>
      </c>
      <c r="W1335" t="s">
        <v>1824</v>
      </c>
    </row>
    <row r="1336" spans="1:23">
      <c r="A1336" s="27">
        <v>45704</v>
      </c>
      <c r="B1336" t="s">
        <v>1023</v>
      </c>
      <c r="C1336" t="s">
        <v>1712</v>
      </c>
      <c r="D1336" t="s">
        <v>3943</v>
      </c>
      <c r="E1336" t="s">
        <v>1566</v>
      </c>
      <c r="F1336" t="s">
        <v>3856</v>
      </c>
      <c r="G1336" t="s">
        <v>1701</v>
      </c>
      <c r="H1336" t="s">
        <v>1766</v>
      </c>
      <c r="I1336" t="s">
        <v>1767</v>
      </c>
      <c r="J1336" t="s">
        <v>1759</v>
      </c>
      <c r="K1336" t="s">
        <v>1768</v>
      </c>
      <c r="L1336" t="s">
        <v>1765</v>
      </c>
      <c r="M1336" t="s">
        <v>1024</v>
      </c>
      <c r="N1336">
        <v>60</v>
      </c>
      <c r="O1336" t="s">
        <v>9</v>
      </c>
      <c r="P1336" t="s">
        <v>19</v>
      </c>
      <c r="Q1336" t="s">
        <v>201</v>
      </c>
      <c r="R1336" t="s">
        <v>12</v>
      </c>
      <c r="S1336">
        <v>3</v>
      </c>
      <c r="T1336">
        <v>447.69</v>
      </c>
      <c r="U1336">
        <v>0.02</v>
      </c>
      <c r="V1336">
        <v>1316.2085999999999</v>
      </c>
      <c r="W1336" t="s">
        <v>1829</v>
      </c>
    </row>
    <row r="1337" spans="1:23">
      <c r="A1337" s="27">
        <v>45704</v>
      </c>
      <c r="B1337" t="s">
        <v>1107</v>
      </c>
      <c r="C1337" t="s">
        <v>1638</v>
      </c>
      <c r="D1337" t="s">
        <v>3903</v>
      </c>
      <c r="E1337" t="s">
        <v>1566</v>
      </c>
      <c r="F1337" t="s">
        <v>3887</v>
      </c>
      <c r="G1337" t="s">
        <v>1703</v>
      </c>
      <c r="H1337" t="s">
        <v>1769</v>
      </c>
      <c r="I1337" t="s">
        <v>1770</v>
      </c>
      <c r="J1337" t="s">
        <v>1763</v>
      </c>
      <c r="K1337" t="s">
        <v>1771</v>
      </c>
      <c r="L1337" t="s">
        <v>1772</v>
      </c>
      <c r="M1337" t="s">
        <v>3997</v>
      </c>
      <c r="N1337">
        <v>56</v>
      </c>
      <c r="O1337" t="s">
        <v>16</v>
      </c>
      <c r="P1337" t="s">
        <v>19</v>
      </c>
      <c r="Q1337" t="s">
        <v>237</v>
      </c>
      <c r="R1337" t="s">
        <v>12</v>
      </c>
      <c r="S1337">
        <v>2</v>
      </c>
      <c r="T1337">
        <v>825.04</v>
      </c>
      <c r="U1337">
        <v>0.2</v>
      </c>
      <c r="V1337">
        <v>1320.0640000000001</v>
      </c>
      <c r="W1337" t="s">
        <v>1824</v>
      </c>
    </row>
    <row r="1338" spans="1:23">
      <c r="A1338" s="27">
        <v>45704</v>
      </c>
      <c r="B1338" t="s">
        <v>147</v>
      </c>
      <c r="C1338" t="s">
        <v>1557</v>
      </c>
      <c r="D1338" t="s">
        <v>3849</v>
      </c>
      <c r="E1338" t="s">
        <v>1558</v>
      </c>
      <c r="F1338" t="s">
        <v>3850</v>
      </c>
      <c r="G1338" t="s">
        <v>1655</v>
      </c>
      <c r="H1338" t="s">
        <v>1804</v>
      </c>
      <c r="I1338" t="s">
        <v>1805</v>
      </c>
      <c r="J1338" t="s">
        <v>1784</v>
      </c>
      <c r="K1338" t="s">
        <v>1806</v>
      </c>
      <c r="L1338" t="s">
        <v>1756</v>
      </c>
      <c r="M1338" t="s">
        <v>148</v>
      </c>
      <c r="N1338">
        <v>27</v>
      </c>
      <c r="O1338" t="s">
        <v>16</v>
      </c>
      <c r="P1338" t="s">
        <v>26</v>
      </c>
      <c r="Q1338" t="s">
        <v>117</v>
      </c>
      <c r="R1338" t="s">
        <v>12</v>
      </c>
      <c r="S1338">
        <v>2</v>
      </c>
      <c r="T1338">
        <v>733.87</v>
      </c>
      <c r="U1338">
        <v>0.1</v>
      </c>
      <c r="V1338">
        <v>1320.9659999999999</v>
      </c>
      <c r="W1338" t="s">
        <v>1824</v>
      </c>
    </row>
    <row r="1339" spans="1:23">
      <c r="A1339" s="27">
        <v>45705</v>
      </c>
      <c r="B1339" t="s">
        <v>568</v>
      </c>
      <c r="C1339" t="s">
        <v>1646</v>
      </c>
      <c r="D1339" t="s">
        <v>3908</v>
      </c>
      <c r="E1339" t="s">
        <v>1558</v>
      </c>
      <c r="F1339" t="s">
        <v>3909</v>
      </c>
      <c r="G1339" t="s">
        <v>1635</v>
      </c>
      <c r="H1339" t="s">
        <v>1807</v>
      </c>
      <c r="I1339" t="s">
        <v>1808</v>
      </c>
      <c r="J1339" t="s">
        <v>1759</v>
      </c>
      <c r="K1339" t="s">
        <v>1809</v>
      </c>
      <c r="L1339" t="s">
        <v>1756</v>
      </c>
      <c r="M1339" t="s">
        <v>569</v>
      </c>
      <c r="N1339">
        <v>44</v>
      </c>
      <c r="O1339" t="s">
        <v>16</v>
      </c>
      <c r="P1339" t="s">
        <v>31</v>
      </c>
      <c r="Q1339" t="s">
        <v>267</v>
      </c>
      <c r="R1339" t="s">
        <v>12</v>
      </c>
      <c r="S1339">
        <v>2</v>
      </c>
      <c r="T1339">
        <v>869.43</v>
      </c>
      <c r="U1339">
        <v>0.24</v>
      </c>
      <c r="V1339">
        <v>1321.5336</v>
      </c>
      <c r="W1339" t="s">
        <v>1824</v>
      </c>
    </row>
    <row r="1340" spans="1:23">
      <c r="A1340" s="27">
        <v>45705</v>
      </c>
      <c r="B1340" t="s">
        <v>227</v>
      </c>
      <c r="C1340" t="s">
        <v>1650</v>
      </c>
      <c r="D1340" t="s">
        <v>3911</v>
      </c>
      <c r="E1340" t="s">
        <v>1563</v>
      </c>
      <c r="F1340" t="s">
        <v>3848</v>
      </c>
      <c r="G1340" t="s">
        <v>1731</v>
      </c>
      <c r="H1340" t="s">
        <v>1782</v>
      </c>
      <c r="I1340" t="s">
        <v>1783</v>
      </c>
      <c r="J1340" t="s">
        <v>1784</v>
      </c>
      <c r="K1340" t="s">
        <v>1785</v>
      </c>
      <c r="L1340" t="s">
        <v>1772</v>
      </c>
      <c r="M1340" t="s">
        <v>228</v>
      </c>
      <c r="N1340">
        <v>23</v>
      </c>
      <c r="O1340" t="s">
        <v>9</v>
      </c>
      <c r="P1340" t="s">
        <v>26</v>
      </c>
      <c r="Q1340" t="s">
        <v>70</v>
      </c>
      <c r="R1340" t="s">
        <v>12</v>
      </c>
      <c r="S1340">
        <v>3</v>
      </c>
      <c r="T1340">
        <v>564.94000000000005</v>
      </c>
      <c r="U1340">
        <v>0.22</v>
      </c>
      <c r="V1340">
        <v>1321.9595999999999</v>
      </c>
      <c r="W1340" t="s">
        <v>1824</v>
      </c>
    </row>
    <row r="1341" spans="1:23">
      <c r="A1341" s="27">
        <v>45705</v>
      </c>
      <c r="B1341" t="s">
        <v>1089</v>
      </c>
      <c r="C1341" t="s">
        <v>1624</v>
      </c>
      <c r="D1341" t="s">
        <v>3895</v>
      </c>
      <c r="E1341" t="s">
        <v>1566</v>
      </c>
      <c r="F1341" t="s">
        <v>3879</v>
      </c>
      <c r="G1341" t="s">
        <v>1683</v>
      </c>
      <c r="H1341" t="s">
        <v>1807</v>
      </c>
      <c r="I1341" t="s">
        <v>1808</v>
      </c>
      <c r="J1341" t="s">
        <v>1759</v>
      </c>
      <c r="K1341" t="s">
        <v>1809</v>
      </c>
      <c r="L1341" t="s">
        <v>1756</v>
      </c>
      <c r="M1341" t="s">
        <v>3996</v>
      </c>
      <c r="N1341">
        <v>39</v>
      </c>
      <c r="O1341" t="s">
        <v>16</v>
      </c>
      <c r="P1341" t="s">
        <v>31</v>
      </c>
      <c r="Q1341" t="s">
        <v>317</v>
      </c>
      <c r="R1341" t="s">
        <v>12</v>
      </c>
      <c r="S1341">
        <v>2</v>
      </c>
      <c r="T1341">
        <v>839.24</v>
      </c>
      <c r="U1341">
        <v>0.21</v>
      </c>
      <c r="V1341">
        <v>1325.9992</v>
      </c>
      <c r="W1341" t="s">
        <v>1829</v>
      </c>
    </row>
    <row r="1342" spans="1:23">
      <c r="A1342" s="27">
        <v>45706</v>
      </c>
      <c r="B1342" t="s">
        <v>625</v>
      </c>
      <c r="C1342" t="s">
        <v>1666</v>
      </c>
      <c r="D1342" t="s">
        <v>3919</v>
      </c>
      <c r="E1342" t="s">
        <v>1558</v>
      </c>
      <c r="F1342" t="s">
        <v>3861</v>
      </c>
      <c r="G1342" t="s">
        <v>1575</v>
      </c>
      <c r="H1342" t="s">
        <v>1761</v>
      </c>
      <c r="I1342" t="s">
        <v>1762</v>
      </c>
      <c r="J1342" t="s">
        <v>1763</v>
      </c>
      <c r="K1342" t="s">
        <v>1764</v>
      </c>
      <c r="L1342" t="s">
        <v>1765</v>
      </c>
      <c r="M1342" t="s">
        <v>626</v>
      </c>
      <c r="N1342">
        <v>21</v>
      </c>
      <c r="O1342" t="s">
        <v>9</v>
      </c>
      <c r="P1342" t="s">
        <v>26</v>
      </c>
      <c r="Q1342" t="s">
        <v>39</v>
      </c>
      <c r="R1342" t="s">
        <v>12</v>
      </c>
      <c r="S1342">
        <v>2</v>
      </c>
      <c r="T1342">
        <v>909.51</v>
      </c>
      <c r="U1342">
        <v>0.27</v>
      </c>
      <c r="V1342">
        <v>1327.8846000000001</v>
      </c>
      <c r="W1342" t="s">
        <v>1824</v>
      </c>
    </row>
    <row r="1343" spans="1:23">
      <c r="A1343" s="27">
        <v>45706</v>
      </c>
      <c r="B1343" t="s">
        <v>172</v>
      </c>
      <c r="C1343" t="s">
        <v>1546</v>
      </c>
      <c r="D1343" t="s">
        <v>3840</v>
      </c>
      <c r="E1343" t="s">
        <v>1547</v>
      </c>
      <c r="F1343" t="s">
        <v>3841</v>
      </c>
      <c r="G1343" t="s">
        <v>1687</v>
      </c>
      <c r="H1343" t="s">
        <v>1786</v>
      </c>
      <c r="I1343" t="s">
        <v>1787</v>
      </c>
      <c r="J1343" t="s">
        <v>1763</v>
      </c>
      <c r="K1343" t="s">
        <v>1788</v>
      </c>
      <c r="L1343" t="s">
        <v>1756</v>
      </c>
      <c r="M1343" t="s">
        <v>173</v>
      </c>
      <c r="N1343">
        <v>34</v>
      </c>
      <c r="O1343" t="s">
        <v>9</v>
      </c>
      <c r="P1343" t="s">
        <v>26</v>
      </c>
      <c r="Q1343" t="s">
        <v>201</v>
      </c>
      <c r="R1343" t="s">
        <v>12</v>
      </c>
      <c r="S1343">
        <v>3</v>
      </c>
      <c r="T1343">
        <v>546.96</v>
      </c>
      <c r="U1343">
        <v>0.19</v>
      </c>
      <c r="V1343">
        <v>1329.1128000000001</v>
      </c>
      <c r="W1343" t="s">
        <v>1824</v>
      </c>
    </row>
    <row r="1344" spans="1:23">
      <c r="A1344" s="27">
        <v>45706</v>
      </c>
      <c r="B1344" t="s">
        <v>360</v>
      </c>
      <c r="C1344" t="s">
        <v>1726</v>
      </c>
      <c r="D1344" t="s">
        <v>3950</v>
      </c>
      <c r="E1344" t="s">
        <v>1558</v>
      </c>
      <c r="F1344" t="s">
        <v>3906</v>
      </c>
      <c r="G1344" t="s">
        <v>1725</v>
      </c>
      <c r="H1344" t="s">
        <v>1794</v>
      </c>
      <c r="I1344" t="s">
        <v>1795</v>
      </c>
      <c r="J1344" t="s">
        <v>1759</v>
      </c>
      <c r="K1344" t="s">
        <v>1796</v>
      </c>
      <c r="L1344" t="s">
        <v>1772</v>
      </c>
      <c r="M1344" t="s">
        <v>361</v>
      </c>
      <c r="N1344">
        <v>29</v>
      </c>
      <c r="O1344" t="s">
        <v>9</v>
      </c>
      <c r="P1344" t="s">
        <v>26</v>
      </c>
      <c r="Q1344" t="s">
        <v>43</v>
      </c>
      <c r="R1344" t="s">
        <v>12</v>
      </c>
      <c r="S1344">
        <v>4</v>
      </c>
      <c r="T1344">
        <v>461.83</v>
      </c>
      <c r="U1344">
        <v>0.28000000000000003</v>
      </c>
      <c r="V1344">
        <v>1330.0704000000001</v>
      </c>
      <c r="W1344" t="s">
        <v>1826</v>
      </c>
    </row>
    <row r="1345" spans="1:23">
      <c r="A1345" s="27">
        <v>45706</v>
      </c>
      <c r="B1345" t="s">
        <v>1449</v>
      </c>
      <c r="C1345" t="s">
        <v>1640</v>
      </c>
      <c r="D1345" t="s">
        <v>3904</v>
      </c>
      <c r="E1345" t="s">
        <v>1547</v>
      </c>
      <c r="F1345" t="s">
        <v>3843</v>
      </c>
      <c r="G1345" t="s">
        <v>1677</v>
      </c>
      <c r="H1345" t="s">
        <v>1797</v>
      </c>
      <c r="I1345" t="s">
        <v>1798</v>
      </c>
      <c r="J1345" t="s">
        <v>1754</v>
      </c>
      <c r="K1345" t="s">
        <v>129</v>
      </c>
      <c r="L1345" t="s">
        <v>1756</v>
      </c>
      <c r="M1345" t="s">
        <v>1450</v>
      </c>
      <c r="N1345">
        <v>21</v>
      </c>
      <c r="O1345" t="s">
        <v>16</v>
      </c>
      <c r="P1345" t="s">
        <v>26</v>
      </c>
      <c r="Q1345" t="s">
        <v>167</v>
      </c>
      <c r="R1345" t="s">
        <v>12</v>
      </c>
      <c r="S1345">
        <v>4</v>
      </c>
      <c r="T1345">
        <v>354.12</v>
      </c>
      <c r="U1345">
        <v>0.06</v>
      </c>
      <c r="V1345">
        <v>1331.4911999999999</v>
      </c>
      <c r="W1345" t="s">
        <v>1824</v>
      </c>
    </row>
    <row r="1346" spans="1:23">
      <c r="A1346" s="27">
        <v>45706</v>
      </c>
      <c r="B1346" t="s">
        <v>538</v>
      </c>
      <c r="C1346" t="s">
        <v>1742</v>
      </c>
      <c r="D1346" t="s">
        <v>3958</v>
      </c>
      <c r="E1346" t="s">
        <v>1566</v>
      </c>
      <c r="F1346" t="s">
        <v>3887</v>
      </c>
      <c r="G1346" t="s">
        <v>1657</v>
      </c>
      <c r="H1346" t="s">
        <v>1813</v>
      </c>
      <c r="I1346" t="s">
        <v>1814</v>
      </c>
      <c r="J1346" t="s">
        <v>1754</v>
      </c>
      <c r="K1346" t="s">
        <v>1815</v>
      </c>
      <c r="L1346" t="s">
        <v>1772</v>
      </c>
      <c r="M1346" t="s">
        <v>539</v>
      </c>
      <c r="N1346">
        <v>18</v>
      </c>
      <c r="O1346" t="s">
        <v>16</v>
      </c>
      <c r="P1346" t="s">
        <v>26</v>
      </c>
      <c r="Q1346" t="s">
        <v>43</v>
      </c>
      <c r="R1346" t="s">
        <v>12</v>
      </c>
      <c r="S1346">
        <v>2</v>
      </c>
      <c r="T1346">
        <v>739.95</v>
      </c>
      <c r="U1346">
        <v>0.1</v>
      </c>
      <c r="V1346">
        <v>1331.91</v>
      </c>
      <c r="W1346" t="s">
        <v>1829</v>
      </c>
    </row>
    <row r="1347" spans="1:23">
      <c r="A1347" s="27">
        <v>45708</v>
      </c>
      <c r="B1347" t="s">
        <v>247</v>
      </c>
      <c r="C1347" t="s">
        <v>1549</v>
      </c>
      <c r="D1347" t="s">
        <v>3842</v>
      </c>
      <c r="E1347" t="s">
        <v>1547</v>
      </c>
      <c r="F1347" t="s">
        <v>3843</v>
      </c>
      <c r="G1347" t="s">
        <v>1673</v>
      </c>
      <c r="H1347" t="s">
        <v>1769</v>
      </c>
      <c r="I1347" t="s">
        <v>1770</v>
      </c>
      <c r="J1347" t="s">
        <v>1763</v>
      </c>
      <c r="K1347" t="s">
        <v>1771</v>
      </c>
      <c r="L1347" t="s">
        <v>1772</v>
      </c>
      <c r="M1347" t="s">
        <v>248</v>
      </c>
      <c r="N1347">
        <v>58</v>
      </c>
      <c r="O1347" t="s">
        <v>9</v>
      </c>
      <c r="P1347" t="s">
        <v>19</v>
      </c>
      <c r="Q1347" t="s">
        <v>11</v>
      </c>
      <c r="R1347" t="s">
        <v>12</v>
      </c>
      <c r="S1347">
        <v>2</v>
      </c>
      <c r="T1347">
        <v>803.3</v>
      </c>
      <c r="U1347">
        <v>0.17</v>
      </c>
      <c r="V1347">
        <v>1333.4780000000001</v>
      </c>
      <c r="W1347" t="s">
        <v>1824</v>
      </c>
    </row>
    <row r="1348" spans="1:23">
      <c r="A1348" s="27">
        <v>45709</v>
      </c>
      <c r="B1348" t="s">
        <v>75</v>
      </c>
      <c r="C1348" t="s">
        <v>1660</v>
      </c>
      <c r="D1348" t="s">
        <v>3916</v>
      </c>
      <c r="E1348" t="s">
        <v>1544</v>
      </c>
      <c r="F1348" t="s">
        <v>3864</v>
      </c>
      <c r="G1348" t="s">
        <v>1709</v>
      </c>
      <c r="H1348" t="s">
        <v>1769</v>
      </c>
      <c r="I1348" t="s">
        <v>1770</v>
      </c>
      <c r="J1348" t="s">
        <v>1763</v>
      </c>
      <c r="K1348" t="s">
        <v>1771</v>
      </c>
      <c r="L1348" t="s">
        <v>1772</v>
      </c>
      <c r="M1348" t="s">
        <v>76</v>
      </c>
      <c r="N1348">
        <v>24</v>
      </c>
      <c r="O1348" t="s">
        <v>16</v>
      </c>
      <c r="P1348" t="s">
        <v>26</v>
      </c>
      <c r="Q1348" t="s">
        <v>43</v>
      </c>
      <c r="R1348" t="s">
        <v>12</v>
      </c>
      <c r="S1348">
        <v>2</v>
      </c>
      <c r="T1348">
        <v>785.31</v>
      </c>
      <c r="U1348">
        <v>0.15</v>
      </c>
      <c r="V1348">
        <v>1335.027</v>
      </c>
      <c r="W1348" t="s">
        <v>1826</v>
      </c>
    </row>
    <row r="1349" spans="1:23">
      <c r="A1349" s="27">
        <v>45709</v>
      </c>
      <c r="B1349" t="s">
        <v>1074</v>
      </c>
      <c r="C1349" t="s">
        <v>1710</v>
      </c>
      <c r="D1349" t="s">
        <v>3942</v>
      </c>
      <c r="E1349" t="s">
        <v>1566</v>
      </c>
      <c r="F1349" t="s">
        <v>3872</v>
      </c>
      <c r="G1349" t="s">
        <v>1711</v>
      </c>
      <c r="H1349" t="s">
        <v>1789</v>
      </c>
      <c r="I1349" t="s">
        <v>1790</v>
      </c>
      <c r="J1349" t="s">
        <v>1754</v>
      </c>
      <c r="K1349" t="s">
        <v>1791</v>
      </c>
      <c r="L1349" t="s">
        <v>1772</v>
      </c>
      <c r="M1349" t="s">
        <v>1075</v>
      </c>
      <c r="N1349">
        <v>30</v>
      </c>
      <c r="O1349" t="s">
        <v>16</v>
      </c>
      <c r="P1349" t="s">
        <v>26</v>
      </c>
      <c r="Q1349" t="s">
        <v>267</v>
      </c>
      <c r="R1349" t="s">
        <v>12</v>
      </c>
      <c r="S1349">
        <v>2</v>
      </c>
      <c r="T1349">
        <v>870.13</v>
      </c>
      <c r="U1349">
        <v>0.23</v>
      </c>
      <c r="V1349">
        <v>1340.0001999999999</v>
      </c>
      <c r="W1349" t="s">
        <v>1829</v>
      </c>
    </row>
    <row r="1350" spans="1:23">
      <c r="A1350" s="27">
        <v>45709</v>
      </c>
      <c r="B1350" t="s">
        <v>100</v>
      </c>
      <c r="C1350" t="s">
        <v>1684</v>
      </c>
      <c r="D1350" t="s">
        <v>3928</v>
      </c>
      <c r="E1350" t="s">
        <v>1544</v>
      </c>
      <c r="F1350" t="s">
        <v>3929</v>
      </c>
      <c r="G1350" t="s">
        <v>1631</v>
      </c>
      <c r="H1350" t="s">
        <v>1766</v>
      </c>
      <c r="I1350" t="s">
        <v>1767</v>
      </c>
      <c r="J1350" t="s">
        <v>1759</v>
      </c>
      <c r="K1350" t="s">
        <v>1768</v>
      </c>
      <c r="L1350" t="s">
        <v>1765</v>
      </c>
      <c r="M1350" t="s">
        <v>101</v>
      </c>
      <c r="N1350">
        <v>52</v>
      </c>
      <c r="O1350" t="s">
        <v>16</v>
      </c>
      <c r="P1350" t="s">
        <v>19</v>
      </c>
      <c r="Q1350" t="s">
        <v>194</v>
      </c>
      <c r="R1350" t="s">
        <v>12</v>
      </c>
      <c r="S1350">
        <v>2</v>
      </c>
      <c r="T1350">
        <v>894.58</v>
      </c>
      <c r="U1350">
        <v>0.25</v>
      </c>
      <c r="V1350">
        <v>1341.87</v>
      </c>
      <c r="W1350" t="s">
        <v>1826</v>
      </c>
    </row>
    <row r="1351" spans="1:23">
      <c r="A1351" s="27">
        <v>45709</v>
      </c>
      <c r="B1351" t="s">
        <v>592</v>
      </c>
      <c r="C1351" t="s">
        <v>1596</v>
      </c>
      <c r="D1351" t="s">
        <v>3878</v>
      </c>
      <c r="E1351" t="s">
        <v>1566</v>
      </c>
      <c r="F1351" t="s">
        <v>3879</v>
      </c>
      <c r="G1351" t="s">
        <v>1651</v>
      </c>
      <c r="H1351" t="s">
        <v>1794</v>
      </c>
      <c r="I1351" t="s">
        <v>1795</v>
      </c>
      <c r="J1351" t="s">
        <v>1759</v>
      </c>
      <c r="K1351" t="s">
        <v>1796</v>
      </c>
      <c r="L1351" t="s">
        <v>1772</v>
      </c>
      <c r="M1351" t="s">
        <v>593</v>
      </c>
      <c r="N1351">
        <v>43</v>
      </c>
      <c r="O1351" t="s">
        <v>16</v>
      </c>
      <c r="P1351" t="s">
        <v>31</v>
      </c>
      <c r="Q1351" t="s">
        <v>201</v>
      </c>
      <c r="R1351" t="s">
        <v>12</v>
      </c>
      <c r="S1351">
        <v>2</v>
      </c>
      <c r="T1351">
        <v>722.06</v>
      </c>
      <c r="U1351">
        <v>7.0000000000000007E-2</v>
      </c>
      <c r="V1351">
        <v>1343.0316</v>
      </c>
      <c r="W1351" t="s">
        <v>1824</v>
      </c>
    </row>
    <row r="1352" spans="1:23">
      <c r="A1352" s="27">
        <v>45709</v>
      </c>
      <c r="B1352" t="s">
        <v>1431</v>
      </c>
      <c r="C1352" t="s">
        <v>1614</v>
      </c>
      <c r="D1352" t="s">
        <v>3889</v>
      </c>
      <c r="E1352" t="s">
        <v>1544</v>
      </c>
      <c r="F1352" t="s">
        <v>3864</v>
      </c>
      <c r="G1352" t="s">
        <v>1589</v>
      </c>
      <c r="H1352" t="s">
        <v>1752</v>
      </c>
      <c r="I1352" t="s">
        <v>1753</v>
      </c>
      <c r="J1352" t="s">
        <v>1754</v>
      </c>
      <c r="K1352" t="s">
        <v>1755</v>
      </c>
      <c r="L1352" t="s">
        <v>1756</v>
      </c>
      <c r="M1352" t="s">
        <v>1432</v>
      </c>
      <c r="N1352">
        <v>45</v>
      </c>
      <c r="O1352" t="s">
        <v>16</v>
      </c>
      <c r="P1352" t="s">
        <v>31</v>
      </c>
      <c r="Q1352" t="s">
        <v>117</v>
      </c>
      <c r="R1352" t="s">
        <v>12</v>
      </c>
      <c r="S1352">
        <v>2</v>
      </c>
      <c r="T1352">
        <v>873.17</v>
      </c>
      <c r="U1352">
        <v>0.23</v>
      </c>
      <c r="V1352">
        <v>1344.6818000000001</v>
      </c>
      <c r="W1352" t="s">
        <v>1824</v>
      </c>
    </row>
    <row r="1353" spans="1:23">
      <c r="A1353" s="27">
        <v>45709</v>
      </c>
      <c r="B1353" t="s">
        <v>487</v>
      </c>
      <c r="C1353" t="s">
        <v>1565</v>
      </c>
      <c r="D1353" t="s">
        <v>3855</v>
      </c>
      <c r="E1353" t="s">
        <v>1566</v>
      </c>
      <c r="F1353" t="s">
        <v>3856</v>
      </c>
      <c r="G1353" t="s">
        <v>1745</v>
      </c>
      <c r="H1353" t="s">
        <v>1789</v>
      </c>
      <c r="I1353" t="s">
        <v>1790</v>
      </c>
      <c r="J1353" t="s">
        <v>1754</v>
      </c>
      <c r="K1353" t="s">
        <v>1791</v>
      </c>
      <c r="L1353" t="s">
        <v>1772</v>
      </c>
      <c r="M1353" t="s">
        <v>488</v>
      </c>
      <c r="N1353">
        <v>62</v>
      </c>
      <c r="O1353" t="s">
        <v>16</v>
      </c>
      <c r="P1353" t="s">
        <v>19</v>
      </c>
      <c r="Q1353" t="s">
        <v>194</v>
      </c>
      <c r="R1353" t="s">
        <v>12</v>
      </c>
      <c r="S1353">
        <v>4</v>
      </c>
      <c r="T1353">
        <v>386.41</v>
      </c>
      <c r="U1353">
        <v>0.13</v>
      </c>
      <c r="V1353">
        <v>1344.7067999999999</v>
      </c>
      <c r="W1353" t="s">
        <v>1826</v>
      </c>
    </row>
    <row r="1354" spans="1:23">
      <c r="A1354" s="27">
        <v>45710</v>
      </c>
      <c r="B1354" t="s">
        <v>535</v>
      </c>
      <c r="C1354" t="s">
        <v>1664</v>
      </c>
      <c r="D1354" t="s">
        <v>3918</v>
      </c>
      <c r="E1354" t="s">
        <v>1547</v>
      </c>
      <c r="F1354" t="s">
        <v>3848</v>
      </c>
      <c r="G1354" t="s">
        <v>1587</v>
      </c>
      <c r="H1354" t="s">
        <v>1807</v>
      </c>
      <c r="I1354" t="s">
        <v>1808</v>
      </c>
      <c r="J1354" t="s">
        <v>1759</v>
      </c>
      <c r="K1354" t="s">
        <v>1809</v>
      </c>
      <c r="L1354" t="s">
        <v>1756</v>
      </c>
      <c r="M1354" t="s">
        <v>536</v>
      </c>
      <c r="N1354">
        <v>41</v>
      </c>
      <c r="O1354" t="s">
        <v>16</v>
      </c>
      <c r="P1354" t="s">
        <v>31</v>
      </c>
      <c r="Q1354" t="s">
        <v>434</v>
      </c>
      <c r="R1354" t="s">
        <v>12</v>
      </c>
      <c r="S1354">
        <v>3</v>
      </c>
      <c r="T1354">
        <v>622.98</v>
      </c>
      <c r="U1354">
        <v>0.28000000000000003</v>
      </c>
      <c r="V1354">
        <v>1345.6368</v>
      </c>
      <c r="W1354" t="s">
        <v>1824</v>
      </c>
    </row>
    <row r="1355" spans="1:23">
      <c r="A1355" s="27">
        <v>45710</v>
      </c>
      <c r="B1355" t="s">
        <v>732</v>
      </c>
      <c r="C1355" t="s">
        <v>1746</v>
      </c>
      <c r="D1355" t="s">
        <v>3960</v>
      </c>
      <c r="E1355" t="s">
        <v>1544</v>
      </c>
      <c r="F1355" t="s">
        <v>3858</v>
      </c>
      <c r="G1355" t="s">
        <v>1637</v>
      </c>
      <c r="H1355" t="s">
        <v>1782</v>
      </c>
      <c r="I1355" t="s">
        <v>1783</v>
      </c>
      <c r="J1355" t="s">
        <v>1784</v>
      </c>
      <c r="K1355" t="s">
        <v>1785</v>
      </c>
      <c r="L1355" t="s">
        <v>1772</v>
      </c>
      <c r="M1355" t="s">
        <v>733</v>
      </c>
      <c r="N1355">
        <v>63</v>
      </c>
      <c r="O1355" t="s">
        <v>16</v>
      </c>
      <c r="P1355" t="s">
        <v>19</v>
      </c>
      <c r="Q1355" t="s">
        <v>267</v>
      </c>
      <c r="R1355" t="s">
        <v>12</v>
      </c>
      <c r="S1355">
        <v>3</v>
      </c>
      <c r="T1355">
        <v>561.44000000000005</v>
      </c>
      <c r="U1355">
        <v>0.2</v>
      </c>
      <c r="V1355">
        <v>1347.4559999999999</v>
      </c>
      <c r="W1355" t="s">
        <v>1826</v>
      </c>
    </row>
    <row r="1356" spans="1:23">
      <c r="A1356" s="27">
        <v>45710</v>
      </c>
      <c r="B1356" t="s">
        <v>711</v>
      </c>
      <c r="C1356" t="s">
        <v>1736</v>
      </c>
      <c r="D1356" t="s">
        <v>3955</v>
      </c>
      <c r="E1356" t="s">
        <v>1558</v>
      </c>
      <c r="F1356" t="s">
        <v>3850</v>
      </c>
      <c r="G1356" t="s">
        <v>1711</v>
      </c>
      <c r="H1356" t="s">
        <v>1789</v>
      </c>
      <c r="I1356" t="s">
        <v>1790</v>
      </c>
      <c r="J1356" t="s">
        <v>1754</v>
      </c>
      <c r="K1356" t="s">
        <v>1791</v>
      </c>
      <c r="L1356" t="s">
        <v>1772</v>
      </c>
      <c r="M1356" t="s">
        <v>712</v>
      </c>
      <c r="N1356">
        <v>47</v>
      </c>
      <c r="O1356" t="s">
        <v>16</v>
      </c>
      <c r="P1356" t="s">
        <v>31</v>
      </c>
      <c r="Q1356" t="s">
        <v>74</v>
      </c>
      <c r="R1356" t="s">
        <v>12</v>
      </c>
      <c r="S1356">
        <v>2</v>
      </c>
      <c r="T1356">
        <v>886.67</v>
      </c>
      <c r="U1356">
        <v>0.24</v>
      </c>
      <c r="V1356">
        <v>1347.7384</v>
      </c>
      <c r="W1356" t="s">
        <v>1824</v>
      </c>
    </row>
    <row r="1357" spans="1:23">
      <c r="A1357" s="27">
        <v>45710</v>
      </c>
      <c r="B1357" t="s">
        <v>271</v>
      </c>
      <c r="C1357" t="s">
        <v>1714</v>
      </c>
      <c r="D1357" t="s">
        <v>3944</v>
      </c>
      <c r="E1357" t="s">
        <v>1558</v>
      </c>
      <c r="F1357" t="s">
        <v>3850</v>
      </c>
      <c r="G1357" t="s">
        <v>1709</v>
      </c>
      <c r="H1357" t="s">
        <v>1769</v>
      </c>
      <c r="I1357" t="s">
        <v>1770</v>
      </c>
      <c r="J1357" t="s">
        <v>1763</v>
      </c>
      <c r="K1357" t="s">
        <v>1771</v>
      </c>
      <c r="L1357" t="s">
        <v>1772</v>
      </c>
      <c r="M1357" t="s">
        <v>272</v>
      </c>
      <c r="N1357">
        <v>58</v>
      </c>
      <c r="O1357" t="s">
        <v>9</v>
      </c>
      <c r="P1357" t="s">
        <v>19</v>
      </c>
      <c r="Q1357" t="s">
        <v>81</v>
      </c>
      <c r="R1357" t="s">
        <v>12</v>
      </c>
      <c r="S1357">
        <v>2</v>
      </c>
      <c r="T1357">
        <v>898.81</v>
      </c>
      <c r="U1357">
        <v>0.25</v>
      </c>
      <c r="V1357">
        <v>1348.2149999999999</v>
      </c>
      <c r="W1357" t="s">
        <v>1824</v>
      </c>
    </row>
    <row r="1358" spans="1:23">
      <c r="A1358" s="27">
        <v>45711</v>
      </c>
      <c r="B1358" t="s">
        <v>1325</v>
      </c>
      <c r="C1358" t="s">
        <v>1654</v>
      </c>
      <c r="D1358" t="s">
        <v>3913</v>
      </c>
      <c r="E1358" t="s">
        <v>1547</v>
      </c>
      <c r="F1358" t="s">
        <v>3846</v>
      </c>
      <c r="G1358" t="s">
        <v>1548</v>
      </c>
      <c r="H1358" t="s">
        <v>1773</v>
      </c>
      <c r="I1358" t="s">
        <v>1774</v>
      </c>
      <c r="J1358" t="s">
        <v>1759</v>
      </c>
      <c r="K1358" t="s">
        <v>1775</v>
      </c>
      <c r="L1358" t="s">
        <v>1765</v>
      </c>
      <c r="M1358" t="s">
        <v>1326</v>
      </c>
      <c r="N1358">
        <v>18</v>
      </c>
      <c r="O1358" t="s">
        <v>16</v>
      </c>
      <c r="P1358" t="s">
        <v>26</v>
      </c>
      <c r="Q1358" t="s">
        <v>96</v>
      </c>
      <c r="R1358" t="s">
        <v>12</v>
      </c>
      <c r="S1358">
        <v>3</v>
      </c>
      <c r="T1358">
        <v>576.52</v>
      </c>
      <c r="U1358">
        <v>0.22</v>
      </c>
      <c r="V1358">
        <v>1349.0568000000001</v>
      </c>
      <c r="W1358" t="s">
        <v>1824</v>
      </c>
    </row>
    <row r="1359" spans="1:23">
      <c r="A1359" s="27">
        <v>45711</v>
      </c>
      <c r="B1359" t="s">
        <v>1065</v>
      </c>
      <c r="C1359" t="s">
        <v>1565</v>
      </c>
      <c r="D1359" t="s">
        <v>3855</v>
      </c>
      <c r="E1359" t="s">
        <v>1566</v>
      </c>
      <c r="F1359" t="s">
        <v>3856</v>
      </c>
      <c r="G1359" t="s">
        <v>1595</v>
      </c>
      <c r="H1359" t="s">
        <v>1761</v>
      </c>
      <c r="I1359" t="s">
        <v>1762</v>
      </c>
      <c r="J1359" t="s">
        <v>1763</v>
      </c>
      <c r="K1359" t="s">
        <v>1764</v>
      </c>
      <c r="L1359" t="s">
        <v>1765</v>
      </c>
      <c r="M1359" t="s">
        <v>1066</v>
      </c>
      <c r="N1359">
        <v>52</v>
      </c>
      <c r="O1359" t="s">
        <v>16</v>
      </c>
      <c r="P1359" t="s">
        <v>19</v>
      </c>
      <c r="Q1359" t="s">
        <v>217</v>
      </c>
      <c r="R1359" t="s">
        <v>12</v>
      </c>
      <c r="S1359">
        <v>2</v>
      </c>
      <c r="T1359">
        <v>823.03</v>
      </c>
      <c r="U1359">
        <v>0.18</v>
      </c>
      <c r="V1359">
        <v>1349.7692</v>
      </c>
      <c r="W1359" t="s">
        <v>1824</v>
      </c>
    </row>
    <row r="1360" spans="1:23">
      <c r="A1360" s="27">
        <v>45711</v>
      </c>
      <c r="B1360" t="s">
        <v>619</v>
      </c>
      <c r="C1360" t="s">
        <v>1690</v>
      </c>
      <c r="D1360" t="s">
        <v>3932</v>
      </c>
      <c r="E1360" t="s">
        <v>1558</v>
      </c>
      <c r="F1360" t="s">
        <v>3861</v>
      </c>
      <c r="G1360" t="s">
        <v>1691</v>
      </c>
      <c r="H1360" t="s">
        <v>1789</v>
      </c>
      <c r="I1360" t="s">
        <v>1790</v>
      </c>
      <c r="J1360" t="s">
        <v>1754</v>
      </c>
      <c r="K1360" t="s">
        <v>1791</v>
      </c>
      <c r="L1360" t="s">
        <v>1772</v>
      </c>
      <c r="M1360" t="s">
        <v>620</v>
      </c>
      <c r="N1360">
        <v>42</v>
      </c>
      <c r="O1360" t="s">
        <v>9</v>
      </c>
      <c r="P1360" t="s">
        <v>31</v>
      </c>
      <c r="Q1360" t="s">
        <v>22</v>
      </c>
      <c r="R1360" t="s">
        <v>12</v>
      </c>
      <c r="S1360">
        <v>2</v>
      </c>
      <c r="T1360">
        <v>913.08</v>
      </c>
      <c r="U1360">
        <v>0.26</v>
      </c>
      <c r="V1360">
        <v>1351.3584000000001</v>
      </c>
      <c r="W1360" t="s">
        <v>1829</v>
      </c>
    </row>
    <row r="1361" spans="1:23">
      <c r="A1361" s="27">
        <v>45711</v>
      </c>
      <c r="B1361" t="s">
        <v>730</v>
      </c>
      <c r="C1361" t="s">
        <v>1646</v>
      </c>
      <c r="D1361" t="s">
        <v>3908</v>
      </c>
      <c r="E1361" t="s">
        <v>1558</v>
      </c>
      <c r="F1361" t="s">
        <v>3909</v>
      </c>
      <c r="G1361" t="s">
        <v>1603</v>
      </c>
      <c r="H1361" t="s">
        <v>1782</v>
      </c>
      <c r="I1361" t="s">
        <v>1783</v>
      </c>
      <c r="J1361" t="s">
        <v>1784</v>
      </c>
      <c r="K1361" t="s">
        <v>1785</v>
      </c>
      <c r="L1361" t="s">
        <v>1772</v>
      </c>
      <c r="M1361" t="s">
        <v>731</v>
      </c>
      <c r="N1361">
        <v>54</v>
      </c>
      <c r="O1361" t="s">
        <v>9</v>
      </c>
      <c r="P1361" t="s">
        <v>19</v>
      </c>
      <c r="Q1361" t="s">
        <v>184</v>
      </c>
      <c r="R1361" t="s">
        <v>12</v>
      </c>
      <c r="S1361">
        <v>3</v>
      </c>
      <c r="T1361">
        <v>512.15</v>
      </c>
      <c r="U1361">
        <v>0.12</v>
      </c>
      <c r="V1361">
        <v>1352.076</v>
      </c>
      <c r="W1361" t="s">
        <v>1829</v>
      </c>
    </row>
    <row r="1362" spans="1:23">
      <c r="A1362" s="27">
        <v>45712</v>
      </c>
      <c r="B1362" t="s">
        <v>185</v>
      </c>
      <c r="C1362" t="s">
        <v>1684</v>
      </c>
      <c r="D1362" t="s">
        <v>3928</v>
      </c>
      <c r="E1362" t="s">
        <v>1544</v>
      </c>
      <c r="F1362" t="s">
        <v>3929</v>
      </c>
      <c r="G1362" t="s">
        <v>1637</v>
      </c>
      <c r="H1362" t="s">
        <v>1797</v>
      </c>
      <c r="I1362" t="s">
        <v>1798</v>
      </c>
      <c r="J1362" t="s">
        <v>1754</v>
      </c>
      <c r="K1362" t="s">
        <v>129</v>
      </c>
      <c r="L1362" t="s">
        <v>1756</v>
      </c>
      <c r="M1362" t="s">
        <v>186</v>
      </c>
      <c r="N1362">
        <v>54</v>
      </c>
      <c r="O1362" t="s">
        <v>9</v>
      </c>
      <c r="P1362" t="s">
        <v>19</v>
      </c>
      <c r="Q1362" t="s">
        <v>35</v>
      </c>
      <c r="R1362" t="s">
        <v>12</v>
      </c>
      <c r="S1362">
        <v>4</v>
      </c>
      <c r="T1362">
        <v>463.16</v>
      </c>
      <c r="U1362">
        <v>0.27</v>
      </c>
      <c r="V1362">
        <v>1352.4272000000001</v>
      </c>
      <c r="W1362" t="s">
        <v>1824</v>
      </c>
    </row>
    <row r="1363" spans="1:23">
      <c r="A1363" s="27">
        <v>45713</v>
      </c>
      <c r="B1363" t="s">
        <v>307</v>
      </c>
      <c r="C1363" t="s">
        <v>1610</v>
      </c>
      <c r="D1363" t="s">
        <v>3886</v>
      </c>
      <c r="E1363" t="s">
        <v>1566</v>
      </c>
      <c r="F1363" t="s">
        <v>3887</v>
      </c>
      <c r="G1363" t="s">
        <v>1577</v>
      </c>
      <c r="H1363" t="s">
        <v>1813</v>
      </c>
      <c r="I1363" t="s">
        <v>1814</v>
      </c>
      <c r="J1363" t="s">
        <v>1754</v>
      </c>
      <c r="K1363" t="s">
        <v>1815</v>
      </c>
      <c r="L1363" t="s">
        <v>1772</v>
      </c>
      <c r="M1363" t="s">
        <v>308</v>
      </c>
      <c r="N1363">
        <v>36</v>
      </c>
      <c r="O1363" t="s">
        <v>9</v>
      </c>
      <c r="P1363" t="s">
        <v>31</v>
      </c>
      <c r="Q1363" t="s">
        <v>167</v>
      </c>
      <c r="R1363" t="s">
        <v>12</v>
      </c>
      <c r="S1363">
        <v>3</v>
      </c>
      <c r="T1363">
        <v>455.82</v>
      </c>
      <c r="U1363">
        <v>0.01</v>
      </c>
      <c r="V1363">
        <v>1353.7854</v>
      </c>
      <c r="W1363" t="s">
        <v>1829</v>
      </c>
    </row>
    <row r="1364" spans="1:23">
      <c r="A1364" s="27">
        <v>45713</v>
      </c>
      <c r="B1364" t="s">
        <v>556</v>
      </c>
      <c r="C1364" t="s">
        <v>1551</v>
      </c>
      <c r="D1364" t="s">
        <v>3844</v>
      </c>
      <c r="E1364" t="s">
        <v>1547</v>
      </c>
      <c r="F1364" t="s">
        <v>3843</v>
      </c>
      <c r="G1364" t="s">
        <v>1721</v>
      </c>
      <c r="H1364" t="s">
        <v>1752</v>
      </c>
      <c r="I1364" t="s">
        <v>1753</v>
      </c>
      <c r="J1364" t="s">
        <v>1754</v>
      </c>
      <c r="K1364" t="s">
        <v>1755</v>
      </c>
      <c r="L1364" t="s">
        <v>1756</v>
      </c>
      <c r="M1364" t="s">
        <v>557</v>
      </c>
      <c r="N1364">
        <v>36</v>
      </c>
      <c r="O1364" t="s">
        <v>16</v>
      </c>
      <c r="P1364" t="s">
        <v>31</v>
      </c>
      <c r="Q1364" t="s">
        <v>317</v>
      </c>
      <c r="R1364" t="s">
        <v>12</v>
      </c>
      <c r="S1364">
        <v>3</v>
      </c>
      <c r="T1364">
        <v>476.1</v>
      </c>
      <c r="U1364">
        <v>0.05</v>
      </c>
      <c r="V1364">
        <v>1356.885</v>
      </c>
      <c r="W1364" t="s">
        <v>1829</v>
      </c>
    </row>
    <row r="1365" spans="1:23">
      <c r="A1365" s="27">
        <v>45713</v>
      </c>
      <c r="B1365" t="s">
        <v>523</v>
      </c>
      <c r="C1365" t="s">
        <v>1646</v>
      </c>
      <c r="D1365" t="s">
        <v>3908</v>
      </c>
      <c r="E1365" t="s">
        <v>1558</v>
      </c>
      <c r="F1365" t="s">
        <v>3909</v>
      </c>
      <c r="G1365" t="s">
        <v>1689</v>
      </c>
      <c r="H1365" t="s">
        <v>1779</v>
      </c>
      <c r="I1365" t="s">
        <v>1780</v>
      </c>
      <c r="J1365" t="s">
        <v>1763</v>
      </c>
      <c r="K1365" t="s">
        <v>1781</v>
      </c>
      <c r="L1365" t="s">
        <v>1772</v>
      </c>
      <c r="M1365" t="s">
        <v>524</v>
      </c>
      <c r="N1365">
        <v>46</v>
      </c>
      <c r="O1365" t="s">
        <v>9</v>
      </c>
      <c r="P1365" t="s">
        <v>31</v>
      </c>
      <c r="Q1365" t="s">
        <v>113</v>
      </c>
      <c r="R1365" t="s">
        <v>12</v>
      </c>
      <c r="S1365">
        <v>2</v>
      </c>
      <c r="T1365">
        <v>955.66</v>
      </c>
      <c r="U1365">
        <v>0.28999999999999998</v>
      </c>
      <c r="V1365">
        <v>1357.0372</v>
      </c>
      <c r="W1365" t="s">
        <v>1826</v>
      </c>
    </row>
    <row r="1366" spans="1:23">
      <c r="A1366" s="27">
        <v>45714</v>
      </c>
      <c r="B1366" t="s">
        <v>1374</v>
      </c>
      <c r="C1366" t="s">
        <v>1656</v>
      </c>
      <c r="D1366" t="s">
        <v>3914</v>
      </c>
      <c r="E1366" t="s">
        <v>1566</v>
      </c>
      <c r="F1366" t="s">
        <v>3848</v>
      </c>
      <c r="G1366" t="s">
        <v>1685</v>
      </c>
      <c r="H1366" t="s">
        <v>1766</v>
      </c>
      <c r="I1366" t="s">
        <v>1767</v>
      </c>
      <c r="J1366" t="s">
        <v>1759</v>
      </c>
      <c r="K1366" t="s">
        <v>1768</v>
      </c>
      <c r="L1366" t="s">
        <v>1765</v>
      </c>
      <c r="M1366" t="s">
        <v>1375</v>
      </c>
      <c r="N1366">
        <v>19</v>
      </c>
      <c r="O1366" t="s">
        <v>9</v>
      </c>
      <c r="P1366" t="s">
        <v>26</v>
      </c>
      <c r="Q1366" t="s">
        <v>254</v>
      </c>
      <c r="R1366" t="s">
        <v>12</v>
      </c>
      <c r="S1366">
        <v>3</v>
      </c>
      <c r="T1366">
        <v>477.05</v>
      </c>
      <c r="U1366">
        <v>0.05</v>
      </c>
      <c r="V1366">
        <v>1359.5925</v>
      </c>
      <c r="W1366" t="s">
        <v>1826</v>
      </c>
    </row>
    <row r="1367" spans="1:23">
      <c r="A1367" s="27">
        <v>45715</v>
      </c>
      <c r="B1367" t="s">
        <v>1202</v>
      </c>
      <c r="C1367" t="s">
        <v>1624</v>
      </c>
      <c r="D1367" t="s">
        <v>3895</v>
      </c>
      <c r="E1367" t="s">
        <v>1566</v>
      </c>
      <c r="F1367" t="s">
        <v>3879</v>
      </c>
      <c r="G1367" t="s">
        <v>1711</v>
      </c>
      <c r="H1367" t="s">
        <v>1807</v>
      </c>
      <c r="I1367" t="s">
        <v>1808</v>
      </c>
      <c r="J1367" t="s">
        <v>1759</v>
      </c>
      <c r="K1367" t="s">
        <v>1809</v>
      </c>
      <c r="L1367" t="s">
        <v>1756</v>
      </c>
      <c r="M1367" t="s">
        <v>1203</v>
      </c>
      <c r="N1367">
        <v>60</v>
      </c>
      <c r="O1367" t="s">
        <v>9</v>
      </c>
      <c r="P1367" t="s">
        <v>19</v>
      </c>
      <c r="Q1367" t="s">
        <v>99</v>
      </c>
      <c r="R1367" t="s">
        <v>12</v>
      </c>
      <c r="S1367">
        <v>4</v>
      </c>
      <c r="T1367">
        <v>347.82</v>
      </c>
      <c r="U1367">
        <v>0.02</v>
      </c>
      <c r="V1367">
        <v>1363.4544000000001</v>
      </c>
      <c r="W1367" t="s">
        <v>1826</v>
      </c>
    </row>
    <row r="1368" spans="1:23">
      <c r="A1368" s="27">
        <v>45715</v>
      </c>
      <c r="B1368" t="s">
        <v>1029</v>
      </c>
      <c r="C1368" t="s">
        <v>1578</v>
      </c>
      <c r="D1368" t="s">
        <v>3865</v>
      </c>
      <c r="E1368" t="s">
        <v>1563</v>
      </c>
      <c r="F1368" t="s">
        <v>3866</v>
      </c>
      <c r="G1368" t="s">
        <v>1561</v>
      </c>
      <c r="H1368" t="s">
        <v>1804</v>
      </c>
      <c r="I1368" t="s">
        <v>1805</v>
      </c>
      <c r="J1368" t="s">
        <v>1784</v>
      </c>
      <c r="K1368" t="s">
        <v>1806</v>
      </c>
      <c r="L1368" t="s">
        <v>1756</v>
      </c>
      <c r="M1368" t="s">
        <v>1030</v>
      </c>
      <c r="N1368">
        <v>62</v>
      </c>
      <c r="O1368" t="s">
        <v>16</v>
      </c>
      <c r="P1368" t="s">
        <v>19</v>
      </c>
      <c r="Q1368" t="s">
        <v>287</v>
      </c>
      <c r="R1368" t="s">
        <v>12</v>
      </c>
      <c r="S1368">
        <v>4</v>
      </c>
      <c r="T1368">
        <v>370.63</v>
      </c>
      <c r="U1368">
        <v>0.08</v>
      </c>
      <c r="V1368">
        <v>1363.9184</v>
      </c>
      <c r="W1368" t="s">
        <v>1824</v>
      </c>
    </row>
    <row r="1369" spans="1:23">
      <c r="A1369" s="27">
        <v>45716</v>
      </c>
      <c r="B1369" t="s">
        <v>1139</v>
      </c>
      <c r="C1369" t="s">
        <v>1678</v>
      </c>
      <c r="D1369" t="s">
        <v>3925</v>
      </c>
      <c r="E1369" t="s">
        <v>1566</v>
      </c>
      <c r="F1369" t="s">
        <v>3856</v>
      </c>
      <c r="G1369" t="s">
        <v>1621</v>
      </c>
      <c r="H1369" t="s">
        <v>1792</v>
      </c>
      <c r="I1369" t="s">
        <v>1793</v>
      </c>
      <c r="J1369" t="s">
        <v>1763</v>
      </c>
      <c r="K1369" t="s">
        <v>395</v>
      </c>
      <c r="L1369" t="s">
        <v>1772</v>
      </c>
      <c r="M1369" t="s">
        <v>1140</v>
      </c>
      <c r="N1369">
        <v>58</v>
      </c>
      <c r="O1369" t="s">
        <v>9</v>
      </c>
      <c r="P1369" t="s">
        <v>19</v>
      </c>
      <c r="Q1369" t="s">
        <v>35</v>
      </c>
      <c r="R1369" t="s">
        <v>12</v>
      </c>
      <c r="S1369">
        <v>2</v>
      </c>
      <c r="T1369">
        <v>703.95</v>
      </c>
      <c r="U1369">
        <v>0.03</v>
      </c>
      <c r="V1369">
        <v>1365.663</v>
      </c>
      <c r="W1369" t="s">
        <v>1826</v>
      </c>
    </row>
    <row r="1370" spans="1:23">
      <c r="A1370" s="27">
        <v>45716</v>
      </c>
      <c r="B1370" t="s">
        <v>1355</v>
      </c>
      <c r="C1370" t="s">
        <v>1682</v>
      </c>
      <c r="D1370" t="s">
        <v>3927</v>
      </c>
      <c r="E1370" t="s">
        <v>1563</v>
      </c>
      <c r="F1370" t="s">
        <v>3848</v>
      </c>
      <c r="G1370" t="s">
        <v>1715</v>
      </c>
      <c r="H1370" t="s">
        <v>1789</v>
      </c>
      <c r="I1370" t="s">
        <v>1790</v>
      </c>
      <c r="J1370" t="s">
        <v>1754</v>
      </c>
      <c r="K1370" t="s">
        <v>1791</v>
      </c>
      <c r="L1370" t="s">
        <v>1772</v>
      </c>
      <c r="M1370" t="s">
        <v>1356</v>
      </c>
      <c r="N1370">
        <v>47</v>
      </c>
      <c r="O1370" t="s">
        <v>16</v>
      </c>
      <c r="P1370" t="s">
        <v>31</v>
      </c>
      <c r="Q1370" t="s">
        <v>113</v>
      </c>
      <c r="R1370" t="s">
        <v>12</v>
      </c>
      <c r="S1370">
        <v>4</v>
      </c>
      <c r="T1370">
        <v>359.71</v>
      </c>
      <c r="U1370">
        <v>0.05</v>
      </c>
      <c r="V1370">
        <v>1366.8979999999999</v>
      </c>
      <c r="W1370" t="s">
        <v>1824</v>
      </c>
    </row>
    <row r="1371" spans="1:23">
      <c r="A1371" s="27">
        <v>45716</v>
      </c>
      <c r="B1371" t="s">
        <v>535</v>
      </c>
      <c r="C1371" t="s">
        <v>1592</v>
      </c>
      <c r="D1371" t="s">
        <v>3876</v>
      </c>
      <c r="E1371" t="s">
        <v>1566</v>
      </c>
      <c r="F1371" t="s">
        <v>3872</v>
      </c>
      <c r="G1371" t="s">
        <v>1619</v>
      </c>
      <c r="H1371" t="s">
        <v>1799</v>
      </c>
      <c r="I1371" t="s">
        <v>1800</v>
      </c>
      <c r="J1371" t="s">
        <v>1763</v>
      </c>
      <c r="K1371" t="s">
        <v>207</v>
      </c>
      <c r="L1371" t="s">
        <v>1765</v>
      </c>
      <c r="M1371" t="s">
        <v>536</v>
      </c>
      <c r="N1371">
        <v>41</v>
      </c>
      <c r="O1371" t="s">
        <v>16</v>
      </c>
      <c r="P1371" t="s">
        <v>31</v>
      </c>
      <c r="Q1371" t="s">
        <v>35</v>
      </c>
      <c r="R1371" t="s">
        <v>12</v>
      </c>
      <c r="S1371">
        <v>2</v>
      </c>
      <c r="T1371">
        <v>833.62</v>
      </c>
      <c r="U1371">
        <v>0.18</v>
      </c>
      <c r="V1371">
        <v>1367.1368</v>
      </c>
      <c r="W1371" t="s">
        <v>1826</v>
      </c>
    </row>
    <row r="1372" spans="1:23">
      <c r="A1372" s="27">
        <v>45716</v>
      </c>
      <c r="B1372" t="s">
        <v>356</v>
      </c>
      <c r="C1372" t="s">
        <v>1574</v>
      </c>
      <c r="D1372" t="s">
        <v>3862</v>
      </c>
      <c r="E1372" t="s">
        <v>1563</v>
      </c>
      <c r="F1372" t="s">
        <v>3848</v>
      </c>
      <c r="G1372" t="s">
        <v>1629</v>
      </c>
      <c r="H1372" t="s">
        <v>1813</v>
      </c>
      <c r="I1372" t="s">
        <v>1814</v>
      </c>
      <c r="J1372" t="s">
        <v>1754</v>
      </c>
      <c r="K1372" t="s">
        <v>1815</v>
      </c>
      <c r="L1372" t="s">
        <v>1772</v>
      </c>
      <c r="M1372" t="s">
        <v>357</v>
      </c>
      <c r="N1372">
        <v>53</v>
      </c>
      <c r="O1372" t="s">
        <v>16</v>
      </c>
      <c r="P1372" t="s">
        <v>19</v>
      </c>
      <c r="Q1372" t="s">
        <v>156</v>
      </c>
      <c r="R1372" t="s">
        <v>12</v>
      </c>
      <c r="S1372">
        <v>2</v>
      </c>
      <c r="T1372">
        <v>889.04</v>
      </c>
      <c r="U1372">
        <v>0.23</v>
      </c>
      <c r="V1372">
        <v>1369.1215999999999</v>
      </c>
      <c r="W1372" t="s">
        <v>1824</v>
      </c>
    </row>
    <row r="1373" spans="1:23">
      <c r="A1373" s="27">
        <v>45717</v>
      </c>
      <c r="B1373" t="s">
        <v>1023</v>
      </c>
      <c r="C1373" t="s">
        <v>1680</v>
      </c>
      <c r="D1373" t="s">
        <v>3926</v>
      </c>
      <c r="E1373" t="s">
        <v>1558</v>
      </c>
      <c r="F1373" t="s">
        <v>3861</v>
      </c>
      <c r="G1373" t="s">
        <v>1629</v>
      </c>
      <c r="H1373" t="s">
        <v>1773</v>
      </c>
      <c r="I1373" t="s">
        <v>1774</v>
      </c>
      <c r="J1373" t="s">
        <v>1759</v>
      </c>
      <c r="K1373" t="s">
        <v>1775</v>
      </c>
      <c r="L1373" t="s">
        <v>1765</v>
      </c>
      <c r="M1373" t="s">
        <v>1024</v>
      </c>
      <c r="N1373">
        <v>60</v>
      </c>
      <c r="O1373" t="s">
        <v>9</v>
      </c>
      <c r="P1373" t="s">
        <v>19</v>
      </c>
      <c r="Q1373" t="s">
        <v>81</v>
      </c>
      <c r="R1373" t="s">
        <v>12</v>
      </c>
      <c r="S1373">
        <v>2</v>
      </c>
      <c r="T1373">
        <v>769.48</v>
      </c>
      <c r="U1373">
        <v>0.11</v>
      </c>
      <c r="V1373">
        <v>1369.6744000000001</v>
      </c>
      <c r="W1373" t="s">
        <v>1829</v>
      </c>
    </row>
    <row r="1374" spans="1:23">
      <c r="A1374" s="27">
        <v>45717</v>
      </c>
      <c r="B1374" t="s">
        <v>987</v>
      </c>
      <c r="C1374" t="s">
        <v>1716</v>
      </c>
      <c r="D1374" t="s">
        <v>3945</v>
      </c>
      <c r="E1374" t="s">
        <v>1544</v>
      </c>
      <c r="F1374" t="s">
        <v>3929</v>
      </c>
      <c r="G1374" t="s">
        <v>1737</v>
      </c>
      <c r="H1374" t="s">
        <v>1779</v>
      </c>
      <c r="I1374" t="s">
        <v>1780</v>
      </c>
      <c r="J1374" t="s">
        <v>1763</v>
      </c>
      <c r="K1374" t="s">
        <v>1781</v>
      </c>
      <c r="L1374" t="s">
        <v>1772</v>
      </c>
      <c r="M1374" t="s">
        <v>988</v>
      </c>
      <c r="N1374">
        <v>62</v>
      </c>
      <c r="O1374" t="s">
        <v>9</v>
      </c>
      <c r="P1374" t="s">
        <v>19</v>
      </c>
      <c r="Q1374" t="s">
        <v>30</v>
      </c>
      <c r="R1374" t="s">
        <v>12</v>
      </c>
      <c r="S1374">
        <v>4</v>
      </c>
      <c r="T1374">
        <v>450.83</v>
      </c>
      <c r="U1374">
        <v>0.24</v>
      </c>
      <c r="V1374">
        <v>1370.5232000000001</v>
      </c>
      <c r="W1374" t="s">
        <v>1826</v>
      </c>
    </row>
    <row r="1375" spans="1:23">
      <c r="A1375" s="27">
        <v>45717</v>
      </c>
      <c r="B1375" t="s">
        <v>1101</v>
      </c>
      <c r="C1375" t="s">
        <v>1576</v>
      </c>
      <c r="D1375" t="s">
        <v>3863</v>
      </c>
      <c r="E1375" t="s">
        <v>1544</v>
      </c>
      <c r="F1375" t="s">
        <v>3864</v>
      </c>
      <c r="G1375" t="s">
        <v>1737</v>
      </c>
      <c r="H1375" t="s">
        <v>1752</v>
      </c>
      <c r="I1375" t="s">
        <v>1753</v>
      </c>
      <c r="J1375" t="s">
        <v>1754</v>
      </c>
      <c r="K1375" t="s">
        <v>1755</v>
      </c>
      <c r="L1375" t="s">
        <v>1756</v>
      </c>
      <c r="M1375" t="s">
        <v>1102</v>
      </c>
      <c r="N1375">
        <v>25</v>
      </c>
      <c r="O1375" t="s">
        <v>16</v>
      </c>
      <c r="P1375" t="s">
        <v>26</v>
      </c>
      <c r="Q1375" t="s">
        <v>66</v>
      </c>
      <c r="R1375" t="s">
        <v>12</v>
      </c>
      <c r="S1375">
        <v>2</v>
      </c>
      <c r="T1375">
        <v>779.29</v>
      </c>
      <c r="U1375">
        <v>0.12</v>
      </c>
      <c r="V1375">
        <v>1371.5504000000001</v>
      </c>
      <c r="W1375" t="s">
        <v>1829</v>
      </c>
    </row>
    <row r="1376" spans="1:23">
      <c r="A1376" s="27">
        <v>45718</v>
      </c>
      <c r="B1376" t="s">
        <v>628</v>
      </c>
      <c r="C1376" t="s">
        <v>1582</v>
      </c>
      <c r="D1376" t="s">
        <v>3869</v>
      </c>
      <c r="E1376" t="s">
        <v>1566</v>
      </c>
      <c r="F1376" t="s">
        <v>3848</v>
      </c>
      <c r="G1376" t="s">
        <v>1631</v>
      </c>
      <c r="H1376" t="s">
        <v>1757</v>
      </c>
      <c r="I1376" t="s">
        <v>1758</v>
      </c>
      <c r="J1376" t="s">
        <v>1759</v>
      </c>
      <c r="K1376" t="s">
        <v>1760</v>
      </c>
      <c r="L1376" t="s">
        <v>1756</v>
      </c>
      <c r="M1376" t="s">
        <v>629</v>
      </c>
      <c r="N1376">
        <v>29</v>
      </c>
      <c r="O1376" t="s">
        <v>16</v>
      </c>
      <c r="P1376" t="s">
        <v>26</v>
      </c>
      <c r="Q1376" t="s">
        <v>66</v>
      </c>
      <c r="R1376" t="s">
        <v>12</v>
      </c>
      <c r="S1376">
        <v>4</v>
      </c>
      <c r="T1376">
        <v>353.67</v>
      </c>
      <c r="U1376">
        <v>0.03</v>
      </c>
      <c r="V1376">
        <v>1372.2396000000001</v>
      </c>
      <c r="W1376" t="s">
        <v>1829</v>
      </c>
    </row>
    <row r="1377" spans="1:23">
      <c r="A1377" s="27">
        <v>45718</v>
      </c>
      <c r="B1377" t="s">
        <v>869</v>
      </c>
      <c r="C1377" t="s">
        <v>1610</v>
      </c>
      <c r="D1377" t="s">
        <v>3886</v>
      </c>
      <c r="E1377" t="s">
        <v>1566</v>
      </c>
      <c r="F1377" t="s">
        <v>3887</v>
      </c>
      <c r="G1377" t="s">
        <v>1579</v>
      </c>
      <c r="H1377" t="s">
        <v>1789</v>
      </c>
      <c r="I1377" t="s">
        <v>1790</v>
      </c>
      <c r="J1377" t="s">
        <v>1754</v>
      </c>
      <c r="K1377" t="s">
        <v>1791</v>
      </c>
      <c r="L1377" t="s">
        <v>1772</v>
      </c>
      <c r="M1377" t="s">
        <v>870</v>
      </c>
      <c r="N1377">
        <v>23</v>
      </c>
      <c r="O1377" t="s">
        <v>9</v>
      </c>
      <c r="P1377" t="s">
        <v>26</v>
      </c>
      <c r="Q1377" t="s">
        <v>74</v>
      </c>
      <c r="R1377" t="s">
        <v>12</v>
      </c>
      <c r="S1377">
        <v>2</v>
      </c>
      <c r="T1377">
        <v>780.05</v>
      </c>
      <c r="U1377">
        <v>0.12</v>
      </c>
      <c r="V1377">
        <v>1372.8879999999999</v>
      </c>
      <c r="W1377" t="s">
        <v>1824</v>
      </c>
    </row>
    <row r="1378" spans="1:23">
      <c r="A1378" s="27">
        <v>45718</v>
      </c>
      <c r="B1378" t="s">
        <v>1187</v>
      </c>
      <c r="C1378" t="s">
        <v>1684</v>
      </c>
      <c r="D1378" t="s">
        <v>3928</v>
      </c>
      <c r="E1378" t="s">
        <v>1544</v>
      </c>
      <c r="F1378" t="s">
        <v>3929</v>
      </c>
      <c r="G1378" t="s">
        <v>1639</v>
      </c>
      <c r="H1378" t="s">
        <v>1797</v>
      </c>
      <c r="I1378" t="s">
        <v>1798</v>
      </c>
      <c r="J1378" t="s">
        <v>1754</v>
      </c>
      <c r="K1378" t="s">
        <v>129</v>
      </c>
      <c r="L1378" t="s">
        <v>1756</v>
      </c>
      <c r="M1378" t="s">
        <v>1188</v>
      </c>
      <c r="N1378">
        <v>23</v>
      </c>
      <c r="O1378" t="s">
        <v>9</v>
      </c>
      <c r="P1378" t="s">
        <v>26</v>
      </c>
      <c r="Q1378" t="s">
        <v>39</v>
      </c>
      <c r="R1378" t="s">
        <v>12</v>
      </c>
      <c r="S1378">
        <v>4</v>
      </c>
      <c r="T1378">
        <v>408.72</v>
      </c>
      <c r="U1378">
        <v>0.16</v>
      </c>
      <c r="V1378">
        <v>1373.2991999999999</v>
      </c>
      <c r="W1378" t="s">
        <v>1824</v>
      </c>
    </row>
    <row r="1379" spans="1:23">
      <c r="A1379" s="27">
        <v>45718</v>
      </c>
      <c r="B1379" t="s">
        <v>969</v>
      </c>
      <c r="C1379" t="s">
        <v>1696</v>
      </c>
      <c r="D1379" t="s">
        <v>3935</v>
      </c>
      <c r="E1379" t="s">
        <v>1563</v>
      </c>
      <c r="F1379" t="s">
        <v>3854</v>
      </c>
      <c r="G1379" t="s">
        <v>1653</v>
      </c>
      <c r="H1379" t="s">
        <v>1786</v>
      </c>
      <c r="I1379" t="s">
        <v>1787</v>
      </c>
      <c r="J1379" t="s">
        <v>1763</v>
      </c>
      <c r="K1379" t="s">
        <v>1788</v>
      </c>
      <c r="L1379" t="s">
        <v>1756</v>
      </c>
      <c r="M1379" t="s">
        <v>970</v>
      </c>
      <c r="N1379">
        <v>56</v>
      </c>
      <c r="O1379" t="s">
        <v>16</v>
      </c>
      <c r="P1379" t="s">
        <v>19</v>
      </c>
      <c r="Q1379" t="s">
        <v>171</v>
      </c>
      <c r="R1379" t="s">
        <v>12</v>
      </c>
      <c r="S1379">
        <v>3</v>
      </c>
      <c r="T1379">
        <v>627.29</v>
      </c>
      <c r="U1379">
        <v>0.27</v>
      </c>
      <c r="V1379">
        <v>1373.7651000000001</v>
      </c>
      <c r="W1379" t="s">
        <v>1826</v>
      </c>
    </row>
    <row r="1380" spans="1:23">
      <c r="A1380" s="27">
        <v>45718</v>
      </c>
      <c r="B1380" t="s">
        <v>1038</v>
      </c>
      <c r="C1380" t="s">
        <v>1692</v>
      </c>
      <c r="D1380" t="s">
        <v>3933</v>
      </c>
      <c r="E1380" t="s">
        <v>1566</v>
      </c>
      <c r="F1380" t="s">
        <v>3856</v>
      </c>
      <c r="G1380" t="s">
        <v>1559</v>
      </c>
      <c r="H1380" t="s">
        <v>1792</v>
      </c>
      <c r="I1380" t="s">
        <v>1793</v>
      </c>
      <c r="J1380" t="s">
        <v>1763</v>
      </c>
      <c r="K1380" t="s">
        <v>395</v>
      </c>
      <c r="L1380" t="s">
        <v>1772</v>
      </c>
      <c r="M1380" t="s">
        <v>1039</v>
      </c>
      <c r="N1380">
        <v>54</v>
      </c>
      <c r="O1380" t="s">
        <v>9</v>
      </c>
      <c r="P1380" t="s">
        <v>19</v>
      </c>
      <c r="Q1380" t="s">
        <v>58</v>
      </c>
      <c r="R1380" t="s">
        <v>12</v>
      </c>
      <c r="S1380">
        <v>2</v>
      </c>
      <c r="T1380">
        <v>838.59</v>
      </c>
      <c r="U1380">
        <v>0.18</v>
      </c>
      <c r="V1380">
        <v>1375.2876000000001</v>
      </c>
      <c r="W1380" t="s">
        <v>1824</v>
      </c>
    </row>
    <row r="1381" spans="1:23">
      <c r="A1381" s="27">
        <v>45719</v>
      </c>
      <c r="B1381" t="s">
        <v>634</v>
      </c>
      <c r="C1381" t="s">
        <v>1676</v>
      </c>
      <c r="D1381" t="s">
        <v>3924</v>
      </c>
      <c r="E1381" t="s">
        <v>1558</v>
      </c>
      <c r="F1381" t="s">
        <v>3906</v>
      </c>
      <c r="G1381" t="s">
        <v>1641</v>
      </c>
      <c r="H1381" t="s">
        <v>1779</v>
      </c>
      <c r="I1381" t="s">
        <v>1780</v>
      </c>
      <c r="J1381" t="s">
        <v>1763</v>
      </c>
      <c r="K1381" t="s">
        <v>1781</v>
      </c>
      <c r="L1381" t="s">
        <v>1772</v>
      </c>
      <c r="M1381" t="s">
        <v>635</v>
      </c>
      <c r="N1381">
        <v>38</v>
      </c>
      <c r="O1381" t="s">
        <v>9</v>
      </c>
      <c r="P1381" t="s">
        <v>31</v>
      </c>
      <c r="Q1381" t="s">
        <v>233</v>
      </c>
      <c r="R1381" t="s">
        <v>12</v>
      </c>
      <c r="S1381">
        <v>2</v>
      </c>
      <c r="T1381">
        <v>747.65</v>
      </c>
      <c r="U1381">
        <v>0.08</v>
      </c>
      <c r="V1381">
        <v>1375.6759999999999</v>
      </c>
      <c r="W1381" t="s">
        <v>1829</v>
      </c>
    </row>
    <row r="1382" spans="1:23">
      <c r="A1382" s="27">
        <v>45720</v>
      </c>
      <c r="B1382" t="s">
        <v>1181</v>
      </c>
      <c r="C1382" t="s">
        <v>1557</v>
      </c>
      <c r="D1382" t="s">
        <v>3849</v>
      </c>
      <c r="E1382" t="s">
        <v>1558</v>
      </c>
      <c r="F1382" t="s">
        <v>3850</v>
      </c>
      <c r="G1382" t="s">
        <v>1611</v>
      </c>
      <c r="H1382" t="s">
        <v>1789</v>
      </c>
      <c r="I1382" t="s">
        <v>1790</v>
      </c>
      <c r="J1382" t="s">
        <v>1754</v>
      </c>
      <c r="K1382" t="s">
        <v>1791</v>
      </c>
      <c r="L1382" t="s">
        <v>1772</v>
      </c>
      <c r="M1382" t="s">
        <v>1182</v>
      </c>
      <c r="N1382">
        <v>44</v>
      </c>
      <c r="O1382" t="s">
        <v>16</v>
      </c>
      <c r="P1382" t="s">
        <v>31</v>
      </c>
      <c r="Q1382" t="s">
        <v>313</v>
      </c>
      <c r="R1382" t="s">
        <v>12</v>
      </c>
      <c r="S1382">
        <v>3</v>
      </c>
      <c r="T1382">
        <v>483.06</v>
      </c>
      <c r="U1382">
        <v>0.05</v>
      </c>
      <c r="V1382">
        <v>1376.721</v>
      </c>
      <c r="W1382" t="s">
        <v>1826</v>
      </c>
    </row>
    <row r="1383" spans="1:23">
      <c r="A1383" s="27">
        <v>45720</v>
      </c>
      <c r="B1383" t="s">
        <v>1510</v>
      </c>
      <c r="C1383" t="s">
        <v>1606</v>
      </c>
      <c r="D1383" t="s">
        <v>3884</v>
      </c>
      <c r="E1383" t="s">
        <v>1544</v>
      </c>
      <c r="F1383" t="s">
        <v>3864</v>
      </c>
      <c r="G1383" t="s">
        <v>1687</v>
      </c>
      <c r="H1383" t="s">
        <v>1769</v>
      </c>
      <c r="I1383" t="s">
        <v>1770</v>
      </c>
      <c r="J1383" t="s">
        <v>1763</v>
      </c>
      <c r="K1383" t="s">
        <v>1771</v>
      </c>
      <c r="L1383" t="s">
        <v>1772</v>
      </c>
      <c r="M1383" t="s">
        <v>1511</v>
      </c>
      <c r="N1383">
        <v>52</v>
      </c>
      <c r="O1383" t="s">
        <v>16</v>
      </c>
      <c r="P1383" t="s">
        <v>19</v>
      </c>
      <c r="Q1383" t="s">
        <v>96</v>
      </c>
      <c r="R1383" t="s">
        <v>12</v>
      </c>
      <c r="S1383">
        <v>4</v>
      </c>
      <c r="T1383">
        <v>465.42</v>
      </c>
      <c r="U1383">
        <v>0.26</v>
      </c>
      <c r="V1383">
        <v>1377.6432</v>
      </c>
      <c r="W1383" t="s">
        <v>1826</v>
      </c>
    </row>
    <row r="1384" spans="1:23">
      <c r="A1384" s="27">
        <v>45720</v>
      </c>
      <c r="B1384" t="s">
        <v>188</v>
      </c>
      <c r="C1384" t="s">
        <v>1700</v>
      </c>
      <c r="D1384" t="s">
        <v>3937</v>
      </c>
      <c r="E1384" t="s">
        <v>1563</v>
      </c>
      <c r="F1384" t="s">
        <v>3839</v>
      </c>
      <c r="G1384" t="s">
        <v>1593</v>
      </c>
      <c r="H1384" t="s">
        <v>1761</v>
      </c>
      <c r="I1384" t="s">
        <v>1762</v>
      </c>
      <c r="J1384" t="s">
        <v>1763</v>
      </c>
      <c r="K1384" t="s">
        <v>1764</v>
      </c>
      <c r="L1384" t="s">
        <v>1765</v>
      </c>
      <c r="M1384" t="s">
        <v>189</v>
      </c>
      <c r="N1384">
        <v>45</v>
      </c>
      <c r="O1384" t="s">
        <v>16</v>
      </c>
      <c r="P1384" t="s">
        <v>31</v>
      </c>
      <c r="Q1384" t="s">
        <v>845</v>
      </c>
      <c r="R1384" t="s">
        <v>12</v>
      </c>
      <c r="S1384">
        <v>4</v>
      </c>
      <c r="T1384">
        <v>402.11</v>
      </c>
      <c r="U1384">
        <v>0.14000000000000001</v>
      </c>
      <c r="V1384">
        <v>1383.2583999999999</v>
      </c>
      <c r="W1384" t="s">
        <v>1824</v>
      </c>
    </row>
    <row r="1385" spans="1:23">
      <c r="A1385" s="27">
        <v>45720</v>
      </c>
      <c r="B1385" t="s">
        <v>1472</v>
      </c>
      <c r="C1385" t="s">
        <v>1624</v>
      </c>
      <c r="D1385" t="s">
        <v>3895</v>
      </c>
      <c r="E1385" t="s">
        <v>1566</v>
      </c>
      <c r="F1385" t="s">
        <v>3879</v>
      </c>
      <c r="G1385" t="s">
        <v>1601</v>
      </c>
      <c r="H1385" t="s">
        <v>1794</v>
      </c>
      <c r="I1385" t="s">
        <v>1795</v>
      </c>
      <c r="J1385" t="s">
        <v>1759</v>
      </c>
      <c r="K1385" t="s">
        <v>1796</v>
      </c>
      <c r="L1385" t="s">
        <v>1772</v>
      </c>
      <c r="M1385" t="s">
        <v>4002</v>
      </c>
      <c r="N1385">
        <v>59</v>
      </c>
      <c r="O1385" t="s">
        <v>9</v>
      </c>
      <c r="P1385" t="s">
        <v>19</v>
      </c>
      <c r="Q1385" t="s">
        <v>22</v>
      </c>
      <c r="R1385" t="s">
        <v>12</v>
      </c>
      <c r="S1385">
        <v>2</v>
      </c>
      <c r="T1385">
        <v>960.81</v>
      </c>
      <c r="U1385">
        <v>0.28000000000000003</v>
      </c>
      <c r="V1385">
        <v>1383.5663999999999</v>
      </c>
      <c r="W1385" t="s">
        <v>1824</v>
      </c>
    </row>
    <row r="1386" spans="1:23">
      <c r="A1386" s="27">
        <v>45721</v>
      </c>
      <c r="B1386" t="s">
        <v>1443</v>
      </c>
      <c r="C1386" t="s">
        <v>1698</v>
      </c>
      <c r="D1386" t="s">
        <v>3936</v>
      </c>
      <c r="E1386" t="s">
        <v>1547</v>
      </c>
      <c r="F1386" t="s">
        <v>3894</v>
      </c>
      <c r="G1386" t="s">
        <v>1731</v>
      </c>
      <c r="H1386" t="s">
        <v>1773</v>
      </c>
      <c r="I1386" t="s">
        <v>1774</v>
      </c>
      <c r="J1386" t="s">
        <v>1759</v>
      </c>
      <c r="K1386" t="s">
        <v>1775</v>
      </c>
      <c r="L1386" t="s">
        <v>1765</v>
      </c>
      <c r="M1386" t="s">
        <v>1444</v>
      </c>
      <c r="N1386">
        <v>45</v>
      </c>
      <c r="O1386" t="s">
        <v>9</v>
      </c>
      <c r="P1386" t="s">
        <v>31</v>
      </c>
      <c r="Q1386" t="s">
        <v>66</v>
      </c>
      <c r="R1386" t="s">
        <v>12</v>
      </c>
      <c r="S1386">
        <v>2</v>
      </c>
      <c r="T1386">
        <v>865.14</v>
      </c>
      <c r="U1386">
        <v>0.2</v>
      </c>
      <c r="V1386">
        <v>1384.2239999999999</v>
      </c>
      <c r="W1386" t="s">
        <v>1829</v>
      </c>
    </row>
    <row r="1387" spans="1:23">
      <c r="A1387" s="27">
        <v>45721</v>
      </c>
      <c r="B1387" t="s">
        <v>1077</v>
      </c>
      <c r="C1387" t="s">
        <v>1658</v>
      </c>
      <c r="D1387" t="s">
        <v>3915</v>
      </c>
      <c r="E1387" t="s">
        <v>1544</v>
      </c>
      <c r="F1387" t="s">
        <v>3864</v>
      </c>
      <c r="G1387" t="s">
        <v>1663</v>
      </c>
      <c r="H1387" t="s">
        <v>1779</v>
      </c>
      <c r="I1387" t="s">
        <v>1780</v>
      </c>
      <c r="J1387" t="s">
        <v>1763</v>
      </c>
      <c r="K1387" t="s">
        <v>1781</v>
      </c>
      <c r="L1387" t="s">
        <v>1772</v>
      </c>
      <c r="M1387" t="s">
        <v>1078</v>
      </c>
      <c r="N1387">
        <v>38</v>
      </c>
      <c r="O1387" t="s">
        <v>9</v>
      </c>
      <c r="P1387" t="s">
        <v>31</v>
      </c>
      <c r="Q1387" t="s">
        <v>194</v>
      </c>
      <c r="R1387" t="s">
        <v>12</v>
      </c>
      <c r="S1387">
        <v>2</v>
      </c>
      <c r="T1387">
        <v>778.56</v>
      </c>
      <c r="U1387">
        <v>0.11</v>
      </c>
      <c r="V1387">
        <v>1385.8368</v>
      </c>
      <c r="W1387" t="s">
        <v>1826</v>
      </c>
    </row>
    <row r="1388" spans="1:23">
      <c r="A1388" s="27">
        <v>45721</v>
      </c>
      <c r="B1388" t="s">
        <v>538</v>
      </c>
      <c r="C1388" t="s">
        <v>1704</v>
      </c>
      <c r="D1388" t="s">
        <v>3939</v>
      </c>
      <c r="E1388" t="s">
        <v>1544</v>
      </c>
      <c r="F1388" t="s">
        <v>3864</v>
      </c>
      <c r="G1388" t="s">
        <v>1679</v>
      </c>
      <c r="H1388" t="s">
        <v>1766</v>
      </c>
      <c r="I1388" t="s">
        <v>1767</v>
      </c>
      <c r="J1388" t="s">
        <v>1759</v>
      </c>
      <c r="K1388" t="s">
        <v>1768</v>
      </c>
      <c r="L1388" t="s">
        <v>1765</v>
      </c>
      <c r="M1388" t="s">
        <v>539</v>
      </c>
      <c r="N1388">
        <v>18</v>
      </c>
      <c r="O1388" t="s">
        <v>16</v>
      </c>
      <c r="P1388" t="s">
        <v>26</v>
      </c>
      <c r="Q1388" t="s">
        <v>171</v>
      </c>
      <c r="R1388" t="s">
        <v>12</v>
      </c>
      <c r="S1388">
        <v>2</v>
      </c>
      <c r="T1388">
        <v>845.27</v>
      </c>
      <c r="U1388">
        <v>0.18</v>
      </c>
      <c r="V1388">
        <v>1386.2428</v>
      </c>
      <c r="W1388" t="s">
        <v>1829</v>
      </c>
    </row>
    <row r="1389" spans="1:23">
      <c r="A1389" s="27">
        <v>45721</v>
      </c>
      <c r="B1389" t="s">
        <v>511</v>
      </c>
      <c r="C1389" t="s">
        <v>1730</v>
      </c>
      <c r="D1389" t="s">
        <v>3952</v>
      </c>
      <c r="E1389" t="s">
        <v>1547</v>
      </c>
      <c r="F1389" t="s">
        <v>3894</v>
      </c>
      <c r="G1389" t="s">
        <v>1731</v>
      </c>
      <c r="H1389" t="s">
        <v>1769</v>
      </c>
      <c r="I1389" t="s">
        <v>1770</v>
      </c>
      <c r="J1389" t="s">
        <v>1763</v>
      </c>
      <c r="K1389" t="s">
        <v>1771</v>
      </c>
      <c r="L1389" t="s">
        <v>1772</v>
      </c>
      <c r="M1389" t="s">
        <v>512</v>
      </c>
      <c r="N1389">
        <v>41</v>
      </c>
      <c r="O1389" t="s">
        <v>16</v>
      </c>
      <c r="P1389" t="s">
        <v>31</v>
      </c>
      <c r="Q1389" t="s">
        <v>39</v>
      </c>
      <c r="R1389" t="s">
        <v>12</v>
      </c>
      <c r="S1389">
        <v>2</v>
      </c>
      <c r="T1389">
        <v>731.01</v>
      </c>
      <c r="U1389">
        <v>0.05</v>
      </c>
      <c r="V1389">
        <v>1388.9190000000001</v>
      </c>
      <c r="W1389" t="s">
        <v>1826</v>
      </c>
    </row>
    <row r="1390" spans="1:23">
      <c r="A1390" s="27">
        <v>45721</v>
      </c>
      <c r="B1390" t="s">
        <v>1400</v>
      </c>
      <c r="C1390" t="s">
        <v>1588</v>
      </c>
      <c r="D1390" t="s">
        <v>3873</v>
      </c>
      <c r="E1390" t="s">
        <v>1566</v>
      </c>
      <c r="F1390" t="s">
        <v>3848</v>
      </c>
      <c r="G1390" t="s">
        <v>1663</v>
      </c>
      <c r="H1390" t="s">
        <v>1799</v>
      </c>
      <c r="I1390" t="s">
        <v>1800</v>
      </c>
      <c r="J1390" t="s">
        <v>1763</v>
      </c>
      <c r="K1390" t="s">
        <v>207</v>
      </c>
      <c r="L1390" t="s">
        <v>1765</v>
      </c>
      <c r="M1390" t="s">
        <v>1401</v>
      </c>
      <c r="N1390">
        <v>62</v>
      </c>
      <c r="O1390" t="s">
        <v>16</v>
      </c>
      <c r="P1390" t="s">
        <v>19</v>
      </c>
      <c r="Q1390" t="s">
        <v>715</v>
      </c>
      <c r="R1390" t="s">
        <v>12</v>
      </c>
      <c r="S1390">
        <v>2</v>
      </c>
      <c r="T1390">
        <v>740.57</v>
      </c>
      <c r="U1390">
        <v>0.06</v>
      </c>
      <c r="V1390">
        <v>1392.2716</v>
      </c>
      <c r="W1390" t="s">
        <v>1824</v>
      </c>
    </row>
    <row r="1391" spans="1:23">
      <c r="A1391" s="27">
        <v>45722</v>
      </c>
      <c r="B1391" t="s">
        <v>809</v>
      </c>
      <c r="C1391" t="s">
        <v>1662</v>
      </c>
      <c r="D1391" t="s">
        <v>3917</v>
      </c>
      <c r="E1391" t="s">
        <v>1566</v>
      </c>
      <c r="F1391" t="s">
        <v>3856</v>
      </c>
      <c r="G1391" t="s">
        <v>1673</v>
      </c>
      <c r="H1391" t="s">
        <v>1797</v>
      </c>
      <c r="I1391" t="s">
        <v>1798</v>
      </c>
      <c r="J1391" t="s">
        <v>1754</v>
      </c>
      <c r="K1391" t="s">
        <v>129</v>
      </c>
      <c r="L1391" t="s">
        <v>1756</v>
      </c>
      <c r="M1391" t="s">
        <v>3991</v>
      </c>
      <c r="N1391">
        <v>32</v>
      </c>
      <c r="O1391" t="s">
        <v>9</v>
      </c>
      <c r="P1391" t="s">
        <v>26</v>
      </c>
      <c r="Q1391" t="s">
        <v>96</v>
      </c>
      <c r="R1391" t="s">
        <v>12</v>
      </c>
      <c r="S1391">
        <v>3</v>
      </c>
      <c r="T1391">
        <v>628.17999999999995</v>
      </c>
      <c r="U1391">
        <v>0.26</v>
      </c>
      <c r="V1391">
        <v>1394.5596</v>
      </c>
      <c r="W1391" t="s">
        <v>1829</v>
      </c>
    </row>
    <row r="1392" spans="1:23">
      <c r="A1392" s="27">
        <v>45722</v>
      </c>
      <c r="B1392" t="s">
        <v>281</v>
      </c>
      <c r="C1392" t="s">
        <v>1702</v>
      </c>
      <c r="D1392" t="s">
        <v>3938</v>
      </c>
      <c r="E1392" t="s">
        <v>1563</v>
      </c>
      <c r="F1392" t="s">
        <v>3866</v>
      </c>
      <c r="G1392" t="s">
        <v>1659</v>
      </c>
      <c r="H1392" t="s">
        <v>1794</v>
      </c>
      <c r="I1392" t="s">
        <v>1795</v>
      </c>
      <c r="J1392" t="s">
        <v>1759</v>
      </c>
      <c r="K1392" t="s">
        <v>1796</v>
      </c>
      <c r="L1392" t="s">
        <v>1772</v>
      </c>
      <c r="M1392" t="s">
        <v>282</v>
      </c>
      <c r="N1392">
        <v>29</v>
      </c>
      <c r="O1392" t="s">
        <v>9</v>
      </c>
      <c r="P1392" t="s">
        <v>26</v>
      </c>
      <c r="Q1392" t="s">
        <v>184</v>
      </c>
      <c r="R1392" t="s">
        <v>12</v>
      </c>
      <c r="S1392">
        <v>4</v>
      </c>
      <c r="T1392">
        <v>453.12</v>
      </c>
      <c r="U1392">
        <v>0.23</v>
      </c>
      <c r="V1392">
        <v>1395.6096</v>
      </c>
      <c r="W1392" t="s">
        <v>1826</v>
      </c>
    </row>
    <row r="1393" spans="1:23">
      <c r="A1393" s="27">
        <v>45722</v>
      </c>
      <c r="B1393" t="s">
        <v>1449</v>
      </c>
      <c r="C1393" t="s">
        <v>1660</v>
      </c>
      <c r="D1393" t="s">
        <v>3916</v>
      </c>
      <c r="E1393" t="s">
        <v>1544</v>
      </c>
      <c r="F1393" t="s">
        <v>3864</v>
      </c>
      <c r="G1393" t="s">
        <v>1689</v>
      </c>
      <c r="H1393" t="s">
        <v>1794</v>
      </c>
      <c r="I1393" t="s">
        <v>1795</v>
      </c>
      <c r="J1393" t="s">
        <v>1759</v>
      </c>
      <c r="K1393" t="s">
        <v>1796</v>
      </c>
      <c r="L1393" t="s">
        <v>1772</v>
      </c>
      <c r="M1393" t="s">
        <v>1450</v>
      </c>
      <c r="N1393">
        <v>21</v>
      </c>
      <c r="O1393" t="s">
        <v>16</v>
      </c>
      <c r="P1393" t="s">
        <v>26</v>
      </c>
      <c r="Q1393" t="s">
        <v>18</v>
      </c>
      <c r="R1393" t="s">
        <v>12</v>
      </c>
      <c r="S1393">
        <v>3</v>
      </c>
      <c r="T1393">
        <v>560.52</v>
      </c>
      <c r="U1393">
        <v>0.17</v>
      </c>
      <c r="V1393">
        <v>1395.6948</v>
      </c>
      <c r="W1393" t="s">
        <v>1829</v>
      </c>
    </row>
    <row r="1394" spans="1:23">
      <c r="A1394" s="27">
        <v>45723</v>
      </c>
      <c r="B1394" t="s">
        <v>860</v>
      </c>
      <c r="C1394" t="s">
        <v>1598</v>
      </c>
      <c r="D1394" t="s">
        <v>3880</v>
      </c>
      <c r="E1394" t="s">
        <v>1547</v>
      </c>
      <c r="F1394" t="s">
        <v>3848</v>
      </c>
      <c r="G1394" t="s">
        <v>1571</v>
      </c>
      <c r="H1394" t="s">
        <v>1776</v>
      </c>
      <c r="I1394" t="s">
        <v>1777</v>
      </c>
      <c r="J1394" t="s">
        <v>1754</v>
      </c>
      <c r="K1394" t="s">
        <v>1778</v>
      </c>
      <c r="L1394" t="s">
        <v>1772</v>
      </c>
      <c r="M1394" t="s">
        <v>861</v>
      </c>
      <c r="N1394">
        <v>31</v>
      </c>
      <c r="O1394" t="s">
        <v>16</v>
      </c>
      <c r="P1394" t="s">
        <v>26</v>
      </c>
      <c r="Q1394" t="s">
        <v>167</v>
      </c>
      <c r="R1394" t="s">
        <v>12</v>
      </c>
      <c r="S1394">
        <v>4</v>
      </c>
      <c r="T1394">
        <v>484.92</v>
      </c>
      <c r="U1394">
        <v>0.28000000000000003</v>
      </c>
      <c r="V1394">
        <v>1396.5696</v>
      </c>
      <c r="W1394" t="s">
        <v>1824</v>
      </c>
    </row>
    <row r="1395" spans="1:23">
      <c r="A1395" s="27">
        <v>45723</v>
      </c>
      <c r="B1395" t="s">
        <v>722</v>
      </c>
      <c r="C1395" t="s">
        <v>1692</v>
      </c>
      <c r="D1395" t="s">
        <v>3933</v>
      </c>
      <c r="E1395" t="s">
        <v>1566</v>
      </c>
      <c r="F1395" t="s">
        <v>3856</v>
      </c>
      <c r="G1395" t="s">
        <v>1721</v>
      </c>
      <c r="H1395" t="s">
        <v>1761</v>
      </c>
      <c r="I1395" t="s">
        <v>1762</v>
      </c>
      <c r="J1395" t="s">
        <v>1763</v>
      </c>
      <c r="K1395" t="s">
        <v>1764</v>
      </c>
      <c r="L1395" t="s">
        <v>1765</v>
      </c>
      <c r="M1395" t="s">
        <v>723</v>
      </c>
      <c r="N1395">
        <v>50</v>
      </c>
      <c r="O1395" t="s">
        <v>9</v>
      </c>
      <c r="P1395" t="s">
        <v>19</v>
      </c>
      <c r="Q1395" t="s">
        <v>43</v>
      </c>
      <c r="R1395" t="s">
        <v>12</v>
      </c>
      <c r="S1395">
        <v>3</v>
      </c>
      <c r="T1395">
        <v>480.51</v>
      </c>
      <c r="U1395">
        <v>0.03</v>
      </c>
      <c r="V1395">
        <v>1398.2841000000001</v>
      </c>
      <c r="W1395" t="s">
        <v>1829</v>
      </c>
    </row>
    <row r="1396" spans="1:23">
      <c r="A1396" s="27">
        <v>45723</v>
      </c>
      <c r="B1396" t="s">
        <v>1495</v>
      </c>
      <c r="C1396" t="s">
        <v>1624</v>
      </c>
      <c r="D1396" t="s">
        <v>3895</v>
      </c>
      <c r="E1396" t="s">
        <v>1566</v>
      </c>
      <c r="F1396" t="s">
        <v>3879</v>
      </c>
      <c r="G1396" t="s">
        <v>1629</v>
      </c>
      <c r="H1396" t="s">
        <v>1786</v>
      </c>
      <c r="I1396" t="s">
        <v>1787</v>
      </c>
      <c r="J1396" t="s">
        <v>1763</v>
      </c>
      <c r="K1396" t="s">
        <v>1788</v>
      </c>
      <c r="L1396" t="s">
        <v>1756</v>
      </c>
      <c r="M1396" t="s">
        <v>1496</v>
      </c>
      <c r="N1396">
        <v>22</v>
      </c>
      <c r="O1396" t="s">
        <v>16</v>
      </c>
      <c r="P1396" t="s">
        <v>26</v>
      </c>
      <c r="Q1396" t="s">
        <v>47</v>
      </c>
      <c r="R1396" t="s">
        <v>12</v>
      </c>
      <c r="S1396">
        <v>2</v>
      </c>
      <c r="T1396">
        <v>999.08</v>
      </c>
      <c r="U1396">
        <v>0.3</v>
      </c>
      <c r="V1396">
        <v>1398.712</v>
      </c>
      <c r="W1396" t="s">
        <v>1826</v>
      </c>
    </row>
    <row r="1397" spans="1:23">
      <c r="A1397" s="27">
        <v>45724</v>
      </c>
      <c r="B1397" t="s">
        <v>893</v>
      </c>
      <c r="C1397" t="s">
        <v>1658</v>
      </c>
      <c r="D1397" t="s">
        <v>3915</v>
      </c>
      <c r="E1397" t="s">
        <v>1544</v>
      </c>
      <c r="F1397" t="s">
        <v>3864</v>
      </c>
      <c r="G1397" t="s">
        <v>1739</v>
      </c>
      <c r="H1397" t="s">
        <v>1776</v>
      </c>
      <c r="I1397" t="s">
        <v>1777</v>
      </c>
      <c r="J1397" t="s">
        <v>1754</v>
      </c>
      <c r="K1397" t="s">
        <v>1778</v>
      </c>
      <c r="L1397" t="s">
        <v>1772</v>
      </c>
      <c r="M1397" t="s">
        <v>894</v>
      </c>
      <c r="N1397">
        <v>59</v>
      </c>
      <c r="O1397" t="s">
        <v>9</v>
      </c>
      <c r="P1397" t="s">
        <v>19</v>
      </c>
      <c r="Q1397" t="s">
        <v>92</v>
      </c>
      <c r="R1397" t="s">
        <v>12</v>
      </c>
      <c r="S1397">
        <v>3</v>
      </c>
      <c r="T1397">
        <v>599.48</v>
      </c>
      <c r="U1397">
        <v>0.22</v>
      </c>
      <c r="V1397">
        <v>1402.7832000000001</v>
      </c>
      <c r="W1397" t="s">
        <v>1826</v>
      </c>
    </row>
    <row r="1398" spans="1:23">
      <c r="A1398" s="27">
        <v>45724</v>
      </c>
      <c r="B1398" t="s">
        <v>36</v>
      </c>
      <c r="C1398" t="s">
        <v>1724</v>
      </c>
      <c r="D1398" t="s">
        <v>3949</v>
      </c>
      <c r="E1398" t="s">
        <v>1566</v>
      </c>
      <c r="F1398" t="s">
        <v>3848</v>
      </c>
      <c r="G1398" t="s">
        <v>1552</v>
      </c>
      <c r="H1398" t="s">
        <v>1804</v>
      </c>
      <c r="I1398" t="s">
        <v>1805</v>
      </c>
      <c r="J1398" t="s">
        <v>1784</v>
      </c>
      <c r="K1398" t="s">
        <v>1806</v>
      </c>
      <c r="L1398" t="s">
        <v>1756</v>
      </c>
      <c r="M1398" t="s">
        <v>37</v>
      </c>
      <c r="N1398">
        <v>29</v>
      </c>
      <c r="O1398" t="s">
        <v>16</v>
      </c>
      <c r="P1398" t="s">
        <v>26</v>
      </c>
      <c r="Q1398" t="s">
        <v>237</v>
      </c>
      <c r="R1398" t="s">
        <v>12</v>
      </c>
      <c r="S1398">
        <v>3</v>
      </c>
      <c r="T1398">
        <v>649.95000000000005</v>
      </c>
      <c r="U1398">
        <v>0.28000000000000003</v>
      </c>
      <c r="V1398">
        <v>1403.8920000000001</v>
      </c>
      <c r="W1398" t="s">
        <v>1826</v>
      </c>
    </row>
    <row r="1399" spans="1:23">
      <c r="A1399" s="27">
        <v>45725</v>
      </c>
      <c r="B1399" t="s">
        <v>779</v>
      </c>
      <c r="C1399" t="s">
        <v>1618</v>
      </c>
      <c r="D1399" t="s">
        <v>3891</v>
      </c>
      <c r="E1399" t="s">
        <v>1544</v>
      </c>
      <c r="F1399" t="s">
        <v>3852</v>
      </c>
      <c r="G1399" t="s">
        <v>1669</v>
      </c>
      <c r="H1399" t="s">
        <v>1752</v>
      </c>
      <c r="I1399" t="s">
        <v>1753</v>
      </c>
      <c r="J1399" t="s">
        <v>1754</v>
      </c>
      <c r="K1399" t="s">
        <v>1755</v>
      </c>
      <c r="L1399" t="s">
        <v>1756</v>
      </c>
      <c r="M1399" t="s">
        <v>780</v>
      </c>
      <c r="N1399">
        <v>56</v>
      </c>
      <c r="O1399" t="s">
        <v>16</v>
      </c>
      <c r="P1399" t="s">
        <v>19</v>
      </c>
      <c r="Q1399" t="s">
        <v>25</v>
      </c>
      <c r="R1399" t="s">
        <v>12</v>
      </c>
      <c r="S1399">
        <v>2</v>
      </c>
      <c r="T1399">
        <v>961.68</v>
      </c>
      <c r="U1399">
        <v>0.27</v>
      </c>
      <c r="V1399">
        <v>1404.0527999999999</v>
      </c>
      <c r="W1399" t="s">
        <v>1826</v>
      </c>
    </row>
    <row r="1400" spans="1:23">
      <c r="A1400" s="27">
        <v>45725</v>
      </c>
      <c r="B1400" t="s">
        <v>1142</v>
      </c>
      <c r="C1400" t="s">
        <v>1608</v>
      </c>
      <c r="D1400" t="s">
        <v>3885</v>
      </c>
      <c r="E1400" t="s">
        <v>1544</v>
      </c>
      <c r="F1400" t="s">
        <v>3858</v>
      </c>
      <c r="G1400" t="s">
        <v>1597</v>
      </c>
      <c r="H1400" t="s">
        <v>1792</v>
      </c>
      <c r="I1400" t="s">
        <v>1793</v>
      </c>
      <c r="J1400" t="s">
        <v>1763</v>
      </c>
      <c r="K1400" t="s">
        <v>395</v>
      </c>
      <c r="L1400" t="s">
        <v>1772</v>
      </c>
      <c r="M1400" t="s">
        <v>1143</v>
      </c>
      <c r="N1400">
        <v>63</v>
      </c>
      <c r="O1400" t="s">
        <v>16</v>
      </c>
      <c r="P1400" t="s">
        <v>19</v>
      </c>
      <c r="Q1400" t="s">
        <v>25</v>
      </c>
      <c r="R1400" t="s">
        <v>12</v>
      </c>
      <c r="S1400">
        <v>2</v>
      </c>
      <c r="T1400">
        <v>723.75</v>
      </c>
      <c r="U1400">
        <v>0.03</v>
      </c>
      <c r="V1400">
        <v>1404.075</v>
      </c>
      <c r="W1400" t="s">
        <v>1826</v>
      </c>
    </row>
    <row r="1401" spans="1:23">
      <c r="A1401" s="27">
        <v>45725</v>
      </c>
      <c r="B1401" t="s">
        <v>711</v>
      </c>
      <c r="C1401" t="s">
        <v>1660</v>
      </c>
      <c r="D1401" t="s">
        <v>3916</v>
      </c>
      <c r="E1401" t="s">
        <v>1544</v>
      </c>
      <c r="F1401" t="s">
        <v>3864</v>
      </c>
      <c r="G1401" t="s">
        <v>1564</v>
      </c>
      <c r="H1401" t="s">
        <v>1766</v>
      </c>
      <c r="I1401" t="s">
        <v>1767</v>
      </c>
      <c r="J1401" t="s">
        <v>1759</v>
      </c>
      <c r="K1401" t="s">
        <v>1768</v>
      </c>
      <c r="L1401" t="s">
        <v>1765</v>
      </c>
      <c r="M1401" t="s">
        <v>712</v>
      </c>
      <c r="N1401">
        <v>47</v>
      </c>
      <c r="O1401" t="s">
        <v>16</v>
      </c>
      <c r="P1401" t="s">
        <v>31</v>
      </c>
      <c r="Q1401" t="s">
        <v>359</v>
      </c>
      <c r="R1401" t="s">
        <v>12</v>
      </c>
      <c r="S1401">
        <v>3</v>
      </c>
      <c r="T1401">
        <v>579.26</v>
      </c>
      <c r="U1401">
        <v>0.19</v>
      </c>
      <c r="V1401">
        <v>1407.6017999999999</v>
      </c>
      <c r="W1401" t="s">
        <v>1829</v>
      </c>
    </row>
    <row r="1402" spans="1:23">
      <c r="A1402" s="27">
        <v>45725</v>
      </c>
      <c r="B1402" t="s">
        <v>310</v>
      </c>
      <c r="C1402" t="s">
        <v>1555</v>
      </c>
      <c r="D1402" t="s">
        <v>3847</v>
      </c>
      <c r="E1402" t="s">
        <v>1547</v>
      </c>
      <c r="F1402" t="s">
        <v>3848</v>
      </c>
      <c r="G1402" t="s">
        <v>1701</v>
      </c>
      <c r="H1402" t="s">
        <v>1779</v>
      </c>
      <c r="I1402" t="s">
        <v>1780</v>
      </c>
      <c r="J1402" t="s">
        <v>1763</v>
      </c>
      <c r="K1402" t="s">
        <v>1781</v>
      </c>
      <c r="L1402" t="s">
        <v>1772</v>
      </c>
      <c r="M1402" t="s">
        <v>3988</v>
      </c>
      <c r="N1402">
        <v>19</v>
      </c>
      <c r="O1402" t="s">
        <v>16</v>
      </c>
      <c r="P1402" t="s">
        <v>26</v>
      </c>
      <c r="Q1402" t="s">
        <v>74</v>
      </c>
      <c r="R1402" t="s">
        <v>12</v>
      </c>
      <c r="S1402">
        <v>3</v>
      </c>
      <c r="T1402">
        <v>559.52</v>
      </c>
      <c r="U1402">
        <v>0.16</v>
      </c>
      <c r="V1402">
        <v>1409.9903999999999</v>
      </c>
      <c r="W1402" t="s">
        <v>1824</v>
      </c>
    </row>
    <row r="1403" spans="1:23">
      <c r="A1403" s="27">
        <v>45726</v>
      </c>
      <c r="B1403" t="s">
        <v>1355</v>
      </c>
      <c r="C1403" t="s">
        <v>1618</v>
      </c>
      <c r="D1403" t="s">
        <v>3891</v>
      </c>
      <c r="E1403" t="s">
        <v>1544</v>
      </c>
      <c r="F1403" t="s">
        <v>3852</v>
      </c>
      <c r="G1403" t="s">
        <v>1645</v>
      </c>
      <c r="H1403" t="s">
        <v>1794</v>
      </c>
      <c r="I1403" t="s">
        <v>1795</v>
      </c>
      <c r="J1403" t="s">
        <v>1759</v>
      </c>
      <c r="K1403" t="s">
        <v>1796</v>
      </c>
      <c r="L1403" t="s">
        <v>1772</v>
      </c>
      <c r="M1403" t="s">
        <v>1356</v>
      </c>
      <c r="N1403">
        <v>47</v>
      </c>
      <c r="O1403" t="s">
        <v>16</v>
      </c>
      <c r="P1403" t="s">
        <v>31</v>
      </c>
      <c r="Q1403" t="s">
        <v>47</v>
      </c>
      <c r="R1403" t="s">
        <v>12</v>
      </c>
      <c r="S1403">
        <v>3</v>
      </c>
      <c r="T1403">
        <v>471.31</v>
      </c>
      <c r="U1403">
        <v>0</v>
      </c>
      <c r="V1403">
        <v>1413.93</v>
      </c>
      <c r="W1403" t="s">
        <v>1824</v>
      </c>
    </row>
    <row r="1404" spans="1:23">
      <c r="A1404" s="27">
        <v>45726</v>
      </c>
      <c r="B1404" t="s">
        <v>803</v>
      </c>
      <c r="C1404" t="s">
        <v>1644</v>
      </c>
      <c r="D1404" t="s">
        <v>3907</v>
      </c>
      <c r="E1404" t="s">
        <v>1563</v>
      </c>
      <c r="F1404" t="s">
        <v>3848</v>
      </c>
      <c r="G1404" t="s">
        <v>1552</v>
      </c>
      <c r="H1404" t="s">
        <v>1792</v>
      </c>
      <c r="I1404" t="s">
        <v>1793</v>
      </c>
      <c r="J1404" t="s">
        <v>1763</v>
      </c>
      <c r="K1404" t="s">
        <v>395</v>
      </c>
      <c r="L1404" t="s">
        <v>1772</v>
      </c>
      <c r="M1404" t="s">
        <v>804</v>
      </c>
      <c r="N1404">
        <v>64</v>
      </c>
      <c r="O1404" t="s">
        <v>9</v>
      </c>
      <c r="P1404" t="s">
        <v>19</v>
      </c>
      <c r="Q1404" t="s">
        <v>18</v>
      </c>
      <c r="R1404" t="s">
        <v>12</v>
      </c>
      <c r="S1404">
        <v>2</v>
      </c>
      <c r="T1404">
        <v>875.2</v>
      </c>
      <c r="U1404">
        <v>0.19</v>
      </c>
      <c r="V1404">
        <v>1417.8240000000001</v>
      </c>
      <c r="W1404" t="s">
        <v>1826</v>
      </c>
    </row>
    <row r="1405" spans="1:23">
      <c r="A1405" s="27">
        <v>45727</v>
      </c>
      <c r="B1405" t="s">
        <v>71</v>
      </c>
      <c r="C1405" t="s">
        <v>1676</v>
      </c>
      <c r="D1405" t="s">
        <v>3924</v>
      </c>
      <c r="E1405" t="s">
        <v>1558</v>
      </c>
      <c r="F1405" t="s">
        <v>3906</v>
      </c>
      <c r="G1405" t="s">
        <v>1615</v>
      </c>
      <c r="H1405" t="s">
        <v>1801</v>
      </c>
      <c r="I1405" t="s">
        <v>1802</v>
      </c>
      <c r="J1405" t="s">
        <v>1759</v>
      </c>
      <c r="K1405" t="s">
        <v>1803</v>
      </c>
      <c r="L1405" t="s">
        <v>1756</v>
      </c>
      <c r="M1405" t="s">
        <v>72</v>
      </c>
      <c r="N1405">
        <v>49</v>
      </c>
      <c r="O1405" t="s">
        <v>16</v>
      </c>
      <c r="P1405" t="s">
        <v>31</v>
      </c>
      <c r="Q1405" t="s">
        <v>171</v>
      </c>
      <c r="R1405" t="s">
        <v>12</v>
      </c>
      <c r="S1405">
        <v>3</v>
      </c>
      <c r="T1405">
        <v>543.44000000000005</v>
      </c>
      <c r="U1405">
        <v>0.13</v>
      </c>
      <c r="V1405">
        <v>1418.3784000000001</v>
      </c>
      <c r="W1405" t="s">
        <v>1826</v>
      </c>
    </row>
    <row r="1406" spans="1:23">
      <c r="A1406" s="27">
        <v>45727</v>
      </c>
      <c r="B1406" t="s">
        <v>1074</v>
      </c>
      <c r="C1406" t="s">
        <v>1670</v>
      </c>
      <c r="D1406" t="s">
        <v>3921</v>
      </c>
      <c r="E1406" t="s">
        <v>1566</v>
      </c>
      <c r="F1406" t="s">
        <v>3872</v>
      </c>
      <c r="G1406" t="s">
        <v>1729</v>
      </c>
      <c r="H1406" t="s">
        <v>1776</v>
      </c>
      <c r="I1406" t="s">
        <v>1777</v>
      </c>
      <c r="J1406" t="s">
        <v>1754</v>
      </c>
      <c r="K1406" t="s">
        <v>1778</v>
      </c>
      <c r="L1406" t="s">
        <v>1772</v>
      </c>
      <c r="M1406" t="s">
        <v>1075</v>
      </c>
      <c r="N1406">
        <v>30</v>
      </c>
      <c r="O1406" t="s">
        <v>16</v>
      </c>
      <c r="P1406" t="s">
        <v>26</v>
      </c>
      <c r="Q1406" t="s">
        <v>62</v>
      </c>
      <c r="R1406" t="s">
        <v>12</v>
      </c>
      <c r="S1406">
        <v>2</v>
      </c>
      <c r="T1406">
        <v>985.43</v>
      </c>
      <c r="U1406">
        <v>0.28000000000000003</v>
      </c>
      <c r="V1406">
        <v>1419.0192</v>
      </c>
      <c r="W1406" t="s">
        <v>1826</v>
      </c>
    </row>
    <row r="1407" spans="1:23">
      <c r="A1407" s="27">
        <v>45728</v>
      </c>
      <c r="B1407" t="s">
        <v>301</v>
      </c>
      <c r="C1407" t="s">
        <v>1638</v>
      </c>
      <c r="D1407" t="s">
        <v>3903</v>
      </c>
      <c r="E1407" t="s">
        <v>1566</v>
      </c>
      <c r="F1407" t="s">
        <v>3887</v>
      </c>
      <c r="G1407" t="s">
        <v>1587</v>
      </c>
      <c r="H1407" t="s">
        <v>1786</v>
      </c>
      <c r="I1407" t="s">
        <v>1787</v>
      </c>
      <c r="J1407" t="s">
        <v>1763</v>
      </c>
      <c r="K1407" t="s">
        <v>1788</v>
      </c>
      <c r="L1407" t="s">
        <v>1756</v>
      </c>
      <c r="M1407" t="s">
        <v>302</v>
      </c>
      <c r="N1407">
        <v>48</v>
      </c>
      <c r="O1407" t="s">
        <v>16</v>
      </c>
      <c r="P1407" t="s">
        <v>31</v>
      </c>
      <c r="Q1407" t="s">
        <v>171</v>
      </c>
      <c r="R1407" t="s">
        <v>12</v>
      </c>
      <c r="S1407">
        <v>3</v>
      </c>
      <c r="T1407">
        <v>499.12</v>
      </c>
      <c r="U1407">
        <v>0.05</v>
      </c>
      <c r="V1407">
        <v>1422.492</v>
      </c>
      <c r="W1407" t="s">
        <v>1829</v>
      </c>
    </row>
    <row r="1408" spans="1:23">
      <c r="A1408" s="27">
        <v>45729</v>
      </c>
      <c r="B1408" t="s">
        <v>963</v>
      </c>
      <c r="C1408" t="s">
        <v>1654</v>
      </c>
      <c r="D1408" t="s">
        <v>3913</v>
      </c>
      <c r="E1408" t="s">
        <v>1547</v>
      </c>
      <c r="F1408" t="s">
        <v>3846</v>
      </c>
      <c r="G1408" t="s">
        <v>1579</v>
      </c>
      <c r="H1408" t="s">
        <v>1761</v>
      </c>
      <c r="I1408" t="s">
        <v>1762</v>
      </c>
      <c r="J1408" t="s">
        <v>1763</v>
      </c>
      <c r="K1408" t="s">
        <v>1764</v>
      </c>
      <c r="L1408" t="s">
        <v>1765</v>
      </c>
      <c r="M1408" t="s">
        <v>964</v>
      </c>
      <c r="N1408">
        <v>64</v>
      </c>
      <c r="O1408" t="s">
        <v>9</v>
      </c>
      <c r="P1408" t="s">
        <v>19</v>
      </c>
      <c r="Q1408" t="s">
        <v>267</v>
      </c>
      <c r="R1408" t="s">
        <v>12</v>
      </c>
      <c r="S1408">
        <v>4</v>
      </c>
      <c r="T1408">
        <v>456.32</v>
      </c>
      <c r="U1408">
        <v>0.22</v>
      </c>
      <c r="V1408">
        <v>1423.7184</v>
      </c>
      <c r="W1408" t="s">
        <v>1826</v>
      </c>
    </row>
    <row r="1409" spans="1:23">
      <c r="A1409" s="27">
        <v>45729</v>
      </c>
      <c r="B1409" t="s">
        <v>815</v>
      </c>
      <c r="C1409" t="s">
        <v>1654</v>
      </c>
      <c r="D1409" t="s">
        <v>3913</v>
      </c>
      <c r="E1409" t="s">
        <v>1547</v>
      </c>
      <c r="F1409" t="s">
        <v>3846</v>
      </c>
      <c r="G1409" t="s">
        <v>1617</v>
      </c>
      <c r="H1409" t="s">
        <v>1789</v>
      </c>
      <c r="I1409" t="s">
        <v>1790</v>
      </c>
      <c r="J1409" t="s">
        <v>1754</v>
      </c>
      <c r="K1409" t="s">
        <v>1791</v>
      </c>
      <c r="L1409" t="s">
        <v>1772</v>
      </c>
      <c r="M1409" t="s">
        <v>816</v>
      </c>
      <c r="N1409">
        <v>21</v>
      </c>
      <c r="O1409" t="s">
        <v>9</v>
      </c>
      <c r="P1409" t="s">
        <v>26</v>
      </c>
      <c r="Q1409" t="s">
        <v>30</v>
      </c>
      <c r="R1409" t="s">
        <v>12</v>
      </c>
      <c r="S1409">
        <v>3</v>
      </c>
      <c r="T1409">
        <v>480.06</v>
      </c>
      <c r="U1409">
        <v>0.01</v>
      </c>
      <c r="V1409">
        <v>1425.7782</v>
      </c>
      <c r="W1409" t="s">
        <v>1824</v>
      </c>
    </row>
    <row r="1410" spans="1:23">
      <c r="A1410" s="27">
        <v>45729</v>
      </c>
      <c r="B1410" t="s">
        <v>1492</v>
      </c>
      <c r="C1410" t="s">
        <v>1742</v>
      </c>
      <c r="D1410" t="s">
        <v>3958</v>
      </c>
      <c r="E1410" t="s">
        <v>1566</v>
      </c>
      <c r="F1410" t="s">
        <v>3887</v>
      </c>
      <c r="G1410" t="s">
        <v>1571</v>
      </c>
      <c r="H1410" t="s">
        <v>1789</v>
      </c>
      <c r="I1410" t="s">
        <v>1790</v>
      </c>
      <c r="J1410" t="s">
        <v>1754</v>
      </c>
      <c r="K1410" t="s">
        <v>1791</v>
      </c>
      <c r="L1410" t="s">
        <v>1772</v>
      </c>
      <c r="M1410" t="s">
        <v>1493</v>
      </c>
      <c r="N1410">
        <v>46</v>
      </c>
      <c r="O1410" t="s">
        <v>16</v>
      </c>
      <c r="P1410" t="s">
        <v>31</v>
      </c>
      <c r="Q1410" t="s">
        <v>70</v>
      </c>
      <c r="R1410" t="s">
        <v>12</v>
      </c>
      <c r="S1410">
        <v>3</v>
      </c>
      <c r="T1410">
        <v>679.38</v>
      </c>
      <c r="U1410">
        <v>0.3</v>
      </c>
      <c r="V1410">
        <v>1426.6980000000001</v>
      </c>
      <c r="W1410" t="s">
        <v>1829</v>
      </c>
    </row>
    <row r="1411" spans="1:23">
      <c r="A1411" s="27">
        <v>45729</v>
      </c>
      <c r="B1411" t="s">
        <v>875</v>
      </c>
      <c r="C1411" t="s">
        <v>1620</v>
      </c>
      <c r="D1411" t="s">
        <v>3892</v>
      </c>
      <c r="E1411" t="s">
        <v>1547</v>
      </c>
      <c r="F1411" t="s">
        <v>3841</v>
      </c>
      <c r="G1411" t="s">
        <v>1573</v>
      </c>
      <c r="H1411" t="s">
        <v>1776</v>
      </c>
      <c r="I1411" t="s">
        <v>1777</v>
      </c>
      <c r="J1411" t="s">
        <v>1754</v>
      </c>
      <c r="K1411" t="s">
        <v>1778</v>
      </c>
      <c r="L1411" t="s">
        <v>1772</v>
      </c>
      <c r="M1411" t="s">
        <v>876</v>
      </c>
      <c r="N1411">
        <v>22</v>
      </c>
      <c r="O1411" t="s">
        <v>9</v>
      </c>
      <c r="P1411" t="s">
        <v>26</v>
      </c>
      <c r="Q1411" t="s">
        <v>201</v>
      </c>
      <c r="R1411" t="s">
        <v>12</v>
      </c>
      <c r="S1411">
        <v>2</v>
      </c>
      <c r="T1411">
        <v>992.55</v>
      </c>
      <c r="U1411">
        <v>0.28000000000000003</v>
      </c>
      <c r="V1411">
        <v>1429.2719999999999</v>
      </c>
      <c r="W1411" t="s">
        <v>1824</v>
      </c>
    </row>
    <row r="1412" spans="1:23">
      <c r="A1412" s="27">
        <v>45730</v>
      </c>
      <c r="B1412" t="s">
        <v>1475</v>
      </c>
      <c r="C1412" t="s">
        <v>1746</v>
      </c>
      <c r="D1412" t="s">
        <v>3960</v>
      </c>
      <c r="E1412" t="s">
        <v>1544</v>
      </c>
      <c r="F1412" t="s">
        <v>3858</v>
      </c>
      <c r="G1412" t="s">
        <v>1639</v>
      </c>
      <c r="H1412" t="s">
        <v>1807</v>
      </c>
      <c r="I1412" t="s">
        <v>1808</v>
      </c>
      <c r="J1412" t="s">
        <v>1759</v>
      </c>
      <c r="K1412" t="s">
        <v>1809</v>
      </c>
      <c r="L1412" t="s">
        <v>1756</v>
      </c>
      <c r="M1412" t="s">
        <v>1476</v>
      </c>
      <c r="N1412">
        <v>40</v>
      </c>
      <c r="O1412" t="s">
        <v>9</v>
      </c>
      <c r="P1412" t="s">
        <v>31</v>
      </c>
      <c r="Q1412" t="s">
        <v>163</v>
      </c>
      <c r="R1412" t="s">
        <v>12</v>
      </c>
      <c r="S1412">
        <v>3</v>
      </c>
      <c r="T1412">
        <v>507.33</v>
      </c>
      <c r="U1412">
        <v>0.06</v>
      </c>
      <c r="V1412">
        <v>1430.6705999999999</v>
      </c>
      <c r="W1412" t="s">
        <v>1829</v>
      </c>
    </row>
    <row r="1413" spans="1:23">
      <c r="A1413" s="27">
        <v>45730</v>
      </c>
      <c r="B1413" t="s">
        <v>335</v>
      </c>
      <c r="C1413" t="s">
        <v>1555</v>
      </c>
      <c r="D1413" t="s">
        <v>3847</v>
      </c>
      <c r="E1413" t="s">
        <v>1547</v>
      </c>
      <c r="F1413" t="s">
        <v>3848</v>
      </c>
      <c r="G1413" t="s">
        <v>1695</v>
      </c>
      <c r="H1413" t="s">
        <v>1794</v>
      </c>
      <c r="I1413" t="s">
        <v>1795</v>
      </c>
      <c r="J1413" t="s">
        <v>1759</v>
      </c>
      <c r="K1413" t="s">
        <v>1796</v>
      </c>
      <c r="L1413" t="s">
        <v>1772</v>
      </c>
      <c r="M1413" t="s">
        <v>336</v>
      </c>
      <c r="N1413">
        <v>28</v>
      </c>
      <c r="O1413" t="s">
        <v>16</v>
      </c>
      <c r="P1413" t="s">
        <v>26</v>
      </c>
      <c r="Q1413" t="s">
        <v>30</v>
      </c>
      <c r="R1413" t="s">
        <v>12</v>
      </c>
      <c r="S1413">
        <v>3</v>
      </c>
      <c r="T1413">
        <v>513.36</v>
      </c>
      <c r="U1413">
        <v>7.0000000000000007E-2</v>
      </c>
      <c r="V1413">
        <v>1432.2744</v>
      </c>
      <c r="W1413" t="s">
        <v>1826</v>
      </c>
    </row>
    <row r="1414" spans="1:23">
      <c r="A1414" s="27">
        <v>45730</v>
      </c>
      <c r="B1414" t="s">
        <v>258</v>
      </c>
      <c r="C1414" t="s">
        <v>1708</v>
      </c>
      <c r="D1414" t="s">
        <v>3941</v>
      </c>
      <c r="E1414" t="s">
        <v>1544</v>
      </c>
      <c r="F1414" t="s">
        <v>3858</v>
      </c>
      <c r="G1414" t="s">
        <v>1593</v>
      </c>
      <c r="H1414" t="s">
        <v>1807</v>
      </c>
      <c r="I1414" t="s">
        <v>1808</v>
      </c>
      <c r="J1414" t="s">
        <v>1759</v>
      </c>
      <c r="K1414" t="s">
        <v>1809</v>
      </c>
      <c r="L1414" t="s">
        <v>1756</v>
      </c>
      <c r="M1414" t="s">
        <v>259</v>
      </c>
      <c r="N1414">
        <v>29</v>
      </c>
      <c r="O1414" t="s">
        <v>16</v>
      </c>
      <c r="P1414" t="s">
        <v>26</v>
      </c>
      <c r="Q1414" t="s">
        <v>30</v>
      </c>
      <c r="R1414" t="s">
        <v>12</v>
      </c>
      <c r="S1414">
        <v>4</v>
      </c>
      <c r="T1414">
        <v>408.76</v>
      </c>
      <c r="U1414">
        <v>0.12</v>
      </c>
      <c r="V1414">
        <v>1438.8352</v>
      </c>
      <c r="W1414" t="s">
        <v>1824</v>
      </c>
    </row>
    <row r="1415" spans="1:23">
      <c r="A1415" s="27">
        <v>45731</v>
      </c>
      <c r="B1415" t="s">
        <v>616</v>
      </c>
      <c r="C1415" t="s">
        <v>1596</v>
      </c>
      <c r="D1415" t="s">
        <v>3878</v>
      </c>
      <c r="E1415" t="s">
        <v>1566</v>
      </c>
      <c r="F1415" t="s">
        <v>3879</v>
      </c>
      <c r="G1415" t="s">
        <v>1611</v>
      </c>
      <c r="H1415" t="s">
        <v>1813</v>
      </c>
      <c r="I1415" t="s">
        <v>1814</v>
      </c>
      <c r="J1415" t="s">
        <v>1754</v>
      </c>
      <c r="K1415" t="s">
        <v>1815</v>
      </c>
      <c r="L1415" t="s">
        <v>1772</v>
      </c>
      <c r="M1415" t="s">
        <v>617</v>
      </c>
      <c r="N1415">
        <v>60</v>
      </c>
      <c r="O1415" t="s">
        <v>16</v>
      </c>
      <c r="P1415" t="s">
        <v>19</v>
      </c>
      <c r="Q1415" t="s">
        <v>47</v>
      </c>
      <c r="R1415" t="s">
        <v>12</v>
      </c>
      <c r="S1415">
        <v>3</v>
      </c>
      <c r="T1415">
        <v>631.20000000000005</v>
      </c>
      <c r="U1415">
        <v>0.24</v>
      </c>
      <c r="V1415">
        <v>1439.136</v>
      </c>
      <c r="W1415" t="s">
        <v>1829</v>
      </c>
    </row>
    <row r="1416" spans="1:23">
      <c r="A1416" s="27">
        <v>45731</v>
      </c>
      <c r="B1416" t="s">
        <v>1405</v>
      </c>
      <c r="C1416" t="s">
        <v>1590</v>
      </c>
      <c r="D1416" t="s">
        <v>3874</v>
      </c>
      <c r="E1416" t="s">
        <v>1544</v>
      </c>
      <c r="F1416" t="s">
        <v>3875</v>
      </c>
      <c r="G1416" t="s">
        <v>1679</v>
      </c>
      <c r="H1416" t="s">
        <v>1769</v>
      </c>
      <c r="I1416" t="s">
        <v>1770</v>
      </c>
      <c r="J1416" t="s">
        <v>1763</v>
      </c>
      <c r="K1416" t="s">
        <v>1771</v>
      </c>
      <c r="L1416" t="s">
        <v>1772</v>
      </c>
      <c r="M1416" t="s">
        <v>1406</v>
      </c>
      <c r="N1416">
        <v>54</v>
      </c>
      <c r="O1416" t="s">
        <v>9</v>
      </c>
      <c r="P1416" t="s">
        <v>19</v>
      </c>
      <c r="Q1416" t="s">
        <v>328</v>
      </c>
      <c r="R1416" t="s">
        <v>12</v>
      </c>
      <c r="S1416">
        <v>2</v>
      </c>
      <c r="T1416">
        <v>961.84</v>
      </c>
      <c r="U1416">
        <v>0.25</v>
      </c>
      <c r="V1416">
        <v>1442.76</v>
      </c>
      <c r="W1416" t="s">
        <v>1824</v>
      </c>
    </row>
    <row r="1417" spans="1:23">
      <c r="A1417" s="27">
        <v>45731</v>
      </c>
      <c r="B1417" t="s">
        <v>1377</v>
      </c>
      <c r="C1417" t="s">
        <v>1656</v>
      </c>
      <c r="D1417" t="s">
        <v>3914</v>
      </c>
      <c r="E1417" t="s">
        <v>1566</v>
      </c>
      <c r="F1417" t="s">
        <v>3848</v>
      </c>
      <c r="G1417" t="s">
        <v>1635</v>
      </c>
      <c r="H1417" t="s">
        <v>1810</v>
      </c>
      <c r="I1417" t="s">
        <v>1811</v>
      </c>
      <c r="J1417" t="s">
        <v>1754</v>
      </c>
      <c r="K1417" t="s">
        <v>1812</v>
      </c>
      <c r="L1417" t="s">
        <v>1756</v>
      </c>
      <c r="M1417" t="s">
        <v>1378</v>
      </c>
      <c r="N1417">
        <v>41</v>
      </c>
      <c r="O1417" t="s">
        <v>16</v>
      </c>
      <c r="P1417" t="s">
        <v>31</v>
      </c>
      <c r="Q1417" t="s">
        <v>113</v>
      </c>
      <c r="R1417" t="s">
        <v>12</v>
      </c>
      <c r="S1417">
        <v>2</v>
      </c>
      <c r="T1417">
        <v>810.81</v>
      </c>
      <c r="U1417">
        <v>0.11</v>
      </c>
      <c r="V1417">
        <v>1443.2418</v>
      </c>
      <c r="W1417" t="s">
        <v>1824</v>
      </c>
    </row>
    <row r="1418" spans="1:23">
      <c r="A1418" s="27">
        <v>45733</v>
      </c>
      <c r="B1418" t="s">
        <v>1243</v>
      </c>
      <c r="C1418" t="s">
        <v>1680</v>
      </c>
      <c r="D1418" t="s">
        <v>3926</v>
      </c>
      <c r="E1418" t="s">
        <v>1558</v>
      </c>
      <c r="F1418" t="s">
        <v>3861</v>
      </c>
      <c r="G1418" t="s">
        <v>1583</v>
      </c>
      <c r="H1418" t="s">
        <v>1794</v>
      </c>
      <c r="I1418" t="s">
        <v>1795</v>
      </c>
      <c r="J1418" t="s">
        <v>1759</v>
      </c>
      <c r="K1418" t="s">
        <v>1796</v>
      </c>
      <c r="L1418" t="s">
        <v>1772</v>
      </c>
      <c r="M1418" t="s">
        <v>1244</v>
      </c>
      <c r="N1418">
        <v>27</v>
      </c>
      <c r="O1418" t="s">
        <v>9</v>
      </c>
      <c r="P1418" t="s">
        <v>26</v>
      </c>
      <c r="Q1418" t="s">
        <v>81</v>
      </c>
      <c r="R1418" t="s">
        <v>12</v>
      </c>
      <c r="S1418">
        <v>2</v>
      </c>
      <c r="T1418">
        <v>975.48</v>
      </c>
      <c r="U1418">
        <v>0.26</v>
      </c>
      <c r="V1418">
        <v>1443.7103999999999</v>
      </c>
      <c r="W1418" t="s">
        <v>1824</v>
      </c>
    </row>
    <row r="1419" spans="1:23">
      <c r="A1419" s="27">
        <v>45733</v>
      </c>
      <c r="B1419" t="s">
        <v>1357</v>
      </c>
      <c r="C1419" t="s">
        <v>1702</v>
      </c>
      <c r="D1419" t="s">
        <v>3938</v>
      </c>
      <c r="E1419" t="s">
        <v>1563</v>
      </c>
      <c r="F1419" t="s">
        <v>3866</v>
      </c>
      <c r="G1419" t="s">
        <v>1633</v>
      </c>
      <c r="H1419" t="s">
        <v>1776</v>
      </c>
      <c r="I1419" t="s">
        <v>1777</v>
      </c>
      <c r="J1419" t="s">
        <v>1754</v>
      </c>
      <c r="K1419" t="s">
        <v>1778</v>
      </c>
      <c r="L1419" t="s">
        <v>1772</v>
      </c>
      <c r="M1419" t="s">
        <v>1358</v>
      </c>
      <c r="N1419">
        <v>59</v>
      </c>
      <c r="O1419" t="s">
        <v>16</v>
      </c>
      <c r="P1419" t="s">
        <v>19</v>
      </c>
      <c r="Q1419" t="s">
        <v>11</v>
      </c>
      <c r="R1419" t="s">
        <v>12</v>
      </c>
      <c r="S1419">
        <v>3</v>
      </c>
      <c r="T1419">
        <v>573.1</v>
      </c>
      <c r="U1419">
        <v>0.16</v>
      </c>
      <c r="V1419">
        <v>1444.212</v>
      </c>
      <c r="W1419" t="s">
        <v>1824</v>
      </c>
    </row>
    <row r="1420" spans="1:23">
      <c r="A1420" s="27">
        <v>45733</v>
      </c>
      <c r="B1420" t="s">
        <v>821</v>
      </c>
      <c r="C1420" t="s">
        <v>1662</v>
      </c>
      <c r="D1420" t="s">
        <v>3917</v>
      </c>
      <c r="E1420" t="s">
        <v>1566</v>
      </c>
      <c r="F1420" t="s">
        <v>3856</v>
      </c>
      <c r="G1420" t="s">
        <v>1721</v>
      </c>
      <c r="H1420" t="s">
        <v>1786</v>
      </c>
      <c r="I1420" t="s">
        <v>1787</v>
      </c>
      <c r="J1420" t="s">
        <v>1763</v>
      </c>
      <c r="K1420" t="s">
        <v>1788</v>
      </c>
      <c r="L1420" t="s">
        <v>1756</v>
      </c>
      <c r="M1420" t="s">
        <v>822</v>
      </c>
      <c r="N1420">
        <v>42</v>
      </c>
      <c r="O1420" t="s">
        <v>9</v>
      </c>
      <c r="P1420" t="s">
        <v>31</v>
      </c>
      <c r="Q1420" t="s">
        <v>171</v>
      </c>
      <c r="R1420" t="s">
        <v>12</v>
      </c>
      <c r="S1420">
        <v>4</v>
      </c>
      <c r="T1420">
        <v>488.56</v>
      </c>
      <c r="U1420">
        <v>0.26</v>
      </c>
      <c r="V1420">
        <v>1446.1376</v>
      </c>
      <c r="W1420" t="s">
        <v>1824</v>
      </c>
    </row>
    <row r="1421" spans="1:23">
      <c r="A1421" s="27">
        <v>45733</v>
      </c>
      <c r="B1421" t="s">
        <v>344</v>
      </c>
      <c r="C1421" t="s">
        <v>1678</v>
      </c>
      <c r="D1421" t="s">
        <v>3925</v>
      </c>
      <c r="E1421" t="s">
        <v>1566</v>
      </c>
      <c r="F1421" t="s">
        <v>3856</v>
      </c>
      <c r="G1421" t="s">
        <v>1745</v>
      </c>
      <c r="H1421" t="s">
        <v>1776</v>
      </c>
      <c r="I1421" t="s">
        <v>1777</v>
      </c>
      <c r="J1421" t="s">
        <v>1754</v>
      </c>
      <c r="K1421" t="s">
        <v>1778</v>
      </c>
      <c r="L1421" t="s">
        <v>1772</v>
      </c>
      <c r="M1421" t="s">
        <v>345</v>
      </c>
      <c r="N1421">
        <v>30</v>
      </c>
      <c r="O1421" t="s">
        <v>16</v>
      </c>
      <c r="P1421" t="s">
        <v>26</v>
      </c>
      <c r="Q1421" t="s">
        <v>25</v>
      </c>
      <c r="R1421" t="s">
        <v>12</v>
      </c>
      <c r="S1421">
        <v>3</v>
      </c>
      <c r="T1421">
        <v>548.19000000000005</v>
      </c>
      <c r="U1421">
        <v>0.12</v>
      </c>
      <c r="V1421">
        <v>1447.2216000000001</v>
      </c>
      <c r="W1421" t="s">
        <v>1829</v>
      </c>
    </row>
    <row r="1422" spans="1:23">
      <c r="A1422" s="27">
        <v>45734</v>
      </c>
      <c r="B1422" t="s">
        <v>188</v>
      </c>
      <c r="C1422" t="s">
        <v>1638</v>
      </c>
      <c r="D1422" t="s">
        <v>3903</v>
      </c>
      <c r="E1422" t="s">
        <v>1566</v>
      </c>
      <c r="F1422" t="s">
        <v>3887</v>
      </c>
      <c r="G1422" t="s">
        <v>1625</v>
      </c>
      <c r="H1422" t="s">
        <v>1752</v>
      </c>
      <c r="I1422" t="s">
        <v>1753</v>
      </c>
      <c r="J1422" t="s">
        <v>1754</v>
      </c>
      <c r="K1422" t="s">
        <v>1755</v>
      </c>
      <c r="L1422" t="s">
        <v>1756</v>
      </c>
      <c r="M1422" t="s">
        <v>189</v>
      </c>
      <c r="N1422">
        <v>45</v>
      </c>
      <c r="O1422" t="s">
        <v>16</v>
      </c>
      <c r="P1422" t="s">
        <v>31</v>
      </c>
      <c r="Q1422" t="s">
        <v>317</v>
      </c>
      <c r="R1422" t="s">
        <v>12</v>
      </c>
      <c r="S1422">
        <v>2</v>
      </c>
      <c r="T1422">
        <v>905.47</v>
      </c>
      <c r="U1422">
        <v>0.2</v>
      </c>
      <c r="V1422">
        <v>1448.752</v>
      </c>
      <c r="W1422" t="s">
        <v>1824</v>
      </c>
    </row>
    <row r="1423" spans="1:23">
      <c r="A1423" s="27">
        <v>45734</v>
      </c>
      <c r="B1423" t="s">
        <v>75</v>
      </c>
      <c r="C1423" t="s">
        <v>1708</v>
      </c>
      <c r="D1423" t="s">
        <v>3941</v>
      </c>
      <c r="E1423" t="s">
        <v>1544</v>
      </c>
      <c r="F1423" t="s">
        <v>3858</v>
      </c>
      <c r="G1423" t="s">
        <v>1733</v>
      </c>
      <c r="H1423" t="s">
        <v>1804</v>
      </c>
      <c r="I1423" t="s">
        <v>1805</v>
      </c>
      <c r="J1423" t="s">
        <v>1784</v>
      </c>
      <c r="K1423" t="s">
        <v>1806</v>
      </c>
      <c r="L1423" t="s">
        <v>1756</v>
      </c>
      <c r="M1423" t="s">
        <v>76</v>
      </c>
      <c r="N1423">
        <v>24</v>
      </c>
      <c r="O1423" t="s">
        <v>16</v>
      </c>
      <c r="P1423" t="s">
        <v>26</v>
      </c>
      <c r="Q1423" t="s">
        <v>217</v>
      </c>
      <c r="R1423" t="s">
        <v>12</v>
      </c>
      <c r="S1423">
        <v>3</v>
      </c>
      <c r="T1423">
        <v>483.63</v>
      </c>
      <c r="U1423">
        <v>0</v>
      </c>
      <c r="V1423">
        <v>1450.89</v>
      </c>
      <c r="W1423" t="s">
        <v>1824</v>
      </c>
    </row>
    <row r="1424" spans="1:23">
      <c r="A1424" s="27">
        <v>45734</v>
      </c>
      <c r="B1424" t="s">
        <v>942</v>
      </c>
      <c r="C1424" t="s">
        <v>1742</v>
      </c>
      <c r="D1424" t="s">
        <v>3958</v>
      </c>
      <c r="E1424" t="s">
        <v>1566</v>
      </c>
      <c r="F1424" t="s">
        <v>3887</v>
      </c>
      <c r="G1424" t="s">
        <v>1627</v>
      </c>
      <c r="H1424" t="s">
        <v>1776</v>
      </c>
      <c r="I1424" t="s">
        <v>1777</v>
      </c>
      <c r="J1424" t="s">
        <v>1754</v>
      </c>
      <c r="K1424" t="s">
        <v>1778</v>
      </c>
      <c r="L1424" t="s">
        <v>1772</v>
      </c>
      <c r="M1424" t="s">
        <v>943</v>
      </c>
      <c r="N1424">
        <v>64</v>
      </c>
      <c r="O1424" t="s">
        <v>9</v>
      </c>
      <c r="P1424" t="s">
        <v>19</v>
      </c>
      <c r="Q1424" t="s">
        <v>35</v>
      </c>
      <c r="R1424" t="s">
        <v>12</v>
      </c>
      <c r="S1424">
        <v>3</v>
      </c>
      <c r="T1424">
        <v>612.53</v>
      </c>
      <c r="U1424">
        <v>0.21</v>
      </c>
      <c r="V1424">
        <v>1451.6960999999999</v>
      </c>
      <c r="W1424" t="s">
        <v>1824</v>
      </c>
    </row>
    <row r="1425" spans="1:23">
      <c r="A1425" s="27">
        <v>45735</v>
      </c>
      <c r="B1425" t="s">
        <v>40</v>
      </c>
      <c r="C1425" t="s">
        <v>1724</v>
      </c>
      <c r="D1425" t="s">
        <v>3949</v>
      </c>
      <c r="E1425" t="s">
        <v>1566</v>
      </c>
      <c r="F1425" t="s">
        <v>3848</v>
      </c>
      <c r="G1425" t="s">
        <v>1631</v>
      </c>
      <c r="H1425" t="s">
        <v>1761</v>
      </c>
      <c r="I1425" t="s">
        <v>1762</v>
      </c>
      <c r="J1425" t="s">
        <v>1763</v>
      </c>
      <c r="K1425" t="s">
        <v>1764</v>
      </c>
      <c r="L1425" t="s">
        <v>1765</v>
      </c>
      <c r="M1425" t="s">
        <v>41</v>
      </c>
      <c r="N1425">
        <v>29</v>
      </c>
      <c r="O1425" t="s">
        <v>16</v>
      </c>
      <c r="P1425" t="s">
        <v>26</v>
      </c>
      <c r="Q1425" t="s">
        <v>250</v>
      </c>
      <c r="R1425" t="s">
        <v>12</v>
      </c>
      <c r="S1425">
        <v>2</v>
      </c>
      <c r="T1425">
        <v>994.32</v>
      </c>
      <c r="U1425">
        <v>0.27</v>
      </c>
      <c r="V1425">
        <v>1451.7072000000001</v>
      </c>
      <c r="W1425" t="s">
        <v>1826</v>
      </c>
    </row>
    <row r="1426" spans="1:23">
      <c r="A1426" s="27">
        <v>45735</v>
      </c>
      <c r="B1426" t="s">
        <v>1032</v>
      </c>
      <c r="C1426" t="s">
        <v>1588</v>
      </c>
      <c r="D1426" t="s">
        <v>3873</v>
      </c>
      <c r="E1426" t="s">
        <v>1566</v>
      </c>
      <c r="F1426" t="s">
        <v>3848</v>
      </c>
      <c r="G1426" t="s">
        <v>1661</v>
      </c>
      <c r="H1426" t="s">
        <v>1776</v>
      </c>
      <c r="I1426" t="s">
        <v>1777</v>
      </c>
      <c r="J1426" t="s">
        <v>1754</v>
      </c>
      <c r="K1426" t="s">
        <v>1778</v>
      </c>
      <c r="L1426" t="s">
        <v>1772</v>
      </c>
      <c r="M1426" t="s">
        <v>1033</v>
      </c>
      <c r="N1426">
        <v>46</v>
      </c>
      <c r="O1426" t="s">
        <v>9</v>
      </c>
      <c r="P1426" t="s">
        <v>31</v>
      </c>
      <c r="Q1426" t="s">
        <v>133</v>
      </c>
      <c r="R1426" t="s">
        <v>12</v>
      </c>
      <c r="S1426">
        <v>2</v>
      </c>
      <c r="T1426">
        <v>740.68</v>
      </c>
      <c r="U1426">
        <v>0.02</v>
      </c>
      <c r="V1426">
        <v>1451.7328</v>
      </c>
      <c r="W1426" t="s">
        <v>1829</v>
      </c>
    </row>
    <row r="1427" spans="1:23">
      <c r="A1427" s="27">
        <v>45735</v>
      </c>
      <c r="B1427" t="s">
        <v>1304</v>
      </c>
      <c r="C1427" t="s">
        <v>1562</v>
      </c>
      <c r="D1427" t="s">
        <v>3853</v>
      </c>
      <c r="E1427" t="s">
        <v>1563</v>
      </c>
      <c r="F1427" t="s">
        <v>3854</v>
      </c>
      <c r="G1427" t="s">
        <v>1663</v>
      </c>
      <c r="H1427" t="s">
        <v>1766</v>
      </c>
      <c r="I1427" t="s">
        <v>1767</v>
      </c>
      <c r="J1427" t="s">
        <v>1759</v>
      </c>
      <c r="K1427" t="s">
        <v>1768</v>
      </c>
      <c r="L1427" t="s">
        <v>1765</v>
      </c>
      <c r="M1427" t="s">
        <v>4000</v>
      </c>
      <c r="N1427">
        <v>60</v>
      </c>
      <c r="O1427" t="s">
        <v>9</v>
      </c>
      <c r="P1427" t="s">
        <v>19</v>
      </c>
      <c r="Q1427" t="s">
        <v>250</v>
      </c>
      <c r="R1427" t="s">
        <v>12</v>
      </c>
      <c r="S1427">
        <v>4</v>
      </c>
      <c r="T1427">
        <v>432.29</v>
      </c>
      <c r="U1427">
        <v>0.16</v>
      </c>
      <c r="V1427">
        <v>1452.4944</v>
      </c>
      <c r="W1427" t="s">
        <v>1829</v>
      </c>
    </row>
    <row r="1428" spans="1:23">
      <c r="A1428" s="27">
        <v>45735</v>
      </c>
      <c r="B1428" t="s">
        <v>1472</v>
      </c>
      <c r="C1428" t="s">
        <v>1560</v>
      </c>
      <c r="D1428" t="s">
        <v>3851</v>
      </c>
      <c r="E1428" t="s">
        <v>1544</v>
      </c>
      <c r="F1428" t="s">
        <v>3852</v>
      </c>
      <c r="G1428" t="s">
        <v>1663</v>
      </c>
      <c r="H1428" t="s">
        <v>1776</v>
      </c>
      <c r="I1428" t="s">
        <v>1777</v>
      </c>
      <c r="J1428" t="s">
        <v>1754</v>
      </c>
      <c r="K1428" t="s">
        <v>1778</v>
      </c>
      <c r="L1428" t="s">
        <v>1772</v>
      </c>
      <c r="M1428" t="s">
        <v>4002</v>
      </c>
      <c r="N1428">
        <v>59</v>
      </c>
      <c r="O1428" t="s">
        <v>9</v>
      </c>
      <c r="P1428" t="s">
        <v>19</v>
      </c>
      <c r="Q1428" t="s">
        <v>25</v>
      </c>
      <c r="R1428" t="s">
        <v>12</v>
      </c>
      <c r="S1428">
        <v>3</v>
      </c>
      <c r="T1428">
        <v>598.82000000000005</v>
      </c>
      <c r="U1428">
        <v>0.19</v>
      </c>
      <c r="V1428">
        <v>1455.1325999999999</v>
      </c>
      <c r="W1428" t="s">
        <v>1826</v>
      </c>
    </row>
    <row r="1429" spans="1:23">
      <c r="A1429" s="27">
        <v>45736</v>
      </c>
      <c r="B1429" t="s">
        <v>809</v>
      </c>
      <c r="C1429" t="s">
        <v>1628</v>
      </c>
      <c r="D1429" t="s">
        <v>3898</v>
      </c>
      <c r="E1429" t="s">
        <v>1563</v>
      </c>
      <c r="F1429" t="s">
        <v>3854</v>
      </c>
      <c r="G1429" t="s">
        <v>1550</v>
      </c>
      <c r="H1429" t="s">
        <v>1807</v>
      </c>
      <c r="I1429" t="s">
        <v>1808</v>
      </c>
      <c r="J1429" t="s">
        <v>1759</v>
      </c>
      <c r="K1429" t="s">
        <v>1809</v>
      </c>
      <c r="L1429" t="s">
        <v>1756</v>
      </c>
      <c r="M1429" t="s">
        <v>3991</v>
      </c>
      <c r="N1429">
        <v>32</v>
      </c>
      <c r="O1429" t="s">
        <v>9</v>
      </c>
      <c r="P1429" t="s">
        <v>26</v>
      </c>
      <c r="Q1429" t="s">
        <v>194</v>
      </c>
      <c r="R1429" t="s">
        <v>12</v>
      </c>
      <c r="S1429">
        <v>3</v>
      </c>
      <c r="T1429">
        <v>551.22</v>
      </c>
      <c r="U1429">
        <v>0.12</v>
      </c>
      <c r="V1429">
        <v>1455.2208000000001</v>
      </c>
      <c r="W1429" t="s">
        <v>1824</v>
      </c>
    </row>
    <row r="1430" spans="1:23">
      <c r="A1430" s="27">
        <v>45736</v>
      </c>
      <c r="B1430" t="s">
        <v>1449</v>
      </c>
      <c r="C1430" t="s">
        <v>1578</v>
      </c>
      <c r="D1430" t="s">
        <v>3865</v>
      </c>
      <c r="E1430" t="s">
        <v>1563</v>
      </c>
      <c r="F1430" t="s">
        <v>3866</v>
      </c>
      <c r="G1430" t="s">
        <v>1627</v>
      </c>
      <c r="H1430" t="s">
        <v>1757</v>
      </c>
      <c r="I1430" t="s">
        <v>1758</v>
      </c>
      <c r="J1430" t="s">
        <v>1759</v>
      </c>
      <c r="K1430" t="s">
        <v>1760</v>
      </c>
      <c r="L1430" t="s">
        <v>1756</v>
      </c>
      <c r="M1430" t="s">
        <v>1450</v>
      </c>
      <c r="N1430">
        <v>21</v>
      </c>
      <c r="O1430" t="s">
        <v>16</v>
      </c>
      <c r="P1430" t="s">
        <v>26</v>
      </c>
      <c r="Q1430" t="s">
        <v>96</v>
      </c>
      <c r="R1430" t="s">
        <v>12</v>
      </c>
      <c r="S1430">
        <v>4</v>
      </c>
      <c r="T1430">
        <v>479.11</v>
      </c>
      <c r="U1430">
        <v>0.24</v>
      </c>
      <c r="V1430">
        <v>1456.4944</v>
      </c>
      <c r="W1430" t="s">
        <v>1826</v>
      </c>
    </row>
    <row r="1431" spans="1:23">
      <c r="A1431" s="27">
        <v>45736</v>
      </c>
      <c r="B1431" t="s">
        <v>1249</v>
      </c>
      <c r="C1431" t="s">
        <v>1684</v>
      </c>
      <c r="D1431" t="s">
        <v>3928</v>
      </c>
      <c r="E1431" t="s">
        <v>1544</v>
      </c>
      <c r="F1431" t="s">
        <v>3929</v>
      </c>
      <c r="G1431" t="s">
        <v>1621</v>
      </c>
      <c r="H1431" t="s">
        <v>1769</v>
      </c>
      <c r="I1431" t="s">
        <v>1770</v>
      </c>
      <c r="J1431" t="s">
        <v>1763</v>
      </c>
      <c r="K1431" t="s">
        <v>1771</v>
      </c>
      <c r="L1431" t="s">
        <v>1772</v>
      </c>
      <c r="M1431" t="s">
        <v>1250</v>
      </c>
      <c r="N1431">
        <v>51</v>
      </c>
      <c r="O1431" t="s">
        <v>16</v>
      </c>
      <c r="P1431" t="s">
        <v>19</v>
      </c>
      <c r="Q1431" t="s">
        <v>96</v>
      </c>
      <c r="R1431" t="s">
        <v>12</v>
      </c>
      <c r="S1431">
        <v>2</v>
      </c>
      <c r="T1431">
        <v>821.35</v>
      </c>
      <c r="U1431">
        <v>0.11</v>
      </c>
      <c r="V1431">
        <v>1462.0029999999999</v>
      </c>
      <c r="W1431" t="s">
        <v>1824</v>
      </c>
    </row>
    <row r="1432" spans="1:23">
      <c r="A1432" s="27">
        <v>45736</v>
      </c>
      <c r="B1432" t="s">
        <v>1405</v>
      </c>
      <c r="C1432" t="s">
        <v>1626</v>
      </c>
      <c r="D1432" t="s">
        <v>3896</v>
      </c>
      <c r="E1432" t="s">
        <v>1563</v>
      </c>
      <c r="F1432" t="s">
        <v>3897</v>
      </c>
      <c r="G1432" t="s">
        <v>1725</v>
      </c>
      <c r="H1432" t="s">
        <v>1792</v>
      </c>
      <c r="I1432" t="s">
        <v>1793</v>
      </c>
      <c r="J1432" t="s">
        <v>1763</v>
      </c>
      <c r="K1432" t="s">
        <v>395</v>
      </c>
      <c r="L1432" t="s">
        <v>1772</v>
      </c>
      <c r="M1432" t="s">
        <v>1406</v>
      </c>
      <c r="N1432">
        <v>54</v>
      </c>
      <c r="O1432" t="s">
        <v>9</v>
      </c>
      <c r="P1432" t="s">
        <v>19</v>
      </c>
      <c r="Q1432" t="s">
        <v>43</v>
      </c>
      <c r="R1432" t="s">
        <v>12</v>
      </c>
      <c r="S1432">
        <v>3</v>
      </c>
      <c r="T1432">
        <v>590.30999999999995</v>
      </c>
      <c r="U1432">
        <v>0.17</v>
      </c>
      <c r="V1432">
        <v>1469.8719000000001</v>
      </c>
      <c r="W1432" t="s">
        <v>1824</v>
      </c>
    </row>
    <row r="1433" spans="1:23">
      <c r="A1433" s="27">
        <v>45737</v>
      </c>
      <c r="B1433" t="s">
        <v>1377</v>
      </c>
      <c r="C1433" t="s">
        <v>1718</v>
      </c>
      <c r="D1433" t="s">
        <v>3946</v>
      </c>
      <c r="E1433" t="s">
        <v>1547</v>
      </c>
      <c r="F1433" t="s">
        <v>3848</v>
      </c>
      <c r="G1433" t="s">
        <v>1583</v>
      </c>
      <c r="H1433" t="s">
        <v>1782</v>
      </c>
      <c r="I1433" t="s">
        <v>1783</v>
      </c>
      <c r="J1433" t="s">
        <v>1784</v>
      </c>
      <c r="K1433" t="s">
        <v>1785</v>
      </c>
      <c r="L1433" t="s">
        <v>1772</v>
      </c>
      <c r="M1433" t="s">
        <v>1378</v>
      </c>
      <c r="N1433">
        <v>41</v>
      </c>
      <c r="O1433" t="s">
        <v>16</v>
      </c>
      <c r="P1433" t="s">
        <v>31</v>
      </c>
      <c r="Q1433" t="s">
        <v>96</v>
      </c>
      <c r="R1433" t="s">
        <v>12</v>
      </c>
      <c r="S1433">
        <v>2</v>
      </c>
      <c r="T1433">
        <v>943.93</v>
      </c>
      <c r="U1433">
        <v>0.22</v>
      </c>
      <c r="V1433">
        <v>1472.5308</v>
      </c>
      <c r="W1433" t="s">
        <v>1824</v>
      </c>
    </row>
    <row r="1434" spans="1:23">
      <c r="A1434" s="27">
        <v>45738</v>
      </c>
      <c r="B1434" t="s">
        <v>1475</v>
      </c>
      <c r="C1434" t="s">
        <v>1696</v>
      </c>
      <c r="D1434" t="s">
        <v>3935</v>
      </c>
      <c r="E1434" t="s">
        <v>1563</v>
      </c>
      <c r="F1434" t="s">
        <v>3854</v>
      </c>
      <c r="G1434" t="s">
        <v>1727</v>
      </c>
      <c r="H1434" t="s">
        <v>1757</v>
      </c>
      <c r="I1434" t="s">
        <v>1758</v>
      </c>
      <c r="J1434" t="s">
        <v>1759</v>
      </c>
      <c r="K1434" t="s">
        <v>1760</v>
      </c>
      <c r="L1434" t="s">
        <v>1756</v>
      </c>
      <c r="M1434" t="s">
        <v>1476</v>
      </c>
      <c r="N1434">
        <v>40</v>
      </c>
      <c r="O1434" t="s">
        <v>9</v>
      </c>
      <c r="P1434" t="s">
        <v>31</v>
      </c>
      <c r="Q1434" t="s">
        <v>254</v>
      </c>
      <c r="R1434" t="s">
        <v>12</v>
      </c>
      <c r="S1434">
        <v>4</v>
      </c>
      <c r="T1434">
        <v>396.53</v>
      </c>
      <c r="U1434">
        <v>7.0000000000000007E-2</v>
      </c>
      <c r="V1434">
        <v>1475.0916</v>
      </c>
      <c r="W1434" t="s">
        <v>1829</v>
      </c>
    </row>
    <row r="1435" spans="1:23">
      <c r="A1435" s="27">
        <v>45738</v>
      </c>
      <c r="B1435" t="s">
        <v>737</v>
      </c>
      <c r="C1435" t="s">
        <v>1702</v>
      </c>
      <c r="D1435" t="s">
        <v>3938</v>
      </c>
      <c r="E1435" t="s">
        <v>1563</v>
      </c>
      <c r="F1435" t="s">
        <v>3866</v>
      </c>
      <c r="G1435" t="s">
        <v>1597</v>
      </c>
      <c r="H1435" t="s">
        <v>1757</v>
      </c>
      <c r="I1435" t="s">
        <v>1758</v>
      </c>
      <c r="J1435" t="s">
        <v>1759</v>
      </c>
      <c r="K1435" t="s">
        <v>1760</v>
      </c>
      <c r="L1435" t="s">
        <v>1756</v>
      </c>
      <c r="M1435" t="s">
        <v>738</v>
      </c>
      <c r="N1435">
        <v>32</v>
      </c>
      <c r="O1435" t="s">
        <v>16</v>
      </c>
      <c r="P1435" t="s">
        <v>26</v>
      </c>
      <c r="Q1435" t="s">
        <v>66</v>
      </c>
      <c r="R1435" t="s">
        <v>12</v>
      </c>
      <c r="S1435">
        <v>2</v>
      </c>
      <c r="T1435">
        <v>829.15</v>
      </c>
      <c r="U1435">
        <v>0.11</v>
      </c>
      <c r="V1435">
        <v>1475.8869999999999</v>
      </c>
      <c r="W1435" t="s">
        <v>1824</v>
      </c>
    </row>
    <row r="1436" spans="1:23">
      <c r="A1436" s="27">
        <v>45738</v>
      </c>
      <c r="B1436" t="s">
        <v>1272</v>
      </c>
      <c r="C1436" t="s">
        <v>1690</v>
      </c>
      <c r="D1436" t="s">
        <v>3932</v>
      </c>
      <c r="E1436" t="s">
        <v>1558</v>
      </c>
      <c r="F1436" t="s">
        <v>3861</v>
      </c>
      <c r="G1436" t="s">
        <v>1577</v>
      </c>
      <c r="H1436" t="s">
        <v>1801</v>
      </c>
      <c r="I1436" t="s">
        <v>1802</v>
      </c>
      <c r="J1436" t="s">
        <v>1759</v>
      </c>
      <c r="K1436" t="s">
        <v>1803</v>
      </c>
      <c r="L1436" t="s">
        <v>1756</v>
      </c>
      <c r="M1436" t="s">
        <v>1273</v>
      </c>
      <c r="N1436">
        <v>55</v>
      </c>
      <c r="O1436" t="s">
        <v>9</v>
      </c>
      <c r="P1436" t="s">
        <v>19</v>
      </c>
      <c r="Q1436" t="s">
        <v>317</v>
      </c>
      <c r="R1436" t="s">
        <v>12</v>
      </c>
      <c r="S1436">
        <v>2</v>
      </c>
      <c r="T1436">
        <v>985</v>
      </c>
      <c r="U1436">
        <v>0.25</v>
      </c>
      <c r="V1436">
        <v>1477.5</v>
      </c>
      <c r="W1436" t="s">
        <v>1824</v>
      </c>
    </row>
    <row r="1437" spans="1:23">
      <c r="A1437" s="27">
        <v>45739</v>
      </c>
      <c r="B1437" t="s">
        <v>896</v>
      </c>
      <c r="C1437" t="s">
        <v>1730</v>
      </c>
      <c r="D1437" t="s">
        <v>3952</v>
      </c>
      <c r="E1437" t="s">
        <v>1547</v>
      </c>
      <c r="F1437" t="s">
        <v>3894</v>
      </c>
      <c r="G1437" t="s">
        <v>1603</v>
      </c>
      <c r="H1437" t="s">
        <v>1786</v>
      </c>
      <c r="I1437" t="s">
        <v>1787</v>
      </c>
      <c r="J1437" t="s">
        <v>1763</v>
      </c>
      <c r="K1437" t="s">
        <v>1788</v>
      </c>
      <c r="L1437" t="s">
        <v>1756</v>
      </c>
      <c r="M1437" t="s">
        <v>897</v>
      </c>
      <c r="N1437">
        <v>46</v>
      </c>
      <c r="O1437" t="s">
        <v>16</v>
      </c>
      <c r="P1437" t="s">
        <v>31</v>
      </c>
      <c r="Q1437" t="s">
        <v>30</v>
      </c>
      <c r="R1437" t="s">
        <v>12</v>
      </c>
      <c r="S1437">
        <v>2</v>
      </c>
      <c r="T1437">
        <v>903.08</v>
      </c>
      <c r="U1437">
        <v>0.18</v>
      </c>
      <c r="V1437">
        <v>1481.0512000000001</v>
      </c>
      <c r="W1437" t="s">
        <v>1826</v>
      </c>
    </row>
    <row r="1438" spans="1:23">
      <c r="A1438" s="27">
        <v>45739</v>
      </c>
      <c r="B1438" t="s">
        <v>402</v>
      </c>
      <c r="C1438" t="s">
        <v>1580</v>
      </c>
      <c r="D1438" t="s">
        <v>3867</v>
      </c>
      <c r="E1438" t="s">
        <v>1558</v>
      </c>
      <c r="F1438" t="s">
        <v>3868</v>
      </c>
      <c r="G1438" t="s">
        <v>1550</v>
      </c>
      <c r="H1438" t="s">
        <v>1792</v>
      </c>
      <c r="I1438" t="s">
        <v>1793</v>
      </c>
      <c r="J1438" t="s">
        <v>1763</v>
      </c>
      <c r="K1438" t="s">
        <v>395</v>
      </c>
      <c r="L1438" t="s">
        <v>1772</v>
      </c>
      <c r="M1438" t="s">
        <v>403</v>
      </c>
      <c r="N1438">
        <v>53</v>
      </c>
      <c r="O1438" t="s">
        <v>16</v>
      </c>
      <c r="P1438" t="s">
        <v>19</v>
      </c>
      <c r="Q1438" t="s">
        <v>434</v>
      </c>
      <c r="R1438" t="s">
        <v>12</v>
      </c>
      <c r="S1438">
        <v>2</v>
      </c>
      <c r="T1438">
        <v>851.77</v>
      </c>
      <c r="U1438">
        <v>0.13</v>
      </c>
      <c r="V1438">
        <v>1482.0798</v>
      </c>
      <c r="W1438" t="s">
        <v>1824</v>
      </c>
    </row>
    <row r="1439" spans="1:23">
      <c r="A1439" s="27">
        <v>45739</v>
      </c>
      <c r="B1439" t="s">
        <v>366</v>
      </c>
      <c r="C1439" t="s">
        <v>1553</v>
      </c>
      <c r="D1439" t="s">
        <v>3845</v>
      </c>
      <c r="E1439" t="s">
        <v>1547</v>
      </c>
      <c r="F1439" t="s">
        <v>3846</v>
      </c>
      <c r="G1439" t="s">
        <v>1613</v>
      </c>
      <c r="H1439" t="s">
        <v>1807</v>
      </c>
      <c r="I1439" t="s">
        <v>1808</v>
      </c>
      <c r="J1439" t="s">
        <v>1759</v>
      </c>
      <c r="K1439" t="s">
        <v>1809</v>
      </c>
      <c r="L1439" t="s">
        <v>1756</v>
      </c>
      <c r="M1439" t="s">
        <v>367</v>
      </c>
      <c r="N1439">
        <v>21</v>
      </c>
      <c r="O1439" t="s">
        <v>9</v>
      </c>
      <c r="P1439" t="s">
        <v>26</v>
      </c>
      <c r="Q1439" t="s">
        <v>434</v>
      </c>
      <c r="R1439" t="s">
        <v>12</v>
      </c>
      <c r="S1439">
        <v>2</v>
      </c>
      <c r="T1439">
        <v>892.88</v>
      </c>
      <c r="U1439">
        <v>0.17</v>
      </c>
      <c r="V1439">
        <v>1482.1808000000001</v>
      </c>
      <c r="W1439" t="s">
        <v>1826</v>
      </c>
    </row>
    <row r="1440" spans="1:23">
      <c r="A1440" s="27">
        <v>45740</v>
      </c>
      <c r="B1440" t="s">
        <v>1527</v>
      </c>
      <c r="C1440" t="s">
        <v>1557</v>
      </c>
      <c r="D1440" t="s">
        <v>3849</v>
      </c>
      <c r="E1440" t="s">
        <v>1558</v>
      </c>
      <c r="F1440" t="s">
        <v>3850</v>
      </c>
      <c r="G1440" t="s">
        <v>1633</v>
      </c>
      <c r="H1440" t="s">
        <v>1804</v>
      </c>
      <c r="I1440" t="s">
        <v>1805</v>
      </c>
      <c r="J1440" t="s">
        <v>1784</v>
      </c>
      <c r="K1440" t="s">
        <v>1806</v>
      </c>
      <c r="L1440" t="s">
        <v>1756</v>
      </c>
      <c r="M1440" t="s">
        <v>1528</v>
      </c>
      <c r="N1440">
        <v>47</v>
      </c>
      <c r="O1440" t="s">
        <v>16</v>
      </c>
      <c r="P1440" t="s">
        <v>31</v>
      </c>
      <c r="Q1440" t="s">
        <v>194</v>
      </c>
      <c r="R1440" t="s">
        <v>12</v>
      </c>
      <c r="S1440">
        <v>2</v>
      </c>
      <c r="T1440">
        <v>824.34</v>
      </c>
      <c r="U1440">
        <v>0.1</v>
      </c>
      <c r="V1440">
        <v>1483.8119999999999</v>
      </c>
      <c r="W1440" t="s">
        <v>1829</v>
      </c>
    </row>
    <row r="1441" spans="1:23">
      <c r="A1441" s="27">
        <v>45740</v>
      </c>
      <c r="B1441" t="s">
        <v>669</v>
      </c>
      <c r="C1441" t="s">
        <v>1716</v>
      </c>
      <c r="D1441" t="s">
        <v>3945</v>
      </c>
      <c r="E1441" t="s">
        <v>1544</v>
      </c>
      <c r="F1441" t="s">
        <v>3929</v>
      </c>
      <c r="G1441" t="s">
        <v>1550</v>
      </c>
      <c r="H1441" t="s">
        <v>1769</v>
      </c>
      <c r="I1441" t="s">
        <v>1770</v>
      </c>
      <c r="J1441" t="s">
        <v>1763</v>
      </c>
      <c r="K1441" t="s">
        <v>1771</v>
      </c>
      <c r="L1441" t="s">
        <v>1772</v>
      </c>
      <c r="M1441" t="s">
        <v>670</v>
      </c>
      <c r="N1441">
        <v>44</v>
      </c>
      <c r="O1441" t="s">
        <v>16</v>
      </c>
      <c r="P1441" t="s">
        <v>31</v>
      </c>
      <c r="Q1441" t="s">
        <v>43</v>
      </c>
      <c r="R1441" t="s">
        <v>12</v>
      </c>
      <c r="S1441">
        <v>3</v>
      </c>
      <c r="T1441">
        <v>505.01</v>
      </c>
      <c r="U1441">
        <v>0.02</v>
      </c>
      <c r="V1441">
        <v>1484.7293999999999</v>
      </c>
      <c r="W1441" t="s">
        <v>1826</v>
      </c>
    </row>
    <row r="1442" spans="1:23">
      <c r="A1442" s="27">
        <v>45740</v>
      </c>
      <c r="B1442" t="s">
        <v>381</v>
      </c>
      <c r="C1442" t="s">
        <v>1551</v>
      </c>
      <c r="D1442" t="s">
        <v>3844</v>
      </c>
      <c r="E1442" t="s">
        <v>1547</v>
      </c>
      <c r="F1442" t="s">
        <v>3843</v>
      </c>
      <c r="G1442" t="s">
        <v>1643</v>
      </c>
      <c r="H1442" t="s">
        <v>1779</v>
      </c>
      <c r="I1442" t="s">
        <v>1780</v>
      </c>
      <c r="J1442" t="s">
        <v>1763</v>
      </c>
      <c r="K1442" t="s">
        <v>1781</v>
      </c>
      <c r="L1442" t="s">
        <v>1772</v>
      </c>
      <c r="M1442" t="s">
        <v>382</v>
      </c>
      <c r="N1442">
        <v>38</v>
      </c>
      <c r="O1442" t="s">
        <v>9</v>
      </c>
      <c r="P1442" t="s">
        <v>31</v>
      </c>
      <c r="Q1442" t="s">
        <v>133</v>
      </c>
      <c r="R1442" t="s">
        <v>12</v>
      </c>
      <c r="S1442">
        <v>3</v>
      </c>
      <c r="T1442">
        <v>604.66</v>
      </c>
      <c r="U1442">
        <v>0.18</v>
      </c>
      <c r="V1442">
        <v>1487.4636</v>
      </c>
      <c r="W1442" t="s">
        <v>1824</v>
      </c>
    </row>
    <row r="1443" spans="1:23">
      <c r="A1443" s="27">
        <v>45740</v>
      </c>
      <c r="B1443" t="s">
        <v>1151</v>
      </c>
      <c r="C1443" t="s">
        <v>1586</v>
      </c>
      <c r="D1443" t="s">
        <v>3871</v>
      </c>
      <c r="E1443" t="s">
        <v>1566</v>
      </c>
      <c r="F1443" t="s">
        <v>3872</v>
      </c>
      <c r="G1443" t="s">
        <v>1591</v>
      </c>
      <c r="H1443" t="s">
        <v>1799</v>
      </c>
      <c r="I1443" t="s">
        <v>1800</v>
      </c>
      <c r="J1443" t="s">
        <v>1763</v>
      </c>
      <c r="K1443" t="s">
        <v>207</v>
      </c>
      <c r="L1443" t="s">
        <v>1765</v>
      </c>
      <c r="M1443" t="s">
        <v>1152</v>
      </c>
      <c r="N1443">
        <v>34</v>
      </c>
      <c r="O1443" t="s">
        <v>16</v>
      </c>
      <c r="P1443" t="s">
        <v>26</v>
      </c>
      <c r="Q1443" t="s">
        <v>43</v>
      </c>
      <c r="R1443" t="s">
        <v>12</v>
      </c>
      <c r="S1443">
        <v>2</v>
      </c>
      <c r="T1443">
        <v>760.14</v>
      </c>
      <c r="U1443">
        <v>0.02</v>
      </c>
      <c r="V1443">
        <v>1489.8743999999999</v>
      </c>
      <c r="W1443" t="s">
        <v>1826</v>
      </c>
    </row>
    <row r="1444" spans="1:23">
      <c r="A1444" s="27">
        <v>45740</v>
      </c>
      <c r="B1444" t="s">
        <v>59</v>
      </c>
      <c r="C1444" t="s">
        <v>1602</v>
      </c>
      <c r="D1444" t="s">
        <v>3882</v>
      </c>
      <c r="E1444" t="s">
        <v>1544</v>
      </c>
      <c r="F1444" t="s">
        <v>3864</v>
      </c>
      <c r="G1444" t="s">
        <v>1681</v>
      </c>
      <c r="H1444" t="s">
        <v>1782</v>
      </c>
      <c r="I1444" t="s">
        <v>1783</v>
      </c>
      <c r="J1444" t="s">
        <v>1784</v>
      </c>
      <c r="K1444" t="s">
        <v>1785</v>
      </c>
      <c r="L1444" t="s">
        <v>1772</v>
      </c>
      <c r="M1444" t="s">
        <v>60</v>
      </c>
      <c r="N1444">
        <v>55</v>
      </c>
      <c r="O1444" t="s">
        <v>16</v>
      </c>
      <c r="P1444" t="s">
        <v>19</v>
      </c>
      <c r="Q1444" t="s">
        <v>845</v>
      </c>
      <c r="R1444" t="s">
        <v>12</v>
      </c>
      <c r="S1444">
        <v>3</v>
      </c>
      <c r="T1444">
        <v>681.01</v>
      </c>
      <c r="U1444">
        <v>0.27</v>
      </c>
      <c r="V1444">
        <v>1491.4119000000001</v>
      </c>
      <c r="W1444" t="s">
        <v>1824</v>
      </c>
    </row>
    <row r="1445" spans="1:23">
      <c r="A1445" s="27">
        <v>45740</v>
      </c>
      <c r="B1445" t="s">
        <v>990</v>
      </c>
      <c r="C1445" t="s">
        <v>1570</v>
      </c>
      <c r="D1445" t="s">
        <v>3859</v>
      </c>
      <c r="E1445" t="s">
        <v>1563</v>
      </c>
      <c r="F1445" t="s">
        <v>3848</v>
      </c>
      <c r="G1445" t="s">
        <v>1599</v>
      </c>
      <c r="H1445" t="s">
        <v>1813</v>
      </c>
      <c r="I1445" t="s">
        <v>1814</v>
      </c>
      <c r="J1445" t="s">
        <v>1754</v>
      </c>
      <c r="K1445" t="s">
        <v>1815</v>
      </c>
      <c r="L1445" t="s">
        <v>1772</v>
      </c>
      <c r="M1445" t="s">
        <v>991</v>
      </c>
      <c r="N1445">
        <v>53</v>
      </c>
      <c r="O1445" t="s">
        <v>16</v>
      </c>
      <c r="P1445" t="s">
        <v>19</v>
      </c>
      <c r="Q1445" t="s">
        <v>74</v>
      </c>
      <c r="R1445" t="s">
        <v>12</v>
      </c>
      <c r="S1445">
        <v>3</v>
      </c>
      <c r="T1445">
        <v>591.98</v>
      </c>
      <c r="U1445">
        <v>0.16</v>
      </c>
      <c r="V1445">
        <v>1491.7896000000001</v>
      </c>
      <c r="W1445" t="s">
        <v>1824</v>
      </c>
    </row>
    <row r="1446" spans="1:23">
      <c r="A1446" s="27">
        <v>45741</v>
      </c>
      <c r="B1446" t="s">
        <v>773</v>
      </c>
      <c r="C1446" t="s">
        <v>1578</v>
      </c>
      <c r="D1446" t="s">
        <v>3865</v>
      </c>
      <c r="E1446" t="s">
        <v>1563</v>
      </c>
      <c r="F1446" t="s">
        <v>3866</v>
      </c>
      <c r="G1446" t="s">
        <v>1683</v>
      </c>
      <c r="H1446" t="s">
        <v>1801</v>
      </c>
      <c r="I1446" t="s">
        <v>1802</v>
      </c>
      <c r="J1446" t="s">
        <v>1759</v>
      </c>
      <c r="K1446" t="s">
        <v>1803</v>
      </c>
      <c r="L1446" t="s">
        <v>1756</v>
      </c>
      <c r="M1446" t="s">
        <v>774</v>
      </c>
      <c r="N1446">
        <v>31</v>
      </c>
      <c r="O1446" t="s">
        <v>9</v>
      </c>
      <c r="P1446" t="s">
        <v>26</v>
      </c>
      <c r="Q1446" t="s">
        <v>58</v>
      </c>
      <c r="R1446" t="s">
        <v>12</v>
      </c>
      <c r="S1446">
        <v>2</v>
      </c>
      <c r="T1446">
        <v>899.27</v>
      </c>
      <c r="U1446">
        <v>0.17</v>
      </c>
      <c r="V1446">
        <v>1492.7882</v>
      </c>
      <c r="W1446" t="s">
        <v>1826</v>
      </c>
    </row>
    <row r="1447" spans="1:23">
      <c r="A1447" s="27">
        <v>45741</v>
      </c>
      <c r="B1447" t="s">
        <v>230</v>
      </c>
      <c r="C1447" t="s">
        <v>1592</v>
      </c>
      <c r="D1447" t="s">
        <v>3876</v>
      </c>
      <c r="E1447" t="s">
        <v>1566</v>
      </c>
      <c r="F1447" t="s">
        <v>3872</v>
      </c>
      <c r="G1447" t="s">
        <v>1725</v>
      </c>
      <c r="H1447" t="s">
        <v>1810</v>
      </c>
      <c r="I1447" t="s">
        <v>1811</v>
      </c>
      <c r="J1447" t="s">
        <v>1754</v>
      </c>
      <c r="K1447" t="s">
        <v>1812</v>
      </c>
      <c r="L1447" t="s">
        <v>1756</v>
      </c>
      <c r="M1447" t="s">
        <v>231</v>
      </c>
      <c r="N1447">
        <v>50</v>
      </c>
      <c r="O1447" t="s">
        <v>9</v>
      </c>
      <c r="P1447" t="s">
        <v>19</v>
      </c>
      <c r="Q1447" t="s">
        <v>58</v>
      </c>
      <c r="R1447" t="s">
        <v>12</v>
      </c>
      <c r="S1447">
        <v>2</v>
      </c>
      <c r="T1447">
        <v>761.71</v>
      </c>
      <c r="U1447">
        <v>0.02</v>
      </c>
      <c r="V1447">
        <v>1492.9516000000001</v>
      </c>
      <c r="W1447" t="s">
        <v>1826</v>
      </c>
    </row>
    <row r="1448" spans="1:23">
      <c r="A1448" s="27">
        <v>45742</v>
      </c>
      <c r="B1448" t="s">
        <v>1521</v>
      </c>
      <c r="C1448" t="s">
        <v>1670</v>
      </c>
      <c r="D1448" t="s">
        <v>3921</v>
      </c>
      <c r="E1448" t="s">
        <v>1566</v>
      </c>
      <c r="F1448" t="s">
        <v>3872</v>
      </c>
      <c r="G1448" t="s">
        <v>1564</v>
      </c>
      <c r="H1448" t="s">
        <v>1801</v>
      </c>
      <c r="I1448" t="s">
        <v>1802</v>
      </c>
      <c r="J1448" t="s">
        <v>1759</v>
      </c>
      <c r="K1448" t="s">
        <v>1803</v>
      </c>
      <c r="L1448" t="s">
        <v>1756</v>
      </c>
      <c r="M1448" t="s">
        <v>1522</v>
      </c>
      <c r="N1448">
        <v>23</v>
      </c>
      <c r="O1448" t="s">
        <v>16</v>
      </c>
      <c r="P1448" t="s">
        <v>26</v>
      </c>
      <c r="Q1448" t="s">
        <v>324</v>
      </c>
      <c r="R1448" t="s">
        <v>12</v>
      </c>
      <c r="S1448">
        <v>4</v>
      </c>
      <c r="T1448">
        <v>385.5</v>
      </c>
      <c r="U1448">
        <v>0.03</v>
      </c>
      <c r="V1448">
        <v>1495.74</v>
      </c>
      <c r="W1448" t="s">
        <v>1824</v>
      </c>
    </row>
    <row r="1449" spans="1:23">
      <c r="A1449" s="27">
        <v>45742</v>
      </c>
      <c r="B1449" t="s">
        <v>1295</v>
      </c>
      <c r="C1449" t="s">
        <v>1742</v>
      </c>
      <c r="D1449" t="s">
        <v>3958</v>
      </c>
      <c r="E1449" t="s">
        <v>1566</v>
      </c>
      <c r="F1449" t="s">
        <v>3887</v>
      </c>
      <c r="G1449" t="s">
        <v>1629</v>
      </c>
      <c r="H1449" t="s">
        <v>1801</v>
      </c>
      <c r="I1449" t="s">
        <v>1802</v>
      </c>
      <c r="J1449" t="s">
        <v>1759</v>
      </c>
      <c r="K1449" t="s">
        <v>1803</v>
      </c>
      <c r="L1449" t="s">
        <v>1756</v>
      </c>
      <c r="M1449" t="s">
        <v>1296</v>
      </c>
      <c r="N1449">
        <v>64</v>
      </c>
      <c r="O1449" t="s">
        <v>16</v>
      </c>
      <c r="P1449" t="s">
        <v>19</v>
      </c>
      <c r="Q1449" t="s">
        <v>88</v>
      </c>
      <c r="R1449" t="s">
        <v>12</v>
      </c>
      <c r="S1449">
        <v>4</v>
      </c>
      <c r="T1449">
        <v>493.8</v>
      </c>
      <c r="U1449">
        <v>0.24</v>
      </c>
      <c r="V1449">
        <v>1501.152</v>
      </c>
      <c r="W1449" t="s">
        <v>1824</v>
      </c>
    </row>
    <row r="1450" spans="1:23">
      <c r="A1450" s="27">
        <v>45742</v>
      </c>
      <c r="B1450" t="s">
        <v>378</v>
      </c>
      <c r="C1450" t="s">
        <v>1555</v>
      </c>
      <c r="D1450" t="s">
        <v>3847</v>
      </c>
      <c r="E1450" t="s">
        <v>1547</v>
      </c>
      <c r="F1450" t="s">
        <v>3848</v>
      </c>
      <c r="G1450" t="s">
        <v>1615</v>
      </c>
      <c r="H1450" t="s">
        <v>1789</v>
      </c>
      <c r="I1450" t="s">
        <v>1790</v>
      </c>
      <c r="J1450" t="s">
        <v>1754</v>
      </c>
      <c r="K1450" t="s">
        <v>1791</v>
      </c>
      <c r="L1450" t="s">
        <v>1772</v>
      </c>
      <c r="M1450" t="s">
        <v>379</v>
      </c>
      <c r="N1450">
        <v>62</v>
      </c>
      <c r="O1450" t="s">
        <v>16</v>
      </c>
      <c r="P1450" t="s">
        <v>19</v>
      </c>
      <c r="Q1450" t="s">
        <v>74</v>
      </c>
      <c r="R1450" t="s">
        <v>12</v>
      </c>
      <c r="S1450">
        <v>2</v>
      </c>
      <c r="T1450">
        <v>824.91</v>
      </c>
      <c r="U1450">
        <v>0.09</v>
      </c>
      <c r="V1450">
        <v>1501.3362</v>
      </c>
      <c r="W1450" t="s">
        <v>1826</v>
      </c>
    </row>
    <row r="1451" spans="1:23">
      <c r="A1451" s="27">
        <v>45742</v>
      </c>
      <c r="B1451" t="s">
        <v>1092</v>
      </c>
      <c r="C1451" t="s">
        <v>1618</v>
      </c>
      <c r="D1451" t="s">
        <v>3891</v>
      </c>
      <c r="E1451" t="s">
        <v>1544</v>
      </c>
      <c r="F1451" t="s">
        <v>3852</v>
      </c>
      <c r="G1451" t="s">
        <v>1719</v>
      </c>
      <c r="H1451" t="s">
        <v>1797</v>
      </c>
      <c r="I1451" t="s">
        <v>1798</v>
      </c>
      <c r="J1451" t="s">
        <v>1754</v>
      </c>
      <c r="K1451" t="s">
        <v>129</v>
      </c>
      <c r="L1451" t="s">
        <v>1756</v>
      </c>
      <c r="M1451" t="s">
        <v>1093</v>
      </c>
      <c r="N1451">
        <v>55</v>
      </c>
      <c r="O1451" t="s">
        <v>9</v>
      </c>
      <c r="P1451" t="s">
        <v>19</v>
      </c>
      <c r="Q1451" t="s">
        <v>267</v>
      </c>
      <c r="R1451" t="s">
        <v>12</v>
      </c>
      <c r="S1451">
        <v>2</v>
      </c>
      <c r="T1451">
        <v>873.94</v>
      </c>
      <c r="U1451">
        <v>0.14000000000000001</v>
      </c>
      <c r="V1451">
        <v>1503.1768</v>
      </c>
      <c r="W1451" t="s">
        <v>1826</v>
      </c>
    </row>
    <row r="1452" spans="1:23">
      <c r="A1452" s="27">
        <v>45742</v>
      </c>
      <c r="B1452" t="s">
        <v>601</v>
      </c>
      <c r="C1452" t="s">
        <v>1662</v>
      </c>
      <c r="D1452" t="s">
        <v>3917</v>
      </c>
      <c r="E1452" t="s">
        <v>1566</v>
      </c>
      <c r="F1452" t="s">
        <v>3856</v>
      </c>
      <c r="G1452" t="s">
        <v>1627</v>
      </c>
      <c r="H1452" t="s">
        <v>1782</v>
      </c>
      <c r="I1452" t="s">
        <v>1783</v>
      </c>
      <c r="J1452" t="s">
        <v>1784</v>
      </c>
      <c r="K1452" t="s">
        <v>1785</v>
      </c>
      <c r="L1452" t="s">
        <v>1772</v>
      </c>
      <c r="M1452" t="s">
        <v>602</v>
      </c>
      <c r="N1452">
        <v>23</v>
      </c>
      <c r="O1452" t="s">
        <v>16</v>
      </c>
      <c r="P1452" t="s">
        <v>26</v>
      </c>
      <c r="Q1452" t="s">
        <v>113</v>
      </c>
      <c r="R1452" t="s">
        <v>12</v>
      </c>
      <c r="S1452">
        <v>3</v>
      </c>
      <c r="T1452">
        <v>545.1</v>
      </c>
      <c r="U1452">
        <v>0.08</v>
      </c>
      <c r="V1452">
        <v>1504.4760000000001</v>
      </c>
      <c r="W1452" t="s">
        <v>1829</v>
      </c>
    </row>
    <row r="1453" spans="1:23">
      <c r="A1453" s="27">
        <v>45742</v>
      </c>
      <c r="B1453" t="s">
        <v>353</v>
      </c>
      <c r="C1453" t="s">
        <v>1616</v>
      </c>
      <c r="D1453" t="s">
        <v>3890</v>
      </c>
      <c r="E1453" t="s">
        <v>1563</v>
      </c>
      <c r="F1453" t="s">
        <v>3839</v>
      </c>
      <c r="G1453" t="s">
        <v>1705</v>
      </c>
      <c r="H1453" t="s">
        <v>1782</v>
      </c>
      <c r="I1453" t="s">
        <v>1783</v>
      </c>
      <c r="J1453" t="s">
        <v>1784</v>
      </c>
      <c r="K1453" t="s">
        <v>1785</v>
      </c>
      <c r="L1453" t="s">
        <v>1772</v>
      </c>
      <c r="M1453" t="s">
        <v>354</v>
      </c>
      <c r="N1453">
        <v>35</v>
      </c>
      <c r="O1453" t="s">
        <v>9</v>
      </c>
      <c r="P1453" t="s">
        <v>31</v>
      </c>
      <c r="Q1453" t="s">
        <v>47</v>
      </c>
      <c r="R1453" t="s">
        <v>12</v>
      </c>
      <c r="S1453">
        <v>3</v>
      </c>
      <c r="T1453">
        <v>570.12</v>
      </c>
      <c r="U1453">
        <v>0.12</v>
      </c>
      <c r="V1453">
        <v>1505.1168</v>
      </c>
      <c r="W1453" t="s">
        <v>1826</v>
      </c>
    </row>
    <row r="1454" spans="1:23">
      <c r="A1454" s="27">
        <v>45742</v>
      </c>
      <c r="B1454" t="s">
        <v>332</v>
      </c>
      <c r="C1454" t="s">
        <v>1698</v>
      </c>
      <c r="D1454" t="s">
        <v>3936</v>
      </c>
      <c r="E1454" t="s">
        <v>1547</v>
      </c>
      <c r="F1454" t="s">
        <v>3894</v>
      </c>
      <c r="G1454" t="s">
        <v>1635</v>
      </c>
      <c r="H1454" t="s">
        <v>1782</v>
      </c>
      <c r="I1454" t="s">
        <v>1783</v>
      </c>
      <c r="J1454" t="s">
        <v>1784</v>
      </c>
      <c r="K1454" t="s">
        <v>1785</v>
      </c>
      <c r="L1454" t="s">
        <v>1772</v>
      </c>
      <c r="M1454" t="s">
        <v>333</v>
      </c>
      <c r="N1454">
        <v>44</v>
      </c>
      <c r="O1454" t="s">
        <v>16</v>
      </c>
      <c r="P1454" t="s">
        <v>31</v>
      </c>
      <c r="Q1454" t="s">
        <v>58</v>
      </c>
      <c r="R1454" t="s">
        <v>12</v>
      </c>
      <c r="S1454">
        <v>4</v>
      </c>
      <c r="T1454">
        <v>488.72</v>
      </c>
      <c r="U1454">
        <v>0.23</v>
      </c>
      <c r="V1454">
        <v>1505.2575999999999</v>
      </c>
      <c r="W1454" t="s">
        <v>1829</v>
      </c>
    </row>
    <row r="1455" spans="1:23">
      <c r="A1455" s="27">
        <v>45744</v>
      </c>
      <c r="B1455" t="s">
        <v>899</v>
      </c>
      <c r="C1455" t="s">
        <v>1688</v>
      </c>
      <c r="D1455" t="s">
        <v>3931</v>
      </c>
      <c r="E1455" t="s">
        <v>1544</v>
      </c>
      <c r="F1455" t="s">
        <v>3875</v>
      </c>
      <c r="G1455" t="s">
        <v>1579</v>
      </c>
      <c r="H1455" t="s">
        <v>1769</v>
      </c>
      <c r="I1455" t="s">
        <v>1770</v>
      </c>
      <c r="J1455" t="s">
        <v>1763</v>
      </c>
      <c r="K1455" t="s">
        <v>1771</v>
      </c>
      <c r="L1455" t="s">
        <v>1772</v>
      </c>
      <c r="M1455" t="s">
        <v>900</v>
      </c>
      <c r="N1455">
        <v>54</v>
      </c>
      <c r="O1455" t="s">
        <v>16</v>
      </c>
      <c r="P1455" t="s">
        <v>19</v>
      </c>
      <c r="Q1455" t="s">
        <v>81</v>
      </c>
      <c r="R1455" t="s">
        <v>12</v>
      </c>
      <c r="S1455">
        <v>3</v>
      </c>
      <c r="T1455">
        <v>698.72</v>
      </c>
      <c r="U1455">
        <v>0.28000000000000003</v>
      </c>
      <c r="V1455">
        <v>1509.2352000000001</v>
      </c>
      <c r="W1455" t="s">
        <v>1826</v>
      </c>
    </row>
    <row r="1456" spans="1:23">
      <c r="A1456" s="27">
        <v>45744</v>
      </c>
      <c r="B1456" t="s">
        <v>475</v>
      </c>
      <c r="C1456" t="s">
        <v>1618</v>
      </c>
      <c r="D1456" t="s">
        <v>3891</v>
      </c>
      <c r="E1456" t="s">
        <v>1544</v>
      </c>
      <c r="F1456" t="s">
        <v>3852</v>
      </c>
      <c r="G1456" t="s">
        <v>1693</v>
      </c>
      <c r="H1456" t="s">
        <v>1773</v>
      </c>
      <c r="I1456" t="s">
        <v>1774</v>
      </c>
      <c r="J1456" t="s">
        <v>1759</v>
      </c>
      <c r="K1456" t="s">
        <v>1775</v>
      </c>
      <c r="L1456" t="s">
        <v>1765</v>
      </c>
      <c r="M1456" t="s">
        <v>476</v>
      </c>
      <c r="N1456">
        <v>63</v>
      </c>
      <c r="O1456" t="s">
        <v>16</v>
      </c>
      <c r="P1456" t="s">
        <v>19</v>
      </c>
      <c r="Q1456" t="s">
        <v>267</v>
      </c>
      <c r="R1456" t="s">
        <v>12</v>
      </c>
      <c r="S1456">
        <v>3</v>
      </c>
      <c r="T1456">
        <v>585.54999999999995</v>
      </c>
      <c r="U1456">
        <v>0.14000000000000001</v>
      </c>
      <c r="V1456">
        <v>1510.7190000000001</v>
      </c>
      <c r="W1456" t="s">
        <v>1829</v>
      </c>
    </row>
    <row r="1457" spans="1:23">
      <c r="A1457" s="27">
        <v>45744</v>
      </c>
      <c r="B1457" t="s">
        <v>211</v>
      </c>
      <c r="C1457" t="s">
        <v>1584</v>
      </c>
      <c r="D1457" t="s">
        <v>3870</v>
      </c>
      <c r="E1457" t="s">
        <v>1547</v>
      </c>
      <c r="F1457" t="s">
        <v>3846</v>
      </c>
      <c r="G1457" t="s">
        <v>1643</v>
      </c>
      <c r="H1457" t="s">
        <v>1794</v>
      </c>
      <c r="I1457" t="s">
        <v>1795</v>
      </c>
      <c r="J1457" t="s">
        <v>1759</v>
      </c>
      <c r="K1457" t="s">
        <v>1796</v>
      </c>
      <c r="L1457" t="s">
        <v>1772</v>
      </c>
      <c r="M1457" t="s">
        <v>212</v>
      </c>
      <c r="N1457">
        <v>49</v>
      </c>
      <c r="O1457" t="s">
        <v>16</v>
      </c>
      <c r="P1457" t="s">
        <v>31</v>
      </c>
      <c r="Q1457" t="s">
        <v>30</v>
      </c>
      <c r="R1457" t="s">
        <v>12</v>
      </c>
      <c r="S1457">
        <v>4</v>
      </c>
      <c r="T1457">
        <v>455.49</v>
      </c>
      <c r="U1457">
        <v>0.17</v>
      </c>
      <c r="V1457">
        <v>1512.2267999999999</v>
      </c>
      <c r="W1457" t="s">
        <v>1829</v>
      </c>
    </row>
    <row r="1458" spans="1:23">
      <c r="A1458" s="27">
        <v>45745</v>
      </c>
      <c r="B1458" t="s">
        <v>716</v>
      </c>
      <c r="C1458" t="s">
        <v>1714</v>
      </c>
      <c r="D1458" t="s">
        <v>3944</v>
      </c>
      <c r="E1458" t="s">
        <v>1558</v>
      </c>
      <c r="F1458" t="s">
        <v>3850</v>
      </c>
      <c r="G1458" t="s">
        <v>1591</v>
      </c>
      <c r="H1458" t="s">
        <v>1782</v>
      </c>
      <c r="I1458" t="s">
        <v>1783</v>
      </c>
      <c r="J1458" t="s">
        <v>1784</v>
      </c>
      <c r="K1458" t="s">
        <v>1785</v>
      </c>
      <c r="L1458" t="s">
        <v>1772</v>
      </c>
      <c r="M1458" t="s">
        <v>717</v>
      </c>
      <c r="N1458">
        <v>38</v>
      </c>
      <c r="O1458" t="s">
        <v>9</v>
      </c>
      <c r="P1458" t="s">
        <v>31</v>
      </c>
      <c r="Q1458" t="s">
        <v>18</v>
      </c>
      <c r="R1458" t="s">
        <v>12</v>
      </c>
      <c r="S1458">
        <v>2</v>
      </c>
      <c r="T1458">
        <v>900.55</v>
      </c>
      <c r="U1458">
        <v>0.16</v>
      </c>
      <c r="V1458">
        <v>1512.924</v>
      </c>
      <c r="W1458" t="s">
        <v>1824</v>
      </c>
    </row>
    <row r="1459" spans="1:23">
      <c r="A1459" s="27">
        <v>45745</v>
      </c>
      <c r="B1459" t="s">
        <v>470</v>
      </c>
      <c r="C1459" t="s">
        <v>1690</v>
      </c>
      <c r="D1459" t="s">
        <v>3932</v>
      </c>
      <c r="E1459" t="s">
        <v>1558</v>
      </c>
      <c r="F1459" t="s">
        <v>3861</v>
      </c>
      <c r="G1459" t="s">
        <v>1677</v>
      </c>
      <c r="H1459" t="s">
        <v>1804</v>
      </c>
      <c r="I1459" t="s">
        <v>1805</v>
      </c>
      <c r="J1459" t="s">
        <v>1784</v>
      </c>
      <c r="K1459" t="s">
        <v>1806</v>
      </c>
      <c r="L1459" t="s">
        <v>1756</v>
      </c>
      <c r="M1459" t="s">
        <v>471</v>
      </c>
      <c r="N1459">
        <v>43</v>
      </c>
      <c r="O1459" t="s">
        <v>9</v>
      </c>
      <c r="P1459" t="s">
        <v>31</v>
      </c>
      <c r="Q1459" t="s">
        <v>74</v>
      </c>
      <c r="R1459" t="s">
        <v>12</v>
      </c>
      <c r="S1459">
        <v>3</v>
      </c>
      <c r="T1459">
        <v>575.24</v>
      </c>
      <c r="U1459">
        <v>0.12</v>
      </c>
      <c r="V1459">
        <v>1518.6335999999999</v>
      </c>
      <c r="W1459" t="s">
        <v>1824</v>
      </c>
    </row>
    <row r="1460" spans="1:23">
      <c r="A1460" s="27">
        <v>45745</v>
      </c>
      <c r="B1460" t="s">
        <v>134</v>
      </c>
      <c r="C1460" t="s">
        <v>1594</v>
      </c>
      <c r="D1460" t="s">
        <v>3877</v>
      </c>
      <c r="E1460" t="s">
        <v>1547</v>
      </c>
      <c r="F1460" t="s">
        <v>3841</v>
      </c>
      <c r="G1460" t="s">
        <v>1661</v>
      </c>
      <c r="H1460" t="s">
        <v>1766</v>
      </c>
      <c r="I1460" t="s">
        <v>1767</v>
      </c>
      <c r="J1460" t="s">
        <v>1759</v>
      </c>
      <c r="K1460" t="s">
        <v>1768</v>
      </c>
      <c r="L1460" t="s">
        <v>1765</v>
      </c>
      <c r="M1460" t="s">
        <v>3985</v>
      </c>
      <c r="N1460">
        <v>25</v>
      </c>
      <c r="O1460" t="s">
        <v>9</v>
      </c>
      <c r="P1460" t="s">
        <v>26</v>
      </c>
      <c r="Q1460" t="s">
        <v>250</v>
      </c>
      <c r="R1460" t="s">
        <v>12</v>
      </c>
      <c r="S1460">
        <v>3</v>
      </c>
      <c r="T1460">
        <v>610.24</v>
      </c>
      <c r="U1460">
        <v>0.17</v>
      </c>
      <c r="V1460">
        <v>1519.4975999999999</v>
      </c>
      <c r="W1460" t="s">
        <v>1824</v>
      </c>
    </row>
    <row r="1461" spans="1:23">
      <c r="A1461" s="27">
        <v>45745</v>
      </c>
      <c r="B1461" t="s">
        <v>875</v>
      </c>
      <c r="C1461" t="s">
        <v>1686</v>
      </c>
      <c r="D1461" t="s">
        <v>3930</v>
      </c>
      <c r="E1461" t="s">
        <v>1547</v>
      </c>
      <c r="F1461" t="s">
        <v>3846</v>
      </c>
      <c r="G1461" t="s">
        <v>1737</v>
      </c>
      <c r="H1461" t="s">
        <v>1794</v>
      </c>
      <c r="I1461" t="s">
        <v>1795</v>
      </c>
      <c r="J1461" t="s">
        <v>1759</v>
      </c>
      <c r="K1461" t="s">
        <v>1796</v>
      </c>
      <c r="L1461" t="s">
        <v>1772</v>
      </c>
      <c r="M1461" t="s">
        <v>876</v>
      </c>
      <c r="N1461">
        <v>22</v>
      </c>
      <c r="O1461" t="s">
        <v>9</v>
      </c>
      <c r="P1461" t="s">
        <v>26</v>
      </c>
      <c r="Q1461" t="s">
        <v>250</v>
      </c>
      <c r="R1461" t="s">
        <v>12</v>
      </c>
      <c r="S1461">
        <v>4</v>
      </c>
      <c r="T1461">
        <v>383.74</v>
      </c>
      <c r="U1461">
        <v>0.01</v>
      </c>
      <c r="V1461">
        <v>1519.6104</v>
      </c>
      <c r="W1461" t="s">
        <v>1829</v>
      </c>
    </row>
    <row r="1462" spans="1:23">
      <c r="A1462" s="27">
        <v>45745</v>
      </c>
      <c r="B1462" t="s">
        <v>562</v>
      </c>
      <c r="C1462" t="s">
        <v>1582</v>
      </c>
      <c r="D1462" t="s">
        <v>3869</v>
      </c>
      <c r="E1462" t="s">
        <v>1566</v>
      </c>
      <c r="F1462" t="s">
        <v>3848</v>
      </c>
      <c r="G1462" t="s">
        <v>1683</v>
      </c>
      <c r="H1462" t="s">
        <v>1752</v>
      </c>
      <c r="I1462" t="s">
        <v>1753</v>
      </c>
      <c r="J1462" t="s">
        <v>1754</v>
      </c>
      <c r="K1462" t="s">
        <v>1755</v>
      </c>
      <c r="L1462" t="s">
        <v>1756</v>
      </c>
      <c r="M1462" t="s">
        <v>563</v>
      </c>
      <c r="N1462">
        <v>64</v>
      </c>
      <c r="O1462" t="s">
        <v>9</v>
      </c>
      <c r="P1462" t="s">
        <v>19</v>
      </c>
      <c r="Q1462" t="s">
        <v>117</v>
      </c>
      <c r="R1462" t="s">
        <v>12</v>
      </c>
      <c r="S1462">
        <v>4</v>
      </c>
      <c r="T1462">
        <v>469.68</v>
      </c>
      <c r="U1462">
        <v>0.19</v>
      </c>
      <c r="V1462">
        <v>1521.7632000000001</v>
      </c>
      <c r="W1462" t="s">
        <v>1829</v>
      </c>
    </row>
    <row r="1463" spans="1:23">
      <c r="A1463" s="27">
        <v>45746</v>
      </c>
      <c r="B1463" t="s">
        <v>646</v>
      </c>
      <c r="C1463" t="s">
        <v>1686</v>
      </c>
      <c r="D1463" t="s">
        <v>3930</v>
      </c>
      <c r="E1463" t="s">
        <v>1547</v>
      </c>
      <c r="F1463" t="s">
        <v>3846</v>
      </c>
      <c r="G1463" t="s">
        <v>1629</v>
      </c>
      <c r="H1463" t="s">
        <v>1792</v>
      </c>
      <c r="I1463" t="s">
        <v>1793</v>
      </c>
      <c r="J1463" t="s">
        <v>1763</v>
      </c>
      <c r="K1463" t="s">
        <v>395</v>
      </c>
      <c r="L1463" t="s">
        <v>1772</v>
      </c>
      <c r="M1463" t="s">
        <v>647</v>
      </c>
      <c r="N1463">
        <v>45</v>
      </c>
      <c r="O1463" t="s">
        <v>16</v>
      </c>
      <c r="P1463" t="s">
        <v>31</v>
      </c>
      <c r="Q1463" t="s">
        <v>254</v>
      </c>
      <c r="R1463" t="s">
        <v>12</v>
      </c>
      <c r="S1463">
        <v>2</v>
      </c>
      <c r="T1463">
        <v>895.92</v>
      </c>
      <c r="U1463">
        <v>0.15</v>
      </c>
      <c r="V1463">
        <v>1523.0640000000001</v>
      </c>
      <c r="W1463" t="s">
        <v>1824</v>
      </c>
    </row>
    <row r="1464" spans="1:23">
      <c r="A1464" s="27">
        <v>45746</v>
      </c>
      <c r="B1464" t="s">
        <v>923</v>
      </c>
      <c r="C1464" t="s">
        <v>1734</v>
      </c>
      <c r="D1464" t="s">
        <v>3954</v>
      </c>
      <c r="E1464" t="s">
        <v>1563</v>
      </c>
      <c r="F1464" t="s">
        <v>3839</v>
      </c>
      <c r="G1464" t="s">
        <v>1597</v>
      </c>
      <c r="H1464" t="s">
        <v>1779</v>
      </c>
      <c r="I1464" t="s">
        <v>1780</v>
      </c>
      <c r="J1464" t="s">
        <v>1763</v>
      </c>
      <c r="K1464" t="s">
        <v>1781</v>
      </c>
      <c r="L1464" t="s">
        <v>1772</v>
      </c>
      <c r="M1464" t="s">
        <v>924</v>
      </c>
      <c r="N1464">
        <v>40</v>
      </c>
      <c r="O1464" t="s">
        <v>16</v>
      </c>
      <c r="P1464" t="s">
        <v>31</v>
      </c>
      <c r="Q1464" t="s">
        <v>328</v>
      </c>
      <c r="R1464" t="s">
        <v>12</v>
      </c>
      <c r="S1464">
        <v>2</v>
      </c>
      <c r="T1464">
        <v>846.18</v>
      </c>
      <c r="U1464">
        <v>0.1</v>
      </c>
      <c r="V1464">
        <v>1523.124</v>
      </c>
      <c r="W1464" t="s">
        <v>1826</v>
      </c>
    </row>
    <row r="1465" spans="1:23">
      <c r="A1465" s="27">
        <v>45747</v>
      </c>
      <c r="B1465" t="s">
        <v>601</v>
      </c>
      <c r="C1465" t="s">
        <v>1570</v>
      </c>
      <c r="D1465" t="s">
        <v>3859</v>
      </c>
      <c r="E1465" t="s">
        <v>1563</v>
      </c>
      <c r="F1465" t="s">
        <v>3848</v>
      </c>
      <c r="G1465" t="s">
        <v>1593</v>
      </c>
      <c r="H1465" t="s">
        <v>1807</v>
      </c>
      <c r="I1465" t="s">
        <v>1808</v>
      </c>
      <c r="J1465" t="s">
        <v>1759</v>
      </c>
      <c r="K1465" t="s">
        <v>1809</v>
      </c>
      <c r="L1465" t="s">
        <v>1756</v>
      </c>
      <c r="M1465" t="s">
        <v>602</v>
      </c>
      <c r="N1465">
        <v>23</v>
      </c>
      <c r="O1465" t="s">
        <v>16</v>
      </c>
      <c r="P1465" t="s">
        <v>26</v>
      </c>
      <c r="Q1465" t="s">
        <v>88</v>
      </c>
      <c r="R1465" t="s">
        <v>12</v>
      </c>
      <c r="S1465">
        <v>2</v>
      </c>
      <c r="T1465">
        <v>813.01</v>
      </c>
      <c r="U1465">
        <v>0.06</v>
      </c>
      <c r="V1465">
        <v>1528.4588000000001</v>
      </c>
      <c r="W1465" t="s">
        <v>1826</v>
      </c>
    </row>
    <row r="1466" spans="1:23">
      <c r="A1466" s="27">
        <v>45748</v>
      </c>
      <c r="B1466" t="s">
        <v>1005</v>
      </c>
      <c r="C1466" t="s">
        <v>1652</v>
      </c>
      <c r="D1466" t="s">
        <v>3912</v>
      </c>
      <c r="E1466" t="s">
        <v>1566</v>
      </c>
      <c r="F1466" t="s">
        <v>3887</v>
      </c>
      <c r="G1466" t="s">
        <v>1545</v>
      </c>
      <c r="H1466" t="s">
        <v>1797</v>
      </c>
      <c r="I1466" t="s">
        <v>1798</v>
      </c>
      <c r="J1466" t="s">
        <v>1754</v>
      </c>
      <c r="K1466" t="s">
        <v>129</v>
      </c>
      <c r="L1466" t="s">
        <v>1756</v>
      </c>
      <c r="M1466" t="s">
        <v>1006</v>
      </c>
      <c r="N1466">
        <v>54</v>
      </c>
      <c r="O1466" t="s">
        <v>9</v>
      </c>
      <c r="P1466" t="s">
        <v>19</v>
      </c>
      <c r="Q1466" t="s">
        <v>163</v>
      </c>
      <c r="R1466" t="s">
        <v>12</v>
      </c>
      <c r="S1466">
        <v>2</v>
      </c>
      <c r="T1466">
        <v>945.92</v>
      </c>
      <c r="U1466">
        <v>0.19</v>
      </c>
      <c r="V1466">
        <v>1532.3904</v>
      </c>
      <c r="W1466" t="s">
        <v>1824</v>
      </c>
    </row>
    <row r="1467" spans="1:23">
      <c r="A1467" s="27">
        <v>45748</v>
      </c>
      <c r="B1467" t="s">
        <v>678</v>
      </c>
      <c r="C1467" t="s">
        <v>1666</v>
      </c>
      <c r="D1467" t="s">
        <v>3919</v>
      </c>
      <c r="E1467" t="s">
        <v>1558</v>
      </c>
      <c r="F1467" t="s">
        <v>3861</v>
      </c>
      <c r="G1467" t="s">
        <v>1689</v>
      </c>
      <c r="H1467" t="s">
        <v>1779</v>
      </c>
      <c r="I1467" t="s">
        <v>1780</v>
      </c>
      <c r="J1467" t="s">
        <v>1763</v>
      </c>
      <c r="K1467" t="s">
        <v>1781</v>
      </c>
      <c r="L1467" t="s">
        <v>1772</v>
      </c>
      <c r="M1467" t="s">
        <v>679</v>
      </c>
      <c r="N1467">
        <v>54</v>
      </c>
      <c r="O1467" t="s">
        <v>9</v>
      </c>
      <c r="P1467" t="s">
        <v>19</v>
      </c>
      <c r="Q1467" t="s">
        <v>194</v>
      </c>
      <c r="R1467" t="s">
        <v>12</v>
      </c>
      <c r="S1467">
        <v>2</v>
      </c>
      <c r="T1467">
        <v>958.64</v>
      </c>
      <c r="U1467">
        <v>0.2</v>
      </c>
      <c r="V1467">
        <v>1533.8240000000001</v>
      </c>
      <c r="W1467" t="s">
        <v>1826</v>
      </c>
    </row>
    <row r="1468" spans="1:23">
      <c r="A1468" s="27">
        <v>45749</v>
      </c>
      <c r="B1468" t="s">
        <v>1092</v>
      </c>
      <c r="C1468" t="s">
        <v>1746</v>
      </c>
      <c r="D1468" t="s">
        <v>3960</v>
      </c>
      <c r="E1468" t="s">
        <v>1544</v>
      </c>
      <c r="F1468" t="s">
        <v>3858</v>
      </c>
      <c r="G1468" t="s">
        <v>1597</v>
      </c>
      <c r="H1468" t="s">
        <v>1766</v>
      </c>
      <c r="I1468" t="s">
        <v>1767</v>
      </c>
      <c r="J1468" t="s">
        <v>1759</v>
      </c>
      <c r="K1468" t="s">
        <v>1768</v>
      </c>
      <c r="L1468" t="s">
        <v>1765</v>
      </c>
      <c r="M1468" t="s">
        <v>1093</v>
      </c>
      <c r="N1468">
        <v>55</v>
      </c>
      <c r="O1468" t="s">
        <v>9</v>
      </c>
      <c r="P1468" t="s">
        <v>19</v>
      </c>
      <c r="Q1468" t="s">
        <v>81</v>
      </c>
      <c r="R1468" t="s">
        <v>12</v>
      </c>
      <c r="S1468">
        <v>0</v>
      </c>
      <c r="T1468">
        <v>451.67</v>
      </c>
      <c r="U1468">
        <v>0.15</v>
      </c>
      <c r="V1468">
        <v>1535.6780000000001</v>
      </c>
      <c r="W1468" t="s">
        <v>1829</v>
      </c>
    </row>
    <row r="1469" spans="1:23">
      <c r="A1469" s="27">
        <v>45749</v>
      </c>
      <c r="B1469" t="s">
        <v>702</v>
      </c>
      <c r="C1469" t="s">
        <v>1592</v>
      </c>
      <c r="D1469" t="s">
        <v>3876</v>
      </c>
      <c r="E1469" t="s">
        <v>1566</v>
      </c>
      <c r="F1469" t="s">
        <v>3872</v>
      </c>
      <c r="G1469" t="s">
        <v>1683</v>
      </c>
      <c r="H1469" t="s">
        <v>1813</v>
      </c>
      <c r="I1469" t="s">
        <v>1814</v>
      </c>
      <c r="J1469" t="s">
        <v>1754</v>
      </c>
      <c r="K1469" t="s">
        <v>1815</v>
      </c>
      <c r="L1469" t="s">
        <v>1772</v>
      </c>
      <c r="M1469" t="s">
        <v>703</v>
      </c>
      <c r="N1469">
        <v>44</v>
      </c>
      <c r="O1469" t="s">
        <v>9</v>
      </c>
      <c r="P1469" t="s">
        <v>31</v>
      </c>
      <c r="Q1469" t="s">
        <v>217</v>
      </c>
      <c r="R1469" t="s">
        <v>12</v>
      </c>
      <c r="S1469">
        <v>2</v>
      </c>
      <c r="T1469">
        <v>873.1</v>
      </c>
      <c r="U1469">
        <v>0.12</v>
      </c>
      <c r="V1469">
        <v>1536.6559999999999</v>
      </c>
      <c r="W1469" t="s">
        <v>1829</v>
      </c>
    </row>
    <row r="1470" spans="1:23">
      <c r="A1470" s="27">
        <v>45749</v>
      </c>
      <c r="B1470" t="s">
        <v>1124</v>
      </c>
      <c r="C1470" t="s">
        <v>1698</v>
      </c>
      <c r="D1470" t="s">
        <v>3936</v>
      </c>
      <c r="E1470" t="s">
        <v>1547</v>
      </c>
      <c r="F1470" t="s">
        <v>3894</v>
      </c>
      <c r="G1470" t="s">
        <v>1697</v>
      </c>
      <c r="H1470" t="s">
        <v>1779</v>
      </c>
      <c r="I1470" t="s">
        <v>1780</v>
      </c>
      <c r="J1470" t="s">
        <v>1763</v>
      </c>
      <c r="K1470" t="s">
        <v>1781</v>
      </c>
      <c r="L1470" t="s">
        <v>1772</v>
      </c>
      <c r="M1470" t="s">
        <v>1125</v>
      </c>
      <c r="N1470">
        <v>32</v>
      </c>
      <c r="O1470" t="s">
        <v>9</v>
      </c>
      <c r="P1470" t="s">
        <v>26</v>
      </c>
      <c r="Q1470" t="s">
        <v>22</v>
      </c>
      <c r="R1470" t="s">
        <v>12</v>
      </c>
      <c r="S1470">
        <v>3</v>
      </c>
      <c r="T1470">
        <v>582.1</v>
      </c>
      <c r="U1470">
        <v>0.12</v>
      </c>
      <c r="V1470">
        <v>1536.7439999999999</v>
      </c>
      <c r="W1470" t="s">
        <v>1826</v>
      </c>
    </row>
    <row r="1471" spans="1:23">
      <c r="A1471" s="27">
        <v>45750</v>
      </c>
      <c r="B1471" t="s">
        <v>746</v>
      </c>
      <c r="C1471" t="s">
        <v>1726</v>
      </c>
      <c r="D1471" t="s">
        <v>3950</v>
      </c>
      <c r="E1471" t="s">
        <v>1558</v>
      </c>
      <c r="F1471" t="s">
        <v>3906</v>
      </c>
      <c r="G1471" t="s">
        <v>1623</v>
      </c>
      <c r="H1471" t="s">
        <v>1792</v>
      </c>
      <c r="I1471" t="s">
        <v>1793</v>
      </c>
      <c r="J1471" t="s">
        <v>1763</v>
      </c>
      <c r="K1471" t="s">
        <v>395</v>
      </c>
      <c r="L1471" t="s">
        <v>1772</v>
      </c>
      <c r="M1471" t="s">
        <v>747</v>
      </c>
      <c r="N1471">
        <v>27</v>
      </c>
      <c r="O1471" t="s">
        <v>16</v>
      </c>
      <c r="P1471" t="s">
        <v>26</v>
      </c>
      <c r="Q1471" t="s">
        <v>588</v>
      </c>
      <c r="R1471" t="s">
        <v>12</v>
      </c>
      <c r="S1471">
        <v>3</v>
      </c>
      <c r="T1471">
        <v>539.44000000000005</v>
      </c>
      <c r="U1471">
        <v>0.05</v>
      </c>
      <c r="V1471">
        <v>1537.404</v>
      </c>
      <c r="W1471" t="s">
        <v>1829</v>
      </c>
    </row>
    <row r="1472" spans="1:23">
      <c r="A1472" s="27">
        <v>45750</v>
      </c>
      <c r="B1472" t="s">
        <v>1053</v>
      </c>
      <c r="C1472" t="s">
        <v>1606</v>
      </c>
      <c r="D1472" t="s">
        <v>3884</v>
      </c>
      <c r="E1472" t="s">
        <v>1544</v>
      </c>
      <c r="F1472" t="s">
        <v>3864</v>
      </c>
      <c r="G1472" t="s">
        <v>1687</v>
      </c>
      <c r="H1472" t="s">
        <v>1786</v>
      </c>
      <c r="I1472" t="s">
        <v>1787</v>
      </c>
      <c r="J1472" t="s">
        <v>1763</v>
      </c>
      <c r="K1472" t="s">
        <v>1788</v>
      </c>
      <c r="L1472" t="s">
        <v>1756</v>
      </c>
      <c r="M1472" t="s">
        <v>1054</v>
      </c>
      <c r="N1472">
        <v>37</v>
      </c>
      <c r="O1472" t="s">
        <v>9</v>
      </c>
      <c r="P1472" t="s">
        <v>31</v>
      </c>
      <c r="Q1472" t="s">
        <v>184</v>
      </c>
      <c r="R1472" t="s">
        <v>12</v>
      </c>
      <c r="S1472">
        <v>2</v>
      </c>
      <c r="T1472">
        <v>915.15</v>
      </c>
      <c r="U1472">
        <v>0.16</v>
      </c>
      <c r="V1472">
        <v>1537.452</v>
      </c>
      <c r="W1472" t="s">
        <v>1824</v>
      </c>
    </row>
    <row r="1473" spans="1:23">
      <c r="A1473" s="27">
        <v>45750</v>
      </c>
      <c r="B1473" t="s">
        <v>458</v>
      </c>
      <c r="C1473" t="s">
        <v>1736</v>
      </c>
      <c r="D1473" t="s">
        <v>3955</v>
      </c>
      <c r="E1473" t="s">
        <v>1558</v>
      </c>
      <c r="F1473" t="s">
        <v>3850</v>
      </c>
      <c r="G1473" t="s">
        <v>1681</v>
      </c>
      <c r="H1473" t="s">
        <v>1804</v>
      </c>
      <c r="I1473" t="s">
        <v>1805</v>
      </c>
      <c r="J1473" t="s">
        <v>1784</v>
      </c>
      <c r="K1473" t="s">
        <v>1806</v>
      </c>
      <c r="L1473" t="s">
        <v>1756</v>
      </c>
      <c r="M1473" t="s">
        <v>459</v>
      </c>
      <c r="N1473">
        <v>54</v>
      </c>
      <c r="O1473" t="s">
        <v>9</v>
      </c>
      <c r="P1473" t="s">
        <v>19</v>
      </c>
      <c r="Q1473" t="s">
        <v>18</v>
      </c>
      <c r="R1473" t="s">
        <v>12</v>
      </c>
      <c r="S1473">
        <v>3</v>
      </c>
      <c r="T1473">
        <v>517.98</v>
      </c>
      <c r="U1473">
        <v>0.01</v>
      </c>
      <c r="V1473">
        <v>1538.4005999999999</v>
      </c>
      <c r="W1473" t="s">
        <v>1826</v>
      </c>
    </row>
    <row r="1474" spans="1:23">
      <c r="A1474" s="27">
        <v>45751</v>
      </c>
      <c r="B1474" t="s">
        <v>890</v>
      </c>
      <c r="C1474" t="s">
        <v>1716</v>
      </c>
      <c r="D1474" t="s">
        <v>3945</v>
      </c>
      <c r="E1474" t="s">
        <v>1544</v>
      </c>
      <c r="F1474" t="s">
        <v>3929</v>
      </c>
      <c r="G1474" t="s">
        <v>1609</v>
      </c>
      <c r="H1474" t="s">
        <v>1797</v>
      </c>
      <c r="I1474" t="s">
        <v>1798</v>
      </c>
      <c r="J1474" t="s">
        <v>1754</v>
      </c>
      <c r="K1474" t="s">
        <v>129</v>
      </c>
      <c r="L1474" t="s">
        <v>1756</v>
      </c>
      <c r="M1474" t="s">
        <v>891</v>
      </c>
      <c r="N1474">
        <v>48</v>
      </c>
      <c r="O1474" t="s">
        <v>9</v>
      </c>
      <c r="P1474" t="s">
        <v>31</v>
      </c>
      <c r="Q1474" t="s">
        <v>267</v>
      </c>
      <c r="R1474" t="s">
        <v>12</v>
      </c>
      <c r="S1474">
        <v>2</v>
      </c>
      <c r="T1474">
        <v>905.26</v>
      </c>
      <c r="U1474">
        <v>0.15</v>
      </c>
      <c r="V1474">
        <v>1538.942</v>
      </c>
      <c r="W1474" t="s">
        <v>1824</v>
      </c>
    </row>
    <row r="1475" spans="1:23">
      <c r="A1475" s="27">
        <v>45752</v>
      </c>
      <c r="B1475" t="s">
        <v>1157</v>
      </c>
      <c r="C1475" t="s">
        <v>1696</v>
      </c>
      <c r="D1475" t="s">
        <v>3935</v>
      </c>
      <c r="E1475" t="s">
        <v>1563</v>
      </c>
      <c r="F1475" t="s">
        <v>3854</v>
      </c>
      <c r="G1475" t="s">
        <v>1573</v>
      </c>
      <c r="H1475" t="s">
        <v>1810</v>
      </c>
      <c r="I1475" t="s">
        <v>1811</v>
      </c>
      <c r="J1475" t="s">
        <v>1754</v>
      </c>
      <c r="K1475" t="s">
        <v>1812</v>
      </c>
      <c r="L1475" t="s">
        <v>1756</v>
      </c>
      <c r="M1475" t="s">
        <v>1158</v>
      </c>
      <c r="N1475">
        <v>45</v>
      </c>
      <c r="O1475" t="s">
        <v>9</v>
      </c>
      <c r="P1475" t="s">
        <v>31</v>
      </c>
      <c r="Q1475" t="s">
        <v>58</v>
      </c>
      <c r="R1475" t="s">
        <v>12</v>
      </c>
      <c r="S1475">
        <v>4</v>
      </c>
      <c r="T1475">
        <v>475.98</v>
      </c>
      <c r="U1475">
        <v>0.19</v>
      </c>
      <c r="V1475">
        <v>1542.1751999999999</v>
      </c>
      <c r="W1475" t="s">
        <v>1829</v>
      </c>
    </row>
    <row r="1476" spans="1:23">
      <c r="A1476" s="27">
        <v>45752</v>
      </c>
      <c r="B1476" t="s">
        <v>1029</v>
      </c>
      <c r="C1476" t="s">
        <v>1568</v>
      </c>
      <c r="D1476" t="s">
        <v>3857</v>
      </c>
      <c r="E1476" t="s">
        <v>1544</v>
      </c>
      <c r="F1476" t="s">
        <v>3858</v>
      </c>
      <c r="G1476" t="s">
        <v>1589</v>
      </c>
      <c r="H1476" t="s">
        <v>1804</v>
      </c>
      <c r="I1476" t="s">
        <v>1805</v>
      </c>
      <c r="J1476" t="s">
        <v>1784</v>
      </c>
      <c r="K1476" t="s">
        <v>1806</v>
      </c>
      <c r="L1476" t="s">
        <v>1756</v>
      </c>
      <c r="M1476" t="s">
        <v>1030</v>
      </c>
      <c r="N1476">
        <v>62</v>
      </c>
      <c r="O1476" t="s">
        <v>16</v>
      </c>
      <c r="P1476" t="s">
        <v>19</v>
      </c>
      <c r="Q1476" t="s">
        <v>47</v>
      </c>
      <c r="R1476" t="s">
        <v>12</v>
      </c>
      <c r="S1476">
        <v>2</v>
      </c>
      <c r="T1476">
        <v>848.87</v>
      </c>
      <c r="U1476">
        <v>0.09</v>
      </c>
      <c r="V1476">
        <v>1544.9434000000001</v>
      </c>
      <c r="W1476" t="s">
        <v>1824</v>
      </c>
    </row>
    <row r="1477" spans="1:23">
      <c r="A1477" s="27">
        <v>45752</v>
      </c>
      <c r="B1477" t="s">
        <v>1475</v>
      </c>
      <c r="C1477" t="s">
        <v>1592</v>
      </c>
      <c r="D1477" t="s">
        <v>3876</v>
      </c>
      <c r="E1477" t="s">
        <v>1566</v>
      </c>
      <c r="F1477" t="s">
        <v>3872</v>
      </c>
      <c r="G1477" t="s">
        <v>1663</v>
      </c>
      <c r="H1477" t="s">
        <v>1794</v>
      </c>
      <c r="I1477" t="s">
        <v>1795</v>
      </c>
      <c r="J1477" t="s">
        <v>1759</v>
      </c>
      <c r="K1477" t="s">
        <v>1796</v>
      </c>
      <c r="L1477" t="s">
        <v>1772</v>
      </c>
      <c r="M1477" t="s">
        <v>1476</v>
      </c>
      <c r="N1477">
        <v>40</v>
      </c>
      <c r="O1477" t="s">
        <v>9</v>
      </c>
      <c r="P1477" t="s">
        <v>31</v>
      </c>
      <c r="Q1477" t="s">
        <v>324</v>
      </c>
      <c r="R1477" t="s">
        <v>12</v>
      </c>
      <c r="S1477">
        <v>4</v>
      </c>
      <c r="T1477">
        <v>411.68</v>
      </c>
      <c r="U1477">
        <v>0.06</v>
      </c>
      <c r="V1477">
        <v>1547.9168</v>
      </c>
      <c r="W1477" t="s">
        <v>1824</v>
      </c>
    </row>
    <row r="1478" spans="1:23">
      <c r="A1478" s="27">
        <v>45752</v>
      </c>
      <c r="B1478" t="s">
        <v>67</v>
      </c>
      <c r="C1478" t="s">
        <v>1574</v>
      </c>
      <c r="D1478" t="s">
        <v>3862</v>
      </c>
      <c r="E1478" t="s">
        <v>1563</v>
      </c>
      <c r="F1478" t="s">
        <v>3848</v>
      </c>
      <c r="G1478" t="s">
        <v>1677</v>
      </c>
      <c r="H1478" t="s">
        <v>1766</v>
      </c>
      <c r="I1478" t="s">
        <v>1767</v>
      </c>
      <c r="J1478" t="s">
        <v>1759</v>
      </c>
      <c r="K1478" t="s">
        <v>1768</v>
      </c>
      <c r="L1478" t="s">
        <v>1765</v>
      </c>
      <c r="M1478" t="s">
        <v>68</v>
      </c>
      <c r="N1478">
        <v>53</v>
      </c>
      <c r="O1478" t="s">
        <v>16</v>
      </c>
      <c r="P1478" t="s">
        <v>19</v>
      </c>
      <c r="Q1478" t="s">
        <v>22</v>
      </c>
      <c r="R1478" t="s">
        <v>12</v>
      </c>
      <c r="S1478">
        <v>3</v>
      </c>
      <c r="T1478">
        <v>706.87</v>
      </c>
      <c r="U1478">
        <v>0.27</v>
      </c>
      <c r="V1478">
        <v>1548.0453</v>
      </c>
      <c r="W1478" t="s">
        <v>1824</v>
      </c>
    </row>
    <row r="1479" spans="1:23">
      <c r="A1479" s="27">
        <v>45753</v>
      </c>
      <c r="B1479" t="s">
        <v>860</v>
      </c>
      <c r="C1479" t="s">
        <v>1586</v>
      </c>
      <c r="D1479" t="s">
        <v>3871</v>
      </c>
      <c r="E1479" t="s">
        <v>1566</v>
      </c>
      <c r="F1479" t="s">
        <v>3872</v>
      </c>
      <c r="G1479" t="s">
        <v>1697</v>
      </c>
      <c r="H1479" t="s">
        <v>1801</v>
      </c>
      <c r="I1479" t="s">
        <v>1802</v>
      </c>
      <c r="J1479" t="s">
        <v>1759</v>
      </c>
      <c r="K1479" t="s">
        <v>1803</v>
      </c>
      <c r="L1479" t="s">
        <v>1756</v>
      </c>
      <c r="M1479" t="s">
        <v>861</v>
      </c>
      <c r="N1479">
        <v>31</v>
      </c>
      <c r="O1479" t="s">
        <v>16</v>
      </c>
      <c r="P1479" t="s">
        <v>26</v>
      </c>
      <c r="Q1479" t="s">
        <v>254</v>
      </c>
      <c r="R1479" t="s">
        <v>12</v>
      </c>
      <c r="S1479">
        <v>3</v>
      </c>
      <c r="T1479">
        <v>543.22</v>
      </c>
      <c r="U1479">
        <v>0.05</v>
      </c>
      <c r="V1479">
        <v>1548.1769999999999</v>
      </c>
      <c r="W1479" t="s">
        <v>1829</v>
      </c>
    </row>
    <row r="1480" spans="1:23">
      <c r="A1480" s="27">
        <v>45753</v>
      </c>
      <c r="B1480" t="s">
        <v>791</v>
      </c>
      <c r="C1480" t="s">
        <v>1668</v>
      </c>
      <c r="D1480" t="s">
        <v>3920</v>
      </c>
      <c r="E1480" t="s">
        <v>1558</v>
      </c>
      <c r="F1480" t="s">
        <v>3909</v>
      </c>
      <c r="G1480" t="s">
        <v>1637</v>
      </c>
      <c r="H1480" t="s">
        <v>1769</v>
      </c>
      <c r="I1480" t="s">
        <v>1770</v>
      </c>
      <c r="J1480" t="s">
        <v>1763</v>
      </c>
      <c r="K1480" t="s">
        <v>1771</v>
      </c>
      <c r="L1480" t="s">
        <v>1772</v>
      </c>
      <c r="M1480" t="s">
        <v>792</v>
      </c>
      <c r="N1480">
        <v>32</v>
      </c>
      <c r="O1480" t="s">
        <v>9</v>
      </c>
      <c r="P1480" t="s">
        <v>26</v>
      </c>
      <c r="Q1480" t="s">
        <v>58</v>
      </c>
      <c r="R1480" t="s">
        <v>12</v>
      </c>
      <c r="S1480">
        <v>3</v>
      </c>
      <c r="T1480">
        <v>543.49</v>
      </c>
      <c r="U1480">
        <v>0.05</v>
      </c>
      <c r="V1480">
        <v>1548.9465</v>
      </c>
      <c r="W1480" t="s">
        <v>1829</v>
      </c>
    </row>
    <row r="1481" spans="1:23">
      <c r="A1481" s="27">
        <v>45753</v>
      </c>
      <c r="B1481" t="s">
        <v>1414</v>
      </c>
      <c r="C1481" t="s">
        <v>1712</v>
      </c>
      <c r="D1481" t="s">
        <v>3943</v>
      </c>
      <c r="E1481" t="s">
        <v>1566</v>
      </c>
      <c r="F1481" t="s">
        <v>3856</v>
      </c>
      <c r="G1481" t="s">
        <v>1741</v>
      </c>
      <c r="H1481" t="s">
        <v>1810</v>
      </c>
      <c r="I1481" t="s">
        <v>1811</v>
      </c>
      <c r="J1481" t="s">
        <v>1754</v>
      </c>
      <c r="K1481" t="s">
        <v>1812</v>
      </c>
      <c r="L1481" t="s">
        <v>1756</v>
      </c>
      <c r="M1481" t="s">
        <v>1415</v>
      </c>
      <c r="N1481">
        <v>62</v>
      </c>
      <c r="O1481" t="s">
        <v>16</v>
      </c>
      <c r="P1481" t="s">
        <v>19</v>
      </c>
      <c r="Q1481" t="s">
        <v>163</v>
      </c>
      <c r="R1481" t="s">
        <v>12</v>
      </c>
      <c r="S1481">
        <v>3</v>
      </c>
      <c r="T1481">
        <v>543.83000000000004</v>
      </c>
      <c r="U1481">
        <v>0.05</v>
      </c>
      <c r="V1481">
        <v>1549.9155000000001</v>
      </c>
      <c r="W1481" t="s">
        <v>1829</v>
      </c>
    </row>
    <row r="1482" spans="1:23">
      <c r="A1482" s="27">
        <v>45754</v>
      </c>
      <c r="B1482" t="s">
        <v>711</v>
      </c>
      <c r="C1482" t="s">
        <v>1740</v>
      </c>
      <c r="D1482" t="s">
        <v>3957</v>
      </c>
      <c r="E1482" t="s">
        <v>1547</v>
      </c>
      <c r="F1482" t="s">
        <v>3843</v>
      </c>
      <c r="G1482" t="s">
        <v>1631</v>
      </c>
      <c r="H1482" t="s">
        <v>1810</v>
      </c>
      <c r="I1482" t="s">
        <v>1811</v>
      </c>
      <c r="J1482" t="s">
        <v>1754</v>
      </c>
      <c r="K1482" t="s">
        <v>1812</v>
      </c>
      <c r="L1482" t="s">
        <v>1756</v>
      </c>
      <c r="M1482" t="s">
        <v>712</v>
      </c>
      <c r="N1482">
        <v>47</v>
      </c>
      <c r="O1482" t="s">
        <v>16</v>
      </c>
      <c r="P1482" t="s">
        <v>31</v>
      </c>
      <c r="Q1482" t="s">
        <v>81</v>
      </c>
      <c r="R1482" t="s">
        <v>12</v>
      </c>
      <c r="S1482">
        <v>2</v>
      </c>
      <c r="T1482">
        <v>891.13</v>
      </c>
      <c r="U1482">
        <v>0.13</v>
      </c>
      <c r="V1482">
        <v>1550.5662</v>
      </c>
      <c r="W1482" t="s">
        <v>1829</v>
      </c>
    </row>
    <row r="1483" spans="1:23">
      <c r="A1483" s="27">
        <v>45754</v>
      </c>
      <c r="B1483" t="s">
        <v>1044</v>
      </c>
      <c r="C1483" t="s">
        <v>1612</v>
      </c>
      <c r="D1483" t="s">
        <v>3888</v>
      </c>
      <c r="E1483" t="s">
        <v>1558</v>
      </c>
      <c r="F1483" t="s">
        <v>3850</v>
      </c>
      <c r="G1483" t="s">
        <v>1627</v>
      </c>
      <c r="H1483" t="s">
        <v>1769</v>
      </c>
      <c r="I1483" t="s">
        <v>1770</v>
      </c>
      <c r="J1483" t="s">
        <v>1763</v>
      </c>
      <c r="K1483" t="s">
        <v>1771</v>
      </c>
      <c r="L1483" t="s">
        <v>1772</v>
      </c>
      <c r="M1483" t="s">
        <v>1045</v>
      </c>
      <c r="N1483">
        <v>34</v>
      </c>
      <c r="O1483" t="s">
        <v>16</v>
      </c>
      <c r="P1483" t="s">
        <v>26</v>
      </c>
      <c r="Q1483" t="s">
        <v>39</v>
      </c>
      <c r="R1483" t="s">
        <v>12</v>
      </c>
      <c r="S1483">
        <v>3</v>
      </c>
      <c r="T1483">
        <v>601.92999999999995</v>
      </c>
      <c r="U1483">
        <v>0.14000000000000001</v>
      </c>
      <c r="V1483">
        <v>1552.9793999999999</v>
      </c>
      <c r="W1483" t="s">
        <v>1829</v>
      </c>
    </row>
    <row r="1484" spans="1:23">
      <c r="A1484" s="27">
        <v>45754</v>
      </c>
      <c r="B1484" t="s">
        <v>372</v>
      </c>
      <c r="C1484" t="s">
        <v>1574</v>
      </c>
      <c r="D1484" t="s">
        <v>3862</v>
      </c>
      <c r="E1484" t="s">
        <v>1563</v>
      </c>
      <c r="F1484" t="s">
        <v>3848</v>
      </c>
      <c r="G1484" t="s">
        <v>1611</v>
      </c>
      <c r="H1484" t="s">
        <v>1797</v>
      </c>
      <c r="I1484" t="s">
        <v>1798</v>
      </c>
      <c r="J1484" t="s">
        <v>1754</v>
      </c>
      <c r="K1484" t="s">
        <v>129</v>
      </c>
      <c r="L1484" t="s">
        <v>1756</v>
      </c>
      <c r="M1484" t="s">
        <v>373</v>
      </c>
      <c r="N1484">
        <v>50</v>
      </c>
      <c r="O1484" t="s">
        <v>16</v>
      </c>
      <c r="P1484" t="s">
        <v>19</v>
      </c>
      <c r="Q1484" t="s">
        <v>194</v>
      </c>
      <c r="R1484" t="s">
        <v>12</v>
      </c>
      <c r="S1484">
        <v>4</v>
      </c>
      <c r="T1484">
        <v>539.48</v>
      </c>
      <c r="U1484">
        <v>0.28000000000000003</v>
      </c>
      <c r="V1484">
        <v>1553.7023999999999</v>
      </c>
      <c r="W1484" t="s">
        <v>1826</v>
      </c>
    </row>
    <row r="1485" spans="1:23">
      <c r="A1485" s="27">
        <v>45755</v>
      </c>
      <c r="B1485" t="s">
        <v>214</v>
      </c>
      <c r="C1485" t="s">
        <v>1602</v>
      </c>
      <c r="D1485" t="s">
        <v>3882</v>
      </c>
      <c r="E1485" t="s">
        <v>1544</v>
      </c>
      <c r="F1485" t="s">
        <v>3864</v>
      </c>
      <c r="G1485" t="s">
        <v>1617</v>
      </c>
      <c r="H1485" t="s">
        <v>1799</v>
      </c>
      <c r="I1485" t="s">
        <v>1800</v>
      </c>
      <c r="J1485" t="s">
        <v>1763</v>
      </c>
      <c r="K1485" t="s">
        <v>207</v>
      </c>
      <c r="L1485" t="s">
        <v>1765</v>
      </c>
      <c r="M1485" t="s">
        <v>215</v>
      </c>
      <c r="N1485">
        <v>43</v>
      </c>
      <c r="O1485" t="s">
        <v>16</v>
      </c>
      <c r="P1485" t="s">
        <v>31</v>
      </c>
      <c r="Q1485" t="s">
        <v>267</v>
      </c>
      <c r="R1485" t="s">
        <v>12</v>
      </c>
      <c r="S1485">
        <v>3</v>
      </c>
      <c r="T1485">
        <v>672.98</v>
      </c>
      <c r="U1485">
        <v>0.23</v>
      </c>
      <c r="V1485">
        <v>1554.5838000000001</v>
      </c>
      <c r="W1485" t="s">
        <v>1824</v>
      </c>
    </row>
    <row r="1486" spans="1:23">
      <c r="A1486" s="27">
        <v>45755</v>
      </c>
      <c r="B1486" t="s">
        <v>1452</v>
      </c>
      <c r="C1486" t="s">
        <v>1656</v>
      </c>
      <c r="D1486" t="s">
        <v>3914</v>
      </c>
      <c r="E1486" t="s">
        <v>1566</v>
      </c>
      <c r="F1486" t="s">
        <v>3848</v>
      </c>
      <c r="G1486" t="s">
        <v>1735</v>
      </c>
      <c r="H1486" t="s">
        <v>1766</v>
      </c>
      <c r="I1486" t="s">
        <v>1767</v>
      </c>
      <c r="J1486" t="s">
        <v>1759</v>
      </c>
      <c r="K1486" t="s">
        <v>1768</v>
      </c>
      <c r="L1486" t="s">
        <v>1765</v>
      </c>
      <c r="M1486" t="s">
        <v>1453</v>
      </c>
      <c r="N1486">
        <v>42</v>
      </c>
      <c r="O1486" t="s">
        <v>9</v>
      </c>
      <c r="P1486" t="s">
        <v>31</v>
      </c>
      <c r="Q1486" t="s">
        <v>96</v>
      </c>
      <c r="R1486" t="s">
        <v>12</v>
      </c>
      <c r="S1486">
        <v>3</v>
      </c>
      <c r="T1486">
        <v>582.57000000000005</v>
      </c>
      <c r="U1486">
        <v>0.11</v>
      </c>
      <c r="V1486">
        <v>1555.4619</v>
      </c>
      <c r="W1486" t="s">
        <v>1824</v>
      </c>
    </row>
    <row r="1487" spans="1:23">
      <c r="A1487" s="27">
        <v>45755</v>
      </c>
      <c r="B1487" t="s">
        <v>221</v>
      </c>
      <c r="C1487" t="s">
        <v>1594</v>
      </c>
      <c r="D1487" t="s">
        <v>3877</v>
      </c>
      <c r="E1487" t="s">
        <v>1547</v>
      </c>
      <c r="F1487" t="s">
        <v>3841</v>
      </c>
      <c r="G1487" t="s">
        <v>1579</v>
      </c>
      <c r="H1487" t="s">
        <v>1813</v>
      </c>
      <c r="I1487" t="s">
        <v>1814</v>
      </c>
      <c r="J1487" t="s">
        <v>1754</v>
      </c>
      <c r="K1487" t="s">
        <v>1815</v>
      </c>
      <c r="L1487" t="s">
        <v>1772</v>
      </c>
      <c r="M1487" t="s">
        <v>222</v>
      </c>
      <c r="N1487">
        <v>53</v>
      </c>
      <c r="O1487" t="s">
        <v>9</v>
      </c>
      <c r="P1487" t="s">
        <v>19</v>
      </c>
      <c r="Q1487" t="s">
        <v>267</v>
      </c>
      <c r="R1487" t="s">
        <v>12</v>
      </c>
      <c r="S1487">
        <v>3</v>
      </c>
      <c r="T1487">
        <v>648.33000000000004</v>
      </c>
      <c r="U1487">
        <v>0.2</v>
      </c>
      <c r="V1487">
        <v>1555.992</v>
      </c>
      <c r="W1487" t="s">
        <v>1826</v>
      </c>
    </row>
    <row r="1488" spans="1:23">
      <c r="A1488" s="27">
        <v>45755</v>
      </c>
      <c r="B1488" t="s">
        <v>284</v>
      </c>
      <c r="C1488" t="s">
        <v>1638</v>
      </c>
      <c r="D1488" t="s">
        <v>3903</v>
      </c>
      <c r="E1488" t="s">
        <v>1566</v>
      </c>
      <c r="F1488" t="s">
        <v>3887</v>
      </c>
      <c r="G1488" t="s">
        <v>1669</v>
      </c>
      <c r="H1488" t="s">
        <v>1801</v>
      </c>
      <c r="I1488" t="s">
        <v>1802</v>
      </c>
      <c r="J1488" t="s">
        <v>1759</v>
      </c>
      <c r="K1488" t="s">
        <v>1803</v>
      </c>
      <c r="L1488" t="s">
        <v>1756</v>
      </c>
      <c r="M1488" t="s">
        <v>285</v>
      </c>
      <c r="N1488">
        <v>21</v>
      </c>
      <c r="O1488" t="s">
        <v>9</v>
      </c>
      <c r="P1488" t="s">
        <v>26</v>
      </c>
      <c r="Q1488" t="s">
        <v>233</v>
      </c>
      <c r="R1488" t="s">
        <v>12</v>
      </c>
      <c r="S1488">
        <v>3</v>
      </c>
      <c r="T1488">
        <v>674.66</v>
      </c>
      <c r="U1488">
        <v>0.23</v>
      </c>
      <c r="V1488">
        <v>1558.4646</v>
      </c>
      <c r="W1488" t="s">
        <v>1829</v>
      </c>
    </row>
    <row r="1489" spans="1:23">
      <c r="A1489" s="27">
        <v>45756</v>
      </c>
      <c r="B1489" t="s">
        <v>619</v>
      </c>
      <c r="C1489" t="s">
        <v>1656</v>
      </c>
      <c r="D1489" t="s">
        <v>3914</v>
      </c>
      <c r="E1489" t="s">
        <v>1566</v>
      </c>
      <c r="F1489" t="s">
        <v>3848</v>
      </c>
      <c r="G1489" t="s">
        <v>1655</v>
      </c>
      <c r="H1489" t="s">
        <v>1807</v>
      </c>
      <c r="I1489" t="s">
        <v>1808</v>
      </c>
      <c r="J1489" t="s">
        <v>1759</v>
      </c>
      <c r="K1489" t="s">
        <v>1809</v>
      </c>
      <c r="L1489" t="s">
        <v>1756</v>
      </c>
      <c r="M1489" t="s">
        <v>620</v>
      </c>
      <c r="N1489">
        <v>42</v>
      </c>
      <c r="O1489" t="s">
        <v>9</v>
      </c>
      <c r="P1489" t="s">
        <v>31</v>
      </c>
      <c r="Q1489" t="s">
        <v>287</v>
      </c>
      <c r="R1489" t="s">
        <v>12</v>
      </c>
      <c r="S1489">
        <v>3</v>
      </c>
      <c r="T1489">
        <v>683.74</v>
      </c>
      <c r="U1489">
        <v>0.24</v>
      </c>
      <c r="V1489">
        <v>1558.9272000000001</v>
      </c>
      <c r="W1489" t="s">
        <v>1826</v>
      </c>
    </row>
    <row r="1490" spans="1:23">
      <c r="A1490" s="27">
        <v>45756</v>
      </c>
      <c r="B1490" t="s">
        <v>1163</v>
      </c>
      <c r="C1490" t="s">
        <v>1720</v>
      </c>
      <c r="D1490" t="s">
        <v>3947</v>
      </c>
      <c r="E1490" t="s">
        <v>1544</v>
      </c>
      <c r="F1490" t="s">
        <v>3858</v>
      </c>
      <c r="G1490" t="s">
        <v>1621</v>
      </c>
      <c r="H1490" t="s">
        <v>1776</v>
      </c>
      <c r="I1490" t="s">
        <v>1777</v>
      </c>
      <c r="J1490" t="s">
        <v>1754</v>
      </c>
      <c r="K1490" t="s">
        <v>1778</v>
      </c>
      <c r="L1490" t="s">
        <v>1772</v>
      </c>
      <c r="M1490" t="s">
        <v>1164</v>
      </c>
      <c r="N1490">
        <v>28</v>
      </c>
      <c r="O1490" t="s">
        <v>9</v>
      </c>
      <c r="P1490" t="s">
        <v>26</v>
      </c>
      <c r="Q1490" t="s">
        <v>22</v>
      </c>
      <c r="R1490" t="s">
        <v>12</v>
      </c>
      <c r="S1490">
        <v>3</v>
      </c>
      <c r="T1490">
        <v>619.80999999999995</v>
      </c>
      <c r="U1490">
        <v>0.16</v>
      </c>
      <c r="V1490">
        <v>1561.9212</v>
      </c>
      <c r="W1490" t="s">
        <v>1824</v>
      </c>
    </row>
    <row r="1491" spans="1:23">
      <c r="A1491" s="27">
        <v>45756</v>
      </c>
      <c r="B1491" t="s">
        <v>298</v>
      </c>
      <c r="C1491" t="s">
        <v>1732</v>
      </c>
      <c r="D1491" t="s">
        <v>3953</v>
      </c>
      <c r="E1491" t="s">
        <v>1544</v>
      </c>
      <c r="F1491" t="s">
        <v>3866</v>
      </c>
      <c r="G1491" t="s">
        <v>1645</v>
      </c>
      <c r="H1491" t="s">
        <v>1776</v>
      </c>
      <c r="I1491" t="s">
        <v>1777</v>
      </c>
      <c r="J1491" t="s">
        <v>1754</v>
      </c>
      <c r="K1491" t="s">
        <v>1778</v>
      </c>
      <c r="L1491" t="s">
        <v>1772</v>
      </c>
      <c r="M1491" t="s">
        <v>299</v>
      </c>
      <c r="N1491">
        <v>53</v>
      </c>
      <c r="O1491" t="s">
        <v>9</v>
      </c>
      <c r="P1491" t="s">
        <v>19</v>
      </c>
      <c r="Q1491" t="s">
        <v>92</v>
      </c>
      <c r="R1491" t="s">
        <v>12</v>
      </c>
      <c r="S1491">
        <v>2</v>
      </c>
      <c r="T1491">
        <v>878.05</v>
      </c>
      <c r="U1491">
        <v>0.11</v>
      </c>
      <c r="V1491">
        <v>1562.9290000000001</v>
      </c>
      <c r="W1491" t="s">
        <v>1826</v>
      </c>
    </row>
    <row r="1492" spans="1:23">
      <c r="A1492" s="27">
        <v>45756</v>
      </c>
      <c r="B1492" t="s">
        <v>631</v>
      </c>
      <c r="C1492" t="s">
        <v>1680</v>
      </c>
      <c r="D1492" t="s">
        <v>3926</v>
      </c>
      <c r="E1492" t="s">
        <v>1558</v>
      </c>
      <c r="F1492" t="s">
        <v>3861</v>
      </c>
      <c r="G1492" t="s">
        <v>1573</v>
      </c>
      <c r="H1492" t="s">
        <v>1794</v>
      </c>
      <c r="I1492" t="s">
        <v>1795</v>
      </c>
      <c r="J1492" t="s">
        <v>1759</v>
      </c>
      <c r="K1492" t="s">
        <v>1796</v>
      </c>
      <c r="L1492" t="s">
        <v>1772</v>
      </c>
      <c r="M1492" t="s">
        <v>632</v>
      </c>
      <c r="N1492">
        <v>26</v>
      </c>
      <c r="O1492" t="s">
        <v>9</v>
      </c>
      <c r="P1492" t="s">
        <v>26</v>
      </c>
      <c r="Q1492" t="s">
        <v>25</v>
      </c>
      <c r="R1492" t="s">
        <v>12</v>
      </c>
      <c r="S1492">
        <v>3</v>
      </c>
      <c r="T1492">
        <v>685.97</v>
      </c>
      <c r="U1492">
        <v>0.24</v>
      </c>
      <c r="V1492">
        <v>1564.0116</v>
      </c>
      <c r="W1492" t="s">
        <v>1826</v>
      </c>
    </row>
    <row r="1493" spans="1:23">
      <c r="A1493" s="27">
        <v>45756</v>
      </c>
      <c r="B1493" t="s">
        <v>1107</v>
      </c>
      <c r="C1493" t="s">
        <v>1644</v>
      </c>
      <c r="D1493" t="s">
        <v>3907</v>
      </c>
      <c r="E1493" t="s">
        <v>1563</v>
      </c>
      <c r="F1493" t="s">
        <v>3848</v>
      </c>
      <c r="G1493" t="s">
        <v>1691</v>
      </c>
      <c r="H1493" t="s">
        <v>1761</v>
      </c>
      <c r="I1493" t="s">
        <v>1762</v>
      </c>
      <c r="J1493" t="s">
        <v>1763</v>
      </c>
      <c r="K1493" t="s">
        <v>1764</v>
      </c>
      <c r="L1493" t="s">
        <v>1765</v>
      </c>
      <c r="M1493" t="s">
        <v>3997</v>
      </c>
      <c r="N1493">
        <v>56</v>
      </c>
      <c r="O1493" t="s">
        <v>16</v>
      </c>
      <c r="P1493" t="s">
        <v>19</v>
      </c>
      <c r="Q1493" t="s">
        <v>156</v>
      </c>
      <c r="R1493" t="s">
        <v>12</v>
      </c>
      <c r="S1493">
        <v>4</v>
      </c>
      <c r="T1493">
        <v>395.45</v>
      </c>
      <c r="U1493">
        <v>0.01</v>
      </c>
      <c r="V1493">
        <v>1565.982</v>
      </c>
      <c r="W1493" t="s">
        <v>1824</v>
      </c>
    </row>
    <row r="1494" spans="1:23">
      <c r="A1494" s="27">
        <v>45757</v>
      </c>
      <c r="B1494" t="s">
        <v>1352</v>
      </c>
      <c r="C1494" t="s">
        <v>1586</v>
      </c>
      <c r="D1494" t="s">
        <v>3871</v>
      </c>
      <c r="E1494" t="s">
        <v>1566</v>
      </c>
      <c r="F1494" t="s">
        <v>3872</v>
      </c>
      <c r="G1494" t="s">
        <v>1747</v>
      </c>
      <c r="H1494" t="s">
        <v>1782</v>
      </c>
      <c r="I1494" t="s">
        <v>1783</v>
      </c>
      <c r="J1494" t="s">
        <v>1784</v>
      </c>
      <c r="K1494" t="s">
        <v>1785</v>
      </c>
      <c r="L1494" t="s">
        <v>1772</v>
      </c>
      <c r="M1494" t="s">
        <v>1353</v>
      </c>
      <c r="N1494">
        <v>61</v>
      </c>
      <c r="O1494" t="s">
        <v>9</v>
      </c>
      <c r="P1494" t="s">
        <v>19</v>
      </c>
      <c r="Q1494" t="s">
        <v>39</v>
      </c>
      <c r="R1494" t="s">
        <v>12</v>
      </c>
      <c r="S1494">
        <v>4</v>
      </c>
      <c r="T1494">
        <v>466.24</v>
      </c>
      <c r="U1494">
        <v>0.16</v>
      </c>
      <c r="V1494">
        <v>1566.5663999999999</v>
      </c>
      <c r="W1494" t="s">
        <v>1824</v>
      </c>
    </row>
    <row r="1495" spans="1:23">
      <c r="A1495" s="27">
        <v>45757</v>
      </c>
      <c r="B1495" t="s">
        <v>292</v>
      </c>
      <c r="C1495" t="s">
        <v>1616</v>
      </c>
      <c r="D1495" t="s">
        <v>3890</v>
      </c>
      <c r="E1495" t="s">
        <v>1563</v>
      </c>
      <c r="F1495" t="s">
        <v>3839</v>
      </c>
      <c r="G1495" t="s">
        <v>1715</v>
      </c>
      <c r="H1495" t="s">
        <v>1776</v>
      </c>
      <c r="I1495" t="s">
        <v>1777</v>
      </c>
      <c r="J1495" t="s">
        <v>1754</v>
      </c>
      <c r="K1495" t="s">
        <v>1778</v>
      </c>
      <c r="L1495" t="s">
        <v>1772</v>
      </c>
      <c r="M1495" t="s">
        <v>293</v>
      </c>
      <c r="N1495">
        <v>61</v>
      </c>
      <c r="O1495" t="s">
        <v>16</v>
      </c>
      <c r="P1495" t="s">
        <v>19</v>
      </c>
      <c r="Q1495" t="s">
        <v>35</v>
      </c>
      <c r="R1495" t="s">
        <v>12</v>
      </c>
      <c r="S1495">
        <v>2</v>
      </c>
      <c r="T1495">
        <v>833.7</v>
      </c>
      <c r="U1495">
        <v>0.06</v>
      </c>
      <c r="V1495">
        <v>1567.356</v>
      </c>
      <c r="W1495" t="s">
        <v>1824</v>
      </c>
    </row>
    <row r="1496" spans="1:23">
      <c r="A1496" s="27">
        <v>45757</v>
      </c>
      <c r="B1496" t="s">
        <v>836</v>
      </c>
      <c r="C1496" t="s">
        <v>1570</v>
      </c>
      <c r="D1496" t="s">
        <v>3859</v>
      </c>
      <c r="E1496" t="s">
        <v>1563</v>
      </c>
      <c r="F1496" t="s">
        <v>3848</v>
      </c>
      <c r="G1496" t="s">
        <v>1669</v>
      </c>
      <c r="H1496" t="s">
        <v>1797</v>
      </c>
      <c r="I1496" t="s">
        <v>1798</v>
      </c>
      <c r="J1496" t="s">
        <v>1754</v>
      </c>
      <c r="K1496" t="s">
        <v>129</v>
      </c>
      <c r="L1496" t="s">
        <v>1756</v>
      </c>
      <c r="M1496" t="s">
        <v>837</v>
      </c>
      <c r="N1496">
        <v>60</v>
      </c>
      <c r="O1496" t="s">
        <v>16</v>
      </c>
      <c r="P1496" t="s">
        <v>19</v>
      </c>
      <c r="Q1496" t="s">
        <v>81</v>
      </c>
      <c r="R1496" t="s">
        <v>12</v>
      </c>
      <c r="S1496">
        <v>3</v>
      </c>
      <c r="T1496">
        <v>697.13</v>
      </c>
      <c r="U1496">
        <v>0.25</v>
      </c>
      <c r="V1496">
        <v>1568.5425</v>
      </c>
      <c r="W1496" t="s">
        <v>1826</v>
      </c>
    </row>
    <row r="1497" spans="1:23">
      <c r="A1497" s="27">
        <v>45757</v>
      </c>
      <c r="B1497" t="s">
        <v>999</v>
      </c>
      <c r="C1497" t="s">
        <v>1562</v>
      </c>
      <c r="D1497" t="s">
        <v>3853</v>
      </c>
      <c r="E1497" t="s">
        <v>1563</v>
      </c>
      <c r="F1497" t="s">
        <v>3854</v>
      </c>
      <c r="G1497" t="s">
        <v>1621</v>
      </c>
      <c r="H1497" t="s">
        <v>1804</v>
      </c>
      <c r="I1497" t="s">
        <v>1805</v>
      </c>
      <c r="J1497" t="s">
        <v>1784</v>
      </c>
      <c r="K1497" t="s">
        <v>1806</v>
      </c>
      <c r="L1497" t="s">
        <v>1756</v>
      </c>
      <c r="M1497" t="s">
        <v>1000</v>
      </c>
      <c r="N1497">
        <v>64</v>
      </c>
      <c r="O1497" t="s">
        <v>16</v>
      </c>
      <c r="P1497" t="s">
        <v>19</v>
      </c>
      <c r="Q1497" t="s">
        <v>106</v>
      </c>
      <c r="R1497" t="s">
        <v>12</v>
      </c>
      <c r="S1497">
        <v>3</v>
      </c>
      <c r="T1497">
        <v>581.09</v>
      </c>
      <c r="U1497">
        <v>0.1</v>
      </c>
      <c r="V1497">
        <v>1568.943</v>
      </c>
      <c r="W1497" t="s">
        <v>1824</v>
      </c>
    </row>
    <row r="1498" spans="1:23">
      <c r="A1498" s="27">
        <v>45758</v>
      </c>
      <c r="B1498" t="s">
        <v>711</v>
      </c>
      <c r="C1498" t="s">
        <v>1730</v>
      </c>
      <c r="D1498" t="s">
        <v>3952</v>
      </c>
      <c r="E1498" t="s">
        <v>1547</v>
      </c>
      <c r="F1498" t="s">
        <v>3894</v>
      </c>
      <c r="G1498" t="s">
        <v>1587</v>
      </c>
      <c r="H1498" t="s">
        <v>1752</v>
      </c>
      <c r="I1498" t="s">
        <v>1753</v>
      </c>
      <c r="J1498" t="s">
        <v>1754</v>
      </c>
      <c r="K1498" t="s">
        <v>1755</v>
      </c>
      <c r="L1498" t="s">
        <v>1756</v>
      </c>
      <c r="M1498" t="s">
        <v>712</v>
      </c>
      <c r="N1498">
        <v>47</v>
      </c>
      <c r="O1498" t="s">
        <v>16</v>
      </c>
      <c r="P1498" t="s">
        <v>31</v>
      </c>
      <c r="Q1498" t="s">
        <v>287</v>
      </c>
      <c r="R1498" t="s">
        <v>12</v>
      </c>
      <c r="S1498">
        <v>2</v>
      </c>
      <c r="T1498">
        <v>844.31</v>
      </c>
      <c r="U1498">
        <v>7.0000000000000007E-2</v>
      </c>
      <c r="V1498">
        <v>1570.4166</v>
      </c>
      <c r="W1498" t="s">
        <v>1829</v>
      </c>
    </row>
    <row r="1499" spans="1:23">
      <c r="A1499" s="27">
        <v>45758</v>
      </c>
      <c r="B1499" t="s">
        <v>1193</v>
      </c>
      <c r="C1499" t="s">
        <v>1598</v>
      </c>
      <c r="D1499" t="s">
        <v>3880</v>
      </c>
      <c r="E1499" t="s">
        <v>1547</v>
      </c>
      <c r="F1499" t="s">
        <v>3848</v>
      </c>
      <c r="G1499" t="s">
        <v>1663</v>
      </c>
      <c r="H1499" t="s">
        <v>1799</v>
      </c>
      <c r="I1499" t="s">
        <v>1800</v>
      </c>
      <c r="J1499" t="s">
        <v>1763</v>
      </c>
      <c r="K1499" t="s">
        <v>207</v>
      </c>
      <c r="L1499" t="s">
        <v>1765</v>
      </c>
      <c r="M1499" t="s">
        <v>1194</v>
      </c>
      <c r="N1499">
        <v>20</v>
      </c>
      <c r="O1499" t="s">
        <v>16</v>
      </c>
      <c r="P1499" t="s">
        <v>26</v>
      </c>
      <c r="Q1499" t="s">
        <v>74</v>
      </c>
      <c r="R1499" t="s">
        <v>12</v>
      </c>
      <c r="S1499">
        <v>2</v>
      </c>
      <c r="T1499">
        <v>855.4</v>
      </c>
      <c r="U1499">
        <v>0.08</v>
      </c>
      <c r="V1499">
        <v>1573.9359999999999</v>
      </c>
      <c r="W1499" t="s">
        <v>1824</v>
      </c>
    </row>
    <row r="1500" spans="1:23">
      <c r="A1500" s="27">
        <v>45758</v>
      </c>
      <c r="B1500" t="s">
        <v>1157</v>
      </c>
      <c r="C1500" t="s">
        <v>1678</v>
      </c>
      <c r="D1500" t="s">
        <v>3925</v>
      </c>
      <c r="E1500" t="s">
        <v>1566</v>
      </c>
      <c r="F1500" t="s">
        <v>3856</v>
      </c>
      <c r="G1500" t="s">
        <v>1550</v>
      </c>
      <c r="H1500" t="s">
        <v>1807</v>
      </c>
      <c r="I1500" t="s">
        <v>1808</v>
      </c>
      <c r="J1500" t="s">
        <v>1759</v>
      </c>
      <c r="K1500" t="s">
        <v>1809</v>
      </c>
      <c r="L1500" t="s">
        <v>1756</v>
      </c>
      <c r="M1500" t="s">
        <v>1158</v>
      </c>
      <c r="N1500">
        <v>45</v>
      </c>
      <c r="O1500" t="s">
        <v>9</v>
      </c>
      <c r="P1500" t="s">
        <v>31</v>
      </c>
      <c r="Q1500" t="s">
        <v>18</v>
      </c>
      <c r="R1500" t="s">
        <v>12</v>
      </c>
      <c r="S1500">
        <v>3</v>
      </c>
      <c r="T1500">
        <v>681.58</v>
      </c>
      <c r="U1500">
        <v>0.23</v>
      </c>
      <c r="V1500">
        <v>1574.4498000000001</v>
      </c>
      <c r="W1500" t="s">
        <v>1829</v>
      </c>
    </row>
    <row r="1501" spans="1:23">
      <c r="A1501" s="27">
        <v>45759</v>
      </c>
      <c r="B1501" t="s">
        <v>221</v>
      </c>
      <c r="C1501" t="s">
        <v>1590</v>
      </c>
      <c r="D1501" t="s">
        <v>3874</v>
      </c>
      <c r="E1501" t="s">
        <v>1544</v>
      </c>
      <c r="F1501" t="s">
        <v>3875</v>
      </c>
      <c r="G1501" t="s">
        <v>1615</v>
      </c>
      <c r="H1501" t="s">
        <v>1797</v>
      </c>
      <c r="I1501" t="s">
        <v>1798</v>
      </c>
      <c r="J1501" t="s">
        <v>1754</v>
      </c>
      <c r="K1501" t="s">
        <v>129</v>
      </c>
      <c r="L1501" t="s">
        <v>1756</v>
      </c>
      <c r="M1501" t="s">
        <v>222</v>
      </c>
      <c r="N1501">
        <v>53</v>
      </c>
      <c r="O1501" t="s">
        <v>9</v>
      </c>
      <c r="P1501" t="s">
        <v>19</v>
      </c>
      <c r="Q1501" t="s">
        <v>194</v>
      </c>
      <c r="R1501" t="s">
        <v>12</v>
      </c>
      <c r="S1501">
        <v>2</v>
      </c>
      <c r="T1501">
        <v>960.41</v>
      </c>
      <c r="U1501">
        <v>0.18</v>
      </c>
      <c r="V1501">
        <v>1575.0724</v>
      </c>
      <c r="W1501" t="s">
        <v>1829</v>
      </c>
    </row>
    <row r="1502" spans="1:23">
      <c r="A1502" s="27">
        <v>45759</v>
      </c>
      <c r="B1502" t="s">
        <v>1362</v>
      </c>
      <c r="C1502" t="s">
        <v>1700</v>
      </c>
      <c r="D1502" t="s">
        <v>3937</v>
      </c>
      <c r="E1502" t="s">
        <v>1563</v>
      </c>
      <c r="F1502" t="s">
        <v>3839</v>
      </c>
      <c r="G1502" t="s">
        <v>1633</v>
      </c>
      <c r="H1502" t="s">
        <v>1807</v>
      </c>
      <c r="I1502" t="s">
        <v>1808</v>
      </c>
      <c r="J1502" t="s">
        <v>1759</v>
      </c>
      <c r="K1502" t="s">
        <v>1809</v>
      </c>
      <c r="L1502" t="s">
        <v>1756</v>
      </c>
      <c r="M1502" t="s">
        <v>1363</v>
      </c>
      <c r="N1502">
        <v>60</v>
      </c>
      <c r="O1502" t="s">
        <v>9</v>
      </c>
      <c r="P1502" t="s">
        <v>19</v>
      </c>
      <c r="Q1502" t="s">
        <v>434</v>
      </c>
      <c r="R1502" t="s">
        <v>12</v>
      </c>
      <c r="S1502">
        <v>2</v>
      </c>
      <c r="T1502">
        <v>877.21</v>
      </c>
      <c r="U1502">
        <v>0.1</v>
      </c>
      <c r="V1502">
        <v>1578.9780000000001</v>
      </c>
      <c r="W1502" t="s">
        <v>1829</v>
      </c>
    </row>
    <row r="1503" spans="1:23">
      <c r="A1503" s="27">
        <v>45760</v>
      </c>
      <c r="B1503" t="s">
        <v>654</v>
      </c>
      <c r="C1503" t="s">
        <v>1664</v>
      </c>
      <c r="D1503" t="s">
        <v>3918</v>
      </c>
      <c r="E1503" t="s">
        <v>1547</v>
      </c>
      <c r="F1503" t="s">
        <v>3848</v>
      </c>
      <c r="G1503" t="s">
        <v>1729</v>
      </c>
      <c r="H1503" t="s">
        <v>1804</v>
      </c>
      <c r="I1503" t="s">
        <v>1805</v>
      </c>
      <c r="J1503" t="s">
        <v>1784</v>
      </c>
      <c r="K1503" t="s">
        <v>1806</v>
      </c>
      <c r="L1503" t="s">
        <v>1756</v>
      </c>
      <c r="M1503" t="s">
        <v>655</v>
      </c>
      <c r="N1503">
        <v>30</v>
      </c>
      <c r="O1503" t="s">
        <v>9</v>
      </c>
      <c r="P1503" t="s">
        <v>26</v>
      </c>
      <c r="Q1503" t="s">
        <v>317</v>
      </c>
      <c r="R1503" t="s">
        <v>12</v>
      </c>
      <c r="S1503">
        <v>3</v>
      </c>
      <c r="T1503">
        <v>666.39</v>
      </c>
      <c r="U1503">
        <v>0.21</v>
      </c>
      <c r="V1503">
        <v>1579.3443</v>
      </c>
      <c r="W1503" t="s">
        <v>1824</v>
      </c>
    </row>
    <row r="1504" spans="1:23">
      <c r="A1504" s="27">
        <v>45760</v>
      </c>
      <c r="B1504" t="s">
        <v>124</v>
      </c>
      <c r="C1504" t="s">
        <v>1652</v>
      </c>
      <c r="D1504" t="s">
        <v>3912</v>
      </c>
      <c r="E1504" t="s">
        <v>1566</v>
      </c>
      <c r="F1504" t="s">
        <v>3887</v>
      </c>
      <c r="G1504" t="s">
        <v>1701</v>
      </c>
      <c r="H1504" t="s">
        <v>1810</v>
      </c>
      <c r="I1504" t="s">
        <v>1811</v>
      </c>
      <c r="J1504" t="s">
        <v>1754</v>
      </c>
      <c r="K1504" t="s">
        <v>1812</v>
      </c>
      <c r="L1504" t="s">
        <v>1756</v>
      </c>
      <c r="M1504" t="s">
        <v>125</v>
      </c>
      <c r="N1504">
        <v>64</v>
      </c>
      <c r="O1504" t="s">
        <v>16</v>
      </c>
      <c r="P1504" t="s">
        <v>19</v>
      </c>
      <c r="Q1504" t="s">
        <v>715</v>
      </c>
      <c r="R1504" t="s">
        <v>12</v>
      </c>
      <c r="S1504">
        <v>3</v>
      </c>
      <c r="T1504">
        <v>634.45000000000005</v>
      </c>
      <c r="U1504">
        <v>0.17</v>
      </c>
      <c r="V1504">
        <v>1579.7805000000001</v>
      </c>
      <c r="W1504" t="s">
        <v>1826</v>
      </c>
    </row>
    <row r="1505" spans="1:23">
      <c r="A1505" s="27">
        <v>45760</v>
      </c>
      <c r="B1505" t="s">
        <v>449</v>
      </c>
      <c r="C1505" t="s">
        <v>1660</v>
      </c>
      <c r="D1505" t="s">
        <v>3916</v>
      </c>
      <c r="E1505" t="s">
        <v>1544</v>
      </c>
      <c r="F1505" t="s">
        <v>3864</v>
      </c>
      <c r="G1505" t="s">
        <v>1605</v>
      </c>
      <c r="H1505" t="s">
        <v>1779</v>
      </c>
      <c r="I1505" t="s">
        <v>1780</v>
      </c>
      <c r="J1505" t="s">
        <v>1763</v>
      </c>
      <c r="K1505" t="s">
        <v>1781</v>
      </c>
      <c r="L1505" t="s">
        <v>1772</v>
      </c>
      <c r="M1505" t="s">
        <v>450</v>
      </c>
      <c r="N1505">
        <v>34</v>
      </c>
      <c r="O1505" t="s">
        <v>16</v>
      </c>
      <c r="P1505" t="s">
        <v>26</v>
      </c>
      <c r="Q1505" t="s">
        <v>30</v>
      </c>
      <c r="R1505" t="s">
        <v>12</v>
      </c>
      <c r="S1505">
        <v>4</v>
      </c>
      <c r="T1505">
        <v>476.28</v>
      </c>
      <c r="U1505">
        <v>0.17</v>
      </c>
      <c r="V1505">
        <v>1581.2496000000001</v>
      </c>
      <c r="W1505" t="s">
        <v>1829</v>
      </c>
    </row>
    <row r="1506" spans="1:23">
      <c r="A1506" s="27">
        <v>45760</v>
      </c>
      <c r="B1506" t="s">
        <v>1101</v>
      </c>
      <c r="C1506" t="s">
        <v>1740</v>
      </c>
      <c r="D1506" t="s">
        <v>3957</v>
      </c>
      <c r="E1506" t="s">
        <v>1547</v>
      </c>
      <c r="F1506" t="s">
        <v>3843</v>
      </c>
      <c r="G1506" t="s">
        <v>1641</v>
      </c>
      <c r="H1506" t="s">
        <v>1807</v>
      </c>
      <c r="I1506" t="s">
        <v>1808</v>
      </c>
      <c r="J1506" t="s">
        <v>1759</v>
      </c>
      <c r="K1506" t="s">
        <v>1809</v>
      </c>
      <c r="L1506" t="s">
        <v>1756</v>
      </c>
      <c r="M1506" t="s">
        <v>1102</v>
      </c>
      <c r="N1506">
        <v>25</v>
      </c>
      <c r="O1506" t="s">
        <v>16</v>
      </c>
      <c r="P1506" t="s">
        <v>26</v>
      </c>
      <c r="Q1506" t="s">
        <v>156</v>
      </c>
      <c r="R1506" t="s">
        <v>12</v>
      </c>
      <c r="S1506">
        <v>2</v>
      </c>
      <c r="T1506">
        <v>977.18</v>
      </c>
      <c r="U1506">
        <v>0.19</v>
      </c>
      <c r="V1506">
        <v>1583.0316</v>
      </c>
      <c r="W1506" t="s">
        <v>1829</v>
      </c>
    </row>
    <row r="1507" spans="1:23">
      <c r="A1507" s="27">
        <v>45761</v>
      </c>
      <c r="B1507" t="s">
        <v>1504</v>
      </c>
      <c r="C1507" t="s">
        <v>1732</v>
      </c>
      <c r="D1507" t="s">
        <v>3953</v>
      </c>
      <c r="E1507" t="s">
        <v>1544</v>
      </c>
      <c r="F1507" t="s">
        <v>3866</v>
      </c>
      <c r="G1507" t="s">
        <v>1715</v>
      </c>
      <c r="H1507" t="s">
        <v>1757</v>
      </c>
      <c r="I1507" t="s">
        <v>1758</v>
      </c>
      <c r="J1507" t="s">
        <v>1759</v>
      </c>
      <c r="K1507" t="s">
        <v>1760</v>
      </c>
      <c r="L1507" t="s">
        <v>1756</v>
      </c>
      <c r="M1507" t="s">
        <v>1505</v>
      </c>
      <c r="N1507">
        <v>42</v>
      </c>
      <c r="O1507" t="s">
        <v>16</v>
      </c>
      <c r="P1507" t="s">
        <v>31</v>
      </c>
      <c r="Q1507" t="s">
        <v>70</v>
      </c>
      <c r="R1507" t="s">
        <v>12</v>
      </c>
      <c r="S1507">
        <v>2</v>
      </c>
      <c r="T1507">
        <v>954.1</v>
      </c>
      <c r="U1507">
        <v>0.17</v>
      </c>
      <c r="V1507">
        <v>1583.806</v>
      </c>
      <c r="W1507" t="s">
        <v>1824</v>
      </c>
    </row>
    <row r="1508" spans="1:23">
      <c r="A1508" s="27">
        <v>45761</v>
      </c>
      <c r="B1508" t="s">
        <v>97</v>
      </c>
      <c r="C1508" t="s">
        <v>1574</v>
      </c>
      <c r="D1508" t="s">
        <v>3862</v>
      </c>
      <c r="E1508" t="s">
        <v>1563</v>
      </c>
      <c r="F1508" t="s">
        <v>3848</v>
      </c>
      <c r="G1508" t="s">
        <v>1619</v>
      </c>
      <c r="H1508" t="s">
        <v>1782</v>
      </c>
      <c r="I1508" t="s">
        <v>1783</v>
      </c>
      <c r="J1508" t="s">
        <v>1784</v>
      </c>
      <c r="K1508" t="s">
        <v>1785</v>
      </c>
      <c r="L1508" t="s">
        <v>1772</v>
      </c>
      <c r="M1508" t="s">
        <v>3984</v>
      </c>
      <c r="N1508">
        <v>33</v>
      </c>
      <c r="O1508" t="s">
        <v>16</v>
      </c>
      <c r="P1508" t="s">
        <v>26</v>
      </c>
      <c r="Q1508" t="s">
        <v>22</v>
      </c>
      <c r="R1508" t="s">
        <v>12</v>
      </c>
      <c r="S1508">
        <v>4</v>
      </c>
      <c r="T1508">
        <v>535.4</v>
      </c>
      <c r="U1508">
        <v>0.26</v>
      </c>
      <c r="V1508">
        <v>1584.7840000000001</v>
      </c>
      <c r="W1508" t="s">
        <v>1824</v>
      </c>
    </row>
    <row r="1509" spans="1:23">
      <c r="A1509" s="27">
        <v>45761</v>
      </c>
      <c r="B1509" t="s">
        <v>520</v>
      </c>
      <c r="C1509" t="s">
        <v>1718</v>
      </c>
      <c r="D1509" t="s">
        <v>3946</v>
      </c>
      <c r="E1509" t="s">
        <v>1547</v>
      </c>
      <c r="F1509" t="s">
        <v>3848</v>
      </c>
      <c r="G1509" t="s">
        <v>1661</v>
      </c>
      <c r="H1509" t="s">
        <v>1804</v>
      </c>
      <c r="I1509" t="s">
        <v>1805</v>
      </c>
      <c r="J1509" t="s">
        <v>1784</v>
      </c>
      <c r="K1509" t="s">
        <v>1806</v>
      </c>
      <c r="L1509" t="s">
        <v>1756</v>
      </c>
      <c r="M1509" t="s">
        <v>521</v>
      </c>
      <c r="N1509">
        <v>60</v>
      </c>
      <c r="O1509" t="s">
        <v>16</v>
      </c>
      <c r="P1509" t="s">
        <v>19</v>
      </c>
      <c r="Q1509" t="s">
        <v>92</v>
      </c>
      <c r="R1509" t="s">
        <v>12</v>
      </c>
      <c r="S1509">
        <v>3</v>
      </c>
      <c r="T1509">
        <v>615.30999999999995</v>
      </c>
      <c r="U1509">
        <v>0.14000000000000001</v>
      </c>
      <c r="V1509">
        <v>1587.4998000000001</v>
      </c>
      <c r="W1509" t="s">
        <v>1829</v>
      </c>
    </row>
    <row r="1510" spans="1:23">
      <c r="A1510" s="27">
        <v>45762</v>
      </c>
      <c r="B1510" t="s">
        <v>134</v>
      </c>
      <c r="C1510" t="s">
        <v>1708</v>
      </c>
      <c r="D1510" t="s">
        <v>3941</v>
      </c>
      <c r="E1510" t="s">
        <v>1544</v>
      </c>
      <c r="F1510" t="s">
        <v>3858</v>
      </c>
      <c r="G1510" t="s">
        <v>1729</v>
      </c>
      <c r="H1510" t="s">
        <v>1810</v>
      </c>
      <c r="I1510" t="s">
        <v>1811</v>
      </c>
      <c r="J1510" t="s">
        <v>1754</v>
      </c>
      <c r="K1510" t="s">
        <v>1812</v>
      </c>
      <c r="L1510" t="s">
        <v>1756</v>
      </c>
      <c r="M1510" t="s">
        <v>3985</v>
      </c>
      <c r="N1510">
        <v>25</v>
      </c>
      <c r="O1510" t="s">
        <v>9</v>
      </c>
      <c r="P1510" t="s">
        <v>26</v>
      </c>
      <c r="Q1510" t="s">
        <v>434</v>
      </c>
      <c r="R1510" t="s">
        <v>12</v>
      </c>
      <c r="S1510">
        <v>2</v>
      </c>
      <c r="T1510">
        <v>827.81</v>
      </c>
      <c r="U1510">
        <v>0.04</v>
      </c>
      <c r="V1510">
        <v>1589.3951999999999</v>
      </c>
      <c r="W1510" t="s">
        <v>1824</v>
      </c>
    </row>
    <row r="1511" spans="1:23">
      <c r="A1511" s="27">
        <v>45762</v>
      </c>
      <c r="B1511" t="s">
        <v>292</v>
      </c>
      <c r="C1511" t="s">
        <v>1626</v>
      </c>
      <c r="D1511" t="s">
        <v>3896</v>
      </c>
      <c r="E1511" t="s">
        <v>1563</v>
      </c>
      <c r="F1511" t="s">
        <v>3897</v>
      </c>
      <c r="G1511" t="s">
        <v>1727</v>
      </c>
      <c r="H1511" t="s">
        <v>1797</v>
      </c>
      <c r="I1511" t="s">
        <v>1798</v>
      </c>
      <c r="J1511" t="s">
        <v>1754</v>
      </c>
      <c r="K1511" t="s">
        <v>129</v>
      </c>
      <c r="L1511" t="s">
        <v>1756</v>
      </c>
      <c r="M1511" t="s">
        <v>293</v>
      </c>
      <c r="N1511">
        <v>61</v>
      </c>
      <c r="O1511" t="s">
        <v>16</v>
      </c>
      <c r="P1511" t="s">
        <v>19</v>
      </c>
      <c r="Q1511" t="s">
        <v>171</v>
      </c>
      <c r="R1511" t="s">
        <v>12</v>
      </c>
      <c r="S1511">
        <v>2</v>
      </c>
      <c r="T1511">
        <v>925.78</v>
      </c>
      <c r="U1511">
        <v>0.14000000000000001</v>
      </c>
      <c r="V1511">
        <v>1592.3416</v>
      </c>
      <c r="W1511" t="s">
        <v>1824</v>
      </c>
    </row>
    <row r="1512" spans="1:23">
      <c r="A1512" s="27">
        <v>45763</v>
      </c>
      <c r="B1512" t="s">
        <v>341</v>
      </c>
      <c r="C1512" t="s">
        <v>1628</v>
      </c>
      <c r="D1512" t="s">
        <v>3898</v>
      </c>
      <c r="E1512" t="s">
        <v>1563</v>
      </c>
      <c r="F1512" t="s">
        <v>3854</v>
      </c>
      <c r="G1512" t="s">
        <v>1667</v>
      </c>
      <c r="H1512" t="s">
        <v>1789</v>
      </c>
      <c r="I1512" t="s">
        <v>1790</v>
      </c>
      <c r="J1512" t="s">
        <v>1754</v>
      </c>
      <c r="K1512" t="s">
        <v>1791</v>
      </c>
      <c r="L1512" t="s">
        <v>1772</v>
      </c>
      <c r="M1512" t="s">
        <v>342</v>
      </c>
      <c r="N1512">
        <v>62</v>
      </c>
      <c r="O1512" t="s">
        <v>16</v>
      </c>
      <c r="P1512" t="s">
        <v>19</v>
      </c>
      <c r="Q1512" t="s">
        <v>58</v>
      </c>
      <c r="R1512" t="s">
        <v>12</v>
      </c>
      <c r="S1512">
        <v>4</v>
      </c>
      <c r="T1512">
        <v>428.09</v>
      </c>
      <c r="U1512">
        <v>7.0000000000000007E-2</v>
      </c>
      <c r="V1512">
        <v>1592.4947999999999</v>
      </c>
      <c r="W1512" t="s">
        <v>1824</v>
      </c>
    </row>
    <row r="1513" spans="1:23">
      <c r="A1513" s="27">
        <v>45763</v>
      </c>
      <c r="B1513" t="s">
        <v>1032</v>
      </c>
      <c r="C1513" t="s">
        <v>1720</v>
      </c>
      <c r="D1513" t="s">
        <v>3947</v>
      </c>
      <c r="E1513" t="s">
        <v>1544</v>
      </c>
      <c r="F1513" t="s">
        <v>3858</v>
      </c>
      <c r="G1513" t="s">
        <v>1619</v>
      </c>
      <c r="H1513" t="s">
        <v>1804</v>
      </c>
      <c r="I1513" t="s">
        <v>1805</v>
      </c>
      <c r="J1513" t="s">
        <v>1784</v>
      </c>
      <c r="K1513" t="s">
        <v>1806</v>
      </c>
      <c r="L1513" t="s">
        <v>1756</v>
      </c>
      <c r="M1513" t="s">
        <v>1033</v>
      </c>
      <c r="N1513">
        <v>46</v>
      </c>
      <c r="O1513" t="s">
        <v>9</v>
      </c>
      <c r="P1513" t="s">
        <v>31</v>
      </c>
      <c r="Q1513" t="s">
        <v>51</v>
      </c>
      <c r="R1513" t="s">
        <v>12</v>
      </c>
      <c r="S1513">
        <v>3</v>
      </c>
      <c r="T1513">
        <v>738.47</v>
      </c>
      <c r="U1513">
        <v>0.28000000000000003</v>
      </c>
      <c r="V1513">
        <v>1595.0952</v>
      </c>
      <c r="W1513" t="s">
        <v>1829</v>
      </c>
    </row>
    <row r="1514" spans="1:23">
      <c r="A1514" s="27">
        <v>45763</v>
      </c>
      <c r="B1514" t="s">
        <v>338</v>
      </c>
      <c r="C1514" t="s">
        <v>1682</v>
      </c>
      <c r="D1514" t="s">
        <v>3927</v>
      </c>
      <c r="E1514" t="s">
        <v>1563</v>
      </c>
      <c r="F1514" t="s">
        <v>3848</v>
      </c>
      <c r="G1514" t="s">
        <v>1603</v>
      </c>
      <c r="H1514" t="s">
        <v>1776</v>
      </c>
      <c r="I1514" t="s">
        <v>1777</v>
      </c>
      <c r="J1514" t="s">
        <v>1754</v>
      </c>
      <c r="K1514" t="s">
        <v>1778</v>
      </c>
      <c r="L1514" t="s">
        <v>1772</v>
      </c>
      <c r="M1514" t="s">
        <v>339</v>
      </c>
      <c r="N1514">
        <v>43</v>
      </c>
      <c r="O1514" t="s">
        <v>16</v>
      </c>
      <c r="P1514" t="s">
        <v>31</v>
      </c>
      <c r="Q1514" t="s">
        <v>267</v>
      </c>
      <c r="R1514" t="s">
        <v>12</v>
      </c>
      <c r="S1514">
        <v>2</v>
      </c>
      <c r="T1514">
        <v>849.8</v>
      </c>
      <c r="U1514">
        <v>0.06</v>
      </c>
      <c r="V1514">
        <v>1597.624</v>
      </c>
      <c r="W1514" t="s">
        <v>1826</v>
      </c>
    </row>
    <row r="1515" spans="1:23">
      <c r="A1515" s="27">
        <v>45763</v>
      </c>
      <c r="B1515" t="s">
        <v>1130</v>
      </c>
      <c r="C1515" t="s">
        <v>1648</v>
      </c>
      <c r="D1515" t="s">
        <v>3910</v>
      </c>
      <c r="E1515" t="s">
        <v>1566</v>
      </c>
      <c r="F1515" t="s">
        <v>3856</v>
      </c>
      <c r="G1515" t="s">
        <v>1703</v>
      </c>
      <c r="H1515" t="s">
        <v>1766</v>
      </c>
      <c r="I1515" t="s">
        <v>1767</v>
      </c>
      <c r="J1515" t="s">
        <v>1759</v>
      </c>
      <c r="K1515" t="s">
        <v>1768</v>
      </c>
      <c r="L1515" t="s">
        <v>1765</v>
      </c>
      <c r="M1515" t="s">
        <v>1131</v>
      </c>
      <c r="N1515">
        <v>64</v>
      </c>
      <c r="O1515" t="s">
        <v>9</v>
      </c>
      <c r="P1515" t="s">
        <v>19</v>
      </c>
      <c r="Q1515" t="s">
        <v>140</v>
      </c>
      <c r="R1515" t="s">
        <v>12</v>
      </c>
      <c r="S1515">
        <v>3</v>
      </c>
      <c r="T1515">
        <v>721.94</v>
      </c>
      <c r="U1515">
        <v>0.26</v>
      </c>
      <c r="V1515">
        <v>1602.7067999999999</v>
      </c>
      <c r="W1515" t="s">
        <v>1824</v>
      </c>
    </row>
    <row r="1516" spans="1:23">
      <c r="A1516" s="27">
        <v>45764</v>
      </c>
      <c r="B1516" t="s">
        <v>857</v>
      </c>
      <c r="C1516" t="s">
        <v>1586</v>
      </c>
      <c r="D1516" t="s">
        <v>3871</v>
      </c>
      <c r="E1516" t="s">
        <v>1566</v>
      </c>
      <c r="F1516" t="s">
        <v>3872</v>
      </c>
      <c r="G1516" t="s">
        <v>1633</v>
      </c>
      <c r="H1516" t="s">
        <v>1810</v>
      </c>
      <c r="I1516" t="s">
        <v>1811</v>
      </c>
      <c r="J1516" t="s">
        <v>1754</v>
      </c>
      <c r="K1516" t="s">
        <v>1812</v>
      </c>
      <c r="L1516" t="s">
        <v>1756</v>
      </c>
      <c r="M1516" t="s">
        <v>858</v>
      </c>
      <c r="N1516">
        <v>45</v>
      </c>
      <c r="O1516" t="s">
        <v>16</v>
      </c>
      <c r="P1516" t="s">
        <v>31</v>
      </c>
      <c r="Q1516" t="s">
        <v>317</v>
      </c>
      <c r="R1516" t="s">
        <v>12</v>
      </c>
      <c r="S1516">
        <v>3</v>
      </c>
      <c r="T1516">
        <v>551.72</v>
      </c>
      <c r="U1516">
        <v>0.03</v>
      </c>
      <c r="V1516">
        <v>1605.5052000000001</v>
      </c>
      <c r="W1516" t="s">
        <v>1824</v>
      </c>
    </row>
    <row r="1517" spans="1:23">
      <c r="A1517" s="27">
        <v>45764</v>
      </c>
      <c r="B1517" t="s">
        <v>875</v>
      </c>
      <c r="C1517" t="s">
        <v>1716</v>
      </c>
      <c r="D1517" t="s">
        <v>3945</v>
      </c>
      <c r="E1517" t="s">
        <v>1544</v>
      </c>
      <c r="F1517" t="s">
        <v>3929</v>
      </c>
      <c r="G1517" t="s">
        <v>1727</v>
      </c>
      <c r="H1517" t="s">
        <v>1782</v>
      </c>
      <c r="I1517" t="s">
        <v>1783</v>
      </c>
      <c r="J1517" t="s">
        <v>1784</v>
      </c>
      <c r="K1517" t="s">
        <v>1785</v>
      </c>
      <c r="L1517" t="s">
        <v>1772</v>
      </c>
      <c r="M1517" t="s">
        <v>876</v>
      </c>
      <c r="N1517">
        <v>22</v>
      </c>
      <c r="O1517" t="s">
        <v>9</v>
      </c>
      <c r="P1517" t="s">
        <v>26</v>
      </c>
      <c r="Q1517" t="s">
        <v>324</v>
      </c>
      <c r="R1517" t="s">
        <v>12</v>
      </c>
      <c r="S1517">
        <v>3</v>
      </c>
      <c r="T1517">
        <v>654.47</v>
      </c>
      <c r="U1517">
        <v>0.18</v>
      </c>
      <c r="V1517">
        <v>1609.9962</v>
      </c>
      <c r="W1517" t="s">
        <v>1829</v>
      </c>
    </row>
    <row r="1518" spans="1:23">
      <c r="A1518" s="27">
        <v>45764</v>
      </c>
      <c r="B1518" t="s">
        <v>490</v>
      </c>
      <c r="C1518" t="s">
        <v>1644</v>
      </c>
      <c r="D1518" t="s">
        <v>3907</v>
      </c>
      <c r="E1518" t="s">
        <v>1563</v>
      </c>
      <c r="F1518" t="s">
        <v>3848</v>
      </c>
      <c r="G1518" t="s">
        <v>1671</v>
      </c>
      <c r="H1518" t="s">
        <v>1797</v>
      </c>
      <c r="I1518" t="s">
        <v>1798</v>
      </c>
      <c r="J1518" t="s">
        <v>1754</v>
      </c>
      <c r="K1518" t="s">
        <v>129</v>
      </c>
      <c r="L1518" t="s">
        <v>1756</v>
      </c>
      <c r="M1518" t="s">
        <v>491</v>
      </c>
      <c r="N1518">
        <v>46</v>
      </c>
      <c r="O1518" t="s">
        <v>9</v>
      </c>
      <c r="P1518" t="s">
        <v>31</v>
      </c>
      <c r="Q1518" t="s">
        <v>30</v>
      </c>
      <c r="R1518" t="s">
        <v>12</v>
      </c>
      <c r="S1518">
        <v>3</v>
      </c>
      <c r="T1518">
        <v>566.16</v>
      </c>
      <c r="U1518">
        <v>0.05</v>
      </c>
      <c r="V1518">
        <v>1613.556</v>
      </c>
      <c r="W1518" t="s">
        <v>1826</v>
      </c>
    </row>
    <row r="1519" spans="1:23">
      <c r="A1519" s="27">
        <v>45765</v>
      </c>
      <c r="B1519" t="s">
        <v>48</v>
      </c>
      <c r="C1519" t="s">
        <v>1740</v>
      </c>
      <c r="D1519" t="s">
        <v>3957</v>
      </c>
      <c r="E1519" t="s">
        <v>1547</v>
      </c>
      <c r="F1519" t="s">
        <v>3843</v>
      </c>
      <c r="G1519" t="s">
        <v>1683</v>
      </c>
      <c r="H1519" t="s">
        <v>1761</v>
      </c>
      <c r="I1519" t="s">
        <v>1762</v>
      </c>
      <c r="J1519" t="s">
        <v>1763</v>
      </c>
      <c r="K1519" t="s">
        <v>1764</v>
      </c>
      <c r="L1519" t="s">
        <v>1765</v>
      </c>
      <c r="M1519" t="s">
        <v>49</v>
      </c>
      <c r="N1519">
        <v>64</v>
      </c>
      <c r="O1519" t="s">
        <v>9</v>
      </c>
      <c r="P1519" t="s">
        <v>19</v>
      </c>
      <c r="Q1519" t="s">
        <v>35</v>
      </c>
      <c r="R1519" t="s">
        <v>12</v>
      </c>
      <c r="S1519">
        <v>2</v>
      </c>
      <c r="T1519">
        <v>939.66</v>
      </c>
      <c r="U1519">
        <v>0.14000000000000001</v>
      </c>
      <c r="V1519">
        <v>1616.2152000000001</v>
      </c>
      <c r="W1519" t="s">
        <v>1829</v>
      </c>
    </row>
    <row r="1520" spans="1:23">
      <c r="A1520" s="27">
        <v>45765</v>
      </c>
      <c r="B1520" t="s">
        <v>298</v>
      </c>
      <c r="C1520" t="s">
        <v>1551</v>
      </c>
      <c r="D1520" t="s">
        <v>3844</v>
      </c>
      <c r="E1520" t="s">
        <v>1547</v>
      </c>
      <c r="F1520" t="s">
        <v>3843</v>
      </c>
      <c r="G1520" t="s">
        <v>1567</v>
      </c>
      <c r="H1520" t="s">
        <v>1786</v>
      </c>
      <c r="I1520" t="s">
        <v>1787</v>
      </c>
      <c r="J1520" t="s">
        <v>1763</v>
      </c>
      <c r="K1520" t="s">
        <v>1788</v>
      </c>
      <c r="L1520" t="s">
        <v>1756</v>
      </c>
      <c r="M1520" t="s">
        <v>299</v>
      </c>
      <c r="N1520">
        <v>53</v>
      </c>
      <c r="O1520" t="s">
        <v>9</v>
      </c>
      <c r="P1520" t="s">
        <v>19</v>
      </c>
      <c r="Q1520" t="s">
        <v>237</v>
      </c>
      <c r="R1520" t="s">
        <v>12</v>
      </c>
      <c r="S1520">
        <v>3</v>
      </c>
      <c r="T1520">
        <v>657.24</v>
      </c>
      <c r="U1520">
        <v>0.18</v>
      </c>
      <c r="V1520">
        <v>1616.8104000000001</v>
      </c>
      <c r="W1520" t="s">
        <v>1829</v>
      </c>
    </row>
    <row r="1521" spans="1:23">
      <c r="A1521" s="27">
        <v>45765</v>
      </c>
      <c r="B1521" t="s">
        <v>251</v>
      </c>
      <c r="C1521" t="s">
        <v>1602</v>
      </c>
      <c r="D1521" t="s">
        <v>3882</v>
      </c>
      <c r="E1521" t="s">
        <v>1544</v>
      </c>
      <c r="F1521" t="s">
        <v>3864</v>
      </c>
      <c r="G1521" t="s">
        <v>1583</v>
      </c>
      <c r="H1521" t="s">
        <v>1799</v>
      </c>
      <c r="I1521" t="s">
        <v>1800</v>
      </c>
      <c r="J1521" t="s">
        <v>1763</v>
      </c>
      <c r="K1521" t="s">
        <v>207</v>
      </c>
      <c r="L1521" t="s">
        <v>1765</v>
      </c>
      <c r="M1521" t="s">
        <v>252</v>
      </c>
      <c r="N1521">
        <v>24</v>
      </c>
      <c r="O1521" t="s">
        <v>16</v>
      </c>
      <c r="P1521" t="s">
        <v>26</v>
      </c>
      <c r="Q1521" t="s">
        <v>163</v>
      </c>
      <c r="R1521" t="s">
        <v>12</v>
      </c>
      <c r="S1521">
        <v>4</v>
      </c>
      <c r="T1521">
        <v>459.83</v>
      </c>
      <c r="U1521">
        <v>0.12</v>
      </c>
      <c r="V1521">
        <v>1618.6016</v>
      </c>
      <c r="W1521" t="s">
        <v>1829</v>
      </c>
    </row>
    <row r="1522" spans="1:23">
      <c r="A1522" s="27">
        <v>45766</v>
      </c>
      <c r="B1522" t="s">
        <v>1289</v>
      </c>
      <c r="C1522" t="s">
        <v>1706</v>
      </c>
      <c r="D1522" t="s">
        <v>3940</v>
      </c>
      <c r="E1522" t="s">
        <v>1544</v>
      </c>
      <c r="F1522" t="s">
        <v>3852</v>
      </c>
      <c r="G1522" t="s">
        <v>1681</v>
      </c>
      <c r="H1522" t="s">
        <v>1779</v>
      </c>
      <c r="I1522" t="s">
        <v>1780</v>
      </c>
      <c r="J1522" t="s">
        <v>1763</v>
      </c>
      <c r="K1522" t="s">
        <v>1781</v>
      </c>
      <c r="L1522" t="s">
        <v>1772</v>
      </c>
      <c r="M1522" t="s">
        <v>1290</v>
      </c>
      <c r="N1522">
        <v>26</v>
      </c>
      <c r="O1522" t="s">
        <v>16</v>
      </c>
      <c r="P1522" t="s">
        <v>26</v>
      </c>
      <c r="Q1522" t="s">
        <v>88</v>
      </c>
      <c r="R1522" t="s">
        <v>12</v>
      </c>
      <c r="S1522">
        <v>4</v>
      </c>
      <c r="T1522">
        <v>422.09</v>
      </c>
      <c r="U1522">
        <v>0.04</v>
      </c>
      <c r="V1522">
        <v>1620.8255999999999</v>
      </c>
      <c r="W1522" t="s">
        <v>1826</v>
      </c>
    </row>
    <row r="1523" spans="1:23">
      <c r="A1523" s="27">
        <v>45767</v>
      </c>
      <c r="B1523" t="s">
        <v>1101</v>
      </c>
      <c r="C1523" t="s">
        <v>1600</v>
      </c>
      <c r="D1523" t="s">
        <v>3881</v>
      </c>
      <c r="E1523" t="s">
        <v>1563</v>
      </c>
      <c r="F1523" t="s">
        <v>3854</v>
      </c>
      <c r="G1523" t="s">
        <v>1705</v>
      </c>
      <c r="H1523" t="s">
        <v>1789</v>
      </c>
      <c r="I1523" t="s">
        <v>1790</v>
      </c>
      <c r="J1523" t="s">
        <v>1754</v>
      </c>
      <c r="K1523" t="s">
        <v>1791</v>
      </c>
      <c r="L1523" t="s">
        <v>1772</v>
      </c>
      <c r="M1523" t="s">
        <v>1102</v>
      </c>
      <c r="N1523">
        <v>25</v>
      </c>
      <c r="O1523" t="s">
        <v>16</v>
      </c>
      <c r="P1523" t="s">
        <v>26</v>
      </c>
      <c r="Q1523" t="s">
        <v>25</v>
      </c>
      <c r="R1523" t="s">
        <v>12</v>
      </c>
      <c r="S1523">
        <v>4</v>
      </c>
      <c r="T1523">
        <v>413.48</v>
      </c>
      <c r="U1523">
        <v>0.02</v>
      </c>
      <c r="V1523">
        <v>1620.8416</v>
      </c>
      <c r="W1523" t="s">
        <v>1829</v>
      </c>
    </row>
    <row r="1524" spans="1:23">
      <c r="A1524" s="27">
        <v>45768</v>
      </c>
      <c r="B1524" t="s">
        <v>978</v>
      </c>
      <c r="C1524" t="s">
        <v>1586</v>
      </c>
      <c r="D1524" t="s">
        <v>3871</v>
      </c>
      <c r="E1524" t="s">
        <v>1566</v>
      </c>
      <c r="F1524" t="s">
        <v>3872</v>
      </c>
      <c r="G1524" t="s">
        <v>1715</v>
      </c>
      <c r="H1524" t="s">
        <v>1789</v>
      </c>
      <c r="I1524" t="s">
        <v>1790</v>
      </c>
      <c r="J1524" t="s">
        <v>1754</v>
      </c>
      <c r="K1524" t="s">
        <v>1791</v>
      </c>
      <c r="L1524" t="s">
        <v>1772</v>
      </c>
      <c r="M1524" t="s">
        <v>979</v>
      </c>
      <c r="N1524">
        <v>20</v>
      </c>
      <c r="O1524" t="s">
        <v>9</v>
      </c>
      <c r="P1524" t="s">
        <v>26</v>
      </c>
      <c r="Q1524" t="s">
        <v>274</v>
      </c>
      <c r="R1524" t="s">
        <v>12</v>
      </c>
      <c r="S1524">
        <v>3</v>
      </c>
      <c r="T1524">
        <v>569.98</v>
      </c>
      <c r="U1524">
        <v>0.05</v>
      </c>
      <c r="V1524">
        <v>1624.443</v>
      </c>
      <c r="W1524" t="s">
        <v>1826</v>
      </c>
    </row>
    <row r="1525" spans="1:23">
      <c r="A1525" s="27">
        <v>45769</v>
      </c>
      <c r="B1525" t="s">
        <v>205</v>
      </c>
      <c r="C1525" t="s">
        <v>1680</v>
      </c>
      <c r="D1525" t="s">
        <v>3926</v>
      </c>
      <c r="E1525" t="s">
        <v>1558</v>
      </c>
      <c r="F1525" t="s">
        <v>3861</v>
      </c>
      <c r="G1525" t="s">
        <v>1729</v>
      </c>
      <c r="H1525" t="s">
        <v>1810</v>
      </c>
      <c r="I1525" t="s">
        <v>1811</v>
      </c>
      <c r="J1525" t="s">
        <v>1754</v>
      </c>
      <c r="K1525" t="s">
        <v>1812</v>
      </c>
      <c r="L1525" t="s">
        <v>1756</v>
      </c>
      <c r="M1525" t="s">
        <v>206</v>
      </c>
      <c r="N1525">
        <v>24</v>
      </c>
      <c r="O1525" t="s">
        <v>9</v>
      </c>
      <c r="P1525" t="s">
        <v>26</v>
      </c>
      <c r="Q1525" t="s">
        <v>81</v>
      </c>
      <c r="R1525" t="s">
        <v>12</v>
      </c>
      <c r="S1525">
        <v>2</v>
      </c>
      <c r="T1525">
        <v>864.09</v>
      </c>
      <c r="U1525">
        <v>0.06</v>
      </c>
      <c r="V1525">
        <v>1624.4892</v>
      </c>
      <c r="W1525" t="s">
        <v>1829</v>
      </c>
    </row>
    <row r="1526" spans="1:23">
      <c r="A1526" s="27">
        <v>45769</v>
      </c>
      <c r="B1526" t="s">
        <v>1481</v>
      </c>
      <c r="C1526" t="s">
        <v>1672</v>
      </c>
      <c r="D1526" t="s">
        <v>3922</v>
      </c>
      <c r="E1526" t="s">
        <v>1563</v>
      </c>
      <c r="F1526" t="s">
        <v>3839</v>
      </c>
      <c r="G1526" t="s">
        <v>1705</v>
      </c>
      <c r="H1526" t="s">
        <v>1799</v>
      </c>
      <c r="I1526" t="s">
        <v>1800</v>
      </c>
      <c r="J1526" t="s">
        <v>1763</v>
      </c>
      <c r="K1526" t="s">
        <v>207</v>
      </c>
      <c r="L1526" t="s">
        <v>1765</v>
      </c>
      <c r="M1526" t="s">
        <v>1482</v>
      </c>
      <c r="N1526">
        <v>21</v>
      </c>
      <c r="O1526" t="s">
        <v>9</v>
      </c>
      <c r="P1526" t="s">
        <v>26</v>
      </c>
      <c r="Q1526" t="s">
        <v>237</v>
      </c>
      <c r="R1526" t="s">
        <v>12</v>
      </c>
      <c r="S1526">
        <v>2</v>
      </c>
      <c r="T1526">
        <v>837.76</v>
      </c>
      <c r="U1526">
        <v>0.03</v>
      </c>
      <c r="V1526">
        <v>1625.2544</v>
      </c>
      <c r="W1526" t="s">
        <v>1826</v>
      </c>
    </row>
    <row r="1527" spans="1:23">
      <c r="A1527" s="27">
        <v>45769</v>
      </c>
      <c r="B1527" t="s">
        <v>264</v>
      </c>
      <c r="C1527" t="s">
        <v>1600</v>
      </c>
      <c r="D1527" t="s">
        <v>3881</v>
      </c>
      <c r="E1527" t="s">
        <v>1563</v>
      </c>
      <c r="F1527" t="s">
        <v>3854</v>
      </c>
      <c r="G1527" t="s">
        <v>1599</v>
      </c>
      <c r="H1527" t="s">
        <v>1813</v>
      </c>
      <c r="I1527" t="s">
        <v>1814</v>
      </c>
      <c r="J1527" t="s">
        <v>1754</v>
      </c>
      <c r="K1527" t="s">
        <v>1815</v>
      </c>
      <c r="L1527" t="s">
        <v>1772</v>
      </c>
      <c r="M1527" t="s">
        <v>265</v>
      </c>
      <c r="N1527">
        <v>39</v>
      </c>
      <c r="O1527" t="s">
        <v>16</v>
      </c>
      <c r="P1527" t="s">
        <v>31</v>
      </c>
      <c r="Q1527" t="s">
        <v>291</v>
      </c>
      <c r="R1527" t="s">
        <v>12</v>
      </c>
      <c r="S1527">
        <v>2</v>
      </c>
      <c r="T1527">
        <v>873.86</v>
      </c>
      <c r="U1527">
        <v>7.0000000000000007E-2</v>
      </c>
      <c r="V1527">
        <v>1625.3796</v>
      </c>
      <c r="W1527" t="s">
        <v>1824</v>
      </c>
    </row>
    <row r="1528" spans="1:23">
      <c r="A1528" s="27">
        <v>45770</v>
      </c>
      <c r="B1528" t="s">
        <v>1086</v>
      </c>
      <c r="C1528" t="s">
        <v>1610</v>
      </c>
      <c r="D1528" t="s">
        <v>3886</v>
      </c>
      <c r="E1528" t="s">
        <v>1566</v>
      </c>
      <c r="F1528" t="s">
        <v>3887</v>
      </c>
      <c r="G1528" t="s">
        <v>1659</v>
      </c>
      <c r="H1528" t="s">
        <v>1782</v>
      </c>
      <c r="I1528" t="s">
        <v>1783</v>
      </c>
      <c r="J1528" t="s">
        <v>1784</v>
      </c>
      <c r="K1528" t="s">
        <v>1785</v>
      </c>
      <c r="L1528" t="s">
        <v>1772</v>
      </c>
      <c r="M1528" t="s">
        <v>1087</v>
      </c>
      <c r="N1528">
        <v>58</v>
      </c>
      <c r="O1528" t="s">
        <v>16</v>
      </c>
      <c r="P1528" t="s">
        <v>19</v>
      </c>
      <c r="Q1528" t="s">
        <v>43</v>
      </c>
      <c r="R1528" t="s">
        <v>12</v>
      </c>
      <c r="S1528">
        <v>3</v>
      </c>
      <c r="T1528">
        <v>653.59</v>
      </c>
      <c r="U1528">
        <v>0.17</v>
      </c>
      <c r="V1528">
        <v>1627.4391000000001</v>
      </c>
      <c r="W1528" t="s">
        <v>1826</v>
      </c>
    </row>
    <row r="1529" spans="1:23">
      <c r="A1529" s="27">
        <v>45770</v>
      </c>
      <c r="B1529" t="s">
        <v>347</v>
      </c>
      <c r="C1529" t="s">
        <v>1740</v>
      </c>
      <c r="D1529" t="s">
        <v>3957</v>
      </c>
      <c r="E1529" t="s">
        <v>1547</v>
      </c>
      <c r="F1529" t="s">
        <v>3843</v>
      </c>
      <c r="G1529" t="s">
        <v>1703</v>
      </c>
      <c r="H1529" t="s">
        <v>1761</v>
      </c>
      <c r="I1529" t="s">
        <v>1762</v>
      </c>
      <c r="J1529" t="s">
        <v>1763</v>
      </c>
      <c r="K1529" t="s">
        <v>1764</v>
      </c>
      <c r="L1529" t="s">
        <v>1765</v>
      </c>
      <c r="M1529" t="s">
        <v>348</v>
      </c>
      <c r="N1529">
        <v>36</v>
      </c>
      <c r="O1529" t="s">
        <v>9</v>
      </c>
      <c r="P1529" t="s">
        <v>31</v>
      </c>
      <c r="Q1529" t="s">
        <v>133</v>
      </c>
      <c r="R1529" t="s">
        <v>12</v>
      </c>
      <c r="S1529">
        <v>3</v>
      </c>
      <c r="T1529">
        <v>583.52</v>
      </c>
      <c r="U1529">
        <v>7.0000000000000007E-2</v>
      </c>
      <c r="V1529">
        <v>1628.0208</v>
      </c>
      <c r="W1529" t="s">
        <v>1824</v>
      </c>
    </row>
    <row r="1530" spans="1:23">
      <c r="A1530" s="27">
        <v>45770</v>
      </c>
      <c r="B1530" t="s">
        <v>175</v>
      </c>
      <c r="C1530" t="s">
        <v>1614</v>
      </c>
      <c r="D1530" t="s">
        <v>3889</v>
      </c>
      <c r="E1530" t="s">
        <v>1544</v>
      </c>
      <c r="F1530" t="s">
        <v>3864</v>
      </c>
      <c r="G1530" t="s">
        <v>1643</v>
      </c>
      <c r="H1530" t="s">
        <v>1807</v>
      </c>
      <c r="I1530" t="s">
        <v>1808</v>
      </c>
      <c r="J1530" t="s">
        <v>1759</v>
      </c>
      <c r="K1530" t="s">
        <v>1809</v>
      </c>
      <c r="L1530" t="s">
        <v>1756</v>
      </c>
      <c r="M1530" t="s">
        <v>3986</v>
      </c>
      <c r="N1530">
        <v>54</v>
      </c>
      <c r="O1530" t="s">
        <v>9</v>
      </c>
      <c r="P1530" t="s">
        <v>19</v>
      </c>
      <c r="Q1530" t="s">
        <v>233</v>
      </c>
      <c r="R1530" t="s">
        <v>12</v>
      </c>
      <c r="S1530">
        <v>3</v>
      </c>
      <c r="T1530">
        <v>623.82000000000005</v>
      </c>
      <c r="U1530">
        <v>0.13</v>
      </c>
      <c r="V1530">
        <v>1628.1702</v>
      </c>
      <c r="W1530" t="s">
        <v>1824</v>
      </c>
    </row>
    <row r="1531" spans="1:23">
      <c r="A1531" s="27">
        <v>45771</v>
      </c>
      <c r="B1531" t="s">
        <v>195</v>
      </c>
      <c r="C1531" t="s">
        <v>1622</v>
      </c>
      <c r="D1531" t="s">
        <v>3893</v>
      </c>
      <c r="E1531" t="s">
        <v>1547</v>
      </c>
      <c r="F1531" t="s">
        <v>3894</v>
      </c>
      <c r="G1531" t="s">
        <v>1701</v>
      </c>
      <c r="H1531" t="s">
        <v>1813</v>
      </c>
      <c r="I1531" t="s">
        <v>1814</v>
      </c>
      <c r="J1531" t="s">
        <v>1754</v>
      </c>
      <c r="K1531" t="s">
        <v>1815</v>
      </c>
      <c r="L1531" t="s">
        <v>1772</v>
      </c>
      <c r="M1531" t="s">
        <v>196</v>
      </c>
      <c r="N1531">
        <v>23</v>
      </c>
      <c r="O1531" t="s">
        <v>16</v>
      </c>
      <c r="P1531" t="s">
        <v>26</v>
      </c>
      <c r="Q1531" t="s">
        <v>117</v>
      </c>
      <c r="R1531" t="s">
        <v>12</v>
      </c>
      <c r="S1531">
        <v>4</v>
      </c>
      <c r="T1531">
        <v>442.87</v>
      </c>
      <c r="U1531">
        <v>0.08</v>
      </c>
      <c r="V1531">
        <v>1629.7616</v>
      </c>
      <c r="W1531" t="s">
        <v>1826</v>
      </c>
    </row>
    <row r="1532" spans="1:23">
      <c r="A1532" s="27">
        <v>45771</v>
      </c>
      <c r="B1532" t="s">
        <v>378</v>
      </c>
      <c r="C1532" t="s">
        <v>1698</v>
      </c>
      <c r="D1532" t="s">
        <v>3936</v>
      </c>
      <c r="E1532" t="s">
        <v>1547</v>
      </c>
      <c r="F1532" t="s">
        <v>3894</v>
      </c>
      <c r="G1532" t="s">
        <v>1651</v>
      </c>
      <c r="H1532" t="s">
        <v>1766</v>
      </c>
      <c r="I1532" t="s">
        <v>1767</v>
      </c>
      <c r="J1532" t="s">
        <v>1759</v>
      </c>
      <c r="K1532" t="s">
        <v>1768</v>
      </c>
      <c r="L1532" t="s">
        <v>1765</v>
      </c>
      <c r="M1532" t="s">
        <v>379</v>
      </c>
      <c r="N1532">
        <v>62</v>
      </c>
      <c r="O1532" t="s">
        <v>16</v>
      </c>
      <c r="P1532" t="s">
        <v>19</v>
      </c>
      <c r="Q1532" t="s">
        <v>167</v>
      </c>
      <c r="R1532" t="s">
        <v>12</v>
      </c>
      <c r="S1532">
        <v>2</v>
      </c>
      <c r="T1532">
        <v>848.98</v>
      </c>
      <c r="U1532">
        <v>0.04</v>
      </c>
      <c r="V1532">
        <v>1630.0416</v>
      </c>
      <c r="W1532" t="s">
        <v>1826</v>
      </c>
    </row>
    <row r="1533" spans="1:23">
      <c r="A1533" s="27">
        <v>45772</v>
      </c>
      <c r="B1533" t="s">
        <v>178</v>
      </c>
      <c r="C1533" t="s">
        <v>1604</v>
      </c>
      <c r="D1533" t="s">
        <v>3883</v>
      </c>
      <c r="E1533" t="s">
        <v>1566</v>
      </c>
      <c r="F1533" t="s">
        <v>3848</v>
      </c>
      <c r="G1533" t="s">
        <v>1723</v>
      </c>
      <c r="H1533" t="s">
        <v>1766</v>
      </c>
      <c r="I1533" t="s">
        <v>1767</v>
      </c>
      <c r="J1533" t="s">
        <v>1759</v>
      </c>
      <c r="K1533" t="s">
        <v>1768</v>
      </c>
      <c r="L1533" t="s">
        <v>1765</v>
      </c>
      <c r="M1533" t="s">
        <v>3987</v>
      </c>
      <c r="N1533">
        <v>55</v>
      </c>
      <c r="O1533" t="s">
        <v>16</v>
      </c>
      <c r="P1533" t="s">
        <v>19</v>
      </c>
      <c r="Q1533" t="s">
        <v>267</v>
      </c>
      <c r="R1533" t="s">
        <v>12</v>
      </c>
      <c r="S1533">
        <v>4</v>
      </c>
      <c r="T1533">
        <v>566.09</v>
      </c>
      <c r="U1533">
        <v>0.28000000000000003</v>
      </c>
      <c r="V1533">
        <v>1630.3391999999999</v>
      </c>
      <c r="W1533" t="s">
        <v>1829</v>
      </c>
    </row>
    <row r="1534" spans="1:23">
      <c r="A1534" s="27">
        <v>45772</v>
      </c>
      <c r="B1534" t="s">
        <v>375</v>
      </c>
      <c r="C1534" t="s">
        <v>1678</v>
      </c>
      <c r="D1534" t="s">
        <v>3925</v>
      </c>
      <c r="E1534" t="s">
        <v>1566</v>
      </c>
      <c r="F1534" t="s">
        <v>3856</v>
      </c>
      <c r="G1534" t="s">
        <v>1727</v>
      </c>
      <c r="H1534" t="s">
        <v>1804</v>
      </c>
      <c r="I1534" t="s">
        <v>1805</v>
      </c>
      <c r="J1534" t="s">
        <v>1784</v>
      </c>
      <c r="K1534" t="s">
        <v>1806</v>
      </c>
      <c r="L1534" t="s">
        <v>1756</v>
      </c>
      <c r="M1534" t="s">
        <v>376</v>
      </c>
      <c r="N1534">
        <v>53</v>
      </c>
      <c r="O1534" t="s">
        <v>16</v>
      </c>
      <c r="P1534" t="s">
        <v>19</v>
      </c>
      <c r="Q1534" t="s">
        <v>62</v>
      </c>
      <c r="R1534" t="s">
        <v>12</v>
      </c>
      <c r="S1534">
        <v>3</v>
      </c>
      <c r="T1534">
        <v>578.47</v>
      </c>
      <c r="U1534">
        <v>0.06</v>
      </c>
      <c r="V1534">
        <v>1631.2854</v>
      </c>
      <c r="W1534" t="s">
        <v>1824</v>
      </c>
    </row>
    <row r="1535" spans="1:23">
      <c r="A1535" s="27">
        <v>45772</v>
      </c>
      <c r="B1535" t="s">
        <v>740</v>
      </c>
      <c r="C1535" t="s">
        <v>1704</v>
      </c>
      <c r="D1535" t="s">
        <v>3939</v>
      </c>
      <c r="E1535" t="s">
        <v>1544</v>
      </c>
      <c r="F1535" t="s">
        <v>3864</v>
      </c>
      <c r="G1535" t="s">
        <v>1589</v>
      </c>
      <c r="H1535" t="s">
        <v>1779</v>
      </c>
      <c r="I1535" t="s">
        <v>1780</v>
      </c>
      <c r="J1535" t="s">
        <v>1763</v>
      </c>
      <c r="K1535" t="s">
        <v>1781</v>
      </c>
      <c r="L1535" t="s">
        <v>1772</v>
      </c>
      <c r="M1535" t="s">
        <v>741</v>
      </c>
      <c r="N1535">
        <v>29</v>
      </c>
      <c r="O1535" t="s">
        <v>9</v>
      </c>
      <c r="P1535" t="s">
        <v>26</v>
      </c>
      <c r="Q1535" t="s">
        <v>66</v>
      </c>
      <c r="R1535" t="s">
        <v>12</v>
      </c>
      <c r="S1535">
        <v>3</v>
      </c>
      <c r="T1535">
        <v>744.9</v>
      </c>
      <c r="U1535">
        <v>0.27</v>
      </c>
      <c r="V1535">
        <v>1631.3309999999999</v>
      </c>
      <c r="W1535" t="s">
        <v>1824</v>
      </c>
    </row>
    <row r="1536" spans="1:23">
      <c r="A1536" s="27">
        <v>45772</v>
      </c>
      <c r="B1536" t="s">
        <v>78</v>
      </c>
      <c r="C1536" t="s">
        <v>1724</v>
      </c>
      <c r="D1536" t="s">
        <v>3949</v>
      </c>
      <c r="E1536" t="s">
        <v>1566</v>
      </c>
      <c r="F1536" t="s">
        <v>3848</v>
      </c>
      <c r="G1536" t="s">
        <v>1669</v>
      </c>
      <c r="H1536" t="s">
        <v>1773</v>
      </c>
      <c r="I1536" t="s">
        <v>1774</v>
      </c>
      <c r="J1536" t="s">
        <v>1759</v>
      </c>
      <c r="K1536" t="s">
        <v>1775</v>
      </c>
      <c r="L1536" t="s">
        <v>1765</v>
      </c>
      <c r="M1536" t="s">
        <v>79</v>
      </c>
      <c r="N1536">
        <v>60</v>
      </c>
      <c r="O1536" t="s">
        <v>16</v>
      </c>
      <c r="P1536" t="s">
        <v>19</v>
      </c>
      <c r="Q1536" t="s">
        <v>167</v>
      </c>
      <c r="R1536" t="s">
        <v>12</v>
      </c>
      <c r="S1536">
        <v>4</v>
      </c>
      <c r="T1536">
        <v>510.33</v>
      </c>
      <c r="U1536">
        <v>0.2</v>
      </c>
      <c r="V1536">
        <v>1633.056</v>
      </c>
      <c r="W1536" t="s">
        <v>1826</v>
      </c>
    </row>
    <row r="1537" spans="1:23">
      <c r="A1537" s="27">
        <v>45772</v>
      </c>
      <c r="B1537" t="s">
        <v>1395</v>
      </c>
      <c r="C1537" t="s">
        <v>1698</v>
      </c>
      <c r="D1537" t="s">
        <v>3936</v>
      </c>
      <c r="E1537" t="s">
        <v>1547</v>
      </c>
      <c r="F1537" t="s">
        <v>3894</v>
      </c>
      <c r="G1537" t="s">
        <v>1554</v>
      </c>
      <c r="H1537" t="s">
        <v>1810</v>
      </c>
      <c r="I1537" t="s">
        <v>1811</v>
      </c>
      <c r="J1537" t="s">
        <v>1754</v>
      </c>
      <c r="K1537" t="s">
        <v>1812</v>
      </c>
      <c r="L1537" t="s">
        <v>1756</v>
      </c>
      <c r="M1537" t="s">
        <v>1396</v>
      </c>
      <c r="N1537">
        <v>46</v>
      </c>
      <c r="O1537" t="s">
        <v>9</v>
      </c>
      <c r="P1537" t="s">
        <v>31</v>
      </c>
      <c r="Q1537" t="s">
        <v>201</v>
      </c>
      <c r="R1537" t="s">
        <v>12</v>
      </c>
      <c r="S1537">
        <v>3</v>
      </c>
      <c r="T1537">
        <v>717.22</v>
      </c>
      <c r="U1537">
        <v>0.24</v>
      </c>
      <c r="V1537">
        <v>1635.2616</v>
      </c>
      <c r="W1537" t="s">
        <v>1824</v>
      </c>
    </row>
    <row r="1538" spans="1:23">
      <c r="A1538" s="27">
        <v>45773</v>
      </c>
      <c r="B1538" t="s">
        <v>121</v>
      </c>
      <c r="C1538" t="s">
        <v>1720</v>
      </c>
      <c r="D1538" t="s">
        <v>3947</v>
      </c>
      <c r="E1538" t="s">
        <v>1544</v>
      </c>
      <c r="F1538" t="s">
        <v>3858</v>
      </c>
      <c r="G1538" t="s">
        <v>1591</v>
      </c>
      <c r="H1538" t="s">
        <v>1792</v>
      </c>
      <c r="I1538" t="s">
        <v>1793</v>
      </c>
      <c r="J1538" t="s">
        <v>1763</v>
      </c>
      <c r="K1538" t="s">
        <v>395</v>
      </c>
      <c r="L1538" t="s">
        <v>1772</v>
      </c>
      <c r="M1538" t="s">
        <v>122</v>
      </c>
      <c r="N1538">
        <v>54</v>
      </c>
      <c r="O1538" t="s">
        <v>16</v>
      </c>
      <c r="P1538" t="s">
        <v>19</v>
      </c>
      <c r="Q1538" t="s">
        <v>18</v>
      </c>
      <c r="R1538" t="s">
        <v>12</v>
      </c>
      <c r="S1538">
        <v>2</v>
      </c>
      <c r="T1538">
        <v>879.63</v>
      </c>
      <c r="U1538">
        <v>7.0000000000000007E-2</v>
      </c>
      <c r="V1538">
        <v>1636.1117999999999</v>
      </c>
      <c r="W1538" t="s">
        <v>1826</v>
      </c>
    </row>
    <row r="1539" spans="1:23">
      <c r="A1539" s="27">
        <v>45773</v>
      </c>
      <c r="B1539" t="s">
        <v>422</v>
      </c>
      <c r="C1539" t="s">
        <v>1652</v>
      </c>
      <c r="D1539" t="s">
        <v>3912</v>
      </c>
      <c r="E1539" t="s">
        <v>1566</v>
      </c>
      <c r="F1539" t="s">
        <v>3887</v>
      </c>
      <c r="G1539" t="s">
        <v>1711</v>
      </c>
      <c r="H1539" t="s">
        <v>1776</v>
      </c>
      <c r="I1539" t="s">
        <v>1777</v>
      </c>
      <c r="J1539" t="s">
        <v>1754</v>
      </c>
      <c r="K1539" t="s">
        <v>1778</v>
      </c>
      <c r="L1539" t="s">
        <v>1772</v>
      </c>
      <c r="M1539" t="s">
        <v>423</v>
      </c>
      <c r="N1539">
        <v>50</v>
      </c>
      <c r="O1539" t="s">
        <v>9</v>
      </c>
      <c r="P1539" t="s">
        <v>19</v>
      </c>
      <c r="Q1539" t="s">
        <v>588</v>
      </c>
      <c r="R1539" t="s">
        <v>12</v>
      </c>
      <c r="S1539">
        <v>3</v>
      </c>
      <c r="T1539">
        <v>593.62</v>
      </c>
      <c r="U1539">
        <v>0.08</v>
      </c>
      <c r="V1539">
        <v>1638.3912</v>
      </c>
      <c r="W1539" t="s">
        <v>1829</v>
      </c>
    </row>
    <row r="1540" spans="1:23">
      <c r="A1540" s="27">
        <v>45773</v>
      </c>
      <c r="B1540" t="s">
        <v>727</v>
      </c>
      <c r="C1540" t="s">
        <v>1674</v>
      </c>
      <c r="D1540" t="s">
        <v>3923</v>
      </c>
      <c r="E1540" t="s">
        <v>1558</v>
      </c>
      <c r="F1540" t="s">
        <v>3850</v>
      </c>
      <c r="G1540" t="s">
        <v>1719</v>
      </c>
      <c r="H1540" t="s">
        <v>1766</v>
      </c>
      <c r="I1540" t="s">
        <v>1767</v>
      </c>
      <c r="J1540" t="s">
        <v>1759</v>
      </c>
      <c r="K1540" t="s">
        <v>1768</v>
      </c>
      <c r="L1540" t="s">
        <v>1765</v>
      </c>
      <c r="M1540" t="s">
        <v>728</v>
      </c>
      <c r="N1540">
        <v>46</v>
      </c>
      <c r="O1540" t="s">
        <v>16</v>
      </c>
      <c r="P1540" t="s">
        <v>31</v>
      </c>
      <c r="Q1540" t="s">
        <v>92</v>
      </c>
      <c r="R1540" t="s">
        <v>12</v>
      </c>
      <c r="S1540">
        <v>2</v>
      </c>
      <c r="T1540">
        <v>975.72</v>
      </c>
      <c r="U1540">
        <v>0.16</v>
      </c>
      <c r="V1540">
        <v>1639.2095999999999</v>
      </c>
      <c r="W1540" t="s">
        <v>1826</v>
      </c>
    </row>
    <row r="1541" spans="1:23">
      <c r="A1541" s="27">
        <v>45773</v>
      </c>
      <c r="B1541" t="s">
        <v>438</v>
      </c>
      <c r="C1541" t="s">
        <v>1658</v>
      </c>
      <c r="D1541" t="s">
        <v>3915</v>
      </c>
      <c r="E1541" t="s">
        <v>1544</v>
      </c>
      <c r="F1541" t="s">
        <v>3864</v>
      </c>
      <c r="G1541" t="s">
        <v>1587</v>
      </c>
      <c r="H1541" t="s">
        <v>1752</v>
      </c>
      <c r="I1541" t="s">
        <v>1753</v>
      </c>
      <c r="J1541" t="s">
        <v>1754</v>
      </c>
      <c r="K1541" t="s">
        <v>1755</v>
      </c>
      <c r="L1541" t="s">
        <v>1756</v>
      </c>
      <c r="M1541" t="s">
        <v>439</v>
      </c>
      <c r="N1541">
        <v>39</v>
      </c>
      <c r="O1541" t="s">
        <v>9</v>
      </c>
      <c r="P1541" t="s">
        <v>31</v>
      </c>
      <c r="Q1541" t="s">
        <v>274</v>
      </c>
      <c r="R1541" t="s">
        <v>12</v>
      </c>
      <c r="S1541">
        <v>2</v>
      </c>
      <c r="T1541">
        <v>911.14</v>
      </c>
      <c r="U1541">
        <v>0.1</v>
      </c>
      <c r="V1541">
        <v>1640.0519999999999</v>
      </c>
      <c r="W1541" t="s">
        <v>1826</v>
      </c>
    </row>
    <row r="1542" spans="1:23">
      <c r="A1542" s="27">
        <v>45774</v>
      </c>
      <c r="B1542" t="s">
        <v>470</v>
      </c>
      <c r="C1542" t="s">
        <v>1614</v>
      </c>
      <c r="D1542" t="s">
        <v>3889</v>
      </c>
      <c r="E1542" t="s">
        <v>1544</v>
      </c>
      <c r="F1542" t="s">
        <v>3864</v>
      </c>
      <c r="G1542" t="s">
        <v>1585</v>
      </c>
      <c r="H1542" t="s">
        <v>1813</v>
      </c>
      <c r="I1542" t="s">
        <v>1814</v>
      </c>
      <c r="J1542" t="s">
        <v>1754</v>
      </c>
      <c r="K1542" t="s">
        <v>1815</v>
      </c>
      <c r="L1542" t="s">
        <v>1772</v>
      </c>
      <c r="M1542" t="s">
        <v>471</v>
      </c>
      <c r="N1542">
        <v>43</v>
      </c>
      <c r="O1542" t="s">
        <v>9</v>
      </c>
      <c r="P1542" t="s">
        <v>31</v>
      </c>
      <c r="Q1542" t="s">
        <v>96</v>
      </c>
      <c r="R1542" t="s">
        <v>12</v>
      </c>
      <c r="S1542">
        <v>2</v>
      </c>
      <c r="T1542">
        <v>892.06</v>
      </c>
      <c r="U1542">
        <v>0.08</v>
      </c>
      <c r="V1542">
        <v>1641.3904</v>
      </c>
      <c r="W1542" t="s">
        <v>1829</v>
      </c>
    </row>
    <row r="1543" spans="1:23">
      <c r="A1543" s="27">
        <v>45774</v>
      </c>
      <c r="B1543" t="s">
        <v>846</v>
      </c>
      <c r="C1543" t="s">
        <v>1730</v>
      </c>
      <c r="D1543" t="s">
        <v>3952</v>
      </c>
      <c r="E1543" t="s">
        <v>1547</v>
      </c>
      <c r="F1543" t="s">
        <v>3894</v>
      </c>
      <c r="G1543" t="s">
        <v>1743</v>
      </c>
      <c r="H1543" t="s">
        <v>1786</v>
      </c>
      <c r="I1543" t="s">
        <v>1787</v>
      </c>
      <c r="J1543" t="s">
        <v>1763</v>
      </c>
      <c r="K1543" t="s">
        <v>1788</v>
      </c>
      <c r="L1543" t="s">
        <v>1756</v>
      </c>
      <c r="M1543" t="s">
        <v>847</v>
      </c>
      <c r="N1543">
        <v>38</v>
      </c>
      <c r="O1543" t="s">
        <v>9</v>
      </c>
      <c r="P1543" t="s">
        <v>31</v>
      </c>
      <c r="Q1543" t="s">
        <v>47</v>
      </c>
      <c r="R1543" t="s">
        <v>12</v>
      </c>
      <c r="S1543">
        <v>4</v>
      </c>
      <c r="T1543">
        <v>547.21</v>
      </c>
      <c r="U1543">
        <v>0.25</v>
      </c>
      <c r="V1543">
        <v>1641.63</v>
      </c>
      <c r="W1543" t="s">
        <v>1829</v>
      </c>
    </row>
    <row r="1544" spans="1:23">
      <c r="A1544" s="27">
        <v>45774</v>
      </c>
      <c r="B1544" t="s">
        <v>1365</v>
      </c>
      <c r="C1544" t="s">
        <v>1636</v>
      </c>
      <c r="D1544" t="s">
        <v>3902</v>
      </c>
      <c r="E1544" t="s">
        <v>1566</v>
      </c>
      <c r="F1544" t="s">
        <v>3856</v>
      </c>
      <c r="G1544" t="s">
        <v>1617</v>
      </c>
      <c r="H1544" t="s">
        <v>1757</v>
      </c>
      <c r="I1544" t="s">
        <v>1758</v>
      </c>
      <c r="J1544" t="s">
        <v>1759</v>
      </c>
      <c r="K1544" t="s">
        <v>1760</v>
      </c>
      <c r="L1544" t="s">
        <v>1756</v>
      </c>
      <c r="M1544" t="s">
        <v>1366</v>
      </c>
      <c r="N1544">
        <v>31</v>
      </c>
      <c r="O1544" t="s">
        <v>9</v>
      </c>
      <c r="P1544" t="s">
        <v>26</v>
      </c>
      <c r="Q1544" t="s">
        <v>201</v>
      </c>
      <c r="R1544" t="s">
        <v>12</v>
      </c>
      <c r="S1544">
        <v>4</v>
      </c>
      <c r="T1544">
        <v>415.02</v>
      </c>
      <c r="U1544">
        <v>0.01</v>
      </c>
      <c r="V1544">
        <v>1643.4792</v>
      </c>
      <c r="W1544" t="s">
        <v>1826</v>
      </c>
    </row>
    <row r="1545" spans="1:23">
      <c r="A1545" s="27">
        <v>45775</v>
      </c>
      <c r="B1545" t="s">
        <v>188</v>
      </c>
      <c r="C1545" t="s">
        <v>1694</v>
      </c>
      <c r="D1545" t="s">
        <v>3934</v>
      </c>
      <c r="E1545" t="s">
        <v>1566</v>
      </c>
      <c r="F1545" t="s">
        <v>3887</v>
      </c>
      <c r="G1545" t="s">
        <v>1575</v>
      </c>
      <c r="H1545" t="s">
        <v>1797</v>
      </c>
      <c r="I1545" t="s">
        <v>1798</v>
      </c>
      <c r="J1545" t="s">
        <v>1754</v>
      </c>
      <c r="K1545" t="s">
        <v>129</v>
      </c>
      <c r="L1545" t="s">
        <v>1756</v>
      </c>
      <c r="M1545" t="s">
        <v>189</v>
      </c>
      <c r="N1545">
        <v>45</v>
      </c>
      <c r="O1545" t="s">
        <v>16</v>
      </c>
      <c r="P1545" t="s">
        <v>31</v>
      </c>
      <c r="Q1545" t="s">
        <v>167</v>
      </c>
      <c r="R1545" t="s">
        <v>12</v>
      </c>
      <c r="S1545">
        <v>4</v>
      </c>
      <c r="T1545">
        <v>457.33</v>
      </c>
      <c r="U1545">
        <v>0.1</v>
      </c>
      <c r="V1545">
        <v>1646.3879999999999</v>
      </c>
      <c r="W1545" t="s">
        <v>1826</v>
      </c>
    </row>
    <row r="1546" spans="1:23">
      <c r="A1546" s="27">
        <v>45775</v>
      </c>
      <c r="B1546" t="s">
        <v>295</v>
      </c>
      <c r="C1546" t="s">
        <v>1660</v>
      </c>
      <c r="D1546" t="s">
        <v>3916</v>
      </c>
      <c r="E1546" t="s">
        <v>1544</v>
      </c>
      <c r="F1546" t="s">
        <v>3864</v>
      </c>
      <c r="G1546" t="s">
        <v>1552</v>
      </c>
      <c r="H1546" t="s">
        <v>1807</v>
      </c>
      <c r="I1546" t="s">
        <v>1808</v>
      </c>
      <c r="J1546" t="s">
        <v>1759</v>
      </c>
      <c r="K1546" t="s">
        <v>1809</v>
      </c>
      <c r="L1546" t="s">
        <v>1756</v>
      </c>
      <c r="M1546" t="s">
        <v>296</v>
      </c>
      <c r="N1546">
        <v>34</v>
      </c>
      <c r="O1546" t="s">
        <v>16</v>
      </c>
      <c r="P1546" t="s">
        <v>26</v>
      </c>
      <c r="Q1546" t="s">
        <v>171</v>
      </c>
      <c r="R1546" t="s">
        <v>12</v>
      </c>
      <c r="S1546">
        <v>2</v>
      </c>
      <c r="T1546">
        <v>981.35</v>
      </c>
      <c r="U1546">
        <v>0.16</v>
      </c>
      <c r="V1546">
        <v>1648.6679999999999</v>
      </c>
      <c r="W1546" t="s">
        <v>1826</v>
      </c>
    </row>
    <row r="1547" spans="1:23">
      <c r="A1547" s="27">
        <v>45776</v>
      </c>
      <c r="B1547" t="s">
        <v>803</v>
      </c>
      <c r="C1547" t="s">
        <v>1638</v>
      </c>
      <c r="D1547" t="s">
        <v>3903</v>
      </c>
      <c r="E1547" t="s">
        <v>1566</v>
      </c>
      <c r="F1547" t="s">
        <v>3887</v>
      </c>
      <c r="G1547" t="s">
        <v>1633</v>
      </c>
      <c r="H1547" t="s">
        <v>1799</v>
      </c>
      <c r="I1547" t="s">
        <v>1800</v>
      </c>
      <c r="J1547" t="s">
        <v>1763</v>
      </c>
      <c r="K1547" t="s">
        <v>207</v>
      </c>
      <c r="L1547" t="s">
        <v>1765</v>
      </c>
      <c r="M1547" t="s">
        <v>804</v>
      </c>
      <c r="N1547">
        <v>64</v>
      </c>
      <c r="O1547" t="s">
        <v>9</v>
      </c>
      <c r="P1547" t="s">
        <v>19</v>
      </c>
      <c r="Q1547" t="s">
        <v>66</v>
      </c>
      <c r="R1547" t="s">
        <v>12</v>
      </c>
      <c r="S1547">
        <v>2</v>
      </c>
      <c r="T1547">
        <v>984.96</v>
      </c>
      <c r="U1547">
        <v>0.16</v>
      </c>
      <c r="V1547">
        <v>1654.7328</v>
      </c>
      <c r="W1547" t="s">
        <v>1826</v>
      </c>
    </row>
    <row r="1548" spans="1:23">
      <c r="A1548" s="27">
        <v>45777</v>
      </c>
      <c r="B1548" t="s">
        <v>211</v>
      </c>
      <c r="C1548" t="s">
        <v>1630</v>
      </c>
      <c r="D1548" t="s">
        <v>3899</v>
      </c>
      <c r="E1548" t="s">
        <v>1566</v>
      </c>
      <c r="F1548" t="s">
        <v>3856</v>
      </c>
      <c r="G1548" t="s">
        <v>1573</v>
      </c>
      <c r="H1548" t="s">
        <v>1782</v>
      </c>
      <c r="I1548" t="s">
        <v>1783</v>
      </c>
      <c r="J1548" t="s">
        <v>1784</v>
      </c>
      <c r="K1548" t="s">
        <v>1785</v>
      </c>
      <c r="L1548" t="s">
        <v>1772</v>
      </c>
      <c r="M1548" t="s">
        <v>212</v>
      </c>
      <c r="N1548">
        <v>49</v>
      </c>
      <c r="O1548" t="s">
        <v>16</v>
      </c>
      <c r="P1548" t="s">
        <v>31</v>
      </c>
      <c r="Q1548" t="s">
        <v>156</v>
      </c>
      <c r="R1548" t="s">
        <v>12</v>
      </c>
      <c r="S1548">
        <v>2</v>
      </c>
      <c r="T1548">
        <v>871.43</v>
      </c>
      <c r="U1548">
        <v>0.05</v>
      </c>
      <c r="V1548">
        <v>1655.7170000000001</v>
      </c>
      <c r="W1548" t="s">
        <v>1829</v>
      </c>
    </row>
    <row r="1549" spans="1:23">
      <c r="A1549" s="27">
        <v>45777</v>
      </c>
      <c r="B1549" t="s">
        <v>1527</v>
      </c>
      <c r="C1549" t="s">
        <v>1614</v>
      </c>
      <c r="D1549" t="s">
        <v>3889</v>
      </c>
      <c r="E1549" t="s">
        <v>1544</v>
      </c>
      <c r="F1549" t="s">
        <v>3864</v>
      </c>
      <c r="G1549" t="s">
        <v>1667</v>
      </c>
      <c r="H1549" t="s">
        <v>1786</v>
      </c>
      <c r="I1549" t="s">
        <v>1787</v>
      </c>
      <c r="J1549" t="s">
        <v>1763</v>
      </c>
      <c r="K1549" t="s">
        <v>1788</v>
      </c>
      <c r="L1549" t="s">
        <v>1756</v>
      </c>
      <c r="M1549" t="s">
        <v>1528</v>
      </c>
      <c r="N1549">
        <v>47</v>
      </c>
      <c r="O1549" t="s">
        <v>16</v>
      </c>
      <c r="P1549" t="s">
        <v>31</v>
      </c>
      <c r="Q1549" t="s">
        <v>30</v>
      </c>
      <c r="R1549" t="s">
        <v>12</v>
      </c>
      <c r="S1549">
        <v>2</v>
      </c>
      <c r="T1549">
        <v>974.35</v>
      </c>
      <c r="U1549">
        <v>0.15</v>
      </c>
      <c r="V1549">
        <v>1656.395</v>
      </c>
      <c r="W1549" t="s">
        <v>1829</v>
      </c>
    </row>
    <row r="1550" spans="1:23">
      <c r="A1550" s="27">
        <v>45778</v>
      </c>
      <c r="B1550" t="s">
        <v>1124</v>
      </c>
      <c r="C1550" t="s">
        <v>1694</v>
      </c>
      <c r="D1550" t="s">
        <v>3934</v>
      </c>
      <c r="E1550" t="s">
        <v>1566</v>
      </c>
      <c r="F1550" t="s">
        <v>3887</v>
      </c>
      <c r="G1550" t="s">
        <v>1599</v>
      </c>
      <c r="H1550" t="s">
        <v>1797</v>
      </c>
      <c r="I1550" t="s">
        <v>1798</v>
      </c>
      <c r="J1550" t="s">
        <v>1754</v>
      </c>
      <c r="K1550" t="s">
        <v>129</v>
      </c>
      <c r="L1550" t="s">
        <v>1756</v>
      </c>
      <c r="M1550" t="s">
        <v>1125</v>
      </c>
      <c r="N1550">
        <v>32</v>
      </c>
      <c r="O1550" t="s">
        <v>9</v>
      </c>
      <c r="P1550" t="s">
        <v>26</v>
      </c>
      <c r="Q1550" t="s">
        <v>74</v>
      </c>
      <c r="R1550" t="s">
        <v>12</v>
      </c>
      <c r="S1550">
        <v>3</v>
      </c>
      <c r="T1550">
        <v>717.32</v>
      </c>
      <c r="U1550">
        <v>0.23</v>
      </c>
      <c r="V1550">
        <v>1657.0092</v>
      </c>
      <c r="W1550" t="s">
        <v>1826</v>
      </c>
    </row>
    <row r="1551" spans="1:23">
      <c r="A1551" s="27">
        <v>45778</v>
      </c>
      <c r="B1551" t="s">
        <v>824</v>
      </c>
      <c r="C1551" t="s">
        <v>1724</v>
      </c>
      <c r="D1551" t="s">
        <v>3949</v>
      </c>
      <c r="E1551" t="s">
        <v>1566</v>
      </c>
      <c r="F1551" t="s">
        <v>3848</v>
      </c>
      <c r="G1551" t="s">
        <v>1639</v>
      </c>
      <c r="H1551" t="s">
        <v>1799</v>
      </c>
      <c r="I1551" t="s">
        <v>1800</v>
      </c>
      <c r="J1551" t="s">
        <v>1763</v>
      </c>
      <c r="K1551" t="s">
        <v>207</v>
      </c>
      <c r="L1551" t="s">
        <v>1765</v>
      </c>
      <c r="M1551" t="s">
        <v>825</v>
      </c>
      <c r="N1551">
        <v>24</v>
      </c>
      <c r="O1551" t="s">
        <v>16</v>
      </c>
      <c r="P1551" t="s">
        <v>26</v>
      </c>
      <c r="Q1551" t="s">
        <v>133</v>
      </c>
      <c r="R1551" t="s">
        <v>12</v>
      </c>
      <c r="S1551">
        <v>4</v>
      </c>
      <c r="T1551">
        <v>450.42</v>
      </c>
      <c r="U1551">
        <v>0.08</v>
      </c>
      <c r="V1551">
        <v>1657.5455999999999</v>
      </c>
      <c r="W1551" t="s">
        <v>1829</v>
      </c>
    </row>
    <row r="1552" spans="1:23">
      <c r="A1552" s="27">
        <v>45778</v>
      </c>
      <c r="B1552" t="s">
        <v>773</v>
      </c>
      <c r="C1552" t="s">
        <v>1678</v>
      </c>
      <c r="D1552" t="s">
        <v>3925</v>
      </c>
      <c r="E1552" t="s">
        <v>1566</v>
      </c>
      <c r="F1552" t="s">
        <v>3856</v>
      </c>
      <c r="G1552" t="s">
        <v>1627</v>
      </c>
      <c r="H1552" t="s">
        <v>1757</v>
      </c>
      <c r="I1552" t="s">
        <v>1758</v>
      </c>
      <c r="J1552" t="s">
        <v>1759</v>
      </c>
      <c r="K1552" t="s">
        <v>1760</v>
      </c>
      <c r="L1552" t="s">
        <v>1756</v>
      </c>
      <c r="M1552" t="s">
        <v>774</v>
      </c>
      <c r="N1552">
        <v>31</v>
      </c>
      <c r="O1552" t="s">
        <v>9</v>
      </c>
      <c r="P1552" t="s">
        <v>26</v>
      </c>
      <c r="Q1552" t="s">
        <v>70</v>
      </c>
      <c r="R1552" t="s">
        <v>12</v>
      </c>
      <c r="S1552">
        <v>2</v>
      </c>
      <c r="T1552">
        <v>892.46</v>
      </c>
      <c r="U1552">
        <v>7.0000000000000007E-2</v>
      </c>
      <c r="V1552">
        <v>1659.9756</v>
      </c>
      <c r="W1552" t="s">
        <v>1829</v>
      </c>
    </row>
    <row r="1553" spans="1:23">
      <c r="A1553" s="27">
        <v>45778</v>
      </c>
      <c r="B1553" t="s">
        <v>435</v>
      </c>
      <c r="C1553" t="s">
        <v>1610</v>
      </c>
      <c r="D1553" t="s">
        <v>3886</v>
      </c>
      <c r="E1553" t="s">
        <v>1566</v>
      </c>
      <c r="F1553" t="s">
        <v>3887</v>
      </c>
      <c r="G1553" t="s">
        <v>1651</v>
      </c>
      <c r="H1553" t="s">
        <v>1799</v>
      </c>
      <c r="I1553" t="s">
        <v>1800</v>
      </c>
      <c r="J1553" t="s">
        <v>1763</v>
      </c>
      <c r="K1553" t="s">
        <v>207</v>
      </c>
      <c r="L1553" t="s">
        <v>1765</v>
      </c>
      <c r="M1553" t="s">
        <v>436</v>
      </c>
      <c r="N1553">
        <v>62</v>
      </c>
      <c r="O1553" t="s">
        <v>16</v>
      </c>
      <c r="P1553" t="s">
        <v>19</v>
      </c>
      <c r="Q1553" t="s">
        <v>313</v>
      </c>
      <c r="R1553" t="s">
        <v>12</v>
      </c>
      <c r="S1553">
        <v>4</v>
      </c>
      <c r="T1553">
        <v>471.89</v>
      </c>
      <c r="U1553">
        <v>0.12</v>
      </c>
      <c r="V1553">
        <v>1661.0527999999999</v>
      </c>
      <c r="W1553" t="s">
        <v>1829</v>
      </c>
    </row>
    <row r="1554" spans="1:23">
      <c r="A1554" s="27">
        <v>45778</v>
      </c>
      <c r="B1554" t="s">
        <v>1283</v>
      </c>
      <c r="C1554" t="s">
        <v>1710</v>
      </c>
      <c r="D1554" t="s">
        <v>3942</v>
      </c>
      <c r="E1554" t="s">
        <v>1566</v>
      </c>
      <c r="F1554" t="s">
        <v>3872</v>
      </c>
      <c r="G1554" t="s">
        <v>1689</v>
      </c>
      <c r="H1554" t="s">
        <v>1782</v>
      </c>
      <c r="I1554" t="s">
        <v>1783</v>
      </c>
      <c r="J1554" t="s">
        <v>1784</v>
      </c>
      <c r="K1554" t="s">
        <v>1785</v>
      </c>
      <c r="L1554" t="s">
        <v>1772</v>
      </c>
      <c r="M1554" t="s">
        <v>1284</v>
      </c>
      <c r="N1554">
        <v>59</v>
      </c>
      <c r="O1554" t="s">
        <v>16</v>
      </c>
      <c r="P1554" t="s">
        <v>19</v>
      </c>
      <c r="Q1554" t="s">
        <v>140</v>
      </c>
      <c r="R1554" t="s">
        <v>12</v>
      </c>
      <c r="S1554">
        <v>3</v>
      </c>
      <c r="T1554">
        <v>758.75</v>
      </c>
      <c r="U1554">
        <v>0.27</v>
      </c>
      <c r="V1554">
        <v>1661.6624999999999</v>
      </c>
      <c r="W1554" t="s">
        <v>1824</v>
      </c>
    </row>
    <row r="1555" spans="1:23">
      <c r="A1555" s="27">
        <v>45778</v>
      </c>
      <c r="B1555" t="s">
        <v>565</v>
      </c>
      <c r="C1555" t="s">
        <v>1714</v>
      </c>
      <c r="D1555" t="s">
        <v>3944</v>
      </c>
      <c r="E1555" t="s">
        <v>1558</v>
      </c>
      <c r="F1555" t="s">
        <v>3850</v>
      </c>
      <c r="G1555" t="s">
        <v>1619</v>
      </c>
      <c r="H1555" t="s">
        <v>1776</v>
      </c>
      <c r="I1555" t="s">
        <v>1777</v>
      </c>
      <c r="J1555" t="s">
        <v>1754</v>
      </c>
      <c r="K1555" t="s">
        <v>1778</v>
      </c>
      <c r="L1555" t="s">
        <v>1772</v>
      </c>
      <c r="M1555" t="s">
        <v>3990</v>
      </c>
      <c r="N1555">
        <v>18</v>
      </c>
      <c r="O1555" t="s">
        <v>9</v>
      </c>
      <c r="P1555" t="s">
        <v>26</v>
      </c>
      <c r="Q1555" t="s">
        <v>359</v>
      </c>
      <c r="R1555" t="s">
        <v>12</v>
      </c>
      <c r="S1555">
        <v>3</v>
      </c>
      <c r="T1555">
        <v>748.56</v>
      </c>
      <c r="U1555">
        <v>0.26</v>
      </c>
      <c r="V1555">
        <v>1661.8032000000001</v>
      </c>
      <c r="W1555" t="s">
        <v>1826</v>
      </c>
    </row>
    <row r="1556" spans="1:23">
      <c r="A1556" s="27">
        <v>45779</v>
      </c>
      <c r="B1556" t="s">
        <v>791</v>
      </c>
      <c r="C1556" t="s">
        <v>1640</v>
      </c>
      <c r="D1556" t="s">
        <v>3904</v>
      </c>
      <c r="E1556" t="s">
        <v>1547</v>
      </c>
      <c r="F1556" t="s">
        <v>3843</v>
      </c>
      <c r="G1556" t="s">
        <v>1629</v>
      </c>
      <c r="H1556" t="s">
        <v>1807</v>
      </c>
      <c r="I1556" t="s">
        <v>1808</v>
      </c>
      <c r="J1556" t="s">
        <v>1759</v>
      </c>
      <c r="K1556" t="s">
        <v>1809</v>
      </c>
      <c r="L1556" t="s">
        <v>1756</v>
      </c>
      <c r="M1556" t="s">
        <v>792</v>
      </c>
      <c r="N1556">
        <v>32</v>
      </c>
      <c r="O1556" t="s">
        <v>9</v>
      </c>
      <c r="P1556" t="s">
        <v>26</v>
      </c>
      <c r="Q1556" t="s">
        <v>39</v>
      </c>
      <c r="R1556" t="s">
        <v>12</v>
      </c>
      <c r="S1556">
        <v>4</v>
      </c>
      <c r="T1556">
        <v>569.36</v>
      </c>
      <c r="U1556">
        <v>0.27</v>
      </c>
      <c r="V1556">
        <v>1662.5311999999999</v>
      </c>
      <c r="W1556" t="s">
        <v>1824</v>
      </c>
    </row>
    <row r="1557" spans="1:23">
      <c r="A1557" s="27">
        <v>45779</v>
      </c>
      <c r="B1557" t="s">
        <v>631</v>
      </c>
      <c r="C1557" t="s">
        <v>1640</v>
      </c>
      <c r="D1557" t="s">
        <v>3904</v>
      </c>
      <c r="E1557" t="s">
        <v>1547</v>
      </c>
      <c r="F1557" t="s">
        <v>3843</v>
      </c>
      <c r="G1557" t="s">
        <v>1677</v>
      </c>
      <c r="H1557" t="s">
        <v>1782</v>
      </c>
      <c r="I1557" t="s">
        <v>1783</v>
      </c>
      <c r="J1557" t="s">
        <v>1784</v>
      </c>
      <c r="K1557" t="s">
        <v>1785</v>
      </c>
      <c r="L1557" t="s">
        <v>1772</v>
      </c>
      <c r="M1557" t="s">
        <v>632</v>
      </c>
      <c r="N1557">
        <v>26</v>
      </c>
      <c r="O1557" t="s">
        <v>9</v>
      </c>
      <c r="P1557" t="s">
        <v>26</v>
      </c>
      <c r="Q1557" t="s">
        <v>74</v>
      </c>
      <c r="R1557" t="s">
        <v>12</v>
      </c>
      <c r="S1557">
        <v>4</v>
      </c>
      <c r="T1557">
        <v>442.54</v>
      </c>
      <c r="U1557">
        <v>0.06</v>
      </c>
      <c r="V1557">
        <v>1663.9503999999999</v>
      </c>
      <c r="W1557" t="s">
        <v>1826</v>
      </c>
    </row>
    <row r="1558" spans="1:23">
      <c r="A1558" s="27">
        <v>45780</v>
      </c>
      <c r="B1558" t="s">
        <v>1157</v>
      </c>
      <c r="C1558" t="s">
        <v>1616</v>
      </c>
      <c r="D1558" t="s">
        <v>3890</v>
      </c>
      <c r="E1558" t="s">
        <v>1563</v>
      </c>
      <c r="F1558" t="s">
        <v>3839</v>
      </c>
      <c r="G1558" t="s">
        <v>1569</v>
      </c>
      <c r="H1558" t="s">
        <v>1804</v>
      </c>
      <c r="I1558" t="s">
        <v>1805</v>
      </c>
      <c r="J1558" t="s">
        <v>1784</v>
      </c>
      <c r="K1558" t="s">
        <v>1806</v>
      </c>
      <c r="L1558" t="s">
        <v>1756</v>
      </c>
      <c r="M1558" t="s">
        <v>1158</v>
      </c>
      <c r="N1558">
        <v>45</v>
      </c>
      <c r="O1558" t="s">
        <v>9</v>
      </c>
      <c r="P1558" t="s">
        <v>31</v>
      </c>
      <c r="Q1558" t="s">
        <v>99</v>
      </c>
      <c r="R1558" t="s">
        <v>12</v>
      </c>
      <c r="S1558">
        <v>2</v>
      </c>
      <c r="T1558">
        <v>858.15</v>
      </c>
      <c r="U1558">
        <v>0.03</v>
      </c>
      <c r="V1558">
        <v>1664.8109999999999</v>
      </c>
      <c r="W1558" t="s">
        <v>1826</v>
      </c>
    </row>
    <row r="1559" spans="1:23">
      <c r="A1559" s="27">
        <v>45780</v>
      </c>
      <c r="B1559" t="s">
        <v>195</v>
      </c>
      <c r="C1559" t="s">
        <v>1648</v>
      </c>
      <c r="D1559" t="s">
        <v>3910</v>
      </c>
      <c r="E1559" t="s">
        <v>1566</v>
      </c>
      <c r="F1559" t="s">
        <v>3856</v>
      </c>
      <c r="G1559" t="s">
        <v>1719</v>
      </c>
      <c r="H1559" t="s">
        <v>1769</v>
      </c>
      <c r="I1559" t="s">
        <v>1770</v>
      </c>
      <c r="J1559" t="s">
        <v>1763</v>
      </c>
      <c r="K1559" t="s">
        <v>1771</v>
      </c>
      <c r="L1559" t="s">
        <v>1772</v>
      </c>
      <c r="M1559" t="s">
        <v>196</v>
      </c>
      <c r="N1559">
        <v>23</v>
      </c>
      <c r="O1559" t="s">
        <v>16</v>
      </c>
      <c r="P1559" t="s">
        <v>26</v>
      </c>
      <c r="Q1559" t="s">
        <v>171</v>
      </c>
      <c r="R1559" t="s">
        <v>12</v>
      </c>
      <c r="S1559">
        <v>4</v>
      </c>
      <c r="T1559">
        <v>594.89</v>
      </c>
      <c r="U1559">
        <v>0.3</v>
      </c>
      <c r="V1559">
        <v>1665.692</v>
      </c>
      <c r="W1559" t="s">
        <v>1826</v>
      </c>
    </row>
    <row r="1560" spans="1:23">
      <c r="A1560" s="27">
        <v>45780</v>
      </c>
      <c r="B1560" t="s">
        <v>414</v>
      </c>
      <c r="C1560" t="s">
        <v>1562</v>
      </c>
      <c r="D1560" t="s">
        <v>3853</v>
      </c>
      <c r="E1560" t="s">
        <v>1563</v>
      </c>
      <c r="F1560" t="s">
        <v>3854</v>
      </c>
      <c r="G1560" t="s">
        <v>1559</v>
      </c>
      <c r="H1560" t="s">
        <v>1766</v>
      </c>
      <c r="I1560" t="s">
        <v>1767</v>
      </c>
      <c r="J1560" t="s">
        <v>1759</v>
      </c>
      <c r="K1560" t="s">
        <v>1768</v>
      </c>
      <c r="L1560" t="s">
        <v>1765</v>
      </c>
      <c r="M1560" t="s">
        <v>415</v>
      </c>
      <c r="N1560">
        <v>40</v>
      </c>
      <c r="O1560" t="s">
        <v>9</v>
      </c>
      <c r="P1560" t="s">
        <v>31</v>
      </c>
      <c r="Q1560" t="s">
        <v>99</v>
      </c>
      <c r="R1560" t="s">
        <v>12</v>
      </c>
      <c r="S1560">
        <v>4</v>
      </c>
      <c r="T1560">
        <v>555.65</v>
      </c>
      <c r="U1560">
        <v>0.25</v>
      </c>
      <c r="V1560">
        <v>1666.95</v>
      </c>
      <c r="W1560" t="s">
        <v>1824</v>
      </c>
    </row>
    <row r="1561" spans="1:23">
      <c r="A1561" s="27">
        <v>45780</v>
      </c>
      <c r="B1561" t="s">
        <v>911</v>
      </c>
      <c r="C1561" t="s">
        <v>1551</v>
      </c>
      <c r="D1561" t="s">
        <v>3844</v>
      </c>
      <c r="E1561" t="s">
        <v>1547</v>
      </c>
      <c r="F1561" t="s">
        <v>3843</v>
      </c>
      <c r="G1561" t="s">
        <v>1657</v>
      </c>
      <c r="H1561" t="s">
        <v>1766</v>
      </c>
      <c r="I1561" t="s">
        <v>1767</v>
      </c>
      <c r="J1561" t="s">
        <v>1759</v>
      </c>
      <c r="K1561" t="s">
        <v>1768</v>
      </c>
      <c r="L1561" t="s">
        <v>1765</v>
      </c>
      <c r="M1561" t="s">
        <v>912</v>
      </c>
      <c r="N1561">
        <v>22</v>
      </c>
      <c r="O1561" t="s">
        <v>16</v>
      </c>
      <c r="P1561" t="s">
        <v>26</v>
      </c>
      <c r="Q1561" t="s">
        <v>167</v>
      </c>
      <c r="R1561" t="s">
        <v>12</v>
      </c>
      <c r="S1561">
        <v>3</v>
      </c>
      <c r="T1561">
        <v>751.94</v>
      </c>
      <c r="U1561">
        <v>0.26</v>
      </c>
      <c r="V1561">
        <v>1669.3068000000001</v>
      </c>
      <c r="W1561" t="s">
        <v>1826</v>
      </c>
    </row>
    <row r="1562" spans="1:23">
      <c r="A1562" s="27">
        <v>45781</v>
      </c>
      <c r="B1562" t="s">
        <v>414</v>
      </c>
      <c r="C1562" t="s">
        <v>1728</v>
      </c>
      <c r="D1562" t="s">
        <v>3951</v>
      </c>
      <c r="E1562" t="s">
        <v>1563</v>
      </c>
      <c r="F1562" t="s">
        <v>3848</v>
      </c>
      <c r="G1562" t="s">
        <v>1575</v>
      </c>
      <c r="H1562" t="s">
        <v>1766</v>
      </c>
      <c r="I1562" t="s">
        <v>1767</v>
      </c>
      <c r="J1562" t="s">
        <v>1759</v>
      </c>
      <c r="K1562" t="s">
        <v>1768</v>
      </c>
      <c r="L1562" t="s">
        <v>1765</v>
      </c>
      <c r="M1562" t="s">
        <v>415</v>
      </c>
      <c r="N1562">
        <v>40</v>
      </c>
      <c r="O1562" t="s">
        <v>9</v>
      </c>
      <c r="P1562" t="s">
        <v>31</v>
      </c>
      <c r="Q1562" t="s">
        <v>62</v>
      </c>
      <c r="R1562" t="s">
        <v>12</v>
      </c>
      <c r="S1562">
        <v>2</v>
      </c>
      <c r="T1562">
        <v>845.71</v>
      </c>
      <c r="U1562">
        <v>0.01</v>
      </c>
      <c r="V1562">
        <v>1674.5057999999999</v>
      </c>
      <c r="W1562" t="s">
        <v>1826</v>
      </c>
    </row>
    <row r="1563" spans="1:23">
      <c r="A1563" s="27">
        <v>45781</v>
      </c>
      <c r="B1563" t="s">
        <v>490</v>
      </c>
      <c r="C1563" t="s">
        <v>1666</v>
      </c>
      <c r="D1563" t="s">
        <v>3919</v>
      </c>
      <c r="E1563" t="s">
        <v>1558</v>
      </c>
      <c r="F1563" t="s">
        <v>3861</v>
      </c>
      <c r="G1563" t="s">
        <v>1639</v>
      </c>
      <c r="H1563" t="s">
        <v>1792</v>
      </c>
      <c r="I1563" t="s">
        <v>1793</v>
      </c>
      <c r="J1563" t="s">
        <v>1763</v>
      </c>
      <c r="K1563" t="s">
        <v>395</v>
      </c>
      <c r="L1563" t="s">
        <v>1772</v>
      </c>
      <c r="M1563" t="s">
        <v>491</v>
      </c>
      <c r="N1563">
        <v>46</v>
      </c>
      <c r="O1563" t="s">
        <v>9</v>
      </c>
      <c r="P1563" t="s">
        <v>31</v>
      </c>
      <c r="Q1563" t="s">
        <v>287</v>
      </c>
      <c r="R1563" t="s">
        <v>12</v>
      </c>
      <c r="S1563">
        <v>4</v>
      </c>
      <c r="T1563">
        <v>511.43</v>
      </c>
      <c r="U1563">
        <v>0.18</v>
      </c>
      <c r="V1563">
        <v>1677.4903999999999</v>
      </c>
      <c r="W1563" t="s">
        <v>1826</v>
      </c>
    </row>
    <row r="1564" spans="1:23">
      <c r="A1564" s="27">
        <v>45781</v>
      </c>
      <c r="B1564" t="s">
        <v>523</v>
      </c>
      <c r="C1564" t="s">
        <v>1656</v>
      </c>
      <c r="D1564" t="s">
        <v>3914</v>
      </c>
      <c r="E1564" t="s">
        <v>1566</v>
      </c>
      <c r="F1564" t="s">
        <v>3848</v>
      </c>
      <c r="G1564" t="s">
        <v>1669</v>
      </c>
      <c r="H1564" t="s">
        <v>1776</v>
      </c>
      <c r="I1564" t="s">
        <v>1777</v>
      </c>
      <c r="J1564" t="s">
        <v>1754</v>
      </c>
      <c r="K1564" t="s">
        <v>1778</v>
      </c>
      <c r="L1564" t="s">
        <v>1772</v>
      </c>
      <c r="M1564" t="s">
        <v>524</v>
      </c>
      <c r="N1564">
        <v>46</v>
      </c>
      <c r="O1564" t="s">
        <v>9</v>
      </c>
      <c r="P1564" t="s">
        <v>31</v>
      </c>
      <c r="Q1564" t="s">
        <v>140</v>
      </c>
      <c r="R1564" t="s">
        <v>12</v>
      </c>
      <c r="S1564">
        <v>3</v>
      </c>
      <c r="T1564">
        <v>676.77</v>
      </c>
      <c r="U1564">
        <v>0.17</v>
      </c>
      <c r="V1564">
        <v>1685.1573000000001</v>
      </c>
      <c r="W1564" t="s">
        <v>1824</v>
      </c>
    </row>
    <row r="1565" spans="1:23">
      <c r="A1565" s="27">
        <v>45781</v>
      </c>
      <c r="B1565" t="s">
        <v>1411</v>
      </c>
      <c r="C1565" t="s">
        <v>1634</v>
      </c>
      <c r="D1565" t="s">
        <v>3901</v>
      </c>
      <c r="E1565" t="s">
        <v>1563</v>
      </c>
      <c r="F1565" t="s">
        <v>3839</v>
      </c>
      <c r="G1565" t="s">
        <v>1655</v>
      </c>
      <c r="H1565" t="s">
        <v>1801</v>
      </c>
      <c r="I1565" t="s">
        <v>1802</v>
      </c>
      <c r="J1565" t="s">
        <v>1759</v>
      </c>
      <c r="K1565" t="s">
        <v>1803</v>
      </c>
      <c r="L1565" t="s">
        <v>1756</v>
      </c>
      <c r="M1565" t="s">
        <v>1412</v>
      </c>
      <c r="N1565">
        <v>59</v>
      </c>
      <c r="O1565" t="s">
        <v>9</v>
      </c>
      <c r="P1565" t="s">
        <v>19</v>
      </c>
      <c r="Q1565" t="s">
        <v>74</v>
      </c>
      <c r="R1565" t="s">
        <v>12</v>
      </c>
      <c r="S1565">
        <v>3</v>
      </c>
      <c r="T1565">
        <v>791.75</v>
      </c>
      <c r="U1565">
        <v>0.28999999999999998</v>
      </c>
      <c r="V1565">
        <v>1686.4275</v>
      </c>
      <c r="W1565" t="s">
        <v>1826</v>
      </c>
    </row>
    <row r="1566" spans="1:23">
      <c r="A1566" s="27">
        <v>45783</v>
      </c>
      <c r="B1566" t="s">
        <v>1443</v>
      </c>
      <c r="C1566" t="s">
        <v>1658</v>
      </c>
      <c r="D1566" t="s">
        <v>3915</v>
      </c>
      <c r="E1566" t="s">
        <v>1544</v>
      </c>
      <c r="F1566" t="s">
        <v>3864</v>
      </c>
      <c r="G1566" t="s">
        <v>1641</v>
      </c>
      <c r="H1566" t="s">
        <v>1804</v>
      </c>
      <c r="I1566" t="s">
        <v>1805</v>
      </c>
      <c r="J1566" t="s">
        <v>1784</v>
      </c>
      <c r="K1566" t="s">
        <v>1806</v>
      </c>
      <c r="L1566" t="s">
        <v>1756</v>
      </c>
      <c r="M1566" t="s">
        <v>1444</v>
      </c>
      <c r="N1566">
        <v>45</v>
      </c>
      <c r="O1566" t="s">
        <v>9</v>
      </c>
      <c r="P1566" t="s">
        <v>31</v>
      </c>
      <c r="Q1566" t="s">
        <v>62</v>
      </c>
      <c r="R1566" t="s">
        <v>12</v>
      </c>
      <c r="S1566">
        <v>4</v>
      </c>
      <c r="T1566">
        <v>570.38</v>
      </c>
      <c r="U1566">
        <v>0.26</v>
      </c>
      <c r="V1566">
        <v>1688.3248000000001</v>
      </c>
      <c r="W1566" t="s">
        <v>1826</v>
      </c>
    </row>
    <row r="1567" spans="1:23">
      <c r="A1567" s="27">
        <v>45783</v>
      </c>
      <c r="B1567" t="s">
        <v>372</v>
      </c>
      <c r="C1567" t="s">
        <v>1694</v>
      </c>
      <c r="D1567" t="s">
        <v>3934</v>
      </c>
      <c r="E1567" t="s">
        <v>1566</v>
      </c>
      <c r="F1567" t="s">
        <v>3887</v>
      </c>
      <c r="G1567" t="s">
        <v>1709</v>
      </c>
      <c r="H1567" t="s">
        <v>1797</v>
      </c>
      <c r="I1567" t="s">
        <v>1798</v>
      </c>
      <c r="J1567" t="s">
        <v>1754</v>
      </c>
      <c r="K1567" t="s">
        <v>129</v>
      </c>
      <c r="L1567" t="s">
        <v>1756</v>
      </c>
      <c r="M1567" t="s">
        <v>373</v>
      </c>
      <c r="N1567">
        <v>50</v>
      </c>
      <c r="O1567" t="s">
        <v>16</v>
      </c>
      <c r="P1567" t="s">
        <v>19</v>
      </c>
      <c r="Q1567" t="s">
        <v>58</v>
      </c>
      <c r="R1567" t="s">
        <v>12</v>
      </c>
      <c r="S1567">
        <v>4</v>
      </c>
      <c r="T1567">
        <v>528.22</v>
      </c>
      <c r="U1567">
        <v>0.2</v>
      </c>
      <c r="V1567">
        <v>1690.3040000000001</v>
      </c>
      <c r="W1567" t="s">
        <v>1824</v>
      </c>
    </row>
    <row r="1568" spans="1:23">
      <c r="A1568" s="27">
        <v>45783</v>
      </c>
      <c r="B1568" t="s">
        <v>318</v>
      </c>
      <c r="C1568" t="s">
        <v>1680</v>
      </c>
      <c r="D1568" t="s">
        <v>3926</v>
      </c>
      <c r="E1568" t="s">
        <v>1558</v>
      </c>
      <c r="F1568" t="s">
        <v>3861</v>
      </c>
      <c r="G1568" t="s">
        <v>1573</v>
      </c>
      <c r="H1568" t="s">
        <v>1782</v>
      </c>
      <c r="I1568" t="s">
        <v>1783</v>
      </c>
      <c r="J1568" t="s">
        <v>1784</v>
      </c>
      <c r="K1568" t="s">
        <v>1785</v>
      </c>
      <c r="L1568" t="s">
        <v>1772</v>
      </c>
      <c r="M1568" t="s">
        <v>319</v>
      </c>
      <c r="N1568">
        <v>58</v>
      </c>
      <c r="O1568" t="s">
        <v>9</v>
      </c>
      <c r="P1568" t="s">
        <v>19</v>
      </c>
      <c r="Q1568" t="s">
        <v>96</v>
      </c>
      <c r="R1568" t="s">
        <v>12</v>
      </c>
      <c r="S1568">
        <v>2</v>
      </c>
      <c r="T1568">
        <v>853.93</v>
      </c>
      <c r="U1568">
        <v>0.01</v>
      </c>
      <c r="V1568">
        <v>1690.7814000000001</v>
      </c>
      <c r="W1568" t="s">
        <v>1826</v>
      </c>
    </row>
    <row r="1569" spans="1:23">
      <c r="A1569" s="27">
        <v>45783</v>
      </c>
      <c r="B1569" t="s">
        <v>411</v>
      </c>
      <c r="C1569" t="s">
        <v>1660</v>
      </c>
      <c r="D1569" t="s">
        <v>3916</v>
      </c>
      <c r="E1569" t="s">
        <v>1544</v>
      </c>
      <c r="F1569" t="s">
        <v>3864</v>
      </c>
      <c r="G1569" t="s">
        <v>1583</v>
      </c>
      <c r="H1569" t="s">
        <v>1804</v>
      </c>
      <c r="I1569" t="s">
        <v>1805</v>
      </c>
      <c r="J1569" t="s">
        <v>1784</v>
      </c>
      <c r="K1569" t="s">
        <v>1806</v>
      </c>
      <c r="L1569" t="s">
        <v>1756</v>
      </c>
      <c r="M1569" t="s">
        <v>412</v>
      </c>
      <c r="N1569">
        <v>36</v>
      </c>
      <c r="O1569" t="s">
        <v>9</v>
      </c>
      <c r="P1569" t="s">
        <v>31</v>
      </c>
      <c r="Q1569" t="s">
        <v>184</v>
      </c>
      <c r="R1569" t="s">
        <v>12</v>
      </c>
      <c r="S1569">
        <v>3</v>
      </c>
      <c r="T1569">
        <v>753.47</v>
      </c>
      <c r="U1569">
        <v>0.25</v>
      </c>
      <c r="V1569">
        <v>1695.3074999999999</v>
      </c>
      <c r="W1569" t="s">
        <v>1824</v>
      </c>
    </row>
    <row r="1570" spans="1:23">
      <c r="A1570" s="27">
        <v>45784</v>
      </c>
      <c r="B1570" t="s">
        <v>1408</v>
      </c>
      <c r="C1570" t="s">
        <v>1724</v>
      </c>
      <c r="D1570" t="s">
        <v>3949</v>
      </c>
      <c r="E1570" t="s">
        <v>1566</v>
      </c>
      <c r="F1570" t="s">
        <v>3848</v>
      </c>
      <c r="G1570" t="s">
        <v>1619</v>
      </c>
      <c r="H1570" t="s">
        <v>1797</v>
      </c>
      <c r="I1570" t="s">
        <v>1798</v>
      </c>
      <c r="J1570" t="s">
        <v>1754</v>
      </c>
      <c r="K1570" t="s">
        <v>129</v>
      </c>
      <c r="L1570" t="s">
        <v>1756</v>
      </c>
      <c r="M1570" t="s">
        <v>1409</v>
      </c>
      <c r="N1570">
        <v>59</v>
      </c>
      <c r="O1570" t="s">
        <v>16</v>
      </c>
      <c r="P1570" t="s">
        <v>19</v>
      </c>
      <c r="Q1570" t="s">
        <v>30</v>
      </c>
      <c r="R1570" t="s">
        <v>12</v>
      </c>
      <c r="S1570">
        <v>4</v>
      </c>
      <c r="T1570">
        <v>451.41</v>
      </c>
      <c r="U1570">
        <v>0.06</v>
      </c>
      <c r="V1570">
        <v>1697.3016</v>
      </c>
      <c r="W1570" t="s">
        <v>1829</v>
      </c>
    </row>
    <row r="1571" spans="1:23">
      <c r="A1571" s="27">
        <v>45785</v>
      </c>
      <c r="B1571" t="s">
        <v>1112</v>
      </c>
      <c r="C1571" t="s">
        <v>1574</v>
      </c>
      <c r="D1571" t="s">
        <v>3862</v>
      </c>
      <c r="E1571" t="s">
        <v>1563</v>
      </c>
      <c r="F1571" t="s">
        <v>3848</v>
      </c>
      <c r="G1571" t="s">
        <v>1575</v>
      </c>
      <c r="H1571" t="s">
        <v>1799</v>
      </c>
      <c r="I1571" t="s">
        <v>1800</v>
      </c>
      <c r="J1571" t="s">
        <v>1763</v>
      </c>
      <c r="K1571" t="s">
        <v>207</v>
      </c>
      <c r="L1571" t="s">
        <v>1765</v>
      </c>
      <c r="M1571" t="s">
        <v>1113</v>
      </c>
      <c r="N1571">
        <v>20</v>
      </c>
      <c r="O1571" t="s">
        <v>9</v>
      </c>
      <c r="P1571" t="s">
        <v>26</v>
      </c>
      <c r="Q1571" t="s">
        <v>99</v>
      </c>
      <c r="R1571" t="s">
        <v>12</v>
      </c>
      <c r="S1571">
        <v>2</v>
      </c>
      <c r="T1571">
        <v>859.47</v>
      </c>
      <c r="U1571">
        <v>0.01</v>
      </c>
      <c r="V1571">
        <v>1701.7506000000001</v>
      </c>
      <c r="W1571" t="s">
        <v>1824</v>
      </c>
    </row>
    <row r="1572" spans="1:23">
      <c r="A1572" s="27">
        <v>45785</v>
      </c>
      <c r="B1572" t="s">
        <v>1313</v>
      </c>
      <c r="C1572" t="s">
        <v>1574</v>
      </c>
      <c r="D1572" t="s">
        <v>3862</v>
      </c>
      <c r="E1572" t="s">
        <v>1563</v>
      </c>
      <c r="F1572" t="s">
        <v>3848</v>
      </c>
      <c r="G1572" t="s">
        <v>1741</v>
      </c>
      <c r="H1572" t="s">
        <v>1804</v>
      </c>
      <c r="I1572" t="s">
        <v>1805</v>
      </c>
      <c r="J1572" t="s">
        <v>1784</v>
      </c>
      <c r="K1572" t="s">
        <v>1806</v>
      </c>
      <c r="L1572" t="s">
        <v>1756</v>
      </c>
      <c r="M1572" t="s">
        <v>1314</v>
      </c>
      <c r="N1572">
        <v>35</v>
      </c>
      <c r="O1572" t="s">
        <v>9</v>
      </c>
      <c r="P1572" t="s">
        <v>31</v>
      </c>
      <c r="Q1572" t="s">
        <v>88</v>
      </c>
      <c r="R1572" t="s">
        <v>12</v>
      </c>
      <c r="S1572">
        <v>4</v>
      </c>
      <c r="T1572">
        <v>561.24</v>
      </c>
      <c r="U1572">
        <v>0.24</v>
      </c>
      <c r="V1572">
        <v>1706.1695999999999</v>
      </c>
      <c r="W1572" t="s">
        <v>1829</v>
      </c>
    </row>
    <row r="1573" spans="1:23">
      <c r="A1573" s="27">
        <v>45785</v>
      </c>
      <c r="B1573" t="s">
        <v>905</v>
      </c>
      <c r="C1573" t="s">
        <v>1646</v>
      </c>
      <c r="D1573" t="s">
        <v>3908</v>
      </c>
      <c r="E1573" t="s">
        <v>1558</v>
      </c>
      <c r="F1573" t="s">
        <v>3909</v>
      </c>
      <c r="G1573" t="s">
        <v>1667</v>
      </c>
      <c r="H1573" t="s">
        <v>1797</v>
      </c>
      <c r="I1573" t="s">
        <v>1798</v>
      </c>
      <c r="J1573" t="s">
        <v>1754</v>
      </c>
      <c r="K1573" t="s">
        <v>129</v>
      </c>
      <c r="L1573" t="s">
        <v>1756</v>
      </c>
      <c r="M1573" t="s">
        <v>906</v>
      </c>
      <c r="N1573">
        <v>46</v>
      </c>
      <c r="O1573" t="s">
        <v>16</v>
      </c>
      <c r="P1573" t="s">
        <v>31</v>
      </c>
      <c r="Q1573" t="s">
        <v>317</v>
      </c>
      <c r="R1573" t="s">
        <v>12</v>
      </c>
      <c r="S1573">
        <v>4</v>
      </c>
      <c r="T1573">
        <v>568.80999999999995</v>
      </c>
      <c r="U1573">
        <v>0.25</v>
      </c>
      <c r="V1573">
        <v>1706.43</v>
      </c>
      <c r="W1573" t="s">
        <v>1824</v>
      </c>
    </row>
    <row r="1574" spans="1:23">
      <c r="A1574" s="27">
        <v>45786</v>
      </c>
      <c r="B1574" t="s">
        <v>1249</v>
      </c>
      <c r="C1574" t="s">
        <v>1664</v>
      </c>
      <c r="D1574" t="s">
        <v>3918</v>
      </c>
      <c r="E1574" t="s">
        <v>1547</v>
      </c>
      <c r="F1574" t="s">
        <v>3848</v>
      </c>
      <c r="G1574" t="s">
        <v>1657</v>
      </c>
      <c r="H1574" t="s">
        <v>1779</v>
      </c>
      <c r="I1574" t="s">
        <v>1780</v>
      </c>
      <c r="J1574" t="s">
        <v>1763</v>
      </c>
      <c r="K1574" t="s">
        <v>1781</v>
      </c>
      <c r="L1574" t="s">
        <v>1772</v>
      </c>
      <c r="M1574" t="s">
        <v>1250</v>
      </c>
      <c r="N1574">
        <v>51</v>
      </c>
      <c r="O1574" t="s">
        <v>16</v>
      </c>
      <c r="P1574" t="s">
        <v>19</v>
      </c>
      <c r="Q1574" t="s">
        <v>317</v>
      </c>
      <c r="R1574" t="s">
        <v>12</v>
      </c>
      <c r="S1574">
        <v>3</v>
      </c>
      <c r="T1574">
        <v>742.45</v>
      </c>
      <c r="U1574">
        <v>0.23</v>
      </c>
      <c r="V1574">
        <v>1715.0595000000001</v>
      </c>
      <c r="W1574" t="s">
        <v>1826</v>
      </c>
    </row>
    <row r="1575" spans="1:23">
      <c r="A1575" s="27">
        <v>45786</v>
      </c>
      <c r="B1575" t="s">
        <v>1190</v>
      </c>
      <c r="C1575" t="s">
        <v>1632</v>
      </c>
      <c r="D1575" t="s">
        <v>3900</v>
      </c>
      <c r="E1575" t="s">
        <v>1563</v>
      </c>
      <c r="F1575" t="s">
        <v>3848</v>
      </c>
      <c r="G1575" t="s">
        <v>1641</v>
      </c>
      <c r="H1575" t="s">
        <v>1810</v>
      </c>
      <c r="I1575" t="s">
        <v>1811</v>
      </c>
      <c r="J1575" t="s">
        <v>1754</v>
      </c>
      <c r="K1575" t="s">
        <v>1812</v>
      </c>
      <c r="L1575" t="s">
        <v>1756</v>
      </c>
      <c r="M1575" t="s">
        <v>1191</v>
      </c>
      <c r="N1575">
        <v>50</v>
      </c>
      <c r="O1575" t="s">
        <v>9</v>
      </c>
      <c r="P1575" t="s">
        <v>19</v>
      </c>
      <c r="Q1575" t="s">
        <v>43</v>
      </c>
      <c r="R1575" t="s">
        <v>12</v>
      </c>
      <c r="S1575">
        <v>2</v>
      </c>
      <c r="T1575">
        <v>953.26</v>
      </c>
      <c r="U1575">
        <v>0.1</v>
      </c>
      <c r="V1575">
        <v>1715.8679999999999</v>
      </c>
      <c r="W1575" t="s">
        <v>1829</v>
      </c>
    </row>
    <row r="1576" spans="1:23">
      <c r="A1576" s="27">
        <v>45787</v>
      </c>
      <c r="B1576" t="s">
        <v>1400</v>
      </c>
      <c r="C1576" t="s">
        <v>1704</v>
      </c>
      <c r="D1576" t="s">
        <v>3939</v>
      </c>
      <c r="E1576" t="s">
        <v>1544</v>
      </c>
      <c r="F1576" t="s">
        <v>3864</v>
      </c>
      <c r="G1576" t="s">
        <v>1627</v>
      </c>
      <c r="H1576" t="s">
        <v>1776</v>
      </c>
      <c r="I1576" t="s">
        <v>1777</v>
      </c>
      <c r="J1576" t="s">
        <v>1754</v>
      </c>
      <c r="K1576" t="s">
        <v>1778</v>
      </c>
      <c r="L1576" t="s">
        <v>1772</v>
      </c>
      <c r="M1576" t="s">
        <v>1401</v>
      </c>
      <c r="N1576">
        <v>62</v>
      </c>
      <c r="O1576" t="s">
        <v>16</v>
      </c>
      <c r="P1576" t="s">
        <v>19</v>
      </c>
      <c r="Q1576" t="s">
        <v>51</v>
      </c>
      <c r="R1576" t="s">
        <v>12</v>
      </c>
      <c r="S1576">
        <v>4</v>
      </c>
      <c r="T1576">
        <v>467.24</v>
      </c>
      <c r="U1576">
        <v>0.08</v>
      </c>
      <c r="V1576">
        <v>1719.4431999999999</v>
      </c>
      <c r="W1576" t="s">
        <v>1829</v>
      </c>
    </row>
    <row r="1577" spans="1:23">
      <c r="A1577" s="27">
        <v>45787</v>
      </c>
      <c r="B1577" t="s">
        <v>435</v>
      </c>
      <c r="C1577" t="s">
        <v>1710</v>
      </c>
      <c r="D1577" t="s">
        <v>3942</v>
      </c>
      <c r="E1577" t="s">
        <v>1566</v>
      </c>
      <c r="F1577" t="s">
        <v>3872</v>
      </c>
      <c r="G1577" t="s">
        <v>1675</v>
      </c>
      <c r="H1577" t="s">
        <v>1794</v>
      </c>
      <c r="I1577" t="s">
        <v>1795</v>
      </c>
      <c r="J1577" t="s">
        <v>1759</v>
      </c>
      <c r="K1577" t="s">
        <v>1796</v>
      </c>
      <c r="L1577" t="s">
        <v>1772</v>
      </c>
      <c r="M1577" t="s">
        <v>436</v>
      </c>
      <c r="N1577">
        <v>62</v>
      </c>
      <c r="O1577" t="s">
        <v>16</v>
      </c>
      <c r="P1577" t="s">
        <v>19</v>
      </c>
      <c r="Q1577" t="s">
        <v>156</v>
      </c>
      <c r="R1577" t="s">
        <v>12</v>
      </c>
      <c r="S1577">
        <v>2</v>
      </c>
      <c r="T1577">
        <v>966.71</v>
      </c>
      <c r="U1577">
        <v>0.11</v>
      </c>
      <c r="V1577">
        <v>1720.7438</v>
      </c>
      <c r="W1577" t="s">
        <v>1829</v>
      </c>
    </row>
    <row r="1578" spans="1:23">
      <c r="A1578" s="27">
        <v>45787</v>
      </c>
      <c r="B1578" t="s">
        <v>1136</v>
      </c>
      <c r="C1578" t="s">
        <v>1586</v>
      </c>
      <c r="D1578" t="s">
        <v>3871</v>
      </c>
      <c r="E1578" t="s">
        <v>1566</v>
      </c>
      <c r="F1578" t="s">
        <v>3872</v>
      </c>
      <c r="G1578" t="s">
        <v>1693</v>
      </c>
      <c r="H1578" t="s">
        <v>1776</v>
      </c>
      <c r="I1578" t="s">
        <v>1777</v>
      </c>
      <c r="J1578" t="s">
        <v>1754</v>
      </c>
      <c r="K1578" t="s">
        <v>1778</v>
      </c>
      <c r="L1578" t="s">
        <v>1772</v>
      </c>
      <c r="M1578" t="s">
        <v>1137</v>
      </c>
      <c r="N1578">
        <v>23</v>
      </c>
      <c r="O1578" t="s">
        <v>9</v>
      </c>
      <c r="P1578" t="s">
        <v>26</v>
      </c>
      <c r="Q1578" t="s">
        <v>254</v>
      </c>
      <c r="R1578" t="s">
        <v>12</v>
      </c>
      <c r="S1578">
        <v>2</v>
      </c>
      <c r="T1578">
        <v>957.54</v>
      </c>
      <c r="U1578">
        <v>0.1</v>
      </c>
      <c r="V1578">
        <v>1723.5719999999999</v>
      </c>
      <c r="W1578" t="s">
        <v>1824</v>
      </c>
    </row>
    <row r="1579" spans="1:23">
      <c r="A1579" s="27">
        <v>45788</v>
      </c>
      <c r="B1579" t="s">
        <v>304</v>
      </c>
      <c r="C1579" t="s">
        <v>1684</v>
      </c>
      <c r="D1579" t="s">
        <v>3928</v>
      </c>
      <c r="E1579" t="s">
        <v>1544</v>
      </c>
      <c r="F1579" t="s">
        <v>3929</v>
      </c>
      <c r="G1579" t="s">
        <v>1675</v>
      </c>
      <c r="H1579" t="s">
        <v>1782</v>
      </c>
      <c r="I1579" t="s">
        <v>1783</v>
      </c>
      <c r="J1579" t="s">
        <v>1784</v>
      </c>
      <c r="K1579" t="s">
        <v>1785</v>
      </c>
      <c r="L1579" t="s">
        <v>1772</v>
      </c>
      <c r="M1579" t="s">
        <v>305</v>
      </c>
      <c r="N1579">
        <v>26</v>
      </c>
      <c r="O1579" t="s">
        <v>16</v>
      </c>
      <c r="P1579" t="s">
        <v>26</v>
      </c>
      <c r="Q1579" t="s">
        <v>317</v>
      </c>
      <c r="R1579" t="s">
        <v>12</v>
      </c>
      <c r="S1579">
        <v>3</v>
      </c>
      <c r="T1579">
        <v>811.96</v>
      </c>
      <c r="U1579">
        <v>0.28999999999999998</v>
      </c>
      <c r="V1579">
        <v>1729.4748</v>
      </c>
      <c r="W1579" t="s">
        <v>1826</v>
      </c>
    </row>
    <row r="1580" spans="1:23">
      <c r="A1580" s="27">
        <v>45788</v>
      </c>
      <c r="B1580" t="s">
        <v>1495</v>
      </c>
      <c r="C1580" t="s">
        <v>1628</v>
      </c>
      <c r="D1580" t="s">
        <v>3898</v>
      </c>
      <c r="E1580" t="s">
        <v>1563</v>
      </c>
      <c r="F1580" t="s">
        <v>3854</v>
      </c>
      <c r="G1580" t="s">
        <v>1679</v>
      </c>
      <c r="H1580" t="s">
        <v>1807</v>
      </c>
      <c r="I1580" t="s">
        <v>1808</v>
      </c>
      <c r="J1580" t="s">
        <v>1759</v>
      </c>
      <c r="K1580" t="s">
        <v>1809</v>
      </c>
      <c r="L1580" t="s">
        <v>1756</v>
      </c>
      <c r="M1580" t="s">
        <v>1496</v>
      </c>
      <c r="N1580">
        <v>22</v>
      </c>
      <c r="O1580" t="s">
        <v>16</v>
      </c>
      <c r="P1580" t="s">
        <v>26</v>
      </c>
      <c r="Q1580" t="s">
        <v>184</v>
      </c>
      <c r="R1580" t="s">
        <v>12</v>
      </c>
      <c r="S1580">
        <v>4</v>
      </c>
      <c r="T1580">
        <v>502.95</v>
      </c>
      <c r="U1580">
        <v>0.14000000000000001</v>
      </c>
      <c r="V1580">
        <v>1730.1479999999999</v>
      </c>
      <c r="W1580" t="s">
        <v>1826</v>
      </c>
    </row>
    <row r="1581" spans="1:23">
      <c r="A1581" s="27">
        <v>45789</v>
      </c>
      <c r="B1581" t="s">
        <v>1434</v>
      </c>
      <c r="C1581" t="s">
        <v>1682</v>
      </c>
      <c r="D1581" t="s">
        <v>3927</v>
      </c>
      <c r="E1581" t="s">
        <v>1563</v>
      </c>
      <c r="F1581" t="s">
        <v>3848</v>
      </c>
      <c r="G1581" t="s">
        <v>1569</v>
      </c>
      <c r="H1581" t="s">
        <v>1782</v>
      </c>
      <c r="I1581" t="s">
        <v>1783</v>
      </c>
      <c r="J1581" t="s">
        <v>1784</v>
      </c>
      <c r="K1581" t="s">
        <v>1785</v>
      </c>
      <c r="L1581" t="s">
        <v>1772</v>
      </c>
      <c r="M1581" t="s">
        <v>1435</v>
      </c>
      <c r="N1581">
        <v>28</v>
      </c>
      <c r="O1581" t="s">
        <v>16</v>
      </c>
      <c r="P1581" t="s">
        <v>26</v>
      </c>
      <c r="Q1581" t="s">
        <v>845</v>
      </c>
      <c r="R1581" t="s">
        <v>12</v>
      </c>
      <c r="S1581">
        <v>2</v>
      </c>
      <c r="T1581">
        <v>995.11</v>
      </c>
      <c r="U1581">
        <v>0.13</v>
      </c>
      <c r="V1581">
        <v>1731.4914000000001</v>
      </c>
      <c r="W1581" t="s">
        <v>1829</v>
      </c>
    </row>
    <row r="1582" spans="1:23">
      <c r="A1582" s="27">
        <v>45789</v>
      </c>
      <c r="B1582" t="s">
        <v>1032</v>
      </c>
      <c r="C1582" t="s">
        <v>1590</v>
      </c>
      <c r="D1582" t="s">
        <v>3874</v>
      </c>
      <c r="E1582" t="s">
        <v>1544</v>
      </c>
      <c r="F1582" t="s">
        <v>3875</v>
      </c>
      <c r="G1582" t="s">
        <v>1623</v>
      </c>
      <c r="H1582" t="s">
        <v>1757</v>
      </c>
      <c r="I1582" t="s">
        <v>1758</v>
      </c>
      <c r="J1582" t="s">
        <v>1759</v>
      </c>
      <c r="K1582" t="s">
        <v>1760</v>
      </c>
      <c r="L1582" t="s">
        <v>1756</v>
      </c>
      <c r="M1582" t="s">
        <v>1033</v>
      </c>
      <c r="N1582">
        <v>46</v>
      </c>
      <c r="O1582" t="s">
        <v>9</v>
      </c>
      <c r="P1582" t="s">
        <v>31</v>
      </c>
      <c r="Q1582" t="s">
        <v>43</v>
      </c>
      <c r="R1582" t="s">
        <v>12</v>
      </c>
      <c r="S1582">
        <v>3</v>
      </c>
      <c r="T1582">
        <v>614.63</v>
      </c>
      <c r="U1582">
        <v>0.06</v>
      </c>
      <c r="V1582">
        <v>1733.2565999999999</v>
      </c>
      <c r="W1582" t="s">
        <v>1829</v>
      </c>
    </row>
    <row r="1583" spans="1:23">
      <c r="A1583" s="27">
        <v>45790</v>
      </c>
      <c r="B1583" t="s">
        <v>1389</v>
      </c>
      <c r="C1583" t="s">
        <v>1578</v>
      </c>
      <c r="D1583" t="s">
        <v>3865</v>
      </c>
      <c r="E1583" t="s">
        <v>1563</v>
      </c>
      <c r="F1583" t="s">
        <v>3866</v>
      </c>
      <c r="G1583" t="s">
        <v>1665</v>
      </c>
      <c r="H1583" t="s">
        <v>1786</v>
      </c>
      <c r="I1583" t="s">
        <v>1787</v>
      </c>
      <c r="J1583" t="s">
        <v>1763</v>
      </c>
      <c r="K1583" t="s">
        <v>1788</v>
      </c>
      <c r="L1583" t="s">
        <v>1756</v>
      </c>
      <c r="M1583" t="s">
        <v>1390</v>
      </c>
      <c r="N1583">
        <v>29</v>
      </c>
      <c r="O1583" t="s">
        <v>9</v>
      </c>
      <c r="P1583" t="s">
        <v>26</v>
      </c>
      <c r="Q1583" t="s">
        <v>163</v>
      </c>
      <c r="R1583" t="s">
        <v>12</v>
      </c>
      <c r="S1583">
        <v>3</v>
      </c>
      <c r="T1583">
        <v>635.13</v>
      </c>
      <c r="U1583">
        <v>0.09</v>
      </c>
      <c r="V1583">
        <v>1733.9049</v>
      </c>
      <c r="W1583" t="s">
        <v>1826</v>
      </c>
    </row>
    <row r="1584" spans="1:23">
      <c r="A1584" s="27">
        <v>45791</v>
      </c>
      <c r="B1584" t="s">
        <v>1524</v>
      </c>
      <c r="C1584" t="s">
        <v>1706</v>
      </c>
      <c r="D1584" t="s">
        <v>3940</v>
      </c>
      <c r="E1584" t="s">
        <v>1544</v>
      </c>
      <c r="F1584" t="s">
        <v>3852</v>
      </c>
      <c r="G1584" t="s">
        <v>1581</v>
      </c>
      <c r="H1584" t="s">
        <v>1794</v>
      </c>
      <c r="I1584" t="s">
        <v>1795</v>
      </c>
      <c r="J1584" t="s">
        <v>1759</v>
      </c>
      <c r="K1584" t="s">
        <v>1796</v>
      </c>
      <c r="L1584" t="s">
        <v>1772</v>
      </c>
      <c r="M1584" t="s">
        <v>1525</v>
      </c>
      <c r="N1584">
        <v>56</v>
      </c>
      <c r="O1584" t="s">
        <v>9</v>
      </c>
      <c r="P1584" t="s">
        <v>19</v>
      </c>
      <c r="Q1584" t="s">
        <v>287</v>
      </c>
      <c r="R1584" t="s">
        <v>12</v>
      </c>
      <c r="S1584">
        <v>4</v>
      </c>
      <c r="T1584">
        <v>619.35</v>
      </c>
      <c r="U1584">
        <v>0.3</v>
      </c>
      <c r="V1584">
        <v>1734.18</v>
      </c>
      <c r="W1584" t="s">
        <v>1829</v>
      </c>
    </row>
    <row r="1585" spans="1:23">
      <c r="A1585" s="27">
        <v>45792</v>
      </c>
      <c r="B1585" t="s">
        <v>1145</v>
      </c>
      <c r="C1585" t="s">
        <v>1664</v>
      </c>
      <c r="D1585" t="s">
        <v>3918</v>
      </c>
      <c r="E1585" t="s">
        <v>1547</v>
      </c>
      <c r="F1585" t="s">
        <v>3848</v>
      </c>
      <c r="G1585" t="s">
        <v>1545</v>
      </c>
      <c r="H1585" t="s">
        <v>1810</v>
      </c>
      <c r="I1585" t="s">
        <v>1811</v>
      </c>
      <c r="J1585" t="s">
        <v>1754</v>
      </c>
      <c r="K1585" t="s">
        <v>1812</v>
      </c>
      <c r="L1585" t="s">
        <v>1756</v>
      </c>
      <c r="M1585" t="s">
        <v>1146</v>
      </c>
      <c r="N1585">
        <v>40</v>
      </c>
      <c r="O1585" t="s">
        <v>16</v>
      </c>
      <c r="P1585" t="s">
        <v>31</v>
      </c>
      <c r="Q1585" t="s">
        <v>39</v>
      </c>
      <c r="R1585" t="s">
        <v>12</v>
      </c>
      <c r="S1585">
        <v>3</v>
      </c>
      <c r="T1585">
        <v>658.33</v>
      </c>
      <c r="U1585">
        <v>0.12</v>
      </c>
      <c r="V1585">
        <v>1737.9911999999999</v>
      </c>
      <c r="W1585" t="s">
        <v>1826</v>
      </c>
    </row>
    <row r="1586" spans="1:23">
      <c r="A1586" s="27">
        <v>45792</v>
      </c>
      <c r="B1586" t="s">
        <v>827</v>
      </c>
      <c r="C1586" t="s">
        <v>1746</v>
      </c>
      <c r="D1586" t="s">
        <v>3960</v>
      </c>
      <c r="E1586" t="s">
        <v>1544</v>
      </c>
      <c r="F1586" t="s">
        <v>3858</v>
      </c>
      <c r="G1586" t="s">
        <v>1673</v>
      </c>
      <c r="H1586" t="s">
        <v>1782</v>
      </c>
      <c r="I1586" t="s">
        <v>1783</v>
      </c>
      <c r="J1586" t="s">
        <v>1784</v>
      </c>
      <c r="K1586" t="s">
        <v>1785</v>
      </c>
      <c r="L1586" t="s">
        <v>1772</v>
      </c>
      <c r="M1586" t="s">
        <v>828</v>
      </c>
      <c r="N1586">
        <v>32</v>
      </c>
      <c r="O1586" t="s">
        <v>16</v>
      </c>
      <c r="P1586" t="s">
        <v>26</v>
      </c>
      <c r="Q1586" t="s">
        <v>184</v>
      </c>
      <c r="R1586" t="s">
        <v>12</v>
      </c>
      <c r="S1586">
        <v>2</v>
      </c>
      <c r="T1586">
        <v>916.12</v>
      </c>
      <c r="U1586">
        <v>0.05</v>
      </c>
      <c r="V1586">
        <v>1740.6279999999999</v>
      </c>
      <c r="W1586" t="s">
        <v>1824</v>
      </c>
    </row>
    <row r="1587" spans="1:23">
      <c r="A1587" s="27">
        <v>45793</v>
      </c>
      <c r="B1587" t="s">
        <v>1214</v>
      </c>
      <c r="C1587" t="s">
        <v>1698</v>
      </c>
      <c r="D1587" t="s">
        <v>3936</v>
      </c>
      <c r="E1587" t="s">
        <v>1547</v>
      </c>
      <c r="F1587" t="s">
        <v>3894</v>
      </c>
      <c r="G1587" t="s">
        <v>1667</v>
      </c>
      <c r="H1587" t="s">
        <v>1752</v>
      </c>
      <c r="I1587" t="s">
        <v>1753</v>
      </c>
      <c r="J1587" t="s">
        <v>1754</v>
      </c>
      <c r="K1587" t="s">
        <v>1755</v>
      </c>
      <c r="L1587" t="s">
        <v>1756</v>
      </c>
      <c r="M1587" t="s">
        <v>1215</v>
      </c>
      <c r="N1587">
        <v>50</v>
      </c>
      <c r="O1587" t="s">
        <v>9</v>
      </c>
      <c r="P1587" t="s">
        <v>19</v>
      </c>
      <c r="Q1587" t="s">
        <v>35</v>
      </c>
      <c r="R1587" t="s">
        <v>12</v>
      </c>
      <c r="S1587">
        <v>3</v>
      </c>
      <c r="T1587">
        <v>580.45000000000005</v>
      </c>
      <c r="U1587">
        <v>0</v>
      </c>
      <c r="V1587">
        <v>1741.35</v>
      </c>
      <c r="W1587" t="s">
        <v>1829</v>
      </c>
    </row>
    <row r="1588" spans="1:23">
      <c r="A1588" s="27">
        <v>45793</v>
      </c>
      <c r="B1588" t="s">
        <v>1489</v>
      </c>
      <c r="C1588" t="s">
        <v>1702</v>
      </c>
      <c r="D1588" t="s">
        <v>3938</v>
      </c>
      <c r="E1588" t="s">
        <v>1563</v>
      </c>
      <c r="F1588" t="s">
        <v>3866</v>
      </c>
      <c r="G1588" t="s">
        <v>1577</v>
      </c>
      <c r="H1588" t="s">
        <v>1810</v>
      </c>
      <c r="I1588" t="s">
        <v>1811</v>
      </c>
      <c r="J1588" t="s">
        <v>1754</v>
      </c>
      <c r="K1588" t="s">
        <v>1812</v>
      </c>
      <c r="L1588" t="s">
        <v>1756</v>
      </c>
      <c r="M1588" t="s">
        <v>1490</v>
      </c>
      <c r="N1588">
        <v>32</v>
      </c>
      <c r="O1588" t="s">
        <v>9</v>
      </c>
      <c r="P1588" t="s">
        <v>26</v>
      </c>
      <c r="Q1588" t="s">
        <v>267</v>
      </c>
      <c r="R1588" t="s">
        <v>12</v>
      </c>
      <c r="S1588">
        <v>4</v>
      </c>
      <c r="T1588">
        <v>463.17</v>
      </c>
      <c r="U1588">
        <v>0.06</v>
      </c>
      <c r="V1588">
        <v>1741.5192</v>
      </c>
      <c r="W1588" t="s">
        <v>1824</v>
      </c>
    </row>
    <row r="1589" spans="1:23">
      <c r="A1589" s="27">
        <v>45793</v>
      </c>
      <c r="B1589" t="s">
        <v>268</v>
      </c>
      <c r="C1589" t="s">
        <v>1568</v>
      </c>
      <c r="D1589" t="s">
        <v>3857</v>
      </c>
      <c r="E1589" t="s">
        <v>1544</v>
      </c>
      <c r="F1589" t="s">
        <v>3858</v>
      </c>
      <c r="G1589" t="s">
        <v>1737</v>
      </c>
      <c r="H1589" t="s">
        <v>1807</v>
      </c>
      <c r="I1589" t="s">
        <v>1808</v>
      </c>
      <c r="J1589" t="s">
        <v>1759</v>
      </c>
      <c r="K1589" t="s">
        <v>1809</v>
      </c>
      <c r="L1589" t="s">
        <v>1756</v>
      </c>
      <c r="M1589" t="s">
        <v>269</v>
      </c>
      <c r="N1589">
        <v>56</v>
      </c>
      <c r="O1589" t="s">
        <v>16</v>
      </c>
      <c r="P1589" t="s">
        <v>19</v>
      </c>
      <c r="Q1589" t="s">
        <v>47</v>
      </c>
      <c r="R1589" t="s">
        <v>12</v>
      </c>
      <c r="S1589">
        <v>3</v>
      </c>
      <c r="T1589">
        <v>707.95</v>
      </c>
      <c r="U1589">
        <v>0.18</v>
      </c>
      <c r="V1589">
        <v>1741.557</v>
      </c>
      <c r="W1589" t="s">
        <v>1826</v>
      </c>
    </row>
    <row r="1590" spans="1:23">
      <c r="A1590" s="27">
        <v>45793</v>
      </c>
      <c r="B1590" t="s">
        <v>951</v>
      </c>
      <c r="C1590" t="s">
        <v>1716</v>
      </c>
      <c r="D1590" t="s">
        <v>3945</v>
      </c>
      <c r="E1590" t="s">
        <v>1544</v>
      </c>
      <c r="F1590" t="s">
        <v>3929</v>
      </c>
      <c r="G1590" t="s">
        <v>1649</v>
      </c>
      <c r="H1590" t="s">
        <v>1807</v>
      </c>
      <c r="I1590" t="s">
        <v>1808</v>
      </c>
      <c r="J1590" t="s">
        <v>1759</v>
      </c>
      <c r="K1590" t="s">
        <v>1809</v>
      </c>
      <c r="L1590" t="s">
        <v>1756</v>
      </c>
      <c r="M1590" t="s">
        <v>952</v>
      </c>
      <c r="N1590">
        <v>50</v>
      </c>
      <c r="O1590" t="s">
        <v>9</v>
      </c>
      <c r="P1590" t="s">
        <v>19</v>
      </c>
      <c r="Q1590" t="s">
        <v>35</v>
      </c>
      <c r="R1590" t="s">
        <v>12</v>
      </c>
      <c r="S1590">
        <v>4</v>
      </c>
      <c r="T1590">
        <v>604.87</v>
      </c>
      <c r="U1590">
        <v>0.28000000000000003</v>
      </c>
      <c r="V1590">
        <v>1742.0255999999999</v>
      </c>
      <c r="W1590" t="s">
        <v>1824</v>
      </c>
    </row>
    <row r="1591" spans="1:23">
      <c r="A1591" s="27">
        <v>45793</v>
      </c>
      <c r="B1591" t="s">
        <v>628</v>
      </c>
      <c r="C1591" t="s">
        <v>1704</v>
      </c>
      <c r="D1591" t="s">
        <v>3939</v>
      </c>
      <c r="E1591" t="s">
        <v>1544</v>
      </c>
      <c r="F1591" t="s">
        <v>3864</v>
      </c>
      <c r="G1591" t="s">
        <v>1645</v>
      </c>
      <c r="H1591" t="s">
        <v>1769</v>
      </c>
      <c r="I1591" t="s">
        <v>1770</v>
      </c>
      <c r="J1591" t="s">
        <v>1763</v>
      </c>
      <c r="K1591" t="s">
        <v>1771</v>
      </c>
      <c r="L1591" t="s">
        <v>1772</v>
      </c>
      <c r="M1591" t="s">
        <v>629</v>
      </c>
      <c r="N1591">
        <v>29</v>
      </c>
      <c r="O1591" t="s">
        <v>16</v>
      </c>
      <c r="P1591" t="s">
        <v>26</v>
      </c>
      <c r="Q1591" t="s">
        <v>81</v>
      </c>
      <c r="R1591" t="s">
        <v>12</v>
      </c>
      <c r="S1591">
        <v>4</v>
      </c>
      <c r="T1591">
        <v>507.22</v>
      </c>
      <c r="U1591">
        <v>0.14000000000000001</v>
      </c>
      <c r="V1591">
        <v>1744.8368</v>
      </c>
      <c r="W1591" t="s">
        <v>1824</v>
      </c>
    </row>
    <row r="1592" spans="1:23">
      <c r="A1592" s="27">
        <v>45793</v>
      </c>
      <c r="B1592" t="s">
        <v>181</v>
      </c>
      <c r="C1592" t="s">
        <v>1732</v>
      </c>
      <c r="D1592" t="s">
        <v>3953</v>
      </c>
      <c r="E1592" t="s">
        <v>1544</v>
      </c>
      <c r="F1592" t="s">
        <v>3866</v>
      </c>
      <c r="G1592" t="s">
        <v>1550</v>
      </c>
      <c r="H1592" t="s">
        <v>1769</v>
      </c>
      <c r="I1592" t="s">
        <v>1770</v>
      </c>
      <c r="J1592" t="s">
        <v>1763</v>
      </c>
      <c r="K1592" t="s">
        <v>1771</v>
      </c>
      <c r="L1592" t="s">
        <v>1772</v>
      </c>
      <c r="M1592" t="s">
        <v>182</v>
      </c>
      <c r="N1592">
        <v>54</v>
      </c>
      <c r="O1592" t="s">
        <v>16</v>
      </c>
      <c r="P1592" t="s">
        <v>19</v>
      </c>
      <c r="Q1592" t="s">
        <v>291</v>
      </c>
      <c r="R1592" t="s">
        <v>12</v>
      </c>
      <c r="S1592">
        <v>3</v>
      </c>
      <c r="T1592">
        <v>718.23</v>
      </c>
      <c r="U1592">
        <v>0.19</v>
      </c>
      <c r="V1592">
        <v>1745.2989</v>
      </c>
      <c r="W1592" t="s">
        <v>1824</v>
      </c>
    </row>
    <row r="1593" spans="1:23">
      <c r="A1593" s="27">
        <v>45794</v>
      </c>
      <c r="B1593" t="s">
        <v>82</v>
      </c>
      <c r="C1593" t="s">
        <v>1708</v>
      </c>
      <c r="D1593" t="s">
        <v>3941</v>
      </c>
      <c r="E1593" t="s">
        <v>1544</v>
      </c>
      <c r="F1593" t="s">
        <v>3858</v>
      </c>
      <c r="G1593" t="s">
        <v>1623</v>
      </c>
      <c r="H1593" t="s">
        <v>1801</v>
      </c>
      <c r="I1593" t="s">
        <v>1802</v>
      </c>
      <c r="J1593" t="s">
        <v>1759</v>
      </c>
      <c r="K1593" t="s">
        <v>1803</v>
      </c>
      <c r="L1593" t="s">
        <v>1756</v>
      </c>
      <c r="M1593" t="s">
        <v>83</v>
      </c>
      <c r="N1593">
        <v>43</v>
      </c>
      <c r="O1593" t="s">
        <v>9</v>
      </c>
      <c r="P1593" t="s">
        <v>31</v>
      </c>
      <c r="Q1593" t="s">
        <v>156</v>
      </c>
      <c r="R1593" t="s">
        <v>12</v>
      </c>
      <c r="S1593">
        <v>2</v>
      </c>
      <c r="T1593">
        <v>949.3</v>
      </c>
      <c r="U1593">
        <v>0.08</v>
      </c>
      <c r="V1593">
        <v>1746.712</v>
      </c>
      <c r="W1593" t="s">
        <v>1829</v>
      </c>
    </row>
    <row r="1594" spans="1:23">
      <c r="A1594" s="27">
        <v>45794</v>
      </c>
      <c r="B1594" t="s">
        <v>1172</v>
      </c>
      <c r="C1594" t="s">
        <v>1740</v>
      </c>
      <c r="D1594" t="s">
        <v>3957</v>
      </c>
      <c r="E1594" t="s">
        <v>1547</v>
      </c>
      <c r="F1594" t="s">
        <v>3843</v>
      </c>
      <c r="G1594" t="s">
        <v>1629</v>
      </c>
      <c r="H1594" t="s">
        <v>1789</v>
      </c>
      <c r="I1594" t="s">
        <v>1790</v>
      </c>
      <c r="J1594" t="s">
        <v>1754</v>
      </c>
      <c r="K1594" t="s">
        <v>1791</v>
      </c>
      <c r="L1594" t="s">
        <v>1772</v>
      </c>
      <c r="M1594" t="s">
        <v>1173</v>
      </c>
      <c r="N1594">
        <v>26</v>
      </c>
      <c r="O1594" t="s">
        <v>9</v>
      </c>
      <c r="P1594" t="s">
        <v>26</v>
      </c>
      <c r="Q1594" t="s">
        <v>156</v>
      </c>
      <c r="R1594" t="s">
        <v>12</v>
      </c>
      <c r="S1594">
        <v>3</v>
      </c>
      <c r="T1594">
        <v>582.32000000000005</v>
      </c>
      <c r="U1594">
        <v>0</v>
      </c>
      <c r="V1594">
        <v>1746.96</v>
      </c>
      <c r="W1594" t="s">
        <v>1824</v>
      </c>
    </row>
    <row r="1595" spans="1:23">
      <c r="A1595" s="27">
        <v>45794</v>
      </c>
      <c r="B1595" t="s">
        <v>59</v>
      </c>
      <c r="C1595" t="s">
        <v>1680</v>
      </c>
      <c r="D1595" t="s">
        <v>3926</v>
      </c>
      <c r="E1595" t="s">
        <v>1558</v>
      </c>
      <c r="F1595" t="s">
        <v>3861</v>
      </c>
      <c r="G1595" t="s">
        <v>1591</v>
      </c>
      <c r="H1595" t="s">
        <v>1813</v>
      </c>
      <c r="I1595" t="s">
        <v>1814</v>
      </c>
      <c r="J1595" t="s">
        <v>1754</v>
      </c>
      <c r="K1595" t="s">
        <v>1815</v>
      </c>
      <c r="L1595" t="s">
        <v>1772</v>
      </c>
      <c r="M1595" t="s">
        <v>60</v>
      </c>
      <c r="N1595">
        <v>55</v>
      </c>
      <c r="O1595" t="s">
        <v>16</v>
      </c>
      <c r="P1595" t="s">
        <v>19</v>
      </c>
      <c r="Q1595" t="s">
        <v>267</v>
      </c>
      <c r="R1595" t="s">
        <v>12</v>
      </c>
      <c r="S1595">
        <v>3</v>
      </c>
      <c r="T1595">
        <v>626.71</v>
      </c>
      <c r="U1595">
        <v>7.0000000000000007E-2</v>
      </c>
      <c r="V1595">
        <v>1748.5209</v>
      </c>
      <c r="W1595" t="s">
        <v>1826</v>
      </c>
    </row>
    <row r="1596" spans="1:23">
      <c r="A1596" s="27">
        <v>45795</v>
      </c>
      <c r="B1596" t="s">
        <v>153</v>
      </c>
      <c r="C1596" t="s">
        <v>1578</v>
      </c>
      <c r="D1596" t="s">
        <v>3865</v>
      </c>
      <c r="E1596" t="s">
        <v>1563</v>
      </c>
      <c r="F1596" t="s">
        <v>3866</v>
      </c>
      <c r="G1596" t="s">
        <v>1683</v>
      </c>
      <c r="H1596" t="s">
        <v>1813</v>
      </c>
      <c r="I1596" t="s">
        <v>1814</v>
      </c>
      <c r="J1596" t="s">
        <v>1754</v>
      </c>
      <c r="K1596" t="s">
        <v>1815</v>
      </c>
      <c r="L1596" t="s">
        <v>1772</v>
      </c>
      <c r="M1596" t="s">
        <v>154</v>
      </c>
      <c r="N1596">
        <v>55</v>
      </c>
      <c r="O1596" t="s">
        <v>16</v>
      </c>
      <c r="P1596" t="s">
        <v>19</v>
      </c>
      <c r="Q1596" t="s">
        <v>81</v>
      </c>
      <c r="R1596" t="s">
        <v>12</v>
      </c>
      <c r="S1596">
        <v>3</v>
      </c>
      <c r="T1596">
        <v>620.12</v>
      </c>
      <c r="U1596">
        <v>0.06</v>
      </c>
      <c r="V1596">
        <v>1748.7384</v>
      </c>
      <c r="W1596" t="s">
        <v>1826</v>
      </c>
    </row>
    <row r="1597" spans="1:23">
      <c r="A1597" s="27">
        <v>45795</v>
      </c>
      <c r="B1597" t="s">
        <v>1371</v>
      </c>
      <c r="C1597" t="s">
        <v>1620</v>
      </c>
      <c r="D1597" t="s">
        <v>3892</v>
      </c>
      <c r="E1597" t="s">
        <v>1547</v>
      </c>
      <c r="F1597" t="s">
        <v>3841</v>
      </c>
      <c r="G1597" t="s">
        <v>1673</v>
      </c>
      <c r="H1597" t="s">
        <v>1813</v>
      </c>
      <c r="I1597" t="s">
        <v>1814</v>
      </c>
      <c r="J1597" t="s">
        <v>1754</v>
      </c>
      <c r="K1597" t="s">
        <v>1815</v>
      </c>
      <c r="L1597" t="s">
        <v>1772</v>
      </c>
      <c r="M1597" t="s">
        <v>1372</v>
      </c>
      <c r="N1597">
        <v>51</v>
      </c>
      <c r="O1597" t="s">
        <v>9</v>
      </c>
      <c r="P1597" t="s">
        <v>19</v>
      </c>
      <c r="Q1597" t="s">
        <v>96</v>
      </c>
      <c r="R1597" t="s">
        <v>12</v>
      </c>
      <c r="S1597">
        <v>3</v>
      </c>
      <c r="T1597">
        <v>584.41</v>
      </c>
      <c r="U1597">
        <v>0</v>
      </c>
      <c r="V1597">
        <v>1753.23</v>
      </c>
      <c r="W1597" t="s">
        <v>1824</v>
      </c>
    </row>
    <row r="1598" spans="1:23">
      <c r="A1598" s="27">
        <v>45795</v>
      </c>
      <c r="B1598" t="s">
        <v>224</v>
      </c>
      <c r="C1598" t="s">
        <v>1624</v>
      </c>
      <c r="D1598" t="s">
        <v>3895</v>
      </c>
      <c r="E1598" t="s">
        <v>1566</v>
      </c>
      <c r="F1598" t="s">
        <v>3879</v>
      </c>
      <c r="G1598" t="s">
        <v>1617</v>
      </c>
      <c r="H1598" t="s">
        <v>1792</v>
      </c>
      <c r="I1598" t="s">
        <v>1793</v>
      </c>
      <c r="J1598" t="s">
        <v>1763</v>
      </c>
      <c r="K1598" t="s">
        <v>395</v>
      </c>
      <c r="L1598" t="s">
        <v>1772</v>
      </c>
      <c r="M1598" t="s">
        <v>225</v>
      </c>
      <c r="N1598">
        <v>22</v>
      </c>
      <c r="O1598" t="s">
        <v>16</v>
      </c>
      <c r="P1598" t="s">
        <v>26</v>
      </c>
      <c r="Q1598" t="s">
        <v>35</v>
      </c>
      <c r="R1598" t="s">
        <v>12</v>
      </c>
      <c r="S1598">
        <v>3</v>
      </c>
      <c r="T1598">
        <v>649.78</v>
      </c>
      <c r="U1598">
        <v>0.1</v>
      </c>
      <c r="V1598">
        <v>1754.4059999999999</v>
      </c>
      <c r="W1598" t="s">
        <v>1824</v>
      </c>
    </row>
    <row r="1599" spans="1:23">
      <c r="A1599" s="27">
        <v>45795</v>
      </c>
      <c r="B1599" t="s">
        <v>1343</v>
      </c>
      <c r="C1599" t="s">
        <v>1690</v>
      </c>
      <c r="D1599" t="s">
        <v>3932</v>
      </c>
      <c r="E1599" t="s">
        <v>1558</v>
      </c>
      <c r="F1599" t="s">
        <v>3861</v>
      </c>
      <c r="G1599" t="s">
        <v>1629</v>
      </c>
      <c r="H1599" t="s">
        <v>1776</v>
      </c>
      <c r="I1599" t="s">
        <v>1777</v>
      </c>
      <c r="J1599" t="s">
        <v>1754</v>
      </c>
      <c r="K1599" t="s">
        <v>1778</v>
      </c>
      <c r="L1599" t="s">
        <v>1772</v>
      </c>
      <c r="M1599" t="s">
        <v>1344</v>
      </c>
      <c r="N1599">
        <v>51</v>
      </c>
      <c r="O1599" t="s">
        <v>16</v>
      </c>
      <c r="P1599" t="s">
        <v>19</v>
      </c>
      <c r="Q1599" t="s">
        <v>81</v>
      </c>
      <c r="R1599" t="s">
        <v>12</v>
      </c>
      <c r="S1599">
        <v>3</v>
      </c>
      <c r="T1599">
        <v>664.75</v>
      </c>
      <c r="U1599">
        <v>0.12</v>
      </c>
      <c r="V1599">
        <v>1754.94</v>
      </c>
      <c r="W1599" t="s">
        <v>1829</v>
      </c>
    </row>
    <row r="1600" spans="1:23">
      <c r="A1600" s="27">
        <v>45796</v>
      </c>
      <c r="B1600" t="s">
        <v>251</v>
      </c>
      <c r="C1600" t="s">
        <v>1726</v>
      </c>
      <c r="D1600" t="s">
        <v>3950</v>
      </c>
      <c r="E1600" t="s">
        <v>1558</v>
      </c>
      <c r="F1600" t="s">
        <v>3906</v>
      </c>
      <c r="G1600" t="s">
        <v>1629</v>
      </c>
      <c r="H1600" t="s">
        <v>1801</v>
      </c>
      <c r="I1600" t="s">
        <v>1802</v>
      </c>
      <c r="J1600" t="s">
        <v>1759</v>
      </c>
      <c r="K1600" t="s">
        <v>1803</v>
      </c>
      <c r="L1600" t="s">
        <v>1756</v>
      </c>
      <c r="M1600" t="s">
        <v>252</v>
      </c>
      <c r="N1600">
        <v>24</v>
      </c>
      <c r="O1600" t="s">
        <v>16</v>
      </c>
      <c r="P1600" t="s">
        <v>26</v>
      </c>
      <c r="Q1600" t="s">
        <v>133</v>
      </c>
      <c r="R1600" t="s">
        <v>12</v>
      </c>
      <c r="S1600">
        <v>4</v>
      </c>
      <c r="T1600">
        <v>569.98</v>
      </c>
      <c r="U1600">
        <v>0.23</v>
      </c>
      <c r="V1600">
        <v>1755.5383999999999</v>
      </c>
      <c r="W1600" t="s">
        <v>1826</v>
      </c>
    </row>
    <row r="1601" spans="1:23">
      <c r="A1601" s="27">
        <v>45796</v>
      </c>
      <c r="B1601" t="s">
        <v>1184</v>
      </c>
      <c r="C1601" t="s">
        <v>1588</v>
      </c>
      <c r="D1601" t="s">
        <v>3873</v>
      </c>
      <c r="E1601" t="s">
        <v>1566</v>
      </c>
      <c r="F1601" t="s">
        <v>3848</v>
      </c>
      <c r="G1601" t="s">
        <v>1577</v>
      </c>
      <c r="H1601" t="s">
        <v>1752</v>
      </c>
      <c r="I1601" t="s">
        <v>1753</v>
      </c>
      <c r="J1601" t="s">
        <v>1754</v>
      </c>
      <c r="K1601" t="s">
        <v>1755</v>
      </c>
      <c r="L1601" t="s">
        <v>1756</v>
      </c>
      <c r="M1601" t="s">
        <v>1185</v>
      </c>
      <c r="N1601">
        <v>34</v>
      </c>
      <c r="O1601" t="s">
        <v>16</v>
      </c>
      <c r="P1601" t="s">
        <v>26</v>
      </c>
      <c r="Q1601" t="s">
        <v>201</v>
      </c>
      <c r="R1601" t="s">
        <v>12</v>
      </c>
      <c r="S1601">
        <v>4</v>
      </c>
      <c r="T1601">
        <v>585.45000000000005</v>
      </c>
      <c r="U1601">
        <v>0.25</v>
      </c>
      <c r="V1601">
        <v>1756.35</v>
      </c>
      <c r="W1601" t="s">
        <v>1824</v>
      </c>
    </row>
    <row r="1602" spans="1:23">
      <c r="A1602" s="27">
        <v>45796</v>
      </c>
      <c r="B1602" t="s">
        <v>1104</v>
      </c>
      <c r="C1602" t="s">
        <v>1666</v>
      </c>
      <c r="D1602" t="s">
        <v>3919</v>
      </c>
      <c r="E1602" t="s">
        <v>1558</v>
      </c>
      <c r="F1602" t="s">
        <v>3861</v>
      </c>
      <c r="G1602" t="s">
        <v>1611</v>
      </c>
      <c r="H1602" t="s">
        <v>1801</v>
      </c>
      <c r="I1602" t="s">
        <v>1802</v>
      </c>
      <c r="J1602" t="s">
        <v>1759</v>
      </c>
      <c r="K1602" t="s">
        <v>1803</v>
      </c>
      <c r="L1602" t="s">
        <v>1756</v>
      </c>
      <c r="M1602" t="s">
        <v>1105</v>
      </c>
      <c r="N1602">
        <v>52</v>
      </c>
      <c r="O1602" t="s">
        <v>16</v>
      </c>
      <c r="P1602" t="s">
        <v>19</v>
      </c>
      <c r="Q1602" t="s">
        <v>39</v>
      </c>
      <c r="R1602" t="s">
        <v>12</v>
      </c>
      <c r="S1602">
        <v>3</v>
      </c>
      <c r="T1602">
        <v>597.46</v>
      </c>
      <c r="U1602">
        <v>0.02</v>
      </c>
      <c r="V1602">
        <v>1756.5324000000001</v>
      </c>
      <c r="W1602" t="s">
        <v>1829</v>
      </c>
    </row>
    <row r="1603" spans="1:23">
      <c r="A1603" s="27">
        <v>45796</v>
      </c>
      <c r="B1603" t="s">
        <v>1343</v>
      </c>
      <c r="C1603" t="s">
        <v>1730</v>
      </c>
      <c r="D1603" t="s">
        <v>3952</v>
      </c>
      <c r="E1603" t="s">
        <v>1547</v>
      </c>
      <c r="F1603" t="s">
        <v>3894</v>
      </c>
      <c r="G1603" t="s">
        <v>1651</v>
      </c>
      <c r="H1603" t="s">
        <v>1786</v>
      </c>
      <c r="I1603" t="s">
        <v>1787</v>
      </c>
      <c r="J1603" t="s">
        <v>1763</v>
      </c>
      <c r="K1603" t="s">
        <v>1788</v>
      </c>
      <c r="L1603" t="s">
        <v>1756</v>
      </c>
      <c r="M1603" t="s">
        <v>1344</v>
      </c>
      <c r="N1603">
        <v>51</v>
      </c>
      <c r="O1603" t="s">
        <v>16</v>
      </c>
      <c r="P1603" t="s">
        <v>19</v>
      </c>
      <c r="Q1603" t="s">
        <v>184</v>
      </c>
      <c r="R1603" t="s">
        <v>12</v>
      </c>
      <c r="S1603">
        <v>2</v>
      </c>
      <c r="T1603">
        <v>976.83</v>
      </c>
      <c r="U1603">
        <v>0.1</v>
      </c>
      <c r="V1603">
        <v>1758.2940000000001</v>
      </c>
      <c r="W1603" t="s">
        <v>1826</v>
      </c>
    </row>
    <row r="1604" spans="1:23">
      <c r="A1604" s="27">
        <v>45796</v>
      </c>
      <c r="B1604" t="s">
        <v>1098</v>
      </c>
      <c r="C1604" t="s">
        <v>1666</v>
      </c>
      <c r="D1604" t="s">
        <v>3919</v>
      </c>
      <c r="E1604" t="s">
        <v>1558</v>
      </c>
      <c r="F1604" t="s">
        <v>3861</v>
      </c>
      <c r="G1604" t="s">
        <v>1617</v>
      </c>
      <c r="H1604" t="s">
        <v>1773</v>
      </c>
      <c r="I1604" t="s">
        <v>1774</v>
      </c>
      <c r="J1604" t="s">
        <v>1759</v>
      </c>
      <c r="K1604" t="s">
        <v>1775</v>
      </c>
      <c r="L1604" t="s">
        <v>1765</v>
      </c>
      <c r="M1604" t="s">
        <v>1099</v>
      </c>
      <c r="N1604">
        <v>26</v>
      </c>
      <c r="O1604" t="s">
        <v>9</v>
      </c>
      <c r="P1604" t="s">
        <v>26</v>
      </c>
      <c r="Q1604" t="s">
        <v>11</v>
      </c>
      <c r="R1604" t="s">
        <v>12</v>
      </c>
      <c r="S1604">
        <v>3</v>
      </c>
      <c r="T1604">
        <v>630.28</v>
      </c>
      <c r="U1604">
        <v>7.0000000000000007E-2</v>
      </c>
      <c r="V1604">
        <v>1758.4811999999999</v>
      </c>
      <c r="W1604" t="s">
        <v>1824</v>
      </c>
    </row>
    <row r="1605" spans="1:23">
      <c r="A1605" s="27">
        <v>45797</v>
      </c>
      <c r="B1605" t="s">
        <v>496</v>
      </c>
      <c r="C1605" t="s">
        <v>1734</v>
      </c>
      <c r="D1605" t="s">
        <v>3954</v>
      </c>
      <c r="E1605" t="s">
        <v>1563</v>
      </c>
      <c r="F1605" t="s">
        <v>3839</v>
      </c>
      <c r="G1605" t="s">
        <v>1567</v>
      </c>
      <c r="H1605" t="s">
        <v>1769</v>
      </c>
      <c r="I1605" t="s">
        <v>1770</v>
      </c>
      <c r="J1605" t="s">
        <v>1763</v>
      </c>
      <c r="K1605" t="s">
        <v>1771</v>
      </c>
      <c r="L1605" t="s">
        <v>1772</v>
      </c>
      <c r="M1605" t="s">
        <v>497</v>
      </c>
      <c r="N1605">
        <v>49</v>
      </c>
      <c r="O1605" t="s">
        <v>16</v>
      </c>
      <c r="P1605" t="s">
        <v>31</v>
      </c>
      <c r="Q1605" t="s">
        <v>99</v>
      </c>
      <c r="R1605" t="s">
        <v>12</v>
      </c>
      <c r="S1605">
        <v>3</v>
      </c>
      <c r="T1605">
        <v>706.6</v>
      </c>
      <c r="U1605">
        <v>0.17</v>
      </c>
      <c r="V1605">
        <v>1759.434</v>
      </c>
      <c r="W1605" t="s">
        <v>1826</v>
      </c>
    </row>
    <row r="1606" spans="1:23">
      <c r="A1606" s="27">
        <v>45797</v>
      </c>
      <c r="B1606" t="s">
        <v>926</v>
      </c>
      <c r="C1606" t="s">
        <v>1746</v>
      </c>
      <c r="D1606" t="s">
        <v>3960</v>
      </c>
      <c r="E1606" t="s">
        <v>1544</v>
      </c>
      <c r="F1606" t="s">
        <v>3858</v>
      </c>
      <c r="G1606" t="s">
        <v>1669</v>
      </c>
      <c r="H1606" t="s">
        <v>1766</v>
      </c>
      <c r="I1606" t="s">
        <v>1767</v>
      </c>
      <c r="J1606" t="s">
        <v>1759</v>
      </c>
      <c r="K1606" t="s">
        <v>1768</v>
      </c>
      <c r="L1606" t="s">
        <v>1765</v>
      </c>
      <c r="M1606" t="s">
        <v>927</v>
      </c>
      <c r="N1606">
        <v>30</v>
      </c>
      <c r="O1606" t="s">
        <v>9</v>
      </c>
      <c r="P1606" t="s">
        <v>26</v>
      </c>
      <c r="Q1606" t="s">
        <v>96</v>
      </c>
      <c r="R1606" t="s">
        <v>12</v>
      </c>
      <c r="S1606">
        <v>3</v>
      </c>
      <c r="T1606">
        <v>761.88</v>
      </c>
      <c r="U1606">
        <v>0.23</v>
      </c>
      <c r="V1606">
        <v>1759.9428</v>
      </c>
      <c r="W1606" t="s">
        <v>1824</v>
      </c>
    </row>
    <row r="1607" spans="1:23">
      <c r="A1607" s="27">
        <v>45797</v>
      </c>
      <c r="B1607" t="s">
        <v>657</v>
      </c>
      <c r="C1607" t="s">
        <v>1646</v>
      </c>
      <c r="D1607" t="s">
        <v>3908</v>
      </c>
      <c r="E1607" t="s">
        <v>1558</v>
      </c>
      <c r="F1607" t="s">
        <v>3909</v>
      </c>
      <c r="G1607" t="s">
        <v>1675</v>
      </c>
      <c r="H1607" t="s">
        <v>1792</v>
      </c>
      <c r="I1607" t="s">
        <v>1793</v>
      </c>
      <c r="J1607" t="s">
        <v>1763</v>
      </c>
      <c r="K1607" t="s">
        <v>395</v>
      </c>
      <c r="L1607" t="s">
        <v>1772</v>
      </c>
      <c r="M1607" t="s">
        <v>658</v>
      </c>
      <c r="N1607">
        <v>25</v>
      </c>
      <c r="O1607" t="s">
        <v>16</v>
      </c>
      <c r="P1607" t="s">
        <v>26</v>
      </c>
      <c r="Q1607" t="s">
        <v>194</v>
      </c>
      <c r="R1607" t="s">
        <v>12</v>
      </c>
      <c r="S1607">
        <v>4</v>
      </c>
      <c r="T1607">
        <v>450.3</v>
      </c>
      <c r="U1607">
        <v>0.02</v>
      </c>
      <c r="V1607">
        <v>1765.1759999999999</v>
      </c>
      <c r="W1607" t="s">
        <v>1829</v>
      </c>
    </row>
    <row r="1608" spans="1:23">
      <c r="A1608" s="27">
        <v>45797</v>
      </c>
      <c r="B1608" t="s">
        <v>208</v>
      </c>
      <c r="C1608" t="s">
        <v>1578</v>
      </c>
      <c r="D1608" t="s">
        <v>3865</v>
      </c>
      <c r="E1608" t="s">
        <v>1563</v>
      </c>
      <c r="F1608" t="s">
        <v>3866</v>
      </c>
      <c r="G1608" t="s">
        <v>1552</v>
      </c>
      <c r="H1608" t="s">
        <v>1776</v>
      </c>
      <c r="I1608" t="s">
        <v>1777</v>
      </c>
      <c r="J1608" t="s">
        <v>1754</v>
      </c>
      <c r="K1608" t="s">
        <v>1778</v>
      </c>
      <c r="L1608" t="s">
        <v>1772</v>
      </c>
      <c r="M1608" t="s">
        <v>209</v>
      </c>
      <c r="N1608">
        <v>56</v>
      </c>
      <c r="O1608" t="s">
        <v>16</v>
      </c>
      <c r="P1608" t="s">
        <v>19</v>
      </c>
      <c r="Q1608" t="s">
        <v>194</v>
      </c>
      <c r="R1608" t="s">
        <v>12</v>
      </c>
      <c r="S1608">
        <v>2</v>
      </c>
      <c r="T1608">
        <v>884.48</v>
      </c>
      <c r="U1608">
        <v>0</v>
      </c>
      <c r="V1608">
        <v>1768.96</v>
      </c>
      <c r="W1608" t="s">
        <v>1826</v>
      </c>
    </row>
    <row r="1609" spans="1:23">
      <c r="A1609" s="27">
        <v>45797</v>
      </c>
      <c r="B1609" t="s">
        <v>44</v>
      </c>
      <c r="C1609" t="s">
        <v>1543</v>
      </c>
      <c r="D1609" t="s">
        <v>3838</v>
      </c>
      <c r="E1609" t="s">
        <v>1563</v>
      </c>
      <c r="F1609" t="s">
        <v>3839</v>
      </c>
      <c r="G1609" t="s">
        <v>1599</v>
      </c>
      <c r="H1609" t="s">
        <v>1786</v>
      </c>
      <c r="I1609" t="s">
        <v>1787</v>
      </c>
      <c r="J1609" t="s">
        <v>1763</v>
      </c>
      <c r="K1609" t="s">
        <v>1788</v>
      </c>
      <c r="L1609" t="s">
        <v>1756</v>
      </c>
      <c r="M1609" t="s">
        <v>45</v>
      </c>
      <c r="N1609">
        <v>53</v>
      </c>
      <c r="O1609" t="s">
        <v>16</v>
      </c>
      <c r="P1609" t="s">
        <v>19</v>
      </c>
      <c r="Q1609" t="s">
        <v>359</v>
      </c>
      <c r="R1609" t="s">
        <v>12</v>
      </c>
      <c r="S1609">
        <v>2</v>
      </c>
      <c r="T1609">
        <v>943.8</v>
      </c>
      <c r="U1609">
        <v>0.06</v>
      </c>
      <c r="V1609">
        <v>1774.3440000000001</v>
      </c>
      <c r="W1609" t="s">
        <v>1829</v>
      </c>
    </row>
    <row r="1610" spans="1:23">
      <c r="A1610" s="27">
        <v>45797</v>
      </c>
      <c r="B1610" t="s">
        <v>110</v>
      </c>
      <c r="C1610" t="s">
        <v>1686</v>
      </c>
      <c r="D1610" t="s">
        <v>3930</v>
      </c>
      <c r="E1610" t="s">
        <v>1547</v>
      </c>
      <c r="F1610" t="s">
        <v>3846</v>
      </c>
      <c r="G1610" t="s">
        <v>1655</v>
      </c>
      <c r="H1610" t="s">
        <v>1807</v>
      </c>
      <c r="I1610" t="s">
        <v>1808</v>
      </c>
      <c r="J1610" t="s">
        <v>1759</v>
      </c>
      <c r="K1610" t="s">
        <v>1809</v>
      </c>
      <c r="L1610" t="s">
        <v>1756</v>
      </c>
      <c r="M1610" t="s">
        <v>111</v>
      </c>
      <c r="N1610">
        <v>18</v>
      </c>
      <c r="O1610" t="s">
        <v>16</v>
      </c>
      <c r="P1610" t="s">
        <v>26</v>
      </c>
      <c r="Q1610" t="s">
        <v>113</v>
      </c>
      <c r="R1610" t="s">
        <v>12</v>
      </c>
      <c r="S1610">
        <v>4</v>
      </c>
      <c r="T1610">
        <v>477.52</v>
      </c>
      <c r="U1610">
        <v>7.0000000000000007E-2</v>
      </c>
      <c r="V1610">
        <v>1776.3743999999999</v>
      </c>
      <c r="W1610" t="s">
        <v>1824</v>
      </c>
    </row>
    <row r="1611" spans="1:23">
      <c r="A1611" s="27">
        <v>45798</v>
      </c>
      <c r="B1611" t="s">
        <v>1469</v>
      </c>
      <c r="C1611" t="s">
        <v>1574</v>
      </c>
      <c r="D1611" t="s">
        <v>3862</v>
      </c>
      <c r="E1611" t="s">
        <v>1563</v>
      </c>
      <c r="F1611" t="s">
        <v>3848</v>
      </c>
      <c r="G1611" t="s">
        <v>1623</v>
      </c>
      <c r="H1611" t="s">
        <v>1786</v>
      </c>
      <c r="I1611" t="s">
        <v>1787</v>
      </c>
      <c r="J1611" t="s">
        <v>1763</v>
      </c>
      <c r="K1611" t="s">
        <v>1788</v>
      </c>
      <c r="L1611" t="s">
        <v>1756</v>
      </c>
      <c r="M1611" t="s">
        <v>1470</v>
      </c>
      <c r="N1611">
        <v>41</v>
      </c>
      <c r="O1611" t="s">
        <v>16</v>
      </c>
      <c r="P1611" t="s">
        <v>31</v>
      </c>
      <c r="Q1611" t="s">
        <v>163</v>
      </c>
      <c r="R1611" t="s">
        <v>12</v>
      </c>
      <c r="S1611">
        <v>3</v>
      </c>
      <c r="T1611">
        <v>769.06</v>
      </c>
      <c r="U1611">
        <v>0.23</v>
      </c>
      <c r="V1611">
        <v>1776.5286000000001</v>
      </c>
      <c r="W1611" t="s">
        <v>1826</v>
      </c>
    </row>
    <row r="1612" spans="1:23">
      <c r="A1612" s="27">
        <v>45798</v>
      </c>
      <c r="B1612" t="s">
        <v>767</v>
      </c>
      <c r="C1612" t="s">
        <v>1668</v>
      </c>
      <c r="D1612" t="s">
        <v>3920</v>
      </c>
      <c r="E1612" t="s">
        <v>1558</v>
      </c>
      <c r="F1612" t="s">
        <v>3909</v>
      </c>
      <c r="G1612" t="s">
        <v>1711</v>
      </c>
      <c r="H1612" t="s">
        <v>1797</v>
      </c>
      <c r="I1612" t="s">
        <v>1798</v>
      </c>
      <c r="J1612" t="s">
        <v>1754</v>
      </c>
      <c r="K1612" t="s">
        <v>129</v>
      </c>
      <c r="L1612" t="s">
        <v>1756</v>
      </c>
      <c r="M1612" t="s">
        <v>768</v>
      </c>
      <c r="N1612">
        <v>58</v>
      </c>
      <c r="O1612" t="s">
        <v>16</v>
      </c>
      <c r="P1612" t="s">
        <v>19</v>
      </c>
      <c r="Q1612" t="s">
        <v>22</v>
      </c>
      <c r="R1612" t="s">
        <v>12</v>
      </c>
      <c r="S1612">
        <v>4</v>
      </c>
      <c r="T1612">
        <v>464</v>
      </c>
      <c r="U1612">
        <v>0.04</v>
      </c>
      <c r="V1612">
        <v>1782.4512</v>
      </c>
      <c r="W1612" t="s">
        <v>1826</v>
      </c>
    </row>
    <row r="1613" spans="1:23">
      <c r="A1613" s="27">
        <v>45798</v>
      </c>
      <c r="B1613" t="s">
        <v>1193</v>
      </c>
      <c r="C1613" t="s">
        <v>1553</v>
      </c>
      <c r="D1613" t="s">
        <v>3845</v>
      </c>
      <c r="E1613" t="s">
        <v>1547</v>
      </c>
      <c r="F1613" t="s">
        <v>3846</v>
      </c>
      <c r="G1613" t="s">
        <v>1745</v>
      </c>
      <c r="H1613" t="s">
        <v>1766</v>
      </c>
      <c r="I1613" t="s">
        <v>1767</v>
      </c>
      <c r="J1613" t="s">
        <v>1759</v>
      </c>
      <c r="K1613" t="s">
        <v>1768</v>
      </c>
      <c r="L1613" t="s">
        <v>1765</v>
      </c>
      <c r="M1613" t="s">
        <v>1194</v>
      </c>
      <c r="N1613">
        <v>20</v>
      </c>
      <c r="O1613" t="s">
        <v>16</v>
      </c>
      <c r="P1613" t="s">
        <v>26</v>
      </c>
      <c r="Q1613" t="s">
        <v>51</v>
      </c>
      <c r="R1613" t="s">
        <v>12</v>
      </c>
      <c r="S1613">
        <v>3</v>
      </c>
      <c r="T1613">
        <v>620.22</v>
      </c>
      <c r="U1613">
        <v>0.04</v>
      </c>
      <c r="V1613">
        <v>1786.2336</v>
      </c>
      <c r="W1613" t="s">
        <v>1826</v>
      </c>
    </row>
    <row r="1614" spans="1:23">
      <c r="A1614" s="27">
        <v>45798</v>
      </c>
      <c r="B1614" t="s">
        <v>1187</v>
      </c>
      <c r="C1614" t="s">
        <v>1626</v>
      </c>
      <c r="D1614" t="s">
        <v>3896</v>
      </c>
      <c r="E1614" t="s">
        <v>1563</v>
      </c>
      <c r="F1614" t="s">
        <v>3897</v>
      </c>
      <c r="G1614" t="s">
        <v>1559</v>
      </c>
      <c r="H1614" t="s">
        <v>1766</v>
      </c>
      <c r="I1614" t="s">
        <v>1767</v>
      </c>
      <c r="J1614" t="s">
        <v>1759</v>
      </c>
      <c r="K1614" t="s">
        <v>1768</v>
      </c>
      <c r="L1614" t="s">
        <v>1765</v>
      </c>
      <c r="M1614" t="s">
        <v>1188</v>
      </c>
      <c r="N1614">
        <v>23</v>
      </c>
      <c r="O1614" t="s">
        <v>9</v>
      </c>
      <c r="P1614" t="s">
        <v>26</v>
      </c>
      <c r="Q1614" t="s">
        <v>81</v>
      </c>
      <c r="R1614" t="s">
        <v>12</v>
      </c>
      <c r="S1614">
        <v>3</v>
      </c>
      <c r="T1614">
        <v>717.81</v>
      </c>
      <c r="U1614">
        <v>0.17</v>
      </c>
      <c r="V1614">
        <v>1787.3469</v>
      </c>
      <c r="W1614" t="s">
        <v>1829</v>
      </c>
    </row>
    <row r="1615" spans="1:23">
      <c r="A1615" s="27">
        <v>45798</v>
      </c>
      <c r="B1615" t="s">
        <v>160</v>
      </c>
      <c r="C1615" t="s">
        <v>1674</v>
      </c>
      <c r="D1615" t="s">
        <v>3923</v>
      </c>
      <c r="E1615" t="s">
        <v>1558</v>
      </c>
      <c r="F1615" t="s">
        <v>3850</v>
      </c>
      <c r="G1615" t="s">
        <v>1597</v>
      </c>
      <c r="H1615" t="s">
        <v>1804</v>
      </c>
      <c r="I1615" t="s">
        <v>1805</v>
      </c>
      <c r="J1615" t="s">
        <v>1784</v>
      </c>
      <c r="K1615" t="s">
        <v>1806</v>
      </c>
      <c r="L1615" t="s">
        <v>1756</v>
      </c>
      <c r="M1615" t="s">
        <v>161</v>
      </c>
      <c r="N1615">
        <v>21</v>
      </c>
      <c r="O1615" t="s">
        <v>9</v>
      </c>
      <c r="P1615" t="s">
        <v>26</v>
      </c>
      <c r="Q1615" t="s">
        <v>359</v>
      </c>
      <c r="R1615" t="s">
        <v>12</v>
      </c>
      <c r="S1615">
        <v>3</v>
      </c>
      <c r="T1615">
        <v>841.37</v>
      </c>
      <c r="U1615">
        <v>0.28999999999999998</v>
      </c>
      <c r="V1615">
        <v>1792.1180999999999</v>
      </c>
      <c r="W1615" t="s">
        <v>1826</v>
      </c>
    </row>
    <row r="1616" spans="1:23">
      <c r="A1616" s="27">
        <v>45798</v>
      </c>
      <c r="B1616" t="s">
        <v>1089</v>
      </c>
      <c r="C1616" t="s">
        <v>1622</v>
      </c>
      <c r="D1616" t="s">
        <v>3893</v>
      </c>
      <c r="E1616" t="s">
        <v>1547</v>
      </c>
      <c r="F1616" t="s">
        <v>3894</v>
      </c>
      <c r="G1616" t="s">
        <v>1623</v>
      </c>
      <c r="H1616" t="s">
        <v>1779</v>
      </c>
      <c r="I1616" t="s">
        <v>1780</v>
      </c>
      <c r="J1616" t="s">
        <v>1763</v>
      </c>
      <c r="K1616" t="s">
        <v>1781</v>
      </c>
      <c r="L1616" t="s">
        <v>1772</v>
      </c>
      <c r="M1616" t="s">
        <v>3996</v>
      </c>
      <c r="N1616">
        <v>39</v>
      </c>
      <c r="O1616" t="s">
        <v>16</v>
      </c>
      <c r="P1616" t="s">
        <v>31</v>
      </c>
      <c r="Q1616" t="s">
        <v>92</v>
      </c>
      <c r="R1616" t="s">
        <v>12</v>
      </c>
      <c r="S1616">
        <v>4</v>
      </c>
      <c r="T1616">
        <v>482.06</v>
      </c>
      <c r="U1616">
        <v>7.0000000000000007E-2</v>
      </c>
      <c r="V1616">
        <v>1793.2632000000001</v>
      </c>
      <c r="W1616" t="s">
        <v>1829</v>
      </c>
    </row>
    <row r="1617" spans="1:23">
      <c r="A1617" s="27">
        <v>45799</v>
      </c>
      <c r="B1617" t="s">
        <v>218</v>
      </c>
      <c r="C1617" t="s">
        <v>1612</v>
      </c>
      <c r="D1617" t="s">
        <v>3888</v>
      </c>
      <c r="E1617" t="s">
        <v>1558</v>
      </c>
      <c r="F1617" t="s">
        <v>3850</v>
      </c>
      <c r="G1617" t="s">
        <v>1571</v>
      </c>
      <c r="H1617" t="s">
        <v>1794</v>
      </c>
      <c r="I1617" t="s">
        <v>1795</v>
      </c>
      <c r="J1617" t="s">
        <v>1759</v>
      </c>
      <c r="K1617" t="s">
        <v>1796</v>
      </c>
      <c r="L1617" t="s">
        <v>1772</v>
      </c>
      <c r="M1617" t="s">
        <v>219</v>
      </c>
      <c r="N1617">
        <v>51</v>
      </c>
      <c r="O1617" t="s">
        <v>9</v>
      </c>
      <c r="P1617" t="s">
        <v>19</v>
      </c>
      <c r="Q1617" t="s">
        <v>291</v>
      </c>
      <c r="R1617" t="s">
        <v>12</v>
      </c>
      <c r="S1617">
        <v>3</v>
      </c>
      <c r="T1617">
        <v>622.72</v>
      </c>
      <c r="U1617">
        <v>0.04</v>
      </c>
      <c r="V1617">
        <v>1793.4336000000001</v>
      </c>
      <c r="W1617" t="s">
        <v>1829</v>
      </c>
    </row>
    <row r="1618" spans="1:23">
      <c r="A1618" s="27">
        <v>45800</v>
      </c>
      <c r="B1618" t="s">
        <v>767</v>
      </c>
      <c r="C1618" t="s">
        <v>1704</v>
      </c>
      <c r="D1618" t="s">
        <v>3939</v>
      </c>
      <c r="E1618" t="s">
        <v>1544</v>
      </c>
      <c r="F1618" t="s">
        <v>3864</v>
      </c>
      <c r="G1618" t="s">
        <v>1733</v>
      </c>
      <c r="H1618" t="s">
        <v>1757</v>
      </c>
      <c r="I1618" t="s">
        <v>1758</v>
      </c>
      <c r="J1618" t="s">
        <v>1759</v>
      </c>
      <c r="K1618" t="s">
        <v>1760</v>
      </c>
      <c r="L1618" t="s">
        <v>1756</v>
      </c>
      <c r="M1618" t="s">
        <v>768</v>
      </c>
      <c r="N1618">
        <v>58</v>
      </c>
      <c r="O1618" t="s">
        <v>16</v>
      </c>
      <c r="P1618" t="s">
        <v>19</v>
      </c>
      <c r="Q1618" t="s">
        <v>92</v>
      </c>
      <c r="R1618" t="s">
        <v>12</v>
      </c>
      <c r="S1618">
        <v>3</v>
      </c>
      <c r="T1618">
        <v>636.03</v>
      </c>
      <c r="U1618">
        <v>0.06</v>
      </c>
      <c r="V1618">
        <v>1793.6045999999999</v>
      </c>
      <c r="W1618" t="s">
        <v>1829</v>
      </c>
    </row>
    <row r="1619" spans="1:23">
      <c r="A1619" s="27">
        <v>45801</v>
      </c>
      <c r="B1619" t="s">
        <v>338</v>
      </c>
      <c r="C1619" t="s">
        <v>1730</v>
      </c>
      <c r="D1619" t="s">
        <v>3952</v>
      </c>
      <c r="E1619" t="s">
        <v>1547</v>
      </c>
      <c r="F1619" t="s">
        <v>3894</v>
      </c>
      <c r="G1619" t="s">
        <v>1737</v>
      </c>
      <c r="H1619" t="s">
        <v>1773</v>
      </c>
      <c r="I1619" t="s">
        <v>1774</v>
      </c>
      <c r="J1619" t="s">
        <v>1759</v>
      </c>
      <c r="K1619" t="s">
        <v>1775</v>
      </c>
      <c r="L1619" t="s">
        <v>1765</v>
      </c>
      <c r="M1619" t="s">
        <v>339</v>
      </c>
      <c r="N1619">
        <v>43</v>
      </c>
      <c r="O1619" t="s">
        <v>16</v>
      </c>
      <c r="P1619" t="s">
        <v>31</v>
      </c>
      <c r="Q1619" t="s">
        <v>47</v>
      </c>
      <c r="R1619" t="s">
        <v>12</v>
      </c>
      <c r="S1619">
        <v>3</v>
      </c>
      <c r="T1619">
        <v>629.58000000000004</v>
      </c>
      <c r="U1619">
        <v>0.05</v>
      </c>
      <c r="V1619">
        <v>1794.3030000000001</v>
      </c>
      <c r="W1619" t="s">
        <v>1824</v>
      </c>
    </row>
    <row r="1620" spans="1:23">
      <c r="A1620" s="27">
        <v>45801</v>
      </c>
      <c r="B1620" t="s">
        <v>59</v>
      </c>
      <c r="C1620" t="s">
        <v>1700</v>
      </c>
      <c r="D1620" t="s">
        <v>3937</v>
      </c>
      <c r="E1620" t="s">
        <v>1563</v>
      </c>
      <c r="F1620" t="s">
        <v>3839</v>
      </c>
      <c r="G1620" t="s">
        <v>1747</v>
      </c>
      <c r="H1620" t="s">
        <v>1797</v>
      </c>
      <c r="I1620" t="s">
        <v>1798</v>
      </c>
      <c r="J1620" t="s">
        <v>1754</v>
      </c>
      <c r="K1620" t="s">
        <v>129</v>
      </c>
      <c r="L1620" t="s">
        <v>1756</v>
      </c>
      <c r="M1620" t="s">
        <v>60</v>
      </c>
      <c r="N1620">
        <v>55</v>
      </c>
      <c r="O1620" t="s">
        <v>16</v>
      </c>
      <c r="P1620" t="s">
        <v>19</v>
      </c>
      <c r="Q1620" t="s">
        <v>237</v>
      </c>
      <c r="R1620" t="s">
        <v>12</v>
      </c>
      <c r="S1620">
        <v>4</v>
      </c>
      <c r="T1620">
        <v>528.23</v>
      </c>
      <c r="U1620">
        <v>0.15</v>
      </c>
      <c r="V1620">
        <v>1795.982</v>
      </c>
      <c r="W1620" t="s">
        <v>1829</v>
      </c>
    </row>
    <row r="1621" spans="1:23">
      <c r="A1621" s="27">
        <v>45801</v>
      </c>
      <c r="B1621" t="s">
        <v>1374</v>
      </c>
      <c r="C1621" t="s">
        <v>1568</v>
      </c>
      <c r="D1621" t="s">
        <v>3857</v>
      </c>
      <c r="E1621" t="s">
        <v>1544</v>
      </c>
      <c r="F1621" t="s">
        <v>3858</v>
      </c>
      <c r="G1621" t="s">
        <v>1583</v>
      </c>
      <c r="H1621" t="s">
        <v>1776</v>
      </c>
      <c r="I1621" t="s">
        <v>1777</v>
      </c>
      <c r="J1621" t="s">
        <v>1754</v>
      </c>
      <c r="K1621" t="s">
        <v>1778</v>
      </c>
      <c r="L1621" t="s">
        <v>1772</v>
      </c>
      <c r="M1621" t="s">
        <v>1375</v>
      </c>
      <c r="N1621">
        <v>19</v>
      </c>
      <c r="O1621" t="s">
        <v>9</v>
      </c>
      <c r="P1621" t="s">
        <v>26</v>
      </c>
      <c r="Q1621" t="s">
        <v>237</v>
      </c>
      <c r="R1621" t="s">
        <v>12</v>
      </c>
      <c r="S1621">
        <v>4</v>
      </c>
      <c r="T1621">
        <v>599.85</v>
      </c>
      <c r="U1621">
        <v>0.25</v>
      </c>
      <c r="V1621">
        <v>1799.55</v>
      </c>
      <c r="W1621" t="s">
        <v>1826</v>
      </c>
    </row>
    <row r="1622" spans="1:23">
      <c r="A1622" s="27">
        <v>45803</v>
      </c>
      <c r="B1622" t="s">
        <v>137</v>
      </c>
      <c r="C1622" t="s">
        <v>1620</v>
      </c>
      <c r="D1622" t="s">
        <v>3892</v>
      </c>
      <c r="E1622" t="s">
        <v>1547</v>
      </c>
      <c r="F1622" t="s">
        <v>3841</v>
      </c>
      <c r="G1622" t="s">
        <v>1625</v>
      </c>
      <c r="H1622" t="s">
        <v>1769</v>
      </c>
      <c r="I1622" t="s">
        <v>1770</v>
      </c>
      <c r="J1622" t="s">
        <v>1763</v>
      </c>
      <c r="K1622" t="s">
        <v>1771</v>
      </c>
      <c r="L1622" t="s">
        <v>1772</v>
      </c>
      <c r="M1622" t="s">
        <v>138</v>
      </c>
      <c r="N1622">
        <v>27</v>
      </c>
      <c r="O1622" t="s">
        <v>16</v>
      </c>
      <c r="P1622" t="s">
        <v>26</v>
      </c>
      <c r="Q1622" t="s">
        <v>66</v>
      </c>
      <c r="R1622" t="s">
        <v>12</v>
      </c>
      <c r="S1622">
        <v>3</v>
      </c>
      <c r="T1622">
        <v>811.45</v>
      </c>
      <c r="U1622">
        <v>0.26</v>
      </c>
      <c r="V1622">
        <v>1801.4190000000001</v>
      </c>
      <c r="W1622" t="s">
        <v>1826</v>
      </c>
    </row>
    <row r="1623" spans="1:23">
      <c r="A1623" s="27">
        <v>45803</v>
      </c>
      <c r="B1623" t="s">
        <v>1495</v>
      </c>
      <c r="C1623" t="s">
        <v>1610</v>
      </c>
      <c r="D1623" t="s">
        <v>3886</v>
      </c>
      <c r="E1623" t="s">
        <v>1566</v>
      </c>
      <c r="F1623" t="s">
        <v>3887</v>
      </c>
      <c r="G1623" t="s">
        <v>1641</v>
      </c>
      <c r="H1623" t="s">
        <v>1757</v>
      </c>
      <c r="I1623" t="s">
        <v>1758</v>
      </c>
      <c r="J1623" t="s">
        <v>1759</v>
      </c>
      <c r="K1623" t="s">
        <v>1760</v>
      </c>
      <c r="L1623" t="s">
        <v>1756</v>
      </c>
      <c r="M1623" t="s">
        <v>1496</v>
      </c>
      <c r="N1623">
        <v>22</v>
      </c>
      <c r="O1623" t="s">
        <v>16</v>
      </c>
      <c r="P1623" t="s">
        <v>26</v>
      </c>
      <c r="Q1623" t="s">
        <v>96</v>
      </c>
      <c r="R1623" t="s">
        <v>12</v>
      </c>
      <c r="S1623">
        <v>2</v>
      </c>
      <c r="T1623">
        <v>938.6</v>
      </c>
      <c r="U1623">
        <v>0.04</v>
      </c>
      <c r="V1623">
        <v>1802.1120000000001</v>
      </c>
      <c r="W1623" t="s">
        <v>1826</v>
      </c>
    </row>
    <row r="1624" spans="1:23">
      <c r="A1624" s="27">
        <v>45803</v>
      </c>
      <c r="B1624" t="s">
        <v>198</v>
      </c>
      <c r="C1624" t="s">
        <v>1686</v>
      </c>
      <c r="D1624" t="s">
        <v>3930</v>
      </c>
      <c r="E1624" t="s">
        <v>1547</v>
      </c>
      <c r="F1624" t="s">
        <v>3846</v>
      </c>
      <c r="G1624" t="s">
        <v>1639</v>
      </c>
      <c r="H1624" t="s">
        <v>1799</v>
      </c>
      <c r="I1624" t="s">
        <v>1800</v>
      </c>
      <c r="J1624" t="s">
        <v>1763</v>
      </c>
      <c r="K1624" t="s">
        <v>207</v>
      </c>
      <c r="L1624" t="s">
        <v>1765</v>
      </c>
      <c r="M1624" t="s">
        <v>199</v>
      </c>
      <c r="N1624">
        <v>55</v>
      </c>
      <c r="O1624" t="s">
        <v>9</v>
      </c>
      <c r="P1624" t="s">
        <v>19</v>
      </c>
      <c r="Q1624" t="s">
        <v>22</v>
      </c>
      <c r="R1624" t="s">
        <v>12</v>
      </c>
      <c r="S1624">
        <v>4</v>
      </c>
      <c r="T1624">
        <v>593.84</v>
      </c>
      <c r="U1624">
        <v>0.24</v>
      </c>
      <c r="V1624">
        <v>1805.2736</v>
      </c>
      <c r="W1624" t="s">
        <v>1829</v>
      </c>
    </row>
    <row r="1625" spans="1:23">
      <c r="A1625" s="27">
        <v>45803</v>
      </c>
      <c r="B1625" t="s">
        <v>663</v>
      </c>
      <c r="C1625" t="s">
        <v>1736</v>
      </c>
      <c r="D1625" t="s">
        <v>3955</v>
      </c>
      <c r="E1625" t="s">
        <v>1558</v>
      </c>
      <c r="F1625" t="s">
        <v>3850</v>
      </c>
      <c r="G1625" t="s">
        <v>1675</v>
      </c>
      <c r="H1625" t="s">
        <v>1813</v>
      </c>
      <c r="I1625" t="s">
        <v>1814</v>
      </c>
      <c r="J1625" t="s">
        <v>1754</v>
      </c>
      <c r="K1625" t="s">
        <v>1815</v>
      </c>
      <c r="L1625" t="s">
        <v>1772</v>
      </c>
      <c r="M1625" t="s">
        <v>664</v>
      </c>
      <c r="N1625">
        <v>47</v>
      </c>
      <c r="O1625" t="s">
        <v>9</v>
      </c>
      <c r="P1625" t="s">
        <v>31</v>
      </c>
      <c r="Q1625" t="s">
        <v>217</v>
      </c>
      <c r="R1625" t="s">
        <v>12</v>
      </c>
      <c r="S1625">
        <v>2</v>
      </c>
      <c r="T1625">
        <v>962.81</v>
      </c>
      <c r="U1625">
        <v>0.06</v>
      </c>
      <c r="V1625">
        <v>1810.0827999999999</v>
      </c>
      <c r="W1625" t="s">
        <v>1826</v>
      </c>
    </row>
    <row r="1626" spans="1:23">
      <c r="A1626" s="27">
        <v>45803</v>
      </c>
      <c r="B1626" t="s">
        <v>881</v>
      </c>
      <c r="C1626" t="s">
        <v>1736</v>
      </c>
      <c r="D1626" t="s">
        <v>3955</v>
      </c>
      <c r="E1626" t="s">
        <v>1558</v>
      </c>
      <c r="F1626" t="s">
        <v>3850</v>
      </c>
      <c r="G1626" t="s">
        <v>1657</v>
      </c>
      <c r="H1626" t="s">
        <v>1801</v>
      </c>
      <c r="I1626" t="s">
        <v>1802</v>
      </c>
      <c r="J1626" t="s">
        <v>1759</v>
      </c>
      <c r="K1626" t="s">
        <v>1803</v>
      </c>
      <c r="L1626" t="s">
        <v>1756</v>
      </c>
      <c r="M1626" t="s">
        <v>882</v>
      </c>
      <c r="N1626">
        <v>22</v>
      </c>
      <c r="O1626" t="s">
        <v>16</v>
      </c>
      <c r="P1626" t="s">
        <v>26</v>
      </c>
      <c r="Q1626" t="s">
        <v>66</v>
      </c>
      <c r="R1626" t="s">
        <v>12</v>
      </c>
      <c r="S1626">
        <v>4</v>
      </c>
      <c r="T1626">
        <v>603.52</v>
      </c>
      <c r="U1626">
        <v>0.25</v>
      </c>
      <c r="V1626">
        <v>1810.56</v>
      </c>
      <c r="W1626" t="s">
        <v>1829</v>
      </c>
    </row>
    <row r="1627" spans="1:23">
      <c r="A1627" s="27">
        <v>45804</v>
      </c>
      <c r="B1627" t="s">
        <v>164</v>
      </c>
      <c r="C1627" t="s">
        <v>1676</v>
      </c>
      <c r="D1627" t="s">
        <v>3924</v>
      </c>
      <c r="E1627" t="s">
        <v>1558</v>
      </c>
      <c r="F1627" t="s">
        <v>3906</v>
      </c>
      <c r="G1627" t="s">
        <v>1747</v>
      </c>
      <c r="H1627" t="s">
        <v>1792</v>
      </c>
      <c r="I1627" t="s">
        <v>1793</v>
      </c>
      <c r="J1627" t="s">
        <v>1763</v>
      </c>
      <c r="K1627" t="s">
        <v>395</v>
      </c>
      <c r="L1627" t="s">
        <v>1772</v>
      </c>
      <c r="M1627" t="s">
        <v>165</v>
      </c>
      <c r="N1627">
        <v>19</v>
      </c>
      <c r="O1627" t="s">
        <v>9</v>
      </c>
      <c r="P1627" t="s">
        <v>26</v>
      </c>
      <c r="Q1627" t="s">
        <v>96</v>
      </c>
      <c r="R1627" t="s">
        <v>12</v>
      </c>
      <c r="S1627">
        <v>3</v>
      </c>
      <c r="T1627">
        <v>773.86</v>
      </c>
      <c r="U1627">
        <v>0.22</v>
      </c>
      <c r="V1627">
        <v>1810.8324</v>
      </c>
      <c r="W1627" t="s">
        <v>1826</v>
      </c>
    </row>
    <row r="1628" spans="1:23">
      <c r="A1628" s="27">
        <v>45804</v>
      </c>
      <c r="B1628" t="s">
        <v>455</v>
      </c>
      <c r="C1628" t="s">
        <v>1662</v>
      </c>
      <c r="D1628" t="s">
        <v>3917</v>
      </c>
      <c r="E1628" t="s">
        <v>1566</v>
      </c>
      <c r="F1628" t="s">
        <v>3856</v>
      </c>
      <c r="G1628" t="s">
        <v>1627</v>
      </c>
      <c r="H1628" t="s">
        <v>1789</v>
      </c>
      <c r="I1628" t="s">
        <v>1790</v>
      </c>
      <c r="J1628" t="s">
        <v>1754</v>
      </c>
      <c r="K1628" t="s">
        <v>1791</v>
      </c>
      <c r="L1628" t="s">
        <v>1772</v>
      </c>
      <c r="M1628" t="s">
        <v>456</v>
      </c>
      <c r="N1628">
        <v>62</v>
      </c>
      <c r="O1628" t="s">
        <v>16</v>
      </c>
      <c r="P1628" t="s">
        <v>19</v>
      </c>
      <c r="Q1628" t="s">
        <v>267</v>
      </c>
      <c r="R1628" t="s">
        <v>12</v>
      </c>
      <c r="S1628">
        <v>4</v>
      </c>
      <c r="T1628">
        <v>559.59</v>
      </c>
      <c r="U1628">
        <v>0.19</v>
      </c>
      <c r="V1628">
        <v>1813.0716</v>
      </c>
      <c r="W1628" t="s">
        <v>1829</v>
      </c>
    </row>
    <row r="1629" spans="1:23">
      <c r="A1629" s="27">
        <v>45804</v>
      </c>
      <c r="B1629" t="s">
        <v>227</v>
      </c>
      <c r="C1629" t="s">
        <v>1740</v>
      </c>
      <c r="D1629" t="s">
        <v>3957</v>
      </c>
      <c r="E1629" t="s">
        <v>1547</v>
      </c>
      <c r="F1629" t="s">
        <v>3843</v>
      </c>
      <c r="G1629" t="s">
        <v>1705</v>
      </c>
      <c r="H1629" t="s">
        <v>1813</v>
      </c>
      <c r="I1629" t="s">
        <v>1814</v>
      </c>
      <c r="J1629" t="s">
        <v>1754</v>
      </c>
      <c r="K1629" t="s">
        <v>1815</v>
      </c>
      <c r="L1629" t="s">
        <v>1772</v>
      </c>
      <c r="M1629" t="s">
        <v>228</v>
      </c>
      <c r="N1629">
        <v>23</v>
      </c>
      <c r="O1629" t="s">
        <v>9</v>
      </c>
      <c r="P1629" t="s">
        <v>26</v>
      </c>
      <c r="Q1629" t="s">
        <v>30</v>
      </c>
      <c r="R1629" t="s">
        <v>12</v>
      </c>
      <c r="S1629">
        <v>4</v>
      </c>
      <c r="T1629">
        <v>492.71</v>
      </c>
      <c r="U1629">
        <v>0.08</v>
      </c>
      <c r="V1629">
        <v>1813.1728000000001</v>
      </c>
      <c r="W1629" t="s">
        <v>1829</v>
      </c>
    </row>
    <row r="1630" spans="1:23">
      <c r="A1630" s="27">
        <v>45804</v>
      </c>
      <c r="B1630" t="s">
        <v>809</v>
      </c>
      <c r="C1630" t="s">
        <v>1704</v>
      </c>
      <c r="D1630" t="s">
        <v>3939</v>
      </c>
      <c r="E1630" t="s">
        <v>1544</v>
      </c>
      <c r="F1630" t="s">
        <v>3864</v>
      </c>
      <c r="G1630" t="s">
        <v>1667</v>
      </c>
      <c r="H1630" t="s">
        <v>1776</v>
      </c>
      <c r="I1630" t="s">
        <v>1777</v>
      </c>
      <c r="J1630" t="s">
        <v>1754</v>
      </c>
      <c r="K1630" t="s">
        <v>1778</v>
      </c>
      <c r="L1630" t="s">
        <v>1772</v>
      </c>
      <c r="M1630" t="s">
        <v>3991</v>
      </c>
      <c r="N1630">
        <v>32</v>
      </c>
      <c r="O1630" t="s">
        <v>9</v>
      </c>
      <c r="P1630" t="s">
        <v>26</v>
      </c>
      <c r="Q1630" t="s">
        <v>588</v>
      </c>
      <c r="R1630" t="s">
        <v>12</v>
      </c>
      <c r="S1630">
        <v>3</v>
      </c>
      <c r="T1630">
        <v>679.22</v>
      </c>
      <c r="U1630">
        <v>0.11</v>
      </c>
      <c r="V1630">
        <v>1813.5174</v>
      </c>
      <c r="W1630" t="s">
        <v>1826</v>
      </c>
    </row>
    <row r="1631" spans="1:23">
      <c r="A1631" s="27">
        <v>45805</v>
      </c>
      <c r="B1631" t="s">
        <v>514</v>
      </c>
      <c r="C1631" t="s">
        <v>1658</v>
      </c>
      <c r="D1631" t="s">
        <v>3915</v>
      </c>
      <c r="E1631" t="s">
        <v>1544</v>
      </c>
      <c r="F1631" t="s">
        <v>3864</v>
      </c>
      <c r="G1631" t="s">
        <v>1693</v>
      </c>
      <c r="H1631" t="s">
        <v>1804</v>
      </c>
      <c r="I1631" t="s">
        <v>1805</v>
      </c>
      <c r="J1631" t="s">
        <v>1784</v>
      </c>
      <c r="K1631" t="s">
        <v>1806</v>
      </c>
      <c r="L1631" t="s">
        <v>1756</v>
      </c>
      <c r="M1631" t="s">
        <v>515</v>
      </c>
      <c r="N1631">
        <v>31</v>
      </c>
      <c r="O1631" t="s">
        <v>9</v>
      </c>
      <c r="P1631" t="s">
        <v>26</v>
      </c>
      <c r="Q1631" t="s">
        <v>194</v>
      </c>
      <c r="R1631" t="s">
        <v>12</v>
      </c>
      <c r="S1631">
        <v>4</v>
      </c>
      <c r="T1631">
        <v>613.16999999999996</v>
      </c>
      <c r="U1631">
        <v>0.26</v>
      </c>
      <c r="V1631">
        <v>1814.9831999999999</v>
      </c>
      <c r="W1631" t="s">
        <v>1826</v>
      </c>
    </row>
    <row r="1632" spans="1:23">
      <c r="A1632" s="27">
        <v>45806</v>
      </c>
      <c r="B1632" t="s">
        <v>1032</v>
      </c>
      <c r="C1632" t="s">
        <v>1555</v>
      </c>
      <c r="D1632" t="s">
        <v>3847</v>
      </c>
      <c r="E1632" t="s">
        <v>1547</v>
      </c>
      <c r="F1632" t="s">
        <v>3848</v>
      </c>
      <c r="G1632" t="s">
        <v>1595</v>
      </c>
      <c r="H1632" t="s">
        <v>1752</v>
      </c>
      <c r="I1632" t="s">
        <v>1753</v>
      </c>
      <c r="J1632" t="s">
        <v>1754</v>
      </c>
      <c r="K1632" t="s">
        <v>1755</v>
      </c>
      <c r="L1632" t="s">
        <v>1756</v>
      </c>
      <c r="M1632" t="s">
        <v>1033</v>
      </c>
      <c r="N1632">
        <v>46</v>
      </c>
      <c r="O1632" t="s">
        <v>9</v>
      </c>
      <c r="P1632" t="s">
        <v>31</v>
      </c>
      <c r="Q1632" t="s">
        <v>163</v>
      </c>
      <c r="R1632" t="s">
        <v>12</v>
      </c>
      <c r="S1632">
        <v>4</v>
      </c>
      <c r="T1632">
        <v>477.83</v>
      </c>
      <c r="U1632">
        <v>0.05</v>
      </c>
      <c r="V1632">
        <v>1815.7539999999999</v>
      </c>
      <c r="W1632" t="s">
        <v>1829</v>
      </c>
    </row>
    <row r="1633" spans="1:23">
      <c r="A1633" s="27">
        <v>45806</v>
      </c>
      <c r="B1633" t="s">
        <v>884</v>
      </c>
      <c r="C1633" t="s">
        <v>1594</v>
      </c>
      <c r="D1633" t="s">
        <v>3877</v>
      </c>
      <c r="E1633" t="s">
        <v>1547</v>
      </c>
      <c r="F1633" t="s">
        <v>3841</v>
      </c>
      <c r="G1633" t="s">
        <v>1675</v>
      </c>
      <c r="H1633" t="s">
        <v>1757</v>
      </c>
      <c r="I1633" t="s">
        <v>1758</v>
      </c>
      <c r="J1633" t="s">
        <v>1759</v>
      </c>
      <c r="K1633" t="s">
        <v>1760</v>
      </c>
      <c r="L1633" t="s">
        <v>1756</v>
      </c>
      <c r="M1633" t="s">
        <v>885</v>
      </c>
      <c r="N1633">
        <v>42</v>
      </c>
      <c r="O1633" t="s">
        <v>16</v>
      </c>
      <c r="P1633" t="s">
        <v>31</v>
      </c>
      <c r="Q1633" t="s">
        <v>117</v>
      </c>
      <c r="R1633" t="s">
        <v>12</v>
      </c>
      <c r="S1633">
        <v>3</v>
      </c>
      <c r="T1633">
        <v>688.76</v>
      </c>
      <c r="U1633">
        <v>0.12</v>
      </c>
      <c r="V1633">
        <v>1818.3263999999999</v>
      </c>
      <c r="W1633" t="s">
        <v>1826</v>
      </c>
    </row>
    <row r="1634" spans="1:23">
      <c r="A1634" s="27">
        <v>45806</v>
      </c>
      <c r="B1634" t="s">
        <v>640</v>
      </c>
      <c r="C1634" t="s">
        <v>1576</v>
      </c>
      <c r="D1634" t="s">
        <v>3863</v>
      </c>
      <c r="E1634" t="s">
        <v>1544</v>
      </c>
      <c r="F1634" t="s">
        <v>3864</v>
      </c>
      <c r="G1634" t="s">
        <v>1713</v>
      </c>
      <c r="H1634" t="s">
        <v>1789</v>
      </c>
      <c r="I1634" t="s">
        <v>1790</v>
      </c>
      <c r="J1634" t="s">
        <v>1754</v>
      </c>
      <c r="K1634" t="s">
        <v>1791</v>
      </c>
      <c r="L1634" t="s">
        <v>1772</v>
      </c>
      <c r="M1634" t="s">
        <v>641</v>
      </c>
      <c r="N1634">
        <v>60</v>
      </c>
      <c r="O1634" t="s">
        <v>9</v>
      </c>
      <c r="P1634" t="s">
        <v>19</v>
      </c>
      <c r="Q1634" t="s">
        <v>51</v>
      </c>
      <c r="R1634" t="s">
        <v>12</v>
      </c>
      <c r="S1634">
        <v>3</v>
      </c>
      <c r="T1634">
        <v>696.74</v>
      </c>
      <c r="U1634">
        <v>0.13</v>
      </c>
      <c r="V1634">
        <v>1818.4914000000001</v>
      </c>
      <c r="W1634" t="s">
        <v>1826</v>
      </c>
    </row>
    <row r="1635" spans="1:23">
      <c r="A1635" s="27">
        <v>45806</v>
      </c>
      <c r="B1635" t="s">
        <v>1533</v>
      </c>
      <c r="C1635" t="s">
        <v>1626</v>
      </c>
      <c r="D1635" t="s">
        <v>3896</v>
      </c>
      <c r="E1635" t="s">
        <v>1563</v>
      </c>
      <c r="F1635" t="s">
        <v>3897</v>
      </c>
      <c r="G1635" t="s">
        <v>1675</v>
      </c>
      <c r="H1635" t="s">
        <v>1761</v>
      </c>
      <c r="I1635" t="s">
        <v>1762</v>
      </c>
      <c r="J1635" t="s">
        <v>1763</v>
      </c>
      <c r="K1635" t="s">
        <v>1764</v>
      </c>
      <c r="L1635" t="s">
        <v>1765</v>
      </c>
      <c r="M1635" t="s">
        <v>1534</v>
      </c>
      <c r="N1635">
        <v>27</v>
      </c>
      <c r="O1635" t="s">
        <v>16</v>
      </c>
      <c r="P1635" t="s">
        <v>26</v>
      </c>
      <c r="Q1635" t="s">
        <v>62</v>
      </c>
      <c r="R1635" t="s">
        <v>12</v>
      </c>
      <c r="S1635">
        <v>2</v>
      </c>
      <c r="T1635">
        <v>999.89</v>
      </c>
      <c r="U1635">
        <v>0.09</v>
      </c>
      <c r="V1635">
        <v>1819.7998</v>
      </c>
      <c r="W1635" t="s">
        <v>1826</v>
      </c>
    </row>
    <row r="1636" spans="1:23">
      <c r="A1636" s="27">
        <v>45806</v>
      </c>
      <c r="B1636" t="s">
        <v>797</v>
      </c>
      <c r="C1636" t="s">
        <v>1644</v>
      </c>
      <c r="D1636" t="s">
        <v>3907</v>
      </c>
      <c r="E1636" t="s">
        <v>1563</v>
      </c>
      <c r="F1636" t="s">
        <v>3848</v>
      </c>
      <c r="G1636" t="s">
        <v>1679</v>
      </c>
      <c r="H1636" t="s">
        <v>1779</v>
      </c>
      <c r="I1636" t="s">
        <v>1780</v>
      </c>
      <c r="J1636" t="s">
        <v>1763</v>
      </c>
      <c r="K1636" t="s">
        <v>1781</v>
      </c>
      <c r="L1636" t="s">
        <v>1772</v>
      </c>
      <c r="M1636" t="s">
        <v>798</v>
      </c>
      <c r="N1636">
        <v>41</v>
      </c>
      <c r="O1636" t="s">
        <v>16</v>
      </c>
      <c r="P1636" t="s">
        <v>31</v>
      </c>
      <c r="Q1636" t="s">
        <v>11</v>
      </c>
      <c r="R1636" t="s">
        <v>12</v>
      </c>
      <c r="S1636">
        <v>3</v>
      </c>
      <c r="T1636">
        <v>855.96</v>
      </c>
      <c r="U1636">
        <v>0.28999999999999998</v>
      </c>
      <c r="V1636">
        <v>1823.1948</v>
      </c>
      <c r="W1636" t="s">
        <v>1824</v>
      </c>
    </row>
    <row r="1637" spans="1:23">
      <c r="A1637" s="27">
        <v>45806</v>
      </c>
      <c r="B1637" t="s">
        <v>884</v>
      </c>
      <c r="C1637" t="s">
        <v>1724</v>
      </c>
      <c r="D1637" t="s">
        <v>3949</v>
      </c>
      <c r="E1637" t="s">
        <v>1566</v>
      </c>
      <c r="F1637" t="s">
        <v>3848</v>
      </c>
      <c r="G1637" t="s">
        <v>1663</v>
      </c>
      <c r="H1637" t="s">
        <v>1761</v>
      </c>
      <c r="I1637" t="s">
        <v>1762</v>
      </c>
      <c r="J1637" t="s">
        <v>1763</v>
      </c>
      <c r="K1637" t="s">
        <v>1764</v>
      </c>
      <c r="L1637" t="s">
        <v>1765</v>
      </c>
      <c r="M1637" t="s">
        <v>885</v>
      </c>
      <c r="N1637">
        <v>42</v>
      </c>
      <c r="O1637" t="s">
        <v>16</v>
      </c>
      <c r="P1637" t="s">
        <v>31</v>
      </c>
      <c r="Q1637" t="s">
        <v>25</v>
      </c>
      <c r="R1637" t="s">
        <v>12</v>
      </c>
      <c r="S1637">
        <v>3</v>
      </c>
      <c r="T1637">
        <v>691.02</v>
      </c>
      <c r="U1637">
        <v>0.12</v>
      </c>
      <c r="V1637">
        <v>1824.2927999999999</v>
      </c>
      <c r="W1637" t="s">
        <v>1824</v>
      </c>
    </row>
    <row r="1638" spans="1:23">
      <c r="A1638" s="27">
        <v>45806</v>
      </c>
      <c r="B1638" t="s">
        <v>849</v>
      </c>
      <c r="C1638" t="s">
        <v>1670</v>
      </c>
      <c r="D1638" t="s">
        <v>3921</v>
      </c>
      <c r="E1638" t="s">
        <v>1566</v>
      </c>
      <c r="F1638" t="s">
        <v>3872</v>
      </c>
      <c r="G1638" t="s">
        <v>1641</v>
      </c>
      <c r="H1638" t="s">
        <v>1766</v>
      </c>
      <c r="I1638" t="s">
        <v>1767</v>
      </c>
      <c r="J1638" t="s">
        <v>1759</v>
      </c>
      <c r="K1638" t="s">
        <v>1768</v>
      </c>
      <c r="L1638" t="s">
        <v>1765</v>
      </c>
      <c r="M1638" t="s">
        <v>850</v>
      </c>
      <c r="N1638">
        <v>32</v>
      </c>
      <c r="O1638" t="s">
        <v>16</v>
      </c>
      <c r="P1638" t="s">
        <v>26</v>
      </c>
      <c r="Q1638" t="s">
        <v>250</v>
      </c>
      <c r="R1638" t="s">
        <v>12</v>
      </c>
      <c r="S1638">
        <v>4</v>
      </c>
      <c r="T1638">
        <v>585.04</v>
      </c>
      <c r="U1638">
        <v>0.22</v>
      </c>
      <c r="V1638">
        <v>1825.3248000000001</v>
      </c>
      <c r="W1638" t="s">
        <v>1824</v>
      </c>
    </row>
    <row r="1639" spans="1:23">
      <c r="A1639" s="27">
        <v>45807</v>
      </c>
      <c r="B1639" t="s">
        <v>842</v>
      </c>
      <c r="C1639" t="s">
        <v>1680</v>
      </c>
      <c r="D1639" t="s">
        <v>3926</v>
      </c>
      <c r="E1639" t="s">
        <v>1558</v>
      </c>
      <c r="F1639" t="s">
        <v>3861</v>
      </c>
      <c r="G1639" t="s">
        <v>1725</v>
      </c>
      <c r="H1639" t="s">
        <v>1786</v>
      </c>
      <c r="I1639" t="s">
        <v>1787</v>
      </c>
      <c r="J1639" t="s">
        <v>1763</v>
      </c>
      <c r="K1639" t="s">
        <v>1788</v>
      </c>
      <c r="L1639" t="s">
        <v>1756</v>
      </c>
      <c r="M1639" t="s">
        <v>843</v>
      </c>
      <c r="N1639">
        <v>25</v>
      </c>
      <c r="O1639" t="s">
        <v>9</v>
      </c>
      <c r="P1639" t="s">
        <v>26</v>
      </c>
      <c r="Q1639" t="s">
        <v>47</v>
      </c>
      <c r="R1639" t="s">
        <v>12</v>
      </c>
      <c r="S1639">
        <v>2</v>
      </c>
      <c r="T1639">
        <v>972.4</v>
      </c>
      <c r="U1639">
        <v>0.06</v>
      </c>
      <c r="V1639">
        <v>1828.1120000000001</v>
      </c>
      <c r="W1639" t="s">
        <v>1829</v>
      </c>
    </row>
    <row r="1640" spans="1:23">
      <c r="A1640" s="27">
        <v>45807</v>
      </c>
      <c r="B1640" t="s">
        <v>1124</v>
      </c>
      <c r="C1640" t="s">
        <v>1724</v>
      </c>
      <c r="D1640" t="s">
        <v>3949</v>
      </c>
      <c r="E1640" t="s">
        <v>1566</v>
      </c>
      <c r="F1640" t="s">
        <v>3848</v>
      </c>
      <c r="G1640" t="s">
        <v>1593</v>
      </c>
      <c r="H1640" t="s">
        <v>1757</v>
      </c>
      <c r="I1640" t="s">
        <v>1758</v>
      </c>
      <c r="J1640" t="s">
        <v>1759</v>
      </c>
      <c r="K1640" t="s">
        <v>1760</v>
      </c>
      <c r="L1640" t="s">
        <v>1756</v>
      </c>
      <c r="M1640" t="s">
        <v>1125</v>
      </c>
      <c r="N1640">
        <v>32</v>
      </c>
      <c r="O1640" t="s">
        <v>9</v>
      </c>
      <c r="P1640" t="s">
        <v>26</v>
      </c>
      <c r="Q1640" t="s">
        <v>163</v>
      </c>
      <c r="R1640" t="s">
        <v>12</v>
      </c>
      <c r="S1640">
        <v>3</v>
      </c>
      <c r="T1640">
        <v>642.94000000000005</v>
      </c>
      <c r="U1640">
        <v>0.05</v>
      </c>
      <c r="V1640">
        <v>1832.3789999999999</v>
      </c>
      <c r="W1640" t="s">
        <v>1824</v>
      </c>
    </row>
    <row r="1641" spans="1:23">
      <c r="A1641" s="27">
        <v>45807</v>
      </c>
      <c r="B1641" t="s">
        <v>1516</v>
      </c>
      <c r="C1641" t="s">
        <v>1666</v>
      </c>
      <c r="D1641" t="s">
        <v>3919</v>
      </c>
      <c r="E1641" t="s">
        <v>1558</v>
      </c>
      <c r="F1641" t="s">
        <v>3861</v>
      </c>
      <c r="G1641" t="s">
        <v>1701</v>
      </c>
      <c r="H1641" t="s">
        <v>1773</v>
      </c>
      <c r="I1641" t="s">
        <v>1774</v>
      </c>
      <c r="J1641" t="s">
        <v>1759</v>
      </c>
      <c r="K1641" t="s">
        <v>1775</v>
      </c>
      <c r="L1641" t="s">
        <v>1765</v>
      </c>
      <c r="M1641" t="s">
        <v>1517</v>
      </c>
      <c r="N1641">
        <v>28</v>
      </c>
      <c r="O1641" t="s">
        <v>9</v>
      </c>
      <c r="P1641" t="s">
        <v>26</v>
      </c>
      <c r="Q1641" t="s">
        <v>250</v>
      </c>
      <c r="R1641" t="s">
        <v>12</v>
      </c>
      <c r="S1641">
        <v>3</v>
      </c>
      <c r="T1641">
        <v>745.3</v>
      </c>
      <c r="U1641">
        <v>0.18</v>
      </c>
      <c r="V1641">
        <v>1833.4380000000001</v>
      </c>
      <c r="W1641" t="s">
        <v>1824</v>
      </c>
    </row>
    <row r="1642" spans="1:23">
      <c r="A1642" s="27">
        <v>45807</v>
      </c>
      <c r="B1642" t="s">
        <v>1005</v>
      </c>
      <c r="C1642" t="s">
        <v>1646</v>
      </c>
      <c r="D1642" t="s">
        <v>3908</v>
      </c>
      <c r="E1642" t="s">
        <v>1558</v>
      </c>
      <c r="F1642" t="s">
        <v>3909</v>
      </c>
      <c r="G1642" t="s">
        <v>1577</v>
      </c>
      <c r="H1642" t="s">
        <v>1752</v>
      </c>
      <c r="I1642" t="s">
        <v>1753</v>
      </c>
      <c r="J1642" t="s">
        <v>1754</v>
      </c>
      <c r="K1642" t="s">
        <v>1755</v>
      </c>
      <c r="L1642" t="s">
        <v>1756</v>
      </c>
      <c r="M1642" t="s">
        <v>1006</v>
      </c>
      <c r="N1642">
        <v>54</v>
      </c>
      <c r="O1642" t="s">
        <v>9</v>
      </c>
      <c r="P1642" t="s">
        <v>19</v>
      </c>
      <c r="Q1642" t="s">
        <v>267</v>
      </c>
      <c r="R1642" t="s">
        <v>12</v>
      </c>
      <c r="S1642">
        <v>2</v>
      </c>
      <c r="T1642">
        <v>921.52</v>
      </c>
      <c r="U1642">
        <v>0</v>
      </c>
      <c r="V1642">
        <v>1843.04</v>
      </c>
      <c r="W1642" t="s">
        <v>1826</v>
      </c>
    </row>
    <row r="1643" spans="1:23">
      <c r="A1643" s="27">
        <v>45807</v>
      </c>
      <c r="B1643" t="s">
        <v>360</v>
      </c>
      <c r="C1643" t="s">
        <v>1636</v>
      </c>
      <c r="D1643" t="s">
        <v>3902</v>
      </c>
      <c r="E1643" t="s">
        <v>1566</v>
      </c>
      <c r="F1643" t="s">
        <v>3856</v>
      </c>
      <c r="G1643" t="s">
        <v>1733</v>
      </c>
      <c r="H1643" t="s">
        <v>1766</v>
      </c>
      <c r="I1643" t="s">
        <v>1767</v>
      </c>
      <c r="J1643" t="s">
        <v>1759</v>
      </c>
      <c r="K1643" t="s">
        <v>1768</v>
      </c>
      <c r="L1643" t="s">
        <v>1765</v>
      </c>
      <c r="M1643" t="s">
        <v>361</v>
      </c>
      <c r="N1643">
        <v>29</v>
      </c>
      <c r="O1643" t="s">
        <v>9</v>
      </c>
      <c r="P1643" t="s">
        <v>26</v>
      </c>
      <c r="Q1643" t="s">
        <v>184</v>
      </c>
      <c r="R1643" t="s">
        <v>12</v>
      </c>
      <c r="S1643">
        <v>4</v>
      </c>
      <c r="T1643">
        <v>530.45000000000005</v>
      </c>
      <c r="U1643">
        <v>0.13</v>
      </c>
      <c r="V1643">
        <v>1845.9659999999999</v>
      </c>
      <c r="W1643" t="s">
        <v>1829</v>
      </c>
    </row>
    <row r="1644" spans="1:23">
      <c r="A1644" s="27">
        <v>45807</v>
      </c>
      <c r="B1644" t="s">
        <v>711</v>
      </c>
      <c r="C1644" t="s">
        <v>1712</v>
      </c>
      <c r="D1644" t="s">
        <v>3943</v>
      </c>
      <c r="E1644" t="s">
        <v>1566</v>
      </c>
      <c r="F1644" t="s">
        <v>3856</v>
      </c>
      <c r="G1644" t="s">
        <v>1601</v>
      </c>
      <c r="H1644" t="s">
        <v>1807</v>
      </c>
      <c r="I1644" t="s">
        <v>1808</v>
      </c>
      <c r="J1644" t="s">
        <v>1759</v>
      </c>
      <c r="K1644" t="s">
        <v>1809</v>
      </c>
      <c r="L1644" t="s">
        <v>1756</v>
      </c>
      <c r="M1644" t="s">
        <v>712</v>
      </c>
      <c r="N1644">
        <v>47</v>
      </c>
      <c r="O1644" t="s">
        <v>16</v>
      </c>
      <c r="P1644" t="s">
        <v>31</v>
      </c>
      <c r="Q1644" t="s">
        <v>167</v>
      </c>
      <c r="R1644" t="s">
        <v>12</v>
      </c>
      <c r="S1644">
        <v>4</v>
      </c>
      <c r="T1644">
        <v>461.52</v>
      </c>
      <c r="U1644">
        <v>0</v>
      </c>
      <c r="V1644">
        <v>1846.08</v>
      </c>
      <c r="W1644" t="s">
        <v>1824</v>
      </c>
    </row>
    <row r="1645" spans="1:23">
      <c r="A1645" s="27">
        <v>45809</v>
      </c>
      <c r="B1645" t="s">
        <v>592</v>
      </c>
      <c r="C1645" t="s">
        <v>1682</v>
      </c>
      <c r="D1645" t="s">
        <v>3927</v>
      </c>
      <c r="E1645" t="s">
        <v>1563</v>
      </c>
      <c r="F1645" t="s">
        <v>3848</v>
      </c>
      <c r="G1645" t="s">
        <v>1573</v>
      </c>
      <c r="H1645" t="s">
        <v>1810</v>
      </c>
      <c r="I1645" t="s">
        <v>1811</v>
      </c>
      <c r="J1645" t="s">
        <v>1754</v>
      </c>
      <c r="K1645" t="s">
        <v>1812</v>
      </c>
      <c r="L1645" t="s">
        <v>1756</v>
      </c>
      <c r="M1645" t="s">
        <v>593</v>
      </c>
      <c r="N1645">
        <v>43</v>
      </c>
      <c r="O1645" t="s">
        <v>16</v>
      </c>
      <c r="P1645" t="s">
        <v>31</v>
      </c>
      <c r="Q1645" t="s">
        <v>171</v>
      </c>
      <c r="R1645" t="s">
        <v>12</v>
      </c>
      <c r="S1645">
        <v>2</v>
      </c>
      <c r="T1645">
        <v>947.56</v>
      </c>
      <c r="U1645">
        <v>0.02</v>
      </c>
      <c r="V1645">
        <v>1857.2175999999999</v>
      </c>
      <c r="W1645" t="s">
        <v>1824</v>
      </c>
    </row>
    <row r="1646" spans="1:23">
      <c r="A1646" s="27">
        <v>45809</v>
      </c>
      <c r="B1646" t="s">
        <v>803</v>
      </c>
      <c r="C1646" t="s">
        <v>1608</v>
      </c>
      <c r="D1646" t="s">
        <v>3885</v>
      </c>
      <c r="E1646" t="s">
        <v>1544</v>
      </c>
      <c r="F1646" t="s">
        <v>3858</v>
      </c>
      <c r="G1646" t="s">
        <v>1735</v>
      </c>
      <c r="H1646" t="s">
        <v>1757</v>
      </c>
      <c r="I1646" t="s">
        <v>1758</v>
      </c>
      <c r="J1646" t="s">
        <v>1759</v>
      </c>
      <c r="K1646" t="s">
        <v>1760</v>
      </c>
      <c r="L1646" t="s">
        <v>1756</v>
      </c>
      <c r="M1646" t="s">
        <v>804</v>
      </c>
      <c r="N1646">
        <v>64</v>
      </c>
      <c r="O1646" t="s">
        <v>9</v>
      </c>
      <c r="P1646" t="s">
        <v>19</v>
      </c>
      <c r="Q1646" t="s">
        <v>66</v>
      </c>
      <c r="R1646" t="s">
        <v>12</v>
      </c>
      <c r="S1646">
        <v>4</v>
      </c>
      <c r="T1646">
        <v>629.04999999999995</v>
      </c>
      <c r="U1646">
        <v>0.26</v>
      </c>
      <c r="V1646">
        <v>1861.9880000000001</v>
      </c>
      <c r="W1646" t="s">
        <v>1824</v>
      </c>
    </row>
    <row r="1647" spans="1:23">
      <c r="A1647" s="27">
        <v>45809</v>
      </c>
      <c r="B1647" t="s">
        <v>304</v>
      </c>
      <c r="C1647" t="s">
        <v>1614</v>
      </c>
      <c r="D1647" t="s">
        <v>3889</v>
      </c>
      <c r="E1647" t="s">
        <v>1544</v>
      </c>
      <c r="F1647" t="s">
        <v>3864</v>
      </c>
      <c r="G1647" t="s">
        <v>1573</v>
      </c>
      <c r="H1647" t="s">
        <v>1807</v>
      </c>
      <c r="I1647" t="s">
        <v>1808</v>
      </c>
      <c r="J1647" t="s">
        <v>1759</v>
      </c>
      <c r="K1647" t="s">
        <v>1809</v>
      </c>
      <c r="L1647" t="s">
        <v>1756</v>
      </c>
      <c r="M1647" t="s">
        <v>305</v>
      </c>
      <c r="N1647">
        <v>26</v>
      </c>
      <c r="O1647" t="s">
        <v>16</v>
      </c>
      <c r="P1647" t="s">
        <v>26</v>
      </c>
      <c r="Q1647" t="s">
        <v>99</v>
      </c>
      <c r="R1647" t="s">
        <v>12</v>
      </c>
      <c r="S1647">
        <v>0</v>
      </c>
      <c r="T1647">
        <v>863.11</v>
      </c>
      <c r="U1647">
        <v>0.28000000000000003</v>
      </c>
      <c r="V1647">
        <v>1864.3176000000001</v>
      </c>
      <c r="W1647" t="s">
        <v>1824</v>
      </c>
    </row>
    <row r="1648" spans="1:23">
      <c r="A1648" s="27">
        <v>45810</v>
      </c>
      <c r="B1648" t="s">
        <v>1029</v>
      </c>
      <c r="C1648" t="s">
        <v>1565</v>
      </c>
      <c r="D1648" t="s">
        <v>3855</v>
      </c>
      <c r="E1648" t="s">
        <v>1566</v>
      </c>
      <c r="F1648" t="s">
        <v>3856</v>
      </c>
      <c r="G1648" t="s">
        <v>1685</v>
      </c>
      <c r="H1648" t="s">
        <v>1804</v>
      </c>
      <c r="I1648" t="s">
        <v>1805</v>
      </c>
      <c r="J1648" t="s">
        <v>1784</v>
      </c>
      <c r="K1648" t="s">
        <v>1806</v>
      </c>
      <c r="L1648" t="s">
        <v>1756</v>
      </c>
      <c r="M1648" t="s">
        <v>1030</v>
      </c>
      <c r="N1648">
        <v>62</v>
      </c>
      <c r="O1648" t="s">
        <v>16</v>
      </c>
      <c r="P1648" t="s">
        <v>19</v>
      </c>
      <c r="Q1648" t="s">
        <v>30</v>
      </c>
      <c r="R1648" t="s">
        <v>12</v>
      </c>
      <c r="S1648">
        <v>4</v>
      </c>
      <c r="T1648">
        <v>583.21</v>
      </c>
      <c r="U1648">
        <v>0.2</v>
      </c>
      <c r="V1648">
        <v>1866.2719999999999</v>
      </c>
      <c r="W1648" t="s">
        <v>1824</v>
      </c>
    </row>
    <row r="1649" spans="1:23">
      <c r="A1649" s="27">
        <v>45810</v>
      </c>
      <c r="B1649" t="s">
        <v>1360</v>
      </c>
      <c r="C1649" t="s">
        <v>1588</v>
      </c>
      <c r="D1649" t="s">
        <v>3873</v>
      </c>
      <c r="E1649" t="s">
        <v>1566</v>
      </c>
      <c r="F1649" t="s">
        <v>3848</v>
      </c>
      <c r="G1649" t="s">
        <v>1713</v>
      </c>
      <c r="H1649" t="s">
        <v>1757</v>
      </c>
      <c r="I1649" t="s">
        <v>1758</v>
      </c>
      <c r="J1649" t="s">
        <v>1759</v>
      </c>
      <c r="K1649" t="s">
        <v>1760</v>
      </c>
      <c r="L1649" t="s">
        <v>1756</v>
      </c>
      <c r="M1649" t="s">
        <v>1361</v>
      </c>
      <c r="N1649">
        <v>53</v>
      </c>
      <c r="O1649" t="s">
        <v>9</v>
      </c>
      <c r="P1649" t="s">
        <v>19</v>
      </c>
      <c r="Q1649" t="s">
        <v>113</v>
      </c>
      <c r="R1649" t="s">
        <v>12</v>
      </c>
      <c r="S1649">
        <v>3</v>
      </c>
      <c r="T1649">
        <v>684.22</v>
      </c>
      <c r="U1649">
        <v>0.09</v>
      </c>
      <c r="V1649">
        <v>1867.9205999999999</v>
      </c>
      <c r="W1649" t="s">
        <v>1829</v>
      </c>
    </row>
    <row r="1650" spans="1:23">
      <c r="A1650" s="27">
        <v>45811</v>
      </c>
      <c r="B1650" t="s">
        <v>372</v>
      </c>
      <c r="C1650" t="s">
        <v>1586</v>
      </c>
      <c r="D1650" t="s">
        <v>3871</v>
      </c>
      <c r="E1650" t="s">
        <v>1566</v>
      </c>
      <c r="F1650" t="s">
        <v>3872</v>
      </c>
      <c r="G1650" t="s">
        <v>1721</v>
      </c>
      <c r="H1650" t="s">
        <v>1792</v>
      </c>
      <c r="I1650" t="s">
        <v>1793</v>
      </c>
      <c r="J1650" t="s">
        <v>1763</v>
      </c>
      <c r="K1650" t="s">
        <v>395</v>
      </c>
      <c r="L1650" t="s">
        <v>1772</v>
      </c>
      <c r="M1650" t="s">
        <v>373</v>
      </c>
      <c r="N1650">
        <v>50</v>
      </c>
      <c r="O1650" t="s">
        <v>16</v>
      </c>
      <c r="P1650" t="s">
        <v>19</v>
      </c>
      <c r="Q1650" t="s">
        <v>92</v>
      </c>
      <c r="R1650" t="s">
        <v>12</v>
      </c>
      <c r="S1650">
        <v>3</v>
      </c>
      <c r="T1650">
        <v>663.73</v>
      </c>
      <c r="U1650">
        <v>0.06</v>
      </c>
      <c r="V1650">
        <v>1871.7185999999999</v>
      </c>
      <c r="W1650" t="s">
        <v>1826</v>
      </c>
    </row>
    <row r="1651" spans="1:23">
      <c r="A1651" s="27">
        <v>45811</v>
      </c>
      <c r="B1651" t="s">
        <v>785</v>
      </c>
      <c r="C1651" t="s">
        <v>1626</v>
      </c>
      <c r="D1651" t="s">
        <v>3896</v>
      </c>
      <c r="E1651" t="s">
        <v>1563</v>
      </c>
      <c r="F1651" t="s">
        <v>3897</v>
      </c>
      <c r="G1651" t="s">
        <v>1641</v>
      </c>
      <c r="H1651" t="s">
        <v>1786</v>
      </c>
      <c r="I1651" t="s">
        <v>1787</v>
      </c>
      <c r="J1651" t="s">
        <v>1763</v>
      </c>
      <c r="K1651" t="s">
        <v>1788</v>
      </c>
      <c r="L1651" t="s">
        <v>1756</v>
      </c>
      <c r="M1651" t="s">
        <v>786</v>
      </c>
      <c r="N1651">
        <v>57</v>
      </c>
      <c r="O1651" t="s">
        <v>16</v>
      </c>
      <c r="P1651" t="s">
        <v>19</v>
      </c>
      <c r="Q1651" t="s">
        <v>237</v>
      </c>
      <c r="R1651" t="s">
        <v>12</v>
      </c>
      <c r="S1651">
        <v>2</v>
      </c>
      <c r="T1651">
        <v>986.73</v>
      </c>
      <c r="U1651">
        <v>0.05</v>
      </c>
      <c r="V1651">
        <v>1874.787</v>
      </c>
      <c r="W1651" t="s">
        <v>1829</v>
      </c>
    </row>
    <row r="1652" spans="1:23">
      <c r="A1652" s="27">
        <v>45811</v>
      </c>
      <c r="B1652" t="s">
        <v>1166</v>
      </c>
      <c r="C1652" t="s">
        <v>1568</v>
      </c>
      <c r="D1652" t="s">
        <v>3857</v>
      </c>
      <c r="E1652" t="s">
        <v>1544</v>
      </c>
      <c r="F1652" t="s">
        <v>3858</v>
      </c>
      <c r="G1652" t="s">
        <v>1727</v>
      </c>
      <c r="H1652" t="s">
        <v>1779</v>
      </c>
      <c r="I1652" t="s">
        <v>1780</v>
      </c>
      <c r="J1652" t="s">
        <v>1763</v>
      </c>
      <c r="K1652" t="s">
        <v>1781</v>
      </c>
      <c r="L1652" t="s">
        <v>1772</v>
      </c>
      <c r="M1652" t="s">
        <v>1167</v>
      </c>
      <c r="N1652">
        <v>37</v>
      </c>
      <c r="O1652" t="s">
        <v>16</v>
      </c>
      <c r="P1652" t="s">
        <v>31</v>
      </c>
      <c r="Q1652" t="s">
        <v>117</v>
      </c>
      <c r="R1652" t="s">
        <v>12</v>
      </c>
      <c r="S1652">
        <v>4</v>
      </c>
      <c r="T1652">
        <v>499.02</v>
      </c>
      <c r="U1652">
        <v>0.06</v>
      </c>
      <c r="V1652">
        <v>1876.3152</v>
      </c>
      <c r="W1652" t="s">
        <v>1824</v>
      </c>
    </row>
    <row r="1653" spans="1:23">
      <c r="A1653" s="27">
        <v>45811</v>
      </c>
      <c r="B1653" t="s">
        <v>932</v>
      </c>
      <c r="C1653" t="s">
        <v>1588</v>
      </c>
      <c r="D1653" t="s">
        <v>3873</v>
      </c>
      <c r="E1653" t="s">
        <v>1566</v>
      </c>
      <c r="F1653" t="s">
        <v>3848</v>
      </c>
      <c r="G1653" t="s">
        <v>1617</v>
      </c>
      <c r="H1653" t="s">
        <v>1810</v>
      </c>
      <c r="I1653" t="s">
        <v>1811</v>
      </c>
      <c r="J1653" t="s">
        <v>1754</v>
      </c>
      <c r="K1653" t="s">
        <v>1812</v>
      </c>
      <c r="L1653" t="s">
        <v>1756</v>
      </c>
      <c r="M1653" t="s">
        <v>933</v>
      </c>
      <c r="N1653">
        <v>29</v>
      </c>
      <c r="O1653" t="s">
        <v>9</v>
      </c>
      <c r="P1653" t="s">
        <v>26</v>
      </c>
      <c r="Q1653" t="s">
        <v>117</v>
      </c>
      <c r="R1653" t="s">
        <v>12</v>
      </c>
      <c r="S1653">
        <v>4</v>
      </c>
      <c r="T1653">
        <v>558.83000000000004</v>
      </c>
      <c r="U1653">
        <v>0.16</v>
      </c>
      <c r="V1653">
        <v>1877.6687999999999</v>
      </c>
      <c r="W1653" t="s">
        <v>1826</v>
      </c>
    </row>
    <row r="1654" spans="1:23">
      <c r="A1654" s="27">
        <v>45811</v>
      </c>
      <c r="B1654" t="s">
        <v>687</v>
      </c>
      <c r="C1654" t="s">
        <v>1718</v>
      </c>
      <c r="D1654" t="s">
        <v>3946</v>
      </c>
      <c r="E1654" t="s">
        <v>1547</v>
      </c>
      <c r="F1654" t="s">
        <v>3848</v>
      </c>
      <c r="G1654" t="s">
        <v>1564</v>
      </c>
      <c r="H1654" t="s">
        <v>1807</v>
      </c>
      <c r="I1654" t="s">
        <v>1808</v>
      </c>
      <c r="J1654" t="s">
        <v>1759</v>
      </c>
      <c r="K1654" t="s">
        <v>1809</v>
      </c>
      <c r="L1654" t="s">
        <v>1756</v>
      </c>
      <c r="M1654" t="s">
        <v>688</v>
      </c>
      <c r="N1654">
        <v>20</v>
      </c>
      <c r="O1654" t="s">
        <v>16</v>
      </c>
      <c r="P1654" t="s">
        <v>26</v>
      </c>
      <c r="Q1654" t="s">
        <v>233</v>
      </c>
      <c r="R1654" t="s">
        <v>12</v>
      </c>
      <c r="S1654">
        <v>4</v>
      </c>
      <c r="T1654">
        <v>626.35</v>
      </c>
      <c r="U1654">
        <v>0.25</v>
      </c>
      <c r="V1654">
        <v>1879.05</v>
      </c>
      <c r="W1654" t="s">
        <v>1829</v>
      </c>
    </row>
    <row r="1655" spans="1:23">
      <c r="A1655" s="27">
        <v>45812</v>
      </c>
      <c r="B1655" t="s">
        <v>1408</v>
      </c>
      <c r="C1655" t="s">
        <v>1622</v>
      </c>
      <c r="D1655" t="s">
        <v>3893</v>
      </c>
      <c r="E1655" t="s">
        <v>1547</v>
      </c>
      <c r="F1655" t="s">
        <v>3894</v>
      </c>
      <c r="G1655" t="s">
        <v>1725</v>
      </c>
      <c r="H1655" t="s">
        <v>1786</v>
      </c>
      <c r="I1655" t="s">
        <v>1787</v>
      </c>
      <c r="J1655" t="s">
        <v>1763</v>
      </c>
      <c r="K1655" t="s">
        <v>1788</v>
      </c>
      <c r="L1655" t="s">
        <v>1756</v>
      </c>
      <c r="M1655" t="s">
        <v>1409</v>
      </c>
      <c r="N1655">
        <v>59</v>
      </c>
      <c r="O1655" t="s">
        <v>16</v>
      </c>
      <c r="P1655" t="s">
        <v>19</v>
      </c>
      <c r="Q1655" t="s">
        <v>217</v>
      </c>
      <c r="R1655" t="s">
        <v>12</v>
      </c>
      <c r="S1655">
        <v>3</v>
      </c>
      <c r="T1655">
        <v>765.12</v>
      </c>
      <c r="U1655">
        <v>0.18</v>
      </c>
      <c r="V1655">
        <v>1882.1952000000001</v>
      </c>
      <c r="W1655" t="s">
        <v>1824</v>
      </c>
    </row>
    <row r="1656" spans="1:23">
      <c r="A1656" s="27">
        <v>45812</v>
      </c>
      <c r="B1656" t="s">
        <v>1446</v>
      </c>
      <c r="C1656" t="s">
        <v>1618</v>
      </c>
      <c r="D1656" t="s">
        <v>3891</v>
      </c>
      <c r="E1656" t="s">
        <v>1544</v>
      </c>
      <c r="F1656" t="s">
        <v>3852</v>
      </c>
      <c r="G1656" t="s">
        <v>1597</v>
      </c>
      <c r="H1656" t="s">
        <v>1782</v>
      </c>
      <c r="I1656" t="s">
        <v>1783</v>
      </c>
      <c r="J1656" t="s">
        <v>1784</v>
      </c>
      <c r="K1656" t="s">
        <v>1785</v>
      </c>
      <c r="L1656" t="s">
        <v>1772</v>
      </c>
      <c r="M1656" t="s">
        <v>1447</v>
      </c>
      <c r="N1656">
        <v>19</v>
      </c>
      <c r="O1656" t="s">
        <v>9</v>
      </c>
      <c r="P1656" t="s">
        <v>26</v>
      </c>
      <c r="Q1656" t="s">
        <v>117</v>
      </c>
      <c r="R1656" t="s">
        <v>12</v>
      </c>
      <c r="S1656">
        <v>4</v>
      </c>
      <c r="T1656">
        <v>480.75</v>
      </c>
      <c r="U1656">
        <v>0.02</v>
      </c>
      <c r="V1656">
        <v>1884.54</v>
      </c>
      <c r="W1656" t="s">
        <v>1824</v>
      </c>
    </row>
    <row r="1657" spans="1:23">
      <c r="A1657" s="27">
        <v>45813</v>
      </c>
      <c r="B1657" t="s">
        <v>195</v>
      </c>
      <c r="C1657" t="s">
        <v>1648</v>
      </c>
      <c r="D1657" t="s">
        <v>3910</v>
      </c>
      <c r="E1657" t="s">
        <v>1566</v>
      </c>
      <c r="F1657" t="s">
        <v>3856</v>
      </c>
      <c r="G1657" t="s">
        <v>1579</v>
      </c>
      <c r="H1657" t="s">
        <v>1769</v>
      </c>
      <c r="I1657" t="s">
        <v>1770</v>
      </c>
      <c r="J1657" t="s">
        <v>1763</v>
      </c>
      <c r="K1657" t="s">
        <v>1771</v>
      </c>
      <c r="L1657" t="s">
        <v>1772</v>
      </c>
      <c r="M1657" t="s">
        <v>196</v>
      </c>
      <c r="N1657">
        <v>23</v>
      </c>
      <c r="O1657" t="s">
        <v>16</v>
      </c>
      <c r="P1657" t="s">
        <v>26</v>
      </c>
      <c r="Q1657" t="s">
        <v>58</v>
      </c>
      <c r="R1657" t="s">
        <v>12</v>
      </c>
      <c r="S1657">
        <v>3</v>
      </c>
      <c r="T1657">
        <v>766.47</v>
      </c>
      <c r="U1657">
        <v>0.18</v>
      </c>
      <c r="V1657">
        <v>1885.5162</v>
      </c>
      <c r="W1657" t="s">
        <v>1829</v>
      </c>
    </row>
    <row r="1658" spans="1:23">
      <c r="A1658" s="27">
        <v>45813</v>
      </c>
      <c r="B1658" t="s">
        <v>705</v>
      </c>
      <c r="C1658" t="s">
        <v>1622</v>
      </c>
      <c r="D1658" t="s">
        <v>3893</v>
      </c>
      <c r="E1658" t="s">
        <v>1547</v>
      </c>
      <c r="F1658" t="s">
        <v>3894</v>
      </c>
      <c r="G1658" t="s">
        <v>1733</v>
      </c>
      <c r="H1658" t="s">
        <v>1779</v>
      </c>
      <c r="I1658" t="s">
        <v>1780</v>
      </c>
      <c r="J1658" t="s">
        <v>1763</v>
      </c>
      <c r="K1658" t="s">
        <v>1781</v>
      </c>
      <c r="L1658" t="s">
        <v>1772</v>
      </c>
      <c r="M1658" t="s">
        <v>706</v>
      </c>
      <c r="N1658">
        <v>42</v>
      </c>
      <c r="O1658" t="s">
        <v>9</v>
      </c>
      <c r="P1658" t="s">
        <v>31</v>
      </c>
      <c r="Q1658" t="s">
        <v>845</v>
      </c>
      <c r="R1658" t="s">
        <v>12</v>
      </c>
      <c r="S1658">
        <v>2</v>
      </c>
      <c r="T1658">
        <v>985.79</v>
      </c>
      <c r="U1658">
        <v>0.04</v>
      </c>
      <c r="V1658">
        <v>1892.7167999999999</v>
      </c>
      <c r="W1658" t="s">
        <v>1829</v>
      </c>
    </row>
    <row r="1659" spans="1:23">
      <c r="A1659" s="27">
        <v>45813</v>
      </c>
      <c r="B1659" t="s">
        <v>428</v>
      </c>
      <c r="C1659" t="s">
        <v>1549</v>
      </c>
      <c r="D1659" t="s">
        <v>3842</v>
      </c>
      <c r="E1659" t="s">
        <v>1547</v>
      </c>
      <c r="F1659" t="s">
        <v>3843</v>
      </c>
      <c r="G1659" t="s">
        <v>1609</v>
      </c>
      <c r="H1659" t="s">
        <v>1766</v>
      </c>
      <c r="I1659" t="s">
        <v>1767</v>
      </c>
      <c r="J1659" t="s">
        <v>1759</v>
      </c>
      <c r="K1659" t="s">
        <v>1768</v>
      </c>
      <c r="L1659" t="s">
        <v>1765</v>
      </c>
      <c r="M1659" t="s">
        <v>429</v>
      </c>
      <c r="N1659">
        <v>26</v>
      </c>
      <c r="O1659" t="s">
        <v>9</v>
      </c>
      <c r="P1659" t="s">
        <v>26</v>
      </c>
      <c r="Q1659" t="s">
        <v>30</v>
      </c>
      <c r="R1659" t="s">
        <v>12</v>
      </c>
      <c r="S1659">
        <v>4</v>
      </c>
      <c r="T1659">
        <v>591.9</v>
      </c>
      <c r="U1659">
        <v>0.2</v>
      </c>
      <c r="V1659">
        <v>1894.08</v>
      </c>
      <c r="W1659" t="s">
        <v>1826</v>
      </c>
    </row>
    <row r="1660" spans="1:23">
      <c r="A1660" s="27">
        <v>45814</v>
      </c>
      <c r="B1660" t="s">
        <v>863</v>
      </c>
      <c r="C1660" t="s">
        <v>1570</v>
      </c>
      <c r="D1660" t="s">
        <v>3859</v>
      </c>
      <c r="E1660" t="s">
        <v>1563</v>
      </c>
      <c r="F1660" t="s">
        <v>3848</v>
      </c>
      <c r="G1660" t="s">
        <v>1741</v>
      </c>
      <c r="H1660" t="s">
        <v>1801</v>
      </c>
      <c r="I1660" t="s">
        <v>1802</v>
      </c>
      <c r="J1660" t="s">
        <v>1759</v>
      </c>
      <c r="K1660" t="s">
        <v>1803</v>
      </c>
      <c r="L1660" t="s">
        <v>1756</v>
      </c>
      <c r="M1660" t="s">
        <v>3992</v>
      </c>
      <c r="N1660">
        <v>64</v>
      </c>
      <c r="O1660" t="s">
        <v>9</v>
      </c>
      <c r="P1660" t="s">
        <v>19</v>
      </c>
      <c r="Q1660" t="s">
        <v>140</v>
      </c>
      <c r="R1660" t="s">
        <v>12</v>
      </c>
      <c r="S1660">
        <v>4</v>
      </c>
      <c r="T1660">
        <v>632.24</v>
      </c>
      <c r="U1660">
        <v>0.25</v>
      </c>
      <c r="V1660">
        <v>1896.72</v>
      </c>
      <c r="W1660" t="s">
        <v>1829</v>
      </c>
    </row>
    <row r="1661" spans="1:23">
      <c r="A1661" s="27">
        <v>45814</v>
      </c>
      <c r="B1661" t="s">
        <v>153</v>
      </c>
      <c r="C1661" t="s">
        <v>1570</v>
      </c>
      <c r="D1661" t="s">
        <v>3859</v>
      </c>
      <c r="E1661" t="s">
        <v>1563</v>
      </c>
      <c r="F1661" t="s">
        <v>3848</v>
      </c>
      <c r="G1661" t="s">
        <v>1635</v>
      </c>
      <c r="H1661" t="s">
        <v>1804</v>
      </c>
      <c r="I1661" t="s">
        <v>1805</v>
      </c>
      <c r="J1661" t="s">
        <v>1784</v>
      </c>
      <c r="K1661" t="s">
        <v>1806</v>
      </c>
      <c r="L1661" t="s">
        <v>1756</v>
      </c>
      <c r="M1661" t="s">
        <v>154</v>
      </c>
      <c r="N1661">
        <v>55</v>
      </c>
      <c r="O1661" t="s">
        <v>16</v>
      </c>
      <c r="P1661" t="s">
        <v>19</v>
      </c>
      <c r="Q1661" t="s">
        <v>588</v>
      </c>
      <c r="R1661" t="s">
        <v>12</v>
      </c>
      <c r="S1661">
        <v>3</v>
      </c>
      <c r="T1661">
        <v>866.78</v>
      </c>
      <c r="U1661">
        <v>0.27</v>
      </c>
      <c r="V1661">
        <v>1898.2482</v>
      </c>
      <c r="W1661" t="s">
        <v>1829</v>
      </c>
    </row>
    <row r="1662" spans="1:23">
      <c r="A1662" s="27">
        <v>45814</v>
      </c>
      <c r="B1662" t="s">
        <v>1074</v>
      </c>
      <c r="C1662" t="s">
        <v>1722</v>
      </c>
      <c r="D1662" t="s">
        <v>3948</v>
      </c>
      <c r="E1662" t="s">
        <v>1544</v>
      </c>
      <c r="F1662" t="s">
        <v>3852</v>
      </c>
      <c r="G1662" t="s">
        <v>1665</v>
      </c>
      <c r="H1662" t="s">
        <v>1792</v>
      </c>
      <c r="I1662" t="s">
        <v>1793</v>
      </c>
      <c r="J1662" t="s">
        <v>1763</v>
      </c>
      <c r="K1662" t="s">
        <v>395</v>
      </c>
      <c r="L1662" t="s">
        <v>1772</v>
      </c>
      <c r="M1662" t="s">
        <v>1075</v>
      </c>
      <c r="N1662">
        <v>30</v>
      </c>
      <c r="O1662" t="s">
        <v>16</v>
      </c>
      <c r="P1662" t="s">
        <v>26</v>
      </c>
      <c r="Q1662" t="s">
        <v>201</v>
      </c>
      <c r="R1662" t="s">
        <v>12</v>
      </c>
      <c r="S1662">
        <v>4</v>
      </c>
      <c r="T1662">
        <v>565.51</v>
      </c>
      <c r="U1662">
        <v>0.16</v>
      </c>
      <c r="V1662">
        <v>1900.1135999999999</v>
      </c>
      <c r="W1662" t="s">
        <v>1829</v>
      </c>
    </row>
    <row r="1663" spans="1:23">
      <c r="A1663" s="27">
        <v>45815</v>
      </c>
      <c r="B1663" t="s">
        <v>937</v>
      </c>
      <c r="C1663" t="s">
        <v>1628</v>
      </c>
      <c r="D1663" t="s">
        <v>3898</v>
      </c>
      <c r="E1663" t="s">
        <v>1563</v>
      </c>
      <c r="F1663" t="s">
        <v>3854</v>
      </c>
      <c r="G1663" t="s">
        <v>1609</v>
      </c>
      <c r="H1663" t="s">
        <v>1782</v>
      </c>
      <c r="I1663" t="s">
        <v>1783</v>
      </c>
      <c r="J1663" t="s">
        <v>1784</v>
      </c>
      <c r="K1663" t="s">
        <v>1785</v>
      </c>
      <c r="L1663" t="s">
        <v>1772</v>
      </c>
      <c r="M1663" t="s">
        <v>938</v>
      </c>
      <c r="N1663">
        <v>28</v>
      </c>
      <c r="O1663" t="s">
        <v>16</v>
      </c>
      <c r="P1663" t="s">
        <v>26</v>
      </c>
      <c r="Q1663" t="s">
        <v>163</v>
      </c>
      <c r="R1663" t="s">
        <v>12</v>
      </c>
      <c r="S1663">
        <v>4</v>
      </c>
      <c r="T1663">
        <v>609.05999999999995</v>
      </c>
      <c r="U1663">
        <v>0.22</v>
      </c>
      <c r="V1663">
        <v>1900.2672</v>
      </c>
      <c r="W1663" t="s">
        <v>1824</v>
      </c>
    </row>
    <row r="1664" spans="1:23">
      <c r="A1664" s="27">
        <v>45816</v>
      </c>
      <c r="B1664" t="s">
        <v>341</v>
      </c>
      <c r="C1664" t="s">
        <v>1557</v>
      </c>
      <c r="D1664" t="s">
        <v>3849</v>
      </c>
      <c r="E1664" t="s">
        <v>1558</v>
      </c>
      <c r="F1664" t="s">
        <v>3850</v>
      </c>
      <c r="G1664" t="s">
        <v>1707</v>
      </c>
      <c r="H1664" t="s">
        <v>1786</v>
      </c>
      <c r="I1664" t="s">
        <v>1787</v>
      </c>
      <c r="J1664" t="s">
        <v>1763</v>
      </c>
      <c r="K1664" t="s">
        <v>1788</v>
      </c>
      <c r="L1664" t="s">
        <v>1756</v>
      </c>
      <c r="M1664" t="s">
        <v>342</v>
      </c>
      <c r="N1664">
        <v>62</v>
      </c>
      <c r="O1664" t="s">
        <v>16</v>
      </c>
      <c r="P1664" t="s">
        <v>19</v>
      </c>
      <c r="Q1664" t="s">
        <v>39</v>
      </c>
      <c r="R1664" t="s">
        <v>12</v>
      </c>
      <c r="S1664">
        <v>4</v>
      </c>
      <c r="T1664">
        <v>579.70000000000005</v>
      </c>
      <c r="U1664">
        <v>0.18</v>
      </c>
      <c r="V1664">
        <v>1901.4159999999999</v>
      </c>
      <c r="W1664" t="s">
        <v>1824</v>
      </c>
    </row>
    <row r="1665" spans="1:23">
      <c r="A1665" s="27">
        <v>45817</v>
      </c>
      <c r="B1665" t="s">
        <v>1357</v>
      </c>
      <c r="C1665" t="s">
        <v>1696</v>
      </c>
      <c r="D1665" t="s">
        <v>3935</v>
      </c>
      <c r="E1665" t="s">
        <v>1563</v>
      </c>
      <c r="F1665" t="s">
        <v>3854</v>
      </c>
      <c r="G1665" t="s">
        <v>1681</v>
      </c>
      <c r="H1665" t="s">
        <v>1807</v>
      </c>
      <c r="I1665" t="s">
        <v>1808</v>
      </c>
      <c r="J1665" t="s">
        <v>1759</v>
      </c>
      <c r="K1665" t="s">
        <v>1809</v>
      </c>
      <c r="L1665" t="s">
        <v>1756</v>
      </c>
      <c r="M1665" t="s">
        <v>1358</v>
      </c>
      <c r="N1665">
        <v>59</v>
      </c>
      <c r="O1665" t="s">
        <v>16</v>
      </c>
      <c r="P1665" t="s">
        <v>19</v>
      </c>
      <c r="Q1665" t="s">
        <v>313</v>
      </c>
      <c r="R1665" t="s">
        <v>12</v>
      </c>
      <c r="S1665">
        <v>4</v>
      </c>
      <c r="T1665">
        <v>529.04</v>
      </c>
      <c r="U1665">
        <v>0.1</v>
      </c>
      <c r="V1665">
        <v>1904.5440000000001</v>
      </c>
      <c r="W1665" t="s">
        <v>1829</v>
      </c>
    </row>
    <row r="1666" spans="1:23">
      <c r="A1666" s="27">
        <v>45817</v>
      </c>
      <c r="B1666" t="s">
        <v>1495</v>
      </c>
      <c r="C1666" t="s">
        <v>1626</v>
      </c>
      <c r="D1666" t="s">
        <v>3896</v>
      </c>
      <c r="E1666" t="s">
        <v>1563</v>
      </c>
      <c r="F1666" t="s">
        <v>3897</v>
      </c>
      <c r="G1666" t="s">
        <v>1623</v>
      </c>
      <c r="H1666" t="s">
        <v>1761</v>
      </c>
      <c r="I1666" t="s">
        <v>1762</v>
      </c>
      <c r="J1666" t="s">
        <v>1763</v>
      </c>
      <c r="K1666" t="s">
        <v>1764</v>
      </c>
      <c r="L1666" t="s">
        <v>1765</v>
      </c>
      <c r="M1666" t="s">
        <v>1496</v>
      </c>
      <c r="N1666">
        <v>22</v>
      </c>
      <c r="O1666" t="s">
        <v>16</v>
      </c>
      <c r="P1666" t="s">
        <v>26</v>
      </c>
      <c r="Q1666" t="s">
        <v>58</v>
      </c>
      <c r="R1666" t="s">
        <v>12</v>
      </c>
      <c r="S1666">
        <v>3</v>
      </c>
      <c r="T1666">
        <v>824.75</v>
      </c>
      <c r="U1666">
        <v>0.23</v>
      </c>
      <c r="V1666">
        <v>1905.1724999999999</v>
      </c>
      <c r="W1666" t="s">
        <v>1826</v>
      </c>
    </row>
    <row r="1667" spans="1:23">
      <c r="A1667" s="27">
        <v>45818</v>
      </c>
      <c r="B1667" t="s">
        <v>97</v>
      </c>
      <c r="C1667" t="s">
        <v>1682</v>
      </c>
      <c r="D1667" t="s">
        <v>3927</v>
      </c>
      <c r="E1667" t="s">
        <v>1563</v>
      </c>
      <c r="F1667" t="s">
        <v>3848</v>
      </c>
      <c r="G1667" t="s">
        <v>1639</v>
      </c>
      <c r="H1667" t="s">
        <v>1786</v>
      </c>
      <c r="I1667" t="s">
        <v>1787</v>
      </c>
      <c r="J1667" t="s">
        <v>1763</v>
      </c>
      <c r="K1667" t="s">
        <v>1788</v>
      </c>
      <c r="L1667" t="s">
        <v>1756</v>
      </c>
      <c r="M1667" t="s">
        <v>3984</v>
      </c>
      <c r="N1667">
        <v>33</v>
      </c>
      <c r="O1667" t="s">
        <v>16</v>
      </c>
      <c r="P1667" t="s">
        <v>26</v>
      </c>
      <c r="Q1667" t="s">
        <v>133</v>
      </c>
      <c r="R1667" t="s">
        <v>12</v>
      </c>
      <c r="S1667">
        <v>3</v>
      </c>
      <c r="T1667">
        <v>723.47</v>
      </c>
      <c r="U1667">
        <v>0.12</v>
      </c>
      <c r="V1667">
        <v>1909.9608000000001</v>
      </c>
      <c r="W1667" t="s">
        <v>1824</v>
      </c>
    </row>
    <row r="1668" spans="1:23">
      <c r="A1668" s="27">
        <v>45819</v>
      </c>
      <c r="B1668" t="s">
        <v>1008</v>
      </c>
      <c r="C1668" t="s">
        <v>1668</v>
      </c>
      <c r="D1668" t="s">
        <v>3920</v>
      </c>
      <c r="E1668" t="s">
        <v>1558</v>
      </c>
      <c r="F1668" t="s">
        <v>3909</v>
      </c>
      <c r="G1668" t="s">
        <v>1651</v>
      </c>
      <c r="H1668" t="s">
        <v>1789</v>
      </c>
      <c r="I1668" t="s">
        <v>1790</v>
      </c>
      <c r="J1668" t="s">
        <v>1754</v>
      </c>
      <c r="K1668" t="s">
        <v>1791</v>
      </c>
      <c r="L1668" t="s">
        <v>1772</v>
      </c>
      <c r="M1668" t="s">
        <v>1009</v>
      </c>
      <c r="N1668">
        <v>34</v>
      </c>
      <c r="O1668" t="s">
        <v>16</v>
      </c>
      <c r="P1668" t="s">
        <v>26</v>
      </c>
      <c r="Q1668" t="s">
        <v>106</v>
      </c>
      <c r="R1668" t="s">
        <v>12</v>
      </c>
      <c r="S1668">
        <v>4</v>
      </c>
      <c r="T1668">
        <v>597.79999999999995</v>
      </c>
      <c r="U1668">
        <v>0.2</v>
      </c>
      <c r="V1668">
        <v>1912.96</v>
      </c>
      <c r="W1668" t="s">
        <v>1824</v>
      </c>
    </row>
    <row r="1669" spans="1:23">
      <c r="A1669" s="27">
        <v>45819</v>
      </c>
      <c r="B1669" t="s">
        <v>693</v>
      </c>
      <c r="C1669" t="s">
        <v>1722</v>
      </c>
      <c r="D1669" t="s">
        <v>3948</v>
      </c>
      <c r="E1669" t="s">
        <v>1544</v>
      </c>
      <c r="F1669" t="s">
        <v>3852</v>
      </c>
      <c r="G1669" t="s">
        <v>1595</v>
      </c>
      <c r="H1669" t="s">
        <v>1752</v>
      </c>
      <c r="I1669" t="s">
        <v>1753</v>
      </c>
      <c r="J1669" t="s">
        <v>1754</v>
      </c>
      <c r="K1669" t="s">
        <v>1755</v>
      </c>
      <c r="L1669" t="s">
        <v>1756</v>
      </c>
      <c r="M1669" t="s">
        <v>694</v>
      </c>
      <c r="N1669">
        <v>42</v>
      </c>
      <c r="O1669" t="s">
        <v>16</v>
      </c>
      <c r="P1669" t="s">
        <v>31</v>
      </c>
      <c r="Q1669" t="s">
        <v>66</v>
      </c>
      <c r="R1669" t="s">
        <v>12</v>
      </c>
      <c r="S1669">
        <v>3</v>
      </c>
      <c r="T1669">
        <v>693.42</v>
      </c>
      <c r="U1669">
        <v>0.08</v>
      </c>
      <c r="V1669">
        <v>1913.8391999999999</v>
      </c>
      <c r="W1669" t="s">
        <v>1829</v>
      </c>
    </row>
    <row r="1670" spans="1:23">
      <c r="A1670" s="27">
        <v>45819</v>
      </c>
      <c r="B1670" t="s">
        <v>314</v>
      </c>
      <c r="C1670" t="s">
        <v>1594</v>
      </c>
      <c r="D1670" t="s">
        <v>3877</v>
      </c>
      <c r="E1670" t="s">
        <v>1547</v>
      </c>
      <c r="F1670" t="s">
        <v>3841</v>
      </c>
      <c r="G1670" t="s">
        <v>1623</v>
      </c>
      <c r="H1670" t="s">
        <v>1807</v>
      </c>
      <c r="I1670" t="s">
        <v>1808</v>
      </c>
      <c r="J1670" t="s">
        <v>1759</v>
      </c>
      <c r="K1670" t="s">
        <v>1809</v>
      </c>
      <c r="L1670" t="s">
        <v>1756</v>
      </c>
      <c r="M1670" t="s">
        <v>3989</v>
      </c>
      <c r="N1670">
        <v>58</v>
      </c>
      <c r="O1670" t="s">
        <v>16</v>
      </c>
      <c r="P1670" t="s">
        <v>19</v>
      </c>
      <c r="Q1670" t="s">
        <v>287</v>
      </c>
      <c r="R1670" t="s">
        <v>12</v>
      </c>
      <c r="S1670">
        <v>3</v>
      </c>
      <c r="T1670">
        <v>644.73</v>
      </c>
      <c r="U1670">
        <v>0.01</v>
      </c>
      <c r="V1670">
        <v>1914.8480999999999</v>
      </c>
      <c r="W1670" t="s">
        <v>1824</v>
      </c>
    </row>
    <row r="1671" spans="1:23">
      <c r="A1671" s="27">
        <v>45821</v>
      </c>
      <c r="B1671" t="s">
        <v>559</v>
      </c>
      <c r="C1671" t="s">
        <v>1730</v>
      </c>
      <c r="D1671" t="s">
        <v>3952</v>
      </c>
      <c r="E1671" t="s">
        <v>1547</v>
      </c>
      <c r="F1671" t="s">
        <v>3894</v>
      </c>
      <c r="G1671" t="s">
        <v>1625</v>
      </c>
      <c r="H1671" t="s">
        <v>1799</v>
      </c>
      <c r="I1671" t="s">
        <v>1800</v>
      </c>
      <c r="J1671" t="s">
        <v>1763</v>
      </c>
      <c r="K1671" t="s">
        <v>207</v>
      </c>
      <c r="L1671" t="s">
        <v>1765</v>
      </c>
      <c r="M1671" t="s">
        <v>560</v>
      </c>
      <c r="N1671">
        <v>36</v>
      </c>
      <c r="O1671" t="s">
        <v>16</v>
      </c>
      <c r="P1671" t="s">
        <v>31</v>
      </c>
      <c r="Q1671" t="s">
        <v>287</v>
      </c>
      <c r="R1671" t="s">
        <v>12</v>
      </c>
      <c r="S1671">
        <v>3</v>
      </c>
      <c r="T1671">
        <v>690.27</v>
      </c>
      <c r="U1671">
        <v>7.0000000000000007E-2</v>
      </c>
      <c r="V1671">
        <v>1925.8533</v>
      </c>
      <c r="W1671" t="s">
        <v>1829</v>
      </c>
    </row>
    <row r="1672" spans="1:23">
      <c r="A1672" s="27">
        <v>45821</v>
      </c>
      <c r="B1672" t="s">
        <v>124</v>
      </c>
      <c r="C1672" t="s">
        <v>1618</v>
      </c>
      <c r="D1672" t="s">
        <v>3891</v>
      </c>
      <c r="E1672" t="s">
        <v>1544</v>
      </c>
      <c r="F1672" t="s">
        <v>3852</v>
      </c>
      <c r="G1672" t="s">
        <v>1552</v>
      </c>
      <c r="H1672" t="s">
        <v>1801</v>
      </c>
      <c r="I1672" t="s">
        <v>1802</v>
      </c>
      <c r="J1672" t="s">
        <v>1759</v>
      </c>
      <c r="K1672" t="s">
        <v>1803</v>
      </c>
      <c r="L1672" t="s">
        <v>1756</v>
      </c>
      <c r="M1672" t="s">
        <v>125</v>
      </c>
      <c r="N1672">
        <v>64</v>
      </c>
      <c r="O1672" t="s">
        <v>16</v>
      </c>
      <c r="P1672" t="s">
        <v>19</v>
      </c>
      <c r="Q1672" t="s">
        <v>156</v>
      </c>
      <c r="R1672" t="s">
        <v>12</v>
      </c>
      <c r="S1672">
        <v>4</v>
      </c>
      <c r="T1672">
        <v>642.04999999999995</v>
      </c>
      <c r="U1672">
        <v>0.25</v>
      </c>
      <c r="V1672">
        <v>1926.15</v>
      </c>
      <c r="W1672" t="s">
        <v>1829</v>
      </c>
    </row>
    <row r="1673" spans="1:23">
      <c r="A1673" s="27">
        <v>45821</v>
      </c>
      <c r="B1673" t="s">
        <v>942</v>
      </c>
      <c r="C1673" t="s">
        <v>1586</v>
      </c>
      <c r="D1673" t="s">
        <v>3871</v>
      </c>
      <c r="E1673" t="s">
        <v>1566</v>
      </c>
      <c r="F1673" t="s">
        <v>3872</v>
      </c>
      <c r="G1673" t="s">
        <v>1719</v>
      </c>
      <c r="H1673" t="s">
        <v>1797</v>
      </c>
      <c r="I1673" t="s">
        <v>1798</v>
      </c>
      <c r="J1673" t="s">
        <v>1754</v>
      </c>
      <c r="K1673" t="s">
        <v>129</v>
      </c>
      <c r="L1673" t="s">
        <v>1756</v>
      </c>
      <c r="M1673" t="s">
        <v>943</v>
      </c>
      <c r="N1673">
        <v>64</v>
      </c>
      <c r="O1673" t="s">
        <v>9</v>
      </c>
      <c r="P1673" t="s">
        <v>19</v>
      </c>
      <c r="Q1673" t="s">
        <v>287</v>
      </c>
      <c r="R1673" t="s">
        <v>12</v>
      </c>
      <c r="S1673">
        <v>3</v>
      </c>
      <c r="T1673">
        <v>677.46</v>
      </c>
      <c r="U1673">
        <v>0.05</v>
      </c>
      <c r="V1673">
        <v>1930.761</v>
      </c>
      <c r="W1673" t="s">
        <v>1826</v>
      </c>
    </row>
    <row r="1674" spans="1:23">
      <c r="A1674" s="27">
        <v>45822</v>
      </c>
      <c r="B1674" t="s">
        <v>773</v>
      </c>
      <c r="C1674" t="s">
        <v>1588</v>
      </c>
      <c r="D1674" t="s">
        <v>3873</v>
      </c>
      <c r="E1674" t="s">
        <v>1566</v>
      </c>
      <c r="F1674" t="s">
        <v>3848</v>
      </c>
      <c r="G1674" t="s">
        <v>1607</v>
      </c>
      <c r="H1674" t="s">
        <v>1769</v>
      </c>
      <c r="I1674" t="s">
        <v>1770</v>
      </c>
      <c r="J1674" t="s">
        <v>1763</v>
      </c>
      <c r="K1674" t="s">
        <v>1771</v>
      </c>
      <c r="L1674" t="s">
        <v>1772</v>
      </c>
      <c r="M1674" t="s">
        <v>774</v>
      </c>
      <c r="N1674">
        <v>31</v>
      </c>
      <c r="O1674" t="s">
        <v>9</v>
      </c>
      <c r="P1674" t="s">
        <v>26</v>
      </c>
      <c r="Q1674" t="s">
        <v>163</v>
      </c>
      <c r="R1674" t="s">
        <v>12</v>
      </c>
      <c r="S1674">
        <v>3</v>
      </c>
      <c r="T1674">
        <v>909.25</v>
      </c>
      <c r="U1674">
        <v>0.28999999999999998</v>
      </c>
      <c r="V1674">
        <v>1936.7025000000001</v>
      </c>
      <c r="W1674" t="s">
        <v>1826</v>
      </c>
    </row>
    <row r="1675" spans="1:23">
      <c r="A1675" s="27">
        <v>45822</v>
      </c>
      <c r="B1675" t="s">
        <v>191</v>
      </c>
      <c r="C1675" t="s">
        <v>1688</v>
      </c>
      <c r="D1675" t="s">
        <v>3931</v>
      </c>
      <c r="E1675" t="s">
        <v>1544</v>
      </c>
      <c r="F1675" t="s">
        <v>3875</v>
      </c>
      <c r="G1675" t="s">
        <v>1695</v>
      </c>
      <c r="H1675" t="s">
        <v>1779</v>
      </c>
      <c r="I1675" t="s">
        <v>1780</v>
      </c>
      <c r="J1675" t="s">
        <v>1763</v>
      </c>
      <c r="K1675" t="s">
        <v>1781</v>
      </c>
      <c r="L1675" t="s">
        <v>1772</v>
      </c>
      <c r="M1675" t="s">
        <v>192</v>
      </c>
      <c r="N1675">
        <v>61</v>
      </c>
      <c r="O1675" t="s">
        <v>16</v>
      </c>
      <c r="P1675" t="s">
        <v>19</v>
      </c>
      <c r="Q1675" t="s">
        <v>167</v>
      </c>
      <c r="R1675" t="s">
        <v>12</v>
      </c>
      <c r="S1675">
        <v>3</v>
      </c>
      <c r="T1675">
        <v>687.66</v>
      </c>
      <c r="U1675">
        <v>0.06</v>
      </c>
      <c r="V1675">
        <v>1939.2012</v>
      </c>
      <c r="W1675" t="s">
        <v>1826</v>
      </c>
    </row>
    <row r="1676" spans="1:23">
      <c r="A1676" s="27">
        <v>45823</v>
      </c>
      <c r="B1676" t="s">
        <v>957</v>
      </c>
      <c r="C1676" t="s">
        <v>1588</v>
      </c>
      <c r="D1676" t="s">
        <v>3873</v>
      </c>
      <c r="E1676" t="s">
        <v>1566</v>
      </c>
      <c r="F1676" t="s">
        <v>3848</v>
      </c>
      <c r="G1676" t="s">
        <v>1595</v>
      </c>
      <c r="H1676" t="s">
        <v>1766</v>
      </c>
      <c r="I1676" t="s">
        <v>1767</v>
      </c>
      <c r="J1676" t="s">
        <v>1759</v>
      </c>
      <c r="K1676" t="s">
        <v>1768</v>
      </c>
      <c r="L1676" t="s">
        <v>1765</v>
      </c>
      <c r="M1676" t="s">
        <v>958</v>
      </c>
      <c r="N1676">
        <v>23</v>
      </c>
      <c r="O1676" t="s">
        <v>16</v>
      </c>
      <c r="P1676" t="s">
        <v>26</v>
      </c>
      <c r="Q1676" t="s">
        <v>291</v>
      </c>
      <c r="R1676" t="s">
        <v>12</v>
      </c>
      <c r="S1676">
        <v>3</v>
      </c>
      <c r="T1676">
        <v>899.58</v>
      </c>
      <c r="U1676">
        <v>0.28000000000000003</v>
      </c>
      <c r="V1676">
        <v>1943.0927999999999</v>
      </c>
      <c r="W1676" t="s">
        <v>1829</v>
      </c>
    </row>
    <row r="1677" spans="1:23">
      <c r="A1677" s="27">
        <v>45823</v>
      </c>
      <c r="B1677" t="s">
        <v>648</v>
      </c>
      <c r="C1677" t="s">
        <v>1682</v>
      </c>
      <c r="D1677" t="s">
        <v>3927</v>
      </c>
      <c r="E1677" t="s">
        <v>1563</v>
      </c>
      <c r="F1677" t="s">
        <v>3848</v>
      </c>
      <c r="G1677" t="s">
        <v>1617</v>
      </c>
      <c r="H1677" t="s">
        <v>1789</v>
      </c>
      <c r="I1677" t="s">
        <v>1790</v>
      </c>
      <c r="J1677" t="s">
        <v>1754</v>
      </c>
      <c r="K1677" t="s">
        <v>1791</v>
      </c>
      <c r="L1677" t="s">
        <v>1772</v>
      </c>
      <c r="M1677" t="s">
        <v>649</v>
      </c>
      <c r="N1677">
        <v>54</v>
      </c>
      <c r="O1677" t="s">
        <v>9</v>
      </c>
      <c r="P1677" t="s">
        <v>19</v>
      </c>
      <c r="Q1677" t="s">
        <v>58</v>
      </c>
      <c r="R1677" t="s">
        <v>12</v>
      </c>
      <c r="S1677">
        <v>4</v>
      </c>
      <c r="T1677">
        <v>602.39</v>
      </c>
      <c r="U1677">
        <v>0.19</v>
      </c>
      <c r="V1677">
        <v>1951.7436</v>
      </c>
      <c r="W1677" t="s">
        <v>1829</v>
      </c>
    </row>
    <row r="1678" spans="1:23">
      <c r="A1678" s="27">
        <v>45823</v>
      </c>
      <c r="B1678" t="s">
        <v>118</v>
      </c>
      <c r="C1678" t="s">
        <v>1696</v>
      </c>
      <c r="D1678" t="s">
        <v>3935</v>
      </c>
      <c r="E1678" t="s">
        <v>1563</v>
      </c>
      <c r="F1678" t="s">
        <v>3854</v>
      </c>
      <c r="G1678" t="s">
        <v>1585</v>
      </c>
      <c r="H1678" t="s">
        <v>1792</v>
      </c>
      <c r="I1678" t="s">
        <v>1793</v>
      </c>
      <c r="J1678" t="s">
        <v>1763</v>
      </c>
      <c r="K1678" t="s">
        <v>395</v>
      </c>
      <c r="L1678" t="s">
        <v>1772</v>
      </c>
      <c r="M1678" t="s">
        <v>119</v>
      </c>
      <c r="N1678">
        <v>27</v>
      </c>
      <c r="O1678" t="s">
        <v>16</v>
      </c>
      <c r="P1678" t="s">
        <v>26</v>
      </c>
      <c r="Q1678" t="s">
        <v>328</v>
      </c>
      <c r="R1678" t="s">
        <v>12</v>
      </c>
      <c r="S1678">
        <v>3</v>
      </c>
      <c r="T1678">
        <v>803.76</v>
      </c>
      <c r="U1678">
        <v>0.19</v>
      </c>
      <c r="V1678">
        <v>1953.1368</v>
      </c>
      <c r="W1678" t="s">
        <v>1829</v>
      </c>
    </row>
    <row r="1679" spans="1:23">
      <c r="A1679" s="27">
        <v>45823</v>
      </c>
      <c r="B1679" t="s">
        <v>1411</v>
      </c>
      <c r="C1679" t="s">
        <v>1710</v>
      </c>
      <c r="D1679" t="s">
        <v>3942</v>
      </c>
      <c r="E1679" t="s">
        <v>1566</v>
      </c>
      <c r="F1679" t="s">
        <v>3872</v>
      </c>
      <c r="G1679" t="s">
        <v>1711</v>
      </c>
      <c r="H1679" t="s">
        <v>1813</v>
      </c>
      <c r="I1679" t="s">
        <v>1814</v>
      </c>
      <c r="J1679" t="s">
        <v>1754</v>
      </c>
      <c r="K1679" t="s">
        <v>1815</v>
      </c>
      <c r="L1679" t="s">
        <v>1772</v>
      </c>
      <c r="M1679" t="s">
        <v>1412</v>
      </c>
      <c r="N1679">
        <v>59</v>
      </c>
      <c r="O1679" t="s">
        <v>9</v>
      </c>
      <c r="P1679" t="s">
        <v>19</v>
      </c>
      <c r="Q1679" t="s">
        <v>39</v>
      </c>
      <c r="R1679" t="s">
        <v>12</v>
      </c>
      <c r="S1679">
        <v>3</v>
      </c>
      <c r="T1679">
        <v>825.33</v>
      </c>
      <c r="U1679">
        <v>0.21</v>
      </c>
      <c r="V1679">
        <v>1956.0320999999999</v>
      </c>
      <c r="W1679" t="s">
        <v>1824</v>
      </c>
    </row>
    <row r="1680" spans="1:23">
      <c r="A1680" s="27">
        <v>45823</v>
      </c>
      <c r="B1680" t="s">
        <v>948</v>
      </c>
      <c r="C1680" t="s">
        <v>1678</v>
      </c>
      <c r="D1680" t="s">
        <v>3925</v>
      </c>
      <c r="E1680" t="s">
        <v>1566</v>
      </c>
      <c r="F1680" t="s">
        <v>3856</v>
      </c>
      <c r="G1680" t="s">
        <v>1545</v>
      </c>
      <c r="H1680" t="s">
        <v>1799</v>
      </c>
      <c r="I1680" t="s">
        <v>1800</v>
      </c>
      <c r="J1680" t="s">
        <v>1763</v>
      </c>
      <c r="K1680" t="s">
        <v>207</v>
      </c>
      <c r="L1680" t="s">
        <v>1765</v>
      </c>
      <c r="M1680" t="s">
        <v>949</v>
      </c>
      <c r="N1680">
        <v>29</v>
      </c>
      <c r="O1680" t="s">
        <v>9</v>
      </c>
      <c r="P1680" t="s">
        <v>26</v>
      </c>
      <c r="Q1680" t="s">
        <v>313</v>
      </c>
      <c r="R1680" t="s">
        <v>12</v>
      </c>
      <c r="S1680">
        <v>4</v>
      </c>
      <c r="T1680">
        <v>611.91999999999996</v>
      </c>
      <c r="U1680">
        <v>0.2</v>
      </c>
      <c r="V1680">
        <v>1958.144</v>
      </c>
      <c r="W1680" t="s">
        <v>1829</v>
      </c>
    </row>
    <row r="1681" spans="1:23">
      <c r="A1681" s="27">
        <v>45823</v>
      </c>
      <c r="B1681" t="s">
        <v>353</v>
      </c>
      <c r="C1681" t="s">
        <v>1610</v>
      </c>
      <c r="D1681" t="s">
        <v>3886</v>
      </c>
      <c r="E1681" t="s">
        <v>1566</v>
      </c>
      <c r="F1681" t="s">
        <v>3887</v>
      </c>
      <c r="G1681" t="s">
        <v>1719</v>
      </c>
      <c r="H1681" t="s">
        <v>1773</v>
      </c>
      <c r="I1681" t="s">
        <v>1774</v>
      </c>
      <c r="J1681" t="s">
        <v>1759</v>
      </c>
      <c r="K1681" t="s">
        <v>1775</v>
      </c>
      <c r="L1681" t="s">
        <v>1765</v>
      </c>
      <c r="M1681" t="s">
        <v>354</v>
      </c>
      <c r="N1681">
        <v>35</v>
      </c>
      <c r="O1681" t="s">
        <v>9</v>
      </c>
      <c r="P1681" t="s">
        <v>31</v>
      </c>
      <c r="Q1681" t="s">
        <v>237</v>
      </c>
      <c r="R1681" t="s">
        <v>12</v>
      </c>
      <c r="S1681">
        <v>4</v>
      </c>
      <c r="T1681">
        <v>540.69000000000005</v>
      </c>
      <c r="U1681">
        <v>0.09</v>
      </c>
      <c r="V1681">
        <v>1968.1116</v>
      </c>
      <c r="W1681" t="s">
        <v>1829</v>
      </c>
    </row>
    <row r="1682" spans="1:23">
      <c r="A1682" s="27">
        <v>45823</v>
      </c>
      <c r="B1682" t="s">
        <v>1446</v>
      </c>
      <c r="C1682" t="s">
        <v>1722</v>
      </c>
      <c r="D1682" t="s">
        <v>3948</v>
      </c>
      <c r="E1682" t="s">
        <v>1544</v>
      </c>
      <c r="F1682" t="s">
        <v>3852</v>
      </c>
      <c r="G1682" t="s">
        <v>1613</v>
      </c>
      <c r="H1682" t="s">
        <v>1782</v>
      </c>
      <c r="I1682" t="s">
        <v>1783</v>
      </c>
      <c r="J1682" t="s">
        <v>1784</v>
      </c>
      <c r="K1682" t="s">
        <v>1785</v>
      </c>
      <c r="L1682" t="s">
        <v>1772</v>
      </c>
      <c r="M1682" t="s">
        <v>1447</v>
      </c>
      <c r="N1682">
        <v>19</v>
      </c>
      <c r="O1682" t="s">
        <v>9</v>
      </c>
      <c r="P1682" t="s">
        <v>26</v>
      </c>
      <c r="Q1682" t="s">
        <v>18</v>
      </c>
      <c r="R1682" t="s">
        <v>12</v>
      </c>
      <c r="S1682">
        <v>3</v>
      </c>
      <c r="T1682">
        <v>662.82</v>
      </c>
      <c r="U1682">
        <v>0.01</v>
      </c>
      <c r="V1682">
        <v>1968.5753999999999</v>
      </c>
      <c r="W1682" t="s">
        <v>1824</v>
      </c>
    </row>
    <row r="1683" spans="1:23">
      <c r="A1683" s="27">
        <v>45824</v>
      </c>
      <c r="B1683" t="s">
        <v>100</v>
      </c>
      <c r="C1683" t="s">
        <v>1628</v>
      </c>
      <c r="D1683" t="s">
        <v>3898</v>
      </c>
      <c r="E1683" t="s">
        <v>1563</v>
      </c>
      <c r="F1683" t="s">
        <v>3854</v>
      </c>
      <c r="G1683" t="s">
        <v>1579</v>
      </c>
      <c r="H1683" t="s">
        <v>1757</v>
      </c>
      <c r="I1683" t="s">
        <v>1758</v>
      </c>
      <c r="J1683" t="s">
        <v>1759</v>
      </c>
      <c r="K1683" t="s">
        <v>1760</v>
      </c>
      <c r="L1683" t="s">
        <v>1756</v>
      </c>
      <c r="M1683" t="s">
        <v>101</v>
      </c>
      <c r="N1683">
        <v>52</v>
      </c>
      <c r="O1683" t="s">
        <v>16</v>
      </c>
      <c r="P1683" t="s">
        <v>19</v>
      </c>
      <c r="Q1683" t="s">
        <v>47</v>
      </c>
      <c r="R1683" t="s">
        <v>12</v>
      </c>
      <c r="S1683">
        <v>2</v>
      </c>
      <c r="T1683">
        <v>994.29</v>
      </c>
      <c r="U1683">
        <v>0.01</v>
      </c>
      <c r="V1683">
        <v>1968.6941999999999</v>
      </c>
      <c r="W1683" t="s">
        <v>1826</v>
      </c>
    </row>
    <row r="1684" spans="1:23">
      <c r="A1684" s="27">
        <v>45824</v>
      </c>
      <c r="B1684" t="s">
        <v>1020</v>
      </c>
      <c r="C1684" t="s">
        <v>1560</v>
      </c>
      <c r="D1684" t="s">
        <v>3851</v>
      </c>
      <c r="E1684" t="s">
        <v>1544</v>
      </c>
      <c r="F1684" t="s">
        <v>3852</v>
      </c>
      <c r="G1684" t="s">
        <v>1564</v>
      </c>
      <c r="H1684" t="s">
        <v>1776</v>
      </c>
      <c r="I1684" t="s">
        <v>1777</v>
      </c>
      <c r="J1684" t="s">
        <v>1754</v>
      </c>
      <c r="K1684" t="s">
        <v>1778</v>
      </c>
      <c r="L1684" t="s">
        <v>1772</v>
      </c>
      <c r="M1684" t="s">
        <v>3995</v>
      </c>
      <c r="N1684">
        <v>58</v>
      </c>
      <c r="O1684" t="s">
        <v>9</v>
      </c>
      <c r="P1684" t="s">
        <v>19</v>
      </c>
      <c r="Q1684" t="s">
        <v>25</v>
      </c>
      <c r="R1684" t="s">
        <v>12</v>
      </c>
      <c r="S1684">
        <v>4</v>
      </c>
      <c r="T1684">
        <v>547.21</v>
      </c>
      <c r="U1684">
        <v>0.1</v>
      </c>
      <c r="V1684">
        <v>1969.9559999999999</v>
      </c>
      <c r="W1684" t="s">
        <v>1829</v>
      </c>
    </row>
    <row r="1685" spans="1:23">
      <c r="A1685" s="27">
        <v>45824</v>
      </c>
      <c r="B1685" t="s">
        <v>402</v>
      </c>
      <c r="C1685" t="s">
        <v>1549</v>
      </c>
      <c r="D1685" t="s">
        <v>3842</v>
      </c>
      <c r="E1685" t="s">
        <v>1547</v>
      </c>
      <c r="F1685" t="s">
        <v>3843</v>
      </c>
      <c r="G1685" t="s">
        <v>1599</v>
      </c>
      <c r="H1685" t="s">
        <v>1801</v>
      </c>
      <c r="I1685" t="s">
        <v>1802</v>
      </c>
      <c r="J1685" t="s">
        <v>1759</v>
      </c>
      <c r="K1685" t="s">
        <v>1803</v>
      </c>
      <c r="L1685" t="s">
        <v>1756</v>
      </c>
      <c r="M1685" t="s">
        <v>403</v>
      </c>
      <c r="N1685">
        <v>53</v>
      </c>
      <c r="O1685" t="s">
        <v>16</v>
      </c>
      <c r="P1685" t="s">
        <v>19</v>
      </c>
      <c r="Q1685" t="s">
        <v>30</v>
      </c>
      <c r="R1685" t="s">
        <v>12</v>
      </c>
      <c r="S1685">
        <v>4</v>
      </c>
      <c r="T1685">
        <v>601.5</v>
      </c>
      <c r="U1685">
        <v>0.18</v>
      </c>
      <c r="V1685">
        <v>1972.92</v>
      </c>
      <c r="W1685" t="s">
        <v>1824</v>
      </c>
    </row>
    <row r="1686" spans="1:23">
      <c r="A1686" s="27">
        <v>45824</v>
      </c>
      <c r="B1686" t="s">
        <v>556</v>
      </c>
      <c r="C1686" t="s">
        <v>1642</v>
      </c>
      <c r="D1686" t="s">
        <v>3905</v>
      </c>
      <c r="E1686" t="s">
        <v>1558</v>
      </c>
      <c r="F1686" t="s">
        <v>3906</v>
      </c>
      <c r="G1686" t="s">
        <v>1635</v>
      </c>
      <c r="H1686" t="s">
        <v>1761</v>
      </c>
      <c r="I1686" t="s">
        <v>1762</v>
      </c>
      <c r="J1686" t="s">
        <v>1763</v>
      </c>
      <c r="K1686" t="s">
        <v>1764</v>
      </c>
      <c r="L1686" t="s">
        <v>1765</v>
      </c>
      <c r="M1686" t="s">
        <v>557</v>
      </c>
      <c r="N1686">
        <v>36</v>
      </c>
      <c r="O1686" t="s">
        <v>16</v>
      </c>
      <c r="P1686" t="s">
        <v>31</v>
      </c>
      <c r="Q1686" t="s">
        <v>43</v>
      </c>
      <c r="R1686" t="s">
        <v>12</v>
      </c>
      <c r="S1686">
        <v>3</v>
      </c>
      <c r="T1686">
        <v>843.44</v>
      </c>
      <c r="U1686">
        <v>0.22</v>
      </c>
      <c r="V1686">
        <v>1973.6496</v>
      </c>
      <c r="W1686" t="s">
        <v>1824</v>
      </c>
    </row>
    <row r="1687" spans="1:23">
      <c r="A1687" s="27">
        <v>45824</v>
      </c>
      <c r="B1687" t="s">
        <v>144</v>
      </c>
      <c r="C1687" t="s">
        <v>1628</v>
      </c>
      <c r="D1687" t="s">
        <v>3898</v>
      </c>
      <c r="E1687" t="s">
        <v>1563</v>
      </c>
      <c r="F1687" t="s">
        <v>3854</v>
      </c>
      <c r="G1687" t="s">
        <v>1625</v>
      </c>
      <c r="H1687" t="s">
        <v>1757</v>
      </c>
      <c r="I1687" t="s">
        <v>1758</v>
      </c>
      <c r="J1687" t="s">
        <v>1759</v>
      </c>
      <c r="K1687" t="s">
        <v>1760</v>
      </c>
      <c r="L1687" t="s">
        <v>1756</v>
      </c>
      <c r="M1687" t="s">
        <v>145</v>
      </c>
      <c r="N1687">
        <v>20</v>
      </c>
      <c r="O1687" t="s">
        <v>16</v>
      </c>
      <c r="P1687" t="s">
        <v>26</v>
      </c>
      <c r="Q1687" t="s">
        <v>113</v>
      </c>
      <c r="R1687" t="s">
        <v>12</v>
      </c>
      <c r="S1687">
        <v>3</v>
      </c>
      <c r="T1687">
        <v>765.21</v>
      </c>
      <c r="U1687">
        <v>0.14000000000000001</v>
      </c>
      <c r="V1687">
        <v>1974.2418</v>
      </c>
      <c r="W1687" t="s">
        <v>1826</v>
      </c>
    </row>
    <row r="1688" spans="1:23">
      <c r="A1688" s="27">
        <v>45824</v>
      </c>
      <c r="B1688" t="s">
        <v>1160</v>
      </c>
      <c r="C1688" t="s">
        <v>1638</v>
      </c>
      <c r="D1688" t="s">
        <v>3903</v>
      </c>
      <c r="E1688" t="s">
        <v>1566</v>
      </c>
      <c r="F1688" t="s">
        <v>3887</v>
      </c>
      <c r="G1688" t="s">
        <v>1605</v>
      </c>
      <c r="H1688" t="s">
        <v>1789</v>
      </c>
      <c r="I1688" t="s">
        <v>1790</v>
      </c>
      <c r="J1688" t="s">
        <v>1754</v>
      </c>
      <c r="K1688" t="s">
        <v>1791</v>
      </c>
      <c r="L1688" t="s">
        <v>1772</v>
      </c>
      <c r="M1688" t="s">
        <v>1161</v>
      </c>
      <c r="N1688">
        <v>21</v>
      </c>
      <c r="O1688" t="s">
        <v>16</v>
      </c>
      <c r="P1688" t="s">
        <v>26</v>
      </c>
      <c r="Q1688" t="s">
        <v>96</v>
      </c>
      <c r="R1688" t="s">
        <v>12</v>
      </c>
      <c r="S1688">
        <v>4</v>
      </c>
      <c r="T1688">
        <v>557.51</v>
      </c>
      <c r="U1688">
        <v>0.11</v>
      </c>
      <c r="V1688">
        <v>1984.7356</v>
      </c>
      <c r="W1688" t="s">
        <v>1826</v>
      </c>
    </row>
    <row r="1689" spans="1:23">
      <c r="A1689" s="27">
        <v>45824</v>
      </c>
      <c r="B1689" t="s">
        <v>568</v>
      </c>
      <c r="C1689" t="s">
        <v>1698</v>
      </c>
      <c r="D1689" t="s">
        <v>3936</v>
      </c>
      <c r="E1689" t="s">
        <v>1547</v>
      </c>
      <c r="F1689" t="s">
        <v>3894</v>
      </c>
      <c r="G1689" t="s">
        <v>1713</v>
      </c>
      <c r="H1689" t="s">
        <v>1789</v>
      </c>
      <c r="I1689" t="s">
        <v>1790</v>
      </c>
      <c r="J1689" t="s">
        <v>1754</v>
      </c>
      <c r="K1689" t="s">
        <v>1791</v>
      </c>
      <c r="L1689" t="s">
        <v>1772</v>
      </c>
      <c r="M1689" t="s">
        <v>569</v>
      </c>
      <c r="N1689">
        <v>44</v>
      </c>
      <c r="O1689" t="s">
        <v>16</v>
      </c>
      <c r="P1689" t="s">
        <v>31</v>
      </c>
      <c r="Q1689" t="s">
        <v>237</v>
      </c>
      <c r="R1689" t="s">
        <v>12</v>
      </c>
      <c r="S1689">
        <v>4</v>
      </c>
      <c r="T1689">
        <v>552.38</v>
      </c>
      <c r="U1689">
        <v>0.1</v>
      </c>
      <c r="V1689">
        <v>1988.568</v>
      </c>
      <c r="W1689" t="s">
        <v>1824</v>
      </c>
    </row>
    <row r="1690" spans="1:23">
      <c r="A1690" s="27">
        <v>45824</v>
      </c>
      <c r="B1690" t="s">
        <v>214</v>
      </c>
      <c r="C1690" t="s">
        <v>1636</v>
      </c>
      <c r="D1690" t="s">
        <v>3902</v>
      </c>
      <c r="E1690" t="s">
        <v>1566</v>
      </c>
      <c r="F1690" t="s">
        <v>3856</v>
      </c>
      <c r="G1690" t="s">
        <v>1693</v>
      </c>
      <c r="H1690" t="s">
        <v>1782</v>
      </c>
      <c r="I1690" t="s">
        <v>1783</v>
      </c>
      <c r="J1690" t="s">
        <v>1784</v>
      </c>
      <c r="K1690" t="s">
        <v>1785</v>
      </c>
      <c r="L1690" t="s">
        <v>1772</v>
      </c>
      <c r="M1690" t="s">
        <v>215</v>
      </c>
      <c r="N1690">
        <v>43</v>
      </c>
      <c r="O1690" t="s">
        <v>16</v>
      </c>
      <c r="P1690" t="s">
        <v>31</v>
      </c>
      <c r="Q1690" t="s">
        <v>18</v>
      </c>
      <c r="R1690" t="s">
        <v>12</v>
      </c>
      <c r="S1690">
        <v>3</v>
      </c>
      <c r="T1690">
        <v>884.46</v>
      </c>
      <c r="U1690">
        <v>0.25</v>
      </c>
      <c r="V1690">
        <v>1990.0350000000001</v>
      </c>
      <c r="W1690" t="s">
        <v>1829</v>
      </c>
    </row>
    <row r="1691" spans="1:23">
      <c r="A1691" s="27">
        <v>45825</v>
      </c>
      <c r="B1691" t="s">
        <v>1041</v>
      </c>
      <c r="C1691" t="s">
        <v>1553</v>
      </c>
      <c r="D1691" t="s">
        <v>3845</v>
      </c>
      <c r="E1691" t="s">
        <v>1547</v>
      </c>
      <c r="F1691" t="s">
        <v>3846</v>
      </c>
      <c r="G1691" t="s">
        <v>1675</v>
      </c>
      <c r="H1691" t="s">
        <v>1766</v>
      </c>
      <c r="I1691" t="s">
        <v>1767</v>
      </c>
      <c r="J1691" t="s">
        <v>1759</v>
      </c>
      <c r="K1691" t="s">
        <v>1768</v>
      </c>
      <c r="L1691" t="s">
        <v>1765</v>
      </c>
      <c r="M1691" t="s">
        <v>1042</v>
      </c>
      <c r="N1691">
        <v>38</v>
      </c>
      <c r="O1691" t="s">
        <v>16</v>
      </c>
      <c r="P1691" t="s">
        <v>31</v>
      </c>
      <c r="Q1691" t="s">
        <v>194</v>
      </c>
      <c r="R1691" t="s">
        <v>12</v>
      </c>
      <c r="S1691">
        <v>3</v>
      </c>
      <c r="T1691">
        <v>698.14</v>
      </c>
      <c r="U1691">
        <v>0.04</v>
      </c>
      <c r="V1691">
        <v>2010.6432</v>
      </c>
      <c r="W1691" t="s">
        <v>1829</v>
      </c>
    </row>
    <row r="1692" spans="1:23">
      <c r="A1692" s="27">
        <v>45826</v>
      </c>
      <c r="B1692" t="s">
        <v>121</v>
      </c>
      <c r="C1692" t="s">
        <v>1602</v>
      </c>
      <c r="D1692" t="s">
        <v>3882</v>
      </c>
      <c r="E1692" t="s">
        <v>1544</v>
      </c>
      <c r="F1692" t="s">
        <v>3864</v>
      </c>
      <c r="G1692" t="s">
        <v>1699</v>
      </c>
      <c r="H1692" t="s">
        <v>1782</v>
      </c>
      <c r="I1692" t="s">
        <v>1783</v>
      </c>
      <c r="J1692" t="s">
        <v>1784</v>
      </c>
      <c r="K1692" t="s">
        <v>1785</v>
      </c>
      <c r="L1692" t="s">
        <v>1772</v>
      </c>
      <c r="M1692" t="s">
        <v>122</v>
      </c>
      <c r="N1692">
        <v>54</v>
      </c>
      <c r="O1692" t="s">
        <v>16</v>
      </c>
      <c r="P1692" t="s">
        <v>19</v>
      </c>
      <c r="Q1692" t="s">
        <v>171</v>
      </c>
      <c r="R1692" t="s">
        <v>12</v>
      </c>
      <c r="S1692">
        <v>3</v>
      </c>
      <c r="T1692">
        <v>827.88</v>
      </c>
      <c r="U1692">
        <v>0.19</v>
      </c>
      <c r="V1692">
        <v>2011.7483999999999</v>
      </c>
      <c r="W1692" t="s">
        <v>1829</v>
      </c>
    </row>
    <row r="1693" spans="1:23">
      <c r="A1693" s="27">
        <v>45826</v>
      </c>
      <c r="B1693" t="s">
        <v>849</v>
      </c>
      <c r="C1693" t="s">
        <v>1572</v>
      </c>
      <c r="D1693" t="s">
        <v>3860</v>
      </c>
      <c r="E1693" t="s">
        <v>1558</v>
      </c>
      <c r="F1693" t="s">
        <v>3861</v>
      </c>
      <c r="G1693" t="s">
        <v>1569</v>
      </c>
      <c r="H1693" t="s">
        <v>1782</v>
      </c>
      <c r="I1693" t="s">
        <v>1783</v>
      </c>
      <c r="J1693" t="s">
        <v>1784</v>
      </c>
      <c r="K1693" t="s">
        <v>1785</v>
      </c>
      <c r="L1693" t="s">
        <v>1772</v>
      </c>
      <c r="M1693" t="s">
        <v>850</v>
      </c>
      <c r="N1693">
        <v>32</v>
      </c>
      <c r="O1693" t="s">
        <v>16</v>
      </c>
      <c r="P1693" t="s">
        <v>26</v>
      </c>
      <c r="Q1693" t="s">
        <v>92</v>
      </c>
      <c r="R1693" t="s">
        <v>12</v>
      </c>
      <c r="S1693">
        <v>3</v>
      </c>
      <c r="T1693">
        <v>906.99</v>
      </c>
      <c r="U1693">
        <v>0.26</v>
      </c>
      <c r="V1693">
        <v>2013.5178000000001</v>
      </c>
      <c r="W1693" t="s">
        <v>1824</v>
      </c>
    </row>
    <row r="1694" spans="1:23">
      <c r="A1694" s="27">
        <v>45827</v>
      </c>
      <c r="B1694" t="s">
        <v>582</v>
      </c>
      <c r="C1694" t="s">
        <v>1688</v>
      </c>
      <c r="D1694" t="s">
        <v>3931</v>
      </c>
      <c r="E1694" t="s">
        <v>1544</v>
      </c>
      <c r="F1694" t="s">
        <v>3875</v>
      </c>
      <c r="G1694" t="s">
        <v>1697</v>
      </c>
      <c r="H1694" t="s">
        <v>1769</v>
      </c>
      <c r="I1694" t="s">
        <v>1770</v>
      </c>
      <c r="J1694" t="s">
        <v>1763</v>
      </c>
      <c r="K1694" t="s">
        <v>1771</v>
      </c>
      <c r="L1694" t="s">
        <v>1772</v>
      </c>
      <c r="M1694" t="s">
        <v>583</v>
      </c>
      <c r="N1694">
        <v>48</v>
      </c>
      <c r="O1694" t="s">
        <v>9</v>
      </c>
      <c r="P1694" t="s">
        <v>31</v>
      </c>
      <c r="Q1694" t="s">
        <v>70</v>
      </c>
      <c r="R1694" t="s">
        <v>12</v>
      </c>
      <c r="S1694">
        <v>4</v>
      </c>
      <c r="T1694">
        <v>662.43</v>
      </c>
      <c r="U1694">
        <v>0.24</v>
      </c>
      <c r="V1694">
        <v>2013.7872</v>
      </c>
      <c r="W1694" t="s">
        <v>1826</v>
      </c>
    </row>
    <row r="1695" spans="1:23">
      <c r="A1695" s="27">
        <v>45829</v>
      </c>
      <c r="B1695" t="s">
        <v>114</v>
      </c>
      <c r="C1695" t="s">
        <v>1732</v>
      </c>
      <c r="D1695" t="s">
        <v>3953</v>
      </c>
      <c r="E1695" t="s">
        <v>1544</v>
      </c>
      <c r="F1695" t="s">
        <v>3866</v>
      </c>
      <c r="G1695" t="s">
        <v>1589</v>
      </c>
      <c r="H1695" t="s">
        <v>1792</v>
      </c>
      <c r="I1695" t="s">
        <v>1793</v>
      </c>
      <c r="J1695" t="s">
        <v>1763</v>
      </c>
      <c r="K1695" t="s">
        <v>395</v>
      </c>
      <c r="L1695" t="s">
        <v>1772</v>
      </c>
      <c r="M1695" t="s">
        <v>115</v>
      </c>
      <c r="N1695">
        <v>31</v>
      </c>
      <c r="O1695" t="s">
        <v>9</v>
      </c>
      <c r="P1695" t="s">
        <v>26</v>
      </c>
      <c r="Q1695" t="s">
        <v>267</v>
      </c>
      <c r="R1695" t="s">
        <v>12</v>
      </c>
      <c r="S1695">
        <v>3</v>
      </c>
      <c r="T1695">
        <v>862.18</v>
      </c>
      <c r="U1695">
        <v>0.22</v>
      </c>
      <c r="V1695">
        <v>2017.5011999999999</v>
      </c>
      <c r="W1695" t="s">
        <v>1826</v>
      </c>
    </row>
    <row r="1696" spans="1:23">
      <c r="A1696" s="27">
        <v>45829</v>
      </c>
      <c r="B1696" t="s">
        <v>684</v>
      </c>
      <c r="C1696" t="s">
        <v>1668</v>
      </c>
      <c r="D1696" t="s">
        <v>3920</v>
      </c>
      <c r="E1696" t="s">
        <v>1558</v>
      </c>
      <c r="F1696" t="s">
        <v>3909</v>
      </c>
      <c r="G1696" t="s">
        <v>1725</v>
      </c>
      <c r="H1696" t="s">
        <v>1804</v>
      </c>
      <c r="I1696" t="s">
        <v>1805</v>
      </c>
      <c r="J1696" t="s">
        <v>1784</v>
      </c>
      <c r="K1696" t="s">
        <v>1806</v>
      </c>
      <c r="L1696" t="s">
        <v>1756</v>
      </c>
      <c r="M1696" t="s">
        <v>685</v>
      </c>
      <c r="N1696">
        <v>48</v>
      </c>
      <c r="O1696" t="s">
        <v>9</v>
      </c>
      <c r="P1696" t="s">
        <v>31</v>
      </c>
      <c r="Q1696" t="s">
        <v>254</v>
      </c>
      <c r="R1696" t="s">
        <v>12</v>
      </c>
      <c r="S1696">
        <v>4</v>
      </c>
      <c r="T1696">
        <v>537.15</v>
      </c>
      <c r="U1696">
        <v>0.06</v>
      </c>
      <c r="V1696">
        <v>2019.684</v>
      </c>
      <c r="W1696" t="s">
        <v>1829</v>
      </c>
    </row>
    <row r="1697" spans="1:23">
      <c r="A1697" s="27">
        <v>45829</v>
      </c>
      <c r="B1697" t="s">
        <v>1443</v>
      </c>
      <c r="C1697" t="s">
        <v>1746</v>
      </c>
      <c r="D1697" t="s">
        <v>3960</v>
      </c>
      <c r="E1697" t="s">
        <v>1544</v>
      </c>
      <c r="F1697" t="s">
        <v>3858</v>
      </c>
      <c r="G1697" t="s">
        <v>1687</v>
      </c>
      <c r="H1697" t="s">
        <v>1794</v>
      </c>
      <c r="I1697" t="s">
        <v>1795</v>
      </c>
      <c r="J1697" t="s">
        <v>1759</v>
      </c>
      <c r="K1697" t="s">
        <v>1796</v>
      </c>
      <c r="L1697" t="s">
        <v>1772</v>
      </c>
      <c r="M1697" t="s">
        <v>1444</v>
      </c>
      <c r="N1697">
        <v>45</v>
      </c>
      <c r="O1697" t="s">
        <v>9</v>
      </c>
      <c r="P1697" t="s">
        <v>31</v>
      </c>
      <c r="Q1697" t="s">
        <v>217</v>
      </c>
      <c r="R1697" t="s">
        <v>12</v>
      </c>
      <c r="S1697">
        <v>3</v>
      </c>
      <c r="T1697">
        <v>831.15</v>
      </c>
      <c r="U1697">
        <v>0.19</v>
      </c>
      <c r="V1697">
        <v>2019.6945000000001</v>
      </c>
      <c r="W1697" t="s">
        <v>1829</v>
      </c>
    </row>
    <row r="1698" spans="1:23">
      <c r="A1698" s="27">
        <v>45829</v>
      </c>
      <c r="B1698" t="s">
        <v>314</v>
      </c>
      <c r="C1698" t="s">
        <v>1700</v>
      </c>
      <c r="D1698" t="s">
        <v>3937</v>
      </c>
      <c r="E1698" t="s">
        <v>1563</v>
      </c>
      <c r="F1698" t="s">
        <v>3839</v>
      </c>
      <c r="G1698" t="s">
        <v>1647</v>
      </c>
      <c r="H1698" t="s">
        <v>1797</v>
      </c>
      <c r="I1698" t="s">
        <v>1798</v>
      </c>
      <c r="J1698" t="s">
        <v>1754</v>
      </c>
      <c r="K1698" t="s">
        <v>129</v>
      </c>
      <c r="L1698" t="s">
        <v>1756</v>
      </c>
      <c r="M1698" t="s">
        <v>3989</v>
      </c>
      <c r="N1698">
        <v>58</v>
      </c>
      <c r="O1698" t="s">
        <v>16</v>
      </c>
      <c r="P1698" t="s">
        <v>19</v>
      </c>
      <c r="Q1698" t="s">
        <v>254</v>
      </c>
      <c r="R1698" t="s">
        <v>12</v>
      </c>
      <c r="S1698">
        <v>3</v>
      </c>
      <c r="T1698">
        <v>948.69</v>
      </c>
      <c r="U1698">
        <v>0.28999999999999998</v>
      </c>
      <c r="V1698">
        <v>2020.7097000000001</v>
      </c>
      <c r="W1698" t="s">
        <v>1829</v>
      </c>
    </row>
    <row r="1699" spans="1:23">
      <c r="A1699" s="27">
        <v>45830</v>
      </c>
      <c r="B1699" t="s">
        <v>384</v>
      </c>
      <c r="C1699" t="s">
        <v>1744</v>
      </c>
      <c r="D1699" t="s">
        <v>3959</v>
      </c>
      <c r="E1699" t="s">
        <v>1563</v>
      </c>
      <c r="F1699" t="s">
        <v>3854</v>
      </c>
      <c r="G1699" t="s">
        <v>1629</v>
      </c>
      <c r="H1699" t="s">
        <v>1797</v>
      </c>
      <c r="I1699" t="s">
        <v>1798</v>
      </c>
      <c r="J1699" t="s">
        <v>1754</v>
      </c>
      <c r="K1699" t="s">
        <v>129</v>
      </c>
      <c r="L1699" t="s">
        <v>1756</v>
      </c>
      <c r="M1699" t="s">
        <v>385</v>
      </c>
      <c r="N1699">
        <v>27</v>
      </c>
      <c r="O1699" t="s">
        <v>9</v>
      </c>
      <c r="P1699" t="s">
        <v>26</v>
      </c>
      <c r="Q1699" t="s">
        <v>171</v>
      </c>
      <c r="R1699" t="s">
        <v>12</v>
      </c>
      <c r="S1699">
        <v>3</v>
      </c>
      <c r="T1699">
        <v>758.87</v>
      </c>
      <c r="U1699">
        <v>0.11</v>
      </c>
      <c r="V1699">
        <v>2026.1829</v>
      </c>
      <c r="W1699" t="s">
        <v>1824</v>
      </c>
    </row>
    <row r="1700" spans="1:23">
      <c r="A1700" s="27">
        <v>45831</v>
      </c>
      <c r="B1700" t="s">
        <v>654</v>
      </c>
      <c r="C1700" t="s">
        <v>1702</v>
      </c>
      <c r="D1700" t="s">
        <v>3938</v>
      </c>
      <c r="E1700" t="s">
        <v>1563</v>
      </c>
      <c r="F1700" t="s">
        <v>3866</v>
      </c>
      <c r="G1700" t="s">
        <v>1665</v>
      </c>
      <c r="H1700" t="s">
        <v>1782</v>
      </c>
      <c r="I1700" t="s">
        <v>1783</v>
      </c>
      <c r="J1700" t="s">
        <v>1784</v>
      </c>
      <c r="K1700" t="s">
        <v>1785</v>
      </c>
      <c r="L1700" t="s">
        <v>1772</v>
      </c>
      <c r="M1700" t="s">
        <v>655</v>
      </c>
      <c r="N1700">
        <v>30</v>
      </c>
      <c r="O1700" t="s">
        <v>9</v>
      </c>
      <c r="P1700" t="s">
        <v>26</v>
      </c>
      <c r="Q1700" t="s">
        <v>11</v>
      </c>
      <c r="R1700" t="s">
        <v>12</v>
      </c>
      <c r="S1700">
        <v>3</v>
      </c>
      <c r="T1700">
        <v>815.49</v>
      </c>
      <c r="U1700">
        <v>0.17</v>
      </c>
      <c r="V1700">
        <v>2030.5700999999999</v>
      </c>
      <c r="W1700" t="s">
        <v>1829</v>
      </c>
    </row>
    <row r="1701" spans="1:23">
      <c r="A1701" s="27">
        <v>45831</v>
      </c>
      <c r="B1701" t="s">
        <v>821</v>
      </c>
      <c r="C1701" t="s">
        <v>1742</v>
      </c>
      <c r="D1701" t="s">
        <v>3958</v>
      </c>
      <c r="E1701" t="s">
        <v>1566</v>
      </c>
      <c r="F1701" t="s">
        <v>3887</v>
      </c>
      <c r="G1701" t="s">
        <v>1587</v>
      </c>
      <c r="H1701" t="s">
        <v>1813</v>
      </c>
      <c r="I1701" t="s">
        <v>1814</v>
      </c>
      <c r="J1701" t="s">
        <v>1754</v>
      </c>
      <c r="K1701" t="s">
        <v>1815</v>
      </c>
      <c r="L1701" t="s">
        <v>1772</v>
      </c>
      <c r="M1701" t="s">
        <v>822</v>
      </c>
      <c r="N1701">
        <v>42</v>
      </c>
      <c r="O1701" t="s">
        <v>9</v>
      </c>
      <c r="P1701" t="s">
        <v>31</v>
      </c>
      <c r="Q1701" t="s">
        <v>171</v>
      </c>
      <c r="R1701" t="s">
        <v>12</v>
      </c>
      <c r="S1701">
        <v>4</v>
      </c>
      <c r="T1701">
        <v>715.42</v>
      </c>
      <c r="U1701">
        <v>0.28999999999999998</v>
      </c>
      <c r="V1701">
        <v>2031.7927999999999</v>
      </c>
      <c r="W1701" t="s">
        <v>1826</v>
      </c>
    </row>
    <row r="1702" spans="1:23">
      <c r="A1702" s="27">
        <v>45832</v>
      </c>
      <c r="B1702" t="s">
        <v>417</v>
      </c>
      <c r="C1702" t="s">
        <v>1584</v>
      </c>
      <c r="D1702" t="s">
        <v>3870</v>
      </c>
      <c r="E1702" t="s">
        <v>1547</v>
      </c>
      <c r="F1702" t="s">
        <v>3846</v>
      </c>
      <c r="G1702" t="s">
        <v>1550</v>
      </c>
      <c r="H1702" t="s">
        <v>1797</v>
      </c>
      <c r="I1702" t="s">
        <v>1798</v>
      </c>
      <c r="J1702" t="s">
        <v>1754</v>
      </c>
      <c r="K1702" t="s">
        <v>129</v>
      </c>
      <c r="L1702" t="s">
        <v>1756</v>
      </c>
      <c r="M1702" t="s">
        <v>418</v>
      </c>
      <c r="N1702">
        <v>44</v>
      </c>
      <c r="O1702" t="s">
        <v>16</v>
      </c>
      <c r="P1702" t="s">
        <v>31</v>
      </c>
      <c r="Q1702" t="s">
        <v>328</v>
      </c>
      <c r="R1702" t="s">
        <v>12</v>
      </c>
      <c r="S1702">
        <v>3</v>
      </c>
      <c r="T1702">
        <v>928.74</v>
      </c>
      <c r="U1702">
        <v>0.27</v>
      </c>
      <c r="V1702">
        <v>2033.9405999999999</v>
      </c>
      <c r="W1702" t="s">
        <v>1824</v>
      </c>
    </row>
    <row r="1703" spans="1:23">
      <c r="A1703" s="27">
        <v>45832</v>
      </c>
      <c r="B1703" t="s">
        <v>881</v>
      </c>
      <c r="C1703" t="s">
        <v>1560</v>
      </c>
      <c r="D1703" t="s">
        <v>3851</v>
      </c>
      <c r="E1703" t="s">
        <v>1544</v>
      </c>
      <c r="F1703" t="s">
        <v>3852</v>
      </c>
      <c r="G1703" t="s">
        <v>1725</v>
      </c>
      <c r="H1703" t="s">
        <v>1801</v>
      </c>
      <c r="I1703" t="s">
        <v>1802</v>
      </c>
      <c r="J1703" t="s">
        <v>1759</v>
      </c>
      <c r="K1703" t="s">
        <v>1803</v>
      </c>
      <c r="L1703" t="s">
        <v>1756</v>
      </c>
      <c r="M1703" t="s">
        <v>882</v>
      </c>
      <c r="N1703">
        <v>22</v>
      </c>
      <c r="O1703" t="s">
        <v>16</v>
      </c>
      <c r="P1703" t="s">
        <v>26</v>
      </c>
      <c r="Q1703" t="s">
        <v>47</v>
      </c>
      <c r="R1703" t="s">
        <v>12</v>
      </c>
      <c r="S1703">
        <v>3</v>
      </c>
      <c r="T1703">
        <v>754.02</v>
      </c>
      <c r="U1703">
        <v>0.1</v>
      </c>
      <c r="V1703">
        <v>2035.854</v>
      </c>
      <c r="W1703" t="s">
        <v>1824</v>
      </c>
    </row>
    <row r="1704" spans="1:23">
      <c r="A1704" s="27">
        <v>45832</v>
      </c>
      <c r="B1704" t="s">
        <v>344</v>
      </c>
      <c r="C1704" t="s">
        <v>1553</v>
      </c>
      <c r="D1704" t="s">
        <v>3845</v>
      </c>
      <c r="E1704" t="s">
        <v>1547</v>
      </c>
      <c r="F1704" t="s">
        <v>3846</v>
      </c>
      <c r="G1704" t="s">
        <v>1681</v>
      </c>
      <c r="H1704" t="s">
        <v>1813</v>
      </c>
      <c r="I1704" t="s">
        <v>1814</v>
      </c>
      <c r="J1704" t="s">
        <v>1754</v>
      </c>
      <c r="K1704" t="s">
        <v>1815</v>
      </c>
      <c r="L1704" t="s">
        <v>1772</v>
      </c>
      <c r="M1704" t="s">
        <v>345</v>
      </c>
      <c r="N1704">
        <v>30</v>
      </c>
      <c r="O1704" t="s">
        <v>16</v>
      </c>
      <c r="P1704" t="s">
        <v>26</v>
      </c>
      <c r="Q1704" t="s">
        <v>62</v>
      </c>
      <c r="R1704" t="s">
        <v>12</v>
      </c>
      <c r="S1704">
        <v>4</v>
      </c>
      <c r="T1704">
        <v>603.30999999999995</v>
      </c>
      <c r="U1704">
        <v>0.15</v>
      </c>
      <c r="V1704">
        <v>2051.2539999999999</v>
      </c>
      <c r="W1704" t="s">
        <v>1829</v>
      </c>
    </row>
    <row r="1705" spans="1:23">
      <c r="A1705" s="27">
        <v>45834</v>
      </c>
      <c r="B1705" t="s">
        <v>1062</v>
      </c>
      <c r="C1705" t="s">
        <v>1720</v>
      </c>
      <c r="D1705" t="s">
        <v>3947</v>
      </c>
      <c r="E1705" t="s">
        <v>1544</v>
      </c>
      <c r="F1705" t="s">
        <v>3858</v>
      </c>
      <c r="G1705" t="s">
        <v>1569</v>
      </c>
      <c r="H1705" t="s">
        <v>1779</v>
      </c>
      <c r="I1705" t="s">
        <v>1780</v>
      </c>
      <c r="J1705" t="s">
        <v>1763</v>
      </c>
      <c r="K1705" t="s">
        <v>1781</v>
      </c>
      <c r="L1705" t="s">
        <v>1772</v>
      </c>
      <c r="M1705" t="s">
        <v>1063</v>
      </c>
      <c r="N1705">
        <v>46</v>
      </c>
      <c r="O1705" t="s">
        <v>16</v>
      </c>
      <c r="P1705" t="s">
        <v>31</v>
      </c>
      <c r="Q1705" t="s">
        <v>81</v>
      </c>
      <c r="R1705" t="s">
        <v>12</v>
      </c>
      <c r="S1705">
        <v>4</v>
      </c>
      <c r="T1705">
        <v>525.61</v>
      </c>
      <c r="U1705">
        <v>0.02</v>
      </c>
      <c r="V1705">
        <v>2060.3912</v>
      </c>
      <c r="W1705" t="s">
        <v>1829</v>
      </c>
    </row>
    <row r="1706" spans="1:23">
      <c r="A1706" s="27">
        <v>45836</v>
      </c>
      <c r="B1706" t="s">
        <v>164</v>
      </c>
      <c r="C1706" t="s">
        <v>1650</v>
      </c>
      <c r="D1706" t="s">
        <v>3911</v>
      </c>
      <c r="E1706" t="s">
        <v>1563</v>
      </c>
      <c r="F1706" t="s">
        <v>3848</v>
      </c>
      <c r="G1706" t="s">
        <v>1611</v>
      </c>
      <c r="H1706" t="s">
        <v>1794</v>
      </c>
      <c r="I1706" t="s">
        <v>1795</v>
      </c>
      <c r="J1706" t="s">
        <v>1759</v>
      </c>
      <c r="K1706" t="s">
        <v>1796</v>
      </c>
      <c r="L1706" t="s">
        <v>1772</v>
      </c>
      <c r="M1706" t="s">
        <v>165</v>
      </c>
      <c r="N1706">
        <v>19</v>
      </c>
      <c r="O1706" t="s">
        <v>9</v>
      </c>
      <c r="P1706" t="s">
        <v>26</v>
      </c>
      <c r="Q1706" t="s">
        <v>156</v>
      </c>
      <c r="R1706" t="s">
        <v>12</v>
      </c>
      <c r="S1706">
        <v>3</v>
      </c>
      <c r="T1706">
        <v>781.39</v>
      </c>
      <c r="U1706">
        <v>0.12</v>
      </c>
      <c r="V1706">
        <v>2062.8696</v>
      </c>
      <c r="W1706" t="s">
        <v>1824</v>
      </c>
    </row>
    <row r="1707" spans="1:23">
      <c r="A1707" s="27">
        <v>45837</v>
      </c>
      <c r="B1707" t="s">
        <v>1077</v>
      </c>
      <c r="C1707" t="s">
        <v>1560</v>
      </c>
      <c r="D1707" t="s">
        <v>3851</v>
      </c>
      <c r="E1707" t="s">
        <v>1544</v>
      </c>
      <c r="F1707" t="s">
        <v>3852</v>
      </c>
      <c r="G1707" t="s">
        <v>1569</v>
      </c>
      <c r="H1707" t="s">
        <v>1789</v>
      </c>
      <c r="I1707" t="s">
        <v>1790</v>
      </c>
      <c r="J1707" t="s">
        <v>1754</v>
      </c>
      <c r="K1707" t="s">
        <v>1791</v>
      </c>
      <c r="L1707" t="s">
        <v>1772</v>
      </c>
      <c r="M1707" t="s">
        <v>1078</v>
      </c>
      <c r="N1707">
        <v>38</v>
      </c>
      <c r="O1707" t="s">
        <v>9</v>
      </c>
      <c r="P1707" t="s">
        <v>31</v>
      </c>
      <c r="Q1707" t="s">
        <v>47</v>
      </c>
      <c r="R1707" t="s">
        <v>12</v>
      </c>
      <c r="S1707">
        <v>4</v>
      </c>
      <c r="T1707">
        <v>614.76</v>
      </c>
      <c r="U1707">
        <v>0.16</v>
      </c>
      <c r="V1707">
        <v>2065.5936000000002</v>
      </c>
      <c r="W1707" t="s">
        <v>1824</v>
      </c>
    </row>
    <row r="1708" spans="1:23">
      <c r="A1708" s="27">
        <v>45837</v>
      </c>
      <c r="B1708" t="s">
        <v>384</v>
      </c>
      <c r="C1708" t="s">
        <v>1640</v>
      </c>
      <c r="D1708" t="s">
        <v>3904</v>
      </c>
      <c r="E1708" t="s">
        <v>1547</v>
      </c>
      <c r="F1708" t="s">
        <v>3843</v>
      </c>
      <c r="G1708" t="s">
        <v>1556</v>
      </c>
      <c r="H1708" t="s">
        <v>1801</v>
      </c>
      <c r="I1708" t="s">
        <v>1802</v>
      </c>
      <c r="J1708" t="s">
        <v>1759</v>
      </c>
      <c r="K1708" t="s">
        <v>1803</v>
      </c>
      <c r="L1708" t="s">
        <v>1756</v>
      </c>
      <c r="M1708" t="s">
        <v>385</v>
      </c>
      <c r="N1708">
        <v>27</v>
      </c>
      <c r="O1708" t="s">
        <v>9</v>
      </c>
      <c r="P1708" t="s">
        <v>26</v>
      </c>
      <c r="Q1708" t="s">
        <v>254</v>
      </c>
      <c r="R1708" t="s">
        <v>12</v>
      </c>
      <c r="S1708">
        <v>4</v>
      </c>
      <c r="T1708">
        <v>614.99</v>
      </c>
      <c r="U1708">
        <v>0.16</v>
      </c>
      <c r="V1708">
        <v>2066.3663999999999</v>
      </c>
      <c r="W1708" t="s">
        <v>1829</v>
      </c>
    </row>
    <row r="1709" spans="1:23">
      <c r="A1709" s="27">
        <v>45837</v>
      </c>
      <c r="B1709" t="s">
        <v>634</v>
      </c>
      <c r="C1709" t="s">
        <v>1582</v>
      </c>
      <c r="D1709" t="s">
        <v>3869</v>
      </c>
      <c r="E1709" t="s">
        <v>1566</v>
      </c>
      <c r="F1709" t="s">
        <v>3848</v>
      </c>
      <c r="G1709" t="s">
        <v>1743</v>
      </c>
      <c r="H1709" t="s">
        <v>1761</v>
      </c>
      <c r="I1709" t="s">
        <v>1762</v>
      </c>
      <c r="J1709" t="s">
        <v>1763</v>
      </c>
      <c r="K1709" t="s">
        <v>1764</v>
      </c>
      <c r="L1709" t="s">
        <v>1765</v>
      </c>
      <c r="M1709" t="s">
        <v>635</v>
      </c>
      <c r="N1709">
        <v>38</v>
      </c>
      <c r="O1709" t="s">
        <v>9</v>
      </c>
      <c r="P1709" t="s">
        <v>31</v>
      </c>
      <c r="Q1709" t="s">
        <v>845</v>
      </c>
      <c r="R1709" t="s">
        <v>12</v>
      </c>
      <c r="S1709">
        <v>3</v>
      </c>
      <c r="T1709">
        <v>988.53</v>
      </c>
      <c r="U1709">
        <v>0.3</v>
      </c>
      <c r="V1709">
        <v>2075.913</v>
      </c>
      <c r="W1709" t="s">
        <v>1829</v>
      </c>
    </row>
    <row r="1710" spans="1:23">
      <c r="A1710" s="27">
        <v>45837</v>
      </c>
      <c r="B1710" t="s">
        <v>788</v>
      </c>
      <c r="C1710" t="s">
        <v>1626</v>
      </c>
      <c r="D1710" t="s">
        <v>3896</v>
      </c>
      <c r="E1710" t="s">
        <v>1563</v>
      </c>
      <c r="F1710" t="s">
        <v>3897</v>
      </c>
      <c r="G1710" t="s">
        <v>1641</v>
      </c>
      <c r="H1710" t="s">
        <v>1782</v>
      </c>
      <c r="I1710" t="s">
        <v>1783</v>
      </c>
      <c r="J1710" t="s">
        <v>1784</v>
      </c>
      <c r="K1710" t="s">
        <v>1785</v>
      </c>
      <c r="L1710" t="s">
        <v>1772</v>
      </c>
      <c r="M1710" t="s">
        <v>789</v>
      </c>
      <c r="N1710">
        <v>58</v>
      </c>
      <c r="O1710" t="s">
        <v>9</v>
      </c>
      <c r="P1710" t="s">
        <v>19</v>
      </c>
      <c r="Q1710" t="s">
        <v>328</v>
      </c>
      <c r="R1710" t="s">
        <v>12</v>
      </c>
      <c r="S1710">
        <v>3</v>
      </c>
      <c r="T1710">
        <v>700.43</v>
      </c>
      <c r="U1710">
        <v>0.01</v>
      </c>
      <c r="V1710">
        <v>2080.2770999999998</v>
      </c>
      <c r="W1710" t="s">
        <v>1826</v>
      </c>
    </row>
    <row r="1711" spans="1:23">
      <c r="A1711" s="27">
        <v>45838</v>
      </c>
      <c r="B1711" t="s">
        <v>1269</v>
      </c>
      <c r="C1711" t="s">
        <v>1716</v>
      </c>
      <c r="D1711" t="s">
        <v>3945</v>
      </c>
      <c r="E1711" t="s">
        <v>1544</v>
      </c>
      <c r="F1711" t="s">
        <v>3929</v>
      </c>
      <c r="G1711" t="s">
        <v>1741</v>
      </c>
      <c r="H1711" t="s">
        <v>1807</v>
      </c>
      <c r="I1711" t="s">
        <v>1808</v>
      </c>
      <c r="J1711" t="s">
        <v>1759</v>
      </c>
      <c r="K1711" t="s">
        <v>1809</v>
      </c>
      <c r="L1711" t="s">
        <v>1756</v>
      </c>
      <c r="M1711" t="s">
        <v>1270</v>
      </c>
      <c r="N1711">
        <v>36</v>
      </c>
      <c r="O1711" t="s">
        <v>9</v>
      </c>
      <c r="P1711" t="s">
        <v>31</v>
      </c>
      <c r="Q1711" t="s">
        <v>113</v>
      </c>
      <c r="R1711" t="s">
        <v>12</v>
      </c>
      <c r="S1711">
        <v>3</v>
      </c>
      <c r="T1711">
        <v>846.31</v>
      </c>
      <c r="U1711">
        <v>0.18</v>
      </c>
      <c r="V1711">
        <v>2081.9225999999999</v>
      </c>
      <c r="W1711" t="s">
        <v>1826</v>
      </c>
    </row>
    <row r="1712" spans="1:23">
      <c r="A1712" s="27">
        <v>45839</v>
      </c>
      <c r="B1712" t="s">
        <v>59</v>
      </c>
      <c r="C1712" t="s">
        <v>1672</v>
      </c>
      <c r="D1712" t="s">
        <v>3922</v>
      </c>
      <c r="E1712" t="s">
        <v>1563</v>
      </c>
      <c r="F1712" t="s">
        <v>3839</v>
      </c>
      <c r="G1712" t="s">
        <v>1655</v>
      </c>
      <c r="H1712" t="s">
        <v>1797</v>
      </c>
      <c r="I1712" t="s">
        <v>1798</v>
      </c>
      <c r="J1712" t="s">
        <v>1754</v>
      </c>
      <c r="K1712" t="s">
        <v>129</v>
      </c>
      <c r="L1712" t="s">
        <v>1756</v>
      </c>
      <c r="M1712" t="s">
        <v>60</v>
      </c>
      <c r="N1712">
        <v>55</v>
      </c>
      <c r="O1712" t="s">
        <v>16</v>
      </c>
      <c r="P1712" t="s">
        <v>19</v>
      </c>
      <c r="Q1712" t="s">
        <v>163</v>
      </c>
      <c r="R1712" t="s">
        <v>12</v>
      </c>
      <c r="S1712">
        <v>4</v>
      </c>
      <c r="T1712">
        <v>676.58</v>
      </c>
      <c r="U1712">
        <v>0.23</v>
      </c>
      <c r="V1712">
        <v>2083.8663999999999</v>
      </c>
      <c r="W1712" t="s">
        <v>1824</v>
      </c>
    </row>
    <row r="1713" spans="1:23">
      <c r="A1713" s="27">
        <v>45839</v>
      </c>
      <c r="B1713" t="s">
        <v>752</v>
      </c>
      <c r="C1713" t="s">
        <v>1744</v>
      </c>
      <c r="D1713" t="s">
        <v>3959</v>
      </c>
      <c r="E1713" t="s">
        <v>1563</v>
      </c>
      <c r="F1713" t="s">
        <v>3854</v>
      </c>
      <c r="G1713" t="s">
        <v>1661</v>
      </c>
      <c r="H1713" t="s">
        <v>1779</v>
      </c>
      <c r="I1713" t="s">
        <v>1780</v>
      </c>
      <c r="J1713" t="s">
        <v>1763</v>
      </c>
      <c r="K1713" t="s">
        <v>1781</v>
      </c>
      <c r="L1713" t="s">
        <v>1772</v>
      </c>
      <c r="M1713" t="s">
        <v>753</v>
      </c>
      <c r="N1713">
        <v>43</v>
      </c>
      <c r="O1713" t="s">
        <v>16</v>
      </c>
      <c r="P1713" t="s">
        <v>31</v>
      </c>
      <c r="Q1713" t="s">
        <v>81</v>
      </c>
      <c r="R1713" t="s">
        <v>12</v>
      </c>
      <c r="S1713">
        <v>4</v>
      </c>
      <c r="T1713">
        <v>548.44000000000005</v>
      </c>
      <c r="U1713">
        <v>0.05</v>
      </c>
      <c r="V1713">
        <v>2084.0720000000001</v>
      </c>
      <c r="W1713" t="s">
        <v>1829</v>
      </c>
    </row>
    <row r="1714" spans="1:23">
      <c r="A1714" s="27">
        <v>45839</v>
      </c>
      <c r="B1714" t="s">
        <v>1422</v>
      </c>
      <c r="C1714" t="s">
        <v>1696</v>
      </c>
      <c r="D1714" t="s">
        <v>3935</v>
      </c>
      <c r="E1714" t="s">
        <v>1563</v>
      </c>
      <c r="F1714" t="s">
        <v>3854</v>
      </c>
      <c r="G1714" t="s">
        <v>1552</v>
      </c>
      <c r="H1714" t="s">
        <v>1801</v>
      </c>
      <c r="I1714" t="s">
        <v>1802</v>
      </c>
      <c r="J1714" t="s">
        <v>1759</v>
      </c>
      <c r="K1714" t="s">
        <v>1803</v>
      </c>
      <c r="L1714" t="s">
        <v>1756</v>
      </c>
      <c r="M1714" t="s">
        <v>1423</v>
      </c>
      <c r="N1714">
        <v>60</v>
      </c>
      <c r="O1714" t="s">
        <v>16</v>
      </c>
      <c r="P1714" t="s">
        <v>19</v>
      </c>
      <c r="Q1714" t="s">
        <v>324</v>
      </c>
      <c r="R1714" t="s">
        <v>12</v>
      </c>
      <c r="S1714">
        <v>4</v>
      </c>
      <c r="T1714">
        <v>592.14</v>
      </c>
      <c r="U1714">
        <v>0.12</v>
      </c>
      <c r="V1714">
        <v>2084.3328000000001</v>
      </c>
      <c r="W1714" t="s">
        <v>1824</v>
      </c>
    </row>
    <row r="1715" spans="1:23">
      <c r="A1715" s="27">
        <v>45840</v>
      </c>
      <c r="B1715" t="s">
        <v>1472</v>
      </c>
      <c r="C1715" t="s">
        <v>1626</v>
      </c>
      <c r="D1715" t="s">
        <v>3896</v>
      </c>
      <c r="E1715" t="s">
        <v>1563</v>
      </c>
      <c r="F1715" t="s">
        <v>3897</v>
      </c>
      <c r="G1715" t="s">
        <v>1649</v>
      </c>
      <c r="H1715" t="s">
        <v>1794</v>
      </c>
      <c r="I1715" t="s">
        <v>1795</v>
      </c>
      <c r="J1715" t="s">
        <v>1759</v>
      </c>
      <c r="K1715" t="s">
        <v>1796</v>
      </c>
      <c r="L1715" t="s">
        <v>1772</v>
      </c>
      <c r="M1715" t="s">
        <v>4002</v>
      </c>
      <c r="N1715">
        <v>59</v>
      </c>
      <c r="O1715" t="s">
        <v>9</v>
      </c>
      <c r="P1715" t="s">
        <v>19</v>
      </c>
      <c r="Q1715" t="s">
        <v>62</v>
      </c>
      <c r="R1715" t="s">
        <v>12</v>
      </c>
      <c r="S1715">
        <v>3</v>
      </c>
      <c r="T1715">
        <v>954.29</v>
      </c>
      <c r="U1715">
        <v>0.27</v>
      </c>
      <c r="V1715">
        <v>2089.8951000000002</v>
      </c>
      <c r="W1715" t="s">
        <v>1824</v>
      </c>
    </row>
    <row r="1716" spans="1:23">
      <c r="A1716" s="27">
        <v>45840</v>
      </c>
      <c r="B1716" t="s">
        <v>550</v>
      </c>
      <c r="C1716" t="s">
        <v>1610</v>
      </c>
      <c r="D1716" t="s">
        <v>3886</v>
      </c>
      <c r="E1716" t="s">
        <v>1566</v>
      </c>
      <c r="F1716" t="s">
        <v>3887</v>
      </c>
      <c r="G1716" t="s">
        <v>1725</v>
      </c>
      <c r="H1716" t="s">
        <v>1782</v>
      </c>
      <c r="I1716" t="s">
        <v>1783</v>
      </c>
      <c r="J1716" t="s">
        <v>1784</v>
      </c>
      <c r="K1716" t="s">
        <v>1785</v>
      </c>
      <c r="L1716" t="s">
        <v>1772</v>
      </c>
      <c r="M1716" t="s">
        <v>551</v>
      </c>
      <c r="N1716">
        <v>47</v>
      </c>
      <c r="O1716" t="s">
        <v>16</v>
      </c>
      <c r="P1716" t="s">
        <v>31</v>
      </c>
      <c r="Q1716" t="s">
        <v>359</v>
      </c>
      <c r="R1716" t="s">
        <v>12</v>
      </c>
      <c r="S1716">
        <v>4</v>
      </c>
      <c r="T1716">
        <v>538.73</v>
      </c>
      <c r="U1716">
        <v>0.03</v>
      </c>
      <c r="V1716">
        <v>2090.2723999999998</v>
      </c>
      <c r="W1716" t="s">
        <v>1829</v>
      </c>
    </row>
    <row r="1717" spans="1:23">
      <c r="A1717" s="27">
        <v>45840</v>
      </c>
      <c r="B1717" t="s">
        <v>230</v>
      </c>
      <c r="C1717" t="s">
        <v>1622</v>
      </c>
      <c r="D1717" t="s">
        <v>3893</v>
      </c>
      <c r="E1717" t="s">
        <v>1547</v>
      </c>
      <c r="F1717" t="s">
        <v>3894</v>
      </c>
      <c r="G1717" t="s">
        <v>1617</v>
      </c>
      <c r="H1717" t="s">
        <v>1792</v>
      </c>
      <c r="I1717" t="s">
        <v>1793</v>
      </c>
      <c r="J1717" t="s">
        <v>1763</v>
      </c>
      <c r="K1717" t="s">
        <v>395</v>
      </c>
      <c r="L1717" t="s">
        <v>1772</v>
      </c>
      <c r="M1717" t="s">
        <v>231</v>
      </c>
      <c r="N1717">
        <v>50</v>
      </c>
      <c r="O1717" t="s">
        <v>9</v>
      </c>
      <c r="P1717" t="s">
        <v>19</v>
      </c>
      <c r="Q1717" t="s">
        <v>359</v>
      </c>
      <c r="R1717" t="s">
        <v>12</v>
      </c>
      <c r="S1717">
        <v>3</v>
      </c>
      <c r="T1717">
        <v>917.64</v>
      </c>
      <c r="U1717">
        <v>0.24</v>
      </c>
      <c r="V1717">
        <v>2092.2192</v>
      </c>
      <c r="W1717" t="s">
        <v>1824</v>
      </c>
    </row>
    <row r="1718" spans="1:23">
      <c r="A1718" s="27">
        <v>45841</v>
      </c>
      <c r="B1718" t="s">
        <v>1017</v>
      </c>
      <c r="C1718" t="s">
        <v>1586</v>
      </c>
      <c r="D1718" t="s">
        <v>3871</v>
      </c>
      <c r="E1718" t="s">
        <v>1566</v>
      </c>
      <c r="F1718" t="s">
        <v>3872</v>
      </c>
      <c r="G1718" t="s">
        <v>1550</v>
      </c>
      <c r="H1718" t="s">
        <v>1810</v>
      </c>
      <c r="I1718" t="s">
        <v>1811</v>
      </c>
      <c r="J1718" t="s">
        <v>1754</v>
      </c>
      <c r="K1718" t="s">
        <v>1812</v>
      </c>
      <c r="L1718" t="s">
        <v>1756</v>
      </c>
      <c r="M1718" t="s">
        <v>1018</v>
      </c>
      <c r="N1718">
        <v>64</v>
      </c>
      <c r="O1718" t="s">
        <v>16</v>
      </c>
      <c r="P1718" t="s">
        <v>19</v>
      </c>
      <c r="Q1718" t="s">
        <v>163</v>
      </c>
      <c r="R1718" t="s">
        <v>12</v>
      </c>
      <c r="S1718">
        <v>3</v>
      </c>
      <c r="T1718">
        <v>726.97</v>
      </c>
      <c r="U1718">
        <v>0.04</v>
      </c>
      <c r="V1718">
        <v>2093.6736000000001</v>
      </c>
      <c r="W1718" t="s">
        <v>1824</v>
      </c>
    </row>
    <row r="1719" spans="1:23">
      <c r="A1719" s="27">
        <v>45841</v>
      </c>
      <c r="B1719" t="s">
        <v>211</v>
      </c>
      <c r="C1719" t="s">
        <v>1640</v>
      </c>
      <c r="D1719" t="s">
        <v>3904</v>
      </c>
      <c r="E1719" t="s">
        <v>1547</v>
      </c>
      <c r="F1719" t="s">
        <v>3843</v>
      </c>
      <c r="G1719" t="s">
        <v>1593</v>
      </c>
      <c r="H1719" t="s">
        <v>1766</v>
      </c>
      <c r="I1719" t="s">
        <v>1767</v>
      </c>
      <c r="J1719" t="s">
        <v>1759</v>
      </c>
      <c r="K1719" t="s">
        <v>1768</v>
      </c>
      <c r="L1719" t="s">
        <v>1765</v>
      </c>
      <c r="M1719" t="s">
        <v>212</v>
      </c>
      <c r="N1719">
        <v>49</v>
      </c>
      <c r="O1719" t="s">
        <v>16</v>
      </c>
      <c r="P1719" t="s">
        <v>31</v>
      </c>
      <c r="Q1719" t="s">
        <v>22</v>
      </c>
      <c r="R1719" t="s">
        <v>12</v>
      </c>
      <c r="S1719">
        <v>4</v>
      </c>
      <c r="T1719">
        <v>608.97</v>
      </c>
      <c r="U1719">
        <v>0.14000000000000001</v>
      </c>
      <c r="V1719">
        <v>2094.8568</v>
      </c>
      <c r="W1719" t="s">
        <v>1824</v>
      </c>
    </row>
    <row r="1720" spans="1:23">
      <c r="A1720" s="27">
        <v>45842</v>
      </c>
      <c r="B1720" t="s">
        <v>307</v>
      </c>
      <c r="C1720" t="s">
        <v>1716</v>
      </c>
      <c r="D1720" t="s">
        <v>3945</v>
      </c>
      <c r="E1720" t="s">
        <v>1544</v>
      </c>
      <c r="F1720" t="s">
        <v>3929</v>
      </c>
      <c r="G1720" t="s">
        <v>1655</v>
      </c>
      <c r="H1720" t="s">
        <v>1769</v>
      </c>
      <c r="I1720" t="s">
        <v>1770</v>
      </c>
      <c r="J1720" t="s">
        <v>1763</v>
      </c>
      <c r="K1720" t="s">
        <v>1771</v>
      </c>
      <c r="L1720" t="s">
        <v>1772</v>
      </c>
      <c r="M1720" t="s">
        <v>308</v>
      </c>
      <c r="N1720">
        <v>36</v>
      </c>
      <c r="O1720" t="s">
        <v>9</v>
      </c>
      <c r="P1720" t="s">
        <v>31</v>
      </c>
      <c r="Q1720" t="s">
        <v>434</v>
      </c>
      <c r="R1720" t="s">
        <v>12</v>
      </c>
      <c r="S1720">
        <v>3</v>
      </c>
      <c r="T1720">
        <v>944.64</v>
      </c>
      <c r="U1720">
        <v>0.26</v>
      </c>
      <c r="V1720">
        <v>2097.1008000000002</v>
      </c>
      <c r="W1720" t="s">
        <v>1824</v>
      </c>
    </row>
    <row r="1721" spans="1:23">
      <c r="A1721" s="27">
        <v>45842</v>
      </c>
      <c r="B1721" t="s">
        <v>384</v>
      </c>
      <c r="C1721" t="s">
        <v>1694</v>
      </c>
      <c r="D1721" t="s">
        <v>3934</v>
      </c>
      <c r="E1721" t="s">
        <v>1566</v>
      </c>
      <c r="F1721" t="s">
        <v>3887</v>
      </c>
      <c r="G1721" t="s">
        <v>1599</v>
      </c>
      <c r="H1721" t="s">
        <v>1789</v>
      </c>
      <c r="I1721" t="s">
        <v>1790</v>
      </c>
      <c r="J1721" t="s">
        <v>1754</v>
      </c>
      <c r="K1721" t="s">
        <v>1791</v>
      </c>
      <c r="L1721" t="s">
        <v>1772</v>
      </c>
      <c r="M1721" t="s">
        <v>385</v>
      </c>
      <c r="N1721">
        <v>27</v>
      </c>
      <c r="O1721" t="s">
        <v>9</v>
      </c>
      <c r="P1721" t="s">
        <v>26</v>
      </c>
      <c r="Q1721" t="s">
        <v>74</v>
      </c>
      <c r="R1721" t="s">
        <v>12</v>
      </c>
      <c r="S1721">
        <v>3</v>
      </c>
      <c r="T1721">
        <v>909.11</v>
      </c>
      <c r="U1721">
        <v>0.23</v>
      </c>
      <c r="V1721">
        <v>2100.0441000000001</v>
      </c>
      <c r="W1721" t="s">
        <v>1829</v>
      </c>
    </row>
    <row r="1722" spans="1:23">
      <c r="A1722" s="27">
        <v>45842</v>
      </c>
      <c r="B1722" t="s">
        <v>722</v>
      </c>
      <c r="C1722" t="s">
        <v>1732</v>
      </c>
      <c r="D1722" t="s">
        <v>3953</v>
      </c>
      <c r="E1722" t="s">
        <v>1544</v>
      </c>
      <c r="F1722" t="s">
        <v>3866</v>
      </c>
      <c r="G1722" t="s">
        <v>1669</v>
      </c>
      <c r="H1722" t="s">
        <v>1799</v>
      </c>
      <c r="I1722" t="s">
        <v>1800</v>
      </c>
      <c r="J1722" t="s">
        <v>1763</v>
      </c>
      <c r="K1722" t="s">
        <v>207</v>
      </c>
      <c r="L1722" t="s">
        <v>1765</v>
      </c>
      <c r="M1722" t="s">
        <v>723</v>
      </c>
      <c r="N1722">
        <v>50</v>
      </c>
      <c r="O1722" t="s">
        <v>9</v>
      </c>
      <c r="P1722" t="s">
        <v>19</v>
      </c>
      <c r="Q1722" t="s">
        <v>11</v>
      </c>
      <c r="R1722" t="s">
        <v>12</v>
      </c>
      <c r="S1722">
        <v>3</v>
      </c>
      <c r="T1722">
        <v>972.58</v>
      </c>
      <c r="U1722">
        <v>0.28000000000000003</v>
      </c>
      <c r="V1722">
        <v>2100.7728000000002</v>
      </c>
      <c r="W1722" t="s">
        <v>1829</v>
      </c>
    </row>
    <row r="1723" spans="1:23">
      <c r="A1723" s="27">
        <v>45842</v>
      </c>
      <c r="B1723" t="s">
        <v>153</v>
      </c>
      <c r="C1723" t="s">
        <v>1690</v>
      </c>
      <c r="D1723" t="s">
        <v>3932</v>
      </c>
      <c r="E1723" t="s">
        <v>1558</v>
      </c>
      <c r="F1723" t="s">
        <v>3861</v>
      </c>
      <c r="G1723" t="s">
        <v>1673</v>
      </c>
      <c r="H1723" t="s">
        <v>1761</v>
      </c>
      <c r="I1723" t="s">
        <v>1762</v>
      </c>
      <c r="J1723" t="s">
        <v>1763</v>
      </c>
      <c r="K1723" t="s">
        <v>1764</v>
      </c>
      <c r="L1723" t="s">
        <v>1765</v>
      </c>
      <c r="M1723" t="s">
        <v>154</v>
      </c>
      <c r="N1723">
        <v>55</v>
      </c>
      <c r="O1723" t="s">
        <v>16</v>
      </c>
      <c r="P1723" t="s">
        <v>19</v>
      </c>
      <c r="Q1723" t="s">
        <v>35</v>
      </c>
      <c r="R1723" t="s">
        <v>12</v>
      </c>
      <c r="S1723">
        <v>3</v>
      </c>
      <c r="T1723">
        <v>769.62</v>
      </c>
      <c r="U1723">
        <v>0.09</v>
      </c>
      <c r="V1723">
        <v>2101.0626000000002</v>
      </c>
      <c r="W1723" t="s">
        <v>1824</v>
      </c>
    </row>
    <row r="1724" spans="1:23">
      <c r="A1724" s="27">
        <v>45842</v>
      </c>
      <c r="B1724" t="s">
        <v>559</v>
      </c>
      <c r="C1724" t="s">
        <v>1638</v>
      </c>
      <c r="D1724" t="s">
        <v>3903</v>
      </c>
      <c r="E1724" t="s">
        <v>1566</v>
      </c>
      <c r="F1724" t="s">
        <v>3887</v>
      </c>
      <c r="G1724" t="s">
        <v>1683</v>
      </c>
      <c r="H1724" t="s">
        <v>1757</v>
      </c>
      <c r="I1724" t="s">
        <v>1758</v>
      </c>
      <c r="J1724" t="s">
        <v>1759</v>
      </c>
      <c r="K1724" t="s">
        <v>1760</v>
      </c>
      <c r="L1724" t="s">
        <v>1756</v>
      </c>
      <c r="M1724" t="s">
        <v>560</v>
      </c>
      <c r="N1724">
        <v>36</v>
      </c>
      <c r="O1724" t="s">
        <v>16</v>
      </c>
      <c r="P1724" t="s">
        <v>31</v>
      </c>
      <c r="Q1724" t="s">
        <v>11</v>
      </c>
      <c r="R1724" t="s">
        <v>12</v>
      </c>
      <c r="S1724">
        <v>3</v>
      </c>
      <c r="T1724">
        <v>876.01</v>
      </c>
      <c r="U1724">
        <v>0.2</v>
      </c>
      <c r="V1724">
        <v>2102.424</v>
      </c>
      <c r="W1724" t="s">
        <v>1826</v>
      </c>
    </row>
    <row r="1725" spans="1:23">
      <c r="A1725" s="27">
        <v>45842</v>
      </c>
      <c r="B1725" t="s">
        <v>496</v>
      </c>
      <c r="C1725" t="s">
        <v>1592</v>
      </c>
      <c r="D1725" t="s">
        <v>3876</v>
      </c>
      <c r="E1725" t="s">
        <v>1566</v>
      </c>
      <c r="F1725" t="s">
        <v>3872</v>
      </c>
      <c r="G1725" t="s">
        <v>1571</v>
      </c>
      <c r="H1725" t="s">
        <v>1782</v>
      </c>
      <c r="I1725" t="s">
        <v>1783</v>
      </c>
      <c r="J1725" t="s">
        <v>1784</v>
      </c>
      <c r="K1725" t="s">
        <v>1785</v>
      </c>
      <c r="L1725" t="s">
        <v>1772</v>
      </c>
      <c r="M1725" t="s">
        <v>497</v>
      </c>
      <c r="N1725">
        <v>49</v>
      </c>
      <c r="O1725" t="s">
        <v>16</v>
      </c>
      <c r="P1725" t="s">
        <v>31</v>
      </c>
      <c r="Q1725" t="s">
        <v>66</v>
      </c>
      <c r="R1725" t="s">
        <v>12</v>
      </c>
      <c r="S1725">
        <v>4</v>
      </c>
      <c r="T1725">
        <v>565.37</v>
      </c>
      <c r="U1725">
        <v>7.0000000000000007E-2</v>
      </c>
      <c r="V1725">
        <v>2103.1763999999998</v>
      </c>
      <c r="W1725" t="s">
        <v>1824</v>
      </c>
    </row>
    <row r="1726" spans="1:23">
      <c r="A1726" s="27">
        <v>45842</v>
      </c>
      <c r="B1726" t="s">
        <v>1211</v>
      </c>
      <c r="C1726" t="s">
        <v>1626</v>
      </c>
      <c r="D1726" t="s">
        <v>3896</v>
      </c>
      <c r="E1726" t="s">
        <v>1563</v>
      </c>
      <c r="F1726" t="s">
        <v>3897</v>
      </c>
      <c r="G1726" t="s">
        <v>1739</v>
      </c>
      <c r="H1726" t="s">
        <v>1801</v>
      </c>
      <c r="I1726" t="s">
        <v>1802</v>
      </c>
      <c r="J1726" t="s">
        <v>1759</v>
      </c>
      <c r="K1726" t="s">
        <v>1803</v>
      </c>
      <c r="L1726" t="s">
        <v>1756</v>
      </c>
      <c r="M1726" t="s">
        <v>1212</v>
      </c>
      <c r="N1726">
        <v>53</v>
      </c>
      <c r="O1726" t="s">
        <v>9</v>
      </c>
      <c r="P1726" t="s">
        <v>19</v>
      </c>
      <c r="Q1726" t="s">
        <v>47</v>
      </c>
      <c r="R1726" t="s">
        <v>12</v>
      </c>
      <c r="S1726">
        <v>3</v>
      </c>
      <c r="T1726">
        <v>836.27</v>
      </c>
      <c r="U1726">
        <v>0.16</v>
      </c>
      <c r="V1726">
        <v>2107.4004</v>
      </c>
      <c r="W1726" t="s">
        <v>1829</v>
      </c>
    </row>
    <row r="1727" spans="1:23">
      <c r="A1727" s="27">
        <v>45843</v>
      </c>
      <c r="B1727" t="s">
        <v>36</v>
      </c>
      <c r="C1727" t="s">
        <v>1714</v>
      </c>
      <c r="D1727" t="s">
        <v>3944</v>
      </c>
      <c r="E1727" t="s">
        <v>1558</v>
      </c>
      <c r="F1727" t="s">
        <v>3850</v>
      </c>
      <c r="G1727" t="s">
        <v>1713</v>
      </c>
      <c r="H1727" t="s">
        <v>1807</v>
      </c>
      <c r="I1727" t="s">
        <v>1808</v>
      </c>
      <c r="J1727" t="s">
        <v>1759</v>
      </c>
      <c r="K1727" t="s">
        <v>1809</v>
      </c>
      <c r="L1727" t="s">
        <v>1756</v>
      </c>
      <c r="M1727" t="s">
        <v>37</v>
      </c>
      <c r="N1727">
        <v>29</v>
      </c>
      <c r="O1727" t="s">
        <v>16</v>
      </c>
      <c r="P1727" t="s">
        <v>26</v>
      </c>
      <c r="Q1727" t="s">
        <v>66</v>
      </c>
      <c r="R1727" t="s">
        <v>12</v>
      </c>
      <c r="S1727">
        <v>3</v>
      </c>
      <c r="T1727">
        <v>816.87</v>
      </c>
      <c r="U1727">
        <v>0.14000000000000001</v>
      </c>
      <c r="V1727">
        <v>2107.5246000000002</v>
      </c>
      <c r="W1727" t="s">
        <v>1829</v>
      </c>
    </row>
    <row r="1728" spans="1:23">
      <c r="A1728" s="27">
        <v>45843</v>
      </c>
      <c r="B1728" t="s">
        <v>1166</v>
      </c>
      <c r="C1728" t="s">
        <v>1694</v>
      </c>
      <c r="D1728" t="s">
        <v>3934</v>
      </c>
      <c r="E1728" t="s">
        <v>1566</v>
      </c>
      <c r="F1728" t="s">
        <v>3887</v>
      </c>
      <c r="G1728" t="s">
        <v>1548</v>
      </c>
      <c r="H1728" t="s">
        <v>1752</v>
      </c>
      <c r="I1728" t="s">
        <v>1753</v>
      </c>
      <c r="J1728" t="s">
        <v>1754</v>
      </c>
      <c r="K1728" t="s">
        <v>1755</v>
      </c>
      <c r="L1728" t="s">
        <v>1756</v>
      </c>
      <c r="M1728" t="s">
        <v>1167</v>
      </c>
      <c r="N1728">
        <v>37</v>
      </c>
      <c r="O1728" t="s">
        <v>16</v>
      </c>
      <c r="P1728" t="s">
        <v>31</v>
      </c>
      <c r="Q1728" t="s">
        <v>201</v>
      </c>
      <c r="R1728" t="s">
        <v>12</v>
      </c>
      <c r="S1728">
        <v>3</v>
      </c>
      <c r="T1728">
        <v>780.69</v>
      </c>
      <c r="U1728">
        <v>0.1</v>
      </c>
      <c r="V1728">
        <v>2107.8629999999998</v>
      </c>
      <c r="W1728" t="s">
        <v>1829</v>
      </c>
    </row>
    <row r="1729" spans="1:23">
      <c r="A1729" s="27">
        <v>45843</v>
      </c>
      <c r="B1729" t="s">
        <v>402</v>
      </c>
      <c r="C1729" t="s">
        <v>1646</v>
      </c>
      <c r="D1729" t="s">
        <v>3908</v>
      </c>
      <c r="E1729" t="s">
        <v>1558</v>
      </c>
      <c r="F1729" t="s">
        <v>3909</v>
      </c>
      <c r="G1729" t="s">
        <v>1657</v>
      </c>
      <c r="H1729" t="s">
        <v>1779</v>
      </c>
      <c r="I1729" t="s">
        <v>1780</v>
      </c>
      <c r="J1729" t="s">
        <v>1763</v>
      </c>
      <c r="K1729" t="s">
        <v>1781</v>
      </c>
      <c r="L1729" t="s">
        <v>1772</v>
      </c>
      <c r="M1729" t="s">
        <v>403</v>
      </c>
      <c r="N1729">
        <v>53</v>
      </c>
      <c r="O1729" t="s">
        <v>16</v>
      </c>
      <c r="P1729" t="s">
        <v>19</v>
      </c>
      <c r="Q1729" t="s">
        <v>171</v>
      </c>
      <c r="R1729" t="s">
        <v>12</v>
      </c>
      <c r="S1729">
        <v>3</v>
      </c>
      <c r="T1729">
        <v>847.44</v>
      </c>
      <c r="U1729">
        <v>0.17</v>
      </c>
      <c r="V1729">
        <v>2110.1255999999998</v>
      </c>
      <c r="W1729" t="s">
        <v>1829</v>
      </c>
    </row>
    <row r="1730" spans="1:23">
      <c r="A1730" s="27">
        <v>45843</v>
      </c>
      <c r="B1730" t="s">
        <v>481</v>
      </c>
      <c r="C1730" t="s">
        <v>1668</v>
      </c>
      <c r="D1730" t="s">
        <v>3920</v>
      </c>
      <c r="E1730" t="s">
        <v>1558</v>
      </c>
      <c r="F1730" t="s">
        <v>3909</v>
      </c>
      <c r="G1730" t="s">
        <v>1665</v>
      </c>
      <c r="H1730" t="s">
        <v>1799</v>
      </c>
      <c r="I1730" t="s">
        <v>1800</v>
      </c>
      <c r="J1730" t="s">
        <v>1763</v>
      </c>
      <c r="K1730" t="s">
        <v>207</v>
      </c>
      <c r="L1730" t="s">
        <v>1765</v>
      </c>
      <c r="M1730" t="s">
        <v>482</v>
      </c>
      <c r="N1730">
        <v>37</v>
      </c>
      <c r="O1730" t="s">
        <v>9</v>
      </c>
      <c r="P1730" t="s">
        <v>31</v>
      </c>
      <c r="Q1730" t="s">
        <v>11</v>
      </c>
      <c r="R1730" t="s">
        <v>12</v>
      </c>
      <c r="S1730">
        <v>3</v>
      </c>
      <c r="T1730">
        <v>769.56</v>
      </c>
      <c r="U1730">
        <v>0.08</v>
      </c>
      <c r="V1730">
        <v>2123.9856</v>
      </c>
      <c r="W1730" t="s">
        <v>1824</v>
      </c>
    </row>
    <row r="1731" spans="1:23">
      <c r="A1731" s="27">
        <v>45844</v>
      </c>
      <c r="B1731" t="s">
        <v>1154</v>
      </c>
      <c r="C1731" t="s">
        <v>1670</v>
      </c>
      <c r="D1731" t="s">
        <v>3921</v>
      </c>
      <c r="E1731" t="s">
        <v>1566</v>
      </c>
      <c r="F1731" t="s">
        <v>3872</v>
      </c>
      <c r="G1731" t="s">
        <v>1695</v>
      </c>
      <c r="H1731" t="s">
        <v>1789</v>
      </c>
      <c r="I1731" t="s">
        <v>1790</v>
      </c>
      <c r="J1731" t="s">
        <v>1754</v>
      </c>
      <c r="K1731" t="s">
        <v>1791</v>
      </c>
      <c r="L1731" t="s">
        <v>1772</v>
      </c>
      <c r="M1731" t="s">
        <v>1155</v>
      </c>
      <c r="N1731">
        <v>20</v>
      </c>
      <c r="O1731" t="s">
        <v>16</v>
      </c>
      <c r="P1731" t="s">
        <v>26</v>
      </c>
      <c r="Q1731" t="s">
        <v>184</v>
      </c>
      <c r="R1731" t="s">
        <v>12</v>
      </c>
      <c r="S1731">
        <v>3</v>
      </c>
      <c r="T1731">
        <v>808.87</v>
      </c>
      <c r="U1731">
        <v>0.12</v>
      </c>
      <c r="V1731">
        <v>2135.4168</v>
      </c>
      <c r="W1731" t="s">
        <v>1826</v>
      </c>
    </row>
    <row r="1732" spans="1:23">
      <c r="A1732" s="27">
        <v>45844</v>
      </c>
      <c r="B1732" t="s">
        <v>1352</v>
      </c>
      <c r="C1732" t="s">
        <v>1650</v>
      </c>
      <c r="D1732" t="s">
        <v>3911</v>
      </c>
      <c r="E1732" t="s">
        <v>1563</v>
      </c>
      <c r="F1732" t="s">
        <v>3848</v>
      </c>
      <c r="G1732" t="s">
        <v>1715</v>
      </c>
      <c r="H1732" t="s">
        <v>1779</v>
      </c>
      <c r="I1732" t="s">
        <v>1780</v>
      </c>
      <c r="J1732" t="s">
        <v>1763</v>
      </c>
      <c r="K1732" t="s">
        <v>1781</v>
      </c>
      <c r="L1732" t="s">
        <v>1772</v>
      </c>
      <c r="M1732" t="s">
        <v>1353</v>
      </c>
      <c r="N1732">
        <v>61</v>
      </c>
      <c r="O1732" t="s">
        <v>9</v>
      </c>
      <c r="P1732" t="s">
        <v>19</v>
      </c>
      <c r="Q1732" t="s">
        <v>328</v>
      </c>
      <c r="R1732" t="s">
        <v>12</v>
      </c>
      <c r="S1732">
        <v>4</v>
      </c>
      <c r="T1732">
        <v>581.34</v>
      </c>
      <c r="U1732">
        <v>0.08</v>
      </c>
      <c r="V1732">
        <v>2139.3312000000001</v>
      </c>
      <c r="W1732" t="s">
        <v>1824</v>
      </c>
    </row>
    <row r="1733" spans="1:23">
      <c r="A1733" s="27">
        <v>45844</v>
      </c>
      <c r="B1733" t="s">
        <v>523</v>
      </c>
      <c r="C1733" t="s">
        <v>1676</v>
      </c>
      <c r="D1733" t="s">
        <v>3924</v>
      </c>
      <c r="E1733" t="s">
        <v>1558</v>
      </c>
      <c r="F1733" t="s">
        <v>3906</v>
      </c>
      <c r="G1733" t="s">
        <v>1643</v>
      </c>
      <c r="H1733" t="s">
        <v>1752</v>
      </c>
      <c r="I1733" t="s">
        <v>1753</v>
      </c>
      <c r="J1733" t="s">
        <v>1754</v>
      </c>
      <c r="K1733" t="s">
        <v>1755</v>
      </c>
      <c r="L1733" t="s">
        <v>1756</v>
      </c>
      <c r="M1733" t="s">
        <v>524</v>
      </c>
      <c r="N1733">
        <v>46</v>
      </c>
      <c r="O1733" t="s">
        <v>9</v>
      </c>
      <c r="P1733" t="s">
        <v>31</v>
      </c>
      <c r="Q1733" t="s">
        <v>99</v>
      </c>
      <c r="R1733" t="s">
        <v>12</v>
      </c>
      <c r="S1733">
        <v>3</v>
      </c>
      <c r="T1733">
        <v>713.95</v>
      </c>
      <c r="U1733">
        <v>0</v>
      </c>
      <c r="V1733">
        <v>2141.85</v>
      </c>
      <c r="W1733" t="s">
        <v>1824</v>
      </c>
    </row>
    <row r="1734" spans="1:23">
      <c r="A1734" s="27">
        <v>45845</v>
      </c>
      <c r="B1734" t="s">
        <v>247</v>
      </c>
      <c r="C1734" t="s">
        <v>1700</v>
      </c>
      <c r="D1734" t="s">
        <v>3937</v>
      </c>
      <c r="E1734" t="s">
        <v>1563</v>
      </c>
      <c r="F1734" t="s">
        <v>3839</v>
      </c>
      <c r="G1734" t="s">
        <v>1727</v>
      </c>
      <c r="H1734" t="s">
        <v>1789</v>
      </c>
      <c r="I1734" t="s">
        <v>1790</v>
      </c>
      <c r="J1734" t="s">
        <v>1754</v>
      </c>
      <c r="K1734" t="s">
        <v>1791</v>
      </c>
      <c r="L1734" t="s">
        <v>1772</v>
      </c>
      <c r="M1734" t="s">
        <v>248</v>
      </c>
      <c r="N1734">
        <v>58</v>
      </c>
      <c r="O1734" t="s">
        <v>9</v>
      </c>
      <c r="P1734" t="s">
        <v>19</v>
      </c>
      <c r="Q1734" t="s">
        <v>25</v>
      </c>
      <c r="R1734" t="s">
        <v>12</v>
      </c>
      <c r="S1734">
        <v>3</v>
      </c>
      <c r="T1734">
        <v>904.48</v>
      </c>
      <c r="U1734">
        <v>0.21</v>
      </c>
      <c r="V1734">
        <v>2143.6176</v>
      </c>
      <c r="W1734" t="s">
        <v>1824</v>
      </c>
    </row>
    <row r="1735" spans="1:23">
      <c r="A1735" s="27">
        <v>45845</v>
      </c>
      <c r="B1735" t="s">
        <v>496</v>
      </c>
      <c r="C1735" t="s">
        <v>1654</v>
      </c>
      <c r="D1735" t="s">
        <v>3913</v>
      </c>
      <c r="E1735" t="s">
        <v>1547</v>
      </c>
      <c r="F1735" t="s">
        <v>3846</v>
      </c>
      <c r="G1735" t="s">
        <v>1631</v>
      </c>
      <c r="H1735" t="s">
        <v>1757</v>
      </c>
      <c r="I1735" t="s">
        <v>1758</v>
      </c>
      <c r="J1735" t="s">
        <v>1759</v>
      </c>
      <c r="K1735" t="s">
        <v>1760</v>
      </c>
      <c r="L1735" t="s">
        <v>1756</v>
      </c>
      <c r="M1735" t="s">
        <v>497</v>
      </c>
      <c r="N1735">
        <v>49</v>
      </c>
      <c r="O1735" t="s">
        <v>16</v>
      </c>
      <c r="P1735" t="s">
        <v>31</v>
      </c>
      <c r="Q1735" t="s">
        <v>140</v>
      </c>
      <c r="R1735" t="s">
        <v>12</v>
      </c>
      <c r="S1735">
        <v>3</v>
      </c>
      <c r="T1735">
        <v>841.47</v>
      </c>
      <c r="U1735">
        <v>0.15</v>
      </c>
      <c r="V1735">
        <v>2145.7485000000001</v>
      </c>
      <c r="W1735" t="s">
        <v>1829</v>
      </c>
    </row>
    <row r="1736" spans="1:23">
      <c r="A1736" s="27">
        <v>45846</v>
      </c>
      <c r="B1736" t="s">
        <v>1059</v>
      </c>
      <c r="C1736" t="s">
        <v>1690</v>
      </c>
      <c r="D1736" t="s">
        <v>3932</v>
      </c>
      <c r="E1736" t="s">
        <v>1558</v>
      </c>
      <c r="F1736" t="s">
        <v>3861</v>
      </c>
      <c r="G1736" t="s">
        <v>1657</v>
      </c>
      <c r="H1736" t="s">
        <v>1799</v>
      </c>
      <c r="I1736" t="s">
        <v>1800</v>
      </c>
      <c r="J1736" t="s">
        <v>1763</v>
      </c>
      <c r="K1736" t="s">
        <v>207</v>
      </c>
      <c r="L1736" t="s">
        <v>1765</v>
      </c>
      <c r="M1736" t="s">
        <v>1060</v>
      </c>
      <c r="N1736">
        <v>40</v>
      </c>
      <c r="O1736" t="s">
        <v>16</v>
      </c>
      <c r="P1736" t="s">
        <v>31</v>
      </c>
      <c r="Q1736" t="s">
        <v>233</v>
      </c>
      <c r="R1736" t="s">
        <v>12</v>
      </c>
      <c r="S1736">
        <v>4</v>
      </c>
      <c r="T1736">
        <v>715.85</v>
      </c>
      <c r="U1736">
        <v>0.25</v>
      </c>
      <c r="V1736">
        <v>2147.5500000000002</v>
      </c>
      <c r="W1736" t="s">
        <v>1826</v>
      </c>
    </row>
    <row r="1737" spans="1:23">
      <c r="A1737" s="27">
        <v>45847</v>
      </c>
      <c r="B1737" t="s">
        <v>1080</v>
      </c>
      <c r="C1737" t="s">
        <v>1706</v>
      </c>
      <c r="D1737" t="s">
        <v>3940</v>
      </c>
      <c r="E1737" t="s">
        <v>1544</v>
      </c>
      <c r="F1737" t="s">
        <v>3852</v>
      </c>
      <c r="G1737" t="s">
        <v>1579</v>
      </c>
      <c r="H1737" t="s">
        <v>1757</v>
      </c>
      <c r="I1737" t="s">
        <v>1758</v>
      </c>
      <c r="J1737" t="s">
        <v>1759</v>
      </c>
      <c r="K1737" t="s">
        <v>1760</v>
      </c>
      <c r="L1737" t="s">
        <v>1756</v>
      </c>
      <c r="M1737" t="s">
        <v>1081</v>
      </c>
      <c r="N1737">
        <v>39</v>
      </c>
      <c r="O1737" t="s">
        <v>9</v>
      </c>
      <c r="P1737" t="s">
        <v>31</v>
      </c>
      <c r="Q1737" t="s">
        <v>287</v>
      </c>
      <c r="R1737" t="s">
        <v>12</v>
      </c>
      <c r="S1737">
        <v>0</v>
      </c>
      <c r="T1737">
        <v>873.22</v>
      </c>
      <c r="U1737">
        <v>0.18</v>
      </c>
      <c r="V1737">
        <v>2148.1212</v>
      </c>
      <c r="W1737" t="s">
        <v>1826</v>
      </c>
    </row>
    <row r="1738" spans="1:23">
      <c r="A1738" s="27">
        <v>45847</v>
      </c>
      <c r="B1738" t="s">
        <v>1469</v>
      </c>
      <c r="C1738" t="s">
        <v>1700</v>
      </c>
      <c r="D1738" t="s">
        <v>3937</v>
      </c>
      <c r="E1738" t="s">
        <v>1563</v>
      </c>
      <c r="F1738" t="s">
        <v>3839</v>
      </c>
      <c r="G1738" t="s">
        <v>1627</v>
      </c>
      <c r="H1738" t="s">
        <v>1804</v>
      </c>
      <c r="I1738" t="s">
        <v>1805</v>
      </c>
      <c r="J1738" t="s">
        <v>1784</v>
      </c>
      <c r="K1738" t="s">
        <v>1806</v>
      </c>
      <c r="L1738" t="s">
        <v>1756</v>
      </c>
      <c r="M1738" t="s">
        <v>1470</v>
      </c>
      <c r="N1738">
        <v>41</v>
      </c>
      <c r="O1738" t="s">
        <v>16</v>
      </c>
      <c r="P1738" t="s">
        <v>31</v>
      </c>
      <c r="Q1738" t="s">
        <v>156</v>
      </c>
      <c r="R1738" t="s">
        <v>12</v>
      </c>
      <c r="S1738">
        <v>3</v>
      </c>
      <c r="T1738">
        <v>761.8</v>
      </c>
      <c r="U1738">
        <v>0.06</v>
      </c>
      <c r="V1738">
        <v>2148.2759999999989</v>
      </c>
      <c r="W1738" t="s">
        <v>1826</v>
      </c>
    </row>
    <row r="1739" spans="1:23">
      <c r="A1739" s="27">
        <v>45847</v>
      </c>
      <c r="B1739" t="s">
        <v>255</v>
      </c>
      <c r="C1739" t="s">
        <v>1598</v>
      </c>
      <c r="D1739" t="s">
        <v>3880</v>
      </c>
      <c r="E1739" t="s">
        <v>1547</v>
      </c>
      <c r="F1739" t="s">
        <v>3848</v>
      </c>
      <c r="G1739" t="s">
        <v>1627</v>
      </c>
      <c r="H1739" t="s">
        <v>1807</v>
      </c>
      <c r="I1739" t="s">
        <v>1808</v>
      </c>
      <c r="J1739" t="s">
        <v>1759</v>
      </c>
      <c r="K1739" t="s">
        <v>1809</v>
      </c>
      <c r="L1739" t="s">
        <v>1756</v>
      </c>
      <c r="M1739" t="s">
        <v>256</v>
      </c>
      <c r="N1739">
        <v>24</v>
      </c>
      <c r="O1739" t="s">
        <v>16</v>
      </c>
      <c r="P1739" t="s">
        <v>26</v>
      </c>
      <c r="Q1739" t="s">
        <v>233</v>
      </c>
      <c r="R1739" t="s">
        <v>12</v>
      </c>
      <c r="S1739">
        <v>3</v>
      </c>
      <c r="T1739">
        <v>852.72</v>
      </c>
      <c r="U1739">
        <v>0.16</v>
      </c>
      <c r="V1739">
        <v>2148.8544000000002</v>
      </c>
      <c r="W1739" t="s">
        <v>1824</v>
      </c>
    </row>
    <row r="1740" spans="1:23">
      <c r="A1740" s="27">
        <v>45848</v>
      </c>
      <c r="B1740" t="s">
        <v>1455</v>
      </c>
      <c r="C1740" t="s">
        <v>1590</v>
      </c>
      <c r="D1740" t="s">
        <v>3874</v>
      </c>
      <c r="E1740" t="s">
        <v>1544</v>
      </c>
      <c r="F1740" t="s">
        <v>3875</v>
      </c>
      <c r="G1740" t="s">
        <v>1727</v>
      </c>
      <c r="H1740" t="s">
        <v>1794</v>
      </c>
      <c r="I1740" t="s">
        <v>1795</v>
      </c>
      <c r="J1740" t="s">
        <v>1759</v>
      </c>
      <c r="K1740" t="s">
        <v>1796</v>
      </c>
      <c r="L1740" t="s">
        <v>1772</v>
      </c>
      <c r="M1740" t="s">
        <v>1456</v>
      </c>
      <c r="N1740">
        <v>42</v>
      </c>
      <c r="O1740" t="s">
        <v>9</v>
      </c>
      <c r="P1740" t="s">
        <v>31</v>
      </c>
      <c r="Q1740" t="s">
        <v>47</v>
      </c>
      <c r="R1740" t="s">
        <v>12</v>
      </c>
      <c r="S1740">
        <v>3</v>
      </c>
      <c r="T1740">
        <v>984.12</v>
      </c>
      <c r="U1740">
        <v>0.27</v>
      </c>
      <c r="V1740">
        <v>2155.2228</v>
      </c>
      <c r="W1740" t="s">
        <v>1829</v>
      </c>
    </row>
    <row r="1741" spans="1:23">
      <c r="A1741" s="27">
        <v>45848</v>
      </c>
      <c r="B1741" t="s">
        <v>208</v>
      </c>
      <c r="C1741" t="s">
        <v>1596</v>
      </c>
      <c r="D1741" t="s">
        <v>3878</v>
      </c>
      <c r="E1741" t="s">
        <v>1566</v>
      </c>
      <c r="F1741" t="s">
        <v>3879</v>
      </c>
      <c r="G1741" t="s">
        <v>1641</v>
      </c>
      <c r="H1741" t="s">
        <v>1810</v>
      </c>
      <c r="I1741" t="s">
        <v>1811</v>
      </c>
      <c r="J1741" t="s">
        <v>1754</v>
      </c>
      <c r="K1741" t="s">
        <v>1812</v>
      </c>
      <c r="L1741" t="s">
        <v>1756</v>
      </c>
      <c r="M1741" t="s">
        <v>209</v>
      </c>
      <c r="N1741">
        <v>56</v>
      </c>
      <c r="O1741" t="s">
        <v>16</v>
      </c>
      <c r="P1741" t="s">
        <v>19</v>
      </c>
      <c r="Q1741" t="s">
        <v>18</v>
      </c>
      <c r="R1741" t="s">
        <v>12</v>
      </c>
      <c r="S1741">
        <v>4</v>
      </c>
      <c r="T1741">
        <v>641.45000000000005</v>
      </c>
      <c r="U1741">
        <v>0.16</v>
      </c>
      <c r="V1741">
        <v>2155.2719999999999</v>
      </c>
      <c r="W1741" t="s">
        <v>1826</v>
      </c>
    </row>
    <row r="1742" spans="1:23">
      <c r="A1742" s="27">
        <v>45849</v>
      </c>
      <c r="B1742" t="s">
        <v>141</v>
      </c>
      <c r="C1742" t="s">
        <v>1742</v>
      </c>
      <c r="D1742" t="s">
        <v>3958</v>
      </c>
      <c r="E1742" t="s">
        <v>1566</v>
      </c>
      <c r="F1742" t="s">
        <v>3887</v>
      </c>
      <c r="G1742" t="s">
        <v>1669</v>
      </c>
      <c r="H1742" t="s">
        <v>1794</v>
      </c>
      <c r="I1742" t="s">
        <v>1795</v>
      </c>
      <c r="J1742" t="s">
        <v>1759</v>
      </c>
      <c r="K1742" t="s">
        <v>1796</v>
      </c>
      <c r="L1742" t="s">
        <v>1772</v>
      </c>
      <c r="M1742" t="s">
        <v>142</v>
      </c>
      <c r="N1742">
        <v>52</v>
      </c>
      <c r="O1742" t="s">
        <v>9</v>
      </c>
      <c r="P1742" t="s">
        <v>19</v>
      </c>
      <c r="Q1742" t="s">
        <v>35</v>
      </c>
      <c r="R1742" t="s">
        <v>12</v>
      </c>
      <c r="S1742">
        <v>4</v>
      </c>
      <c r="T1742">
        <v>700.18</v>
      </c>
      <c r="U1742">
        <v>0.23</v>
      </c>
      <c r="V1742">
        <v>2156.5544</v>
      </c>
      <c r="W1742" t="s">
        <v>1829</v>
      </c>
    </row>
    <row r="1743" spans="1:23">
      <c r="A1743" s="27">
        <v>45849</v>
      </c>
      <c r="B1743" t="s">
        <v>687</v>
      </c>
      <c r="C1743" t="s">
        <v>1624</v>
      </c>
      <c r="D1743" t="s">
        <v>3895</v>
      </c>
      <c r="E1743" t="s">
        <v>1566</v>
      </c>
      <c r="F1743" t="s">
        <v>3879</v>
      </c>
      <c r="G1743" t="s">
        <v>1605</v>
      </c>
      <c r="H1743" t="s">
        <v>1794</v>
      </c>
      <c r="I1743" t="s">
        <v>1795</v>
      </c>
      <c r="J1743" t="s">
        <v>1759</v>
      </c>
      <c r="K1743" t="s">
        <v>1796</v>
      </c>
      <c r="L1743" t="s">
        <v>1772</v>
      </c>
      <c r="M1743" t="s">
        <v>688</v>
      </c>
      <c r="N1743">
        <v>20</v>
      </c>
      <c r="O1743" t="s">
        <v>16</v>
      </c>
      <c r="P1743" t="s">
        <v>26</v>
      </c>
      <c r="Q1743" t="s">
        <v>18</v>
      </c>
      <c r="R1743" t="s">
        <v>12</v>
      </c>
      <c r="S1743">
        <v>4</v>
      </c>
      <c r="T1743">
        <v>619.74</v>
      </c>
      <c r="U1743">
        <v>0.13</v>
      </c>
      <c r="V1743">
        <v>2156.6952000000001</v>
      </c>
      <c r="W1743" t="s">
        <v>1824</v>
      </c>
    </row>
    <row r="1744" spans="1:23">
      <c r="A1744" s="27">
        <v>45849</v>
      </c>
      <c r="B1744" t="s">
        <v>127</v>
      </c>
      <c r="C1744" t="s">
        <v>1672</v>
      </c>
      <c r="D1744" t="s">
        <v>3922</v>
      </c>
      <c r="E1744" t="s">
        <v>1563</v>
      </c>
      <c r="F1744" t="s">
        <v>3839</v>
      </c>
      <c r="G1744" t="s">
        <v>1627</v>
      </c>
      <c r="H1744" t="s">
        <v>1794</v>
      </c>
      <c r="I1744" t="s">
        <v>1795</v>
      </c>
      <c r="J1744" t="s">
        <v>1759</v>
      </c>
      <c r="K1744" t="s">
        <v>1796</v>
      </c>
      <c r="L1744" t="s">
        <v>1772</v>
      </c>
      <c r="M1744" t="s">
        <v>128</v>
      </c>
      <c r="N1744">
        <v>41</v>
      </c>
      <c r="O1744" t="s">
        <v>9</v>
      </c>
      <c r="P1744" t="s">
        <v>31</v>
      </c>
      <c r="Q1744" t="s">
        <v>328</v>
      </c>
      <c r="R1744" t="s">
        <v>12</v>
      </c>
      <c r="S1744">
        <v>3</v>
      </c>
      <c r="T1744">
        <v>741.33</v>
      </c>
      <c r="U1744">
        <v>0.03</v>
      </c>
      <c r="V1744">
        <v>2157.2703000000001</v>
      </c>
      <c r="W1744" t="s">
        <v>1826</v>
      </c>
    </row>
    <row r="1745" spans="1:23">
      <c r="A1745" s="27">
        <v>45849</v>
      </c>
      <c r="B1745" t="s">
        <v>1257</v>
      </c>
      <c r="C1745" t="s">
        <v>1580</v>
      </c>
      <c r="D1745" t="s">
        <v>3867</v>
      </c>
      <c r="E1745" t="s">
        <v>1558</v>
      </c>
      <c r="F1745" t="s">
        <v>3868</v>
      </c>
      <c r="G1745" t="s">
        <v>1593</v>
      </c>
      <c r="H1745" t="s">
        <v>1782</v>
      </c>
      <c r="I1745" t="s">
        <v>1783</v>
      </c>
      <c r="J1745" t="s">
        <v>1784</v>
      </c>
      <c r="K1745" t="s">
        <v>1785</v>
      </c>
      <c r="L1745" t="s">
        <v>1772</v>
      </c>
      <c r="M1745" t="s">
        <v>1258</v>
      </c>
      <c r="N1745">
        <v>22</v>
      </c>
      <c r="O1745" t="s">
        <v>16</v>
      </c>
      <c r="P1745" t="s">
        <v>26</v>
      </c>
      <c r="Q1745" t="s">
        <v>35</v>
      </c>
      <c r="R1745" t="s">
        <v>12</v>
      </c>
      <c r="S1745">
        <v>4</v>
      </c>
      <c r="T1745">
        <v>700.88</v>
      </c>
      <c r="U1745">
        <v>0.23</v>
      </c>
      <c r="V1745">
        <v>2158.7103999999999</v>
      </c>
      <c r="W1745" t="s">
        <v>1824</v>
      </c>
    </row>
    <row r="1746" spans="1:23">
      <c r="A1746" s="27">
        <v>45849</v>
      </c>
      <c r="B1746" t="s">
        <v>487</v>
      </c>
      <c r="C1746" t="s">
        <v>1692</v>
      </c>
      <c r="D1746" t="s">
        <v>3933</v>
      </c>
      <c r="E1746" t="s">
        <v>1566</v>
      </c>
      <c r="F1746" t="s">
        <v>3856</v>
      </c>
      <c r="G1746" t="s">
        <v>1715</v>
      </c>
      <c r="H1746" t="s">
        <v>1807</v>
      </c>
      <c r="I1746" t="s">
        <v>1808</v>
      </c>
      <c r="J1746" t="s">
        <v>1759</v>
      </c>
      <c r="K1746" t="s">
        <v>1809</v>
      </c>
      <c r="L1746" t="s">
        <v>1756</v>
      </c>
      <c r="M1746" t="s">
        <v>488</v>
      </c>
      <c r="N1746">
        <v>62</v>
      </c>
      <c r="O1746" t="s">
        <v>16</v>
      </c>
      <c r="P1746" t="s">
        <v>19</v>
      </c>
      <c r="Q1746" t="s">
        <v>39</v>
      </c>
      <c r="R1746" t="s">
        <v>12</v>
      </c>
      <c r="S1746">
        <v>3</v>
      </c>
      <c r="T1746">
        <v>986.04</v>
      </c>
      <c r="U1746">
        <v>0.27</v>
      </c>
      <c r="V1746">
        <v>2159.4276</v>
      </c>
      <c r="W1746" t="s">
        <v>1826</v>
      </c>
    </row>
    <row r="1747" spans="1:23">
      <c r="A1747" s="27">
        <v>45849</v>
      </c>
      <c r="B1747" t="s">
        <v>55</v>
      </c>
      <c r="C1747" t="s">
        <v>1551</v>
      </c>
      <c r="D1747" t="s">
        <v>3844</v>
      </c>
      <c r="E1747" t="s">
        <v>1547</v>
      </c>
      <c r="F1747" t="s">
        <v>3843</v>
      </c>
      <c r="G1747" t="s">
        <v>1569</v>
      </c>
      <c r="H1747" t="s">
        <v>1766</v>
      </c>
      <c r="I1747" t="s">
        <v>1767</v>
      </c>
      <c r="J1747" t="s">
        <v>1759</v>
      </c>
      <c r="K1747" t="s">
        <v>1768</v>
      </c>
      <c r="L1747" t="s">
        <v>1765</v>
      </c>
      <c r="M1747" t="s">
        <v>56</v>
      </c>
      <c r="N1747">
        <v>28</v>
      </c>
      <c r="O1747" t="s">
        <v>16</v>
      </c>
      <c r="P1747" t="s">
        <v>26</v>
      </c>
      <c r="Q1747" t="s">
        <v>237</v>
      </c>
      <c r="R1747" t="s">
        <v>12</v>
      </c>
      <c r="S1747">
        <v>3</v>
      </c>
      <c r="T1747">
        <v>728.32</v>
      </c>
      <c r="U1747">
        <v>0.01</v>
      </c>
      <c r="V1747">
        <v>2163.1104</v>
      </c>
      <c r="W1747" t="s">
        <v>1826</v>
      </c>
    </row>
    <row r="1748" spans="1:23">
      <c r="A1748" s="27">
        <v>45850</v>
      </c>
      <c r="B1748" t="s">
        <v>1425</v>
      </c>
      <c r="C1748" t="s">
        <v>1708</v>
      </c>
      <c r="D1748" t="s">
        <v>3941</v>
      </c>
      <c r="E1748" t="s">
        <v>1544</v>
      </c>
      <c r="F1748" t="s">
        <v>3858</v>
      </c>
      <c r="G1748" t="s">
        <v>1743</v>
      </c>
      <c r="H1748" t="s">
        <v>1801</v>
      </c>
      <c r="I1748" t="s">
        <v>1802</v>
      </c>
      <c r="J1748" t="s">
        <v>1759</v>
      </c>
      <c r="K1748" t="s">
        <v>1803</v>
      </c>
      <c r="L1748" t="s">
        <v>1756</v>
      </c>
      <c r="M1748" t="s">
        <v>1426</v>
      </c>
      <c r="N1748">
        <v>34</v>
      </c>
      <c r="O1748" t="s">
        <v>16</v>
      </c>
      <c r="P1748" t="s">
        <v>26</v>
      </c>
      <c r="Q1748" t="s">
        <v>434</v>
      </c>
      <c r="R1748" t="s">
        <v>12</v>
      </c>
      <c r="S1748">
        <v>4</v>
      </c>
      <c r="T1748">
        <v>643.96</v>
      </c>
      <c r="U1748">
        <v>0.16</v>
      </c>
      <c r="V1748">
        <v>2163.7055999999998</v>
      </c>
      <c r="W1748" t="s">
        <v>1826</v>
      </c>
    </row>
    <row r="1749" spans="1:23">
      <c r="A1749" s="27">
        <v>45850</v>
      </c>
      <c r="B1749" t="s">
        <v>381</v>
      </c>
      <c r="C1749" t="s">
        <v>1644</v>
      </c>
      <c r="D1749" t="s">
        <v>3907</v>
      </c>
      <c r="E1749" t="s">
        <v>1563</v>
      </c>
      <c r="F1749" t="s">
        <v>3848</v>
      </c>
      <c r="G1749" t="s">
        <v>1737</v>
      </c>
      <c r="H1749" t="s">
        <v>1789</v>
      </c>
      <c r="I1749" t="s">
        <v>1790</v>
      </c>
      <c r="J1749" t="s">
        <v>1754</v>
      </c>
      <c r="K1749" t="s">
        <v>1791</v>
      </c>
      <c r="L1749" t="s">
        <v>1772</v>
      </c>
      <c r="M1749" t="s">
        <v>382</v>
      </c>
      <c r="N1749">
        <v>38</v>
      </c>
      <c r="O1749" t="s">
        <v>9</v>
      </c>
      <c r="P1749" t="s">
        <v>31</v>
      </c>
      <c r="Q1749" t="s">
        <v>254</v>
      </c>
      <c r="R1749" t="s">
        <v>12</v>
      </c>
      <c r="S1749">
        <v>4</v>
      </c>
      <c r="T1749">
        <v>751.63</v>
      </c>
      <c r="U1749">
        <v>0.28000000000000003</v>
      </c>
      <c r="V1749">
        <v>2164.6943999999999</v>
      </c>
      <c r="W1749" t="s">
        <v>1826</v>
      </c>
    </row>
    <row r="1750" spans="1:23">
      <c r="A1750" s="27">
        <v>45850</v>
      </c>
      <c r="B1750" t="s">
        <v>1319</v>
      </c>
      <c r="C1750" t="s">
        <v>1726</v>
      </c>
      <c r="D1750" t="s">
        <v>3950</v>
      </c>
      <c r="E1750" t="s">
        <v>1558</v>
      </c>
      <c r="F1750" t="s">
        <v>3906</v>
      </c>
      <c r="G1750" t="s">
        <v>1663</v>
      </c>
      <c r="H1750" t="s">
        <v>1776</v>
      </c>
      <c r="I1750" t="s">
        <v>1777</v>
      </c>
      <c r="J1750" t="s">
        <v>1754</v>
      </c>
      <c r="K1750" t="s">
        <v>1778</v>
      </c>
      <c r="L1750" t="s">
        <v>1772</v>
      </c>
      <c r="M1750" t="s">
        <v>1320</v>
      </c>
      <c r="N1750">
        <v>40</v>
      </c>
      <c r="O1750" t="s">
        <v>9</v>
      </c>
      <c r="P1750" t="s">
        <v>31</v>
      </c>
      <c r="Q1750" t="s">
        <v>324</v>
      </c>
      <c r="R1750" t="s">
        <v>12</v>
      </c>
      <c r="S1750">
        <v>4</v>
      </c>
      <c r="T1750">
        <v>630.21</v>
      </c>
      <c r="U1750">
        <v>0.14000000000000001</v>
      </c>
      <c r="V1750">
        <v>2167.9223999999999</v>
      </c>
      <c r="W1750" t="s">
        <v>1829</v>
      </c>
    </row>
    <row r="1751" spans="1:23">
      <c r="A1751" s="27">
        <v>45851</v>
      </c>
      <c r="B1751" t="s">
        <v>1464</v>
      </c>
      <c r="C1751" t="s">
        <v>1694</v>
      </c>
      <c r="D1751" t="s">
        <v>3934</v>
      </c>
      <c r="E1751" t="s">
        <v>1566</v>
      </c>
      <c r="F1751" t="s">
        <v>3887</v>
      </c>
      <c r="G1751" t="s">
        <v>1679</v>
      </c>
      <c r="H1751" t="s">
        <v>1769</v>
      </c>
      <c r="I1751" t="s">
        <v>1770</v>
      </c>
      <c r="J1751" t="s">
        <v>1763</v>
      </c>
      <c r="K1751" t="s">
        <v>1771</v>
      </c>
      <c r="L1751" t="s">
        <v>1772</v>
      </c>
      <c r="M1751" t="s">
        <v>1465</v>
      </c>
      <c r="N1751">
        <v>18</v>
      </c>
      <c r="O1751" t="s">
        <v>16</v>
      </c>
      <c r="P1751" t="s">
        <v>26</v>
      </c>
      <c r="Q1751" t="s">
        <v>287</v>
      </c>
      <c r="R1751" t="s">
        <v>12</v>
      </c>
      <c r="S1751">
        <v>4</v>
      </c>
      <c r="T1751">
        <v>753</v>
      </c>
      <c r="U1751">
        <v>0.28000000000000003</v>
      </c>
      <c r="V1751">
        <v>2168.64</v>
      </c>
      <c r="W1751" t="s">
        <v>1824</v>
      </c>
    </row>
    <row r="1752" spans="1:23">
      <c r="A1752" s="27">
        <v>45851</v>
      </c>
      <c r="B1752" t="s">
        <v>684</v>
      </c>
      <c r="C1752" t="s">
        <v>1646</v>
      </c>
      <c r="D1752" t="s">
        <v>3908</v>
      </c>
      <c r="E1752" t="s">
        <v>1558</v>
      </c>
      <c r="F1752" t="s">
        <v>3909</v>
      </c>
      <c r="G1752" t="s">
        <v>1657</v>
      </c>
      <c r="H1752" t="s">
        <v>1757</v>
      </c>
      <c r="I1752" t="s">
        <v>1758</v>
      </c>
      <c r="J1752" t="s">
        <v>1759</v>
      </c>
      <c r="K1752" t="s">
        <v>1760</v>
      </c>
      <c r="L1752" t="s">
        <v>1756</v>
      </c>
      <c r="M1752" t="s">
        <v>685</v>
      </c>
      <c r="N1752">
        <v>48</v>
      </c>
      <c r="O1752" t="s">
        <v>9</v>
      </c>
      <c r="P1752" t="s">
        <v>31</v>
      </c>
      <c r="Q1752" t="s">
        <v>88</v>
      </c>
      <c r="R1752" t="s">
        <v>12</v>
      </c>
      <c r="S1752">
        <v>3</v>
      </c>
      <c r="T1752">
        <v>803.31</v>
      </c>
      <c r="U1752">
        <v>0.1</v>
      </c>
      <c r="V1752">
        <v>2168.9369999999999</v>
      </c>
      <c r="W1752" t="s">
        <v>1826</v>
      </c>
    </row>
    <row r="1753" spans="1:23">
      <c r="A1753" s="27">
        <v>45851</v>
      </c>
      <c r="B1753" t="s">
        <v>1053</v>
      </c>
      <c r="C1753" t="s">
        <v>1624</v>
      </c>
      <c r="D1753" t="s">
        <v>3895</v>
      </c>
      <c r="E1753" t="s">
        <v>1566</v>
      </c>
      <c r="F1753" t="s">
        <v>3879</v>
      </c>
      <c r="G1753" t="s">
        <v>1723</v>
      </c>
      <c r="H1753" t="s">
        <v>1776</v>
      </c>
      <c r="I1753" t="s">
        <v>1777</v>
      </c>
      <c r="J1753" t="s">
        <v>1754</v>
      </c>
      <c r="K1753" t="s">
        <v>1778</v>
      </c>
      <c r="L1753" t="s">
        <v>1772</v>
      </c>
      <c r="M1753" t="s">
        <v>1054</v>
      </c>
      <c r="N1753">
        <v>37</v>
      </c>
      <c r="O1753" t="s">
        <v>9</v>
      </c>
      <c r="P1753" t="s">
        <v>31</v>
      </c>
      <c r="Q1753" t="s">
        <v>25</v>
      </c>
      <c r="R1753" t="s">
        <v>12</v>
      </c>
      <c r="S1753">
        <v>4</v>
      </c>
      <c r="T1753">
        <v>766.03</v>
      </c>
      <c r="U1753">
        <v>0.28999999999999998</v>
      </c>
      <c r="V1753">
        <v>2175.5252</v>
      </c>
      <c r="W1753" t="s">
        <v>1824</v>
      </c>
    </row>
    <row r="1754" spans="1:23">
      <c r="A1754" s="27">
        <v>45851</v>
      </c>
      <c r="B1754" t="s">
        <v>366</v>
      </c>
      <c r="C1754" t="s">
        <v>1726</v>
      </c>
      <c r="D1754" t="s">
        <v>3950</v>
      </c>
      <c r="E1754" t="s">
        <v>1558</v>
      </c>
      <c r="F1754" t="s">
        <v>3906</v>
      </c>
      <c r="G1754" t="s">
        <v>1669</v>
      </c>
      <c r="H1754" t="s">
        <v>1813</v>
      </c>
      <c r="I1754" t="s">
        <v>1814</v>
      </c>
      <c r="J1754" t="s">
        <v>1754</v>
      </c>
      <c r="K1754" t="s">
        <v>1815</v>
      </c>
      <c r="L1754" t="s">
        <v>1772</v>
      </c>
      <c r="M1754" t="s">
        <v>367</v>
      </c>
      <c r="N1754">
        <v>21</v>
      </c>
      <c r="O1754" t="s">
        <v>9</v>
      </c>
      <c r="P1754" t="s">
        <v>26</v>
      </c>
      <c r="Q1754" t="s">
        <v>88</v>
      </c>
      <c r="R1754" t="s">
        <v>12</v>
      </c>
      <c r="S1754">
        <v>4</v>
      </c>
      <c r="T1754">
        <v>611.29999999999995</v>
      </c>
      <c r="U1754">
        <v>0.11</v>
      </c>
      <c r="V1754">
        <v>2176.2280000000001</v>
      </c>
      <c r="W1754" t="s">
        <v>1824</v>
      </c>
    </row>
    <row r="1755" spans="1:23">
      <c r="A1755" s="27">
        <v>45851</v>
      </c>
      <c r="B1755" t="s">
        <v>1437</v>
      </c>
      <c r="C1755" t="s">
        <v>1644</v>
      </c>
      <c r="D1755" t="s">
        <v>3907</v>
      </c>
      <c r="E1755" t="s">
        <v>1563</v>
      </c>
      <c r="F1755" t="s">
        <v>3848</v>
      </c>
      <c r="G1755" t="s">
        <v>1673</v>
      </c>
      <c r="H1755" t="s">
        <v>1813</v>
      </c>
      <c r="I1755" t="s">
        <v>1814</v>
      </c>
      <c r="J1755" t="s">
        <v>1754</v>
      </c>
      <c r="K1755" t="s">
        <v>1815</v>
      </c>
      <c r="L1755" t="s">
        <v>1772</v>
      </c>
      <c r="M1755" t="s">
        <v>1438</v>
      </c>
      <c r="N1755">
        <v>18</v>
      </c>
      <c r="O1755" t="s">
        <v>9</v>
      </c>
      <c r="P1755" t="s">
        <v>26</v>
      </c>
      <c r="Q1755" t="s">
        <v>81</v>
      </c>
      <c r="R1755" t="s">
        <v>12</v>
      </c>
      <c r="S1755">
        <v>3</v>
      </c>
      <c r="T1755">
        <v>807.95</v>
      </c>
      <c r="U1755">
        <v>0.1</v>
      </c>
      <c r="V1755">
        <v>2181.4650000000011</v>
      </c>
      <c r="W1755" t="s">
        <v>1824</v>
      </c>
    </row>
    <row r="1756" spans="1:23">
      <c r="A1756" s="27">
        <v>45851</v>
      </c>
      <c r="B1756" t="s">
        <v>425</v>
      </c>
      <c r="C1756" t="s">
        <v>1702</v>
      </c>
      <c r="D1756" t="s">
        <v>3938</v>
      </c>
      <c r="E1756" t="s">
        <v>1563</v>
      </c>
      <c r="F1756" t="s">
        <v>3866</v>
      </c>
      <c r="G1756" t="s">
        <v>1715</v>
      </c>
      <c r="H1756" t="s">
        <v>1769</v>
      </c>
      <c r="I1756" t="s">
        <v>1770</v>
      </c>
      <c r="J1756" t="s">
        <v>1763</v>
      </c>
      <c r="K1756" t="s">
        <v>1771</v>
      </c>
      <c r="L1756" t="s">
        <v>1772</v>
      </c>
      <c r="M1756" t="s">
        <v>426</v>
      </c>
      <c r="N1756">
        <v>40</v>
      </c>
      <c r="O1756" t="s">
        <v>9</v>
      </c>
      <c r="P1756" t="s">
        <v>31</v>
      </c>
      <c r="Q1756" t="s">
        <v>163</v>
      </c>
      <c r="R1756" t="s">
        <v>12</v>
      </c>
      <c r="S1756">
        <v>4</v>
      </c>
      <c r="T1756">
        <v>665.38</v>
      </c>
      <c r="U1756">
        <v>0.18</v>
      </c>
      <c r="V1756">
        <v>2182.4463999999998</v>
      </c>
      <c r="W1756" t="s">
        <v>1826</v>
      </c>
    </row>
    <row r="1757" spans="1:23">
      <c r="A1757" s="27">
        <v>45853</v>
      </c>
      <c r="B1757" t="s">
        <v>1017</v>
      </c>
      <c r="C1757" t="s">
        <v>1646</v>
      </c>
      <c r="D1757" t="s">
        <v>3908</v>
      </c>
      <c r="E1757" t="s">
        <v>1558</v>
      </c>
      <c r="F1757" t="s">
        <v>3909</v>
      </c>
      <c r="G1757" t="s">
        <v>1641</v>
      </c>
      <c r="H1757" t="s">
        <v>1789</v>
      </c>
      <c r="I1757" t="s">
        <v>1790</v>
      </c>
      <c r="J1757" t="s">
        <v>1754</v>
      </c>
      <c r="K1757" t="s">
        <v>1791</v>
      </c>
      <c r="L1757" t="s">
        <v>1772</v>
      </c>
      <c r="M1757" t="s">
        <v>1018</v>
      </c>
      <c r="N1757">
        <v>64</v>
      </c>
      <c r="O1757" t="s">
        <v>16</v>
      </c>
      <c r="P1757" t="s">
        <v>19</v>
      </c>
      <c r="Q1757" t="s">
        <v>250</v>
      </c>
      <c r="R1757" t="s">
        <v>12</v>
      </c>
      <c r="S1757">
        <v>3</v>
      </c>
      <c r="T1757">
        <v>958.15</v>
      </c>
      <c r="U1757">
        <v>0.24</v>
      </c>
      <c r="V1757">
        <v>2184.5819999999999</v>
      </c>
      <c r="W1757" t="s">
        <v>1826</v>
      </c>
    </row>
    <row r="1758" spans="1:23">
      <c r="A1758" s="27">
        <v>45853</v>
      </c>
      <c r="B1758" t="s">
        <v>1425</v>
      </c>
      <c r="C1758" t="s">
        <v>1730</v>
      </c>
      <c r="D1758" t="s">
        <v>3952</v>
      </c>
      <c r="E1758" t="s">
        <v>1547</v>
      </c>
      <c r="F1758" t="s">
        <v>3894</v>
      </c>
      <c r="G1758" t="s">
        <v>1723</v>
      </c>
      <c r="H1758" t="s">
        <v>1813</v>
      </c>
      <c r="I1758" t="s">
        <v>1814</v>
      </c>
      <c r="J1758" t="s">
        <v>1754</v>
      </c>
      <c r="K1758" t="s">
        <v>1815</v>
      </c>
      <c r="L1758" t="s">
        <v>1772</v>
      </c>
      <c r="M1758" t="s">
        <v>1426</v>
      </c>
      <c r="N1758">
        <v>34</v>
      </c>
      <c r="O1758" t="s">
        <v>16</v>
      </c>
      <c r="P1758" t="s">
        <v>26</v>
      </c>
      <c r="Q1758" t="s">
        <v>18</v>
      </c>
      <c r="R1758" t="s">
        <v>12</v>
      </c>
      <c r="S1758">
        <v>3</v>
      </c>
      <c r="T1758">
        <v>811.16</v>
      </c>
      <c r="U1758">
        <v>0.1</v>
      </c>
      <c r="V1758">
        <v>2190.1320000000001</v>
      </c>
      <c r="W1758" t="s">
        <v>1826</v>
      </c>
    </row>
    <row r="1759" spans="1:23">
      <c r="A1759" s="27">
        <v>45854</v>
      </c>
      <c r="B1759" t="s">
        <v>1469</v>
      </c>
      <c r="C1759" t="s">
        <v>1744</v>
      </c>
      <c r="D1759" t="s">
        <v>3959</v>
      </c>
      <c r="E1759" t="s">
        <v>1563</v>
      </c>
      <c r="F1759" t="s">
        <v>3854</v>
      </c>
      <c r="G1759" t="s">
        <v>1705</v>
      </c>
      <c r="H1759" t="s">
        <v>1782</v>
      </c>
      <c r="I1759" t="s">
        <v>1783</v>
      </c>
      <c r="J1759" t="s">
        <v>1784</v>
      </c>
      <c r="K1759" t="s">
        <v>1785</v>
      </c>
      <c r="L1759" t="s">
        <v>1772</v>
      </c>
      <c r="M1759" t="s">
        <v>1470</v>
      </c>
      <c r="N1759">
        <v>41</v>
      </c>
      <c r="O1759" t="s">
        <v>16</v>
      </c>
      <c r="P1759" t="s">
        <v>31</v>
      </c>
      <c r="Q1759" t="s">
        <v>233</v>
      </c>
      <c r="R1759" t="s">
        <v>12</v>
      </c>
      <c r="S1759">
        <v>4</v>
      </c>
      <c r="T1759">
        <v>610.6</v>
      </c>
      <c r="U1759">
        <v>0.1</v>
      </c>
      <c r="V1759">
        <v>2198.16</v>
      </c>
      <c r="W1759" t="s">
        <v>1829</v>
      </c>
    </row>
    <row r="1760" spans="1:23">
      <c r="A1760" s="27">
        <v>45854</v>
      </c>
      <c r="B1760" t="s">
        <v>1295</v>
      </c>
      <c r="C1760" t="s">
        <v>1630</v>
      </c>
      <c r="D1760" t="s">
        <v>3899</v>
      </c>
      <c r="E1760" t="s">
        <v>1566</v>
      </c>
      <c r="F1760" t="s">
        <v>3856</v>
      </c>
      <c r="G1760" t="s">
        <v>1569</v>
      </c>
      <c r="H1760" t="s">
        <v>1786</v>
      </c>
      <c r="I1760" t="s">
        <v>1787</v>
      </c>
      <c r="J1760" t="s">
        <v>1763</v>
      </c>
      <c r="K1760" t="s">
        <v>1788</v>
      </c>
      <c r="L1760" t="s">
        <v>1756</v>
      </c>
      <c r="M1760" t="s">
        <v>1296</v>
      </c>
      <c r="N1760">
        <v>64</v>
      </c>
      <c r="O1760" t="s">
        <v>16</v>
      </c>
      <c r="P1760" t="s">
        <v>19</v>
      </c>
      <c r="Q1760" t="s">
        <v>133</v>
      </c>
      <c r="R1760" t="s">
        <v>12</v>
      </c>
      <c r="S1760">
        <v>3</v>
      </c>
      <c r="T1760">
        <v>771.7</v>
      </c>
      <c r="U1760">
        <v>0.05</v>
      </c>
      <c r="V1760">
        <v>2199.3449999999998</v>
      </c>
      <c r="W1760" t="s">
        <v>1829</v>
      </c>
    </row>
    <row r="1761" spans="1:23">
      <c r="A1761" s="27">
        <v>45854</v>
      </c>
      <c r="B1761" t="s">
        <v>470</v>
      </c>
      <c r="C1761" t="s">
        <v>1586</v>
      </c>
      <c r="D1761" t="s">
        <v>3871</v>
      </c>
      <c r="E1761" t="s">
        <v>1566</v>
      </c>
      <c r="F1761" t="s">
        <v>3872</v>
      </c>
      <c r="G1761" t="s">
        <v>1633</v>
      </c>
      <c r="H1761" t="s">
        <v>1810</v>
      </c>
      <c r="I1761" t="s">
        <v>1811</v>
      </c>
      <c r="J1761" t="s">
        <v>1754</v>
      </c>
      <c r="K1761" t="s">
        <v>1812</v>
      </c>
      <c r="L1761" t="s">
        <v>1756</v>
      </c>
      <c r="M1761" t="s">
        <v>471</v>
      </c>
      <c r="N1761">
        <v>43</v>
      </c>
      <c r="O1761" t="s">
        <v>9</v>
      </c>
      <c r="P1761" t="s">
        <v>31</v>
      </c>
      <c r="Q1761" t="s">
        <v>250</v>
      </c>
      <c r="R1761" t="s">
        <v>12</v>
      </c>
      <c r="S1761">
        <v>4</v>
      </c>
      <c r="T1761">
        <v>573.37</v>
      </c>
      <c r="U1761">
        <v>0.04</v>
      </c>
      <c r="V1761">
        <v>2201.7408</v>
      </c>
      <c r="W1761" t="s">
        <v>1826</v>
      </c>
    </row>
    <row r="1762" spans="1:23">
      <c r="A1762" s="27">
        <v>45854</v>
      </c>
      <c r="B1762" t="s">
        <v>1325</v>
      </c>
      <c r="C1762" t="s">
        <v>1612</v>
      </c>
      <c r="D1762" t="s">
        <v>3888</v>
      </c>
      <c r="E1762" t="s">
        <v>1558</v>
      </c>
      <c r="F1762" t="s">
        <v>3850</v>
      </c>
      <c r="G1762" t="s">
        <v>1677</v>
      </c>
      <c r="H1762" t="s">
        <v>1769</v>
      </c>
      <c r="I1762" t="s">
        <v>1770</v>
      </c>
      <c r="J1762" t="s">
        <v>1763</v>
      </c>
      <c r="K1762" t="s">
        <v>1771</v>
      </c>
      <c r="L1762" t="s">
        <v>1772</v>
      </c>
      <c r="M1762" t="s">
        <v>1326</v>
      </c>
      <c r="N1762">
        <v>18</v>
      </c>
      <c r="O1762" t="s">
        <v>16</v>
      </c>
      <c r="P1762" t="s">
        <v>26</v>
      </c>
      <c r="Q1762" t="s">
        <v>18</v>
      </c>
      <c r="R1762" t="s">
        <v>12</v>
      </c>
      <c r="S1762">
        <v>3</v>
      </c>
      <c r="T1762">
        <v>918.76</v>
      </c>
      <c r="U1762">
        <v>0.2</v>
      </c>
      <c r="V1762">
        <v>2205.0239999999999</v>
      </c>
      <c r="W1762" t="s">
        <v>1826</v>
      </c>
    </row>
    <row r="1763" spans="1:23">
      <c r="A1763" s="27">
        <v>45855</v>
      </c>
      <c r="B1763" t="s">
        <v>353</v>
      </c>
      <c r="C1763" t="s">
        <v>1600</v>
      </c>
      <c r="D1763" t="s">
        <v>3881</v>
      </c>
      <c r="E1763" t="s">
        <v>1563</v>
      </c>
      <c r="F1763" t="s">
        <v>3854</v>
      </c>
      <c r="G1763" t="s">
        <v>1655</v>
      </c>
      <c r="H1763" t="s">
        <v>1799</v>
      </c>
      <c r="I1763" t="s">
        <v>1800</v>
      </c>
      <c r="J1763" t="s">
        <v>1763</v>
      </c>
      <c r="K1763" t="s">
        <v>207</v>
      </c>
      <c r="L1763" t="s">
        <v>1765</v>
      </c>
      <c r="M1763" t="s">
        <v>354</v>
      </c>
      <c r="N1763">
        <v>35</v>
      </c>
      <c r="O1763" t="s">
        <v>9</v>
      </c>
      <c r="P1763" t="s">
        <v>31</v>
      </c>
      <c r="Q1763" t="s">
        <v>25</v>
      </c>
      <c r="R1763" t="s">
        <v>12</v>
      </c>
      <c r="S1763">
        <v>4</v>
      </c>
      <c r="T1763">
        <v>652.28</v>
      </c>
      <c r="U1763">
        <v>0.15</v>
      </c>
      <c r="V1763">
        <v>2217.752</v>
      </c>
      <c r="W1763" t="s">
        <v>1829</v>
      </c>
    </row>
    <row r="1764" spans="1:23">
      <c r="A1764" s="27">
        <v>45855</v>
      </c>
      <c r="B1764" t="s">
        <v>1211</v>
      </c>
      <c r="C1764" t="s">
        <v>1712</v>
      </c>
      <c r="D1764" t="s">
        <v>3943</v>
      </c>
      <c r="E1764" t="s">
        <v>1566</v>
      </c>
      <c r="F1764" t="s">
        <v>3856</v>
      </c>
      <c r="G1764" t="s">
        <v>1695</v>
      </c>
      <c r="H1764" t="s">
        <v>1782</v>
      </c>
      <c r="I1764" t="s">
        <v>1783</v>
      </c>
      <c r="J1764" t="s">
        <v>1784</v>
      </c>
      <c r="K1764" t="s">
        <v>1785</v>
      </c>
      <c r="L1764" t="s">
        <v>1772</v>
      </c>
      <c r="M1764" t="s">
        <v>1212</v>
      </c>
      <c r="N1764">
        <v>53</v>
      </c>
      <c r="O1764" t="s">
        <v>9</v>
      </c>
      <c r="P1764" t="s">
        <v>19</v>
      </c>
      <c r="Q1764" t="s">
        <v>43</v>
      </c>
      <c r="R1764" t="s">
        <v>12</v>
      </c>
      <c r="S1764">
        <v>3</v>
      </c>
      <c r="T1764">
        <v>787.91</v>
      </c>
      <c r="U1764">
        <v>0.06</v>
      </c>
      <c r="V1764">
        <v>2221.9061999999999</v>
      </c>
      <c r="W1764" t="s">
        <v>1824</v>
      </c>
    </row>
    <row r="1765" spans="1:23">
      <c r="A1765" s="27">
        <v>45855</v>
      </c>
      <c r="B1765" t="s">
        <v>378</v>
      </c>
      <c r="C1765" t="s">
        <v>1688</v>
      </c>
      <c r="D1765" t="s">
        <v>3931</v>
      </c>
      <c r="E1765" t="s">
        <v>1544</v>
      </c>
      <c r="F1765" t="s">
        <v>3875</v>
      </c>
      <c r="G1765" t="s">
        <v>1548</v>
      </c>
      <c r="H1765" t="s">
        <v>1804</v>
      </c>
      <c r="I1765" t="s">
        <v>1805</v>
      </c>
      <c r="J1765" t="s">
        <v>1784</v>
      </c>
      <c r="K1765" t="s">
        <v>1806</v>
      </c>
      <c r="L1765" t="s">
        <v>1756</v>
      </c>
      <c r="M1765" t="s">
        <v>379</v>
      </c>
      <c r="N1765">
        <v>62</v>
      </c>
      <c r="O1765" t="s">
        <v>16</v>
      </c>
      <c r="P1765" t="s">
        <v>19</v>
      </c>
      <c r="Q1765" t="s">
        <v>113</v>
      </c>
      <c r="R1765" t="s">
        <v>12</v>
      </c>
      <c r="S1765">
        <v>4</v>
      </c>
      <c r="T1765">
        <v>579.24</v>
      </c>
      <c r="U1765">
        <v>0.04</v>
      </c>
      <c r="V1765">
        <v>2224.2815999999998</v>
      </c>
      <c r="W1765" t="s">
        <v>1824</v>
      </c>
    </row>
    <row r="1766" spans="1:23">
      <c r="A1766" s="27">
        <v>45856</v>
      </c>
      <c r="B1766" t="s">
        <v>532</v>
      </c>
      <c r="C1766" t="s">
        <v>1628</v>
      </c>
      <c r="D1766" t="s">
        <v>3898</v>
      </c>
      <c r="E1766" t="s">
        <v>1563</v>
      </c>
      <c r="F1766" t="s">
        <v>3854</v>
      </c>
      <c r="G1766" t="s">
        <v>1677</v>
      </c>
      <c r="H1766" t="s">
        <v>1769</v>
      </c>
      <c r="I1766" t="s">
        <v>1770</v>
      </c>
      <c r="J1766" t="s">
        <v>1763</v>
      </c>
      <c r="K1766" t="s">
        <v>1771</v>
      </c>
      <c r="L1766" t="s">
        <v>1772</v>
      </c>
      <c r="M1766" t="s">
        <v>533</v>
      </c>
      <c r="N1766">
        <v>46</v>
      </c>
      <c r="O1766" t="s">
        <v>16</v>
      </c>
      <c r="P1766" t="s">
        <v>31</v>
      </c>
      <c r="Q1766" t="s">
        <v>217</v>
      </c>
      <c r="R1766" t="s">
        <v>12</v>
      </c>
      <c r="S1766">
        <v>4</v>
      </c>
      <c r="T1766">
        <v>753.49</v>
      </c>
      <c r="U1766">
        <v>0.26</v>
      </c>
      <c r="V1766">
        <v>2230.3303999999998</v>
      </c>
      <c r="W1766" t="s">
        <v>1829</v>
      </c>
    </row>
    <row r="1767" spans="1:23">
      <c r="A1767" s="27">
        <v>45856</v>
      </c>
      <c r="B1767" t="s">
        <v>1510</v>
      </c>
      <c r="C1767" t="s">
        <v>1736</v>
      </c>
      <c r="D1767" t="s">
        <v>3955</v>
      </c>
      <c r="E1767" t="s">
        <v>1558</v>
      </c>
      <c r="F1767" t="s">
        <v>3850</v>
      </c>
      <c r="G1767" t="s">
        <v>1607</v>
      </c>
      <c r="H1767" t="s">
        <v>1792</v>
      </c>
      <c r="I1767" t="s">
        <v>1793</v>
      </c>
      <c r="J1767" t="s">
        <v>1763</v>
      </c>
      <c r="K1767" t="s">
        <v>395</v>
      </c>
      <c r="L1767" t="s">
        <v>1772</v>
      </c>
      <c r="M1767" t="s">
        <v>1511</v>
      </c>
      <c r="N1767">
        <v>52</v>
      </c>
      <c r="O1767" t="s">
        <v>16</v>
      </c>
      <c r="P1767" t="s">
        <v>19</v>
      </c>
      <c r="Q1767" t="s">
        <v>35</v>
      </c>
      <c r="R1767" t="s">
        <v>12</v>
      </c>
      <c r="S1767">
        <v>3</v>
      </c>
      <c r="T1767">
        <v>845.67</v>
      </c>
      <c r="U1767">
        <v>0.12</v>
      </c>
      <c r="V1767">
        <v>2232.5688</v>
      </c>
      <c r="W1767" t="s">
        <v>1829</v>
      </c>
    </row>
    <row r="1768" spans="1:23">
      <c r="A1768" s="27">
        <v>45856</v>
      </c>
      <c r="B1768" t="s">
        <v>1298</v>
      </c>
      <c r="C1768" t="s">
        <v>1598</v>
      </c>
      <c r="D1768" t="s">
        <v>3880</v>
      </c>
      <c r="E1768" t="s">
        <v>1547</v>
      </c>
      <c r="F1768" t="s">
        <v>3848</v>
      </c>
      <c r="G1768" t="s">
        <v>1633</v>
      </c>
      <c r="H1768" t="s">
        <v>1804</v>
      </c>
      <c r="I1768" t="s">
        <v>1805</v>
      </c>
      <c r="J1768" t="s">
        <v>1784</v>
      </c>
      <c r="K1768" t="s">
        <v>1806</v>
      </c>
      <c r="L1768" t="s">
        <v>1756</v>
      </c>
      <c r="M1768" t="s">
        <v>1299</v>
      </c>
      <c r="N1768">
        <v>60</v>
      </c>
      <c r="O1768" t="s">
        <v>16</v>
      </c>
      <c r="P1768" t="s">
        <v>19</v>
      </c>
      <c r="Q1768" t="s">
        <v>163</v>
      </c>
      <c r="R1768" t="s">
        <v>12</v>
      </c>
      <c r="S1768">
        <v>4</v>
      </c>
      <c r="T1768">
        <v>627.73</v>
      </c>
      <c r="U1768">
        <v>0.11</v>
      </c>
      <c r="V1768">
        <v>2234.7188000000001</v>
      </c>
      <c r="W1768" t="s">
        <v>1826</v>
      </c>
    </row>
    <row r="1769" spans="1:23">
      <c r="A1769" s="27">
        <v>45857</v>
      </c>
      <c r="B1769" t="s">
        <v>1304</v>
      </c>
      <c r="C1769" t="s">
        <v>1696</v>
      </c>
      <c r="D1769" t="s">
        <v>3935</v>
      </c>
      <c r="E1769" t="s">
        <v>1563</v>
      </c>
      <c r="F1769" t="s">
        <v>3854</v>
      </c>
      <c r="G1769" t="s">
        <v>1741</v>
      </c>
      <c r="H1769" t="s">
        <v>1782</v>
      </c>
      <c r="I1769" t="s">
        <v>1783</v>
      </c>
      <c r="J1769" t="s">
        <v>1784</v>
      </c>
      <c r="K1769" t="s">
        <v>1785</v>
      </c>
      <c r="L1769" t="s">
        <v>1772</v>
      </c>
      <c r="M1769" t="s">
        <v>4000</v>
      </c>
      <c r="N1769">
        <v>60</v>
      </c>
      <c r="O1769" t="s">
        <v>9</v>
      </c>
      <c r="P1769" t="s">
        <v>19</v>
      </c>
      <c r="Q1769" t="s">
        <v>201</v>
      </c>
      <c r="R1769" t="s">
        <v>12</v>
      </c>
      <c r="S1769">
        <v>3</v>
      </c>
      <c r="T1769">
        <v>943.24</v>
      </c>
      <c r="U1769">
        <v>0.21</v>
      </c>
      <c r="V1769">
        <v>2235.4787999999999</v>
      </c>
      <c r="W1769" t="s">
        <v>1826</v>
      </c>
    </row>
    <row r="1770" spans="1:23">
      <c r="A1770" s="27">
        <v>45857</v>
      </c>
      <c r="B1770" t="s">
        <v>414</v>
      </c>
      <c r="C1770" t="s">
        <v>1718</v>
      </c>
      <c r="D1770" t="s">
        <v>3946</v>
      </c>
      <c r="E1770" t="s">
        <v>1547</v>
      </c>
      <c r="F1770" t="s">
        <v>3848</v>
      </c>
      <c r="G1770" t="s">
        <v>1569</v>
      </c>
      <c r="H1770" t="s">
        <v>1752</v>
      </c>
      <c r="I1770" t="s">
        <v>1753</v>
      </c>
      <c r="J1770" t="s">
        <v>1754</v>
      </c>
      <c r="K1770" t="s">
        <v>1755</v>
      </c>
      <c r="L1770" t="s">
        <v>1756</v>
      </c>
      <c r="M1770" t="s">
        <v>415</v>
      </c>
      <c r="N1770">
        <v>40</v>
      </c>
      <c r="O1770" t="s">
        <v>9</v>
      </c>
      <c r="P1770" t="s">
        <v>31</v>
      </c>
      <c r="Q1770" t="s">
        <v>250</v>
      </c>
      <c r="R1770" t="s">
        <v>12</v>
      </c>
      <c r="S1770">
        <v>3</v>
      </c>
      <c r="T1770">
        <v>762</v>
      </c>
      <c r="U1770">
        <v>0.02</v>
      </c>
      <c r="V1770">
        <v>2240.2800000000002</v>
      </c>
      <c r="W1770" t="s">
        <v>1829</v>
      </c>
    </row>
    <row r="1771" spans="1:23">
      <c r="A1771" s="27">
        <v>45858</v>
      </c>
      <c r="B1771" t="s">
        <v>1319</v>
      </c>
      <c r="C1771" t="s">
        <v>1698</v>
      </c>
      <c r="D1771" t="s">
        <v>3936</v>
      </c>
      <c r="E1771" t="s">
        <v>1547</v>
      </c>
      <c r="F1771" t="s">
        <v>3894</v>
      </c>
      <c r="G1771" t="s">
        <v>1679</v>
      </c>
      <c r="H1771" t="s">
        <v>1789</v>
      </c>
      <c r="I1771" t="s">
        <v>1790</v>
      </c>
      <c r="J1771" t="s">
        <v>1754</v>
      </c>
      <c r="K1771" t="s">
        <v>1791</v>
      </c>
      <c r="L1771" t="s">
        <v>1772</v>
      </c>
      <c r="M1771" t="s">
        <v>1320</v>
      </c>
      <c r="N1771">
        <v>40</v>
      </c>
      <c r="O1771" t="s">
        <v>9</v>
      </c>
      <c r="P1771" t="s">
        <v>31</v>
      </c>
      <c r="Q1771" t="s">
        <v>217</v>
      </c>
      <c r="R1771" t="s">
        <v>12</v>
      </c>
      <c r="S1771">
        <v>4</v>
      </c>
      <c r="T1771">
        <v>659.03</v>
      </c>
      <c r="U1771">
        <v>0.15</v>
      </c>
      <c r="V1771">
        <v>2240.7020000000002</v>
      </c>
      <c r="W1771" t="s">
        <v>1829</v>
      </c>
    </row>
    <row r="1772" spans="1:23">
      <c r="A1772" s="27">
        <v>45859</v>
      </c>
      <c r="B1772" t="s">
        <v>114</v>
      </c>
      <c r="C1772" t="s">
        <v>1702</v>
      </c>
      <c r="D1772" t="s">
        <v>3938</v>
      </c>
      <c r="E1772" t="s">
        <v>1563</v>
      </c>
      <c r="F1772" t="s">
        <v>3866</v>
      </c>
      <c r="G1772" t="s">
        <v>1647</v>
      </c>
      <c r="H1772" t="s">
        <v>1786</v>
      </c>
      <c r="I1772" t="s">
        <v>1787</v>
      </c>
      <c r="J1772" t="s">
        <v>1763</v>
      </c>
      <c r="K1772" t="s">
        <v>1788</v>
      </c>
      <c r="L1772" t="s">
        <v>1756</v>
      </c>
      <c r="M1772" t="s">
        <v>115</v>
      </c>
      <c r="N1772">
        <v>31</v>
      </c>
      <c r="O1772" t="s">
        <v>9</v>
      </c>
      <c r="P1772" t="s">
        <v>26</v>
      </c>
      <c r="Q1772" t="s">
        <v>99</v>
      </c>
      <c r="R1772" t="s">
        <v>12</v>
      </c>
      <c r="S1772">
        <v>4</v>
      </c>
      <c r="T1772">
        <v>700.31</v>
      </c>
      <c r="U1772">
        <v>0.2</v>
      </c>
      <c r="V1772">
        <v>2240.9920000000002</v>
      </c>
      <c r="W1772" t="s">
        <v>1826</v>
      </c>
    </row>
    <row r="1773" spans="1:23">
      <c r="A1773" s="27">
        <v>45860</v>
      </c>
      <c r="B1773" t="s">
        <v>264</v>
      </c>
      <c r="C1773" t="s">
        <v>1602</v>
      </c>
      <c r="D1773" t="s">
        <v>3882</v>
      </c>
      <c r="E1773" t="s">
        <v>1544</v>
      </c>
      <c r="F1773" t="s">
        <v>3864</v>
      </c>
      <c r="G1773" t="s">
        <v>1707</v>
      </c>
      <c r="H1773" t="s">
        <v>1799</v>
      </c>
      <c r="I1773" t="s">
        <v>1800</v>
      </c>
      <c r="J1773" t="s">
        <v>1763</v>
      </c>
      <c r="K1773" t="s">
        <v>207</v>
      </c>
      <c r="L1773" t="s">
        <v>1765</v>
      </c>
      <c r="M1773" t="s">
        <v>265</v>
      </c>
      <c r="N1773">
        <v>39</v>
      </c>
      <c r="O1773" t="s">
        <v>16</v>
      </c>
      <c r="P1773" t="s">
        <v>31</v>
      </c>
      <c r="Q1773" t="s">
        <v>99</v>
      </c>
      <c r="R1773" t="s">
        <v>12</v>
      </c>
      <c r="S1773">
        <v>4</v>
      </c>
      <c r="T1773">
        <v>757.71</v>
      </c>
      <c r="U1773">
        <v>0.26</v>
      </c>
      <c r="V1773">
        <v>2242.8216000000002</v>
      </c>
      <c r="W1773" t="s">
        <v>1829</v>
      </c>
    </row>
    <row r="1774" spans="1:23">
      <c r="A1774" s="27">
        <v>45860</v>
      </c>
      <c r="B1774" t="s">
        <v>405</v>
      </c>
      <c r="C1774" t="s">
        <v>1598</v>
      </c>
      <c r="D1774" t="s">
        <v>3880</v>
      </c>
      <c r="E1774" t="s">
        <v>1547</v>
      </c>
      <c r="F1774" t="s">
        <v>3848</v>
      </c>
      <c r="G1774" t="s">
        <v>1641</v>
      </c>
      <c r="H1774" t="s">
        <v>1807</v>
      </c>
      <c r="I1774" t="s">
        <v>1808</v>
      </c>
      <c r="J1774" t="s">
        <v>1759</v>
      </c>
      <c r="K1774" t="s">
        <v>1809</v>
      </c>
      <c r="L1774" t="s">
        <v>1756</v>
      </c>
      <c r="M1774" t="s">
        <v>406</v>
      </c>
      <c r="N1774">
        <v>18</v>
      </c>
      <c r="O1774" t="s">
        <v>16</v>
      </c>
      <c r="P1774" t="s">
        <v>26</v>
      </c>
      <c r="Q1774" t="s">
        <v>434</v>
      </c>
      <c r="R1774" t="s">
        <v>12</v>
      </c>
      <c r="S1774">
        <v>3</v>
      </c>
      <c r="T1774">
        <v>849.77</v>
      </c>
      <c r="U1774">
        <v>0.12</v>
      </c>
      <c r="V1774">
        <v>2243.3928000000001</v>
      </c>
      <c r="W1774" t="s">
        <v>1829</v>
      </c>
    </row>
    <row r="1775" spans="1:23">
      <c r="A1775" s="27">
        <v>45860</v>
      </c>
      <c r="B1775" t="s">
        <v>711</v>
      </c>
      <c r="C1775" t="s">
        <v>1634</v>
      </c>
      <c r="D1775" t="s">
        <v>3901</v>
      </c>
      <c r="E1775" t="s">
        <v>1563</v>
      </c>
      <c r="F1775" t="s">
        <v>3839</v>
      </c>
      <c r="G1775" t="s">
        <v>1617</v>
      </c>
      <c r="H1775" t="s">
        <v>1786</v>
      </c>
      <c r="I1775" t="s">
        <v>1787</v>
      </c>
      <c r="J1775" t="s">
        <v>1763</v>
      </c>
      <c r="K1775" t="s">
        <v>1788</v>
      </c>
      <c r="L1775" t="s">
        <v>1756</v>
      </c>
      <c r="M1775" t="s">
        <v>712</v>
      </c>
      <c r="N1775">
        <v>47</v>
      </c>
      <c r="O1775" t="s">
        <v>16</v>
      </c>
      <c r="P1775" t="s">
        <v>31</v>
      </c>
      <c r="Q1775" t="s">
        <v>237</v>
      </c>
      <c r="R1775" t="s">
        <v>12</v>
      </c>
      <c r="S1775">
        <v>4</v>
      </c>
      <c r="T1775">
        <v>639.05999999999995</v>
      </c>
      <c r="U1775">
        <v>0.12</v>
      </c>
      <c r="V1775">
        <v>2249.4911999999999</v>
      </c>
      <c r="W1775" t="s">
        <v>1824</v>
      </c>
    </row>
    <row r="1776" spans="1:23">
      <c r="A1776" s="27">
        <v>45860</v>
      </c>
      <c r="B1776" t="s">
        <v>896</v>
      </c>
      <c r="C1776" t="s">
        <v>1690</v>
      </c>
      <c r="D1776" t="s">
        <v>3932</v>
      </c>
      <c r="E1776" t="s">
        <v>1558</v>
      </c>
      <c r="F1776" t="s">
        <v>3861</v>
      </c>
      <c r="G1776" t="s">
        <v>1564</v>
      </c>
      <c r="H1776" t="s">
        <v>1766</v>
      </c>
      <c r="I1776" t="s">
        <v>1767</v>
      </c>
      <c r="J1776" t="s">
        <v>1759</v>
      </c>
      <c r="K1776" t="s">
        <v>1768</v>
      </c>
      <c r="L1776" t="s">
        <v>1765</v>
      </c>
      <c r="M1776" t="s">
        <v>897</v>
      </c>
      <c r="N1776">
        <v>46</v>
      </c>
      <c r="O1776" t="s">
        <v>16</v>
      </c>
      <c r="P1776" t="s">
        <v>31</v>
      </c>
      <c r="Q1776" t="s">
        <v>140</v>
      </c>
      <c r="R1776" t="s">
        <v>12</v>
      </c>
      <c r="S1776">
        <v>4</v>
      </c>
      <c r="T1776">
        <v>770.65</v>
      </c>
      <c r="U1776">
        <v>0.27</v>
      </c>
      <c r="V1776">
        <v>2250.2979999999998</v>
      </c>
      <c r="W1776" t="s">
        <v>1829</v>
      </c>
    </row>
    <row r="1777" spans="1:23">
      <c r="A1777" s="27">
        <v>45860</v>
      </c>
      <c r="B1777" t="s">
        <v>1005</v>
      </c>
      <c r="C1777" t="s">
        <v>1543</v>
      </c>
      <c r="D1777" t="s">
        <v>3838</v>
      </c>
      <c r="E1777" t="s">
        <v>1563</v>
      </c>
      <c r="F1777" t="s">
        <v>3839</v>
      </c>
      <c r="G1777" t="s">
        <v>1731</v>
      </c>
      <c r="H1777" t="s">
        <v>1769</v>
      </c>
      <c r="I1777" t="s">
        <v>1770</v>
      </c>
      <c r="J1777" t="s">
        <v>1763</v>
      </c>
      <c r="K1777" t="s">
        <v>1771</v>
      </c>
      <c r="L1777" t="s">
        <v>1772</v>
      </c>
      <c r="M1777" t="s">
        <v>1006</v>
      </c>
      <c r="N1777">
        <v>54</v>
      </c>
      <c r="O1777" t="s">
        <v>9</v>
      </c>
      <c r="P1777" t="s">
        <v>19</v>
      </c>
      <c r="Q1777" t="s">
        <v>324</v>
      </c>
      <c r="R1777" t="s">
        <v>12</v>
      </c>
      <c r="S1777">
        <v>3</v>
      </c>
      <c r="T1777">
        <v>819.93</v>
      </c>
      <c r="U1777">
        <v>0.08</v>
      </c>
      <c r="V1777">
        <v>2263.0068000000001</v>
      </c>
      <c r="W1777" t="s">
        <v>1826</v>
      </c>
    </row>
    <row r="1778" spans="1:23">
      <c r="A1778" s="27">
        <v>45861</v>
      </c>
      <c r="B1778" t="s">
        <v>1092</v>
      </c>
      <c r="C1778" t="s">
        <v>1662</v>
      </c>
      <c r="D1778" t="s">
        <v>3917</v>
      </c>
      <c r="E1778" t="s">
        <v>1566</v>
      </c>
      <c r="F1778" t="s">
        <v>3856</v>
      </c>
      <c r="G1778" t="s">
        <v>1573</v>
      </c>
      <c r="H1778" t="s">
        <v>1797</v>
      </c>
      <c r="I1778" t="s">
        <v>1798</v>
      </c>
      <c r="J1778" t="s">
        <v>1754</v>
      </c>
      <c r="K1778" t="s">
        <v>129</v>
      </c>
      <c r="L1778" t="s">
        <v>1756</v>
      </c>
      <c r="M1778" t="s">
        <v>1093</v>
      </c>
      <c r="N1778">
        <v>55</v>
      </c>
      <c r="O1778" t="s">
        <v>9</v>
      </c>
      <c r="P1778" t="s">
        <v>19</v>
      </c>
      <c r="Q1778" t="s">
        <v>287</v>
      </c>
      <c r="R1778" t="s">
        <v>12</v>
      </c>
      <c r="S1778">
        <v>4</v>
      </c>
      <c r="T1778">
        <v>651.36</v>
      </c>
      <c r="U1778">
        <v>0.13</v>
      </c>
      <c r="V1778">
        <v>2266.7328000000002</v>
      </c>
      <c r="W1778" t="s">
        <v>1829</v>
      </c>
    </row>
    <row r="1779" spans="1:23">
      <c r="A1779" s="27">
        <v>45861</v>
      </c>
      <c r="B1779" t="s">
        <v>449</v>
      </c>
      <c r="C1779" t="s">
        <v>1600</v>
      </c>
      <c r="D1779" t="s">
        <v>3881</v>
      </c>
      <c r="E1779" t="s">
        <v>1563</v>
      </c>
      <c r="F1779" t="s">
        <v>3854</v>
      </c>
      <c r="G1779" t="s">
        <v>1639</v>
      </c>
      <c r="H1779" t="s">
        <v>1782</v>
      </c>
      <c r="I1779" t="s">
        <v>1783</v>
      </c>
      <c r="J1779" t="s">
        <v>1784</v>
      </c>
      <c r="K1779" t="s">
        <v>1785</v>
      </c>
      <c r="L1779" t="s">
        <v>1772</v>
      </c>
      <c r="M1779" t="s">
        <v>450</v>
      </c>
      <c r="N1779">
        <v>34</v>
      </c>
      <c r="O1779" t="s">
        <v>16</v>
      </c>
      <c r="P1779" t="s">
        <v>26</v>
      </c>
      <c r="Q1779" t="s">
        <v>47</v>
      </c>
      <c r="R1779" t="s">
        <v>12</v>
      </c>
      <c r="S1779">
        <v>3</v>
      </c>
      <c r="T1779">
        <v>922.56</v>
      </c>
      <c r="U1779">
        <v>0.18</v>
      </c>
      <c r="V1779">
        <v>2269.4976000000001</v>
      </c>
      <c r="W1779" t="s">
        <v>1826</v>
      </c>
    </row>
    <row r="1780" spans="1:23">
      <c r="A1780" s="27">
        <v>45861</v>
      </c>
      <c r="B1780" t="s">
        <v>241</v>
      </c>
      <c r="C1780" t="s">
        <v>1588</v>
      </c>
      <c r="D1780" t="s">
        <v>3873</v>
      </c>
      <c r="E1780" t="s">
        <v>1566</v>
      </c>
      <c r="F1780" t="s">
        <v>3848</v>
      </c>
      <c r="G1780" t="s">
        <v>1593</v>
      </c>
      <c r="H1780" t="s">
        <v>1782</v>
      </c>
      <c r="I1780" t="s">
        <v>1783</v>
      </c>
      <c r="J1780" t="s">
        <v>1784</v>
      </c>
      <c r="K1780" t="s">
        <v>1785</v>
      </c>
      <c r="L1780" t="s">
        <v>1772</v>
      </c>
      <c r="M1780" t="s">
        <v>242</v>
      </c>
      <c r="N1780">
        <v>21</v>
      </c>
      <c r="O1780" t="s">
        <v>16</v>
      </c>
      <c r="P1780" t="s">
        <v>26</v>
      </c>
      <c r="Q1780" t="s">
        <v>11</v>
      </c>
      <c r="R1780" t="s">
        <v>12</v>
      </c>
      <c r="S1780">
        <v>4</v>
      </c>
      <c r="T1780">
        <v>618.83000000000004</v>
      </c>
      <c r="U1780">
        <v>0.08</v>
      </c>
      <c r="V1780">
        <v>2277.2944000000002</v>
      </c>
      <c r="W1780" t="s">
        <v>1826</v>
      </c>
    </row>
    <row r="1781" spans="1:23">
      <c r="A1781" s="27">
        <v>45861</v>
      </c>
      <c r="B1781" t="s">
        <v>508</v>
      </c>
      <c r="C1781" t="s">
        <v>1648</v>
      </c>
      <c r="D1781" t="s">
        <v>3910</v>
      </c>
      <c r="E1781" t="s">
        <v>1566</v>
      </c>
      <c r="F1781" t="s">
        <v>3856</v>
      </c>
      <c r="G1781" t="s">
        <v>1723</v>
      </c>
      <c r="H1781" t="s">
        <v>1761</v>
      </c>
      <c r="I1781" t="s">
        <v>1762</v>
      </c>
      <c r="J1781" t="s">
        <v>1763</v>
      </c>
      <c r="K1781" t="s">
        <v>1764</v>
      </c>
      <c r="L1781" t="s">
        <v>1765</v>
      </c>
      <c r="M1781" t="s">
        <v>509</v>
      </c>
      <c r="N1781">
        <v>25</v>
      </c>
      <c r="O1781" t="s">
        <v>16</v>
      </c>
      <c r="P1781" t="s">
        <v>26</v>
      </c>
      <c r="Q1781" t="s">
        <v>184</v>
      </c>
      <c r="R1781" t="s">
        <v>12</v>
      </c>
      <c r="S1781">
        <v>4</v>
      </c>
      <c r="T1781">
        <v>694.61</v>
      </c>
      <c r="U1781">
        <v>0.18</v>
      </c>
      <c r="V1781">
        <v>2278.3208</v>
      </c>
      <c r="W1781" t="s">
        <v>1826</v>
      </c>
    </row>
    <row r="1782" spans="1:23">
      <c r="A1782" s="27">
        <v>45861</v>
      </c>
      <c r="B1782" t="s">
        <v>1334</v>
      </c>
      <c r="C1782" t="s">
        <v>1722</v>
      </c>
      <c r="D1782" t="s">
        <v>3948</v>
      </c>
      <c r="E1782" t="s">
        <v>1544</v>
      </c>
      <c r="F1782" t="s">
        <v>3852</v>
      </c>
      <c r="G1782" t="s">
        <v>1575</v>
      </c>
      <c r="H1782" t="s">
        <v>1797</v>
      </c>
      <c r="I1782" t="s">
        <v>1798</v>
      </c>
      <c r="J1782" t="s">
        <v>1754</v>
      </c>
      <c r="K1782" t="s">
        <v>129</v>
      </c>
      <c r="L1782" t="s">
        <v>1756</v>
      </c>
      <c r="M1782" t="s">
        <v>1335</v>
      </c>
      <c r="N1782">
        <v>36</v>
      </c>
      <c r="O1782" t="s">
        <v>16</v>
      </c>
      <c r="P1782" t="s">
        <v>31</v>
      </c>
      <c r="Q1782" t="s">
        <v>96</v>
      </c>
      <c r="R1782" t="s">
        <v>12</v>
      </c>
      <c r="S1782">
        <v>3</v>
      </c>
      <c r="T1782">
        <v>926.85</v>
      </c>
      <c r="U1782">
        <v>0.18</v>
      </c>
      <c r="V1782">
        <v>2280.0509999999999</v>
      </c>
      <c r="W1782" t="s">
        <v>1829</v>
      </c>
    </row>
    <row r="1783" spans="1:23">
      <c r="A1783" s="27">
        <v>45862</v>
      </c>
      <c r="B1783" t="s">
        <v>711</v>
      </c>
      <c r="C1783" t="s">
        <v>1626</v>
      </c>
      <c r="D1783" t="s">
        <v>3896</v>
      </c>
      <c r="E1783" t="s">
        <v>1563</v>
      </c>
      <c r="F1783" t="s">
        <v>3897</v>
      </c>
      <c r="G1783" t="s">
        <v>1559</v>
      </c>
      <c r="H1783" t="s">
        <v>1794</v>
      </c>
      <c r="I1783" t="s">
        <v>1795</v>
      </c>
      <c r="J1783" t="s">
        <v>1759</v>
      </c>
      <c r="K1783" t="s">
        <v>1796</v>
      </c>
      <c r="L1783" t="s">
        <v>1772</v>
      </c>
      <c r="M1783" t="s">
        <v>712</v>
      </c>
      <c r="N1783">
        <v>47</v>
      </c>
      <c r="O1783" t="s">
        <v>16</v>
      </c>
      <c r="P1783" t="s">
        <v>31</v>
      </c>
      <c r="Q1783" t="s">
        <v>715</v>
      </c>
      <c r="R1783" t="s">
        <v>12</v>
      </c>
      <c r="S1783">
        <v>4</v>
      </c>
      <c r="T1783">
        <v>721.54</v>
      </c>
      <c r="U1783">
        <v>0.21</v>
      </c>
      <c r="V1783">
        <v>2280.0664000000002</v>
      </c>
      <c r="W1783" t="s">
        <v>1826</v>
      </c>
    </row>
    <row r="1784" spans="1:23">
      <c r="A1784" s="27">
        <v>45862</v>
      </c>
      <c r="B1784" t="s">
        <v>1489</v>
      </c>
      <c r="C1784" t="s">
        <v>1700</v>
      </c>
      <c r="D1784" t="s">
        <v>3937</v>
      </c>
      <c r="E1784" t="s">
        <v>1563</v>
      </c>
      <c r="F1784" t="s">
        <v>3839</v>
      </c>
      <c r="G1784" t="s">
        <v>1689</v>
      </c>
      <c r="H1784" t="s">
        <v>1807</v>
      </c>
      <c r="I1784" t="s">
        <v>1808</v>
      </c>
      <c r="J1784" t="s">
        <v>1759</v>
      </c>
      <c r="K1784" t="s">
        <v>1809</v>
      </c>
      <c r="L1784" t="s">
        <v>1756</v>
      </c>
      <c r="M1784" t="s">
        <v>1490</v>
      </c>
      <c r="N1784">
        <v>32</v>
      </c>
      <c r="O1784" t="s">
        <v>9</v>
      </c>
      <c r="P1784" t="s">
        <v>26</v>
      </c>
      <c r="Q1784" t="s">
        <v>201</v>
      </c>
      <c r="R1784" t="s">
        <v>12</v>
      </c>
      <c r="S1784">
        <v>3</v>
      </c>
      <c r="T1784">
        <v>915.81</v>
      </c>
      <c r="U1784">
        <v>0.17</v>
      </c>
      <c r="V1784">
        <v>2280.3669</v>
      </c>
      <c r="W1784" t="s">
        <v>1826</v>
      </c>
    </row>
    <row r="1785" spans="1:23">
      <c r="A1785" s="27">
        <v>45862</v>
      </c>
      <c r="B1785" t="s">
        <v>1263</v>
      </c>
      <c r="C1785" t="s">
        <v>1742</v>
      </c>
      <c r="D1785" t="s">
        <v>3958</v>
      </c>
      <c r="E1785" t="s">
        <v>1566</v>
      </c>
      <c r="F1785" t="s">
        <v>3887</v>
      </c>
      <c r="G1785" t="s">
        <v>1723</v>
      </c>
      <c r="H1785" t="s">
        <v>1757</v>
      </c>
      <c r="I1785" t="s">
        <v>1758</v>
      </c>
      <c r="J1785" t="s">
        <v>1759</v>
      </c>
      <c r="K1785" t="s">
        <v>1760</v>
      </c>
      <c r="L1785" t="s">
        <v>1756</v>
      </c>
      <c r="M1785" t="s">
        <v>1264</v>
      </c>
      <c r="N1785">
        <v>23</v>
      </c>
      <c r="O1785" t="s">
        <v>16</v>
      </c>
      <c r="P1785" t="s">
        <v>26</v>
      </c>
      <c r="Q1785" t="s">
        <v>156</v>
      </c>
      <c r="R1785" t="s">
        <v>12</v>
      </c>
      <c r="S1785">
        <v>3</v>
      </c>
      <c r="T1785">
        <v>760.38</v>
      </c>
      <c r="U1785">
        <v>0</v>
      </c>
      <c r="V1785">
        <v>2281.14</v>
      </c>
      <c r="W1785" t="s">
        <v>1824</v>
      </c>
    </row>
    <row r="1786" spans="1:23">
      <c r="A1786" s="27">
        <v>45862</v>
      </c>
      <c r="B1786" t="s">
        <v>788</v>
      </c>
      <c r="C1786" t="s">
        <v>1692</v>
      </c>
      <c r="D1786" t="s">
        <v>3933</v>
      </c>
      <c r="E1786" t="s">
        <v>1566</v>
      </c>
      <c r="F1786" t="s">
        <v>3856</v>
      </c>
      <c r="G1786" t="s">
        <v>1689</v>
      </c>
      <c r="H1786" t="s">
        <v>1757</v>
      </c>
      <c r="I1786" t="s">
        <v>1758</v>
      </c>
      <c r="J1786" t="s">
        <v>1759</v>
      </c>
      <c r="K1786" t="s">
        <v>1760</v>
      </c>
      <c r="L1786" t="s">
        <v>1756</v>
      </c>
      <c r="M1786" t="s">
        <v>789</v>
      </c>
      <c r="N1786">
        <v>58</v>
      </c>
      <c r="O1786" t="s">
        <v>9</v>
      </c>
      <c r="P1786" t="s">
        <v>19</v>
      </c>
      <c r="Q1786" t="s">
        <v>845</v>
      </c>
      <c r="R1786" t="s">
        <v>12</v>
      </c>
      <c r="S1786">
        <v>4</v>
      </c>
      <c r="T1786">
        <v>640.97</v>
      </c>
      <c r="U1786">
        <v>0.11</v>
      </c>
      <c r="V1786">
        <v>2281.8532</v>
      </c>
      <c r="W1786" t="s">
        <v>1826</v>
      </c>
    </row>
    <row r="1787" spans="1:23">
      <c r="A1787" s="27">
        <v>45862</v>
      </c>
      <c r="B1787" t="s">
        <v>809</v>
      </c>
      <c r="C1787" t="s">
        <v>1634</v>
      </c>
      <c r="D1787" t="s">
        <v>3901</v>
      </c>
      <c r="E1787" t="s">
        <v>1563</v>
      </c>
      <c r="F1787" t="s">
        <v>3839</v>
      </c>
      <c r="G1787" t="s">
        <v>1743</v>
      </c>
      <c r="H1787" t="s">
        <v>1810</v>
      </c>
      <c r="I1787" t="s">
        <v>1811</v>
      </c>
      <c r="J1787" t="s">
        <v>1754</v>
      </c>
      <c r="K1787" t="s">
        <v>1812</v>
      </c>
      <c r="L1787" t="s">
        <v>1756</v>
      </c>
      <c r="M1787" t="s">
        <v>3991</v>
      </c>
      <c r="N1787">
        <v>32</v>
      </c>
      <c r="O1787" t="s">
        <v>9</v>
      </c>
      <c r="P1787" t="s">
        <v>26</v>
      </c>
      <c r="Q1787" t="s">
        <v>434</v>
      </c>
      <c r="R1787" t="s">
        <v>12</v>
      </c>
      <c r="S1787">
        <v>3</v>
      </c>
      <c r="T1787">
        <v>962.98</v>
      </c>
      <c r="U1787">
        <v>0.21</v>
      </c>
      <c r="V1787">
        <v>2282.2626</v>
      </c>
      <c r="W1787" t="s">
        <v>1824</v>
      </c>
    </row>
    <row r="1788" spans="1:23">
      <c r="A1788" s="27">
        <v>45863</v>
      </c>
      <c r="B1788" t="s">
        <v>1513</v>
      </c>
      <c r="C1788" t="s">
        <v>1736</v>
      </c>
      <c r="D1788" t="s">
        <v>3955</v>
      </c>
      <c r="E1788" t="s">
        <v>1558</v>
      </c>
      <c r="F1788" t="s">
        <v>3850</v>
      </c>
      <c r="G1788" t="s">
        <v>1579</v>
      </c>
      <c r="H1788" t="s">
        <v>1789</v>
      </c>
      <c r="I1788" t="s">
        <v>1790</v>
      </c>
      <c r="J1788" t="s">
        <v>1754</v>
      </c>
      <c r="K1788" t="s">
        <v>1791</v>
      </c>
      <c r="L1788" t="s">
        <v>1772</v>
      </c>
      <c r="M1788" t="s">
        <v>1514</v>
      </c>
      <c r="N1788">
        <v>59</v>
      </c>
      <c r="O1788" t="s">
        <v>16</v>
      </c>
      <c r="P1788" t="s">
        <v>19</v>
      </c>
      <c r="Q1788" t="s">
        <v>588</v>
      </c>
      <c r="R1788" t="s">
        <v>12</v>
      </c>
      <c r="S1788">
        <v>4</v>
      </c>
      <c r="T1788">
        <v>731.72</v>
      </c>
      <c r="U1788">
        <v>0.22</v>
      </c>
      <c r="V1788">
        <v>2282.9663999999998</v>
      </c>
      <c r="W1788" t="s">
        <v>1824</v>
      </c>
    </row>
    <row r="1789" spans="1:23">
      <c r="A1789" s="27">
        <v>45863</v>
      </c>
      <c r="B1789" t="s">
        <v>1422</v>
      </c>
      <c r="C1789" t="s">
        <v>1702</v>
      </c>
      <c r="D1789" t="s">
        <v>3938</v>
      </c>
      <c r="E1789" t="s">
        <v>1563</v>
      </c>
      <c r="F1789" t="s">
        <v>3866</v>
      </c>
      <c r="G1789" t="s">
        <v>1695</v>
      </c>
      <c r="H1789" t="s">
        <v>1797</v>
      </c>
      <c r="I1789" t="s">
        <v>1798</v>
      </c>
      <c r="J1789" t="s">
        <v>1754</v>
      </c>
      <c r="K1789" t="s">
        <v>129</v>
      </c>
      <c r="L1789" t="s">
        <v>1756</v>
      </c>
      <c r="M1789" t="s">
        <v>1423</v>
      </c>
      <c r="N1789">
        <v>60</v>
      </c>
      <c r="O1789" t="s">
        <v>16</v>
      </c>
      <c r="P1789" t="s">
        <v>19</v>
      </c>
      <c r="Q1789" t="s">
        <v>62</v>
      </c>
      <c r="R1789" t="s">
        <v>12</v>
      </c>
      <c r="S1789">
        <v>3</v>
      </c>
      <c r="T1789">
        <v>865.96</v>
      </c>
      <c r="U1789">
        <v>0.12</v>
      </c>
      <c r="V1789">
        <v>2286.1343999999999</v>
      </c>
      <c r="W1789" t="s">
        <v>1824</v>
      </c>
    </row>
    <row r="1790" spans="1:23">
      <c r="A1790" s="27">
        <v>45863</v>
      </c>
      <c r="B1790" t="s">
        <v>1199</v>
      </c>
      <c r="C1790" t="s">
        <v>1650</v>
      </c>
      <c r="D1790" t="s">
        <v>3911</v>
      </c>
      <c r="E1790" t="s">
        <v>1563</v>
      </c>
      <c r="F1790" t="s">
        <v>3848</v>
      </c>
      <c r="G1790" t="s">
        <v>1625</v>
      </c>
      <c r="H1790" t="s">
        <v>1789</v>
      </c>
      <c r="I1790" t="s">
        <v>1790</v>
      </c>
      <c r="J1790" t="s">
        <v>1754</v>
      </c>
      <c r="K1790" t="s">
        <v>1791</v>
      </c>
      <c r="L1790" t="s">
        <v>1772</v>
      </c>
      <c r="M1790" t="s">
        <v>1200</v>
      </c>
      <c r="N1790">
        <v>52</v>
      </c>
      <c r="O1790" t="s">
        <v>16</v>
      </c>
      <c r="P1790" t="s">
        <v>19</v>
      </c>
      <c r="Q1790" t="s">
        <v>92</v>
      </c>
      <c r="R1790" t="s">
        <v>12</v>
      </c>
      <c r="S1790">
        <v>3</v>
      </c>
      <c r="T1790">
        <v>918.26</v>
      </c>
      <c r="U1790">
        <v>0.17</v>
      </c>
      <c r="V1790">
        <v>2286.4674</v>
      </c>
      <c r="W1790" t="s">
        <v>1826</v>
      </c>
    </row>
    <row r="1791" spans="1:23">
      <c r="A1791" s="27">
        <v>45863</v>
      </c>
      <c r="B1791" t="s">
        <v>449</v>
      </c>
      <c r="C1791" t="s">
        <v>1698</v>
      </c>
      <c r="D1791" t="s">
        <v>3936</v>
      </c>
      <c r="E1791" t="s">
        <v>1547</v>
      </c>
      <c r="F1791" t="s">
        <v>3894</v>
      </c>
      <c r="G1791" t="s">
        <v>1723</v>
      </c>
      <c r="H1791" t="s">
        <v>1786</v>
      </c>
      <c r="I1791" t="s">
        <v>1787</v>
      </c>
      <c r="J1791" t="s">
        <v>1763</v>
      </c>
      <c r="K1791" t="s">
        <v>1788</v>
      </c>
      <c r="L1791" t="s">
        <v>1756</v>
      </c>
      <c r="M1791" t="s">
        <v>450</v>
      </c>
      <c r="N1791">
        <v>34</v>
      </c>
      <c r="O1791" t="s">
        <v>16</v>
      </c>
      <c r="P1791" t="s">
        <v>26</v>
      </c>
      <c r="Q1791" t="s">
        <v>156</v>
      </c>
      <c r="R1791" t="s">
        <v>12</v>
      </c>
      <c r="S1791">
        <v>4</v>
      </c>
      <c r="T1791">
        <v>578.39</v>
      </c>
      <c r="U1791">
        <v>0.01</v>
      </c>
      <c r="V1791">
        <v>2290.4243999999999</v>
      </c>
      <c r="W1791" t="s">
        <v>1824</v>
      </c>
    </row>
    <row r="1792" spans="1:23">
      <c r="A1792" s="27">
        <v>45863</v>
      </c>
      <c r="B1792" t="s">
        <v>727</v>
      </c>
      <c r="C1792" t="s">
        <v>1726</v>
      </c>
      <c r="D1792" t="s">
        <v>3950</v>
      </c>
      <c r="E1792" t="s">
        <v>1558</v>
      </c>
      <c r="F1792" t="s">
        <v>3906</v>
      </c>
      <c r="G1792" t="s">
        <v>1663</v>
      </c>
      <c r="H1792" t="s">
        <v>1761</v>
      </c>
      <c r="I1792" t="s">
        <v>1762</v>
      </c>
      <c r="J1792" t="s">
        <v>1763</v>
      </c>
      <c r="K1792" t="s">
        <v>1764</v>
      </c>
      <c r="L1792" t="s">
        <v>1765</v>
      </c>
      <c r="M1792" t="s">
        <v>728</v>
      </c>
      <c r="N1792">
        <v>46</v>
      </c>
      <c r="O1792" t="s">
        <v>16</v>
      </c>
      <c r="P1792" t="s">
        <v>31</v>
      </c>
      <c r="Q1792" t="s">
        <v>250</v>
      </c>
      <c r="R1792" t="s">
        <v>12</v>
      </c>
      <c r="S1792">
        <v>4</v>
      </c>
      <c r="T1792">
        <v>753.83</v>
      </c>
      <c r="U1792">
        <v>0.24</v>
      </c>
      <c r="V1792">
        <v>2291.6432</v>
      </c>
      <c r="W1792" t="s">
        <v>1824</v>
      </c>
    </row>
    <row r="1793" spans="1:23">
      <c r="A1793" s="27">
        <v>45863</v>
      </c>
      <c r="B1793" t="s">
        <v>681</v>
      </c>
      <c r="C1793" t="s">
        <v>1632</v>
      </c>
      <c r="D1793" t="s">
        <v>3900</v>
      </c>
      <c r="E1793" t="s">
        <v>1563</v>
      </c>
      <c r="F1793" t="s">
        <v>3848</v>
      </c>
      <c r="G1793" t="s">
        <v>1625</v>
      </c>
      <c r="H1793" t="s">
        <v>1782</v>
      </c>
      <c r="I1793" t="s">
        <v>1783</v>
      </c>
      <c r="J1793" t="s">
        <v>1784</v>
      </c>
      <c r="K1793" t="s">
        <v>1785</v>
      </c>
      <c r="L1793" t="s">
        <v>1772</v>
      </c>
      <c r="M1793" t="s">
        <v>682</v>
      </c>
      <c r="N1793">
        <v>50</v>
      </c>
      <c r="O1793" t="s">
        <v>16</v>
      </c>
      <c r="P1793" t="s">
        <v>19</v>
      </c>
      <c r="Q1793" t="s">
        <v>163</v>
      </c>
      <c r="R1793" t="s">
        <v>12</v>
      </c>
      <c r="S1793">
        <v>3</v>
      </c>
      <c r="T1793">
        <v>779.5</v>
      </c>
      <c r="U1793">
        <v>0.02</v>
      </c>
      <c r="V1793">
        <v>2291.73</v>
      </c>
      <c r="W1793" t="s">
        <v>1826</v>
      </c>
    </row>
    <row r="1794" spans="1:23">
      <c r="A1794" s="27">
        <v>45864</v>
      </c>
      <c r="B1794" t="s">
        <v>1392</v>
      </c>
      <c r="C1794" t="s">
        <v>1674</v>
      </c>
      <c r="D1794" t="s">
        <v>3923</v>
      </c>
      <c r="E1794" t="s">
        <v>1558</v>
      </c>
      <c r="F1794" t="s">
        <v>3850</v>
      </c>
      <c r="G1794" t="s">
        <v>1735</v>
      </c>
      <c r="H1794" t="s">
        <v>1792</v>
      </c>
      <c r="I1794" t="s">
        <v>1793</v>
      </c>
      <c r="J1794" t="s">
        <v>1763</v>
      </c>
      <c r="K1794" t="s">
        <v>395</v>
      </c>
      <c r="L1794" t="s">
        <v>1772</v>
      </c>
      <c r="M1794" t="s">
        <v>1393</v>
      </c>
      <c r="N1794">
        <v>59</v>
      </c>
      <c r="O1794" t="s">
        <v>9</v>
      </c>
      <c r="P1794" t="s">
        <v>19</v>
      </c>
      <c r="Q1794" t="s">
        <v>39</v>
      </c>
      <c r="R1794" t="s">
        <v>12</v>
      </c>
      <c r="S1794">
        <v>4</v>
      </c>
      <c r="T1794">
        <v>592.67999999999995</v>
      </c>
      <c r="U1794">
        <v>0.03</v>
      </c>
      <c r="V1794">
        <v>2299.5983999999999</v>
      </c>
      <c r="W1794" t="s">
        <v>1829</v>
      </c>
    </row>
    <row r="1795" spans="1:23">
      <c r="A1795" s="27">
        <v>45864</v>
      </c>
      <c r="B1795" t="s">
        <v>547</v>
      </c>
      <c r="C1795" t="s">
        <v>1632</v>
      </c>
      <c r="D1795" t="s">
        <v>3900</v>
      </c>
      <c r="E1795" t="s">
        <v>1563</v>
      </c>
      <c r="F1795" t="s">
        <v>3848</v>
      </c>
      <c r="G1795" t="s">
        <v>1687</v>
      </c>
      <c r="H1795" t="s">
        <v>1752</v>
      </c>
      <c r="I1795" t="s">
        <v>1753</v>
      </c>
      <c r="J1795" t="s">
        <v>1754</v>
      </c>
      <c r="K1795" t="s">
        <v>1755</v>
      </c>
      <c r="L1795" t="s">
        <v>1756</v>
      </c>
      <c r="M1795" t="s">
        <v>548</v>
      </c>
      <c r="N1795">
        <v>39</v>
      </c>
      <c r="O1795" t="s">
        <v>16</v>
      </c>
      <c r="P1795" t="s">
        <v>31</v>
      </c>
      <c r="Q1795" t="s">
        <v>588</v>
      </c>
      <c r="R1795" t="s">
        <v>12</v>
      </c>
      <c r="S1795">
        <v>3</v>
      </c>
      <c r="T1795">
        <v>846.19</v>
      </c>
      <c r="U1795">
        <v>0.09</v>
      </c>
      <c r="V1795">
        <v>2310.0987</v>
      </c>
      <c r="W1795" t="s">
        <v>1829</v>
      </c>
    </row>
    <row r="1796" spans="1:23">
      <c r="A1796" s="27">
        <v>45864</v>
      </c>
      <c r="B1796" t="s">
        <v>114</v>
      </c>
      <c r="C1796" t="s">
        <v>1596</v>
      </c>
      <c r="D1796" t="s">
        <v>3878</v>
      </c>
      <c r="E1796" t="s">
        <v>1566</v>
      </c>
      <c r="F1796" t="s">
        <v>3879</v>
      </c>
      <c r="G1796" t="s">
        <v>1717</v>
      </c>
      <c r="H1796" t="s">
        <v>1813</v>
      </c>
      <c r="I1796" t="s">
        <v>1814</v>
      </c>
      <c r="J1796" t="s">
        <v>1754</v>
      </c>
      <c r="K1796" t="s">
        <v>1815</v>
      </c>
      <c r="L1796" t="s">
        <v>1772</v>
      </c>
      <c r="M1796" t="s">
        <v>115</v>
      </c>
      <c r="N1796">
        <v>31</v>
      </c>
      <c r="O1796" t="s">
        <v>9</v>
      </c>
      <c r="P1796" t="s">
        <v>26</v>
      </c>
      <c r="Q1796" t="s">
        <v>96</v>
      </c>
      <c r="R1796" t="s">
        <v>12</v>
      </c>
      <c r="S1796">
        <v>3</v>
      </c>
      <c r="T1796">
        <v>794.59</v>
      </c>
      <c r="U1796">
        <v>0.03</v>
      </c>
      <c r="V1796">
        <v>2312.2568999999999</v>
      </c>
      <c r="W1796" t="s">
        <v>1824</v>
      </c>
    </row>
    <row r="1797" spans="1:23">
      <c r="A1797" s="27">
        <v>45866</v>
      </c>
      <c r="B1797" t="s">
        <v>746</v>
      </c>
      <c r="C1797" t="s">
        <v>1680</v>
      </c>
      <c r="D1797" t="s">
        <v>3926</v>
      </c>
      <c r="E1797" t="s">
        <v>1558</v>
      </c>
      <c r="F1797" t="s">
        <v>3861</v>
      </c>
      <c r="G1797" t="s">
        <v>1605</v>
      </c>
      <c r="H1797" t="s">
        <v>1782</v>
      </c>
      <c r="I1797" t="s">
        <v>1783</v>
      </c>
      <c r="J1797" t="s">
        <v>1784</v>
      </c>
      <c r="K1797" t="s">
        <v>1785</v>
      </c>
      <c r="L1797" t="s">
        <v>1772</v>
      </c>
      <c r="M1797" t="s">
        <v>747</v>
      </c>
      <c r="N1797">
        <v>27</v>
      </c>
      <c r="O1797" t="s">
        <v>16</v>
      </c>
      <c r="P1797" t="s">
        <v>26</v>
      </c>
      <c r="Q1797" t="s">
        <v>74</v>
      </c>
      <c r="R1797" t="s">
        <v>12</v>
      </c>
      <c r="S1797">
        <v>4</v>
      </c>
      <c r="T1797">
        <v>649.52</v>
      </c>
      <c r="U1797">
        <v>0.11</v>
      </c>
      <c r="V1797">
        <v>2312.2912000000001</v>
      </c>
      <c r="W1797" t="s">
        <v>1824</v>
      </c>
    </row>
    <row r="1798" spans="1:23">
      <c r="A1798" s="27">
        <v>45867</v>
      </c>
      <c r="B1798" t="s">
        <v>1246</v>
      </c>
      <c r="C1798" t="s">
        <v>1740</v>
      </c>
      <c r="D1798" t="s">
        <v>3957</v>
      </c>
      <c r="E1798" t="s">
        <v>1547</v>
      </c>
      <c r="F1798" t="s">
        <v>3843</v>
      </c>
      <c r="G1798" t="s">
        <v>1545</v>
      </c>
      <c r="H1798" t="s">
        <v>1761</v>
      </c>
      <c r="I1798" t="s">
        <v>1762</v>
      </c>
      <c r="J1798" t="s">
        <v>1763</v>
      </c>
      <c r="K1798" t="s">
        <v>1764</v>
      </c>
      <c r="L1798" t="s">
        <v>1765</v>
      </c>
      <c r="M1798" t="s">
        <v>1247</v>
      </c>
      <c r="N1798">
        <v>57</v>
      </c>
      <c r="O1798" t="s">
        <v>16</v>
      </c>
      <c r="P1798" t="s">
        <v>19</v>
      </c>
      <c r="Q1798" t="s">
        <v>81</v>
      </c>
      <c r="R1798" t="s">
        <v>12</v>
      </c>
      <c r="S1798">
        <v>4</v>
      </c>
      <c r="T1798">
        <v>827.09</v>
      </c>
      <c r="U1798">
        <v>0.3</v>
      </c>
      <c r="V1798">
        <v>2315.8519999999999</v>
      </c>
      <c r="W1798" t="s">
        <v>1824</v>
      </c>
    </row>
    <row r="1799" spans="1:23">
      <c r="A1799" s="27">
        <v>45868</v>
      </c>
      <c r="B1799" t="s">
        <v>696</v>
      </c>
      <c r="C1799" t="s">
        <v>1572</v>
      </c>
      <c r="D1799" t="s">
        <v>3860</v>
      </c>
      <c r="E1799" t="s">
        <v>1558</v>
      </c>
      <c r="F1799" t="s">
        <v>3861</v>
      </c>
      <c r="G1799" t="s">
        <v>1679</v>
      </c>
      <c r="H1799" t="s">
        <v>1810</v>
      </c>
      <c r="I1799" t="s">
        <v>1811</v>
      </c>
      <c r="J1799" t="s">
        <v>1754</v>
      </c>
      <c r="K1799" t="s">
        <v>1812</v>
      </c>
      <c r="L1799" t="s">
        <v>1756</v>
      </c>
      <c r="M1799" t="s">
        <v>697</v>
      </c>
      <c r="N1799">
        <v>61</v>
      </c>
      <c r="O1799" t="s">
        <v>9</v>
      </c>
      <c r="P1799" t="s">
        <v>19</v>
      </c>
      <c r="Q1799" t="s">
        <v>184</v>
      </c>
      <c r="R1799" t="s">
        <v>12</v>
      </c>
      <c r="S1799">
        <v>3</v>
      </c>
      <c r="T1799">
        <v>877.71</v>
      </c>
      <c r="U1799">
        <v>0.12</v>
      </c>
      <c r="V1799">
        <v>2317.1543999999999</v>
      </c>
      <c r="W1799" t="s">
        <v>1826</v>
      </c>
    </row>
    <row r="1800" spans="1:23">
      <c r="A1800" s="27">
        <v>45868</v>
      </c>
      <c r="B1800" t="s">
        <v>972</v>
      </c>
      <c r="C1800" t="s">
        <v>1712</v>
      </c>
      <c r="D1800" t="s">
        <v>3943</v>
      </c>
      <c r="E1800" t="s">
        <v>1566</v>
      </c>
      <c r="F1800" t="s">
        <v>3856</v>
      </c>
      <c r="G1800" t="s">
        <v>1599</v>
      </c>
      <c r="H1800" t="s">
        <v>1786</v>
      </c>
      <c r="I1800" t="s">
        <v>1787</v>
      </c>
      <c r="J1800" t="s">
        <v>1763</v>
      </c>
      <c r="K1800" t="s">
        <v>1788</v>
      </c>
      <c r="L1800" t="s">
        <v>1756</v>
      </c>
      <c r="M1800" t="s">
        <v>973</v>
      </c>
      <c r="N1800">
        <v>60</v>
      </c>
      <c r="O1800" t="s">
        <v>16</v>
      </c>
      <c r="P1800" t="s">
        <v>19</v>
      </c>
      <c r="Q1800" t="s">
        <v>287</v>
      </c>
      <c r="R1800" t="s">
        <v>12</v>
      </c>
      <c r="S1800">
        <v>4</v>
      </c>
      <c r="T1800">
        <v>752.48</v>
      </c>
      <c r="U1800">
        <v>0.23</v>
      </c>
      <c r="V1800">
        <v>2317.6383999999998</v>
      </c>
      <c r="W1800" t="s">
        <v>1826</v>
      </c>
    </row>
    <row r="1801" spans="1:23">
      <c r="A1801" s="27">
        <v>45868</v>
      </c>
      <c r="B1801" t="s">
        <v>390</v>
      </c>
      <c r="C1801" t="s">
        <v>1582</v>
      </c>
      <c r="D1801" t="s">
        <v>3869</v>
      </c>
      <c r="E1801" t="s">
        <v>1566</v>
      </c>
      <c r="F1801" t="s">
        <v>3848</v>
      </c>
      <c r="G1801" t="s">
        <v>1683</v>
      </c>
      <c r="H1801" t="s">
        <v>1773</v>
      </c>
      <c r="I1801" t="s">
        <v>1774</v>
      </c>
      <c r="J1801" t="s">
        <v>1759</v>
      </c>
      <c r="K1801" t="s">
        <v>1775</v>
      </c>
      <c r="L1801" t="s">
        <v>1765</v>
      </c>
      <c r="M1801" t="s">
        <v>391</v>
      </c>
      <c r="N1801">
        <v>18</v>
      </c>
      <c r="O1801" t="s">
        <v>16</v>
      </c>
      <c r="P1801" t="s">
        <v>26</v>
      </c>
      <c r="Q1801" t="s">
        <v>11</v>
      </c>
      <c r="R1801" t="s">
        <v>12</v>
      </c>
      <c r="S1801">
        <v>4</v>
      </c>
      <c r="T1801">
        <v>715.88</v>
      </c>
      <c r="U1801">
        <v>0.19</v>
      </c>
      <c r="V1801">
        <v>2319.4512</v>
      </c>
      <c r="W1801" t="s">
        <v>1824</v>
      </c>
    </row>
    <row r="1802" spans="1:23">
      <c r="A1802" s="27">
        <v>45869</v>
      </c>
      <c r="B1802" t="s">
        <v>360</v>
      </c>
      <c r="C1802" t="s">
        <v>1588</v>
      </c>
      <c r="D1802" t="s">
        <v>3873</v>
      </c>
      <c r="E1802" t="s">
        <v>1566</v>
      </c>
      <c r="F1802" t="s">
        <v>3848</v>
      </c>
      <c r="G1802" t="s">
        <v>1645</v>
      </c>
      <c r="H1802" t="s">
        <v>1794</v>
      </c>
      <c r="I1802" t="s">
        <v>1795</v>
      </c>
      <c r="J1802" t="s">
        <v>1759</v>
      </c>
      <c r="K1802" t="s">
        <v>1796</v>
      </c>
      <c r="L1802" t="s">
        <v>1772</v>
      </c>
      <c r="M1802" t="s">
        <v>361</v>
      </c>
      <c r="N1802">
        <v>29</v>
      </c>
      <c r="O1802" t="s">
        <v>9</v>
      </c>
      <c r="P1802" t="s">
        <v>26</v>
      </c>
      <c r="Q1802" t="s">
        <v>201</v>
      </c>
      <c r="R1802" t="s">
        <v>12</v>
      </c>
      <c r="S1802">
        <v>4</v>
      </c>
      <c r="T1802">
        <v>659.17</v>
      </c>
      <c r="U1802">
        <v>0.12</v>
      </c>
      <c r="V1802">
        <v>2320.2784000000001</v>
      </c>
      <c r="W1802" t="s">
        <v>1826</v>
      </c>
    </row>
    <row r="1803" spans="1:23">
      <c r="A1803" s="27">
        <v>45869</v>
      </c>
      <c r="B1803" t="s">
        <v>63</v>
      </c>
      <c r="C1803" t="s">
        <v>1682</v>
      </c>
      <c r="D1803" t="s">
        <v>3927</v>
      </c>
      <c r="E1803" t="s">
        <v>1563</v>
      </c>
      <c r="F1803" t="s">
        <v>3848</v>
      </c>
      <c r="G1803" t="s">
        <v>1683</v>
      </c>
      <c r="H1803" t="s">
        <v>1792</v>
      </c>
      <c r="I1803" t="s">
        <v>1793</v>
      </c>
      <c r="J1803" t="s">
        <v>1763</v>
      </c>
      <c r="K1803" t="s">
        <v>395</v>
      </c>
      <c r="L1803" t="s">
        <v>1772</v>
      </c>
      <c r="M1803" t="s">
        <v>64</v>
      </c>
      <c r="N1803">
        <v>32</v>
      </c>
      <c r="O1803" t="s">
        <v>16</v>
      </c>
      <c r="P1803" t="s">
        <v>26</v>
      </c>
      <c r="Q1803" t="s">
        <v>43</v>
      </c>
      <c r="R1803" t="s">
        <v>12</v>
      </c>
      <c r="S1803">
        <v>4</v>
      </c>
      <c r="T1803">
        <v>645.71</v>
      </c>
      <c r="U1803">
        <v>0.1</v>
      </c>
      <c r="V1803">
        <v>2324.556</v>
      </c>
      <c r="W1803" t="s">
        <v>1829</v>
      </c>
    </row>
    <row r="1804" spans="1:23">
      <c r="A1804" s="27">
        <v>45869</v>
      </c>
      <c r="B1804" t="s">
        <v>625</v>
      </c>
      <c r="C1804" t="s">
        <v>1602</v>
      </c>
      <c r="D1804" t="s">
        <v>3882</v>
      </c>
      <c r="E1804" t="s">
        <v>1544</v>
      </c>
      <c r="F1804" t="s">
        <v>3864</v>
      </c>
      <c r="G1804" t="s">
        <v>1579</v>
      </c>
      <c r="H1804" t="s">
        <v>1813</v>
      </c>
      <c r="I1804" t="s">
        <v>1814</v>
      </c>
      <c r="J1804" t="s">
        <v>1754</v>
      </c>
      <c r="K1804" t="s">
        <v>1815</v>
      </c>
      <c r="L1804" t="s">
        <v>1772</v>
      </c>
      <c r="M1804" t="s">
        <v>626</v>
      </c>
      <c r="N1804">
        <v>21</v>
      </c>
      <c r="O1804" t="s">
        <v>9</v>
      </c>
      <c r="P1804" t="s">
        <v>26</v>
      </c>
      <c r="Q1804" t="s">
        <v>156</v>
      </c>
      <c r="R1804" t="s">
        <v>12</v>
      </c>
      <c r="S1804">
        <v>3</v>
      </c>
      <c r="T1804">
        <v>871.34</v>
      </c>
      <c r="U1804">
        <v>0.11</v>
      </c>
      <c r="V1804">
        <v>2326.4778000000001</v>
      </c>
      <c r="W1804" t="s">
        <v>1829</v>
      </c>
    </row>
    <row r="1805" spans="1:23">
      <c r="A1805" s="27">
        <v>45869</v>
      </c>
      <c r="B1805" t="s">
        <v>381</v>
      </c>
      <c r="C1805" t="s">
        <v>1724</v>
      </c>
      <c r="D1805" t="s">
        <v>3949</v>
      </c>
      <c r="E1805" t="s">
        <v>1566</v>
      </c>
      <c r="F1805" t="s">
        <v>3848</v>
      </c>
      <c r="G1805" t="s">
        <v>1673</v>
      </c>
      <c r="H1805" t="s">
        <v>1757</v>
      </c>
      <c r="I1805" t="s">
        <v>1758</v>
      </c>
      <c r="J1805" t="s">
        <v>1759</v>
      </c>
      <c r="K1805" t="s">
        <v>1760</v>
      </c>
      <c r="L1805" t="s">
        <v>1756</v>
      </c>
      <c r="M1805" t="s">
        <v>382</v>
      </c>
      <c r="N1805">
        <v>38</v>
      </c>
      <c r="O1805" t="s">
        <v>9</v>
      </c>
      <c r="P1805" t="s">
        <v>31</v>
      </c>
      <c r="Q1805" t="s">
        <v>58</v>
      </c>
      <c r="R1805" t="s">
        <v>12</v>
      </c>
      <c r="S1805">
        <v>4</v>
      </c>
      <c r="T1805">
        <v>677.25</v>
      </c>
      <c r="U1805">
        <v>0.14000000000000001</v>
      </c>
      <c r="V1805">
        <v>2329.7399999999998</v>
      </c>
      <c r="W1805" t="s">
        <v>1829</v>
      </c>
    </row>
    <row r="1806" spans="1:23">
      <c r="A1806" s="27">
        <v>45869</v>
      </c>
      <c r="B1806" t="s">
        <v>1343</v>
      </c>
      <c r="C1806" t="s">
        <v>1676</v>
      </c>
      <c r="D1806" t="s">
        <v>3924</v>
      </c>
      <c r="E1806" t="s">
        <v>1558</v>
      </c>
      <c r="F1806" t="s">
        <v>3906</v>
      </c>
      <c r="G1806" t="s">
        <v>1554</v>
      </c>
      <c r="H1806" t="s">
        <v>1769</v>
      </c>
      <c r="I1806" t="s">
        <v>1770</v>
      </c>
      <c r="J1806" t="s">
        <v>1763</v>
      </c>
      <c r="K1806" t="s">
        <v>1771</v>
      </c>
      <c r="L1806" t="s">
        <v>1772</v>
      </c>
      <c r="M1806" t="s">
        <v>1344</v>
      </c>
      <c r="N1806">
        <v>51</v>
      </c>
      <c r="O1806" t="s">
        <v>16</v>
      </c>
      <c r="P1806" t="s">
        <v>19</v>
      </c>
      <c r="Q1806" t="s">
        <v>117</v>
      </c>
      <c r="R1806" t="s">
        <v>12</v>
      </c>
      <c r="S1806">
        <v>4</v>
      </c>
      <c r="T1806">
        <v>779.25</v>
      </c>
      <c r="U1806">
        <v>0.25</v>
      </c>
      <c r="V1806">
        <v>2337.75</v>
      </c>
      <c r="W1806" t="s">
        <v>1824</v>
      </c>
    </row>
    <row r="1807" spans="1:23">
      <c r="A1807" s="27">
        <v>45870</v>
      </c>
      <c r="B1807" t="s">
        <v>934</v>
      </c>
      <c r="C1807" t="s">
        <v>1686</v>
      </c>
      <c r="D1807" t="s">
        <v>3930</v>
      </c>
      <c r="E1807" t="s">
        <v>1547</v>
      </c>
      <c r="F1807" t="s">
        <v>3846</v>
      </c>
      <c r="G1807" t="s">
        <v>1713</v>
      </c>
      <c r="H1807" t="s">
        <v>1782</v>
      </c>
      <c r="I1807" t="s">
        <v>1783</v>
      </c>
      <c r="J1807" t="s">
        <v>1784</v>
      </c>
      <c r="K1807" t="s">
        <v>1785</v>
      </c>
      <c r="L1807" t="s">
        <v>1772</v>
      </c>
      <c r="M1807" t="s">
        <v>935</v>
      </c>
      <c r="N1807">
        <v>19</v>
      </c>
      <c r="O1807" t="s">
        <v>16</v>
      </c>
      <c r="P1807" t="s">
        <v>26</v>
      </c>
      <c r="Q1807" t="s">
        <v>140</v>
      </c>
      <c r="R1807" t="s">
        <v>12</v>
      </c>
      <c r="S1807">
        <v>4</v>
      </c>
      <c r="T1807">
        <v>714.47</v>
      </c>
      <c r="U1807">
        <v>0.18</v>
      </c>
      <c r="V1807">
        <v>2343.4616000000001</v>
      </c>
      <c r="W1807" t="s">
        <v>1829</v>
      </c>
    </row>
    <row r="1808" spans="1:23">
      <c r="A1808" s="27">
        <v>45871</v>
      </c>
      <c r="B1808" t="s">
        <v>63</v>
      </c>
      <c r="C1808" t="s">
        <v>1630</v>
      </c>
      <c r="D1808" t="s">
        <v>3899</v>
      </c>
      <c r="E1808" t="s">
        <v>1566</v>
      </c>
      <c r="F1808" t="s">
        <v>3856</v>
      </c>
      <c r="G1808" t="s">
        <v>1705</v>
      </c>
      <c r="H1808" t="s">
        <v>1786</v>
      </c>
      <c r="I1808" t="s">
        <v>1787</v>
      </c>
      <c r="J1808" t="s">
        <v>1763</v>
      </c>
      <c r="K1808" t="s">
        <v>1788</v>
      </c>
      <c r="L1808" t="s">
        <v>1756</v>
      </c>
      <c r="M1808" t="s">
        <v>64</v>
      </c>
      <c r="N1808">
        <v>32</v>
      </c>
      <c r="O1808" t="s">
        <v>16</v>
      </c>
      <c r="P1808" t="s">
        <v>26</v>
      </c>
      <c r="Q1808" t="s">
        <v>194</v>
      </c>
      <c r="R1808" t="s">
        <v>12</v>
      </c>
      <c r="S1808">
        <v>4</v>
      </c>
      <c r="T1808">
        <v>682.11</v>
      </c>
      <c r="U1808">
        <v>0.14000000000000001</v>
      </c>
      <c r="V1808">
        <v>2346.4584</v>
      </c>
      <c r="W1808" t="s">
        <v>1829</v>
      </c>
    </row>
    <row r="1809" spans="1:23">
      <c r="A1809" s="27">
        <v>45871</v>
      </c>
      <c r="B1809" t="s">
        <v>923</v>
      </c>
      <c r="C1809" t="s">
        <v>1551</v>
      </c>
      <c r="D1809" t="s">
        <v>3844</v>
      </c>
      <c r="E1809" t="s">
        <v>1547</v>
      </c>
      <c r="F1809" t="s">
        <v>3843</v>
      </c>
      <c r="G1809" t="s">
        <v>1571</v>
      </c>
      <c r="H1809" t="s">
        <v>1782</v>
      </c>
      <c r="I1809" t="s">
        <v>1783</v>
      </c>
      <c r="J1809" t="s">
        <v>1784</v>
      </c>
      <c r="K1809" t="s">
        <v>1785</v>
      </c>
      <c r="L1809" t="s">
        <v>1772</v>
      </c>
      <c r="M1809" t="s">
        <v>924</v>
      </c>
      <c r="N1809">
        <v>40</v>
      </c>
      <c r="O1809" t="s">
        <v>16</v>
      </c>
      <c r="P1809" t="s">
        <v>31</v>
      </c>
      <c r="Q1809" t="s">
        <v>74</v>
      </c>
      <c r="R1809" t="s">
        <v>12</v>
      </c>
      <c r="S1809">
        <v>4</v>
      </c>
      <c r="T1809">
        <v>625.13</v>
      </c>
      <c r="U1809">
        <v>0.06</v>
      </c>
      <c r="V1809">
        <v>2350.4888000000001</v>
      </c>
      <c r="W1809" t="s">
        <v>1826</v>
      </c>
    </row>
    <row r="1810" spans="1:23">
      <c r="A1810" s="27">
        <v>45872</v>
      </c>
      <c r="B1810" t="s">
        <v>422</v>
      </c>
      <c r="C1810" t="s">
        <v>1668</v>
      </c>
      <c r="D1810" t="s">
        <v>3920</v>
      </c>
      <c r="E1810" t="s">
        <v>1558</v>
      </c>
      <c r="F1810" t="s">
        <v>3909</v>
      </c>
      <c r="G1810" t="s">
        <v>1653</v>
      </c>
      <c r="H1810" t="s">
        <v>1794</v>
      </c>
      <c r="I1810" t="s">
        <v>1795</v>
      </c>
      <c r="J1810" t="s">
        <v>1759</v>
      </c>
      <c r="K1810" t="s">
        <v>1796</v>
      </c>
      <c r="L1810" t="s">
        <v>1772</v>
      </c>
      <c r="M1810" t="s">
        <v>423</v>
      </c>
      <c r="N1810">
        <v>50</v>
      </c>
      <c r="O1810" t="s">
        <v>9</v>
      </c>
      <c r="P1810" t="s">
        <v>19</v>
      </c>
      <c r="Q1810" t="s">
        <v>96</v>
      </c>
      <c r="R1810" t="s">
        <v>12</v>
      </c>
      <c r="S1810">
        <v>4</v>
      </c>
      <c r="T1810">
        <v>755.82</v>
      </c>
      <c r="U1810">
        <v>0.22</v>
      </c>
      <c r="V1810">
        <v>2358.1583999999998</v>
      </c>
      <c r="W1810" t="s">
        <v>1829</v>
      </c>
    </row>
    <row r="1811" spans="1:23">
      <c r="A1811" s="27">
        <v>45873</v>
      </c>
      <c r="B1811" t="s">
        <v>508</v>
      </c>
      <c r="C1811" t="s">
        <v>1596</v>
      </c>
      <c r="D1811" t="s">
        <v>3878</v>
      </c>
      <c r="E1811" t="s">
        <v>1566</v>
      </c>
      <c r="F1811" t="s">
        <v>3879</v>
      </c>
      <c r="G1811" t="s">
        <v>1611</v>
      </c>
      <c r="H1811" t="s">
        <v>1810</v>
      </c>
      <c r="I1811" t="s">
        <v>1811</v>
      </c>
      <c r="J1811" t="s">
        <v>1754</v>
      </c>
      <c r="K1811" t="s">
        <v>1812</v>
      </c>
      <c r="L1811" t="s">
        <v>1756</v>
      </c>
      <c r="M1811" t="s">
        <v>509</v>
      </c>
      <c r="N1811">
        <v>25</v>
      </c>
      <c r="O1811" t="s">
        <v>16</v>
      </c>
      <c r="P1811" t="s">
        <v>26</v>
      </c>
      <c r="Q1811" t="s">
        <v>171</v>
      </c>
      <c r="R1811" t="s">
        <v>12</v>
      </c>
      <c r="S1811">
        <v>4</v>
      </c>
      <c r="T1811">
        <v>757.9</v>
      </c>
      <c r="U1811">
        <v>0.22</v>
      </c>
      <c r="V1811">
        <v>2364.6480000000001</v>
      </c>
      <c r="W1811" t="s">
        <v>1824</v>
      </c>
    </row>
    <row r="1812" spans="1:23">
      <c r="A1812" s="27">
        <v>45873</v>
      </c>
      <c r="B1812" t="s">
        <v>1252</v>
      </c>
      <c r="C1812" t="s">
        <v>1656</v>
      </c>
      <c r="D1812" t="s">
        <v>3914</v>
      </c>
      <c r="E1812" t="s">
        <v>1566</v>
      </c>
      <c r="F1812" t="s">
        <v>3848</v>
      </c>
      <c r="G1812" t="s">
        <v>1665</v>
      </c>
      <c r="H1812" t="s">
        <v>1801</v>
      </c>
      <c r="I1812" t="s">
        <v>1802</v>
      </c>
      <c r="J1812" t="s">
        <v>1759</v>
      </c>
      <c r="K1812" t="s">
        <v>1803</v>
      </c>
      <c r="L1812" t="s">
        <v>1756</v>
      </c>
      <c r="M1812" t="s">
        <v>1253</v>
      </c>
      <c r="N1812">
        <v>31</v>
      </c>
      <c r="O1812" t="s">
        <v>9</v>
      </c>
      <c r="P1812" t="s">
        <v>26</v>
      </c>
      <c r="Q1812" t="s">
        <v>39</v>
      </c>
      <c r="R1812" t="s">
        <v>12</v>
      </c>
      <c r="S1812">
        <v>3</v>
      </c>
      <c r="T1812">
        <v>789.05</v>
      </c>
      <c r="U1812">
        <v>0</v>
      </c>
      <c r="V1812">
        <v>2367.15</v>
      </c>
      <c r="W1812" t="s">
        <v>1829</v>
      </c>
    </row>
    <row r="1813" spans="1:23">
      <c r="A1813" s="27">
        <v>45873</v>
      </c>
      <c r="B1813" t="s">
        <v>160</v>
      </c>
      <c r="C1813" t="s">
        <v>1592</v>
      </c>
      <c r="D1813" t="s">
        <v>3876</v>
      </c>
      <c r="E1813" t="s">
        <v>1566</v>
      </c>
      <c r="F1813" t="s">
        <v>3872</v>
      </c>
      <c r="G1813" t="s">
        <v>1575</v>
      </c>
      <c r="H1813" t="s">
        <v>1797</v>
      </c>
      <c r="I1813" t="s">
        <v>1798</v>
      </c>
      <c r="J1813" t="s">
        <v>1754</v>
      </c>
      <c r="K1813" t="s">
        <v>129</v>
      </c>
      <c r="L1813" t="s">
        <v>1756</v>
      </c>
      <c r="M1813" t="s">
        <v>161</v>
      </c>
      <c r="N1813">
        <v>21</v>
      </c>
      <c r="O1813" t="s">
        <v>9</v>
      </c>
      <c r="P1813" t="s">
        <v>26</v>
      </c>
      <c r="Q1813" t="s">
        <v>74</v>
      </c>
      <c r="R1813" t="s">
        <v>12</v>
      </c>
      <c r="S1813">
        <v>3</v>
      </c>
      <c r="T1813">
        <v>815.3</v>
      </c>
      <c r="U1813">
        <v>0.03</v>
      </c>
      <c r="V1813">
        <v>2372.5230000000001</v>
      </c>
      <c r="W1813" t="s">
        <v>1829</v>
      </c>
    </row>
    <row r="1814" spans="1:23">
      <c r="A1814" s="27">
        <v>45874</v>
      </c>
      <c r="B1814" t="s">
        <v>1469</v>
      </c>
      <c r="C1814" t="s">
        <v>1586</v>
      </c>
      <c r="D1814" t="s">
        <v>3871</v>
      </c>
      <c r="E1814" t="s">
        <v>1566</v>
      </c>
      <c r="F1814" t="s">
        <v>3872</v>
      </c>
      <c r="G1814" t="s">
        <v>1548</v>
      </c>
      <c r="H1814" t="s">
        <v>1797</v>
      </c>
      <c r="I1814" t="s">
        <v>1798</v>
      </c>
      <c r="J1814" t="s">
        <v>1754</v>
      </c>
      <c r="K1814" t="s">
        <v>129</v>
      </c>
      <c r="L1814" t="s">
        <v>1756</v>
      </c>
      <c r="M1814" t="s">
        <v>1470</v>
      </c>
      <c r="N1814">
        <v>41</v>
      </c>
      <c r="O1814" t="s">
        <v>16</v>
      </c>
      <c r="P1814" t="s">
        <v>31</v>
      </c>
      <c r="Q1814" t="s">
        <v>47</v>
      </c>
      <c r="R1814" t="s">
        <v>12</v>
      </c>
      <c r="S1814">
        <v>3</v>
      </c>
      <c r="T1814">
        <v>941.85</v>
      </c>
      <c r="U1814">
        <v>0.16</v>
      </c>
      <c r="V1814">
        <v>2373.462</v>
      </c>
      <c r="W1814" t="s">
        <v>1826</v>
      </c>
    </row>
    <row r="1815" spans="1:23">
      <c r="A1815" s="27">
        <v>45875</v>
      </c>
      <c r="B1815" t="s">
        <v>1211</v>
      </c>
      <c r="C1815" t="s">
        <v>1644</v>
      </c>
      <c r="D1815" t="s">
        <v>3907</v>
      </c>
      <c r="E1815" t="s">
        <v>1563</v>
      </c>
      <c r="F1815" t="s">
        <v>3848</v>
      </c>
      <c r="G1815" t="s">
        <v>1681</v>
      </c>
      <c r="H1815" t="s">
        <v>1776</v>
      </c>
      <c r="I1815" t="s">
        <v>1777</v>
      </c>
      <c r="J1815" t="s">
        <v>1754</v>
      </c>
      <c r="K1815" t="s">
        <v>1778</v>
      </c>
      <c r="L1815" t="s">
        <v>1772</v>
      </c>
      <c r="M1815" t="s">
        <v>1212</v>
      </c>
      <c r="N1815">
        <v>53</v>
      </c>
      <c r="O1815" t="s">
        <v>9</v>
      </c>
      <c r="P1815" t="s">
        <v>19</v>
      </c>
      <c r="Q1815" t="s">
        <v>58</v>
      </c>
      <c r="R1815" t="s">
        <v>12</v>
      </c>
      <c r="S1815">
        <v>4</v>
      </c>
      <c r="T1815">
        <v>826.55</v>
      </c>
      <c r="U1815">
        <v>0.28000000000000003</v>
      </c>
      <c r="V1815">
        <v>2380.4639999999999</v>
      </c>
      <c r="W1815" t="s">
        <v>1826</v>
      </c>
    </row>
    <row r="1816" spans="1:23">
      <c r="A1816" s="27">
        <v>45875</v>
      </c>
      <c r="B1816" t="s">
        <v>493</v>
      </c>
      <c r="C1816" t="s">
        <v>1728</v>
      </c>
      <c r="D1816" t="s">
        <v>3951</v>
      </c>
      <c r="E1816" t="s">
        <v>1563</v>
      </c>
      <c r="F1816" t="s">
        <v>3848</v>
      </c>
      <c r="G1816" t="s">
        <v>1647</v>
      </c>
      <c r="H1816" t="s">
        <v>1757</v>
      </c>
      <c r="I1816" t="s">
        <v>1758</v>
      </c>
      <c r="J1816" t="s">
        <v>1759</v>
      </c>
      <c r="K1816" t="s">
        <v>1760</v>
      </c>
      <c r="L1816" t="s">
        <v>1756</v>
      </c>
      <c r="M1816" t="s">
        <v>494</v>
      </c>
      <c r="N1816">
        <v>32</v>
      </c>
      <c r="O1816" t="s">
        <v>16</v>
      </c>
      <c r="P1816" t="s">
        <v>26</v>
      </c>
      <c r="Q1816" t="s">
        <v>163</v>
      </c>
      <c r="R1816" t="s">
        <v>12</v>
      </c>
      <c r="S1816">
        <v>3</v>
      </c>
      <c r="T1816">
        <v>853.32</v>
      </c>
      <c r="U1816">
        <v>7.0000000000000007E-2</v>
      </c>
      <c r="V1816">
        <v>2380.7628</v>
      </c>
      <c r="W1816" t="s">
        <v>1829</v>
      </c>
    </row>
    <row r="1817" spans="1:23">
      <c r="A1817" s="27">
        <v>45875</v>
      </c>
      <c r="B1817" t="s">
        <v>1023</v>
      </c>
      <c r="C1817" t="s">
        <v>1740</v>
      </c>
      <c r="D1817" t="s">
        <v>3957</v>
      </c>
      <c r="E1817" t="s">
        <v>1547</v>
      </c>
      <c r="F1817" t="s">
        <v>3843</v>
      </c>
      <c r="G1817" t="s">
        <v>1651</v>
      </c>
      <c r="H1817" t="s">
        <v>1773</v>
      </c>
      <c r="I1817" t="s">
        <v>1774</v>
      </c>
      <c r="J1817" t="s">
        <v>1759</v>
      </c>
      <c r="K1817" t="s">
        <v>1775</v>
      </c>
      <c r="L1817" t="s">
        <v>1765</v>
      </c>
      <c r="M1817" t="s">
        <v>1024</v>
      </c>
      <c r="N1817">
        <v>60</v>
      </c>
      <c r="O1817" t="s">
        <v>9</v>
      </c>
      <c r="P1817" t="s">
        <v>19</v>
      </c>
      <c r="Q1817" t="s">
        <v>81</v>
      </c>
      <c r="R1817" t="s">
        <v>12</v>
      </c>
      <c r="S1817">
        <v>3</v>
      </c>
      <c r="T1817">
        <v>882.84</v>
      </c>
      <c r="U1817">
        <v>0.1</v>
      </c>
      <c r="V1817">
        <v>2383.6680000000001</v>
      </c>
      <c r="W1817" t="s">
        <v>1824</v>
      </c>
    </row>
    <row r="1818" spans="1:23">
      <c r="A1818" s="27">
        <v>45875</v>
      </c>
      <c r="B1818" t="s">
        <v>1304</v>
      </c>
      <c r="C1818" t="s">
        <v>1686</v>
      </c>
      <c r="D1818" t="s">
        <v>3930</v>
      </c>
      <c r="E1818" t="s">
        <v>1547</v>
      </c>
      <c r="F1818" t="s">
        <v>3846</v>
      </c>
      <c r="G1818" t="s">
        <v>1589</v>
      </c>
      <c r="H1818" t="s">
        <v>1804</v>
      </c>
      <c r="I1818" t="s">
        <v>1805</v>
      </c>
      <c r="J1818" t="s">
        <v>1784</v>
      </c>
      <c r="K1818" t="s">
        <v>1806</v>
      </c>
      <c r="L1818" t="s">
        <v>1756</v>
      </c>
      <c r="M1818" t="s">
        <v>4000</v>
      </c>
      <c r="N1818">
        <v>60</v>
      </c>
      <c r="O1818" t="s">
        <v>9</v>
      </c>
      <c r="P1818" t="s">
        <v>19</v>
      </c>
      <c r="Q1818" t="s">
        <v>58</v>
      </c>
      <c r="R1818" t="s">
        <v>12</v>
      </c>
      <c r="S1818">
        <v>3</v>
      </c>
      <c r="T1818">
        <v>847.21</v>
      </c>
      <c r="U1818">
        <v>0.06</v>
      </c>
      <c r="V1818">
        <v>2389.1322</v>
      </c>
      <c r="W1818" t="s">
        <v>1829</v>
      </c>
    </row>
    <row r="1819" spans="1:23">
      <c r="A1819" s="27">
        <v>45875</v>
      </c>
      <c r="B1819" t="s">
        <v>538</v>
      </c>
      <c r="C1819" t="s">
        <v>1618</v>
      </c>
      <c r="D1819" t="s">
        <v>3891</v>
      </c>
      <c r="E1819" t="s">
        <v>1544</v>
      </c>
      <c r="F1819" t="s">
        <v>3852</v>
      </c>
      <c r="G1819" t="s">
        <v>1659</v>
      </c>
      <c r="H1819" t="s">
        <v>1782</v>
      </c>
      <c r="I1819" t="s">
        <v>1783</v>
      </c>
      <c r="J1819" t="s">
        <v>1784</v>
      </c>
      <c r="K1819" t="s">
        <v>1785</v>
      </c>
      <c r="L1819" t="s">
        <v>1772</v>
      </c>
      <c r="M1819" t="s">
        <v>539</v>
      </c>
      <c r="N1819">
        <v>18</v>
      </c>
      <c r="O1819" t="s">
        <v>16</v>
      </c>
      <c r="P1819" t="s">
        <v>26</v>
      </c>
      <c r="Q1819" t="s">
        <v>171</v>
      </c>
      <c r="R1819" t="s">
        <v>12</v>
      </c>
      <c r="S1819">
        <v>3</v>
      </c>
      <c r="T1819">
        <v>875.99</v>
      </c>
      <c r="U1819">
        <v>0.09</v>
      </c>
      <c r="V1819">
        <v>2391.4526999999998</v>
      </c>
      <c r="W1819" t="s">
        <v>1824</v>
      </c>
    </row>
    <row r="1820" spans="1:23">
      <c r="A1820" s="27">
        <v>45875</v>
      </c>
      <c r="B1820" t="s">
        <v>821</v>
      </c>
      <c r="C1820" t="s">
        <v>1614</v>
      </c>
      <c r="D1820" t="s">
        <v>3889</v>
      </c>
      <c r="E1820" t="s">
        <v>1544</v>
      </c>
      <c r="F1820" t="s">
        <v>3864</v>
      </c>
      <c r="G1820" t="s">
        <v>1667</v>
      </c>
      <c r="H1820" t="s">
        <v>1807</v>
      </c>
      <c r="I1820" t="s">
        <v>1808</v>
      </c>
      <c r="J1820" t="s">
        <v>1759</v>
      </c>
      <c r="K1820" t="s">
        <v>1809</v>
      </c>
      <c r="L1820" t="s">
        <v>1756</v>
      </c>
      <c r="M1820" t="s">
        <v>822</v>
      </c>
      <c r="N1820">
        <v>42</v>
      </c>
      <c r="O1820" t="s">
        <v>9</v>
      </c>
      <c r="P1820" t="s">
        <v>31</v>
      </c>
      <c r="Q1820" t="s">
        <v>267</v>
      </c>
      <c r="R1820" t="s">
        <v>12</v>
      </c>
      <c r="S1820">
        <v>3</v>
      </c>
      <c r="T1820">
        <v>858.81</v>
      </c>
      <c r="U1820">
        <v>7.0000000000000007E-2</v>
      </c>
      <c r="V1820">
        <v>2396.0799000000002</v>
      </c>
      <c r="W1820" t="s">
        <v>1824</v>
      </c>
    </row>
    <row r="1821" spans="1:23">
      <c r="A1821" s="27">
        <v>45875</v>
      </c>
      <c r="B1821" t="s">
        <v>314</v>
      </c>
      <c r="C1821" t="s">
        <v>1656</v>
      </c>
      <c r="D1821" t="s">
        <v>3914</v>
      </c>
      <c r="E1821" t="s">
        <v>1566</v>
      </c>
      <c r="F1821" t="s">
        <v>3848</v>
      </c>
      <c r="G1821" t="s">
        <v>1623</v>
      </c>
      <c r="H1821" t="s">
        <v>1794</v>
      </c>
      <c r="I1821" t="s">
        <v>1795</v>
      </c>
      <c r="J1821" t="s">
        <v>1759</v>
      </c>
      <c r="K1821" t="s">
        <v>1796</v>
      </c>
      <c r="L1821" t="s">
        <v>1772</v>
      </c>
      <c r="M1821" t="s">
        <v>3989</v>
      </c>
      <c r="N1821">
        <v>58</v>
      </c>
      <c r="O1821" t="s">
        <v>16</v>
      </c>
      <c r="P1821" t="s">
        <v>19</v>
      </c>
      <c r="Q1821" t="s">
        <v>217</v>
      </c>
      <c r="R1821" t="s">
        <v>12</v>
      </c>
      <c r="S1821">
        <v>4</v>
      </c>
      <c r="T1821">
        <v>705.12</v>
      </c>
      <c r="U1821">
        <v>0.15</v>
      </c>
      <c r="V1821">
        <v>2397.4079999999999</v>
      </c>
      <c r="W1821" t="s">
        <v>1824</v>
      </c>
    </row>
    <row r="1822" spans="1:23">
      <c r="A1822" s="27">
        <v>45876</v>
      </c>
      <c r="B1822" t="s">
        <v>247</v>
      </c>
      <c r="C1822" t="s">
        <v>1568</v>
      </c>
      <c r="D1822" t="s">
        <v>3857</v>
      </c>
      <c r="E1822" t="s">
        <v>1544</v>
      </c>
      <c r="F1822" t="s">
        <v>3858</v>
      </c>
      <c r="G1822" t="s">
        <v>1657</v>
      </c>
      <c r="H1822" t="s">
        <v>1766</v>
      </c>
      <c r="I1822" t="s">
        <v>1767</v>
      </c>
      <c r="J1822" t="s">
        <v>1759</v>
      </c>
      <c r="K1822" t="s">
        <v>1768</v>
      </c>
      <c r="L1822" t="s">
        <v>1765</v>
      </c>
      <c r="M1822" t="s">
        <v>248</v>
      </c>
      <c r="N1822">
        <v>58</v>
      </c>
      <c r="O1822" t="s">
        <v>9</v>
      </c>
      <c r="P1822" t="s">
        <v>19</v>
      </c>
      <c r="Q1822" t="s">
        <v>313</v>
      </c>
      <c r="R1822" t="s">
        <v>12</v>
      </c>
      <c r="S1822">
        <v>3</v>
      </c>
      <c r="T1822">
        <v>900.63</v>
      </c>
      <c r="U1822">
        <v>0.11</v>
      </c>
      <c r="V1822">
        <v>2404.6821</v>
      </c>
      <c r="W1822" t="s">
        <v>1824</v>
      </c>
    </row>
    <row r="1823" spans="1:23">
      <c r="A1823" s="27">
        <v>45876</v>
      </c>
      <c r="B1823" t="s">
        <v>1301</v>
      </c>
      <c r="C1823" t="s">
        <v>1551</v>
      </c>
      <c r="D1823" t="s">
        <v>3844</v>
      </c>
      <c r="E1823" t="s">
        <v>1547</v>
      </c>
      <c r="F1823" t="s">
        <v>3843</v>
      </c>
      <c r="G1823" t="s">
        <v>1581</v>
      </c>
      <c r="H1823" t="s">
        <v>1782</v>
      </c>
      <c r="I1823" t="s">
        <v>1783</v>
      </c>
      <c r="J1823" t="s">
        <v>1784</v>
      </c>
      <c r="K1823" t="s">
        <v>1785</v>
      </c>
      <c r="L1823" t="s">
        <v>1772</v>
      </c>
      <c r="M1823" t="s">
        <v>1302</v>
      </c>
      <c r="N1823">
        <v>33</v>
      </c>
      <c r="O1823" t="s">
        <v>9</v>
      </c>
      <c r="P1823" t="s">
        <v>26</v>
      </c>
      <c r="Q1823" t="s">
        <v>18</v>
      </c>
      <c r="R1823" t="s">
        <v>12</v>
      </c>
      <c r="S1823">
        <v>4</v>
      </c>
      <c r="T1823">
        <v>770.77</v>
      </c>
      <c r="U1823">
        <v>0.22</v>
      </c>
      <c r="V1823">
        <v>2404.8024</v>
      </c>
      <c r="W1823" t="s">
        <v>1829</v>
      </c>
    </row>
    <row r="1824" spans="1:23">
      <c r="A1824" s="27">
        <v>45876</v>
      </c>
      <c r="B1824" t="s">
        <v>195</v>
      </c>
      <c r="C1824" t="s">
        <v>1572</v>
      </c>
      <c r="D1824" t="s">
        <v>3860</v>
      </c>
      <c r="E1824" t="s">
        <v>1558</v>
      </c>
      <c r="F1824" t="s">
        <v>3861</v>
      </c>
      <c r="G1824" t="s">
        <v>1695</v>
      </c>
      <c r="H1824" t="s">
        <v>1769</v>
      </c>
      <c r="I1824" t="s">
        <v>1770</v>
      </c>
      <c r="J1824" t="s">
        <v>1763</v>
      </c>
      <c r="K1824" t="s">
        <v>1771</v>
      </c>
      <c r="L1824" t="s">
        <v>1772</v>
      </c>
      <c r="M1824" t="s">
        <v>196</v>
      </c>
      <c r="N1824">
        <v>23</v>
      </c>
      <c r="O1824" t="s">
        <v>16</v>
      </c>
      <c r="P1824" t="s">
        <v>26</v>
      </c>
      <c r="Q1824" t="s">
        <v>88</v>
      </c>
      <c r="R1824" t="s">
        <v>12</v>
      </c>
      <c r="S1824">
        <v>4</v>
      </c>
      <c r="T1824">
        <v>676.14</v>
      </c>
      <c r="U1824">
        <v>0.11</v>
      </c>
      <c r="V1824">
        <v>2407.0583999999999</v>
      </c>
      <c r="W1824" t="s">
        <v>1829</v>
      </c>
    </row>
    <row r="1825" spans="1:23">
      <c r="A1825" s="27">
        <v>45876</v>
      </c>
      <c r="B1825" t="s">
        <v>1472</v>
      </c>
      <c r="C1825" t="s">
        <v>1580</v>
      </c>
      <c r="D1825" t="s">
        <v>3867</v>
      </c>
      <c r="E1825" t="s">
        <v>1558</v>
      </c>
      <c r="F1825" t="s">
        <v>3868</v>
      </c>
      <c r="G1825" t="s">
        <v>1677</v>
      </c>
      <c r="H1825" t="s">
        <v>1792</v>
      </c>
      <c r="I1825" t="s">
        <v>1793</v>
      </c>
      <c r="J1825" t="s">
        <v>1763</v>
      </c>
      <c r="K1825" t="s">
        <v>395</v>
      </c>
      <c r="L1825" t="s">
        <v>1772</v>
      </c>
      <c r="M1825" t="s">
        <v>4002</v>
      </c>
      <c r="N1825">
        <v>59</v>
      </c>
      <c r="O1825" t="s">
        <v>9</v>
      </c>
      <c r="P1825" t="s">
        <v>19</v>
      </c>
      <c r="Q1825" t="s">
        <v>267</v>
      </c>
      <c r="R1825" t="s">
        <v>12</v>
      </c>
      <c r="S1825">
        <v>4</v>
      </c>
      <c r="T1825">
        <v>640.23</v>
      </c>
      <c r="U1825">
        <v>0.06</v>
      </c>
      <c r="V1825">
        <v>2407.2647999999999</v>
      </c>
      <c r="W1825" t="s">
        <v>1829</v>
      </c>
    </row>
    <row r="1826" spans="1:23">
      <c r="A1826" s="27">
        <v>45876</v>
      </c>
      <c r="B1826" t="s">
        <v>281</v>
      </c>
      <c r="C1826" t="s">
        <v>1588</v>
      </c>
      <c r="D1826" t="s">
        <v>3873</v>
      </c>
      <c r="E1826" t="s">
        <v>1566</v>
      </c>
      <c r="F1826" t="s">
        <v>3848</v>
      </c>
      <c r="G1826" t="s">
        <v>1687</v>
      </c>
      <c r="H1826" t="s">
        <v>1786</v>
      </c>
      <c r="I1826" t="s">
        <v>1787</v>
      </c>
      <c r="J1826" t="s">
        <v>1763</v>
      </c>
      <c r="K1826" t="s">
        <v>1788</v>
      </c>
      <c r="L1826" t="s">
        <v>1756</v>
      </c>
      <c r="M1826" t="s">
        <v>282</v>
      </c>
      <c r="N1826">
        <v>29</v>
      </c>
      <c r="O1826" t="s">
        <v>9</v>
      </c>
      <c r="P1826" t="s">
        <v>26</v>
      </c>
      <c r="Q1826" t="s">
        <v>11</v>
      </c>
      <c r="R1826" t="s">
        <v>12</v>
      </c>
      <c r="S1826">
        <v>3</v>
      </c>
      <c r="T1826">
        <v>955.82</v>
      </c>
      <c r="U1826">
        <v>0.16</v>
      </c>
      <c r="V1826">
        <v>2408.6664000000001</v>
      </c>
      <c r="W1826" t="s">
        <v>1829</v>
      </c>
    </row>
    <row r="1827" spans="1:23">
      <c r="A1827" s="27">
        <v>45876</v>
      </c>
      <c r="B1827" t="s">
        <v>360</v>
      </c>
      <c r="C1827" t="s">
        <v>1688</v>
      </c>
      <c r="D1827" t="s">
        <v>3931</v>
      </c>
      <c r="E1827" t="s">
        <v>1544</v>
      </c>
      <c r="F1827" t="s">
        <v>3875</v>
      </c>
      <c r="G1827" t="s">
        <v>1705</v>
      </c>
      <c r="H1827" t="s">
        <v>1769</v>
      </c>
      <c r="I1827" t="s">
        <v>1770</v>
      </c>
      <c r="J1827" t="s">
        <v>1763</v>
      </c>
      <c r="K1827" t="s">
        <v>1771</v>
      </c>
      <c r="L1827" t="s">
        <v>1772</v>
      </c>
      <c r="M1827" t="s">
        <v>361</v>
      </c>
      <c r="N1827">
        <v>29</v>
      </c>
      <c r="O1827" t="s">
        <v>9</v>
      </c>
      <c r="P1827" t="s">
        <v>26</v>
      </c>
      <c r="Q1827" t="s">
        <v>328</v>
      </c>
      <c r="R1827" t="s">
        <v>12</v>
      </c>
      <c r="S1827">
        <v>4</v>
      </c>
      <c r="T1827">
        <v>640.91</v>
      </c>
      <c r="U1827">
        <v>0.06</v>
      </c>
      <c r="V1827">
        <v>2409.8216000000002</v>
      </c>
      <c r="W1827" t="s">
        <v>1826</v>
      </c>
    </row>
    <row r="1828" spans="1:23">
      <c r="A1828" s="27">
        <v>45877</v>
      </c>
      <c r="B1828" t="s">
        <v>499</v>
      </c>
      <c r="C1828" t="s">
        <v>1664</v>
      </c>
      <c r="D1828" t="s">
        <v>3918</v>
      </c>
      <c r="E1828" t="s">
        <v>1547</v>
      </c>
      <c r="F1828" t="s">
        <v>3848</v>
      </c>
      <c r="G1828" t="s">
        <v>1723</v>
      </c>
      <c r="H1828" t="s">
        <v>1789</v>
      </c>
      <c r="I1828" t="s">
        <v>1790</v>
      </c>
      <c r="J1828" t="s">
        <v>1754</v>
      </c>
      <c r="K1828" t="s">
        <v>1791</v>
      </c>
      <c r="L1828" t="s">
        <v>1772</v>
      </c>
      <c r="M1828" t="s">
        <v>500</v>
      </c>
      <c r="N1828">
        <v>42</v>
      </c>
      <c r="O1828" t="s">
        <v>16</v>
      </c>
      <c r="P1828" t="s">
        <v>31</v>
      </c>
      <c r="Q1828" t="s">
        <v>22</v>
      </c>
      <c r="R1828" t="s">
        <v>12</v>
      </c>
      <c r="S1828">
        <v>4</v>
      </c>
      <c r="T1828">
        <v>794.97</v>
      </c>
      <c r="U1828">
        <v>0.24</v>
      </c>
      <c r="V1828">
        <v>2416.7087999999999</v>
      </c>
      <c r="W1828" t="s">
        <v>1824</v>
      </c>
    </row>
    <row r="1829" spans="1:23">
      <c r="A1829" s="27">
        <v>45877</v>
      </c>
      <c r="B1829" t="s">
        <v>1377</v>
      </c>
      <c r="C1829" t="s">
        <v>1610</v>
      </c>
      <c r="D1829" t="s">
        <v>3886</v>
      </c>
      <c r="E1829" t="s">
        <v>1566</v>
      </c>
      <c r="F1829" t="s">
        <v>3887</v>
      </c>
      <c r="G1829" t="s">
        <v>1573</v>
      </c>
      <c r="H1829" t="s">
        <v>1804</v>
      </c>
      <c r="I1829" t="s">
        <v>1805</v>
      </c>
      <c r="J1829" t="s">
        <v>1784</v>
      </c>
      <c r="K1829" t="s">
        <v>1806</v>
      </c>
      <c r="L1829" t="s">
        <v>1756</v>
      </c>
      <c r="M1829" t="s">
        <v>1378</v>
      </c>
      <c r="N1829">
        <v>41</v>
      </c>
      <c r="O1829" t="s">
        <v>16</v>
      </c>
      <c r="P1829" t="s">
        <v>31</v>
      </c>
      <c r="Q1829" t="s">
        <v>328</v>
      </c>
      <c r="R1829" t="s">
        <v>12</v>
      </c>
      <c r="S1829">
        <v>3</v>
      </c>
      <c r="T1829">
        <v>938.68</v>
      </c>
      <c r="U1829">
        <v>0.14000000000000001</v>
      </c>
      <c r="V1829">
        <v>2421.7944000000002</v>
      </c>
      <c r="W1829" t="s">
        <v>1824</v>
      </c>
    </row>
    <row r="1830" spans="1:23">
      <c r="A1830" s="27">
        <v>45878</v>
      </c>
      <c r="B1830" t="s">
        <v>1095</v>
      </c>
      <c r="C1830" t="s">
        <v>1590</v>
      </c>
      <c r="D1830" t="s">
        <v>3874</v>
      </c>
      <c r="E1830" t="s">
        <v>1544</v>
      </c>
      <c r="F1830" t="s">
        <v>3875</v>
      </c>
      <c r="G1830" t="s">
        <v>1727</v>
      </c>
      <c r="H1830" t="s">
        <v>1804</v>
      </c>
      <c r="I1830" t="s">
        <v>1805</v>
      </c>
      <c r="J1830" t="s">
        <v>1784</v>
      </c>
      <c r="K1830" t="s">
        <v>1806</v>
      </c>
      <c r="L1830" t="s">
        <v>1756</v>
      </c>
      <c r="M1830" t="s">
        <v>1096</v>
      </c>
      <c r="N1830">
        <v>31</v>
      </c>
      <c r="O1830" t="s">
        <v>9</v>
      </c>
      <c r="P1830" t="s">
        <v>26</v>
      </c>
      <c r="Q1830" t="s">
        <v>167</v>
      </c>
      <c r="R1830" t="s">
        <v>12</v>
      </c>
      <c r="S1830">
        <v>4</v>
      </c>
      <c r="T1830">
        <v>714.89</v>
      </c>
      <c r="U1830">
        <v>0.15</v>
      </c>
      <c r="V1830">
        <v>2430.6260000000002</v>
      </c>
      <c r="W1830" t="s">
        <v>1829</v>
      </c>
    </row>
    <row r="1831" spans="1:23">
      <c r="A1831" s="27">
        <v>45878</v>
      </c>
      <c r="B1831" t="s">
        <v>130</v>
      </c>
      <c r="C1831" t="s">
        <v>1602</v>
      </c>
      <c r="D1831" t="s">
        <v>3882</v>
      </c>
      <c r="E1831" t="s">
        <v>1544</v>
      </c>
      <c r="F1831" t="s">
        <v>3864</v>
      </c>
      <c r="G1831" t="s">
        <v>1653</v>
      </c>
      <c r="H1831" t="s">
        <v>1813</v>
      </c>
      <c r="I1831" t="s">
        <v>1814</v>
      </c>
      <c r="J1831" t="s">
        <v>1754</v>
      </c>
      <c r="K1831" t="s">
        <v>1815</v>
      </c>
      <c r="L1831" t="s">
        <v>1772</v>
      </c>
      <c r="M1831" t="s">
        <v>131</v>
      </c>
      <c r="N1831">
        <v>48</v>
      </c>
      <c r="O1831" t="s">
        <v>16</v>
      </c>
      <c r="P1831" t="s">
        <v>31</v>
      </c>
      <c r="Q1831" t="s">
        <v>233</v>
      </c>
      <c r="R1831" t="s">
        <v>12</v>
      </c>
      <c r="S1831">
        <v>4</v>
      </c>
      <c r="T1831">
        <v>822.32</v>
      </c>
      <c r="U1831">
        <v>0.26</v>
      </c>
      <c r="V1831">
        <v>2434.0672</v>
      </c>
      <c r="W1831" t="s">
        <v>1824</v>
      </c>
    </row>
    <row r="1832" spans="1:23">
      <c r="A1832" s="27">
        <v>45878</v>
      </c>
      <c r="B1832" t="s">
        <v>758</v>
      </c>
      <c r="C1832" t="s">
        <v>1690</v>
      </c>
      <c r="D1832" t="s">
        <v>3932</v>
      </c>
      <c r="E1832" t="s">
        <v>1558</v>
      </c>
      <c r="F1832" t="s">
        <v>3861</v>
      </c>
      <c r="G1832" t="s">
        <v>1653</v>
      </c>
      <c r="H1832" t="s">
        <v>1810</v>
      </c>
      <c r="I1832" t="s">
        <v>1811</v>
      </c>
      <c r="J1832" t="s">
        <v>1754</v>
      </c>
      <c r="K1832" t="s">
        <v>1812</v>
      </c>
      <c r="L1832" t="s">
        <v>1756</v>
      </c>
      <c r="M1832" t="s">
        <v>759</v>
      </c>
      <c r="N1832">
        <v>42</v>
      </c>
      <c r="O1832" t="s">
        <v>16</v>
      </c>
      <c r="P1832" t="s">
        <v>31</v>
      </c>
      <c r="Q1832" t="s">
        <v>140</v>
      </c>
      <c r="R1832" t="s">
        <v>12</v>
      </c>
      <c r="S1832">
        <v>4</v>
      </c>
      <c r="T1832">
        <v>622.27</v>
      </c>
      <c r="U1832">
        <v>0.02</v>
      </c>
      <c r="V1832">
        <v>2439.2984000000001</v>
      </c>
      <c r="W1832" t="s">
        <v>1829</v>
      </c>
    </row>
    <row r="1833" spans="1:23">
      <c r="A1833" s="27">
        <v>45878</v>
      </c>
      <c r="B1833" t="s">
        <v>945</v>
      </c>
      <c r="C1833" t="s">
        <v>1712</v>
      </c>
      <c r="D1833" t="s">
        <v>3943</v>
      </c>
      <c r="E1833" t="s">
        <v>1566</v>
      </c>
      <c r="F1833" t="s">
        <v>3856</v>
      </c>
      <c r="G1833" t="s">
        <v>1733</v>
      </c>
      <c r="H1833" t="s">
        <v>1757</v>
      </c>
      <c r="I1833" t="s">
        <v>1758</v>
      </c>
      <c r="J1833" t="s">
        <v>1759</v>
      </c>
      <c r="K1833" t="s">
        <v>1760</v>
      </c>
      <c r="L1833" t="s">
        <v>1756</v>
      </c>
      <c r="M1833" t="s">
        <v>946</v>
      </c>
      <c r="N1833">
        <v>48</v>
      </c>
      <c r="O1833" t="s">
        <v>16</v>
      </c>
      <c r="P1833" t="s">
        <v>31</v>
      </c>
      <c r="Q1833" t="s">
        <v>74</v>
      </c>
      <c r="R1833" t="s">
        <v>12</v>
      </c>
      <c r="S1833">
        <v>4</v>
      </c>
      <c r="T1833">
        <v>740.5</v>
      </c>
      <c r="U1833">
        <v>0.17</v>
      </c>
      <c r="V1833">
        <v>2458.46</v>
      </c>
      <c r="W1833" t="s">
        <v>1824</v>
      </c>
    </row>
    <row r="1834" spans="1:23">
      <c r="A1834" s="27">
        <v>45878</v>
      </c>
      <c r="B1834" t="s">
        <v>719</v>
      </c>
      <c r="C1834" t="s">
        <v>1700</v>
      </c>
      <c r="D1834" t="s">
        <v>3937</v>
      </c>
      <c r="E1834" t="s">
        <v>1563</v>
      </c>
      <c r="F1834" t="s">
        <v>3839</v>
      </c>
      <c r="G1834" t="s">
        <v>1699</v>
      </c>
      <c r="H1834" t="s">
        <v>1807</v>
      </c>
      <c r="I1834" t="s">
        <v>1808</v>
      </c>
      <c r="J1834" t="s">
        <v>1759</v>
      </c>
      <c r="K1834" t="s">
        <v>1809</v>
      </c>
      <c r="L1834" t="s">
        <v>1756</v>
      </c>
      <c r="M1834" t="s">
        <v>720</v>
      </c>
      <c r="N1834">
        <v>35</v>
      </c>
      <c r="O1834" t="s">
        <v>9</v>
      </c>
      <c r="P1834" t="s">
        <v>31</v>
      </c>
      <c r="Q1834" t="s">
        <v>254</v>
      </c>
      <c r="R1834" t="s">
        <v>12</v>
      </c>
      <c r="S1834">
        <v>4</v>
      </c>
      <c r="T1834">
        <v>661.39</v>
      </c>
      <c r="U1834">
        <v>7.0000000000000007E-2</v>
      </c>
      <c r="V1834">
        <v>2460.3708000000001</v>
      </c>
      <c r="W1834" t="s">
        <v>1829</v>
      </c>
    </row>
    <row r="1835" spans="1:23">
      <c r="A1835" s="27">
        <v>45879</v>
      </c>
      <c r="B1835" t="s">
        <v>304</v>
      </c>
      <c r="C1835" t="s">
        <v>1746</v>
      </c>
      <c r="D1835" t="s">
        <v>3960</v>
      </c>
      <c r="E1835" t="s">
        <v>1544</v>
      </c>
      <c r="F1835" t="s">
        <v>3858</v>
      </c>
      <c r="G1835" t="s">
        <v>1657</v>
      </c>
      <c r="H1835" t="s">
        <v>1804</v>
      </c>
      <c r="I1835" t="s">
        <v>1805</v>
      </c>
      <c r="J1835" t="s">
        <v>1784</v>
      </c>
      <c r="K1835" t="s">
        <v>1806</v>
      </c>
      <c r="L1835" t="s">
        <v>1756</v>
      </c>
      <c r="M1835" t="s">
        <v>305</v>
      </c>
      <c r="N1835">
        <v>26</v>
      </c>
      <c r="O1835" t="s">
        <v>16</v>
      </c>
      <c r="P1835" t="s">
        <v>26</v>
      </c>
      <c r="Q1835" t="s">
        <v>317</v>
      </c>
      <c r="R1835" t="s">
        <v>12</v>
      </c>
      <c r="S1835">
        <v>4</v>
      </c>
      <c r="T1835">
        <v>820.78</v>
      </c>
      <c r="U1835">
        <v>0.25</v>
      </c>
      <c r="V1835">
        <v>2462.34</v>
      </c>
      <c r="W1835" t="s">
        <v>1826</v>
      </c>
    </row>
    <row r="1836" spans="1:23">
      <c r="A1836" s="27">
        <v>45880</v>
      </c>
      <c r="B1836" t="s">
        <v>1166</v>
      </c>
      <c r="C1836" t="s">
        <v>1666</v>
      </c>
      <c r="D1836" t="s">
        <v>3919</v>
      </c>
      <c r="E1836" t="s">
        <v>1558</v>
      </c>
      <c r="F1836" t="s">
        <v>3861</v>
      </c>
      <c r="G1836" t="s">
        <v>1633</v>
      </c>
      <c r="H1836" t="s">
        <v>1810</v>
      </c>
      <c r="I1836" t="s">
        <v>1811</v>
      </c>
      <c r="J1836" t="s">
        <v>1754</v>
      </c>
      <c r="K1836" t="s">
        <v>1812</v>
      </c>
      <c r="L1836" t="s">
        <v>1756</v>
      </c>
      <c r="M1836" t="s">
        <v>1167</v>
      </c>
      <c r="N1836">
        <v>37</v>
      </c>
      <c r="O1836" t="s">
        <v>16</v>
      </c>
      <c r="P1836" t="s">
        <v>31</v>
      </c>
      <c r="Q1836" t="s">
        <v>66</v>
      </c>
      <c r="R1836" t="s">
        <v>12</v>
      </c>
      <c r="S1836">
        <v>4</v>
      </c>
      <c r="T1836">
        <v>790.38</v>
      </c>
      <c r="U1836">
        <v>0.22</v>
      </c>
      <c r="V1836">
        <v>2465.9856</v>
      </c>
      <c r="W1836" t="s">
        <v>1826</v>
      </c>
    </row>
    <row r="1837" spans="1:23">
      <c r="A1837" s="27">
        <v>45880</v>
      </c>
      <c r="B1837" t="s">
        <v>839</v>
      </c>
      <c r="C1837" t="s">
        <v>1572</v>
      </c>
      <c r="D1837" t="s">
        <v>3860</v>
      </c>
      <c r="E1837" t="s">
        <v>1558</v>
      </c>
      <c r="F1837" t="s">
        <v>3861</v>
      </c>
      <c r="G1837" t="s">
        <v>1689</v>
      </c>
      <c r="H1837" t="s">
        <v>1810</v>
      </c>
      <c r="I1837" t="s">
        <v>1811</v>
      </c>
      <c r="J1837" t="s">
        <v>1754</v>
      </c>
      <c r="K1837" t="s">
        <v>1812</v>
      </c>
      <c r="L1837" t="s">
        <v>1756</v>
      </c>
      <c r="M1837" t="s">
        <v>840</v>
      </c>
      <c r="N1837">
        <v>50</v>
      </c>
      <c r="O1837" t="s">
        <v>9</v>
      </c>
      <c r="P1837" t="s">
        <v>19</v>
      </c>
      <c r="Q1837" t="s">
        <v>74</v>
      </c>
      <c r="R1837" t="s">
        <v>12</v>
      </c>
      <c r="S1837">
        <v>4</v>
      </c>
      <c r="T1837">
        <v>700.98</v>
      </c>
      <c r="U1837">
        <v>0.12</v>
      </c>
      <c r="V1837">
        <v>2467.4495999999999</v>
      </c>
      <c r="W1837" t="s">
        <v>1824</v>
      </c>
    </row>
    <row r="1838" spans="1:23">
      <c r="A1838" s="27">
        <v>45880</v>
      </c>
      <c r="B1838" t="s">
        <v>544</v>
      </c>
      <c r="C1838" t="s">
        <v>1744</v>
      </c>
      <c r="D1838" t="s">
        <v>3959</v>
      </c>
      <c r="E1838" t="s">
        <v>1563</v>
      </c>
      <c r="F1838" t="s">
        <v>3854</v>
      </c>
      <c r="G1838" t="s">
        <v>1585</v>
      </c>
      <c r="H1838" t="s">
        <v>1769</v>
      </c>
      <c r="I1838" t="s">
        <v>1770</v>
      </c>
      <c r="J1838" t="s">
        <v>1763</v>
      </c>
      <c r="K1838" t="s">
        <v>1771</v>
      </c>
      <c r="L1838" t="s">
        <v>1772</v>
      </c>
      <c r="M1838" t="s">
        <v>545</v>
      </c>
      <c r="N1838">
        <v>21</v>
      </c>
      <c r="O1838" t="s">
        <v>9</v>
      </c>
      <c r="P1838" t="s">
        <v>26</v>
      </c>
      <c r="Q1838" t="s">
        <v>184</v>
      </c>
      <c r="R1838" t="s">
        <v>12</v>
      </c>
      <c r="S1838">
        <v>3</v>
      </c>
      <c r="T1838">
        <v>904.19</v>
      </c>
      <c r="U1838">
        <v>0.09</v>
      </c>
      <c r="V1838">
        <v>2468.4387000000002</v>
      </c>
      <c r="W1838" t="s">
        <v>1824</v>
      </c>
    </row>
    <row r="1839" spans="1:23">
      <c r="A1839" s="27">
        <v>45880</v>
      </c>
      <c r="B1839" t="s">
        <v>699</v>
      </c>
      <c r="C1839" t="s">
        <v>1682</v>
      </c>
      <c r="D1839" t="s">
        <v>3927</v>
      </c>
      <c r="E1839" t="s">
        <v>1563</v>
      </c>
      <c r="F1839" t="s">
        <v>3848</v>
      </c>
      <c r="G1839" t="s">
        <v>1729</v>
      </c>
      <c r="H1839" t="s">
        <v>1813</v>
      </c>
      <c r="I1839" t="s">
        <v>1814</v>
      </c>
      <c r="J1839" t="s">
        <v>1754</v>
      </c>
      <c r="K1839" t="s">
        <v>1815</v>
      </c>
      <c r="L1839" t="s">
        <v>1772</v>
      </c>
      <c r="M1839" t="s">
        <v>700</v>
      </c>
      <c r="N1839">
        <v>50</v>
      </c>
      <c r="O1839" t="s">
        <v>16</v>
      </c>
      <c r="P1839" t="s">
        <v>19</v>
      </c>
      <c r="Q1839" t="s">
        <v>217</v>
      </c>
      <c r="R1839" t="s">
        <v>12</v>
      </c>
      <c r="S1839">
        <v>3</v>
      </c>
      <c r="T1839">
        <v>968.88</v>
      </c>
      <c r="U1839">
        <v>0.15</v>
      </c>
      <c r="V1839">
        <v>2470.6439999999998</v>
      </c>
      <c r="W1839" t="s">
        <v>1826</v>
      </c>
    </row>
    <row r="1840" spans="1:23">
      <c r="A1840" s="27">
        <v>45880</v>
      </c>
      <c r="B1840" t="s">
        <v>1095</v>
      </c>
      <c r="C1840" t="s">
        <v>1690</v>
      </c>
      <c r="D1840" t="s">
        <v>3932</v>
      </c>
      <c r="E1840" t="s">
        <v>1558</v>
      </c>
      <c r="F1840" t="s">
        <v>3861</v>
      </c>
      <c r="G1840" t="s">
        <v>1717</v>
      </c>
      <c r="H1840" t="s">
        <v>1786</v>
      </c>
      <c r="I1840" t="s">
        <v>1787</v>
      </c>
      <c r="J1840" t="s">
        <v>1763</v>
      </c>
      <c r="K1840" t="s">
        <v>1788</v>
      </c>
      <c r="L1840" t="s">
        <v>1756</v>
      </c>
      <c r="M1840" t="s">
        <v>1096</v>
      </c>
      <c r="N1840">
        <v>31</v>
      </c>
      <c r="O1840" t="s">
        <v>9</v>
      </c>
      <c r="P1840" t="s">
        <v>26</v>
      </c>
      <c r="Q1840" t="s">
        <v>99</v>
      </c>
      <c r="R1840" t="s">
        <v>12</v>
      </c>
      <c r="S1840">
        <v>3</v>
      </c>
      <c r="T1840">
        <v>849.36</v>
      </c>
      <c r="U1840">
        <v>0.03</v>
      </c>
      <c r="V1840">
        <v>2471.6376</v>
      </c>
      <c r="W1840" t="s">
        <v>1829</v>
      </c>
    </row>
    <row r="1841" spans="1:23">
      <c r="A1841" s="27">
        <v>45881</v>
      </c>
      <c r="B1841" t="s">
        <v>40</v>
      </c>
      <c r="C1841" t="s">
        <v>1694</v>
      </c>
      <c r="D1841" t="s">
        <v>3934</v>
      </c>
      <c r="E1841" t="s">
        <v>1566</v>
      </c>
      <c r="F1841" t="s">
        <v>3887</v>
      </c>
      <c r="G1841" t="s">
        <v>1609</v>
      </c>
      <c r="H1841" t="s">
        <v>1792</v>
      </c>
      <c r="I1841" t="s">
        <v>1793</v>
      </c>
      <c r="J1841" t="s">
        <v>1763</v>
      </c>
      <c r="K1841" t="s">
        <v>395</v>
      </c>
      <c r="L1841" t="s">
        <v>1772</v>
      </c>
      <c r="M1841" t="s">
        <v>41</v>
      </c>
      <c r="N1841">
        <v>29</v>
      </c>
      <c r="O1841" t="s">
        <v>16</v>
      </c>
      <c r="P1841" t="s">
        <v>26</v>
      </c>
      <c r="Q1841" t="s">
        <v>96</v>
      </c>
      <c r="R1841" t="s">
        <v>12</v>
      </c>
      <c r="S1841">
        <v>4</v>
      </c>
      <c r="T1841">
        <v>871.2</v>
      </c>
      <c r="U1841">
        <v>0.28999999999999998</v>
      </c>
      <c r="V1841">
        <v>2474.2080000000001</v>
      </c>
      <c r="W1841" t="s">
        <v>1826</v>
      </c>
    </row>
    <row r="1842" spans="1:23">
      <c r="A1842" s="27">
        <v>45881</v>
      </c>
      <c r="B1842" t="s">
        <v>1062</v>
      </c>
      <c r="C1842" t="s">
        <v>1610</v>
      </c>
      <c r="D1842" t="s">
        <v>3886</v>
      </c>
      <c r="E1842" t="s">
        <v>1566</v>
      </c>
      <c r="F1842" t="s">
        <v>3887</v>
      </c>
      <c r="G1842" t="s">
        <v>1665</v>
      </c>
      <c r="H1842" t="s">
        <v>1761</v>
      </c>
      <c r="I1842" t="s">
        <v>1762</v>
      </c>
      <c r="J1842" t="s">
        <v>1763</v>
      </c>
      <c r="K1842" t="s">
        <v>1764</v>
      </c>
      <c r="L1842" t="s">
        <v>1765</v>
      </c>
      <c r="M1842" t="s">
        <v>1063</v>
      </c>
      <c r="N1842">
        <v>46</v>
      </c>
      <c r="O1842" t="s">
        <v>16</v>
      </c>
      <c r="P1842" t="s">
        <v>31</v>
      </c>
      <c r="Q1842" t="s">
        <v>434</v>
      </c>
      <c r="R1842" t="s">
        <v>12</v>
      </c>
      <c r="S1842">
        <v>3</v>
      </c>
      <c r="T1842">
        <v>826.15</v>
      </c>
      <c r="U1842">
        <v>0</v>
      </c>
      <c r="V1842">
        <v>2478.4499999999998</v>
      </c>
      <c r="W1842" t="s">
        <v>1826</v>
      </c>
    </row>
    <row r="1843" spans="1:23">
      <c r="A1843" s="27">
        <v>45881</v>
      </c>
      <c r="B1843" t="s">
        <v>713</v>
      </c>
      <c r="C1843" t="s">
        <v>1738</v>
      </c>
      <c r="D1843" t="s">
        <v>3956</v>
      </c>
      <c r="E1843" t="s">
        <v>1566</v>
      </c>
      <c r="F1843" t="s">
        <v>3848</v>
      </c>
      <c r="G1843" t="s">
        <v>1731</v>
      </c>
      <c r="H1843" t="s">
        <v>1794</v>
      </c>
      <c r="I1843" t="s">
        <v>1795</v>
      </c>
      <c r="J1843" t="s">
        <v>1759</v>
      </c>
      <c r="K1843" t="s">
        <v>1796</v>
      </c>
      <c r="L1843" t="s">
        <v>1772</v>
      </c>
      <c r="M1843" t="s">
        <v>714</v>
      </c>
      <c r="N1843">
        <v>50</v>
      </c>
      <c r="O1843" t="s">
        <v>16</v>
      </c>
      <c r="P1843" t="s">
        <v>19</v>
      </c>
      <c r="Q1843" t="s">
        <v>88</v>
      </c>
      <c r="R1843" t="s">
        <v>12</v>
      </c>
      <c r="S1843">
        <v>4</v>
      </c>
      <c r="T1843">
        <v>816.29</v>
      </c>
      <c r="U1843">
        <v>0.24</v>
      </c>
      <c r="V1843">
        <v>2481.5216</v>
      </c>
      <c r="W1843" t="s">
        <v>1826</v>
      </c>
    </row>
    <row r="1844" spans="1:23">
      <c r="A1844" s="27">
        <v>45882</v>
      </c>
      <c r="B1844" t="s">
        <v>198</v>
      </c>
      <c r="C1844" t="s">
        <v>1610</v>
      </c>
      <c r="D1844" t="s">
        <v>3886</v>
      </c>
      <c r="E1844" t="s">
        <v>1566</v>
      </c>
      <c r="F1844" t="s">
        <v>3887</v>
      </c>
      <c r="G1844" t="s">
        <v>1635</v>
      </c>
      <c r="H1844" t="s">
        <v>1792</v>
      </c>
      <c r="I1844" t="s">
        <v>1793</v>
      </c>
      <c r="J1844" t="s">
        <v>1763</v>
      </c>
      <c r="K1844" t="s">
        <v>395</v>
      </c>
      <c r="L1844" t="s">
        <v>1772</v>
      </c>
      <c r="M1844" t="s">
        <v>199</v>
      </c>
      <c r="N1844">
        <v>55</v>
      </c>
      <c r="O1844" t="s">
        <v>9</v>
      </c>
      <c r="P1844" t="s">
        <v>19</v>
      </c>
      <c r="Q1844" t="s">
        <v>250</v>
      </c>
      <c r="R1844" t="s">
        <v>12</v>
      </c>
      <c r="S1844">
        <v>4</v>
      </c>
      <c r="T1844">
        <v>862.25</v>
      </c>
      <c r="U1844">
        <v>0.28000000000000003</v>
      </c>
      <c r="V1844">
        <v>2483.2800000000002</v>
      </c>
      <c r="W1844" t="s">
        <v>1824</v>
      </c>
    </row>
    <row r="1845" spans="1:23">
      <c r="A1845" s="27">
        <v>45882</v>
      </c>
      <c r="B1845" t="s">
        <v>990</v>
      </c>
      <c r="C1845" t="s">
        <v>1676</v>
      </c>
      <c r="D1845" t="s">
        <v>3924</v>
      </c>
      <c r="E1845" t="s">
        <v>1558</v>
      </c>
      <c r="F1845" t="s">
        <v>3906</v>
      </c>
      <c r="G1845" t="s">
        <v>1601</v>
      </c>
      <c r="H1845" t="s">
        <v>1773</v>
      </c>
      <c r="I1845" t="s">
        <v>1774</v>
      </c>
      <c r="J1845" t="s">
        <v>1759</v>
      </c>
      <c r="K1845" t="s">
        <v>1775</v>
      </c>
      <c r="L1845" t="s">
        <v>1765</v>
      </c>
      <c r="M1845" t="s">
        <v>991</v>
      </c>
      <c r="N1845">
        <v>53</v>
      </c>
      <c r="O1845" t="s">
        <v>16</v>
      </c>
      <c r="P1845" t="s">
        <v>19</v>
      </c>
      <c r="Q1845" t="s">
        <v>237</v>
      </c>
      <c r="R1845" t="s">
        <v>12</v>
      </c>
      <c r="S1845">
        <v>4</v>
      </c>
      <c r="T1845">
        <v>839.65</v>
      </c>
      <c r="U1845">
        <v>0.26</v>
      </c>
      <c r="V1845">
        <v>2485.364</v>
      </c>
      <c r="W1845" t="s">
        <v>1829</v>
      </c>
    </row>
    <row r="1846" spans="1:23">
      <c r="A1846" s="27">
        <v>45883</v>
      </c>
      <c r="B1846" t="s">
        <v>1513</v>
      </c>
      <c r="C1846" t="s">
        <v>1672</v>
      </c>
      <c r="D1846" t="s">
        <v>3922</v>
      </c>
      <c r="E1846" t="s">
        <v>1563</v>
      </c>
      <c r="F1846" t="s">
        <v>3839</v>
      </c>
      <c r="G1846" t="s">
        <v>1599</v>
      </c>
      <c r="H1846" t="s">
        <v>1801</v>
      </c>
      <c r="I1846" t="s">
        <v>1802</v>
      </c>
      <c r="J1846" t="s">
        <v>1759</v>
      </c>
      <c r="K1846" t="s">
        <v>1803</v>
      </c>
      <c r="L1846" t="s">
        <v>1756</v>
      </c>
      <c r="M1846" t="s">
        <v>1514</v>
      </c>
      <c r="N1846">
        <v>59</v>
      </c>
      <c r="O1846" t="s">
        <v>16</v>
      </c>
      <c r="P1846" t="s">
        <v>19</v>
      </c>
      <c r="Q1846" t="s">
        <v>317</v>
      </c>
      <c r="R1846" t="s">
        <v>12</v>
      </c>
      <c r="S1846">
        <v>3</v>
      </c>
      <c r="T1846">
        <v>920.82</v>
      </c>
      <c r="U1846">
        <v>0.1</v>
      </c>
      <c r="V1846">
        <v>2486.2139999999999</v>
      </c>
      <c r="W1846" t="s">
        <v>1826</v>
      </c>
    </row>
    <row r="1847" spans="1:23">
      <c r="A1847" s="27">
        <v>45883</v>
      </c>
      <c r="B1847" t="s">
        <v>292</v>
      </c>
      <c r="C1847" t="s">
        <v>1726</v>
      </c>
      <c r="D1847" t="s">
        <v>3950</v>
      </c>
      <c r="E1847" t="s">
        <v>1558</v>
      </c>
      <c r="F1847" t="s">
        <v>3906</v>
      </c>
      <c r="G1847" t="s">
        <v>1581</v>
      </c>
      <c r="H1847" t="s">
        <v>1801</v>
      </c>
      <c r="I1847" t="s">
        <v>1802</v>
      </c>
      <c r="J1847" t="s">
        <v>1759</v>
      </c>
      <c r="K1847" t="s">
        <v>1803</v>
      </c>
      <c r="L1847" t="s">
        <v>1756</v>
      </c>
      <c r="M1847" t="s">
        <v>293</v>
      </c>
      <c r="N1847">
        <v>61</v>
      </c>
      <c r="O1847" t="s">
        <v>16</v>
      </c>
      <c r="P1847" t="s">
        <v>19</v>
      </c>
      <c r="Q1847" t="s">
        <v>287</v>
      </c>
      <c r="R1847" t="s">
        <v>12</v>
      </c>
      <c r="S1847">
        <v>3</v>
      </c>
      <c r="T1847">
        <v>882.05</v>
      </c>
      <c r="U1847">
        <v>0.06</v>
      </c>
      <c r="V1847">
        <v>2487.3809999999989</v>
      </c>
      <c r="W1847" t="s">
        <v>1824</v>
      </c>
    </row>
    <row r="1848" spans="1:23">
      <c r="A1848" s="27">
        <v>45883</v>
      </c>
      <c r="B1848" t="s">
        <v>1254</v>
      </c>
      <c r="C1848" t="s">
        <v>1553</v>
      </c>
      <c r="D1848" t="s">
        <v>3845</v>
      </c>
      <c r="E1848" t="s">
        <v>1547</v>
      </c>
      <c r="F1848" t="s">
        <v>3846</v>
      </c>
      <c r="G1848" t="s">
        <v>1623</v>
      </c>
      <c r="H1848" t="s">
        <v>1779</v>
      </c>
      <c r="I1848" t="s">
        <v>1780</v>
      </c>
      <c r="J1848" t="s">
        <v>1763</v>
      </c>
      <c r="K1848" t="s">
        <v>1781</v>
      </c>
      <c r="L1848" t="s">
        <v>1772</v>
      </c>
      <c r="M1848" t="s">
        <v>1255</v>
      </c>
      <c r="N1848">
        <v>34</v>
      </c>
      <c r="O1848" t="s">
        <v>9</v>
      </c>
      <c r="P1848" t="s">
        <v>26</v>
      </c>
      <c r="Q1848" t="s">
        <v>51</v>
      </c>
      <c r="R1848" t="s">
        <v>12</v>
      </c>
      <c r="S1848">
        <v>4</v>
      </c>
      <c r="T1848">
        <v>723.44</v>
      </c>
      <c r="U1848">
        <v>0.14000000000000001</v>
      </c>
      <c r="V1848">
        <v>2488.6336000000001</v>
      </c>
      <c r="W1848" t="s">
        <v>1826</v>
      </c>
    </row>
    <row r="1849" spans="1:23">
      <c r="A1849" s="27">
        <v>45883</v>
      </c>
      <c r="B1849" t="s">
        <v>794</v>
      </c>
      <c r="C1849" t="s">
        <v>1634</v>
      </c>
      <c r="D1849" t="s">
        <v>3901</v>
      </c>
      <c r="E1849" t="s">
        <v>1563</v>
      </c>
      <c r="F1849" t="s">
        <v>3839</v>
      </c>
      <c r="G1849" t="s">
        <v>1611</v>
      </c>
      <c r="H1849" t="s">
        <v>1782</v>
      </c>
      <c r="I1849" t="s">
        <v>1783</v>
      </c>
      <c r="J1849" t="s">
        <v>1784</v>
      </c>
      <c r="K1849" t="s">
        <v>1785</v>
      </c>
      <c r="L1849" t="s">
        <v>1772</v>
      </c>
      <c r="M1849" t="s">
        <v>795</v>
      </c>
      <c r="N1849">
        <v>19</v>
      </c>
      <c r="O1849" t="s">
        <v>9</v>
      </c>
      <c r="P1849" t="s">
        <v>26</v>
      </c>
      <c r="Q1849" t="s">
        <v>237</v>
      </c>
      <c r="R1849" t="s">
        <v>12</v>
      </c>
      <c r="S1849">
        <v>3</v>
      </c>
      <c r="T1849">
        <v>924.15</v>
      </c>
      <c r="U1849">
        <v>0.1</v>
      </c>
      <c r="V1849">
        <v>2495.2049999999999</v>
      </c>
      <c r="W1849" t="s">
        <v>1826</v>
      </c>
    </row>
    <row r="1850" spans="1:23">
      <c r="A1850" s="27">
        <v>45883</v>
      </c>
      <c r="B1850" t="s">
        <v>137</v>
      </c>
      <c r="C1850" t="s">
        <v>1604</v>
      </c>
      <c r="D1850" t="s">
        <v>3883</v>
      </c>
      <c r="E1850" t="s">
        <v>1566</v>
      </c>
      <c r="F1850" t="s">
        <v>3848</v>
      </c>
      <c r="G1850" t="s">
        <v>1627</v>
      </c>
      <c r="H1850" t="s">
        <v>1779</v>
      </c>
      <c r="I1850" t="s">
        <v>1780</v>
      </c>
      <c r="J1850" t="s">
        <v>1763</v>
      </c>
      <c r="K1850" t="s">
        <v>1781</v>
      </c>
      <c r="L1850" t="s">
        <v>1772</v>
      </c>
      <c r="M1850" t="s">
        <v>138</v>
      </c>
      <c r="N1850">
        <v>27</v>
      </c>
      <c r="O1850" t="s">
        <v>16</v>
      </c>
      <c r="P1850" t="s">
        <v>26</v>
      </c>
      <c r="Q1850" t="s">
        <v>171</v>
      </c>
      <c r="R1850" t="s">
        <v>12</v>
      </c>
      <c r="S1850">
        <v>3</v>
      </c>
      <c r="T1850">
        <v>884.92</v>
      </c>
      <c r="U1850">
        <v>0.06</v>
      </c>
      <c r="V1850">
        <v>2495.4744000000001</v>
      </c>
      <c r="W1850" t="s">
        <v>1829</v>
      </c>
    </row>
    <row r="1851" spans="1:23">
      <c r="A1851" s="27">
        <v>45884</v>
      </c>
      <c r="B1851" t="s">
        <v>538</v>
      </c>
      <c r="C1851" t="s">
        <v>1662</v>
      </c>
      <c r="D1851" t="s">
        <v>3917</v>
      </c>
      <c r="E1851" t="s">
        <v>1566</v>
      </c>
      <c r="F1851" t="s">
        <v>3856</v>
      </c>
      <c r="G1851" t="s">
        <v>1719</v>
      </c>
      <c r="H1851" t="s">
        <v>1761</v>
      </c>
      <c r="I1851" t="s">
        <v>1762</v>
      </c>
      <c r="J1851" t="s">
        <v>1763</v>
      </c>
      <c r="K1851" t="s">
        <v>1764</v>
      </c>
      <c r="L1851" t="s">
        <v>1765</v>
      </c>
      <c r="M1851" t="s">
        <v>539</v>
      </c>
      <c r="N1851">
        <v>18</v>
      </c>
      <c r="O1851" t="s">
        <v>16</v>
      </c>
      <c r="P1851" t="s">
        <v>26</v>
      </c>
      <c r="Q1851" t="s">
        <v>99</v>
      </c>
      <c r="R1851" t="s">
        <v>12</v>
      </c>
      <c r="S1851">
        <v>3</v>
      </c>
      <c r="T1851">
        <v>878.62</v>
      </c>
      <c r="U1851">
        <v>0.05</v>
      </c>
      <c r="V1851">
        <v>2504.067</v>
      </c>
      <c r="W1851" t="s">
        <v>1829</v>
      </c>
    </row>
    <row r="1852" spans="1:23">
      <c r="A1852" s="27">
        <v>45884</v>
      </c>
      <c r="B1852" t="s">
        <v>1397</v>
      </c>
      <c r="C1852" t="s">
        <v>1666</v>
      </c>
      <c r="D1852" t="s">
        <v>3919</v>
      </c>
      <c r="E1852" t="s">
        <v>1558</v>
      </c>
      <c r="F1852" t="s">
        <v>3861</v>
      </c>
      <c r="G1852" t="s">
        <v>1705</v>
      </c>
      <c r="H1852" t="s">
        <v>1779</v>
      </c>
      <c r="I1852" t="s">
        <v>1780</v>
      </c>
      <c r="J1852" t="s">
        <v>1763</v>
      </c>
      <c r="K1852" t="s">
        <v>1781</v>
      </c>
      <c r="L1852" t="s">
        <v>1772</v>
      </c>
      <c r="M1852" t="s">
        <v>1398</v>
      </c>
      <c r="N1852">
        <v>60</v>
      </c>
      <c r="O1852" t="s">
        <v>16</v>
      </c>
      <c r="P1852" t="s">
        <v>19</v>
      </c>
      <c r="Q1852" t="s">
        <v>88</v>
      </c>
      <c r="R1852" t="s">
        <v>12</v>
      </c>
      <c r="S1852">
        <v>3</v>
      </c>
      <c r="T1852">
        <v>836.4</v>
      </c>
      <c r="U1852">
        <v>0</v>
      </c>
      <c r="V1852">
        <v>2509.1999999999998</v>
      </c>
      <c r="W1852" t="s">
        <v>1829</v>
      </c>
    </row>
    <row r="1853" spans="1:23">
      <c r="A1853" s="27">
        <v>45885</v>
      </c>
      <c r="B1853" t="s">
        <v>1349</v>
      </c>
      <c r="C1853" t="s">
        <v>1620</v>
      </c>
      <c r="D1853" t="s">
        <v>3892</v>
      </c>
      <c r="E1853" t="s">
        <v>1547</v>
      </c>
      <c r="F1853" t="s">
        <v>3841</v>
      </c>
      <c r="G1853" t="s">
        <v>1741</v>
      </c>
      <c r="H1853" t="s">
        <v>1786</v>
      </c>
      <c r="I1853" t="s">
        <v>1787</v>
      </c>
      <c r="J1853" t="s">
        <v>1763</v>
      </c>
      <c r="K1853" t="s">
        <v>1788</v>
      </c>
      <c r="L1853" t="s">
        <v>1756</v>
      </c>
      <c r="M1853" t="s">
        <v>1350</v>
      </c>
      <c r="N1853">
        <v>37</v>
      </c>
      <c r="O1853" t="s">
        <v>16</v>
      </c>
      <c r="P1853" t="s">
        <v>31</v>
      </c>
      <c r="Q1853" t="s">
        <v>18</v>
      </c>
      <c r="R1853" t="s">
        <v>12</v>
      </c>
      <c r="S1853">
        <v>0</v>
      </c>
      <c r="T1853">
        <v>871.34</v>
      </c>
      <c r="U1853">
        <v>0.04</v>
      </c>
      <c r="V1853">
        <v>2509.4591999999998</v>
      </c>
      <c r="W1853" t="s">
        <v>1829</v>
      </c>
    </row>
    <row r="1854" spans="1:23">
      <c r="A1854" s="27">
        <v>45885</v>
      </c>
      <c r="B1854" t="s">
        <v>735</v>
      </c>
      <c r="C1854" t="s">
        <v>1572</v>
      </c>
      <c r="D1854" t="s">
        <v>3860</v>
      </c>
      <c r="E1854" t="s">
        <v>1558</v>
      </c>
      <c r="F1854" t="s">
        <v>3861</v>
      </c>
      <c r="G1854" t="s">
        <v>1591</v>
      </c>
      <c r="H1854" t="s">
        <v>1810</v>
      </c>
      <c r="I1854" t="s">
        <v>1811</v>
      </c>
      <c r="J1854" t="s">
        <v>1754</v>
      </c>
      <c r="K1854" t="s">
        <v>1812</v>
      </c>
      <c r="L1854" t="s">
        <v>1756</v>
      </c>
      <c r="M1854" t="s">
        <v>736</v>
      </c>
      <c r="N1854">
        <v>52</v>
      </c>
      <c r="O1854" t="s">
        <v>16</v>
      </c>
      <c r="P1854" t="s">
        <v>19</v>
      </c>
      <c r="Q1854" t="s">
        <v>11</v>
      </c>
      <c r="R1854" t="s">
        <v>12</v>
      </c>
      <c r="S1854">
        <v>4</v>
      </c>
      <c r="T1854">
        <v>705.64</v>
      </c>
      <c r="U1854">
        <v>0.11</v>
      </c>
      <c r="V1854">
        <v>2512.0783999999999</v>
      </c>
      <c r="W1854" t="s">
        <v>1829</v>
      </c>
    </row>
    <row r="1855" spans="1:23">
      <c r="A1855" s="27">
        <v>45885</v>
      </c>
      <c r="B1855" t="s">
        <v>815</v>
      </c>
      <c r="C1855" t="s">
        <v>1700</v>
      </c>
      <c r="D1855" t="s">
        <v>3937</v>
      </c>
      <c r="E1855" t="s">
        <v>1563</v>
      </c>
      <c r="F1855" t="s">
        <v>3839</v>
      </c>
      <c r="G1855" t="s">
        <v>1559</v>
      </c>
      <c r="H1855" t="s">
        <v>1766</v>
      </c>
      <c r="I1855" t="s">
        <v>1767</v>
      </c>
      <c r="J1855" t="s">
        <v>1759</v>
      </c>
      <c r="K1855" t="s">
        <v>1768</v>
      </c>
      <c r="L1855" t="s">
        <v>1765</v>
      </c>
      <c r="M1855" t="s">
        <v>816</v>
      </c>
      <c r="N1855">
        <v>21</v>
      </c>
      <c r="O1855" t="s">
        <v>9</v>
      </c>
      <c r="P1855" t="s">
        <v>26</v>
      </c>
      <c r="Q1855" t="s">
        <v>39</v>
      </c>
      <c r="R1855" t="s">
        <v>12</v>
      </c>
      <c r="S1855">
        <v>4</v>
      </c>
      <c r="T1855">
        <v>849.29</v>
      </c>
      <c r="U1855">
        <v>0.26</v>
      </c>
      <c r="V1855">
        <v>2513.8984</v>
      </c>
      <c r="W1855" t="s">
        <v>1824</v>
      </c>
    </row>
    <row r="1856" spans="1:23">
      <c r="A1856" s="27">
        <v>45886</v>
      </c>
      <c r="B1856" t="s">
        <v>221</v>
      </c>
      <c r="C1856" t="s">
        <v>1716</v>
      </c>
      <c r="D1856" t="s">
        <v>3945</v>
      </c>
      <c r="E1856" t="s">
        <v>1544</v>
      </c>
      <c r="F1856" t="s">
        <v>3929</v>
      </c>
      <c r="G1856" t="s">
        <v>1713</v>
      </c>
      <c r="H1856" t="s">
        <v>1797</v>
      </c>
      <c r="I1856" t="s">
        <v>1798</v>
      </c>
      <c r="J1856" t="s">
        <v>1754</v>
      </c>
      <c r="K1856" t="s">
        <v>129</v>
      </c>
      <c r="L1856" t="s">
        <v>1756</v>
      </c>
      <c r="M1856" t="s">
        <v>222</v>
      </c>
      <c r="N1856">
        <v>53</v>
      </c>
      <c r="O1856" t="s">
        <v>9</v>
      </c>
      <c r="P1856" t="s">
        <v>19</v>
      </c>
      <c r="Q1856" t="s">
        <v>434</v>
      </c>
      <c r="R1856" t="s">
        <v>12</v>
      </c>
      <c r="S1856">
        <v>3</v>
      </c>
      <c r="T1856">
        <v>904.96</v>
      </c>
      <c r="U1856">
        <v>7.0000000000000007E-2</v>
      </c>
      <c r="V1856">
        <v>2524.8384000000001</v>
      </c>
      <c r="W1856" t="s">
        <v>1824</v>
      </c>
    </row>
    <row r="1857" spans="1:23">
      <c r="A1857" s="27">
        <v>45886</v>
      </c>
      <c r="B1857" t="s">
        <v>255</v>
      </c>
      <c r="C1857" t="s">
        <v>1694</v>
      </c>
      <c r="D1857" t="s">
        <v>3934</v>
      </c>
      <c r="E1857" t="s">
        <v>1566</v>
      </c>
      <c r="F1857" t="s">
        <v>3887</v>
      </c>
      <c r="G1857" t="s">
        <v>1697</v>
      </c>
      <c r="H1857" t="s">
        <v>1786</v>
      </c>
      <c r="I1857" t="s">
        <v>1787</v>
      </c>
      <c r="J1857" t="s">
        <v>1763</v>
      </c>
      <c r="K1857" t="s">
        <v>1788</v>
      </c>
      <c r="L1857" t="s">
        <v>1756</v>
      </c>
      <c r="M1857" t="s">
        <v>256</v>
      </c>
      <c r="N1857">
        <v>24</v>
      </c>
      <c r="O1857" t="s">
        <v>16</v>
      </c>
      <c r="P1857" t="s">
        <v>26</v>
      </c>
      <c r="Q1857" t="s">
        <v>43</v>
      </c>
      <c r="R1857" t="s">
        <v>12</v>
      </c>
      <c r="S1857">
        <v>3</v>
      </c>
      <c r="T1857">
        <v>927.6</v>
      </c>
      <c r="U1857">
        <v>0.09</v>
      </c>
      <c r="V1857">
        <v>2532.348</v>
      </c>
      <c r="W1857" t="s">
        <v>1829</v>
      </c>
    </row>
    <row r="1858" spans="1:23">
      <c r="A1858" s="27">
        <v>45886</v>
      </c>
      <c r="B1858" t="s">
        <v>1166</v>
      </c>
      <c r="C1858" t="s">
        <v>1616</v>
      </c>
      <c r="D1858" t="s">
        <v>3890</v>
      </c>
      <c r="E1858" t="s">
        <v>1563</v>
      </c>
      <c r="F1858" t="s">
        <v>3839</v>
      </c>
      <c r="G1858" t="s">
        <v>1669</v>
      </c>
      <c r="H1858" t="s">
        <v>1757</v>
      </c>
      <c r="I1858" t="s">
        <v>1758</v>
      </c>
      <c r="J1858" t="s">
        <v>1759</v>
      </c>
      <c r="K1858" t="s">
        <v>1760</v>
      </c>
      <c r="L1858" t="s">
        <v>1756</v>
      </c>
      <c r="M1858" t="s">
        <v>1167</v>
      </c>
      <c r="N1858">
        <v>37</v>
      </c>
      <c r="O1858" t="s">
        <v>16</v>
      </c>
      <c r="P1858" t="s">
        <v>31</v>
      </c>
      <c r="Q1858" t="s">
        <v>47</v>
      </c>
      <c r="R1858" t="s">
        <v>12</v>
      </c>
      <c r="S1858">
        <v>3</v>
      </c>
      <c r="T1858">
        <v>848.48</v>
      </c>
      <c r="U1858">
        <v>0</v>
      </c>
      <c r="V1858">
        <v>2545.44</v>
      </c>
      <c r="W1858" t="s">
        <v>1829</v>
      </c>
    </row>
    <row r="1859" spans="1:23">
      <c r="A1859" s="27">
        <v>45886</v>
      </c>
      <c r="B1859" t="s">
        <v>914</v>
      </c>
      <c r="C1859" t="s">
        <v>1551</v>
      </c>
      <c r="D1859" t="s">
        <v>3844</v>
      </c>
      <c r="E1859" t="s">
        <v>1547</v>
      </c>
      <c r="F1859" t="s">
        <v>3843</v>
      </c>
      <c r="G1859" t="s">
        <v>1743</v>
      </c>
      <c r="H1859" t="s">
        <v>1786</v>
      </c>
      <c r="I1859" t="s">
        <v>1787</v>
      </c>
      <c r="J1859" t="s">
        <v>1763</v>
      </c>
      <c r="K1859" t="s">
        <v>1788</v>
      </c>
      <c r="L1859" t="s">
        <v>1756</v>
      </c>
      <c r="M1859" t="s">
        <v>915</v>
      </c>
      <c r="N1859">
        <v>58</v>
      </c>
      <c r="O1859" t="s">
        <v>9</v>
      </c>
      <c r="P1859" t="s">
        <v>19</v>
      </c>
      <c r="Q1859" t="s">
        <v>113</v>
      </c>
      <c r="R1859" t="s">
        <v>12</v>
      </c>
      <c r="S1859">
        <v>4</v>
      </c>
      <c r="T1859">
        <v>758.49</v>
      </c>
      <c r="U1859">
        <v>0.16</v>
      </c>
      <c r="V1859">
        <v>2548.5264000000002</v>
      </c>
      <c r="W1859" t="s">
        <v>1829</v>
      </c>
    </row>
    <row r="1860" spans="1:23">
      <c r="A1860" s="27">
        <v>45886</v>
      </c>
      <c r="B1860" t="s">
        <v>559</v>
      </c>
      <c r="C1860" t="s">
        <v>1626</v>
      </c>
      <c r="D1860" t="s">
        <v>3896</v>
      </c>
      <c r="E1860" t="s">
        <v>1563</v>
      </c>
      <c r="F1860" t="s">
        <v>3897</v>
      </c>
      <c r="G1860" t="s">
        <v>1554</v>
      </c>
      <c r="H1860" t="s">
        <v>1782</v>
      </c>
      <c r="I1860" t="s">
        <v>1783</v>
      </c>
      <c r="J1860" t="s">
        <v>1784</v>
      </c>
      <c r="K1860" t="s">
        <v>1785</v>
      </c>
      <c r="L1860" t="s">
        <v>1772</v>
      </c>
      <c r="M1860" t="s">
        <v>560</v>
      </c>
      <c r="N1860">
        <v>36</v>
      </c>
      <c r="O1860" t="s">
        <v>16</v>
      </c>
      <c r="P1860" t="s">
        <v>31</v>
      </c>
      <c r="Q1860" t="s">
        <v>328</v>
      </c>
      <c r="R1860" t="s">
        <v>12</v>
      </c>
      <c r="S1860">
        <v>4</v>
      </c>
      <c r="T1860">
        <v>708.19</v>
      </c>
      <c r="U1860">
        <v>0.1</v>
      </c>
      <c r="V1860">
        <v>2549.4839999999999</v>
      </c>
      <c r="W1860" t="s">
        <v>1824</v>
      </c>
    </row>
    <row r="1861" spans="1:23">
      <c r="A1861" s="27">
        <v>45887</v>
      </c>
      <c r="B1861" t="s">
        <v>1257</v>
      </c>
      <c r="C1861" t="s">
        <v>1578</v>
      </c>
      <c r="D1861" t="s">
        <v>3865</v>
      </c>
      <c r="E1861" t="s">
        <v>1563</v>
      </c>
      <c r="F1861" t="s">
        <v>3866</v>
      </c>
      <c r="G1861" t="s">
        <v>1627</v>
      </c>
      <c r="H1861" t="s">
        <v>1779</v>
      </c>
      <c r="I1861" t="s">
        <v>1780</v>
      </c>
      <c r="J1861" t="s">
        <v>1763</v>
      </c>
      <c r="K1861" t="s">
        <v>1781</v>
      </c>
      <c r="L1861" t="s">
        <v>1772</v>
      </c>
      <c r="M1861" t="s">
        <v>1258</v>
      </c>
      <c r="N1861">
        <v>22</v>
      </c>
      <c r="O1861" t="s">
        <v>16</v>
      </c>
      <c r="P1861" t="s">
        <v>26</v>
      </c>
      <c r="Q1861" t="s">
        <v>324</v>
      </c>
      <c r="R1861" t="s">
        <v>12</v>
      </c>
      <c r="S1861">
        <v>4</v>
      </c>
      <c r="T1861">
        <v>733.42</v>
      </c>
      <c r="U1861">
        <v>0</v>
      </c>
      <c r="V1861">
        <v>2552.3015999999998</v>
      </c>
      <c r="W1861" t="s">
        <v>1829</v>
      </c>
    </row>
    <row r="1862" spans="1:23">
      <c r="A1862" s="27">
        <v>45887</v>
      </c>
      <c r="B1862" t="s">
        <v>761</v>
      </c>
      <c r="C1862" t="s">
        <v>1724</v>
      </c>
      <c r="D1862" t="s">
        <v>3949</v>
      </c>
      <c r="E1862" t="s">
        <v>1566</v>
      </c>
      <c r="F1862" t="s">
        <v>3848</v>
      </c>
      <c r="G1862" t="s">
        <v>1637</v>
      </c>
      <c r="H1862" t="s">
        <v>1769</v>
      </c>
      <c r="I1862" t="s">
        <v>1770</v>
      </c>
      <c r="J1862" t="s">
        <v>1763</v>
      </c>
      <c r="K1862" t="s">
        <v>1771</v>
      </c>
      <c r="L1862" t="s">
        <v>1772</v>
      </c>
      <c r="M1862" t="s">
        <v>762</v>
      </c>
      <c r="N1862">
        <v>41</v>
      </c>
      <c r="O1862" t="s">
        <v>16</v>
      </c>
      <c r="P1862" t="s">
        <v>31</v>
      </c>
      <c r="Q1862" t="s">
        <v>47</v>
      </c>
      <c r="R1862" t="s">
        <v>12</v>
      </c>
      <c r="S1862">
        <v>4</v>
      </c>
      <c r="T1862">
        <v>644.58000000000004</v>
      </c>
      <c r="U1862">
        <v>0.01</v>
      </c>
      <c r="V1862">
        <v>2552.5367999999999</v>
      </c>
      <c r="W1862" t="s">
        <v>1824</v>
      </c>
    </row>
    <row r="1863" spans="1:23">
      <c r="A1863" s="27">
        <v>45888</v>
      </c>
      <c r="B1863" t="s">
        <v>244</v>
      </c>
      <c r="C1863" t="s">
        <v>1736</v>
      </c>
      <c r="D1863" t="s">
        <v>3955</v>
      </c>
      <c r="E1863" t="s">
        <v>1558</v>
      </c>
      <c r="F1863" t="s">
        <v>3850</v>
      </c>
      <c r="G1863" t="s">
        <v>1573</v>
      </c>
      <c r="H1863" t="s">
        <v>1773</v>
      </c>
      <c r="I1863" t="s">
        <v>1774</v>
      </c>
      <c r="J1863" t="s">
        <v>1759</v>
      </c>
      <c r="K1863" t="s">
        <v>1775</v>
      </c>
      <c r="L1863" t="s">
        <v>1765</v>
      </c>
      <c r="M1863" t="s">
        <v>245</v>
      </c>
      <c r="N1863">
        <v>27</v>
      </c>
      <c r="O1863" t="s">
        <v>16</v>
      </c>
      <c r="P1863" t="s">
        <v>26</v>
      </c>
      <c r="Q1863" t="s">
        <v>117</v>
      </c>
      <c r="R1863" t="s">
        <v>12</v>
      </c>
      <c r="S1863">
        <v>4</v>
      </c>
      <c r="T1863">
        <v>638.91</v>
      </c>
      <c r="U1863">
        <v>0</v>
      </c>
      <c r="V1863">
        <v>2555.64</v>
      </c>
      <c r="W1863" t="s">
        <v>1824</v>
      </c>
    </row>
    <row r="1864" spans="1:23">
      <c r="A1864" s="27">
        <v>45889</v>
      </c>
      <c r="B1864" t="s">
        <v>350</v>
      </c>
      <c r="C1864" t="s">
        <v>1672</v>
      </c>
      <c r="D1864" t="s">
        <v>3922</v>
      </c>
      <c r="E1864" t="s">
        <v>1563</v>
      </c>
      <c r="F1864" t="s">
        <v>3839</v>
      </c>
      <c r="G1864" t="s">
        <v>1615</v>
      </c>
      <c r="H1864" t="s">
        <v>1773</v>
      </c>
      <c r="I1864" t="s">
        <v>1774</v>
      </c>
      <c r="J1864" t="s">
        <v>1759</v>
      </c>
      <c r="K1864" t="s">
        <v>1775</v>
      </c>
      <c r="L1864" t="s">
        <v>1765</v>
      </c>
      <c r="M1864" t="s">
        <v>351</v>
      </c>
      <c r="N1864">
        <v>24</v>
      </c>
      <c r="O1864" t="s">
        <v>9</v>
      </c>
      <c r="P1864" t="s">
        <v>26</v>
      </c>
      <c r="Q1864" t="s">
        <v>99</v>
      </c>
      <c r="R1864" t="s">
        <v>12</v>
      </c>
      <c r="S1864">
        <v>4</v>
      </c>
      <c r="T1864">
        <v>875.41</v>
      </c>
      <c r="U1864">
        <v>0.27</v>
      </c>
      <c r="V1864">
        <v>2556.1972000000001</v>
      </c>
      <c r="W1864" t="s">
        <v>1824</v>
      </c>
    </row>
    <row r="1865" spans="1:23">
      <c r="A1865" s="27">
        <v>45889</v>
      </c>
      <c r="B1865" t="s">
        <v>1136</v>
      </c>
      <c r="C1865" t="s">
        <v>1722</v>
      </c>
      <c r="D1865" t="s">
        <v>3948</v>
      </c>
      <c r="E1865" t="s">
        <v>1544</v>
      </c>
      <c r="F1865" t="s">
        <v>3852</v>
      </c>
      <c r="G1865" t="s">
        <v>1691</v>
      </c>
      <c r="H1865" t="s">
        <v>1757</v>
      </c>
      <c r="I1865" t="s">
        <v>1758</v>
      </c>
      <c r="J1865" t="s">
        <v>1759</v>
      </c>
      <c r="K1865" t="s">
        <v>1760</v>
      </c>
      <c r="L1865" t="s">
        <v>1756</v>
      </c>
      <c r="M1865" t="s">
        <v>1137</v>
      </c>
      <c r="N1865">
        <v>23</v>
      </c>
      <c r="O1865" t="s">
        <v>9</v>
      </c>
      <c r="P1865" t="s">
        <v>26</v>
      </c>
      <c r="Q1865" t="s">
        <v>324</v>
      </c>
      <c r="R1865" t="s">
        <v>12</v>
      </c>
      <c r="S1865">
        <v>4</v>
      </c>
      <c r="T1865">
        <v>800</v>
      </c>
      <c r="U1865">
        <v>0.2</v>
      </c>
      <c r="V1865">
        <v>2560</v>
      </c>
      <c r="W1865" t="s">
        <v>1826</v>
      </c>
    </row>
    <row r="1866" spans="1:23">
      <c r="A1866" s="27">
        <v>45889</v>
      </c>
      <c r="B1866" t="s">
        <v>511</v>
      </c>
      <c r="C1866" t="s">
        <v>1742</v>
      </c>
      <c r="D1866" t="s">
        <v>3958</v>
      </c>
      <c r="E1866" t="s">
        <v>1566</v>
      </c>
      <c r="F1866" t="s">
        <v>3887</v>
      </c>
      <c r="G1866" t="s">
        <v>1701</v>
      </c>
      <c r="H1866" t="s">
        <v>1794</v>
      </c>
      <c r="I1866" t="s">
        <v>1795</v>
      </c>
      <c r="J1866" t="s">
        <v>1759</v>
      </c>
      <c r="K1866" t="s">
        <v>1796</v>
      </c>
      <c r="L1866" t="s">
        <v>1772</v>
      </c>
      <c r="M1866" t="s">
        <v>512</v>
      </c>
      <c r="N1866">
        <v>41</v>
      </c>
      <c r="O1866" t="s">
        <v>16</v>
      </c>
      <c r="P1866" t="s">
        <v>31</v>
      </c>
      <c r="Q1866" t="s">
        <v>233</v>
      </c>
      <c r="R1866" t="s">
        <v>12</v>
      </c>
      <c r="S1866">
        <v>4</v>
      </c>
      <c r="T1866">
        <v>792.1</v>
      </c>
      <c r="U1866">
        <v>0.19</v>
      </c>
      <c r="V1866">
        <v>2566.404</v>
      </c>
      <c r="W1866" t="s">
        <v>1829</v>
      </c>
    </row>
    <row r="1867" spans="1:23">
      <c r="A1867" s="27">
        <v>45889</v>
      </c>
      <c r="B1867" t="s">
        <v>321</v>
      </c>
      <c r="C1867" t="s">
        <v>1666</v>
      </c>
      <c r="D1867" t="s">
        <v>3919</v>
      </c>
      <c r="E1867" t="s">
        <v>1558</v>
      </c>
      <c r="F1867" t="s">
        <v>3861</v>
      </c>
      <c r="G1867" t="s">
        <v>1671</v>
      </c>
      <c r="H1867" t="s">
        <v>1776</v>
      </c>
      <c r="I1867" t="s">
        <v>1777</v>
      </c>
      <c r="J1867" t="s">
        <v>1754</v>
      </c>
      <c r="K1867" t="s">
        <v>1778</v>
      </c>
      <c r="L1867" t="s">
        <v>1772</v>
      </c>
      <c r="M1867" t="s">
        <v>322</v>
      </c>
      <c r="N1867">
        <v>43</v>
      </c>
      <c r="O1867" t="s">
        <v>9</v>
      </c>
      <c r="P1867" t="s">
        <v>31</v>
      </c>
      <c r="Q1867" t="s">
        <v>58</v>
      </c>
      <c r="R1867" t="s">
        <v>12</v>
      </c>
      <c r="S1867">
        <v>4</v>
      </c>
      <c r="T1867">
        <v>867.94</v>
      </c>
      <c r="U1867">
        <v>0.26</v>
      </c>
      <c r="V1867">
        <v>2569.1024000000002</v>
      </c>
      <c r="W1867" t="s">
        <v>1829</v>
      </c>
    </row>
    <row r="1868" spans="1:23">
      <c r="A1868" s="27">
        <v>45889</v>
      </c>
      <c r="B1868" t="s">
        <v>32</v>
      </c>
      <c r="C1868" t="s">
        <v>1670</v>
      </c>
      <c r="D1868" t="s">
        <v>3921</v>
      </c>
      <c r="E1868" t="s">
        <v>1566</v>
      </c>
      <c r="F1868" t="s">
        <v>3872</v>
      </c>
      <c r="G1868" t="s">
        <v>1711</v>
      </c>
      <c r="H1868" t="s">
        <v>1794</v>
      </c>
      <c r="I1868" t="s">
        <v>1795</v>
      </c>
      <c r="J1868" t="s">
        <v>1759</v>
      </c>
      <c r="K1868" t="s">
        <v>1796</v>
      </c>
      <c r="L1868" t="s">
        <v>1772</v>
      </c>
      <c r="M1868" t="s">
        <v>33</v>
      </c>
      <c r="N1868">
        <v>24</v>
      </c>
      <c r="O1868" t="s">
        <v>9</v>
      </c>
      <c r="P1868" t="s">
        <v>26</v>
      </c>
      <c r="Q1868" t="s">
        <v>167</v>
      </c>
      <c r="R1868" t="s">
        <v>12</v>
      </c>
      <c r="S1868">
        <v>4</v>
      </c>
      <c r="T1868">
        <v>731.53</v>
      </c>
      <c r="U1868">
        <v>0.12</v>
      </c>
      <c r="V1868">
        <v>2574.9856</v>
      </c>
      <c r="W1868" t="s">
        <v>1826</v>
      </c>
    </row>
    <row r="1869" spans="1:23">
      <c r="A1869" s="27">
        <v>45890</v>
      </c>
      <c r="B1869" t="s">
        <v>121</v>
      </c>
      <c r="C1869" t="s">
        <v>1716</v>
      </c>
      <c r="D1869" t="s">
        <v>3945</v>
      </c>
      <c r="E1869" t="s">
        <v>1544</v>
      </c>
      <c r="F1869" t="s">
        <v>3929</v>
      </c>
      <c r="G1869" t="s">
        <v>1548</v>
      </c>
      <c r="H1869" t="s">
        <v>1773</v>
      </c>
      <c r="I1869" t="s">
        <v>1774</v>
      </c>
      <c r="J1869" t="s">
        <v>1759</v>
      </c>
      <c r="K1869" t="s">
        <v>1775</v>
      </c>
      <c r="L1869" t="s">
        <v>1765</v>
      </c>
      <c r="M1869" t="s">
        <v>122</v>
      </c>
      <c r="N1869">
        <v>54</v>
      </c>
      <c r="O1869" t="s">
        <v>16</v>
      </c>
      <c r="P1869" t="s">
        <v>19</v>
      </c>
      <c r="Q1869" t="s">
        <v>18</v>
      </c>
      <c r="R1869" t="s">
        <v>12</v>
      </c>
      <c r="S1869">
        <v>3</v>
      </c>
      <c r="T1869">
        <v>923.38</v>
      </c>
      <c r="U1869">
        <v>7.0000000000000007E-2</v>
      </c>
      <c r="V1869">
        <v>2576.2302</v>
      </c>
      <c r="W1869" t="s">
        <v>1829</v>
      </c>
    </row>
    <row r="1870" spans="1:23">
      <c r="A1870" s="27">
        <v>45890</v>
      </c>
      <c r="B1870" t="s">
        <v>1527</v>
      </c>
      <c r="C1870" t="s">
        <v>1688</v>
      </c>
      <c r="D1870" t="s">
        <v>3931</v>
      </c>
      <c r="E1870" t="s">
        <v>1544</v>
      </c>
      <c r="F1870" t="s">
        <v>3875</v>
      </c>
      <c r="G1870" t="s">
        <v>1637</v>
      </c>
      <c r="H1870" t="s">
        <v>1810</v>
      </c>
      <c r="I1870" t="s">
        <v>1811</v>
      </c>
      <c r="J1870" t="s">
        <v>1754</v>
      </c>
      <c r="K1870" t="s">
        <v>1812</v>
      </c>
      <c r="L1870" t="s">
        <v>1756</v>
      </c>
      <c r="M1870" t="s">
        <v>1528</v>
      </c>
      <c r="N1870">
        <v>47</v>
      </c>
      <c r="O1870" t="s">
        <v>16</v>
      </c>
      <c r="P1870" t="s">
        <v>31</v>
      </c>
      <c r="Q1870" t="s">
        <v>156</v>
      </c>
      <c r="R1870" t="s">
        <v>12</v>
      </c>
      <c r="S1870">
        <v>4</v>
      </c>
      <c r="T1870">
        <v>883.31</v>
      </c>
      <c r="U1870">
        <v>0.27</v>
      </c>
      <c r="V1870">
        <v>2579.2651999999998</v>
      </c>
      <c r="W1870" t="s">
        <v>1824</v>
      </c>
    </row>
    <row r="1871" spans="1:23">
      <c r="A1871" s="27">
        <v>45890</v>
      </c>
      <c r="B1871" t="s">
        <v>568</v>
      </c>
      <c r="C1871" t="s">
        <v>1720</v>
      </c>
      <c r="D1871" t="s">
        <v>3947</v>
      </c>
      <c r="E1871" t="s">
        <v>1544</v>
      </c>
      <c r="F1871" t="s">
        <v>3858</v>
      </c>
      <c r="G1871" t="s">
        <v>1677</v>
      </c>
      <c r="H1871" t="s">
        <v>1797</v>
      </c>
      <c r="I1871" t="s">
        <v>1798</v>
      </c>
      <c r="J1871" t="s">
        <v>1754</v>
      </c>
      <c r="K1871" t="s">
        <v>129</v>
      </c>
      <c r="L1871" t="s">
        <v>1756</v>
      </c>
      <c r="M1871" t="s">
        <v>569</v>
      </c>
      <c r="N1871">
        <v>44</v>
      </c>
      <c r="O1871" t="s">
        <v>16</v>
      </c>
      <c r="P1871" t="s">
        <v>31</v>
      </c>
      <c r="Q1871" t="s">
        <v>250</v>
      </c>
      <c r="R1871" t="s">
        <v>12</v>
      </c>
      <c r="S1871">
        <v>4</v>
      </c>
      <c r="T1871">
        <v>817.92</v>
      </c>
      <c r="U1871">
        <v>0.21</v>
      </c>
      <c r="V1871">
        <v>2584.6271999999999</v>
      </c>
      <c r="W1871" t="s">
        <v>1826</v>
      </c>
    </row>
    <row r="1872" spans="1:23">
      <c r="A1872" s="27">
        <v>45890</v>
      </c>
      <c r="B1872" t="s">
        <v>619</v>
      </c>
      <c r="C1872" t="s">
        <v>1614</v>
      </c>
      <c r="D1872" t="s">
        <v>3889</v>
      </c>
      <c r="E1872" t="s">
        <v>1544</v>
      </c>
      <c r="F1872" t="s">
        <v>3864</v>
      </c>
      <c r="G1872" t="s">
        <v>1554</v>
      </c>
      <c r="H1872" t="s">
        <v>1813</v>
      </c>
      <c r="I1872" t="s">
        <v>1814</v>
      </c>
      <c r="J1872" t="s">
        <v>1754</v>
      </c>
      <c r="K1872" t="s">
        <v>1815</v>
      </c>
      <c r="L1872" t="s">
        <v>1772</v>
      </c>
      <c r="M1872" t="s">
        <v>620</v>
      </c>
      <c r="N1872">
        <v>42</v>
      </c>
      <c r="O1872" t="s">
        <v>9</v>
      </c>
      <c r="P1872" t="s">
        <v>31</v>
      </c>
      <c r="Q1872" t="s">
        <v>43</v>
      </c>
      <c r="R1872" t="s">
        <v>12</v>
      </c>
      <c r="S1872">
        <v>4</v>
      </c>
      <c r="T1872">
        <v>885.57</v>
      </c>
      <c r="U1872">
        <v>0.27</v>
      </c>
      <c r="V1872">
        <v>2585.8643999999999</v>
      </c>
      <c r="W1872" t="s">
        <v>1824</v>
      </c>
    </row>
    <row r="1873" spans="1:23">
      <c r="A1873" s="27">
        <v>45891</v>
      </c>
      <c r="B1873" t="s">
        <v>589</v>
      </c>
      <c r="C1873" t="s">
        <v>1632</v>
      </c>
      <c r="D1873" t="s">
        <v>3900</v>
      </c>
      <c r="E1873" t="s">
        <v>1563</v>
      </c>
      <c r="F1873" t="s">
        <v>3848</v>
      </c>
      <c r="G1873" t="s">
        <v>1583</v>
      </c>
      <c r="H1873" t="s">
        <v>1782</v>
      </c>
      <c r="I1873" t="s">
        <v>1783</v>
      </c>
      <c r="J1873" t="s">
        <v>1784</v>
      </c>
      <c r="K1873" t="s">
        <v>1785</v>
      </c>
      <c r="L1873" t="s">
        <v>1772</v>
      </c>
      <c r="M1873" t="s">
        <v>590</v>
      </c>
      <c r="N1873">
        <v>33</v>
      </c>
      <c r="O1873" t="s">
        <v>16</v>
      </c>
      <c r="P1873" t="s">
        <v>26</v>
      </c>
      <c r="Q1873" t="s">
        <v>140</v>
      </c>
      <c r="R1873" t="s">
        <v>12</v>
      </c>
      <c r="S1873">
        <v>4</v>
      </c>
      <c r="T1873">
        <v>727.49</v>
      </c>
      <c r="U1873">
        <v>0.11</v>
      </c>
      <c r="V1873">
        <v>2589.8643999999999</v>
      </c>
      <c r="W1873" t="s">
        <v>1829</v>
      </c>
    </row>
    <row r="1874" spans="1:23">
      <c r="A1874" s="27">
        <v>45891</v>
      </c>
      <c r="B1874" t="s">
        <v>1428</v>
      </c>
      <c r="C1874" t="s">
        <v>1576</v>
      </c>
      <c r="D1874" t="s">
        <v>3863</v>
      </c>
      <c r="E1874" t="s">
        <v>1544</v>
      </c>
      <c r="F1874" t="s">
        <v>3864</v>
      </c>
      <c r="G1874" t="s">
        <v>1601</v>
      </c>
      <c r="H1874" t="s">
        <v>1799</v>
      </c>
      <c r="I1874" t="s">
        <v>1800</v>
      </c>
      <c r="J1874" t="s">
        <v>1763</v>
      </c>
      <c r="K1874" t="s">
        <v>207</v>
      </c>
      <c r="L1874" t="s">
        <v>1765</v>
      </c>
      <c r="M1874" t="s">
        <v>1429</v>
      </c>
      <c r="N1874">
        <v>36</v>
      </c>
      <c r="O1874" t="s">
        <v>16</v>
      </c>
      <c r="P1874" t="s">
        <v>31</v>
      </c>
      <c r="Q1874" t="s">
        <v>287</v>
      </c>
      <c r="R1874" t="s">
        <v>12</v>
      </c>
      <c r="S1874">
        <v>3</v>
      </c>
      <c r="T1874">
        <v>970.89</v>
      </c>
      <c r="U1874">
        <v>0.11</v>
      </c>
      <c r="V1874">
        <v>2592.2763</v>
      </c>
      <c r="W1874" t="s">
        <v>1826</v>
      </c>
    </row>
    <row r="1875" spans="1:23">
      <c r="A1875" s="27">
        <v>45891</v>
      </c>
      <c r="B1875" t="s">
        <v>890</v>
      </c>
      <c r="C1875" t="s">
        <v>1730</v>
      </c>
      <c r="D1875" t="s">
        <v>3952</v>
      </c>
      <c r="E1875" t="s">
        <v>1547</v>
      </c>
      <c r="F1875" t="s">
        <v>3894</v>
      </c>
      <c r="G1875" t="s">
        <v>1739</v>
      </c>
      <c r="H1875" t="s">
        <v>1797</v>
      </c>
      <c r="I1875" t="s">
        <v>1798</v>
      </c>
      <c r="J1875" t="s">
        <v>1754</v>
      </c>
      <c r="K1875" t="s">
        <v>129</v>
      </c>
      <c r="L1875" t="s">
        <v>1756</v>
      </c>
      <c r="M1875" t="s">
        <v>891</v>
      </c>
      <c r="N1875">
        <v>48</v>
      </c>
      <c r="O1875" t="s">
        <v>9</v>
      </c>
      <c r="P1875" t="s">
        <v>31</v>
      </c>
      <c r="Q1875" t="s">
        <v>30</v>
      </c>
      <c r="R1875" t="s">
        <v>12</v>
      </c>
      <c r="S1875">
        <v>4</v>
      </c>
      <c r="T1875">
        <v>853.26</v>
      </c>
      <c r="U1875">
        <v>0.24</v>
      </c>
      <c r="V1875">
        <v>2593.9104000000002</v>
      </c>
      <c r="W1875" t="s">
        <v>1829</v>
      </c>
    </row>
    <row r="1876" spans="1:23">
      <c r="A1876" s="27">
        <v>45892</v>
      </c>
      <c r="B1876" t="s">
        <v>711</v>
      </c>
      <c r="C1876" t="s">
        <v>1622</v>
      </c>
      <c r="D1876" t="s">
        <v>3893</v>
      </c>
      <c r="E1876" t="s">
        <v>1547</v>
      </c>
      <c r="F1876" t="s">
        <v>3894</v>
      </c>
      <c r="G1876" t="s">
        <v>1621</v>
      </c>
      <c r="H1876" t="s">
        <v>1752</v>
      </c>
      <c r="I1876" t="s">
        <v>1753</v>
      </c>
      <c r="J1876" t="s">
        <v>1754</v>
      </c>
      <c r="K1876" t="s">
        <v>1755</v>
      </c>
      <c r="L1876" t="s">
        <v>1756</v>
      </c>
      <c r="M1876" t="s">
        <v>712</v>
      </c>
      <c r="N1876">
        <v>47</v>
      </c>
      <c r="O1876" t="s">
        <v>16</v>
      </c>
      <c r="P1876" t="s">
        <v>31</v>
      </c>
      <c r="Q1876" t="s">
        <v>140</v>
      </c>
      <c r="R1876" t="s">
        <v>12</v>
      </c>
      <c r="S1876">
        <v>4</v>
      </c>
      <c r="T1876">
        <v>747.01</v>
      </c>
      <c r="U1876">
        <v>0.13</v>
      </c>
      <c r="V1876">
        <v>2599.5947999999999</v>
      </c>
      <c r="W1876" t="s">
        <v>1829</v>
      </c>
    </row>
    <row r="1877" spans="1:23">
      <c r="A1877" s="27">
        <v>45893</v>
      </c>
      <c r="B1877" t="s">
        <v>1431</v>
      </c>
      <c r="C1877" t="s">
        <v>1662</v>
      </c>
      <c r="D1877" t="s">
        <v>3917</v>
      </c>
      <c r="E1877" t="s">
        <v>1566</v>
      </c>
      <c r="F1877" t="s">
        <v>3856</v>
      </c>
      <c r="G1877" t="s">
        <v>1615</v>
      </c>
      <c r="H1877" t="s">
        <v>1804</v>
      </c>
      <c r="I1877" t="s">
        <v>1805</v>
      </c>
      <c r="J1877" t="s">
        <v>1784</v>
      </c>
      <c r="K1877" t="s">
        <v>1806</v>
      </c>
      <c r="L1877" t="s">
        <v>1756</v>
      </c>
      <c r="M1877" t="s">
        <v>1432</v>
      </c>
      <c r="N1877">
        <v>45</v>
      </c>
      <c r="O1877" t="s">
        <v>16</v>
      </c>
      <c r="P1877" t="s">
        <v>31</v>
      </c>
      <c r="Q1877" t="s">
        <v>233</v>
      </c>
      <c r="R1877" t="s">
        <v>12</v>
      </c>
      <c r="S1877">
        <v>4</v>
      </c>
      <c r="T1877">
        <v>689.67</v>
      </c>
      <c r="U1877">
        <v>0.05</v>
      </c>
      <c r="V1877">
        <v>2620.7460000000001</v>
      </c>
      <c r="W1877" t="s">
        <v>1829</v>
      </c>
    </row>
    <row r="1878" spans="1:23">
      <c r="A1878" s="27">
        <v>45893</v>
      </c>
      <c r="B1878" t="s">
        <v>417</v>
      </c>
      <c r="C1878" t="s">
        <v>1694</v>
      </c>
      <c r="D1878" t="s">
        <v>3934</v>
      </c>
      <c r="E1878" t="s">
        <v>1566</v>
      </c>
      <c r="F1878" t="s">
        <v>3887</v>
      </c>
      <c r="G1878" t="s">
        <v>1711</v>
      </c>
      <c r="H1878" t="s">
        <v>1769</v>
      </c>
      <c r="I1878" t="s">
        <v>1770</v>
      </c>
      <c r="J1878" t="s">
        <v>1763</v>
      </c>
      <c r="K1878" t="s">
        <v>1771</v>
      </c>
      <c r="L1878" t="s">
        <v>1772</v>
      </c>
      <c r="M1878" t="s">
        <v>418</v>
      </c>
      <c r="N1878">
        <v>44</v>
      </c>
      <c r="O1878" t="s">
        <v>16</v>
      </c>
      <c r="P1878" t="s">
        <v>31</v>
      </c>
      <c r="Q1878" t="s">
        <v>156</v>
      </c>
      <c r="R1878" t="s">
        <v>12</v>
      </c>
      <c r="S1878">
        <v>4</v>
      </c>
      <c r="T1878">
        <v>693.16</v>
      </c>
      <c r="U1878">
        <v>0.05</v>
      </c>
      <c r="V1878">
        <v>2634.0079999999998</v>
      </c>
      <c r="W1878" t="s">
        <v>1829</v>
      </c>
    </row>
    <row r="1879" spans="1:23">
      <c r="A1879" s="27">
        <v>45893</v>
      </c>
      <c r="B1879" t="s">
        <v>258</v>
      </c>
      <c r="C1879" t="s">
        <v>1555</v>
      </c>
      <c r="D1879" t="s">
        <v>3847</v>
      </c>
      <c r="E1879" t="s">
        <v>1547</v>
      </c>
      <c r="F1879" t="s">
        <v>3848</v>
      </c>
      <c r="G1879" t="s">
        <v>1635</v>
      </c>
      <c r="H1879" t="s">
        <v>1761</v>
      </c>
      <c r="I1879" t="s">
        <v>1762</v>
      </c>
      <c r="J1879" t="s">
        <v>1763</v>
      </c>
      <c r="K1879" t="s">
        <v>1764</v>
      </c>
      <c r="L1879" t="s">
        <v>1765</v>
      </c>
      <c r="M1879" t="s">
        <v>259</v>
      </c>
      <c r="N1879">
        <v>29</v>
      </c>
      <c r="O1879" t="s">
        <v>16</v>
      </c>
      <c r="P1879" t="s">
        <v>26</v>
      </c>
      <c r="Q1879" t="s">
        <v>324</v>
      </c>
      <c r="R1879" t="s">
        <v>12</v>
      </c>
      <c r="S1879">
        <v>4</v>
      </c>
      <c r="T1879">
        <v>796.89</v>
      </c>
      <c r="U1879">
        <v>0.17</v>
      </c>
      <c r="V1879">
        <v>2645.6747999999998</v>
      </c>
      <c r="W1879" t="s">
        <v>1824</v>
      </c>
    </row>
    <row r="1880" spans="1:23">
      <c r="A1880" s="27">
        <v>45893</v>
      </c>
      <c r="B1880" t="s">
        <v>461</v>
      </c>
      <c r="C1880" t="s">
        <v>1570</v>
      </c>
      <c r="D1880" t="s">
        <v>3859</v>
      </c>
      <c r="E1880" t="s">
        <v>1563</v>
      </c>
      <c r="F1880" t="s">
        <v>3848</v>
      </c>
      <c r="G1880" t="s">
        <v>1661</v>
      </c>
      <c r="H1880" t="s">
        <v>1807</v>
      </c>
      <c r="I1880" t="s">
        <v>1808</v>
      </c>
      <c r="J1880" t="s">
        <v>1759</v>
      </c>
      <c r="K1880" t="s">
        <v>1809</v>
      </c>
      <c r="L1880" t="s">
        <v>1756</v>
      </c>
      <c r="M1880" t="s">
        <v>462</v>
      </c>
      <c r="N1880">
        <v>33</v>
      </c>
      <c r="O1880" t="s">
        <v>16</v>
      </c>
      <c r="P1880" t="s">
        <v>26</v>
      </c>
      <c r="Q1880" t="s">
        <v>47</v>
      </c>
      <c r="R1880" t="s">
        <v>12</v>
      </c>
      <c r="S1880">
        <v>4</v>
      </c>
      <c r="T1880">
        <v>838.7</v>
      </c>
      <c r="U1880">
        <v>0.21</v>
      </c>
      <c r="V1880">
        <v>2650.2919999999999</v>
      </c>
      <c r="W1880" t="s">
        <v>1826</v>
      </c>
    </row>
    <row r="1881" spans="1:23">
      <c r="A1881" s="27">
        <v>45894</v>
      </c>
      <c r="B1881" t="s">
        <v>1481</v>
      </c>
      <c r="C1881" t="s">
        <v>1724</v>
      </c>
      <c r="D1881" t="s">
        <v>3949</v>
      </c>
      <c r="E1881" t="s">
        <v>1566</v>
      </c>
      <c r="F1881" t="s">
        <v>3848</v>
      </c>
      <c r="G1881" t="s">
        <v>1747</v>
      </c>
      <c r="H1881" t="s">
        <v>1801</v>
      </c>
      <c r="I1881" t="s">
        <v>1802</v>
      </c>
      <c r="J1881" t="s">
        <v>1759</v>
      </c>
      <c r="K1881" t="s">
        <v>1803</v>
      </c>
      <c r="L1881" t="s">
        <v>1756</v>
      </c>
      <c r="M1881" t="s">
        <v>1482</v>
      </c>
      <c r="N1881">
        <v>21</v>
      </c>
      <c r="O1881" t="s">
        <v>9</v>
      </c>
      <c r="P1881" t="s">
        <v>26</v>
      </c>
      <c r="Q1881" t="s">
        <v>254</v>
      </c>
      <c r="R1881" t="s">
        <v>12</v>
      </c>
      <c r="S1881">
        <v>3</v>
      </c>
      <c r="T1881">
        <v>920.61</v>
      </c>
      <c r="U1881">
        <v>0.04</v>
      </c>
      <c r="V1881">
        <v>2651.3568</v>
      </c>
      <c r="W1881" t="s">
        <v>1824</v>
      </c>
    </row>
    <row r="1882" spans="1:23">
      <c r="A1882" s="27">
        <v>45894</v>
      </c>
      <c r="B1882" t="s">
        <v>857</v>
      </c>
      <c r="C1882" t="s">
        <v>1702</v>
      </c>
      <c r="D1882" t="s">
        <v>3938</v>
      </c>
      <c r="E1882" t="s">
        <v>1563</v>
      </c>
      <c r="F1882" t="s">
        <v>3866</v>
      </c>
      <c r="G1882" t="s">
        <v>1711</v>
      </c>
      <c r="H1882" t="s">
        <v>1761</v>
      </c>
      <c r="I1882" t="s">
        <v>1762</v>
      </c>
      <c r="J1882" t="s">
        <v>1763</v>
      </c>
      <c r="K1882" t="s">
        <v>1764</v>
      </c>
      <c r="L1882" t="s">
        <v>1765</v>
      </c>
      <c r="M1882" t="s">
        <v>858</v>
      </c>
      <c r="N1882">
        <v>45</v>
      </c>
      <c r="O1882" t="s">
        <v>16</v>
      </c>
      <c r="P1882" t="s">
        <v>31</v>
      </c>
      <c r="Q1882" t="s">
        <v>58</v>
      </c>
      <c r="R1882" t="s">
        <v>12</v>
      </c>
      <c r="S1882">
        <v>4</v>
      </c>
      <c r="T1882">
        <v>814.25</v>
      </c>
      <c r="U1882">
        <v>0.18</v>
      </c>
      <c r="V1882">
        <v>2670.74</v>
      </c>
      <c r="W1882" t="s">
        <v>1829</v>
      </c>
    </row>
    <row r="1883" spans="1:23">
      <c r="A1883" s="27">
        <v>45895</v>
      </c>
      <c r="B1883" t="s">
        <v>137</v>
      </c>
      <c r="C1883" t="s">
        <v>1582</v>
      </c>
      <c r="D1883" t="s">
        <v>3869</v>
      </c>
      <c r="E1883" t="s">
        <v>1566</v>
      </c>
      <c r="F1883" t="s">
        <v>3848</v>
      </c>
      <c r="G1883" t="s">
        <v>1593</v>
      </c>
      <c r="H1883" t="s">
        <v>1801</v>
      </c>
      <c r="I1883" t="s">
        <v>1802</v>
      </c>
      <c r="J1883" t="s">
        <v>1759</v>
      </c>
      <c r="K1883" t="s">
        <v>1803</v>
      </c>
      <c r="L1883" t="s">
        <v>1756</v>
      </c>
      <c r="M1883" t="s">
        <v>138</v>
      </c>
      <c r="N1883">
        <v>27</v>
      </c>
      <c r="O1883" t="s">
        <v>16</v>
      </c>
      <c r="P1883" t="s">
        <v>26</v>
      </c>
      <c r="Q1883" t="s">
        <v>47</v>
      </c>
      <c r="R1883" t="s">
        <v>12</v>
      </c>
      <c r="S1883">
        <v>4</v>
      </c>
      <c r="T1883">
        <v>742.15</v>
      </c>
      <c r="U1883">
        <v>0.1</v>
      </c>
      <c r="V1883">
        <v>2671.74</v>
      </c>
      <c r="W1883" t="s">
        <v>1824</v>
      </c>
    </row>
    <row r="1884" spans="1:23">
      <c r="A1884" s="27">
        <v>45895</v>
      </c>
      <c r="B1884" t="s">
        <v>71</v>
      </c>
      <c r="C1884" t="s">
        <v>1584</v>
      </c>
      <c r="D1884" t="s">
        <v>3870</v>
      </c>
      <c r="E1884" t="s">
        <v>1547</v>
      </c>
      <c r="F1884" t="s">
        <v>3846</v>
      </c>
      <c r="G1884" t="s">
        <v>1739</v>
      </c>
      <c r="H1884" t="s">
        <v>1799</v>
      </c>
      <c r="I1884" t="s">
        <v>1800</v>
      </c>
      <c r="J1884" t="s">
        <v>1763</v>
      </c>
      <c r="K1884" t="s">
        <v>207</v>
      </c>
      <c r="L1884" t="s">
        <v>1765</v>
      </c>
      <c r="M1884" t="s">
        <v>72</v>
      </c>
      <c r="N1884">
        <v>49</v>
      </c>
      <c r="O1884" t="s">
        <v>16</v>
      </c>
      <c r="P1884" t="s">
        <v>31</v>
      </c>
      <c r="Q1884" t="s">
        <v>88</v>
      </c>
      <c r="R1884" t="s">
        <v>12</v>
      </c>
      <c r="S1884">
        <v>3</v>
      </c>
      <c r="T1884">
        <v>991.37</v>
      </c>
      <c r="U1884">
        <v>0.1</v>
      </c>
      <c r="V1884">
        <v>2676.6990000000001</v>
      </c>
      <c r="W1884" t="s">
        <v>1829</v>
      </c>
    </row>
    <row r="1885" spans="1:23">
      <c r="A1885" s="27">
        <v>45895</v>
      </c>
      <c r="B1885" t="s">
        <v>396</v>
      </c>
      <c r="C1885" t="s">
        <v>1678</v>
      </c>
      <c r="D1885" t="s">
        <v>3925</v>
      </c>
      <c r="E1885" t="s">
        <v>1566</v>
      </c>
      <c r="F1885" t="s">
        <v>3856</v>
      </c>
      <c r="G1885" t="s">
        <v>1705</v>
      </c>
      <c r="H1885" t="s">
        <v>1789</v>
      </c>
      <c r="I1885" t="s">
        <v>1790</v>
      </c>
      <c r="J1885" t="s">
        <v>1754</v>
      </c>
      <c r="K1885" t="s">
        <v>1791</v>
      </c>
      <c r="L1885" t="s">
        <v>1772</v>
      </c>
      <c r="M1885" t="s">
        <v>397</v>
      </c>
      <c r="N1885">
        <v>51</v>
      </c>
      <c r="O1885" t="s">
        <v>9</v>
      </c>
      <c r="P1885" t="s">
        <v>19</v>
      </c>
      <c r="Q1885" t="s">
        <v>22</v>
      </c>
      <c r="R1885" t="s">
        <v>12</v>
      </c>
      <c r="S1885">
        <v>4</v>
      </c>
      <c r="T1885">
        <v>704.49</v>
      </c>
      <c r="U1885">
        <v>0.05</v>
      </c>
      <c r="V1885">
        <v>2677.0619999999999</v>
      </c>
      <c r="W1885" t="s">
        <v>1829</v>
      </c>
    </row>
    <row r="1886" spans="1:23">
      <c r="A1886" s="27">
        <v>45895</v>
      </c>
      <c r="B1886" t="s">
        <v>1449</v>
      </c>
      <c r="C1886" t="s">
        <v>1706</v>
      </c>
      <c r="D1886" t="s">
        <v>3940</v>
      </c>
      <c r="E1886" t="s">
        <v>1544</v>
      </c>
      <c r="F1886" t="s">
        <v>3852</v>
      </c>
      <c r="G1886" t="s">
        <v>1581</v>
      </c>
      <c r="H1886" t="s">
        <v>1786</v>
      </c>
      <c r="I1886" t="s">
        <v>1787</v>
      </c>
      <c r="J1886" t="s">
        <v>1763</v>
      </c>
      <c r="K1886" t="s">
        <v>1788</v>
      </c>
      <c r="L1886" t="s">
        <v>1756</v>
      </c>
      <c r="M1886" t="s">
        <v>1450</v>
      </c>
      <c r="N1886">
        <v>21</v>
      </c>
      <c r="O1886" t="s">
        <v>16</v>
      </c>
      <c r="P1886" t="s">
        <v>26</v>
      </c>
      <c r="Q1886" t="s">
        <v>167</v>
      </c>
      <c r="R1886" t="s">
        <v>12</v>
      </c>
      <c r="S1886">
        <v>4</v>
      </c>
      <c r="T1886">
        <v>848.47</v>
      </c>
      <c r="U1886">
        <v>0.21</v>
      </c>
      <c r="V1886">
        <v>2681.1651999999999</v>
      </c>
      <c r="W1886" t="s">
        <v>1829</v>
      </c>
    </row>
    <row r="1887" spans="1:23">
      <c r="A1887" s="27">
        <v>45897</v>
      </c>
      <c r="B1887" t="s">
        <v>1275</v>
      </c>
      <c r="C1887" t="s">
        <v>1740</v>
      </c>
      <c r="D1887" t="s">
        <v>3957</v>
      </c>
      <c r="E1887" t="s">
        <v>1547</v>
      </c>
      <c r="F1887" t="s">
        <v>3843</v>
      </c>
      <c r="G1887" t="s">
        <v>1593</v>
      </c>
      <c r="H1887" t="s">
        <v>1799</v>
      </c>
      <c r="I1887" t="s">
        <v>1800</v>
      </c>
      <c r="J1887" t="s">
        <v>1763</v>
      </c>
      <c r="K1887" t="s">
        <v>207</v>
      </c>
      <c r="L1887" t="s">
        <v>1765</v>
      </c>
      <c r="M1887" t="s">
        <v>1276</v>
      </c>
      <c r="N1887">
        <v>48</v>
      </c>
      <c r="O1887" t="s">
        <v>16</v>
      </c>
      <c r="P1887" t="s">
        <v>31</v>
      </c>
      <c r="Q1887" t="s">
        <v>201</v>
      </c>
      <c r="R1887" t="s">
        <v>12</v>
      </c>
      <c r="S1887">
        <v>3</v>
      </c>
      <c r="T1887">
        <v>950.83</v>
      </c>
      <c r="U1887">
        <v>0.06</v>
      </c>
      <c r="V1887">
        <v>2681.3406</v>
      </c>
      <c r="W1887" t="s">
        <v>1824</v>
      </c>
    </row>
    <row r="1888" spans="1:23">
      <c r="A1888" s="27">
        <v>45897</v>
      </c>
      <c r="B1888" t="s">
        <v>1026</v>
      </c>
      <c r="C1888" t="s">
        <v>1622</v>
      </c>
      <c r="D1888" t="s">
        <v>3893</v>
      </c>
      <c r="E1888" t="s">
        <v>1547</v>
      </c>
      <c r="F1888" t="s">
        <v>3894</v>
      </c>
      <c r="G1888" t="s">
        <v>1573</v>
      </c>
      <c r="H1888" t="s">
        <v>1792</v>
      </c>
      <c r="I1888" t="s">
        <v>1793</v>
      </c>
      <c r="J1888" t="s">
        <v>1763</v>
      </c>
      <c r="K1888" t="s">
        <v>395</v>
      </c>
      <c r="L1888" t="s">
        <v>1772</v>
      </c>
      <c r="M1888" t="s">
        <v>1027</v>
      </c>
      <c r="N1888">
        <v>58</v>
      </c>
      <c r="O1888" t="s">
        <v>16</v>
      </c>
      <c r="P1888" t="s">
        <v>19</v>
      </c>
      <c r="Q1888" t="s">
        <v>66</v>
      </c>
      <c r="R1888" t="s">
        <v>12</v>
      </c>
      <c r="S1888">
        <v>3</v>
      </c>
      <c r="T1888">
        <v>995.38</v>
      </c>
      <c r="U1888">
        <v>0.1</v>
      </c>
      <c r="V1888">
        <v>2687.5259999999998</v>
      </c>
      <c r="W1888" t="s">
        <v>1826</v>
      </c>
    </row>
    <row r="1889" spans="1:23">
      <c r="A1889" s="27">
        <v>45897</v>
      </c>
      <c r="B1889" t="s">
        <v>1196</v>
      </c>
      <c r="C1889" t="s">
        <v>1578</v>
      </c>
      <c r="D1889" t="s">
        <v>3865</v>
      </c>
      <c r="E1889" t="s">
        <v>1563</v>
      </c>
      <c r="F1889" t="s">
        <v>3866</v>
      </c>
      <c r="G1889" t="s">
        <v>1637</v>
      </c>
      <c r="H1889" t="s">
        <v>1766</v>
      </c>
      <c r="I1889" t="s">
        <v>1767</v>
      </c>
      <c r="J1889" t="s">
        <v>1759</v>
      </c>
      <c r="K1889" t="s">
        <v>1768</v>
      </c>
      <c r="L1889" t="s">
        <v>1765</v>
      </c>
      <c r="M1889" t="s">
        <v>1197</v>
      </c>
      <c r="N1889">
        <v>27</v>
      </c>
      <c r="O1889" t="s">
        <v>16</v>
      </c>
      <c r="P1889" t="s">
        <v>26</v>
      </c>
      <c r="Q1889" t="s">
        <v>58</v>
      </c>
      <c r="R1889" t="s">
        <v>12</v>
      </c>
      <c r="S1889">
        <v>4</v>
      </c>
      <c r="T1889">
        <v>921.83</v>
      </c>
      <c r="U1889">
        <v>0.27</v>
      </c>
      <c r="V1889">
        <v>2691.7435999999998</v>
      </c>
      <c r="W1889" t="s">
        <v>1826</v>
      </c>
    </row>
    <row r="1890" spans="1:23">
      <c r="A1890" s="27">
        <v>45898</v>
      </c>
      <c r="B1890" t="s">
        <v>198</v>
      </c>
      <c r="C1890" t="s">
        <v>1670</v>
      </c>
      <c r="D1890" t="s">
        <v>3921</v>
      </c>
      <c r="E1890" t="s">
        <v>1566</v>
      </c>
      <c r="F1890" t="s">
        <v>3872</v>
      </c>
      <c r="G1890" t="s">
        <v>1617</v>
      </c>
      <c r="H1890" t="s">
        <v>1792</v>
      </c>
      <c r="I1890" t="s">
        <v>1793</v>
      </c>
      <c r="J1890" t="s">
        <v>1763</v>
      </c>
      <c r="K1890" t="s">
        <v>395</v>
      </c>
      <c r="L1890" t="s">
        <v>1772</v>
      </c>
      <c r="M1890" t="s">
        <v>199</v>
      </c>
      <c r="N1890">
        <v>55</v>
      </c>
      <c r="O1890" t="s">
        <v>9</v>
      </c>
      <c r="P1890" t="s">
        <v>19</v>
      </c>
      <c r="Q1890" t="s">
        <v>140</v>
      </c>
      <c r="R1890" t="s">
        <v>12</v>
      </c>
      <c r="S1890">
        <v>3</v>
      </c>
      <c r="T1890">
        <v>945.37</v>
      </c>
      <c r="U1890">
        <v>0.05</v>
      </c>
      <c r="V1890">
        <v>2694.3045000000002</v>
      </c>
      <c r="W1890" t="s">
        <v>1824</v>
      </c>
    </row>
    <row r="1891" spans="1:23">
      <c r="A1891" s="27">
        <v>45899</v>
      </c>
      <c r="B1891" t="s">
        <v>435</v>
      </c>
      <c r="C1891" t="s">
        <v>1708</v>
      </c>
      <c r="D1891" t="s">
        <v>3941</v>
      </c>
      <c r="E1891" t="s">
        <v>1544</v>
      </c>
      <c r="F1891" t="s">
        <v>3858</v>
      </c>
      <c r="G1891" t="s">
        <v>1591</v>
      </c>
      <c r="H1891" t="s">
        <v>1761</v>
      </c>
      <c r="I1891" t="s">
        <v>1762</v>
      </c>
      <c r="J1891" t="s">
        <v>1763</v>
      </c>
      <c r="K1891" t="s">
        <v>1764</v>
      </c>
      <c r="L1891" t="s">
        <v>1765</v>
      </c>
      <c r="M1891" t="s">
        <v>436</v>
      </c>
      <c r="N1891">
        <v>62</v>
      </c>
      <c r="O1891" t="s">
        <v>16</v>
      </c>
      <c r="P1891" t="s">
        <v>19</v>
      </c>
      <c r="Q1891" t="s">
        <v>96</v>
      </c>
      <c r="R1891" t="s">
        <v>12</v>
      </c>
      <c r="S1891">
        <v>4</v>
      </c>
      <c r="T1891">
        <v>741.51</v>
      </c>
      <c r="U1891">
        <v>0.09</v>
      </c>
      <c r="V1891">
        <v>2699.0963999999999</v>
      </c>
      <c r="W1891" t="s">
        <v>1829</v>
      </c>
    </row>
    <row r="1892" spans="1:23">
      <c r="A1892" s="27">
        <v>45900</v>
      </c>
      <c r="B1892" t="s">
        <v>428</v>
      </c>
      <c r="C1892" t="s">
        <v>1674</v>
      </c>
      <c r="D1892" t="s">
        <v>3923</v>
      </c>
      <c r="E1892" t="s">
        <v>1558</v>
      </c>
      <c r="F1892" t="s">
        <v>3850</v>
      </c>
      <c r="G1892" t="s">
        <v>1583</v>
      </c>
      <c r="H1892" t="s">
        <v>1773</v>
      </c>
      <c r="I1892" t="s">
        <v>1774</v>
      </c>
      <c r="J1892" t="s">
        <v>1759</v>
      </c>
      <c r="K1892" t="s">
        <v>1775</v>
      </c>
      <c r="L1892" t="s">
        <v>1765</v>
      </c>
      <c r="M1892" t="s">
        <v>429</v>
      </c>
      <c r="N1892">
        <v>26</v>
      </c>
      <c r="O1892" t="s">
        <v>9</v>
      </c>
      <c r="P1892" t="s">
        <v>26</v>
      </c>
      <c r="Q1892" t="s">
        <v>47</v>
      </c>
      <c r="R1892" t="s">
        <v>12</v>
      </c>
      <c r="S1892">
        <v>4</v>
      </c>
      <c r="T1892">
        <v>688.86</v>
      </c>
      <c r="U1892">
        <v>0.02</v>
      </c>
      <c r="V1892">
        <v>2700.3312000000001</v>
      </c>
      <c r="W1892" t="s">
        <v>1829</v>
      </c>
    </row>
    <row r="1893" spans="1:23">
      <c r="A1893" s="27">
        <v>45900</v>
      </c>
      <c r="B1893" t="s">
        <v>648</v>
      </c>
      <c r="C1893" t="s">
        <v>1572</v>
      </c>
      <c r="D1893" t="s">
        <v>3860</v>
      </c>
      <c r="E1893" t="s">
        <v>1558</v>
      </c>
      <c r="F1893" t="s">
        <v>3861</v>
      </c>
      <c r="G1893" t="s">
        <v>1548</v>
      </c>
      <c r="H1893" t="s">
        <v>1801</v>
      </c>
      <c r="I1893" t="s">
        <v>1802</v>
      </c>
      <c r="J1893" t="s">
        <v>1759</v>
      </c>
      <c r="K1893" t="s">
        <v>1803</v>
      </c>
      <c r="L1893" t="s">
        <v>1756</v>
      </c>
      <c r="M1893" t="s">
        <v>649</v>
      </c>
      <c r="N1893">
        <v>54</v>
      </c>
      <c r="O1893" t="s">
        <v>9</v>
      </c>
      <c r="P1893" t="s">
        <v>19</v>
      </c>
      <c r="Q1893" t="s">
        <v>324</v>
      </c>
      <c r="R1893" t="s">
        <v>12</v>
      </c>
      <c r="S1893">
        <v>4</v>
      </c>
      <c r="T1893">
        <v>889.47</v>
      </c>
      <c r="U1893">
        <v>0.24</v>
      </c>
      <c r="V1893">
        <v>2703.9888000000001</v>
      </c>
      <c r="W1893" t="s">
        <v>1829</v>
      </c>
    </row>
    <row r="1894" spans="1:23">
      <c r="A1894" s="27">
        <v>45902</v>
      </c>
      <c r="B1894" t="s">
        <v>669</v>
      </c>
      <c r="C1894" t="s">
        <v>1684</v>
      </c>
      <c r="D1894" t="s">
        <v>3928</v>
      </c>
      <c r="E1894" t="s">
        <v>1544</v>
      </c>
      <c r="F1894" t="s">
        <v>3929</v>
      </c>
      <c r="G1894" t="s">
        <v>1615</v>
      </c>
      <c r="H1894" t="s">
        <v>1761</v>
      </c>
      <c r="I1894" t="s">
        <v>1762</v>
      </c>
      <c r="J1894" t="s">
        <v>1763</v>
      </c>
      <c r="K1894" t="s">
        <v>1764</v>
      </c>
      <c r="L1894" t="s">
        <v>1765</v>
      </c>
      <c r="M1894" t="s">
        <v>670</v>
      </c>
      <c r="N1894">
        <v>44</v>
      </c>
      <c r="O1894" t="s">
        <v>16</v>
      </c>
      <c r="P1894" t="s">
        <v>31</v>
      </c>
      <c r="Q1894" t="s">
        <v>47</v>
      </c>
      <c r="R1894" t="s">
        <v>12</v>
      </c>
      <c r="S1894">
        <v>3</v>
      </c>
      <c r="T1894">
        <v>901.49</v>
      </c>
      <c r="U1894">
        <v>0</v>
      </c>
      <c r="V1894">
        <v>2704.47</v>
      </c>
      <c r="W1894" t="s">
        <v>1829</v>
      </c>
    </row>
    <row r="1895" spans="1:23">
      <c r="A1895" s="27">
        <v>45902</v>
      </c>
      <c r="B1895" t="s">
        <v>202</v>
      </c>
      <c r="C1895" t="s">
        <v>1622</v>
      </c>
      <c r="D1895" t="s">
        <v>3893</v>
      </c>
      <c r="E1895" t="s">
        <v>1547</v>
      </c>
      <c r="F1895" t="s">
        <v>3894</v>
      </c>
      <c r="G1895" t="s">
        <v>1607</v>
      </c>
      <c r="H1895" t="s">
        <v>1794</v>
      </c>
      <c r="I1895" t="s">
        <v>1795</v>
      </c>
      <c r="J1895" t="s">
        <v>1759</v>
      </c>
      <c r="K1895" t="s">
        <v>1796</v>
      </c>
      <c r="L1895" t="s">
        <v>1772</v>
      </c>
      <c r="M1895" t="s">
        <v>203</v>
      </c>
      <c r="N1895">
        <v>37</v>
      </c>
      <c r="O1895" t="s">
        <v>16</v>
      </c>
      <c r="P1895" t="s">
        <v>31</v>
      </c>
      <c r="Q1895" t="s">
        <v>156</v>
      </c>
      <c r="R1895" t="s">
        <v>12</v>
      </c>
      <c r="S1895">
        <v>4</v>
      </c>
      <c r="T1895">
        <v>747.56</v>
      </c>
      <c r="U1895">
        <v>0.09</v>
      </c>
      <c r="V1895">
        <v>2721.1183999999998</v>
      </c>
      <c r="W1895" t="s">
        <v>1829</v>
      </c>
    </row>
    <row r="1896" spans="1:23">
      <c r="A1896" s="27">
        <v>45902</v>
      </c>
      <c r="B1896" t="s">
        <v>1380</v>
      </c>
      <c r="C1896" t="s">
        <v>1610</v>
      </c>
      <c r="D1896" t="s">
        <v>3886</v>
      </c>
      <c r="E1896" t="s">
        <v>1566</v>
      </c>
      <c r="F1896" t="s">
        <v>3887</v>
      </c>
      <c r="G1896" t="s">
        <v>1651</v>
      </c>
      <c r="H1896" t="s">
        <v>1769</v>
      </c>
      <c r="I1896" t="s">
        <v>1770</v>
      </c>
      <c r="J1896" t="s">
        <v>1763</v>
      </c>
      <c r="K1896" t="s">
        <v>1771</v>
      </c>
      <c r="L1896" t="s">
        <v>1772</v>
      </c>
      <c r="M1896" t="s">
        <v>1381</v>
      </c>
      <c r="N1896">
        <v>35</v>
      </c>
      <c r="O1896" t="s">
        <v>9</v>
      </c>
      <c r="P1896" t="s">
        <v>31</v>
      </c>
      <c r="Q1896" t="s">
        <v>25</v>
      </c>
      <c r="R1896" t="s">
        <v>12</v>
      </c>
      <c r="S1896">
        <v>4</v>
      </c>
      <c r="T1896">
        <v>681.08</v>
      </c>
      <c r="U1896">
        <v>0</v>
      </c>
      <c r="V1896">
        <v>2724.32</v>
      </c>
      <c r="W1896" t="s">
        <v>1826</v>
      </c>
    </row>
    <row r="1897" spans="1:23">
      <c r="A1897" s="27">
        <v>45903</v>
      </c>
      <c r="B1897" t="s">
        <v>181</v>
      </c>
      <c r="C1897" t="s">
        <v>1582</v>
      </c>
      <c r="D1897" t="s">
        <v>3869</v>
      </c>
      <c r="E1897" t="s">
        <v>1566</v>
      </c>
      <c r="F1897" t="s">
        <v>3848</v>
      </c>
      <c r="G1897" t="s">
        <v>1717</v>
      </c>
      <c r="H1897" t="s">
        <v>1813</v>
      </c>
      <c r="I1897" t="s">
        <v>1814</v>
      </c>
      <c r="J1897" t="s">
        <v>1754</v>
      </c>
      <c r="K1897" t="s">
        <v>1815</v>
      </c>
      <c r="L1897" t="s">
        <v>1772</v>
      </c>
      <c r="M1897" t="s">
        <v>182</v>
      </c>
      <c r="N1897">
        <v>54</v>
      </c>
      <c r="O1897" t="s">
        <v>16</v>
      </c>
      <c r="P1897" t="s">
        <v>19</v>
      </c>
      <c r="Q1897" t="s">
        <v>140</v>
      </c>
      <c r="R1897" t="s">
        <v>12</v>
      </c>
      <c r="S1897">
        <v>3</v>
      </c>
      <c r="T1897">
        <v>997.95</v>
      </c>
      <c r="U1897">
        <v>0.09</v>
      </c>
      <c r="V1897">
        <v>2724.4034999999999</v>
      </c>
      <c r="W1897" t="s">
        <v>1826</v>
      </c>
    </row>
    <row r="1898" spans="1:23">
      <c r="A1898" s="27">
        <v>45904</v>
      </c>
      <c r="B1898" t="s">
        <v>396</v>
      </c>
      <c r="C1898" t="s">
        <v>1614</v>
      </c>
      <c r="D1898" t="s">
        <v>3889</v>
      </c>
      <c r="E1898" t="s">
        <v>1544</v>
      </c>
      <c r="F1898" t="s">
        <v>3864</v>
      </c>
      <c r="G1898" t="s">
        <v>1715</v>
      </c>
      <c r="H1898" t="s">
        <v>1766</v>
      </c>
      <c r="I1898" t="s">
        <v>1767</v>
      </c>
      <c r="J1898" t="s">
        <v>1759</v>
      </c>
      <c r="K1898" t="s">
        <v>1768</v>
      </c>
      <c r="L1898" t="s">
        <v>1765</v>
      </c>
      <c r="M1898" t="s">
        <v>397</v>
      </c>
      <c r="N1898">
        <v>51</v>
      </c>
      <c r="O1898" t="s">
        <v>9</v>
      </c>
      <c r="P1898" t="s">
        <v>19</v>
      </c>
      <c r="Q1898" t="s">
        <v>74</v>
      </c>
      <c r="R1898" t="s">
        <v>12</v>
      </c>
      <c r="S1898">
        <v>4</v>
      </c>
      <c r="T1898">
        <v>695.97</v>
      </c>
      <c r="U1898">
        <v>0.02</v>
      </c>
      <c r="V1898">
        <v>2728.2024000000001</v>
      </c>
      <c r="W1898" t="s">
        <v>1829</v>
      </c>
    </row>
    <row r="1899" spans="1:23">
      <c r="A1899" s="27">
        <v>45904</v>
      </c>
      <c r="B1899" t="s">
        <v>63</v>
      </c>
      <c r="C1899" t="s">
        <v>1549</v>
      </c>
      <c r="D1899" t="s">
        <v>3842</v>
      </c>
      <c r="E1899" t="s">
        <v>1547</v>
      </c>
      <c r="F1899" t="s">
        <v>3843</v>
      </c>
      <c r="G1899" t="s">
        <v>1731</v>
      </c>
      <c r="H1899" t="s">
        <v>1789</v>
      </c>
      <c r="I1899" t="s">
        <v>1790</v>
      </c>
      <c r="J1899" t="s">
        <v>1754</v>
      </c>
      <c r="K1899" t="s">
        <v>1791</v>
      </c>
      <c r="L1899" t="s">
        <v>1772</v>
      </c>
      <c r="M1899" t="s">
        <v>64</v>
      </c>
      <c r="N1899">
        <v>32</v>
      </c>
      <c r="O1899" t="s">
        <v>16</v>
      </c>
      <c r="P1899" t="s">
        <v>26</v>
      </c>
      <c r="Q1899" t="s">
        <v>96</v>
      </c>
      <c r="R1899" t="s">
        <v>12</v>
      </c>
      <c r="S1899">
        <v>4</v>
      </c>
      <c r="T1899">
        <v>863.87</v>
      </c>
      <c r="U1899">
        <v>0.21</v>
      </c>
      <c r="V1899">
        <v>2729.8292000000001</v>
      </c>
      <c r="W1899" t="s">
        <v>1829</v>
      </c>
    </row>
    <row r="1900" spans="1:23">
      <c r="A1900" s="27">
        <v>45905</v>
      </c>
      <c r="B1900" t="s">
        <v>785</v>
      </c>
      <c r="C1900" t="s">
        <v>1551</v>
      </c>
      <c r="D1900" t="s">
        <v>3844</v>
      </c>
      <c r="E1900" t="s">
        <v>1547</v>
      </c>
      <c r="F1900" t="s">
        <v>3843</v>
      </c>
      <c r="G1900" t="s">
        <v>1567</v>
      </c>
      <c r="H1900" t="s">
        <v>1797</v>
      </c>
      <c r="I1900" t="s">
        <v>1798</v>
      </c>
      <c r="J1900" t="s">
        <v>1754</v>
      </c>
      <c r="K1900" t="s">
        <v>129</v>
      </c>
      <c r="L1900" t="s">
        <v>1756</v>
      </c>
      <c r="M1900" t="s">
        <v>786</v>
      </c>
      <c r="N1900">
        <v>57</v>
      </c>
      <c r="O1900" t="s">
        <v>16</v>
      </c>
      <c r="P1900" t="s">
        <v>19</v>
      </c>
      <c r="Q1900" t="s">
        <v>39</v>
      </c>
      <c r="R1900" t="s">
        <v>12</v>
      </c>
      <c r="S1900">
        <v>4</v>
      </c>
      <c r="T1900">
        <v>785.41</v>
      </c>
      <c r="U1900">
        <v>0.13</v>
      </c>
      <c r="V1900">
        <v>2733.2267999999999</v>
      </c>
      <c r="W1900" t="s">
        <v>1824</v>
      </c>
    </row>
    <row r="1901" spans="1:23">
      <c r="A1901" s="27">
        <v>45905</v>
      </c>
      <c r="B1901" t="s">
        <v>211</v>
      </c>
      <c r="C1901" t="s">
        <v>1646</v>
      </c>
      <c r="D1901" t="s">
        <v>3908</v>
      </c>
      <c r="E1901" t="s">
        <v>1558</v>
      </c>
      <c r="F1901" t="s">
        <v>3909</v>
      </c>
      <c r="G1901" t="s">
        <v>1653</v>
      </c>
      <c r="H1901" t="s">
        <v>1782</v>
      </c>
      <c r="I1901" t="s">
        <v>1783</v>
      </c>
      <c r="J1901" t="s">
        <v>1784</v>
      </c>
      <c r="K1901" t="s">
        <v>1785</v>
      </c>
      <c r="L1901" t="s">
        <v>1772</v>
      </c>
      <c r="M1901" t="s">
        <v>212</v>
      </c>
      <c r="N1901">
        <v>49</v>
      </c>
      <c r="O1901" t="s">
        <v>16</v>
      </c>
      <c r="P1901" t="s">
        <v>31</v>
      </c>
      <c r="Q1901" t="s">
        <v>113</v>
      </c>
      <c r="R1901" t="s">
        <v>12</v>
      </c>
      <c r="S1901">
        <v>4</v>
      </c>
      <c r="T1901">
        <v>914.05</v>
      </c>
      <c r="U1901">
        <v>0.25</v>
      </c>
      <c r="V1901">
        <v>2742.15</v>
      </c>
      <c r="W1901" t="s">
        <v>1824</v>
      </c>
    </row>
    <row r="1902" spans="1:23">
      <c r="A1902" s="27">
        <v>45906</v>
      </c>
      <c r="B1902" t="s">
        <v>1196</v>
      </c>
      <c r="C1902" t="s">
        <v>1674</v>
      </c>
      <c r="D1902" t="s">
        <v>3923</v>
      </c>
      <c r="E1902" t="s">
        <v>1558</v>
      </c>
      <c r="F1902" t="s">
        <v>3850</v>
      </c>
      <c r="G1902" t="s">
        <v>1643</v>
      </c>
      <c r="H1902" t="s">
        <v>1797</v>
      </c>
      <c r="I1902" t="s">
        <v>1798</v>
      </c>
      <c r="J1902" t="s">
        <v>1754</v>
      </c>
      <c r="K1902" t="s">
        <v>129</v>
      </c>
      <c r="L1902" t="s">
        <v>1756</v>
      </c>
      <c r="M1902" t="s">
        <v>1197</v>
      </c>
      <c r="N1902">
        <v>27</v>
      </c>
      <c r="O1902" t="s">
        <v>16</v>
      </c>
      <c r="P1902" t="s">
        <v>26</v>
      </c>
      <c r="Q1902" t="s">
        <v>237</v>
      </c>
      <c r="R1902" t="s">
        <v>12</v>
      </c>
      <c r="S1902">
        <v>3</v>
      </c>
      <c r="T1902">
        <v>953.74</v>
      </c>
      <c r="U1902">
        <v>0.04</v>
      </c>
      <c r="V1902">
        <v>2746.7712000000001</v>
      </c>
      <c r="W1902" t="s">
        <v>1824</v>
      </c>
    </row>
    <row r="1903" spans="1:23">
      <c r="A1903" s="27">
        <v>45906</v>
      </c>
      <c r="B1903" t="s">
        <v>414</v>
      </c>
      <c r="C1903" t="s">
        <v>1712</v>
      </c>
      <c r="D1903" t="s">
        <v>3943</v>
      </c>
      <c r="E1903" t="s">
        <v>1566</v>
      </c>
      <c r="F1903" t="s">
        <v>3856</v>
      </c>
      <c r="G1903" t="s">
        <v>1717</v>
      </c>
      <c r="H1903" t="s">
        <v>1782</v>
      </c>
      <c r="I1903" t="s">
        <v>1783</v>
      </c>
      <c r="J1903" t="s">
        <v>1784</v>
      </c>
      <c r="K1903" t="s">
        <v>1785</v>
      </c>
      <c r="L1903" t="s">
        <v>1772</v>
      </c>
      <c r="M1903" t="s">
        <v>415</v>
      </c>
      <c r="N1903">
        <v>40</v>
      </c>
      <c r="O1903" t="s">
        <v>9</v>
      </c>
      <c r="P1903" t="s">
        <v>31</v>
      </c>
      <c r="Q1903" t="s">
        <v>324</v>
      </c>
      <c r="R1903" t="s">
        <v>12</v>
      </c>
      <c r="S1903">
        <v>4</v>
      </c>
      <c r="T1903">
        <v>892.28</v>
      </c>
      <c r="U1903">
        <v>0.23</v>
      </c>
      <c r="V1903">
        <v>2748.2224000000001</v>
      </c>
      <c r="W1903" t="s">
        <v>1826</v>
      </c>
    </row>
    <row r="1904" spans="1:23">
      <c r="A1904" s="27">
        <v>45906</v>
      </c>
      <c r="B1904" t="s">
        <v>304</v>
      </c>
      <c r="C1904" t="s">
        <v>1734</v>
      </c>
      <c r="D1904" t="s">
        <v>3954</v>
      </c>
      <c r="E1904" t="s">
        <v>1563</v>
      </c>
      <c r="F1904" t="s">
        <v>3839</v>
      </c>
      <c r="G1904" t="s">
        <v>1599</v>
      </c>
      <c r="H1904" t="s">
        <v>1794</v>
      </c>
      <c r="I1904" t="s">
        <v>1795</v>
      </c>
      <c r="J1904" t="s">
        <v>1759</v>
      </c>
      <c r="K1904" t="s">
        <v>1796</v>
      </c>
      <c r="L1904" t="s">
        <v>1772</v>
      </c>
      <c r="M1904" t="s">
        <v>305</v>
      </c>
      <c r="N1904">
        <v>26</v>
      </c>
      <c r="O1904" t="s">
        <v>16</v>
      </c>
      <c r="P1904" t="s">
        <v>26</v>
      </c>
      <c r="Q1904" t="s">
        <v>588</v>
      </c>
      <c r="R1904" t="s">
        <v>12</v>
      </c>
      <c r="S1904">
        <v>4</v>
      </c>
      <c r="T1904">
        <v>828.35</v>
      </c>
      <c r="U1904">
        <v>0.17</v>
      </c>
      <c r="V1904">
        <v>2750.1219999999998</v>
      </c>
      <c r="W1904" t="s">
        <v>1829</v>
      </c>
    </row>
    <row r="1905" spans="1:23">
      <c r="A1905" s="27">
        <v>45906</v>
      </c>
      <c r="B1905" t="s">
        <v>214</v>
      </c>
      <c r="C1905" t="s">
        <v>1744</v>
      </c>
      <c r="D1905" t="s">
        <v>3959</v>
      </c>
      <c r="E1905" t="s">
        <v>1563</v>
      </c>
      <c r="F1905" t="s">
        <v>3854</v>
      </c>
      <c r="G1905" t="s">
        <v>1693</v>
      </c>
      <c r="H1905" t="s">
        <v>1792</v>
      </c>
      <c r="I1905" t="s">
        <v>1793</v>
      </c>
      <c r="J1905" t="s">
        <v>1763</v>
      </c>
      <c r="K1905" t="s">
        <v>395</v>
      </c>
      <c r="L1905" t="s">
        <v>1772</v>
      </c>
      <c r="M1905" t="s">
        <v>215</v>
      </c>
      <c r="N1905">
        <v>43</v>
      </c>
      <c r="O1905" t="s">
        <v>16</v>
      </c>
      <c r="P1905" t="s">
        <v>31</v>
      </c>
      <c r="Q1905" t="s">
        <v>171</v>
      </c>
      <c r="R1905" t="s">
        <v>12</v>
      </c>
      <c r="S1905">
        <v>4</v>
      </c>
      <c r="T1905">
        <v>862.67</v>
      </c>
      <c r="U1905">
        <v>0.2</v>
      </c>
      <c r="V1905">
        <v>2760.5439999999999</v>
      </c>
      <c r="W1905" t="s">
        <v>1826</v>
      </c>
    </row>
    <row r="1906" spans="1:23">
      <c r="A1906" s="27">
        <v>45907</v>
      </c>
      <c r="B1906" t="s">
        <v>881</v>
      </c>
      <c r="C1906" t="s">
        <v>1734</v>
      </c>
      <c r="D1906" t="s">
        <v>3954</v>
      </c>
      <c r="E1906" t="s">
        <v>1563</v>
      </c>
      <c r="F1906" t="s">
        <v>3839</v>
      </c>
      <c r="G1906" t="s">
        <v>1695</v>
      </c>
      <c r="H1906" t="s">
        <v>1776</v>
      </c>
      <c r="I1906" t="s">
        <v>1777</v>
      </c>
      <c r="J1906" t="s">
        <v>1754</v>
      </c>
      <c r="K1906" t="s">
        <v>1778</v>
      </c>
      <c r="L1906" t="s">
        <v>1772</v>
      </c>
      <c r="M1906" t="s">
        <v>882</v>
      </c>
      <c r="N1906">
        <v>22</v>
      </c>
      <c r="O1906" t="s">
        <v>16</v>
      </c>
      <c r="P1906" t="s">
        <v>26</v>
      </c>
      <c r="Q1906" t="s">
        <v>30</v>
      </c>
      <c r="R1906" t="s">
        <v>12</v>
      </c>
      <c r="S1906">
        <v>3</v>
      </c>
      <c r="T1906">
        <v>949.19</v>
      </c>
      <c r="U1906">
        <v>0.03</v>
      </c>
      <c r="V1906">
        <v>2762.1428999999998</v>
      </c>
      <c r="W1906" t="s">
        <v>1826</v>
      </c>
    </row>
    <row r="1907" spans="1:23">
      <c r="A1907" s="27">
        <v>45907</v>
      </c>
      <c r="B1907" t="s">
        <v>622</v>
      </c>
      <c r="C1907" t="s">
        <v>1614</v>
      </c>
      <c r="D1907" t="s">
        <v>3889</v>
      </c>
      <c r="E1907" t="s">
        <v>1544</v>
      </c>
      <c r="F1907" t="s">
        <v>3864</v>
      </c>
      <c r="G1907" t="s">
        <v>1733</v>
      </c>
      <c r="H1907" t="s">
        <v>1797</v>
      </c>
      <c r="I1907" t="s">
        <v>1798</v>
      </c>
      <c r="J1907" t="s">
        <v>1754</v>
      </c>
      <c r="K1907" t="s">
        <v>129</v>
      </c>
      <c r="L1907" t="s">
        <v>1756</v>
      </c>
      <c r="M1907" t="s">
        <v>623</v>
      </c>
      <c r="N1907">
        <v>29</v>
      </c>
      <c r="O1907" t="s">
        <v>9</v>
      </c>
      <c r="P1907" t="s">
        <v>26</v>
      </c>
      <c r="Q1907" t="s">
        <v>217</v>
      </c>
      <c r="R1907" t="s">
        <v>12</v>
      </c>
      <c r="S1907">
        <v>4</v>
      </c>
      <c r="T1907">
        <v>735.32</v>
      </c>
      <c r="U1907">
        <v>0.06</v>
      </c>
      <c r="V1907">
        <v>2764.8031999999998</v>
      </c>
      <c r="W1907" t="s">
        <v>1829</v>
      </c>
    </row>
    <row r="1908" spans="1:23">
      <c r="A1908" s="27">
        <v>45907</v>
      </c>
      <c r="B1908" t="s">
        <v>408</v>
      </c>
      <c r="C1908" t="s">
        <v>1676</v>
      </c>
      <c r="D1908" t="s">
        <v>3924</v>
      </c>
      <c r="E1908" t="s">
        <v>1558</v>
      </c>
      <c r="F1908" t="s">
        <v>3906</v>
      </c>
      <c r="G1908" t="s">
        <v>1629</v>
      </c>
      <c r="H1908" t="s">
        <v>1761</v>
      </c>
      <c r="I1908" t="s">
        <v>1762</v>
      </c>
      <c r="J1908" t="s">
        <v>1763</v>
      </c>
      <c r="K1908" t="s">
        <v>1764</v>
      </c>
      <c r="L1908" t="s">
        <v>1765</v>
      </c>
      <c r="M1908" t="s">
        <v>409</v>
      </c>
      <c r="N1908">
        <v>21</v>
      </c>
      <c r="O1908" t="s">
        <v>16</v>
      </c>
      <c r="P1908" t="s">
        <v>26</v>
      </c>
      <c r="Q1908" t="s">
        <v>51</v>
      </c>
      <c r="R1908" t="s">
        <v>12</v>
      </c>
      <c r="S1908">
        <v>4</v>
      </c>
      <c r="T1908">
        <v>950.21</v>
      </c>
      <c r="U1908">
        <v>0.27</v>
      </c>
      <c r="V1908">
        <v>2774.6131999999998</v>
      </c>
      <c r="W1908" t="s">
        <v>1824</v>
      </c>
    </row>
    <row r="1909" spans="1:23">
      <c r="A1909" s="27">
        <v>45907</v>
      </c>
      <c r="B1909" t="s">
        <v>281</v>
      </c>
      <c r="C1909" t="s">
        <v>1562</v>
      </c>
      <c r="D1909" t="s">
        <v>3853</v>
      </c>
      <c r="E1909" t="s">
        <v>1563</v>
      </c>
      <c r="F1909" t="s">
        <v>3854</v>
      </c>
      <c r="G1909" t="s">
        <v>1699</v>
      </c>
      <c r="H1909" t="s">
        <v>1813</v>
      </c>
      <c r="I1909" t="s">
        <v>1814</v>
      </c>
      <c r="J1909" t="s">
        <v>1754</v>
      </c>
      <c r="K1909" t="s">
        <v>1815</v>
      </c>
      <c r="L1909" t="s">
        <v>1772</v>
      </c>
      <c r="M1909" t="s">
        <v>282</v>
      </c>
      <c r="N1909">
        <v>29</v>
      </c>
      <c r="O1909" t="s">
        <v>9</v>
      </c>
      <c r="P1909" t="s">
        <v>26</v>
      </c>
      <c r="Q1909" t="s">
        <v>171</v>
      </c>
      <c r="R1909" t="s">
        <v>12</v>
      </c>
      <c r="S1909">
        <v>4</v>
      </c>
      <c r="T1909">
        <v>816.28</v>
      </c>
      <c r="U1909">
        <v>0.15</v>
      </c>
      <c r="V1909">
        <v>2775.3519999999999</v>
      </c>
      <c r="W1909" t="s">
        <v>1829</v>
      </c>
    </row>
    <row r="1910" spans="1:23">
      <c r="A1910" s="27">
        <v>45908</v>
      </c>
      <c r="B1910" t="s">
        <v>160</v>
      </c>
      <c r="C1910" t="s">
        <v>1700</v>
      </c>
      <c r="D1910" t="s">
        <v>3937</v>
      </c>
      <c r="E1910" t="s">
        <v>1563</v>
      </c>
      <c r="F1910" t="s">
        <v>3839</v>
      </c>
      <c r="G1910" t="s">
        <v>1633</v>
      </c>
      <c r="H1910" t="s">
        <v>1789</v>
      </c>
      <c r="I1910" t="s">
        <v>1790</v>
      </c>
      <c r="J1910" t="s">
        <v>1754</v>
      </c>
      <c r="K1910" t="s">
        <v>1791</v>
      </c>
      <c r="L1910" t="s">
        <v>1772</v>
      </c>
      <c r="M1910" t="s">
        <v>161</v>
      </c>
      <c r="N1910">
        <v>21</v>
      </c>
      <c r="O1910" t="s">
        <v>9</v>
      </c>
      <c r="P1910" t="s">
        <v>26</v>
      </c>
      <c r="Q1910" t="s">
        <v>250</v>
      </c>
      <c r="R1910" t="s">
        <v>12</v>
      </c>
      <c r="S1910">
        <v>4</v>
      </c>
      <c r="T1910">
        <v>762.94</v>
      </c>
      <c r="U1910">
        <v>0.09</v>
      </c>
      <c r="V1910">
        <v>2777.1016</v>
      </c>
      <c r="W1910" t="s">
        <v>1824</v>
      </c>
    </row>
    <row r="1911" spans="1:23">
      <c r="A1911" s="27">
        <v>45908</v>
      </c>
      <c r="B1911" t="s">
        <v>1029</v>
      </c>
      <c r="C1911" t="s">
        <v>1546</v>
      </c>
      <c r="D1911" t="s">
        <v>3840</v>
      </c>
      <c r="E1911" t="s">
        <v>1547</v>
      </c>
      <c r="F1911" t="s">
        <v>3841</v>
      </c>
      <c r="G1911" t="s">
        <v>1603</v>
      </c>
      <c r="H1911" t="s">
        <v>1789</v>
      </c>
      <c r="I1911" t="s">
        <v>1790</v>
      </c>
      <c r="J1911" t="s">
        <v>1754</v>
      </c>
      <c r="K1911" t="s">
        <v>1791</v>
      </c>
      <c r="L1911" t="s">
        <v>1772</v>
      </c>
      <c r="M1911" t="s">
        <v>1030</v>
      </c>
      <c r="N1911">
        <v>62</v>
      </c>
      <c r="O1911" t="s">
        <v>16</v>
      </c>
      <c r="P1911" t="s">
        <v>19</v>
      </c>
      <c r="Q1911" t="s">
        <v>217</v>
      </c>
      <c r="R1911" t="s">
        <v>12</v>
      </c>
      <c r="S1911">
        <v>3</v>
      </c>
      <c r="T1911">
        <v>964.39</v>
      </c>
      <c r="U1911">
        <v>0.04</v>
      </c>
      <c r="V1911">
        <v>2777.4432000000002</v>
      </c>
      <c r="W1911" t="s">
        <v>1829</v>
      </c>
    </row>
    <row r="1912" spans="1:23">
      <c r="A1912" s="27">
        <v>45908</v>
      </c>
      <c r="B1912" t="s">
        <v>730</v>
      </c>
      <c r="C1912" t="s">
        <v>1560</v>
      </c>
      <c r="D1912" t="s">
        <v>3851</v>
      </c>
      <c r="E1912" t="s">
        <v>1544</v>
      </c>
      <c r="F1912" t="s">
        <v>3852</v>
      </c>
      <c r="G1912" t="s">
        <v>1585</v>
      </c>
      <c r="H1912" t="s">
        <v>1807</v>
      </c>
      <c r="I1912" t="s">
        <v>1808</v>
      </c>
      <c r="J1912" t="s">
        <v>1759</v>
      </c>
      <c r="K1912" t="s">
        <v>1809</v>
      </c>
      <c r="L1912" t="s">
        <v>1756</v>
      </c>
      <c r="M1912" t="s">
        <v>731</v>
      </c>
      <c r="N1912">
        <v>54</v>
      </c>
      <c r="O1912" t="s">
        <v>9</v>
      </c>
      <c r="P1912" t="s">
        <v>19</v>
      </c>
      <c r="Q1912" t="s">
        <v>39</v>
      </c>
      <c r="R1912" t="s">
        <v>12</v>
      </c>
      <c r="S1912">
        <v>4</v>
      </c>
      <c r="T1912">
        <v>716.39</v>
      </c>
      <c r="U1912">
        <v>0.03</v>
      </c>
      <c r="V1912">
        <v>2779.5931999999998</v>
      </c>
      <c r="W1912" t="s">
        <v>1829</v>
      </c>
    </row>
    <row r="1913" spans="1:23">
      <c r="A1913" s="27">
        <v>45909</v>
      </c>
      <c r="B1913" t="s">
        <v>559</v>
      </c>
      <c r="C1913" t="s">
        <v>1590</v>
      </c>
      <c r="D1913" t="s">
        <v>3874</v>
      </c>
      <c r="E1913" t="s">
        <v>1544</v>
      </c>
      <c r="F1913" t="s">
        <v>3875</v>
      </c>
      <c r="G1913" t="s">
        <v>1675</v>
      </c>
      <c r="H1913" t="s">
        <v>1797</v>
      </c>
      <c r="I1913" t="s">
        <v>1798</v>
      </c>
      <c r="J1913" t="s">
        <v>1754</v>
      </c>
      <c r="K1913" t="s">
        <v>129</v>
      </c>
      <c r="L1913" t="s">
        <v>1756</v>
      </c>
      <c r="M1913" t="s">
        <v>560</v>
      </c>
      <c r="N1913">
        <v>36</v>
      </c>
      <c r="O1913" t="s">
        <v>16</v>
      </c>
      <c r="P1913" t="s">
        <v>31</v>
      </c>
      <c r="Q1913" t="s">
        <v>58</v>
      </c>
      <c r="R1913" t="s">
        <v>12</v>
      </c>
      <c r="S1913">
        <v>3</v>
      </c>
      <c r="T1913">
        <v>977.47</v>
      </c>
      <c r="U1913">
        <v>0.05</v>
      </c>
      <c r="V1913">
        <v>2785.7894999999999</v>
      </c>
      <c r="W1913" t="s">
        <v>1826</v>
      </c>
    </row>
    <row r="1914" spans="1:23">
      <c r="A1914" s="27">
        <v>45909</v>
      </c>
      <c r="B1914" t="s">
        <v>191</v>
      </c>
      <c r="C1914" t="s">
        <v>1744</v>
      </c>
      <c r="D1914" t="s">
        <v>3959</v>
      </c>
      <c r="E1914" t="s">
        <v>1563</v>
      </c>
      <c r="F1914" t="s">
        <v>3854</v>
      </c>
      <c r="G1914" t="s">
        <v>1617</v>
      </c>
      <c r="H1914" t="s">
        <v>1810</v>
      </c>
      <c r="I1914" t="s">
        <v>1811</v>
      </c>
      <c r="J1914" t="s">
        <v>1754</v>
      </c>
      <c r="K1914" t="s">
        <v>1812</v>
      </c>
      <c r="L1914" t="s">
        <v>1756</v>
      </c>
      <c r="M1914" t="s">
        <v>192</v>
      </c>
      <c r="N1914">
        <v>61</v>
      </c>
      <c r="O1914" t="s">
        <v>16</v>
      </c>
      <c r="P1914" t="s">
        <v>19</v>
      </c>
      <c r="Q1914" t="s">
        <v>233</v>
      </c>
      <c r="R1914" t="s">
        <v>12</v>
      </c>
      <c r="S1914">
        <v>3</v>
      </c>
      <c r="T1914">
        <v>981.69</v>
      </c>
      <c r="U1914">
        <v>0.05</v>
      </c>
      <c r="V1914">
        <v>2797.8164999999999</v>
      </c>
      <c r="W1914" t="s">
        <v>1829</v>
      </c>
    </row>
    <row r="1915" spans="1:23">
      <c r="A1915" s="27">
        <v>45910</v>
      </c>
      <c r="B1915" t="s">
        <v>1524</v>
      </c>
      <c r="C1915" t="s">
        <v>1726</v>
      </c>
      <c r="D1915" t="s">
        <v>3950</v>
      </c>
      <c r="E1915" t="s">
        <v>1558</v>
      </c>
      <c r="F1915" t="s">
        <v>3906</v>
      </c>
      <c r="G1915" t="s">
        <v>1691</v>
      </c>
      <c r="H1915" t="s">
        <v>1794</v>
      </c>
      <c r="I1915" t="s">
        <v>1795</v>
      </c>
      <c r="J1915" t="s">
        <v>1759</v>
      </c>
      <c r="K1915" t="s">
        <v>1796</v>
      </c>
      <c r="L1915" t="s">
        <v>1772</v>
      </c>
      <c r="M1915" t="s">
        <v>1525</v>
      </c>
      <c r="N1915">
        <v>56</v>
      </c>
      <c r="O1915" t="s">
        <v>9</v>
      </c>
      <c r="P1915" t="s">
        <v>19</v>
      </c>
      <c r="Q1915" t="s">
        <v>845</v>
      </c>
      <c r="R1915" t="s">
        <v>12</v>
      </c>
      <c r="S1915">
        <v>4</v>
      </c>
      <c r="T1915">
        <v>706.67</v>
      </c>
      <c r="U1915">
        <v>0.01</v>
      </c>
      <c r="V1915">
        <v>2798.4132</v>
      </c>
      <c r="W1915" t="s">
        <v>1824</v>
      </c>
    </row>
    <row r="1916" spans="1:23">
      <c r="A1916" s="27">
        <v>45910</v>
      </c>
      <c r="B1916" t="s">
        <v>1414</v>
      </c>
      <c r="C1916" t="s">
        <v>1549</v>
      </c>
      <c r="D1916" t="s">
        <v>3842</v>
      </c>
      <c r="E1916" t="s">
        <v>1547</v>
      </c>
      <c r="F1916" t="s">
        <v>3843</v>
      </c>
      <c r="G1916" t="s">
        <v>1723</v>
      </c>
      <c r="H1916" t="s">
        <v>1799</v>
      </c>
      <c r="I1916" t="s">
        <v>1800</v>
      </c>
      <c r="J1916" t="s">
        <v>1763</v>
      </c>
      <c r="K1916" t="s">
        <v>207</v>
      </c>
      <c r="L1916" t="s">
        <v>1765</v>
      </c>
      <c r="M1916" t="s">
        <v>1415</v>
      </c>
      <c r="N1916">
        <v>62</v>
      </c>
      <c r="O1916" t="s">
        <v>16</v>
      </c>
      <c r="P1916" t="s">
        <v>19</v>
      </c>
      <c r="Q1916" t="s">
        <v>74</v>
      </c>
      <c r="R1916" t="s">
        <v>12</v>
      </c>
      <c r="S1916">
        <v>4</v>
      </c>
      <c r="T1916">
        <v>971.9</v>
      </c>
      <c r="U1916">
        <v>0.28000000000000003</v>
      </c>
      <c r="V1916">
        <v>2799.0720000000001</v>
      </c>
      <c r="W1916" t="s">
        <v>1826</v>
      </c>
    </row>
    <row r="1917" spans="1:23">
      <c r="A1917" s="27">
        <v>45910</v>
      </c>
      <c r="B1917" t="s">
        <v>332</v>
      </c>
      <c r="C1917" t="s">
        <v>1740</v>
      </c>
      <c r="D1917" t="s">
        <v>3957</v>
      </c>
      <c r="E1917" t="s">
        <v>1547</v>
      </c>
      <c r="F1917" t="s">
        <v>3843</v>
      </c>
      <c r="G1917" t="s">
        <v>1554</v>
      </c>
      <c r="H1917" t="s">
        <v>1766</v>
      </c>
      <c r="I1917" t="s">
        <v>1767</v>
      </c>
      <c r="J1917" t="s">
        <v>1759</v>
      </c>
      <c r="K1917" t="s">
        <v>1768</v>
      </c>
      <c r="L1917" t="s">
        <v>1765</v>
      </c>
      <c r="M1917" t="s">
        <v>333</v>
      </c>
      <c r="N1917">
        <v>44</v>
      </c>
      <c r="O1917" t="s">
        <v>16</v>
      </c>
      <c r="P1917" t="s">
        <v>31</v>
      </c>
      <c r="Q1917" t="s">
        <v>18</v>
      </c>
      <c r="R1917" t="s">
        <v>12</v>
      </c>
      <c r="S1917">
        <v>4</v>
      </c>
      <c r="T1917">
        <v>933.73</v>
      </c>
      <c r="U1917">
        <v>0.25</v>
      </c>
      <c r="V1917">
        <v>2801.19</v>
      </c>
      <c r="W1917" t="s">
        <v>1824</v>
      </c>
    </row>
    <row r="1918" spans="1:23">
      <c r="A1918" s="27">
        <v>45910</v>
      </c>
      <c r="B1918" t="s">
        <v>758</v>
      </c>
      <c r="C1918" t="s">
        <v>1580</v>
      </c>
      <c r="D1918" t="s">
        <v>3867</v>
      </c>
      <c r="E1918" t="s">
        <v>1558</v>
      </c>
      <c r="F1918" t="s">
        <v>3868</v>
      </c>
      <c r="G1918" t="s">
        <v>1649</v>
      </c>
      <c r="H1918" t="s">
        <v>1799</v>
      </c>
      <c r="I1918" t="s">
        <v>1800</v>
      </c>
      <c r="J1918" t="s">
        <v>1763</v>
      </c>
      <c r="K1918" t="s">
        <v>207</v>
      </c>
      <c r="L1918" t="s">
        <v>1765</v>
      </c>
      <c r="M1918" t="s">
        <v>759</v>
      </c>
      <c r="N1918">
        <v>42</v>
      </c>
      <c r="O1918" t="s">
        <v>16</v>
      </c>
      <c r="P1918" t="s">
        <v>31</v>
      </c>
      <c r="Q1918" t="s">
        <v>254</v>
      </c>
      <c r="R1918" t="s">
        <v>12</v>
      </c>
      <c r="S1918">
        <v>4</v>
      </c>
      <c r="T1918">
        <v>761.35</v>
      </c>
      <c r="U1918">
        <v>0.08</v>
      </c>
      <c r="V1918">
        <v>2801.768</v>
      </c>
      <c r="W1918" t="s">
        <v>1826</v>
      </c>
    </row>
    <row r="1919" spans="1:23">
      <c r="A1919" s="27">
        <v>45911</v>
      </c>
      <c r="B1919" t="s">
        <v>1355</v>
      </c>
      <c r="C1919" t="s">
        <v>1740</v>
      </c>
      <c r="D1919" t="s">
        <v>3957</v>
      </c>
      <c r="E1919" t="s">
        <v>1547</v>
      </c>
      <c r="F1919" t="s">
        <v>3843</v>
      </c>
      <c r="G1919" t="s">
        <v>1607</v>
      </c>
      <c r="H1919" t="s">
        <v>1766</v>
      </c>
      <c r="I1919" t="s">
        <v>1767</v>
      </c>
      <c r="J1919" t="s">
        <v>1759</v>
      </c>
      <c r="K1919" t="s">
        <v>1768</v>
      </c>
      <c r="L1919" t="s">
        <v>1765</v>
      </c>
      <c r="M1919" t="s">
        <v>1356</v>
      </c>
      <c r="N1919">
        <v>47</v>
      </c>
      <c r="O1919" t="s">
        <v>16</v>
      </c>
      <c r="P1919" t="s">
        <v>31</v>
      </c>
      <c r="Q1919" t="s">
        <v>117</v>
      </c>
      <c r="R1919" t="s">
        <v>12</v>
      </c>
      <c r="S1919">
        <v>4</v>
      </c>
      <c r="T1919">
        <v>723.66</v>
      </c>
      <c r="U1919">
        <v>0.03</v>
      </c>
      <c r="V1919">
        <v>2807.8008</v>
      </c>
      <c r="W1919" t="s">
        <v>1826</v>
      </c>
    </row>
    <row r="1920" spans="1:23">
      <c r="A1920" s="27">
        <v>45912</v>
      </c>
      <c r="B1920" t="s">
        <v>214</v>
      </c>
      <c r="C1920" t="s">
        <v>1555</v>
      </c>
      <c r="D1920" t="s">
        <v>3847</v>
      </c>
      <c r="E1920" t="s">
        <v>1547</v>
      </c>
      <c r="F1920" t="s">
        <v>3848</v>
      </c>
      <c r="G1920" t="s">
        <v>1651</v>
      </c>
      <c r="H1920" t="s">
        <v>1786</v>
      </c>
      <c r="I1920" t="s">
        <v>1787</v>
      </c>
      <c r="J1920" t="s">
        <v>1763</v>
      </c>
      <c r="K1920" t="s">
        <v>1788</v>
      </c>
      <c r="L1920" t="s">
        <v>1756</v>
      </c>
      <c r="M1920" t="s">
        <v>215</v>
      </c>
      <c r="N1920">
        <v>43</v>
      </c>
      <c r="O1920" t="s">
        <v>16</v>
      </c>
      <c r="P1920" t="s">
        <v>31</v>
      </c>
      <c r="Q1920" t="s">
        <v>237</v>
      </c>
      <c r="R1920" t="s">
        <v>12</v>
      </c>
      <c r="S1920">
        <v>3</v>
      </c>
      <c r="T1920">
        <v>966.02</v>
      </c>
      <c r="U1920">
        <v>0.03</v>
      </c>
      <c r="V1920">
        <v>2811.1181999999999</v>
      </c>
      <c r="W1920" t="s">
        <v>1824</v>
      </c>
    </row>
    <row r="1921" spans="1:23">
      <c r="A1921" s="27">
        <v>45912</v>
      </c>
      <c r="B1921" t="s">
        <v>499</v>
      </c>
      <c r="C1921" t="s">
        <v>1676</v>
      </c>
      <c r="D1921" t="s">
        <v>3924</v>
      </c>
      <c r="E1921" t="s">
        <v>1558</v>
      </c>
      <c r="F1921" t="s">
        <v>3906</v>
      </c>
      <c r="G1921" t="s">
        <v>1697</v>
      </c>
      <c r="H1921" t="s">
        <v>1761</v>
      </c>
      <c r="I1921" t="s">
        <v>1762</v>
      </c>
      <c r="J1921" t="s">
        <v>1763</v>
      </c>
      <c r="K1921" t="s">
        <v>1764</v>
      </c>
      <c r="L1921" t="s">
        <v>1765</v>
      </c>
      <c r="M1921" t="s">
        <v>500</v>
      </c>
      <c r="N1921">
        <v>42</v>
      </c>
      <c r="O1921" t="s">
        <v>16</v>
      </c>
      <c r="P1921" t="s">
        <v>31</v>
      </c>
      <c r="Q1921" t="s">
        <v>35</v>
      </c>
      <c r="R1921" t="s">
        <v>12</v>
      </c>
      <c r="S1921">
        <v>4</v>
      </c>
      <c r="T1921">
        <v>838.99</v>
      </c>
      <c r="U1921">
        <v>0.16</v>
      </c>
      <c r="V1921">
        <v>2819.0064000000002</v>
      </c>
      <c r="W1921" t="s">
        <v>1826</v>
      </c>
    </row>
    <row r="1922" spans="1:23">
      <c r="A1922" s="27">
        <v>45912</v>
      </c>
      <c r="B1922" t="s">
        <v>1533</v>
      </c>
      <c r="C1922" t="s">
        <v>1636</v>
      </c>
      <c r="D1922" t="s">
        <v>3902</v>
      </c>
      <c r="E1922" t="s">
        <v>1566</v>
      </c>
      <c r="F1922" t="s">
        <v>3856</v>
      </c>
      <c r="G1922" t="s">
        <v>1607</v>
      </c>
      <c r="H1922" t="s">
        <v>1782</v>
      </c>
      <c r="I1922" t="s">
        <v>1783</v>
      </c>
      <c r="J1922" t="s">
        <v>1784</v>
      </c>
      <c r="K1922" t="s">
        <v>1785</v>
      </c>
      <c r="L1922" t="s">
        <v>1772</v>
      </c>
      <c r="M1922" t="s">
        <v>1534</v>
      </c>
      <c r="N1922">
        <v>27</v>
      </c>
      <c r="O1922" t="s">
        <v>16</v>
      </c>
      <c r="P1922" t="s">
        <v>26</v>
      </c>
      <c r="Q1922" t="s">
        <v>39</v>
      </c>
      <c r="R1922" t="s">
        <v>12</v>
      </c>
      <c r="S1922">
        <v>3</v>
      </c>
      <c r="T1922">
        <v>961.4</v>
      </c>
      <c r="U1922">
        <v>0.02</v>
      </c>
      <c r="V1922">
        <v>2826.5160000000001</v>
      </c>
      <c r="W1922" t="s">
        <v>1826</v>
      </c>
    </row>
    <row r="1923" spans="1:23">
      <c r="A1923" s="27">
        <v>45913</v>
      </c>
      <c r="B1923" t="s">
        <v>1346</v>
      </c>
      <c r="C1923" t="s">
        <v>1574</v>
      </c>
      <c r="D1923" t="s">
        <v>3862</v>
      </c>
      <c r="E1923" t="s">
        <v>1563</v>
      </c>
      <c r="F1923" t="s">
        <v>3848</v>
      </c>
      <c r="G1923" t="s">
        <v>1564</v>
      </c>
      <c r="H1923" t="s">
        <v>1782</v>
      </c>
      <c r="I1923" t="s">
        <v>1783</v>
      </c>
      <c r="J1923" t="s">
        <v>1784</v>
      </c>
      <c r="K1923" t="s">
        <v>1785</v>
      </c>
      <c r="L1923" t="s">
        <v>1772</v>
      </c>
      <c r="M1923" t="s">
        <v>1347</v>
      </c>
      <c r="N1923">
        <v>48</v>
      </c>
      <c r="O1923" t="s">
        <v>16</v>
      </c>
      <c r="P1923" t="s">
        <v>31</v>
      </c>
      <c r="Q1923" t="s">
        <v>237</v>
      </c>
      <c r="R1923" t="s">
        <v>12</v>
      </c>
      <c r="S1923">
        <v>4</v>
      </c>
      <c r="T1923">
        <v>729.31</v>
      </c>
      <c r="U1923">
        <v>0.03</v>
      </c>
      <c r="V1923">
        <v>2829.7228</v>
      </c>
      <c r="W1923" t="s">
        <v>1824</v>
      </c>
    </row>
    <row r="1924" spans="1:23">
      <c r="A1924" s="27">
        <v>45914</v>
      </c>
      <c r="B1924" t="s">
        <v>866</v>
      </c>
      <c r="C1924" t="s">
        <v>1616</v>
      </c>
      <c r="D1924" t="s">
        <v>3890</v>
      </c>
      <c r="E1924" t="s">
        <v>1563</v>
      </c>
      <c r="F1924" t="s">
        <v>3839</v>
      </c>
      <c r="G1924" t="s">
        <v>1627</v>
      </c>
      <c r="H1924" t="s">
        <v>1773</v>
      </c>
      <c r="I1924" t="s">
        <v>1774</v>
      </c>
      <c r="J1924" t="s">
        <v>1759</v>
      </c>
      <c r="K1924" t="s">
        <v>1775</v>
      </c>
      <c r="L1924" t="s">
        <v>1765</v>
      </c>
      <c r="M1924" t="s">
        <v>867</v>
      </c>
      <c r="N1924">
        <v>48</v>
      </c>
      <c r="O1924" t="s">
        <v>16</v>
      </c>
      <c r="P1924" t="s">
        <v>31</v>
      </c>
      <c r="Q1924" t="s">
        <v>62</v>
      </c>
      <c r="R1924" t="s">
        <v>12</v>
      </c>
      <c r="S1924">
        <v>4</v>
      </c>
      <c r="T1924">
        <v>745.51</v>
      </c>
      <c r="U1924">
        <v>0.05</v>
      </c>
      <c r="V1924">
        <v>2832.9380000000001</v>
      </c>
      <c r="W1924" t="s">
        <v>1824</v>
      </c>
    </row>
    <row r="1925" spans="1:23">
      <c r="A1925" s="27">
        <v>45914</v>
      </c>
      <c r="B1925" t="s">
        <v>1371</v>
      </c>
      <c r="C1925" t="s">
        <v>1734</v>
      </c>
      <c r="D1925" t="s">
        <v>3954</v>
      </c>
      <c r="E1925" t="s">
        <v>1563</v>
      </c>
      <c r="F1925" t="s">
        <v>3839</v>
      </c>
      <c r="G1925" t="s">
        <v>1627</v>
      </c>
      <c r="H1925" t="s">
        <v>1779</v>
      </c>
      <c r="I1925" t="s">
        <v>1780</v>
      </c>
      <c r="J1925" t="s">
        <v>1763</v>
      </c>
      <c r="K1925" t="s">
        <v>1781</v>
      </c>
      <c r="L1925" t="s">
        <v>1772</v>
      </c>
      <c r="M1925" t="s">
        <v>1372</v>
      </c>
      <c r="N1925">
        <v>51</v>
      </c>
      <c r="O1925" t="s">
        <v>9</v>
      </c>
      <c r="P1925" t="s">
        <v>19</v>
      </c>
      <c r="Q1925" t="s">
        <v>291</v>
      </c>
      <c r="R1925" t="s">
        <v>12</v>
      </c>
      <c r="S1925">
        <v>4</v>
      </c>
      <c r="T1925">
        <v>763.34</v>
      </c>
      <c r="U1925">
        <v>7.0000000000000007E-2</v>
      </c>
      <c r="V1925">
        <v>2839.6248000000001</v>
      </c>
      <c r="W1925" t="s">
        <v>1826</v>
      </c>
    </row>
    <row r="1926" spans="1:23">
      <c r="A1926" s="27">
        <v>45914</v>
      </c>
      <c r="B1926" t="s">
        <v>244</v>
      </c>
      <c r="C1926" t="s">
        <v>1708</v>
      </c>
      <c r="D1926" t="s">
        <v>3941</v>
      </c>
      <c r="E1926" t="s">
        <v>1544</v>
      </c>
      <c r="F1926" t="s">
        <v>3858</v>
      </c>
      <c r="G1926" t="s">
        <v>1623</v>
      </c>
      <c r="H1926" t="s">
        <v>1789</v>
      </c>
      <c r="I1926" t="s">
        <v>1790</v>
      </c>
      <c r="J1926" t="s">
        <v>1754</v>
      </c>
      <c r="K1926" t="s">
        <v>1791</v>
      </c>
      <c r="L1926" t="s">
        <v>1772</v>
      </c>
      <c r="M1926" t="s">
        <v>245</v>
      </c>
      <c r="N1926">
        <v>27</v>
      </c>
      <c r="O1926" t="s">
        <v>16</v>
      </c>
      <c r="P1926" t="s">
        <v>26</v>
      </c>
      <c r="Q1926" t="s">
        <v>88</v>
      </c>
      <c r="R1926" t="s">
        <v>12</v>
      </c>
      <c r="S1926">
        <v>4</v>
      </c>
      <c r="T1926">
        <v>773.81</v>
      </c>
      <c r="U1926">
        <v>0.08</v>
      </c>
      <c r="V1926">
        <v>2847.6208000000001</v>
      </c>
      <c r="W1926" t="s">
        <v>1826</v>
      </c>
    </row>
    <row r="1927" spans="1:23">
      <c r="A1927" s="27">
        <v>45914</v>
      </c>
      <c r="B1927" t="s">
        <v>1466</v>
      </c>
      <c r="C1927" t="s">
        <v>1686</v>
      </c>
      <c r="D1927" t="s">
        <v>3930</v>
      </c>
      <c r="E1927" t="s">
        <v>1547</v>
      </c>
      <c r="F1927" t="s">
        <v>3846</v>
      </c>
      <c r="G1927" t="s">
        <v>1599</v>
      </c>
      <c r="H1927" t="s">
        <v>1789</v>
      </c>
      <c r="I1927" t="s">
        <v>1790</v>
      </c>
      <c r="J1927" t="s">
        <v>1754</v>
      </c>
      <c r="K1927" t="s">
        <v>1791</v>
      </c>
      <c r="L1927" t="s">
        <v>1772</v>
      </c>
      <c r="M1927" t="s">
        <v>1467</v>
      </c>
      <c r="N1927">
        <v>33</v>
      </c>
      <c r="O1927" t="s">
        <v>16</v>
      </c>
      <c r="P1927" t="s">
        <v>26</v>
      </c>
      <c r="Q1927" t="s">
        <v>113</v>
      </c>
      <c r="R1927" t="s">
        <v>12</v>
      </c>
      <c r="S1927">
        <v>3</v>
      </c>
      <c r="T1927">
        <v>979.42</v>
      </c>
      <c r="U1927">
        <v>0.03</v>
      </c>
      <c r="V1927">
        <v>2850.1122</v>
      </c>
      <c r="W1927" t="s">
        <v>1829</v>
      </c>
    </row>
    <row r="1928" spans="1:23">
      <c r="A1928" s="27">
        <v>45914</v>
      </c>
      <c r="B1928" t="s">
        <v>1240</v>
      </c>
      <c r="C1928" t="s">
        <v>1672</v>
      </c>
      <c r="D1928" t="s">
        <v>3922</v>
      </c>
      <c r="E1928" t="s">
        <v>1563</v>
      </c>
      <c r="F1928" t="s">
        <v>3839</v>
      </c>
      <c r="G1928" t="s">
        <v>1617</v>
      </c>
      <c r="H1928" t="s">
        <v>1799</v>
      </c>
      <c r="I1928" t="s">
        <v>1800</v>
      </c>
      <c r="J1928" t="s">
        <v>1763</v>
      </c>
      <c r="K1928" t="s">
        <v>207</v>
      </c>
      <c r="L1928" t="s">
        <v>1765</v>
      </c>
      <c r="M1928" t="s">
        <v>1241</v>
      </c>
      <c r="N1928">
        <v>54</v>
      </c>
      <c r="O1928" t="s">
        <v>9</v>
      </c>
      <c r="P1928" t="s">
        <v>19</v>
      </c>
      <c r="Q1928" t="s">
        <v>18</v>
      </c>
      <c r="R1928" t="s">
        <v>12</v>
      </c>
      <c r="S1928">
        <v>3</v>
      </c>
      <c r="T1928">
        <v>969.83</v>
      </c>
      <c r="U1928">
        <v>0.02</v>
      </c>
      <c r="V1928">
        <v>2851.3002000000001</v>
      </c>
      <c r="W1928" t="s">
        <v>1829</v>
      </c>
    </row>
    <row r="1929" spans="1:23">
      <c r="A1929" s="27">
        <v>45915</v>
      </c>
      <c r="B1929" t="s">
        <v>887</v>
      </c>
      <c r="C1929" t="s">
        <v>1744</v>
      </c>
      <c r="D1929" t="s">
        <v>3959</v>
      </c>
      <c r="E1929" t="s">
        <v>1563</v>
      </c>
      <c r="F1929" t="s">
        <v>3854</v>
      </c>
      <c r="G1929" t="s">
        <v>1725</v>
      </c>
      <c r="H1929" t="s">
        <v>1782</v>
      </c>
      <c r="I1929" t="s">
        <v>1783</v>
      </c>
      <c r="J1929" t="s">
        <v>1784</v>
      </c>
      <c r="K1929" t="s">
        <v>1785</v>
      </c>
      <c r="L1929" t="s">
        <v>1772</v>
      </c>
      <c r="M1929" t="s">
        <v>888</v>
      </c>
      <c r="N1929">
        <v>21</v>
      </c>
      <c r="O1929" t="s">
        <v>16</v>
      </c>
      <c r="P1929" t="s">
        <v>26</v>
      </c>
      <c r="Q1929" t="s">
        <v>81</v>
      </c>
      <c r="R1929" t="s">
        <v>12</v>
      </c>
      <c r="S1929">
        <v>3</v>
      </c>
      <c r="T1929">
        <v>992.81</v>
      </c>
      <c r="U1929">
        <v>0.04</v>
      </c>
      <c r="V1929">
        <v>2859.2928000000002</v>
      </c>
      <c r="W1929" t="s">
        <v>1824</v>
      </c>
    </row>
    <row r="1930" spans="1:23">
      <c r="A1930" s="27">
        <v>45915</v>
      </c>
      <c r="B1930" t="s">
        <v>411</v>
      </c>
      <c r="C1930" t="s">
        <v>1730</v>
      </c>
      <c r="D1930" t="s">
        <v>3952</v>
      </c>
      <c r="E1930" t="s">
        <v>1547</v>
      </c>
      <c r="F1930" t="s">
        <v>3894</v>
      </c>
      <c r="G1930" t="s">
        <v>1561</v>
      </c>
      <c r="H1930" t="s">
        <v>1773</v>
      </c>
      <c r="I1930" t="s">
        <v>1774</v>
      </c>
      <c r="J1930" t="s">
        <v>1759</v>
      </c>
      <c r="K1930" t="s">
        <v>1775</v>
      </c>
      <c r="L1930" t="s">
        <v>1765</v>
      </c>
      <c r="M1930" t="s">
        <v>412</v>
      </c>
      <c r="N1930">
        <v>36</v>
      </c>
      <c r="O1930" t="s">
        <v>9</v>
      </c>
      <c r="P1930" t="s">
        <v>31</v>
      </c>
      <c r="Q1930" t="s">
        <v>117</v>
      </c>
      <c r="R1930" t="s">
        <v>12</v>
      </c>
      <c r="S1930">
        <v>4</v>
      </c>
      <c r="T1930">
        <v>940.77</v>
      </c>
      <c r="U1930">
        <v>0.24</v>
      </c>
      <c r="V1930">
        <v>2859.9407999999999</v>
      </c>
      <c r="W1930" t="s">
        <v>1829</v>
      </c>
    </row>
    <row r="1931" spans="1:23">
      <c r="A1931" s="27">
        <v>45915</v>
      </c>
      <c r="B1931" t="s">
        <v>610</v>
      </c>
      <c r="C1931" t="s">
        <v>1560</v>
      </c>
      <c r="D1931" t="s">
        <v>3851</v>
      </c>
      <c r="E1931" t="s">
        <v>1544</v>
      </c>
      <c r="F1931" t="s">
        <v>3852</v>
      </c>
      <c r="G1931" t="s">
        <v>1552</v>
      </c>
      <c r="H1931" t="s">
        <v>1807</v>
      </c>
      <c r="I1931" t="s">
        <v>1808</v>
      </c>
      <c r="J1931" t="s">
        <v>1759</v>
      </c>
      <c r="K1931" t="s">
        <v>1809</v>
      </c>
      <c r="L1931" t="s">
        <v>1756</v>
      </c>
      <c r="M1931" t="s">
        <v>611</v>
      </c>
      <c r="N1931">
        <v>54</v>
      </c>
      <c r="O1931" t="s">
        <v>16</v>
      </c>
      <c r="P1931" t="s">
        <v>19</v>
      </c>
      <c r="Q1931" t="s">
        <v>171</v>
      </c>
      <c r="R1931" t="s">
        <v>12</v>
      </c>
      <c r="S1931">
        <v>4</v>
      </c>
      <c r="T1931">
        <v>929.26</v>
      </c>
      <c r="U1931">
        <v>0.23</v>
      </c>
      <c r="V1931">
        <v>2862.1208000000001</v>
      </c>
      <c r="W1931" t="s">
        <v>1826</v>
      </c>
    </row>
    <row r="1932" spans="1:23">
      <c r="A1932" s="27">
        <v>45916</v>
      </c>
      <c r="B1932" t="s">
        <v>27</v>
      </c>
      <c r="C1932" t="s">
        <v>1694</v>
      </c>
      <c r="D1932" t="s">
        <v>3934</v>
      </c>
      <c r="E1932" t="s">
        <v>1566</v>
      </c>
      <c r="F1932" t="s">
        <v>3887</v>
      </c>
      <c r="G1932" t="s">
        <v>1556</v>
      </c>
      <c r="H1932" t="s">
        <v>1769</v>
      </c>
      <c r="I1932" t="s">
        <v>1770</v>
      </c>
      <c r="J1932" t="s">
        <v>1763</v>
      </c>
      <c r="K1932" t="s">
        <v>1771</v>
      </c>
      <c r="L1932" t="s">
        <v>1772</v>
      </c>
      <c r="M1932" t="s">
        <v>28</v>
      </c>
      <c r="N1932">
        <v>64</v>
      </c>
      <c r="O1932" t="s">
        <v>16</v>
      </c>
      <c r="P1932" t="s">
        <v>19</v>
      </c>
      <c r="Q1932" t="s">
        <v>171</v>
      </c>
      <c r="R1932" t="s">
        <v>12</v>
      </c>
      <c r="S1932">
        <v>4</v>
      </c>
      <c r="T1932">
        <v>834.7</v>
      </c>
      <c r="U1932">
        <v>0.14000000000000001</v>
      </c>
      <c r="V1932">
        <v>2871.3679999999999</v>
      </c>
      <c r="W1932" t="s">
        <v>1829</v>
      </c>
    </row>
    <row r="1933" spans="1:23">
      <c r="A1933" s="27">
        <v>45916</v>
      </c>
      <c r="B1933" t="s">
        <v>929</v>
      </c>
      <c r="C1933" t="s">
        <v>1588</v>
      </c>
      <c r="D1933" t="s">
        <v>3873</v>
      </c>
      <c r="E1933" t="s">
        <v>1566</v>
      </c>
      <c r="F1933" t="s">
        <v>3848</v>
      </c>
      <c r="G1933" t="s">
        <v>1601</v>
      </c>
      <c r="H1933" t="s">
        <v>1779</v>
      </c>
      <c r="I1933" t="s">
        <v>1780</v>
      </c>
      <c r="J1933" t="s">
        <v>1763</v>
      </c>
      <c r="K1933" t="s">
        <v>1781</v>
      </c>
      <c r="L1933" t="s">
        <v>1772</v>
      </c>
      <c r="M1933" t="s">
        <v>930</v>
      </c>
      <c r="N1933">
        <v>56</v>
      </c>
      <c r="O1933" t="s">
        <v>16</v>
      </c>
      <c r="P1933" t="s">
        <v>19</v>
      </c>
      <c r="Q1933" t="s">
        <v>96</v>
      </c>
      <c r="R1933" t="s">
        <v>12</v>
      </c>
      <c r="S1933">
        <v>4</v>
      </c>
      <c r="T1933">
        <v>756.28</v>
      </c>
      <c r="U1933">
        <v>0.05</v>
      </c>
      <c r="V1933">
        <v>2873.864</v>
      </c>
      <c r="W1933" t="s">
        <v>1829</v>
      </c>
    </row>
    <row r="1934" spans="1:23">
      <c r="A1934" s="27">
        <v>45916</v>
      </c>
      <c r="B1934" t="s">
        <v>836</v>
      </c>
      <c r="C1934" t="s">
        <v>1656</v>
      </c>
      <c r="D1934" t="s">
        <v>3914</v>
      </c>
      <c r="E1934" t="s">
        <v>1566</v>
      </c>
      <c r="F1934" t="s">
        <v>3848</v>
      </c>
      <c r="G1934" t="s">
        <v>1703</v>
      </c>
      <c r="H1934" t="s">
        <v>1789</v>
      </c>
      <c r="I1934" t="s">
        <v>1790</v>
      </c>
      <c r="J1934" t="s">
        <v>1754</v>
      </c>
      <c r="K1934" t="s">
        <v>1791</v>
      </c>
      <c r="L1934" t="s">
        <v>1772</v>
      </c>
      <c r="M1934" t="s">
        <v>837</v>
      </c>
      <c r="N1934">
        <v>60</v>
      </c>
      <c r="O1934" t="s">
        <v>16</v>
      </c>
      <c r="P1934" t="s">
        <v>19</v>
      </c>
      <c r="Q1934" t="s">
        <v>113</v>
      </c>
      <c r="R1934" t="s">
        <v>12</v>
      </c>
      <c r="S1934">
        <v>3</v>
      </c>
      <c r="T1934">
        <v>977.55</v>
      </c>
      <c r="U1934">
        <v>0.02</v>
      </c>
      <c r="V1934">
        <v>2873.9969999999989</v>
      </c>
      <c r="W1934" t="s">
        <v>1829</v>
      </c>
    </row>
    <row r="1935" spans="1:23">
      <c r="A1935" s="27">
        <v>45916</v>
      </c>
      <c r="B1935" t="s">
        <v>1038</v>
      </c>
      <c r="C1935" t="s">
        <v>1632</v>
      </c>
      <c r="D1935" t="s">
        <v>3900</v>
      </c>
      <c r="E1935" t="s">
        <v>1563</v>
      </c>
      <c r="F1935" t="s">
        <v>3848</v>
      </c>
      <c r="G1935" t="s">
        <v>1659</v>
      </c>
      <c r="H1935" t="s">
        <v>1776</v>
      </c>
      <c r="I1935" t="s">
        <v>1777</v>
      </c>
      <c r="J1935" t="s">
        <v>1754</v>
      </c>
      <c r="K1935" t="s">
        <v>1778</v>
      </c>
      <c r="L1935" t="s">
        <v>1772</v>
      </c>
      <c r="M1935" t="s">
        <v>1039</v>
      </c>
      <c r="N1935">
        <v>54</v>
      </c>
      <c r="O1935" t="s">
        <v>9</v>
      </c>
      <c r="P1935" t="s">
        <v>19</v>
      </c>
      <c r="Q1935" t="s">
        <v>171</v>
      </c>
      <c r="R1935" t="s">
        <v>12</v>
      </c>
      <c r="S1935">
        <v>4</v>
      </c>
      <c r="T1935">
        <v>758.27</v>
      </c>
      <c r="U1935">
        <v>0.05</v>
      </c>
      <c r="V1935">
        <v>2881.4259999999999</v>
      </c>
      <c r="W1935" t="s">
        <v>1829</v>
      </c>
    </row>
    <row r="1936" spans="1:23">
      <c r="A1936" s="27">
        <v>45916</v>
      </c>
      <c r="B1936" t="s">
        <v>444</v>
      </c>
      <c r="C1936" t="s">
        <v>1710</v>
      </c>
      <c r="D1936" t="s">
        <v>3942</v>
      </c>
      <c r="E1936" t="s">
        <v>1566</v>
      </c>
      <c r="F1936" t="s">
        <v>3872</v>
      </c>
      <c r="G1936" t="s">
        <v>1745</v>
      </c>
      <c r="H1936" t="s">
        <v>1776</v>
      </c>
      <c r="I1936" t="s">
        <v>1777</v>
      </c>
      <c r="J1936" t="s">
        <v>1754</v>
      </c>
      <c r="K1936" t="s">
        <v>1778</v>
      </c>
      <c r="L1936" t="s">
        <v>1772</v>
      </c>
      <c r="M1936" t="s">
        <v>445</v>
      </c>
      <c r="N1936">
        <v>43</v>
      </c>
      <c r="O1936" t="s">
        <v>16</v>
      </c>
      <c r="P1936" t="s">
        <v>31</v>
      </c>
      <c r="Q1936" t="s">
        <v>287</v>
      </c>
      <c r="R1936" t="s">
        <v>12</v>
      </c>
      <c r="S1936">
        <v>4</v>
      </c>
      <c r="T1936">
        <v>762.43</v>
      </c>
      <c r="U1936">
        <v>0.05</v>
      </c>
      <c r="V1936">
        <v>2897.233999999999</v>
      </c>
      <c r="W1936" t="s">
        <v>1824</v>
      </c>
    </row>
    <row r="1937" spans="1:23">
      <c r="A1937" s="27">
        <v>45917</v>
      </c>
      <c r="B1937" t="s">
        <v>1260</v>
      </c>
      <c r="C1937" t="s">
        <v>1626</v>
      </c>
      <c r="D1937" t="s">
        <v>3896</v>
      </c>
      <c r="E1937" t="s">
        <v>1563</v>
      </c>
      <c r="F1937" t="s">
        <v>3897</v>
      </c>
      <c r="G1937" t="s">
        <v>1567</v>
      </c>
      <c r="H1937" t="s">
        <v>1769</v>
      </c>
      <c r="I1937" t="s">
        <v>1770</v>
      </c>
      <c r="J1937" t="s">
        <v>1763</v>
      </c>
      <c r="K1937" t="s">
        <v>1771</v>
      </c>
      <c r="L1937" t="s">
        <v>1772</v>
      </c>
      <c r="M1937" t="s">
        <v>1261</v>
      </c>
      <c r="N1937">
        <v>18</v>
      </c>
      <c r="O1937" t="s">
        <v>16</v>
      </c>
      <c r="P1937" t="s">
        <v>26</v>
      </c>
      <c r="Q1937" t="s">
        <v>184</v>
      </c>
      <c r="R1937" t="s">
        <v>12</v>
      </c>
      <c r="S1937">
        <v>4</v>
      </c>
      <c r="T1937">
        <v>995.4</v>
      </c>
      <c r="U1937">
        <v>0.27</v>
      </c>
      <c r="V1937">
        <v>2906.5680000000002</v>
      </c>
      <c r="W1937" t="s">
        <v>1824</v>
      </c>
    </row>
    <row r="1938" spans="1:23">
      <c r="A1938" s="27">
        <v>45917</v>
      </c>
      <c r="B1938" t="s">
        <v>1235</v>
      </c>
      <c r="C1938" t="s">
        <v>1616</v>
      </c>
      <c r="D1938" t="s">
        <v>3890</v>
      </c>
      <c r="E1938" t="s">
        <v>1563</v>
      </c>
      <c r="F1938" t="s">
        <v>3839</v>
      </c>
      <c r="G1938" t="s">
        <v>1587</v>
      </c>
      <c r="H1938" t="s">
        <v>1752</v>
      </c>
      <c r="I1938" t="s">
        <v>1753</v>
      </c>
      <c r="J1938" t="s">
        <v>1754</v>
      </c>
      <c r="K1938" t="s">
        <v>1755</v>
      </c>
      <c r="L1938" t="s">
        <v>1756</v>
      </c>
      <c r="M1938" t="s">
        <v>1236</v>
      </c>
      <c r="N1938">
        <v>25</v>
      </c>
      <c r="O1938" t="s">
        <v>16</v>
      </c>
      <c r="P1938" t="s">
        <v>26</v>
      </c>
      <c r="Q1938" t="s">
        <v>328</v>
      </c>
      <c r="R1938" t="s">
        <v>12</v>
      </c>
      <c r="S1938">
        <v>4</v>
      </c>
      <c r="T1938">
        <v>741.88</v>
      </c>
      <c r="U1938">
        <v>0.02</v>
      </c>
      <c r="V1938">
        <v>2908.1696000000002</v>
      </c>
      <c r="W1938" t="s">
        <v>1829</v>
      </c>
    </row>
    <row r="1939" spans="1:23">
      <c r="A1939" s="27">
        <v>45918</v>
      </c>
      <c r="B1939" t="s">
        <v>1478</v>
      </c>
      <c r="C1939" t="s">
        <v>1570</v>
      </c>
      <c r="D1939" t="s">
        <v>3859</v>
      </c>
      <c r="E1939" t="s">
        <v>1563</v>
      </c>
      <c r="F1939" t="s">
        <v>3848</v>
      </c>
      <c r="G1939" t="s">
        <v>1701</v>
      </c>
      <c r="H1939" t="s">
        <v>1757</v>
      </c>
      <c r="I1939" t="s">
        <v>1758</v>
      </c>
      <c r="J1939" t="s">
        <v>1759</v>
      </c>
      <c r="K1939" t="s">
        <v>1760</v>
      </c>
      <c r="L1939" t="s">
        <v>1756</v>
      </c>
      <c r="M1939" t="s">
        <v>1479</v>
      </c>
      <c r="N1939">
        <v>33</v>
      </c>
      <c r="O1939" t="s">
        <v>9</v>
      </c>
      <c r="P1939" t="s">
        <v>26</v>
      </c>
      <c r="Q1939" t="s">
        <v>25</v>
      </c>
      <c r="R1939" t="s">
        <v>12</v>
      </c>
      <c r="S1939">
        <v>4</v>
      </c>
      <c r="T1939">
        <v>972.14</v>
      </c>
      <c r="U1939">
        <v>0.25</v>
      </c>
      <c r="V1939">
        <v>2916.42</v>
      </c>
      <c r="W1939" t="s">
        <v>1824</v>
      </c>
    </row>
    <row r="1940" spans="1:23">
      <c r="A1940" s="27">
        <v>45918</v>
      </c>
      <c r="B1940" t="s">
        <v>63</v>
      </c>
      <c r="C1940" t="s">
        <v>1576</v>
      </c>
      <c r="D1940" t="s">
        <v>3863</v>
      </c>
      <c r="E1940" t="s">
        <v>1544</v>
      </c>
      <c r="F1940" t="s">
        <v>3864</v>
      </c>
      <c r="G1940" t="s">
        <v>1587</v>
      </c>
      <c r="H1940" t="s">
        <v>1807</v>
      </c>
      <c r="I1940" t="s">
        <v>1808</v>
      </c>
      <c r="J1940" t="s">
        <v>1759</v>
      </c>
      <c r="K1940" t="s">
        <v>1809</v>
      </c>
      <c r="L1940" t="s">
        <v>1756</v>
      </c>
      <c r="M1940" t="s">
        <v>64</v>
      </c>
      <c r="N1940">
        <v>32</v>
      </c>
      <c r="O1940" t="s">
        <v>16</v>
      </c>
      <c r="P1940" t="s">
        <v>26</v>
      </c>
      <c r="Q1940" t="s">
        <v>117</v>
      </c>
      <c r="R1940" t="s">
        <v>12</v>
      </c>
      <c r="S1940">
        <v>4</v>
      </c>
      <c r="T1940">
        <v>839.74</v>
      </c>
      <c r="U1940">
        <v>0.13</v>
      </c>
      <c r="V1940">
        <v>2922.2952</v>
      </c>
      <c r="W1940" t="s">
        <v>1824</v>
      </c>
    </row>
    <row r="1941" spans="1:23">
      <c r="A1941" s="27">
        <v>45918</v>
      </c>
      <c r="B1941" t="s">
        <v>1492</v>
      </c>
      <c r="C1941" t="s">
        <v>1622</v>
      </c>
      <c r="D1941" t="s">
        <v>3893</v>
      </c>
      <c r="E1941" t="s">
        <v>1547</v>
      </c>
      <c r="F1941" t="s">
        <v>3894</v>
      </c>
      <c r="G1941" t="s">
        <v>1569</v>
      </c>
      <c r="H1941" t="s">
        <v>1799</v>
      </c>
      <c r="I1941" t="s">
        <v>1800</v>
      </c>
      <c r="J1941" t="s">
        <v>1763</v>
      </c>
      <c r="K1941" t="s">
        <v>207</v>
      </c>
      <c r="L1941" t="s">
        <v>1765</v>
      </c>
      <c r="M1941" t="s">
        <v>1493</v>
      </c>
      <c r="N1941">
        <v>46</v>
      </c>
      <c r="O1941" t="s">
        <v>16</v>
      </c>
      <c r="P1941" t="s">
        <v>31</v>
      </c>
      <c r="Q1941" t="s">
        <v>11</v>
      </c>
      <c r="R1941" t="s">
        <v>12</v>
      </c>
      <c r="S1941">
        <v>4</v>
      </c>
      <c r="T1941">
        <v>746.36</v>
      </c>
      <c r="U1941">
        <v>0.02</v>
      </c>
      <c r="V1941">
        <v>2925.7312000000002</v>
      </c>
      <c r="W1941" t="s">
        <v>1829</v>
      </c>
    </row>
    <row r="1942" spans="1:23">
      <c r="A1942" s="27">
        <v>45919</v>
      </c>
      <c r="B1942" t="s">
        <v>1190</v>
      </c>
      <c r="C1942" t="s">
        <v>1555</v>
      </c>
      <c r="D1942" t="s">
        <v>3847</v>
      </c>
      <c r="E1942" t="s">
        <v>1547</v>
      </c>
      <c r="F1942" t="s">
        <v>3848</v>
      </c>
      <c r="G1942" t="s">
        <v>1609</v>
      </c>
      <c r="H1942" t="s">
        <v>1766</v>
      </c>
      <c r="I1942" t="s">
        <v>1767</v>
      </c>
      <c r="J1942" t="s">
        <v>1759</v>
      </c>
      <c r="K1942" t="s">
        <v>1768</v>
      </c>
      <c r="L1942" t="s">
        <v>1765</v>
      </c>
      <c r="M1942" t="s">
        <v>1191</v>
      </c>
      <c r="N1942">
        <v>50</v>
      </c>
      <c r="O1942" t="s">
        <v>9</v>
      </c>
      <c r="P1942" t="s">
        <v>19</v>
      </c>
      <c r="Q1942" t="s">
        <v>233</v>
      </c>
      <c r="R1942" t="s">
        <v>12</v>
      </c>
      <c r="S1942">
        <v>4</v>
      </c>
      <c r="T1942">
        <v>852.71</v>
      </c>
      <c r="U1942">
        <v>0.14000000000000001</v>
      </c>
      <c r="V1942">
        <v>2933.3224</v>
      </c>
      <c r="W1942" t="s">
        <v>1824</v>
      </c>
    </row>
    <row r="1943" spans="1:23">
      <c r="A1943" s="27">
        <v>45919</v>
      </c>
      <c r="B1943" t="s">
        <v>538</v>
      </c>
      <c r="C1943" t="s">
        <v>1702</v>
      </c>
      <c r="D1943" t="s">
        <v>3938</v>
      </c>
      <c r="E1943" t="s">
        <v>1563</v>
      </c>
      <c r="F1943" t="s">
        <v>3866</v>
      </c>
      <c r="G1943" t="s">
        <v>1627</v>
      </c>
      <c r="H1943" t="s">
        <v>1776</v>
      </c>
      <c r="I1943" t="s">
        <v>1777</v>
      </c>
      <c r="J1943" t="s">
        <v>1754</v>
      </c>
      <c r="K1943" t="s">
        <v>1778</v>
      </c>
      <c r="L1943" t="s">
        <v>1772</v>
      </c>
      <c r="M1943" t="s">
        <v>539</v>
      </c>
      <c r="N1943">
        <v>18</v>
      </c>
      <c r="O1943" t="s">
        <v>16</v>
      </c>
      <c r="P1943" t="s">
        <v>26</v>
      </c>
      <c r="Q1943" t="s">
        <v>184</v>
      </c>
      <c r="R1943" t="s">
        <v>12</v>
      </c>
      <c r="S1943">
        <v>3</v>
      </c>
      <c r="T1943">
        <v>998.58</v>
      </c>
      <c r="U1943">
        <v>0.02</v>
      </c>
      <c r="V1943">
        <v>2935.8252000000002</v>
      </c>
      <c r="W1943" t="s">
        <v>1826</v>
      </c>
    </row>
    <row r="1944" spans="1:23">
      <c r="A1944" s="27">
        <v>45921</v>
      </c>
      <c r="B1944" t="s">
        <v>344</v>
      </c>
      <c r="C1944" t="s">
        <v>1560</v>
      </c>
      <c r="D1944" t="s">
        <v>3851</v>
      </c>
      <c r="E1944" t="s">
        <v>1544</v>
      </c>
      <c r="F1944" t="s">
        <v>3852</v>
      </c>
      <c r="G1944" t="s">
        <v>1635</v>
      </c>
      <c r="H1944" t="s">
        <v>1782</v>
      </c>
      <c r="I1944" t="s">
        <v>1783</v>
      </c>
      <c r="J1944" t="s">
        <v>1784</v>
      </c>
      <c r="K1944" t="s">
        <v>1785</v>
      </c>
      <c r="L1944" t="s">
        <v>1772</v>
      </c>
      <c r="M1944" t="s">
        <v>345</v>
      </c>
      <c r="N1944">
        <v>30</v>
      </c>
      <c r="O1944" t="s">
        <v>16</v>
      </c>
      <c r="P1944" t="s">
        <v>26</v>
      </c>
      <c r="Q1944" t="s">
        <v>88</v>
      </c>
      <c r="R1944" t="s">
        <v>12</v>
      </c>
      <c r="S1944">
        <v>4</v>
      </c>
      <c r="T1944">
        <v>797.83</v>
      </c>
      <c r="U1944">
        <v>0.08</v>
      </c>
      <c r="V1944">
        <v>2936.0144</v>
      </c>
      <c r="W1944" t="s">
        <v>1824</v>
      </c>
    </row>
    <row r="1945" spans="1:23">
      <c r="A1945" s="27">
        <v>45921</v>
      </c>
      <c r="B1945" t="s">
        <v>681</v>
      </c>
      <c r="C1945" t="s">
        <v>1562</v>
      </c>
      <c r="D1945" t="s">
        <v>3853</v>
      </c>
      <c r="E1945" t="s">
        <v>1563</v>
      </c>
      <c r="F1945" t="s">
        <v>3854</v>
      </c>
      <c r="G1945" t="s">
        <v>1623</v>
      </c>
      <c r="H1945" t="s">
        <v>1782</v>
      </c>
      <c r="I1945" t="s">
        <v>1783</v>
      </c>
      <c r="J1945" t="s">
        <v>1784</v>
      </c>
      <c r="K1945" t="s">
        <v>1785</v>
      </c>
      <c r="L1945" t="s">
        <v>1772</v>
      </c>
      <c r="M1945" t="s">
        <v>682</v>
      </c>
      <c r="N1945">
        <v>50</v>
      </c>
      <c r="O1945" t="s">
        <v>16</v>
      </c>
      <c r="P1945" t="s">
        <v>19</v>
      </c>
      <c r="Q1945" t="s">
        <v>233</v>
      </c>
      <c r="R1945" t="s">
        <v>12</v>
      </c>
      <c r="S1945">
        <v>4</v>
      </c>
      <c r="T1945">
        <v>836.23</v>
      </c>
      <c r="U1945">
        <v>0.12</v>
      </c>
      <c r="V1945">
        <v>2943.5295999999998</v>
      </c>
      <c r="W1945" t="s">
        <v>1826</v>
      </c>
    </row>
    <row r="1946" spans="1:23">
      <c r="A1946" s="27">
        <v>45921</v>
      </c>
      <c r="B1946" t="s">
        <v>1246</v>
      </c>
      <c r="C1946" t="s">
        <v>1626</v>
      </c>
      <c r="D1946" t="s">
        <v>3896</v>
      </c>
      <c r="E1946" t="s">
        <v>1563</v>
      </c>
      <c r="F1946" t="s">
        <v>3897</v>
      </c>
      <c r="G1946" t="s">
        <v>1665</v>
      </c>
      <c r="H1946" t="s">
        <v>1769</v>
      </c>
      <c r="I1946" t="s">
        <v>1770</v>
      </c>
      <c r="J1946" t="s">
        <v>1763</v>
      </c>
      <c r="K1946" t="s">
        <v>1771</v>
      </c>
      <c r="L1946" t="s">
        <v>1772</v>
      </c>
      <c r="M1946" t="s">
        <v>1247</v>
      </c>
      <c r="N1946">
        <v>57</v>
      </c>
      <c r="O1946" t="s">
        <v>16</v>
      </c>
      <c r="P1946" t="s">
        <v>19</v>
      </c>
      <c r="Q1946" t="s">
        <v>317</v>
      </c>
      <c r="R1946" t="s">
        <v>12</v>
      </c>
      <c r="S1946">
        <v>4</v>
      </c>
      <c r="T1946">
        <v>983.38</v>
      </c>
      <c r="U1946">
        <v>0.25</v>
      </c>
      <c r="V1946">
        <v>2950.14</v>
      </c>
      <c r="W1946" t="s">
        <v>1826</v>
      </c>
    </row>
    <row r="1947" spans="1:23">
      <c r="A1947" s="27">
        <v>45921</v>
      </c>
      <c r="B1947" t="s">
        <v>1310</v>
      </c>
      <c r="C1947" t="s">
        <v>1646</v>
      </c>
      <c r="D1947" t="s">
        <v>3908</v>
      </c>
      <c r="E1947" t="s">
        <v>1558</v>
      </c>
      <c r="F1947" t="s">
        <v>3909</v>
      </c>
      <c r="G1947" t="s">
        <v>1703</v>
      </c>
      <c r="H1947" t="s">
        <v>1761</v>
      </c>
      <c r="I1947" t="s">
        <v>1762</v>
      </c>
      <c r="J1947" t="s">
        <v>1763</v>
      </c>
      <c r="K1947" t="s">
        <v>1764</v>
      </c>
      <c r="L1947" t="s">
        <v>1765</v>
      </c>
      <c r="M1947" t="s">
        <v>4001</v>
      </c>
      <c r="N1947">
        <v>42</v>
      </c>
      <c r="O1947" t="s">
        <v>16</v>
      </c>
      <c r="P1947" t="s">
        <v>31</v>
      </c>
      <c r="Q1947" t="s">
        <v>74</v>
      </c>
      <c r="R1947" t="s">
        <v>12</v>
      </c>
      <c r="S1947">
        <v>4</v>
      </c>
      <c r="T1947">
        <v>829.36</v>
      </c>
      <c r="U1947">
        <v>0.11</v>
      </c>
      <c r="V1947">
        <v>2952.5216</v>
      </c>
      <c r="W1947" t="s">
        <v>1824</v>
      </c>
    </row>
    <row r="1948" spans="1:23">
      <c r="A1948" s="27">
        <v>45921</v>
      </c>
      <c r="B1948" t="s">
        <v>496</v>
      </c>
      <c r="C1948" t="s">
        <v>1652</v>
      </c>
      <c r="D1948" t="s">
        <v>3912</v>
      </c>
      <c r="E1948" t="s">
        <v>1566</v>
      </c>
      <c r="F1948" t="s">
        <v>3887</v>
      </c>
      <c r="G1948" t="s">
        <v>1585</v>
      </c>
      <c r="H1948" t="s">
        <v>1779</v>
      </c>
      <c r="I1948" t="s">
        <v>1780</v>
      </c>
      <c r="J1948" t="s">
        <v>1763</v>
      </c>
      <c r="K1948" t="s">
        <v>1781</v>
      </c>
      <c r="L1948" t="s">
        <v>1772</v>
      </c>
      <c r="M1948" t="s">
        <v>497</v>
      </c>
      <c r="N1948">
        <v>49</v>
      </c>
      <c r="O1948" t="s">
        <v>16</v>
      </c>
      <c r="P1948" t="s">
        <v>31</v>
      </c>
      <c r="Q1948" t="s">
        <v>39</v>
      </c>
      <c r="R1948" t="s">
        <v>12</v>
      </c>
      <c r="S1948">
        <v>4</v>
      </c>
      <c r="T1948">
        <v>915.17</v>
      </c>
      <c r="U1948">
        <v>0.19</v>
      </c>
      <c r="V1948">
        <v>2965.1507999999999</v>
      </c>
      <c r="W1948" t="s">
        <v>1826</v>
      </c>
    </row>
    <row r="1949" spans="1:23">
      <c r="A1949" s="27">
        <v>45921</v>
      </c>
      <c r="B1949" t="s">
        <v>963</v>
      </c>
      <c r="C1949" t="s">
        <v>1658</v>
      </c>
      <c r="D1949" t="s">
        <v>3915</v>
      </c>
      <c r="E1949" t="s">
        <v>1544</v>
      </c>
      <c r="F1949" t="s">
        <v>3864</v>
      </c>
      <c r="G1949" t="s">
        <v>1545</v>
      </c>
      <c r="H1949" t="s">
        <v>1804</v>
      </c>
      <c r="I1949" t="s">
        <v>1805</v>
      </c>
      <c r="J1949" t="s">
        <v>1784</v>
      </c>
      <c r="K1949" t="s">
        <v>1806</v>
      </c>
      <c r="L1949" t="s">
        <v>1756</v>
      </c>
      <c r="M1949" t="s">
        <v>964</v>
      </c>
      <c r="N1949">
        <v>64</v>
      </c>
      <c r="O1949" t="s">
        <v>9</v>
      </c>
      <c r="P1949" t="s">
        <v>19</v>
      </c>
      <c r="Q1949" t="s">
        <v>25</v>
      </c>
      <c r="R1949" t="s">
        <v>12</v>
      </c>
      <c r="S1949">
        <v>4</v>
      </c>
      <c r="T1949">
        <v>750.26</v>
      </c>
      <c r="U1949">
        <v>0.01</v>
      </c>
      <c r="V1949">
        <v>2971.0295999999998</v>
      </c>
      <c r="W1949" t="s">
        <v>1824</v>
      </c>
    </row>
    <row r="1950" spans="1:23">
      <c r="A1950" s="27">
        <v>45922</v>
      </c>
      <c r="B1950" t="s">
        <v>1492</v>
      </c>
      <c r="C1950" t="s">
        <v>1738</v>
      </c>
      <c r="D1950" t="s">
        <v>3956</v>
      </c>
      <c r="E1950" t="s">
        <v>1566</v>
      </c>
      <c r="F1950" t="s">
        <v>3848</v>
      </c>
      <c r="G1950" t="s">
        <v>1633</v>
      </c>
      <c r="H1950" t="s">
        <v>1801</v>
      </c>
      <c r="I1950" t="s">
        <v>1802</v>
      </c>
      <c r="J1950" t="s">
        <v>1759</v>
      </c>
      <c r="K1950" t="s">
        <v>1803</v>
      </c>
      <c r="L1950" t="s">
        <v>1756</v>
      </c>
      <c r="M1950" t="s">
        <v>1493</v>
      </c>
      <c r="N1950">
        <v>46</v>
      </c>
      <c r="O1950" t="s">
        <v>16</v>
      </c>
      <c r="P1950" t="s">
        <v>31</v>
      </c>
      <c r="Q1950" t="s">
        <v>81</v>
      </c>
      <c r="R1950" t="s">
        <v>12</v>
      </c>
      <c r="S1950">
        <v>4</v>
      </c>
      <c r="T1950">
        <v>918.1</v>
      </c>
      <c r="U1950">
        <v>0.19</v>
      </c>
      <c r="V1950">
        <v>2974.6439999999998</v>
      </c>
      <c r="W1950" t="s">
        <v>1824</v>
      </c>
    </row>
    <row r="1951" spans="1:23">
      <c r="A1951" s="27">
        <v>45923</v>
      </c>
      <c r="B1951" t="s">
        <v>1011</v>
      </c>
      <c r="C1951" t="s">
        <v>1636</v>
      </c>
      <c r="D1951" t="s">
        <v>3902</v>
      </c>
      <c r="E1951" t="s">
        <v>1566</v>
      </c>
      <c r="F1951" t="s">
        <v>3856</v>
      </c>
      <c r="G1951" t="s">
        <v>1647</v>
      </c>
      <c r="H1951" t="s">
        <v>1786</v>
      </c>
      <c r="I1951" t="s">
        <v>1787</v>
      </c>
      <c r="J1951" t="s">
        <v>1763</v>
      </c>
      <c r="K1951" t="s">
        <v>1788</v>
      </c>
      <c r="L1951" t="s">
        <v>1756</v>
      </c>
      <c r="M1951" t="s">
        <v>1012</v>
      </c>
      <c r="N1951">
        <v>21</v>
      </c>
      <c r="O1951" t="s">
        <v>16</v>
      </c>
      <c r="P1951" t="s">
        <v>26</v>
      </c>
      <c r="Q1951" t="s">
        <v>18</v>
      </c>
      <c r="R1951" t="s">
        <v>12</v>
      </c>
      <c r="S1951">
        <v>4</v>
      </c>
      <c r="T1951">
        <v>791.65</v>
      </c>
      <c r="U1951">
        <v>0.06</v>
      </c>
      <c r="V1951">
        <v>2976.6039999999998</v>
      </c>
      <c r="W1951" t="s">
        <v>1826</v>
      </c>
    </row>
    <row r="1952" spans="1:23">
      <c r="A1952" s="27">
        <v>45923</v>
      </c>
      <c r="B1952" t="s">
        <v>657</v>
      </c>
      <c r="C1952" t="s">
        <v>1690</v>
      </c>
      <c r="D1952" t="s">
        <v>3932</v>
      </c>
      <c r="E1952" t="s">
        <v>1558</v>
      </c>
      <c r="F1952" t="s">
        <v>3861</v>
      </c>
      <c r="G1952" t="s">
        <v>1564</v>
      </c>
      <c r="H1952" t="s">
        <v>1794</v>
      </c>
      <c r="I1952" t="s">
        <v>1795</v>
      </c>
      <c r="J1952" t="s">
        <v>1759</v>
      </c>
      <c r="K1952" t="s">
        <v>1796</v>
      </c>
      <c r="L1952" t="s">
        <v>1772</v>
      </c>
      <c r="M1952" t="s">
        <v>658</v>
      </c>
      <c r="N1952">
        <v>25</v>
      </c>
      <c r="O1952" t="s">
        <v>16</v>
      </c>
      <c r="P1952" t="s">
        <v>26</v>
      </c>
      <c r="Q1952" t="s">
        <v>74</v>
      </c>
      <c r="R1952" t="s">
        <v>12</v>
      </c>
      <c r="S1952">
        <v>4</v>
      </c>
      <c r="T1952">
        <v>849.17</v>
      </c>
      <c r="U1952">
        <v>0.12</v>
      </c>
      <c r="V1952">
        <v>2989.0783999999999</v>
      </c>
      <c r="W1952" t="s">
        <v>1824</v>
      </c>
    </row>
    <row r="1953" spans="1:23">
      <c r="A1953" s="27">
        <v>45923</v>
      </c>
      <c r="B1953" t="s">
        <v>601</v>
      </c>
      <c r="C1953" t="s">
        <v>1616</v>
      </c>
      <c r="D1953" t="s">
        <v>3890</v>
      </c>
      <c r="E1953" t="s">
        <v>1563</v>
      </c>
      <c r="F1953" t="s">
        <v>3839</v>
      </c>
      <c r="G1953" t="s">
        <v>1735</v>
      </c>
      <c r="H1953" t="s">
        <v>1769</v>
      </c>
      <c r="I1953" t="s">
        <v>1770</v>
      </c>
      <c r="J1953" t="s">
        <v>1763</v>
      </c>
      <c r="K1953" t="s">
        <v>1771</v>
      </c>
      <c r="L1953" t="s">
        <v>1772</v>
      </c>
      <c r="M1953" t="s">
        <v>602</v>
      </c>
      <c r="N1953">
        <v>23</v>
      </c>
      <c r="O1953" t="s">
        <v>16</v>
      </c>
      <c r="P1953" t="s">
        <v>26</v>
      </c>
      <c r="Q1953" t="s">
        <v>274</v>
      </c>
      <c r="R1953" t="s">
        <v>12</v>
      </c>
      <c r="S1953">
        <v>4</v>
      </c>
      <c r="T1953">
        <v>925.19</v>
      </c>
      <c r="U1953">
        <v>0.19</v>
      </c>
      <c r="V1953">
        <v>2997.615600000001</v>
      </c>
      <c r="W1953" t="s">
        <v>1826</v>
      </c>
    </row>
    <row r="1954" spans="1:23">
      <c r="A1954" s="27">
        <v>45924</v>
      </c>
      <c r="B1954" t="s">
        <v>241</v>
      </c>
      <c r="C1954" t="s">
        <v>1570</v>
      </c>
      <c r="D1954" t="s">
        <v>3859</v>
      </c>
      <c r="E1954" t="s">
        <v>1563</v>
      </c>
      <c r="F1954" t="s">
        <v>3848</v>
      </c>
      <c r="G1954" t="s">
        <v>1571</v>
      </c>
      <c r="H1954" t="s">
        <v>1797</v>
      </c>
      <c r="I1954" t="s">
        <v>1798</v>
      </c>
      <c r="J1954" t="s">
        <v>1754</v>
      </c>
      <c r="K1954" t="s">
        <v>129</v>
      </c>
      <c r="L1954" t="s">
        <v>1756</v>
      </c>
      <c r="M1954" t="s">
        <v>242</v>
      </c>
      <c r="N1954">
        <v>21</v>
      </c>
      <c r="O1954" t="s">
        <v>16</v>
      </c>
      <c r="P1954" t="s">
        <v>26</v>
      </c>
      <c r="Q1954" t="s">
        <v>267</v>
      </c>
      <c r="R1954" t="s">
        <v>12</v>
      </c>
      <c r="S1954">
        <v>4</v>
      </c>
      <c r="T1954">
        <v>898.58</v>
      </c>
      <c r="U1954">
        <v>0.16</v>
      </c>
      <c r="V1954">
        <v>3019.2287999999999</v>
      </c>
      <c r="W1954" t="s">
        <v>1826</v>
      </c>
    </row>
    <row r="1955" spans="1:23">
      <c r="A1955" s="27">
        <v>45924</v>
      </c>
      <c r="B1955" t="s">
        <v>195</v>
      </c>
      <c r="C1955" t="s">
        <v>1570</v>
      </c>
      <c r="D1955" t="s">
        <v>3859</v>
      </c>
      <c r="E1955" t="s">
        <v>1563</v>
      </c>
      <c r="F1955" t="s">
        <v>3848</v>
      </c>
      <c r="G1955" t="s">
        <v>1587</v>
      </c>
      <c r="H1955" t="s">
        <v>1769</v>
      </c>
      <c r="I1955" t="s">
        <v>1770</v>
      </c>
      <c r="J1955" t="s">
        <v>1763</v>
      </c>
      <c r="K1955" t="s">
        <v>1771</v>
      </c>
      <c r="L1955" t="s">
        <v>1772</v>
      </c>
      <c r="M1955" t="s">
        <v>196</v>
      </c>
      <c r="N1955">
        <v>23</v>
      </c>
      <c r="O1955" t="s">
        <v>16</v>
      </c>
      <c r="P1955" t="s">
        <v>26</v>
      </c>
      <c r="Q1955" t="s">
        <v>11</v>
      </c>
      <c r="R1955" t="s">
        <v>12</v>
      </c>
      <c r="S1955">
        <v>4</v>
      </c>
      <c r="T1955">
        <v>780.07</v>
      </c>
      <c r="U1955">
        <v>0.03</v>
      </c>
      <c r="V1955">
        <v>3026.6716000000001</v>
      </c>
      <c r="W1955" t="s">
        <v>1826</v>
      </c>
    </row>
    <row r="1956" spans="1:23">
      <c r="A1956" s="27">
        <v>45924</v>
      </c>
      <c r="B1956" t="s">
        <v>660</v>
      </c>
      <c r="C1956" t="s">
        <v>1704</v>
      </c>
      <c r="D1956" t="s">
        <v>3939</v>
      </c>
      <c r="E1956" t="s">
        <v>1544</v>
      </c>
      <c r="F1956" t="s">
        <v>3864</v>
      </c>
      <c r="G1956" t="s">
        <v>1733</v>
      </c>
      <c r="H1956" t="s">
        <v>1782</v>
      </c>
      <c r="I1956" t="s">
        <v>1783</v>
      </c>
      <c r="J1956" t="s">
        <v>1784</v>
      </c>
      <c r="K1956" t="s">
        <v>1785</v>
      </c>
      <c r="L1956" t="s">
        <v>1772</v>
      </c>
      <c r="M1956" t="s">
        <v>661</v>
      </c>
      <c r="N1956">
        <v>37</v>
      </c>
      <c r="O1956" t="s">
        <v>16</v>
      </c>
      <c r="P1956" t="s">
        <v>31</v>
      </c>
      <c r="Q1956" t="s">
        <v>267</v>
      </c>
      <c r="R1956" t="s">
        <v>12</v>
      </c>
      <c r="S1956">
        <v>4</v>
      </c>
      <c r="T1956">
        <v>870.18</v>
      </c>
      <c r="U1956">
        <v>0.13</v>
      </c>
      <c r="V1956">
        <v>3028.2264</v>
      </c>
      <c r="W1956" t="s">
        <v>1826</v>
      </c>
    </row>
    <row r="1957" spans="1:23">
      <c r="A1957" s="27">
        <v>45925</v>
      </c>
      <c r="B1957" t="s">
        <v>1243</v>
      </c>
      <c r="C1957" t="s">
        <v>1596</v>
      </c>
      <c r="D1957" t="s">
        <v>3878</v>
      </c>
      <c r="E1957" t="s">
        <v>1566</v>
      </c>
      <c r="F1957" t="s">
        <v>3879</v>
      </c>
      <c r="G1957" t="s">
        <v>1556</v>
      </c>
      <c r="H1957" t="s">
        <v>1757</v>
      </c>
      <c r="I1957" t="s">
        <v>1758</v>
      </c>
      <c r="J1957" t="s">
        <v>1759</v>
      </c>
      <c r="K1957" t="s">
        <v>1760</v>
      </c>
      <c r="L1957" t="s">
        <v>1756</v>
      </c>
      <c r="M1957" t="s">
        <v>1244</v>
      </c>
      <c r="N1957">
        <v>27</v>
      </c>
      <c r="O1957" t="s">
        <v>9</v>
      </c>
      <c r="P1957" t="s">
        <v>26</v>
      </c>
      <c r="Q1957" t="s">
        <v>324</v>
      </c>
      <c r="R1957" t="s">
        <v>12</v>
      </c>
      <c r="S1957">
        <v>4</v>
      </c>
      <c r="T1957">
        <v>996.85</v>
      </c>
      <c r="U1957">
        <v>0.24</v>
      </c>
      <c r="V1957">
        <v>3030.424</v>
      </c>
      <c r="W1957" t="s">
        <v>1826</v>
      </c>
    </row>
    <row r="1958" spans="1:23">
      <c r="A1958" s="27">
        <v>45925</v>
      </c>
      <c r="B1958" t="s">
        <v>803</v>
      </c>
      <c r="C1958" t="s">
        <v>1680</v>
      </c>
      <c r="D1958" t="s">
        <v>3926</v>
      </c>
      <c r="E1958" t="s">
        <v>1558</v>
      </c>
      <c r="F1958" t="s">
        <v>3861</v>
      </c>
      <c r="G1958" t="s">
        <v>1665</v>
      </c>
      <c r="H1958" t="s">
        <v>1804</v>
      </c>
      <c r="I1958" t="s">
        <v>1805</v>
      </c>
      <c r="J1958" t="s">
        <v>1784</v>
      </c>
      <c r="K1958" t="s">
        <v>1806</v>
      </c>
      <c r="L1958" t="s">
        <v>1756</v>
      </c>
      <c r="M1958" t="s">
        <v>804</v>
      </c>
      <c r="N1958">
        <v>64</v>
      </c>
      <c r="O1958" t="s">
        <v>9</v>
      </c>
      <c r="P1958" t="s">
        <v>19</v>
      </c>
      <c r="Q1958" t="s">
        <v>434</v>
      </c>
      <c r="R1958" t="s">
        <v>12</v>
      </c>
      <c r="S1958">
        <v>4</v>
      </c>
      <c r="T1958">
        <v>805.99</v>
      </c>
      <c r="U1958">
        <v>0.06</v>
      </c>
      <c r="V1958">
        <v>3030.5223999999998</v>
      </c>
      <c r="W1958" t="s">
        <v>1826</v>
      </c>
    </row>
    <row r="1959" spans="1:23">
      <c r="A1959" s="27">
        <v>45925</v>
      </c>
      <c r="B1959" t="s">
        <v>890</v>
      </c>
      <c r="C1959" t="s">
        <v>1668</v>
      </c>
      <c r="D1959" t="s">
        <v>3920</v>
      </c>
      <c r="E1959" t="s">
        <v>1558</v>
      </c>
      <c r="F1959" t="s">
        <v>3909</v>
      </c>
      <c r="G1959" t="s">
        <v>1589</v>
      </c>
      <c r="H1959" t="s">
        <v>1792</v>
      </c>
      <c r="I1959" t="s">
        <v>1793</v>
      </c>
      <c r="J1959" t="s">
        <v>1763</v>
      </c>
      <c r="K1959" t="s">
        <v>395</v>
      </c>
      <c r="L1959" t="s">
        <v>1772</v>
      </c>
      <c r="M1959" t="s">
        <v>891</v>
      </c>
      <c r="N1959">
        <v>48</v>
      </c>
      <c r="O1959" t="s">
        <v>9</v>
      </c>
      <c r="P1959" t="s">
        <v>31</v>
      </c>
      <c r="Q1959" t="s">
        <v>99</v>
      </c>
      <c r="R1959" t="s">
        <v>12</v>
      </c>
      <c r="S1959">
        <v>4</v>
      </c>
      <c r="T1959">
        <v>861.55</v>
      </c>
      <c r="U1959">
        <v>0.12</v>
      </c>
      <c r="V1959">
        <v>3032.6559999999999</v>
      </c>
      <c r="W1959" t="s">
        <v>1824</v>
      </c>
    </row>
    <row r="1960" spans="1:23">
      <c r="A1960" s="27">
        <v>45926</v>
      </c>
      <c r="B1960" t="s">
        <v>1199</v>
      </c>
      <c r="C1960" t="s">
        <v>1708</v>
      </c>
      <c r="D1960" t="s">
        <v>3941</v>
      </c>
      <c r="E1960" t="s">
        <v>1544</v>
      </c>
      <c r="F1960" t="s">
        <v>3858</v>
      </c>
      <c r="G1960" t="s">
        <v>1647</v>
      </c>
      <c r="H1960" t="s">
        <v>1761</v>
      </c>
      <c r="I1960" t="s">
        <v>1762</v>
      </c>
      <c r="J1960" t="s">
        <v>1763</v>
      </c>
      <c r="K1960" t="s">
        <v>1764</v>
      </c>
      <c r="L1960" t="s">
        <v>1765</v>
      </c>
      <c r="M1960" t="s">
        <v>1200</v>
      </c>
      <c r="N1960">
        <v>52</v>
      </c>
      <c r="O1960" t="s">
        <v>16</v>
      </c>
      <c r="P1960" t="s">
        <v>19</v>
      </c>
      <c r="Q1960" t="s">
        <v>62</v>
      </c>
      <c r="R1960" t="s">
        <v>12</v>
      </c>
      <c r="S1960">
        <v>4</v>
      </c>
      <c r="T1960">
        <v>806.99</v>
      </c>
      <c r="U1960">
        <v>0.06</v>
      </c>
      <c r="V1960">
        <v>3034.2824000000001</v>
      </c>
      <c r="W1960" t="s">
        <v>1826</v>
      </c>
    </row>
    <row r="1961" spans="1:23">
      <c r="A1961" s="27">
        <v>45926</v>
      </c>
      <c r="B1961" t="s">
        <v>1145</v>
      </c>
      <c r="C1961" t="s">
        <v>1694</v>
      </c>
      <c r="D1961" t="s">
        <v>3934</v>
      </c>
      <c r="E1961" t="s">
        <v>1566</v>
      </c>
      <c r="F1961" t="s">
        <v>3887</v>
      </c>
      <c r="G1961" t="s">
        <v>1675</v>
      </c>
      <c r="H1961" t="s">
        <v>1776</v>
      </c>
      <c r="I1961" t="s">
        <v>1777</v>
      </c>
      <c r="J1961" t="s">
        <v>1754</v>
      </c>
      <c r="K1961" t="s">
        <v>1778</v>
      </c>
      <c r="L1961" t="s">
        <v>1772</v>
      </c>
      <c r="M1961" t="s">
        <v>1146</v>
      </c>
      <c r="N1961">
        <v>40</v>
      </c>
      <c r="O1961" t="s">
        <v>16</v>
      </c>
      <c r="P1961" t="s">
        <v>31</v>
      </c>
      <c r="Q1961" t="s">
        <v>171</v>
      </c>
      <c r="R1961" t="s">
        <v>12</v>
      </c>
      <c r="S1961">
        <v>4</v>
      </c>
      <c r="T1961">
        <v>934.96</v>
      </c>
      <c r="U1961">
        <v>0.18</v>
      </c>
      <c r="V1961">
        <v>3066.6687999999999</v>
      </c>
      <c r="W1961" t="s">
        <v>1829</v>
      </c>
    </row>
    <row r="1962" spans="1:23">
      <c r="A1962" s="27">
        <v>45927</v>
      </c>
      <c r="B1962" t="s">
        <v>969</v>
      </c>
      <c r="C1962" t="s">
        <v>1734</v>
      </c>
      <c r="D1962" t="s">
        <v>3954</v>
      </c>
      <c r="E1962" t="s">
        <v>1563</v>
      </c>
      <c r="F1962" t="s">
        <v>3839</v>
      </c>
      <c r="G1962" t="s">
        <v>1715</v>
      </c>
      <c r="H1962" t="s">
        <v>1794</v>
      </c>
      <c r="I1962" t="s">
        <v>1795</v>
      </c>
      <c r="J1962" t="s">
        <v>1759</v>
      </c>
      <c r="K1962" t="s">
        <v>1796</v>
      </c>
      <c r="L1962" t="s">
        <v>1772</v>
      </c>
      <c r="M1962" t="s">
        <v>970</v>
      </c>
      <c r="N1962">
        <v>56</v>
      </c>
      <c r="O1962" t="s">
        <v>16</v>
      </c>
      <c r="P1962" t="s">
        <v>19</v>
      </c>
      <c r="Q1962" t="s">
        <v>81</v>
      </c>
      <c r="R1962" t="s">
        <v>12</v>
      </c>
      <c r="S1962">
        <v>4</v>
      </c>
      <c r="T1962">
        <v>986.41</v>
      </c>
      <c r="U1962">
        <v>0.22</v>
      </c>
      <c r="V1962">
        <v>3077.5992000000001</v>
      </c>
      <c r="W1962" t="s">
        <v>1824</v>
      </c>
    </row>
    <row r="1963" spans="1:23">
      <c r="A1963" s="27">
        <v>45927</v>
      </c>
      <c r="B1963" t="s">
        <v>690</v>
      </c>
      <c r="C1963" t="s">
        <v>1648</v>
      </c>
      <c r="D1963" t="s">
        <v>3910</v>
      </c>
      <c r="E1963" t="s">
        <v>1566</v>
      </c>
      <c r="F1963" t="s">
        <v>3856</v>
      </c>
      <c r="G1963" t="s">
        <v>1653</v>
      </c>
      <c r="H1963" t="s">
        <v>1769</v>
      </c>
      <c r="I1963" t="s">
        <v>1770</v>
      </c>
      <c r="J1963" t="s">
        <v>1763</v>
      </c>
      <c r="K1963" t="s">
        <v>1771</v>
      </c>
      <c r="L1963" t="s">
        <v>1772</v>
      </c>
      <c r="M1963" t="s">
        <v>691</v>
      </c>
      <c r="N1963">
        <v>63</v>
      </c>
      <c r="O1963" t="s">
        <v>16</v>
      </c>
      <c r="P1963" t="s">
        <v>19</v>
      </c>
      <c r="Q1963" t="s">
        <v>254</v>
      </c>
      <c r="R1963" t="s">
        <v>12</v>
      </c>
      <c r="S1963">
        <v>4</v>
      </c>
      <c r="T1963">
        <v>943.36</v>
      </c>
      <c r="U1963">
        <v>0.18</v>
      </c>
      <c r="V1963">
        <v>3094.2208000000001</v>
      </c>
      <c r="W1963" t="s">
        <v>1829</v>
      </c>
    </row>
    <row r="1964" spans="1:23">
      <c r="A1964" s="27">
        <v>45927</v>
      </c>
      <c r="B1964" t="s">
        <v>1260</v>
      </c>
      <c r="C1964" t="s">
        <v>1694</v>
      </c>
      <c r="D1964" t="s">
        <v>3934</v>
      </c>
      <c r="E1964" t="s">
        <v>1566</v>
      </c>
      <c r="F1964" t="s">
        <v>3887</v>
      </c>
      <c r="G1964" t="s">
        <v>1619</v>
      </c>
      <c r="H1964" t="s">
        <v>1797</v>
      </c>
      <c r="I1964" t="s">
        <v>1798</v>
      </c>
      <c r="J1964" t="s">
        <v>1754</v>
      </c>
      <c r="K1964" t="s">
        <v>129</v>
      </c>
      <c r="L1964" t="s">
        <v>1756</v>
      </c>
      <c r="M1964" t="s">
        <v>1261</v>
      </c>
      <c r="N1964">
        <v>18</v>
      </c>
      <c r="O1964" t="s">
        <v>16</v>
      </c>
      <c r="P1964" t="s">
        <v>26</v>
      </c>
      <c r="Q1964" t="s">
        <v>47</v>
      </c>
      <c r="R1964" t="s">
        <v>12</v>
      </c>
      <c r="S1964">
        <v>4</v>
      </c>
      <c r="T1964">
        <v>922.69</v>
      </c>
      <c r="U1964">
        <v>0.16</v>
      </c>
      <c r="V1964">
        <v>3100.2384000000002</v>
      </c>
      <c r="W1964" t="s">
        <v>1826</v>
      </c>
    </row>
    <row r="1965" spans="1:23">
      <c r="A1965" s="27">
        <v>45928</v>
      </c>
      <c r="B1965" t="s">
        <v>800</v>
      </c>
      <c r="C1965" t="s">
        <v>1660</v>
      </c>
      <c r="D1965" t="s">
        <v>3916</v>
      </c>
      <c r="E1965" t="s">
        <v>1544</v>
      </c>
      <c r="F1965" t="s">
        <v>3864</v>
      </c>
      <c r="G1965" t="s">
        <v>1699</v>
      </c>
      <c r="H1965" t="s">
        <v>1752</v>
      </c>
      <c r="I1965" t="s">
        <v>1753</v>
      </c>
      <c r="J1965" t="s">
        <v>1754</v>
      </c>
      <c r="K1965" t="s">
        <v>1755</v>
      </c>
      <c r="L1965" t="s">
        <v>1756</v>
      </c>
      <c r="M1965" t="s">
        <v>801</v>
      </c>
      <c r="N1965">
        <v>48</v>
      </c>
      <c r="O1965" t="s">
        <v>9</v>
      </c>
      <c r="P1965" t="s">
        <v>31</v>
      </c>
      <c r="Q1965" t="s">
        <v>237</v>
      </c>
      <c r="R1965" t="s">
        <v>12</v>
      </c>
      <c r="S1965">
        <v>4</v>
      </c>
      <c r="T1965">
        <v>827.39</v>
      </c>
      <c r="U1965">
        <v>0.06</v>
      </c>
      <c r="V1965">
        <v>3110.9863999999998</v>
      </c>
      <c r="W1965" t="s">
        <v>1826</v>
      </c>
    </row>
    <row r="1966" spans="1:23">
      <c r="A1966" s="27">
        <v>45929</v>
      </c>
      <c r="B1966" t="s">
        <v>598</v>
      </c>
      <c r="C1966" t="s">
        <v>1674</v>
      </c>
      <c r="D1966" t="s">
        <v>3923</v>
      </c>
      <c r="E1966" t="s">
        <v>1558</v>
      </c>
      <c r="F1966" t="s">
        <v>3850</v>
      </c>
      <c r="G1966" t="s">
        <v>1731</v>
      </c>
      <c r="H1966" t="s">
        <v>1752</v>
      </c>
      <c r="I1966" t="s">
        <v>1753</v>
      </c>
      <c r="J1966" t="s">
        <v>1754</v>
      </c>
      <c r="K1966" t="s">
        <v>1755</v>
      </c>
      <c r="L1966" t="s">
        <v>1756</v>
      </c>
      <c r="M1966" t="s">
        <v>599</v>
      </c>
      <c r="N1966">
        <v>60</v>
      </c>
      <c r="O1966" t="s">
        <v>9</v>
      </c>
      <c r="P1966" t="s">
        <v>19</v>
      </c>
      <c r="Q1966" t="s">
        <v>51</v>
      </c>
      <c r="R1966" t="s">
        <v>12</v>
      </c>
      <c r="S1966">
        <v>4</v>
      </c>
      <c r="T1966">
        <v>925.95</v>
      </c>
      <c r="U1966">
        <v>0.16</v>
      </c>
      <c r="V1966">
        <v>3111.192</v>
      </c>
      <c r="W1966" t="s">
        <v>1824</v>
      </c>
    </row>
    <row r="1967" spans="1:23">
      <c r="A1967" s="27">
        <v>45929</v>
      </c>
      <c r="B1967" t="s">
        <v>208</v>
      </c>
      <c r="C1967" t="s">
        <v>1546</v>
      </c>
      <c r="D1967" t="s">
        <v>3840</v>
      </c>
      <c r="E1967" t="s">
        <v>1547</v>
      </c>
      <c r="F1967" t="s">
        <v>3841</v>
      </c>
      <c r="G1967" t="s">
        <v>1731</v>
      </c>
      <c r="H1967" t="s">
        <v>1792</v>
      </c>
      <c r="I1967" t="s">
        <v>1793</v>
      </c>
      <c r="J1967" t="s">
        <v>1763</v>
      </c>
      <c r="K1967" t="s">
        <v>395</v>
      </c>
      <c r="L1967" t="s">
        <v>1772</v>
      </c>
      <c r="M1967" t="s">
        <v>209</v>
      </c>
      <c r="N1967">
        <v>56</v>
      </c>
      <c r="O1967" t="s">
        <v>16</v>
      </c>
      <c r="P1967" t="s">
        <v>19</v>
      </c>
      <c r="Q1967" t="s">
        <v>88</v>
      </c>
      <c r="R1967" t="s">
        <v>12</v>
      </c>
      <c r="S1967">
        <v>4</v>
      </c>
      <c r="T1967">
        <v>880.26</v>
      </c>
      <c r="U1967">
        <v>0.11</v>
      </c>
      <c r="V1967">
        <v>3133.7256000000002</v>
      </c>
      <c r="W1967" t="s">
        <v>1824</v>
      </c>
    </row>
    <row r="1968" spans="1:23">
      <c r="A1968" s="27">
        <v>45929</v>
      </c>
      <c r="B1968" t="s">
        <v>598</v>
      </c>
      <c r="C1968" t="s">
        <v>1622</v>
      </c>
      <c r="D1968" t="s">
        <v>3893</v>
      </c>
      <c r="E1968" t="s">
        <v>1547</v>
      </c>
      <c r="F1968" t="s">
        <v>3894</v>
      </c>
      <c r="G1968" t="s">
        <v>1581</v>
      </c>
      <c r="H1968" t="s">
        <v>1782</v>
      </c>
      <c r="I1968" t="s">
        <v>1783</v>
      </c>
      <c r="J1968" t="s">
        <v>1784</v>
      </c>
      <c r="K1968" t="s">
        <v>1785</v>
      </c>
      <c r="L1968" t="s">
        <v>1772</v>
      </c>
      <c r="M1968" t="s">
        <v>599</v>
      </c>
      <c r="N1968">
        <v>60</v>
      </c>
      <c r="O1968" t="s">
        <v>9</v>
      </c>
      <c r="P1968" t="s">
        <v>19</v>
      </c>
      <c r="Q1968" t="s">
        <v>254</v>
      </c>
      <c r="R1968" t="s">
        <v>12</v>
      </c>
      <c r="S1968">
        <v>4</v>
      </c>
      <c r="T1968">
        <v>923.14</v>
      </c>
      <c r="U1968">
        <v>0.15</v>
      </c>
      <c r="V1968">
        <v>3138.6759999999999</v>
      </c>
      <c r="W1968" t="s">
        <v>1824</v>
      </c>
    </row>
    <row r="1969" spans="1:23">
      <c r="A1969" s="27">
        <v>45929</v>
      </c>
      <c r="B1969" t="s">
        <v>1187</v>
      </c>
      <c r="C1969" t="s">
        <v>1744</v>
      </c>
      <c r="D1969" t="s">
        <v>3959</v>
      </c>
      <c r="E1969" t="s">
        <v>1563</v>
      </c>
      <c r="F1969" t="s">
        <v>3854</v>
      </c>
      <c r="G1969" t="s">
        <v>1569</v>
      </c>
      <c r="H1969" t="s">
        <v>1799</v>
      </c>
      <c r="I1969" t="s">
        <v>1800</v>
      </c>
      <c r="J1969" t="s">
        <v>1763</v>
      </c>
      <c r="K1969" t="s">
        <v>207</v>
      </c>
      <c r="L1969" t="s">
        <v>1765</v>
      </c>
      <c r="M1969" t="s">
        <v>1188</v>
      </c>
      <c r="N1969">
        <v>23</v>
      </c>
      <c r="O1969" t="s">
        <v>9</v>
      </c>
      <c r="P1969" t="s">
        <v>26</v>
      </c>
      <c r="Q1969" t="s">
        <v>58</v>
      </c>
      <c r="R1969" t="s">
        <v>12</v>
      </c>
      <c r="S1969">
        <v>4</v>
      </c>
      <c r="T1969">
        <v>912.61</v>
      </c>
      <c r="U1969">
        <v>0.14000000000000001</v>
      </c>
      <c r="V1969">
        <v>3139.3784000000001</v>
      </c>
      <c r="W1969" t="s">
        <v>1826</v>
      </c>
    </row>
    <row r="1970" spans="1:23">
      <c r="A1970" s="27">
        <v>45930</v>
      </c>
      <c r="B1970" t="s">
        <v>1492</v>
      </c>
      <c r="C1970" t="s">
        <v>1630</v>
      </c>
      <c r="D1970" t="s">
        <v>3899</v>
      </c>
      <c r="E1970" t="s">
        <v>1566</v>
      </c>
      <c r="F1970" t="s">
        <v>3856</v>
      </c>
      <c r="G1970" t="s">
        <v>1581</v>
      </c>
      <c r="H1970" t="s">
        <v>1807</v>
      </c>
      <c r="I1970" t="s">
        <v>1808</v>
      </c>
      <c r="J1970" t="s">
        <v>1759</v>
      </c>
      <c r="K1970" t="s">
        <v>1809</v>
      </c>
      <c r="L1970" t="s">
        <v>1756</v>
      </c>
      <c r="M1970" t="s">
        <v>1493</v>
      </c>
      <c r="N1970">
        <v>46</v>
      </c>
      <c r="O1970" t="s">
        <v>16</v>
      </c>
      <c r="P1970" t="s">
        <v>31</v>
      </c>
      <c r="Q1970" t="s">
        <v>30</v>
      </c>
      <c r="R1970" t="s">
        <v>12</v>
      </c>
      <c r="S1970">
        <v>4</v>
      </c>
      <c r="T1970">
        <v>982.45</v>
      </c>
      <c r="U1970">
        <v>0.2</v>
      </c>
      <c r="V1970">
        <v>3143.84</v>
      </c>
      <c r="W1970" t="s">
        <v>1829</v>
      </c>
    </row>
    <row r="1971" spans="1:23">
      <c r="A1971" s="27">
        <v>45930</v>
      </c>
      <c r="B1971" t="s">
        <v>1047</v>
      </c>
      <c r="C1971" t="s">
        <v>1543</v>
      </c>
      <c r="D1971" t="s">
        <v>3838</v>
      </c>
      <c r="E1971" t="s">
        <v>1563</v>
      </c>
      <c r="F1971" t="s">
        <v>3839</v>
      </c>
      <c r="G1971" t="s">
        <v>1743</v>
      </c>
      <c r="H1971" t="s">
        <v>1782</v>
      </c>
      <c r="I1971" t="s">
        <v>1783</v>
      </c>
      <c r="J1971" t="s">
        <v>1784</v>
      </c>
      <c r="K1971" t="s">
        <v>1785</v>
      </c>
      <c r="L1971" t="s">
        <v>1772</v>
      </c>
      <c r="M1971" t="s">
        <v>1048</v>
      </c>
      <c r="N1971">
        <v>64</v>
      </c>
      <c r="O1971" t="s">
        <v>16</v>
      </c>
      <c r="P1971" t="s">
        <v>19</v>
      </c>
      <c r="Q1971" t="s">
        <v>11</v>
      </c>
      <c r="R1971" t="s">
        <v>12</v>
      </c>
      <c r="S1971">
        <v>4</v>
      </c>
      <c r="T1971">
        <v>849.21</v>
      </c>
      <c r="U1971">
        <v>7.0000000000000007E-2</v>
      </c>
      <c r="V1971">
        <v>3159.0612000000001</v>
      </c>
      <c r="W1971" t="s">
        <v>1824</v>
      </c>
    </row>
    <row r="1972" spans="1:23">
      <c r="A1972" s="27">
        <v>45932</v>
      </c>
      <c r="B1972" t="s">
        <v>908</v>
      </c>
      <c r="C1972" t="s">
        <v>1712</v>
      </c>
      <c r="D1972" t="s">
        <v>3943</v>
      </c>
      <c r="E1972" t="s">
        <v>1566</v>
      </c>
      <c r="F1972" t="s">
        <v>3856</v>
      </c>
      <c r="G1972" t="s">
        <v>1655</v>
      </c>
      <c r="H1972" t="s">
        <v>1752</v>
      </c>
      <c r="I1972" t="s">
        <v>1753</v>
      </c>
      <c r="J1972" t="s">
        <v>1754</v>
      </c>
      <c r="K1972" t="s">
        <v>1755</v>
      </c>
      <c r="L1972" t="s">
        <v>1756</v>
      </c>
      <c r="M1972" t="s">
        <v>909</v>
      </c>
      <c r="N1972">
        <v>22</v>
      </c>
      <c r="O1972" t="s">
        <v>9</v>
      </c>
      <c r="P1972" t="s">
        <v>26</v>
      </c>
      <c r="Q1972" t="s">
        <v>88</v>
      </c>
      <c r="R1972" t="s">
        <v>12</v>
      </c>
      <c r="S1972">
        <v>4</v>
      </c>
      <c r="T1972">
        <v>854.37</v>
      </c>
      <c r="U1972">
        <v>7.0000000000000007E-2</v>
      </c>
      <c r="V1972">
        <v>3178.2564000000002</v>
      </c>
      <c r="W1972" t="s">
        <v>1826</v>
      </c>
    </row>
    <row r="1973" spans="1:23">
      <c r="A1973" s="27">
        <v>45932</v>
      </c>
      <c r="B1973" t="s">
        <v>214</v>
      </c>
      <c r="C1973" t="s">
        <v>1546</v>
      </c>
      <c r="D1973" t="s">
        <v>3840</v>
      </c>
      <c r="E1973" t="s">
        <v>1547</v>
      </c>
      <c r="F1973" t="s">
        <v>3841</v>
      </c>
      <c r="G1973" t="s">
        <v>1703</v>
      </c>
      <c r="H1973" t="s">
        <v>1776</v>
      </c>
      <c r="I1973" t="s">
        <v>1777</v>
      </c>
      <c r="J1973" t="s">
        <v>1754</v>
      </c>
      <c r="K1973" t="s">
        <v>1778</v>
      </c>
      <c r="L1973" t="s">
        <v>1772</v>
      </c>
      <c r="M1973" t="s">
        <v>215</v>
      </c>
      <c r="N1973">
        <v>43</v>
      </c>
      <c r="O1973" t="s">
        <v>16</v>
      </c>
      <c r="P1973" t="s">
        <v>31</v>
      </c>
      <c r="Q1973" t="s">
        <v>117</v>
      </c>
      <c r="R1973" t="s">
        <v>12</v>
      </c>
      <c r="S1973">
        <v>4</v>
      </c>
      <c r="T1973">
        <v>845.58</v>
      </c>
      <c r="U1973">
        <v>0.06</v>
      </c>
      <c r="V1973">
        <v>3179.3807999999999</v>
      </c>
      <c r="W1973" t="s">
        <v>1824</v>
      </c>
    </row>
    <row r="1974" spans="1:23">
      <c r="A1974" s="27">
        <v>45932</v>
      </c>
      <c r="B1974" t="s">
        <v>1449</v>
      </c>
      <c r="C1974" t="s">
        <v>1640</v>
      </c>
      <c r="D1974" t="s">
        <v>3904</v>
      </c>
      <c r="E1974" t="s">
        <v>1547</v>
      </c>
      <c r="F1974" t="s">
        <v>3843</v>
      </c>
      <c r="G1974" t="s">
        <v>1621</v>
      </c>
      <c r="H1974" t="s">
        <v>1757</v>
      </c>
      <c r="I1974" t="s">
        <v>1758</v>
      </c>
      <c r="J1974" t="s">
        <v>1759</v>
      </c>
      <c r="K1974" t="s">
        <v>1760</v>
      </c>
      <c r="L1974" t="s">
        <v>1756</v>
      </c>
      <c r="M1974" t="s">
        <v>1450</v>
      </c>
      <c r="N1974">
        <v>21</v>
      </c>
      <c r="O1974" t="s">
        <v>16</v>
      </c>
      <c r="P1974" t="s">
        <v>26</v>
      </c>
      <c r="Q1974" t="s">
        <v>99</v>
      </c>
      <c r="R1974" t="s">
        <v>12</v>
      </c>
      <c r="S1974">
        <v>4</v>
      </c>
      <c r="T1974">
        <v>837.34</v>
      </c>
      <c r="U1974">
        <v>0.05</v>
      </c>
      <c r="V1974">
        <v>3181.8919999999998</v>
      </c>
      <c r="W1974" t="s">
        <v>1826</v>
      </c>
    </row>
    <row r="1975" spans="1:23">
      <c r="A1975" s="27">
        <v>45933</v>
      </c>
      <c r="B1975" t="s">
        <v>1437</v>
      </c>
      <c r="C1975" t="s">
        <v>1616</v>
      </c>
      <c r="D1975" t="s">
        <v>3890</v>
      </c>
      <c r="E1975" t="s">
        <v>1563</v>
      </c>
      <c r="F1975" t="s">
        <v>3839</v>
      </c>
      <c r="G1975" t="s">
        <v>1741</v>
      </c>
      <c r="H1975" t="s">
        <v>1810</v>
      </c>
      <c r="I1975" t="s">
        <v>1811</v>
      </c>
      <c r="J1975" t="s">
        <v>1754</v>
      </c>
      <c r="K1975" t="s">
        <v>1812</v>
      </c>
      <c r="L1975" t="s">
        <v>1756</v>
      </c>
      <c r="M1975" t="s">
        <v>1438</v>
      </c>
      <c r="N1975">
        <v>18</v>
      </c>
      <c r="O1975" t="s">
        <v>9</v>
      </c>
      <c r="P1975" t="s">
        <v>26</v>
      </c>
      <c r="Q1975" t="s">
        <v>39</v>
      </c>
      <c r="R1975" t="s">
        <v>12</v>
      </c>
      <c r="S1975">
        <v>4</v>
      </c>
      <c r="T1975">
        <v>953.98</v>
      </c>
      <c r="U1975">
        <v>0.16</v>
      </c>
      <c r="V1975">
        <v>3205.3728000000001</v>
      </c>
      <c r="W1975" t="s">
        <v>1826</v>
      </c>
    </row>
    <row r="1976" spans="1:23">
      <c r="A1976" s="27">
        <v>45933</v>
      </c>
      <c r="B1976" t="s">
        <v>1518</v>
      </c>
      <c r="C1976" t="s">
        <v>1582</v>
      </c>
      <c r="D1976" t="s">
        <v>3869</v>
      </c>
      <c r="E1976" t="s">
        <v>1566</v>
      </c>
      <c r="F1976" t="s">
        <v>3848</v>
      </c>
      <c r="G1976" t="s">
        <v>1579</v>
      </c>
      <c r="H1976" t="s">
        <v>1799</v>
      </c>
      <c r="I1976" t="s">
        <v>1800</v>
      </c>
      <c r="J1976" t="s">
        <v>1763</v>
      </c>
      <c r="K1976" t="s">
        <v>207</v>
      </c>
      <c r="L1976" t="s">
        <v>1765</v>
      </c>
      <c r="M1976" t="s">
        <v>1519</v>
      </c>
      <c r="N1976">
        <v>21</v>
      </c>
      <c r="O1976" t="s">
        <v>9</v>
      </c>
      <c r="P1976" t="s">
        <v>26</v>
      </c>
      <c r="Q1976" t="s">
        <v>92</v>
      </c>
      <c r="R1976" t="s">
        <v>12</v>
      </c>
      <c r="S1976">
        <v>4</v>
      </c>
      <c r="T1976">
        <v>884.71</v>
      </c>
      <c r="U1976">
        <v>0.09</v>
      </c>
      <c r="V1976">
        <v>3220.3444</v>
      </c>
      <c r="W1976" t="s">
        <v>1824</v>
      </c>
    </row>
    <row r="1977" spans="1:23">
      <c r="A1977" s="27">
        <v>45934</v>
      </c>
      <c r="B1977" t="s">
        <v>321</v>
      </c>
      <c r="C1977" t="s">
        <v>1662</v>
      </c>
      <c r="D1977" t="s">
        <v>3917</v>
      </c>
      <c r="E1977" t="s">
        <v>1566</v>
      </c>
      <c r="F1977" t="s">
        <v>3856</v>
      </c>
      <c r="G1977" t="s">
        <v>1556</v>
      </c>
      <c r="H1977" t="s">
        <v>1766</v>
      </c>
      <c r="I1977" t="s">
        <v>1767</v>
      </c>
      <c r="J1977" t="s">
        <v>1759</v>
      </c>
      <c r="K1977" t="s">
        <v>1768</v>
      </c>
      <c r="L1977" t="s">
        <v>1765</v>
      </c>
      <c r="M1977" t="s">
        <v>322</v>
      </c>
      <c r="N1977">
        <v>43</v>
      </c>
      <c r="O1977" t="s">
        <v>9</v>
      </c>
      <c r="P1977" t="s">
        <v>31</v>
      </c>
      <c r="Q1977" t="s">
        <v>18</v>
      </c>
      <c r="R1977" t="s">
        <v>12</v>
      </c>
      <c r="S1977">
        <v>4</v>
      </c>
      <c r="T1977">
        <v>995.55</v>
      </c>
      <c r="U1977">
        <v>0.19</v>
      </c>
      <c r="V1977">
        <v>3225.5819999999999</v>
      </c>
      <c r="W1977" t="s">
        <v>1829</v>
      </c>
    </row>
    <row r="1978" spans="1:23">
      <c r="A1978" s="27">
        <v>45934</v>
      </c>
      <c r="B1978" t="s">
        <v>1340</v>
      </c>
      <c r="C1978" t="s">
        <v>1624</v>
      </c>
      <c r="D1978" t="s">
        <v>3895</v>
      </c>
      <c r="E1978" t="s">
        <v>1566</v>
      </c>
      <c r="F1978" t="s">
        <v>3879</v>
      </c>
      <c r="G1978" t="s">
        <v>1559</v>
      </c>
      <c r="H1978" t="s">
        <v>1799</v>
      </c>
      <c r="I1978" t="s">
        <v>1800</v>
      </c>
      <c r="J1978" t="s">
        <v>1763</v>
      </c>
      <c r="K1978" t="s">
        <v>207</v>
      </c>
      <c r="L1978" t="s">
        <v>1765</v>
      </c>
      <c r="M1978" t="s">
        <v>1341</v>
      </c>
      <c r="N1978">
        <v>37</v>
      </c>
      <c r="O1978" t="s">
        <v>9</v>
      </c>
      <c r="P1978" t="s">
        <v>31</v>
      </c>
      <c r="Q1978" t="s">
        <v>43</v>
      </c>
      <c r="R1978" t="s">
        <v>12</v>
      </c>
      <c r="S1978">
        <v>4</v>
      </c>
      <c r="T1978">
        <v>867.19</v>
      </c>
      <c r="U1978">
        <v>7.0000000000000007E-2</v>
      </c>
      <c r="V1978">
        <v>3225.9468000000002</v>
      </c>
      <c r="W1978" t="s">
        <v>1824</v>
      </c>
    </row>
    <row r="1979" spans="1:23">
      <c r="A1979" s="27">
        <v>45935</v>
      </c>
      <c r="B1979" t="s">
        <v>523</v>
      </c>
      <c r="C1979" t="s">
        <v>1600</v>
      </c>
      <c r="D1979" t="s">
        <v>3881</v>
      </c>
      <c r="E1979" t="s">
        <v>1563</v>
      </c>
      <c r="F1979" t="s">
        <v>3854</v>
      </c>
      <c r="G1979" t="s">
        <v>1556</v>
      </c>
      <c r="H1979" t="s">
        <v>1786</v>
      </c>
      <c r="I1979" t="s">
        <v>1787</v>
      </c>
      <c r="J1979" t="s">
        <v>1763</v>
      </c>
      <c r="K1979" t="s">
        <v>1788</v>
      </c>
      <c r="L1979" t="s">
        <v>1756</v>
      </c>
      <c r="M1979" t="s">
        <v>524</v>
      </c>
      <c r="N1979">
        <v>46</v>
      </c>
      <c r="O1979" t="s">
        <v>9</v>
      </c>
      <c r="P1979" t="s">
        <v>31</v>
      </c>
      <c r="Q1979" t="s">
        <v>233</v>
      </c>
      <c r="R1979" t="s">
        <v>12</v>
      </c>
      <c r="S1979">
        <v>4</v>
      </c>
      <c r="T1979">
        <v>896.91</v>
      </c>
      <c r="U1979">
        <v>0.1</v>
      </c>
      <c r="V1979">
        <v>3228.8760000000002</v>
      </c>
      <c r="W1979" t="s">
        <v>1824</v>
      </c>
    </row>
    <row r="1980" spans="1:23">
      <c r="A1980" s="27">
        <v>45936</v>
      </c>
      <c r="B1980" t="s">
        <v>205</v>
      </c>
      <c r="C1980" t="s">
        <v>1734</v>
      </c>
      <c r="D1980" t="s">
        <v>3954</v>
      </c>
      <c r="E1980" t="s">
        <v>1563</v>
      </c>
      <c r="F1980" t="s">
        <v>3839</v>
      </c>
      <c r="G1980" t="s">
        <v>1725</v>
      </c>
      <c r="H1980" t="s">
        <v>1807</v>
      </c>
      <c r="I1980" t="s">
        <v>1808</v>
      </c>
      <c r="J1980" t="s">
        <v>1759</v>
      </c>
      <c r="K1980" t="s">
        <v>1809</v>
      </c>
      <c r="L1980" t="s">
        <v>1756</v>
      </c>
      <c r="M1980" t="s">
        <v>206</v>
      </c>
      <c r="N1980">
        <v>24</v>
      </c>
      <c r="O1980" t="s">
        <v>9</v>
      </c>
      <c r="P1980" t="s">
        <v>26</v>
      </c>
      <c r="Q1980" t="s">
        <v>287</v>
      </c>
      <c r="R1980" t="s">
        <v>12</v>
      </c>
      <c r="S1980">
        <v>4</v>
      </c>
      <c r="T1980">
        <v>825.78</v>
      </c>
      <c r="U1980">
        <v>0.02</v>
      </c>
      <c r="V1980">
        <v>3237.0576000000001</v>
      </c>
      <c r="W1980" t="s">
        <v>1826</v>
      </c>
    </row>
    <row r="1981" spans="1:23">
      <c r="A1981" s="27">
        <v>45936</v>
      </c>
      <c r="B1981" t="s">
        <v>821</v>
      </c>
      <c r="C1981" t="s">
        <v>1718</v>
      </c>
      <c r="D1981" t="s">
        <v>3946</v>
      </c>
      <c r="E1981" t="s">
        <v>1547</v>
      </c>
      <c r="F1981" t="s">
        <v>3848</v>
      </c>
      <c r="G1981" t="s">
        <v>1597</v>
      </c>
      <c r="H1981" t="s">
        <v>1779</v>
      </c>
      <c r="I1981" t="s">
        <v>1780</v>
      </c>
      <c r="J1981" t="s">
        <v>1763</v>
      </c>
      <c r="K1981" t="s">
        <v>1781</v>
      </c>
      <c r="L1981" t="s">
        <v>1772</v>
      </c>
      <c r="M1981" t="s">
        <v>822</v>
      </c>
      <c r="N1981">
        <v>42</v>
      </c>
      <c r="O1981" t="s">
        <v>9</v>
      </c>
      <c r="P1981" t="s">
        <v>31</v>
      </c>
      <c r="Q1981" t="s">
        <v>434</v>
      </c>
      <c r="R1981" t="s">
        <v>12</v>
      </c>
      <c r="S1981">
        <v>4</v>
      </c>
      <c r="T1981">
        <v>930.85</v>
      </c>
      <c r="U1981">
        <v>0.13</v>
      </c>
      <c r="V1981">
        <v>3239.3580000000002</v>
      </c>
      <c r="W1981" t="s">
        <v>1826</v>
      </c>
    </row>
    <row r="1982" spans="1:23">
      <c r="A1982" s="27">
        <v>45936</v>
      </c>
      <c r="B1982" t="s">
        <v>1368</v>
      </c>
      <c r="C1982" t="s">
        <v>1666</v>
      </c>
      <c r="D1982" t="s">
        <v>3919</v>
      </c>
      <c r="E1982" t="s">
        <v>1558</v>
      </c>
      <c r="F1982" t="s">
        <v>3861</v>
      </c>
      <c r="G1982" t="s">
        <v>1615</v>
      </c>
      <c r="H1982" t="s">
        <v>1813</v>
      </c>
      <c r="I1982" t="s">
        <v>1814</v>
      </c>
      <c r="J1982" t="s">
        <v>1754</v>
      </c>
      <c r="K1982" t="s">
        <v>1815</v>
      </c>
      <c r="L1982" t="s">
        <v>1772</v>
      </c>
      <c r="M1982" t="s">
        <v>1369</v>
      </c>
      <c r="N1982">
        <v>42</v>
      </c>
      <c r="O1982" t="s">
        <v>16</v>
      </c>
      <c r="P1982" t="s">
        <v>31</v>
      </c>
      <c r="Q1982" t="s">
        <v>133</v>
      </c>
      <c r="R1982" t="s">
        <v>12</v>
      </c>
      <c r="S1982">
        <v>4</v>
      </c>
      <c r="T1982">
        <v>835.61</v>
      </c>
      <c r="U1982">
        <v>0.03</v>
      </c>
      <c r="V1982">
        <v>3242.1668</v>
      </c>
      <c r="W1982" t="s">
        <v>1826</v>
      </c>
    </row>
    <row r="1983" spans="1:23">
      <c r="A1983" s="27">
        <v>45936</v>
      </c>
      <c r="B1983" t="s">
        <v>687</v>
      </c>
      <c r="C1983" t="s">
        <v>1624</v>
      </c>
      <c r="D1983" t="s">
        <v>3895</v>
      </c>
      <c r="E1983" t="s">
        <v>1566</v>
      </c>
      <c r="F1983" t="s">
        <v>3879</v>
      </c>
      <c r="G1983" t="s">
        <v>1615</v>
      </c>
      <c r="H1983" t="s">
        <v>1776</v>
      </c>
      <c r="I1983" t="s">
        <v>1777</v>
      </c>
      <c r="J1983" t="s">
        <v>1754</v>
      </c>
      <c r="K1983" t="s">
        <v>1778</v>
      </c>
      <c r="L1983" t="s">
        <v>1772</v>
      </c>
      <c r="M1983" t="s">
        <v>688</v>
      </c>
      <c r="N1983">
        <v>20</v>
      </c>
      <c r="O1983" t="s">
        <v>16</v>
      </c>
      <c r="P1983" t="s">
        <v>26</v>
      </c>
      <c r="Q1983" t="s">
        <v>588</v>
      </c>
      <c r="R1983" t="s">
        <v>12</v>
      </c>
      <c r="S1983">
        <v>4</v>
      </c>
      <c r="T1983">
        <v>960.38</v>
      </c>
      <c r="U1983">
        <v>0.15</v>
      </c>
      <c r="V1983">
        <v>3265.2919999999999</v>
      </c>
      <c r="W1983" t="s">
        <v>1829</v>
      </c>
    </row>
    <row r="1984" spans="1:23">
      <c r="A1984" s="27">
        <v>45936</v>
      </c>
      <c r="B1984" t="s">
        <v>205</v>
      </c>
      <c r="C1984" t="s">
        <v>1604</v>
      </c>
      <c r="D1984" t="s">
        <v>3883</v>
      </c>
      <c r="E1984" t="s">
        <v>1566</v>
      </c>
      <c r="F1984" t="s">
        <v>3848</v>
      </c>
      <c r="G1984" t="s">
        <v>1681</v>
      </c>
      <c r="H1984" t="s">
        <v>1797</v>
      </c>
      <c r="I1984" t="s">
        <v>1798</v>
      </c>
      <c r="J1984" t="s">
        <v>1754</v>
      </c>
      <c r="K1984" t="s">
        <v>129</v>
      </c>
      <c r="L1984" t="s">
        <v>1756</v>
      </c>
      <c r="M1984" t="s">
        <v>206</v>
      </c>
      <c r="N1984">
        <v>24</v>
      </c>
      <c r="O1984" t="s">
        <v>9</v>
      </c>
      <c r="P1984" t="s">
        <v>26</v>
      </c>
      <c r="Q1984" t="s">
        <v>96</v>
      </c>
      <c r="R1984" t="s">
        <v>12</v>
      </c>
      <c r="S1984">
        <v>4</v>
      </c>
      <c r="T1984">
        <v>951.09</v>
      </c>
      <c r="U1984">
        <v>0.14000000000000001</v>
      </c>
      <c r="V1984">
        <v>3271.7496000000001</v>
      </c>
      <c r="W1984" t="s">
        <v>1824</v>
      </c>
    </row>
    <row r="1985" spans="1:23">
      <c r="A1985" s="27">
        <v>45936</v>
      </c>
      <c r="B1985" t="s">
        <v>752</v>
      </c>
      <c r="C1985" t="s">
        <v>1726</v>
      </c>
      <c r="D1985" t="s">
        <v>3950</v>
      </c>
      <c r="E1985" t="s">
        <v>1558</v>
      </c>
      <c r="F1985" t="s">
        <v>3906</v>
      </c>
      <c r="G1985" t="s">
        <v>1727</v>
      </c>
      <c r="H1985" t="s">
        <v>1801</v>
      </c>
      <c r="I1985" t="s">
        <v>1802</v>
      </c>
      <c r="J1985" t="s">
        <v>1759</v>
      </c>
      <c r="K1985" t="s">
        <v>1803</v>
      </c>
      <c r="L1985" t="s">
        <v>1756</v>
      </c>
      <c r="M1985" t="s">
        <v>753</v>
      </c>
      <c r="N1985">
        <v>43</v>
      </c>
      <c r="O1985" t="s">
        <v>16</v>
      </c>
      <c r="P1985" t="s">
        <v>31</v>
      </c>
      <c r="Q1985" t="s">
        <v>254</v>
      </c>
      <c r="R1985" t="s">
        <v>12</v>
      </c>
      <c r="S1985">
        <v>4</v>
      </c>
      <c r="T1985">
        <v>904.82</v>
      </c>
      <c r="U1985">
        <v>0.09</v>
      </c>
      <c r="V1985">
        <v>3293.5448000000001</v>
      </c>
      <c r="W1985" t="s">
        <v>1829</v>
      </c>
    </row>
    <row r="1986" spans="1:23">
      <c r="A1986" s="27">
        <v>45938</v>
      </c>
      <c r="B1986" t="s">
        <v>547</v>
      </c>
      <c r="C1986" t="s">
        <v>1644</v>
      </c>
      <c r="D1986" t="s">
        <v>3907</v>
      </c>
      <c r="E1986" t="s">
        <v>1563</v>
      </c>
      <c r="F1986" t="s">
        <v>3848</v>
      </c>
      <c r="G1986" t="s">
        <v>1673</v>
      </c>
      <c r="H1986" t="s">
        <v>1794</v>
      </c>
      <c r="I1986" t="s">
        <v>1795</v>
      </c>
      <c r="J1986" t="s">
        <v>1759</v>
      </c>
      <c r="K1986" t="s">
        <v>1796</v>
      </c>
      <c r="L1986" t="s">
        <v>1772</v>
      </c>
      <c r="M1986" t="s">
        <v>548</v>
      </c>
      <c r="N1986">
        <v>39</v>
      </c>
      <c r="O1986" t="s">
        <v>16</v>
      </c>
      <c r="P1986" t="s">
        <v>31</v>
      </c>
      <c r="Q1986" t="s">
        <v>47</v>
      </c>
      <c r="R1986" t="s">
        <v>12</v>
      </c>
      <c r="S1986">
        <v>4</v>
      </c>
      <c r="T1986">
        <v>950.04</v>
      </c>
      <c r="U1986">
        <v>0.13</v>
      </c>
      <c r="V1986">
        <v>3306.1392000000001</v>
      </c>
      <c r="W1986" t="s">
        <v>1826</v>
      </c>
    </row>
    <row r="1987" spans="1:23">
      <c r="A1987" s="27">
        <v>45939</v>
      </c>
      <c r="B1987" t="s">
        <v>278</v>
      </c>
      <c r="C1987" t="s">
        <v>1672</v>
      </c>
      <c r="D1987" t="s">
        <v>3922</v>
      </c>
      <c r="E1987" t="s">
        <v>1563</v>
      </c>
      <c r="F1987" t="s">
        <v>3839</v>
      </c>
      <c r="G1987" t="s">
        <v>1661</v>
      </c>
      <c r="H1987" t="s">
        <v>1792</v>
      </c>
      <c r="I1987" t="s">
        <v>1793</v>
      </c>
      <c r="J1987" t="s">
        <v>1763</v>
      </c>
      <c r="K1987" t="s">
        <v>395</v>
      </c>
      <c r="L1987" t="s">
        <v>1772</v>
      </c>
      <c r="M1987" t="s">
        <v>279</v>
      </c>
      <c r="N1987">
        <v>37</v>
      </c>
      <c r="O1987" t="s">
        <v>9</v>
      </c>
      <c r="P1987" t="s">
        <v>31</v>
      </c>
      <c r="Q1987" t="s">
        <v>30</v>
      </c>
      <c r="R1987" t="s">
        <v>12</v>
      </c>
      <c r="S1987">
        <v>4</v>
      </c>
      <c r="T1987">
        <v>964</v>
      </c>
      <c r="U1987">
        <v>0.14000000000000001</v>
      </c>
      <c r="V1987">
        <v>3316.16</v>
      </c>
      <c r="W1987" t="s">
        <v>1824</v>
      </c>
    </row>
    <row r="1988" spans="1:23">
      <c r="A1988" s="27">
        <v>45939</v>
      </c>
      <c r="B1988" t="s">
        <v>264</v>
      </c>
      <c r="C1988" t="s">
        <v>1578</v>
      </c>
      <c r="D1988" t="s">
        <v>3865</v>
      </c>
      <c r="E1988" t="s">
        <v>1563</v>
      </c>
      <c r="F1988" t="s">
        <v>3866</v>
      </c>
      <c r="G1988" t="s">
        <v>1661</v>
      </c>
      <c r="H1988" t="s">
        <v>1794</v>
      </c>
      <c r="I1988" t="s">
        <v>1795</v>
      </c>
      <c r="J1988" t="s">
        <v>1759</v>
      </c>
      <c r="K1988" t="s">
        <v>1796</v>
      </c>
      <c r="L1988" t="s">
        <v>1772</v>
      </c>
      <c r="M1988" t="s">
        <v>265</v>
      </c>
      <c r="N1988">
        <v>39</v>
      </c>
      <c r="O1988" t="s">
        <v>16</v>
      </c>
      <c r="P1988" t="s">
        <v>31</v>
      </c>
      <c r="Q1988" t="s">
        <v>133</v>
      </c>
      <c r="R1988" t="s">
        <v>12</v>
      </c>
      <c r="S1988">
        <v>4</v>
      </c>
      <c r="T1988">
        <v>935.98</v>
      </c>
      <c r="U1988">
        <v>0.11</v>
      </c>
      <c r="V1988">
        <v>3332.0888</v>
      </c>
      <c r="W1988" t="s">
        <v>1829</v>
      </c>
    </row>
    <row r="1989" spans="1:23">
      <c r="A1989" s="27">
        <v>45939</v>
      </c>
      <c r="B1989" t="s">
        <v>1005</v>
      </c>
      <c r="C1989" t="s">
        <v>1650</v>
      </c>
      <c r="D1989" t="s">
        <v>3911</v>
      </c>
      <c r="E1989" t="s">
        <v>1563</v>
      </c>
      <c r="F1989" t="s">
        <v>3848</v>
      </c>
      <c r="G1989" t="s">
        <v>1607</v>
      </c>
      <c r="H1989" t="s">
        <v>1799</v>
      </c>
      <c r="I1989" t="s">
        <v>1800</v>
      </c>
      <c r="J1989" t="s">
        <v>1763</v>
      </c>
      <c r="K1989" t="s">
        <v>207</v>
      </c>
      <c r="L1989" t="s">
        <v>1765</v>
      </c>
      <c r="M1989" t="s">
        <v>1006</v>
      </c>
      <c r="N1989">
        <v>54</v>
      </c>
      <c r="O1989" t="s">
        <v>9</v>
      </c>
      <c r="P1989" t="s">
        <v>19</v>
      </c>
      <c r="Q1989" t="s">
        <v>317</v>
      </c>
      <c r="R1989" t="s">
        <v>12</v>
      </c>
      <c r="S1989">
        <v>4</v>
      </c>
      <c r="T1989">
        <v>860.78</v>
      </c>
      <c r="U1989">
        <v>0.03</v>
      </c>
      <c r="V1989">
        <v>3339.8263999999999</v>
      </c>
      <c r="W1989" t="s">
        <v>1829</v>
      </c>
    </row>
    <row r="1990" spans="1:23">
      <c r="A1990" s="27">
        <v>45940</v>
      </c>
      <c r="B1990" t="s">
        <v>1005</v>
      </c>
      <c r="C1990" t="s">
        <v>1608</v>
      </c>
      <c r="D1990" t="s">
        <v>3885</v>
      </c>
      <c r="E1990" t="s">
        <v>1544</v>
      </c>
      <c r="F1990" t="s">
        <v>3858</v>
      </c>
      <c r="G1990" t="s">
        <v>1583</v>
      </c>
      <c r="H1990" t="s">
        <v>1776</v>
      </c>
      <c r="I1990" t="s">
        <v>1777</v>
      </c>
      <c r="J1990" t="s">
        <v>1754</v>
      </c>
      <c r="K1990" t="s">
        <v>1778</v>
      </c>
      <c r="L1990" t="s">
        <v>1772</v>
      </c>
      <c r="M1990" t="s">
        <v>1006</v>
      </c>
      <c r="N1990">
        <v>54</v>
      </c>
      <c r="O1990" t="s">
        <v>9</v>
      </c>
      <c r="P1990" t="s">
        <v>19</v>
      </c>
      <c r="Q1990" t="s">
        <v>66</v>
      </c>
      <c r="R1990" t="s">
        <v>12</v>
      </c>
      <c r="S1990">
        <v>4</v>
      </c>
      <c r="T1990">
        <v>998.2</v>
      </c>
      <c r="U1990">
        <v>0.15</v>
      </c>
      <c r="V1990">
        <v>3393.88</v>
      </c>
      <c r="W1990" t="s">
        <v>1824</v>
      </c>
    </row>
    <row r="1991" spans="1:23">
      <c r="A1991" s="27">
        <v>45940</v>
      </c>
      <c r="B1991" t="s">
        <v>574</v>
      </c>
      <c r="C1991" t="s">
        <v>1588</v>
      </c>
      <c r="D1991" t="s">
        <v>3873</v>
      </c>
      <c r="E1991" t="s">
        <v>1566</v>
      </c>
      <c r="F1991" t="s">
        <v>3848</v>
      </c>
      <c r="G1991" t="s">
        <v>1731</v>
      </c>
      <c r="H1991" t="s">
        <v>1779</v>
      </c>
      <c r="I1991" t="s">
        <v>1780</v>
      </c>
      <c r="J1991" t="s">
        <v>1763</v>
      </c>
      <c r="K1991" t="s">
        <v>1781</v>
      </c>
      <c r="L1991" t="s">
        <v>1772</v>
      </c>
      <c r="M1991" t="s">
        <v>575</v>
      </c>
      <c r="N1991">
        <v>41</v>
      </c>
      <c r="O1991" t="s">
        <v>16</v>
      </c>
      <c r="P1991" t="s">
        <v>31</v>
      </c>
      <c r="Q1991" t="s">
        <v>99</v>
      </c>
      <c r="R1991" t="s">
        <v>12</v>
      </c>
      <c r="S1991">
        <v>4</v>
      </c>
      <c r="T1991">
        <v>894.93</v>
      </c>
      <c r="U1991">
        <v>0.05</v>
      </c>
      <c r="V1991">
        <v>3400.733999999999</v>
      </c>
      <c r="W1991" t="s">
        <v>1826</v>
      </c>
    </row>
    <row r="1992" spans="1:23">
      <c r="A1992" s="27">
        <v>45940</v>
      </c>
      <c r="B1992" t="s">
        <v>579</v>
      </c>
      <c r="C1992" t="s">
        <v>1543</v>
      </c>
      <c r="D1992" t="s">
        <v>3838</v>
      </c>
      <c r="E1992" t="s">
        <v>1563</v>
      </c>
      <c r="F1992" t="s">
        <v>3839</v>
      </c>
      <c r="G1992" t="s">
        <v>1571</v>
      </c>
      <c r="H1992" t="s">
        <v>1804</v>
      </c>
      <c r="I1992" t="s">
        <v>1805</v>
      </c>
      <c r="J1992" t="s">
        <v>1784</v>
      </c>
      <c r="K1992" t="s">
        <v>1806</v>
      </c>
      <c r="L1992" t="s">
        <v>1756</v>
      </c>
      <c r="M1992" t="s">
        <v>580</v>
      </c>
      <c r="N1992">
        <v>56</v>
      </c>
      <c r="O1992" t="s">
        <v>9</v>
      </c>
      <c r="P1992" t="s">
        <v>19</v>
      </c>
      <c r="Q1992" t="s">
        <v>66</v>
      </c>
      <c r="R1992" t="s">
        <v>12</v>
      </c>
      <c r="S1992">
        <v>4</v>
      </c>
      <c r="T1992">
        <v>897.93</v>
      </c>
      <c r="U1992">
        <v>0.05</v>
      </c>
      <c r="V1992">
        <v>3412.134</v>
      </c>
      <c r="W1992" t="s">
        <v>1824</v>
      </c>
    </row>
    <row r="1993" spans="1:23">
      <c r="A1993" s="27">
        <v>45941</v>
      </c>
      <c r="B1993" t="s">
        <v>1437</v>
      </c>
      <c r="C1993" t="s">
        <v>1700</v>
      </c>
      <c r="D1993" t="s">
        <v>3937</v>
      </c>
      <c r="E1993" t="s">
        <v>1563</v>
      </c>
      <c r="F1993" t="s">
        <v>3839</v>
      </c>
      <c r="G1993" t="s">
        <v>1619</v>
      </c>
      <c r="H1993" t="s">
        <v>1761</v>
      </c>
      <c r="I1993" t="s">
        <v>1762</v>
      </c>
      <c r="J1993" t="s">
        <v>1763</v>
      </c>
      <c r="K1993" t="s">
        <v>1764</v>
      </c>
      <c r="L1993" t="s">
        <v>1765</v>
      </c>
      <c r="M1993" t="s">
        <v>1438</v>
      </c>
      <c r="N1993">
        <v>18</v>
      </c>
      <c r="O1993" t="s">
        <v>9</v>
      </c>
      <c r="P1993" t="s">
        <v>26</v>
      </c>
      <c r="Q1993" t="s">
        <v>51</v>
      </c>
      <c r="R1993" t="s">
        <v>12</v>
      </c>
      <c r="S1993">
        <v>4</v>
      </c>
      <c r="T1993">
        <v>934.79</v>
      </c>
      <c r="U1993">
        <v>0.08</v>
      </c>
      <c r="V1993">
        <v>3440.0272</v>
      </c>
      <c r="W1993" t="s">
        <v>1829</v>
      </c>
    </row>
    <row r="1994" spans="1:23">
      <c r="A1994" s="27">
        <v>45941</v>
      </c>
      <c r="B1994" t="s">
        <v>1226</v>
      </c>
      <c r="C1994" t="s">
        <v>1708</v>
      </c>
      <c r="D1994" t="s">
        <v>3941</v>
      </c>
      <c r="E1994" t="s">
        <v>1544</v>
      </c>
      <c r="F1994" t="s">
        <v>3858</v>
      </c>
      <c r="G1994" t="s">
        <v>1657</v>
      </c>
      <c r="H1994" t="s">
        <v>1766</v>
      </c>
      <c r="I1994" t="s">
        <v>1767</v>
      </c>
      <c r="J1994" t="s">
        <v>1759</v>
      </c>
      <c r="K1994" t="s">
        <v>1768</v>
      </c>
      <c r="L1994" t="s">
        <v>1765</v>
      </c>
      <c r="M1994" t="s">
        <v>1227</v>
      </c>
      <c r="N1994">
        <v>46</v>
      </c>
      <c r="O1994" t="s">
        <v>9</v>
      </c>
      <c r="P1994" t="s">
        <v>31</v>
      </c>
      <c r="Q1994" t="s">
        <v>66</v>
      </c>
      <c r="R1994" t="s">
        <v>12</v>
      </c>
      <c r="S1994">
        <v>4</v>
      </c>
      <c r="T1994">
        <v>983.98</v>
      </c>
      <c r="U1994">
        <v>0.11</v>
      </c>
      <c r="V1994">
        <v>3502.9688000000001</v>
      </c>
      <c r="W1994" t="s">
        <v>1829</v>
      </c>
    </row>
    <row r="1995" spans="1:23">
      <c r="A1995" s="27">
        <v>45942</v>
      </c>
      <c r="B1995" t="s">
        <v>582</v>
      </c>
      <c r="C1995" t="s">
        <v>1730</v>
      </c>
      <c r="D1995" t="s">
        <v>3952</v>
      </c>
      <c r="E1995" t="s">
        <v>1547</v>
      </c>
      <c r="F1995" t="s">
        <v>3894</v>
      </c>
      <c r="G1995" t="s">
        <v>1641</v>
      </c>
      <c r="H1995" t="s">
        <v>1804</v>
      </c>
      <c r="I1995" t="s">
        <v>1805</v>
      </c>
      <c r="J1995" t="s">
        <v>1784</v>
      </c>
      <c r="K1995" t="s">
        <v>1806</v>
      </c>
      <c r="L1995" t="s">
        <v>1756</v>
      </c>
      <c r="M1995" t="s">
        <v>583</v>
      </c>
      <c r="N1995">
        <v>48</v>
      </c>
      <c r="O1995" t="s">
        <v>9</v>
      </c>
      <c r="P1995" t="s">
        <v>31</v>
      </c>
      <c r="Q1995" t="s">
        <v>287</v>
      </c>
      <c r="R1995" t="s">
        <v>12</v>
      </c>
      <c r="S1995">
        <v>4</v>
      </c>
      <c r="T1995">
        <v>969.55</v>
      </c>
      <c r="U1995">
        <v>0.09</v>
      </c>
      <c r="V1995">
        <v>3529.1619999999998</v>
      </c>
      <c r="W1995" t="s">
        <v>1829</v>
      </c>
    </row>
    <row r="1996" spans="1:23">
      <c r="A1996" s="27">
        <v>45942</v>
      </c>
      <c r="B1996" t="s">
        <v>1507</v>
      </c>
      <c r="C1996" t="s">
        <v>1682</v>
      </c>
      <c r="D1996" t="s">
        <v>3927</v>
      </c>
      <c r="E1996" t="s">
        <v>1563</v>
      </c>
      <c r="F1996" t="s">
        <v>3848</v>
      </c>
      <c r="G1996" t="s">
        <v>1589</v>
      </c>
      <c r="H1996" t="s">
        <v>1757</v>
      </c>
      <c r="I1996" t="s">
        <v>1758</v>
      </c>
      <c r="J1996" t="s">
        <v>1759</v>
      </c>
      <c r="K1996" t="s">
        <v>1760</v>
      </c>
      <c r="L1996" t="s">
        <v>1756</v>
      </c>
      <c r="M1996" t="s">
        <v>1508</v>
      </c>
      <c r="N1996">
        <v>23</v>
      </c>
      <c r="O1996" t="s">
        <v>9</v>
      </c>
      <c r="P1996" t="s">
        <v>26</v>
      </c>
      <c r="Q1996" t="s">
        <v>313</v>
      </c>
      <c r="R1996" t="s">
        <v>12</v>
      </c>
      <c r="S1996">
        <v>4</v>
      </c>
      <c r="T1996">
        <v>921.84</v>
      </c>
      <c r="U1996">
        <v>0.04</v>
      </c>
      <c r="V1996">
        <v>3539.8656000000001</v>
      </c>
      <c r="W1996" t="s">
        <v>1824</v>
      </c>
    </row>
    <row r="1997" spans="1:23">
      <c r="A1997" s="27">
        <v>45942</v>
      </c>
      <c r="B1997" t="s">
        <v>607</v>
      </c>
      <c r="C1997" t="s">
        <v>1616</v>
      </c>
      <c r="D1997" t="s">
        <v>3890</v>
      </c>
      <c r="E1997" t="s">
        <v>1563</v>
      </c>
      <c r="F1997" t="s">
        <v>3839</v>
      </c>
      <c r="G1997" t="s">
        <v>1649</v>
      </c>
      <c r="H1997" t="s">
        <v>1807</v>
      </c>
      <c r="I1997" t="s">
        <v>1808</v>
      </c>
      <c r="J1997" t="s">
        <v>1759</v>
      </c>
      <c r="K1997" t="s">
        <v>1809</v>
      </c>
      <c r="L1997" t="s">
        <v>1756</v>
      </c>
      <c r="M1997" t="s">
        <v>608</v>
      </c>
      <c r="N1997">
        <v>46</v>
      </c>
      <c r="O1997" t="s">
        <v>16</v>
      </c>
      <c r="P1997" t="s">
        <v>31</v>
      </c>
      <c r="Q1997" t="s">
        <v>113</v>
      </c>
      <c r="R1997" t="s">
        <v>12</v>
      </c>
      <c r="S1997">
        <v>4</v>
      </c>
      <c r="T1997">
        <v>931.26</v>
      </c>
      <c r="U1997">
        <v>0.04</v>
      </c>
      <c r="V1997">
        <v>3576.0383999999999</v>
      </c>
      <c r="W1997" t="s">
        <v>1824</v>
      </c>
    </row>
    <row r="1998" spans="1:23">
      <c r="A1998" s="27">
        <v>45942</v>
      </c>
      <c r="B1998" t="s">
        <v>1160</v>
      </c>
      <c r="C1998" t="s">
        <v>1742</v>
      </c>
      <c r="D1998" t="s">
        <v>3958</v>
      </c>
      <c r="E1998" t="s">
        <v>1566</v>
      </c>
      <c r="F1998" t="s">
        <v>3887</v>
      </c>
      <c r="G1998" t="s">
        <v>1575</v>
      </c>
      <c r="H1998" t="s">
        <v>1779</v>
      </c>
      <c r="I1998" t="s">
        <v>1780</v>
      </c>
      <c r="J1998" t="s">
        <v>1763</v>
      </c>
      <c r="K1998" t="s">
        <v>1781</v>
      </c>
      <c r="L1998" t="s">
        <v>1772</v>
      </c>
      <c r="M1998" t="s">
        <v>1161</v>
      </c>
      <c r="N1998">
        <v>21</v>
      </c>
      <c r="O1998" t="s">
        <v>16</v>
      </c>
      <c r="P1998" t="s">
        <v>26</v>
      </c>
      <c r="Q1998" t="s">
        <v>25</v>
      </c>
      <c r="R1998" t="s">
        <v>12</v>
      </c>
      <c r="S1998">
        <v>4</v>
      </c>
      <c r="T1998">
        <v>938.21</v>
      </c>
      <c r="U1998">
        <v>0.04</v>
      </c>
      <c r="V1998">
        <v>3602.7264</v>
      </c>
      <c r="W1998" t="s">
        <v>1824</v>
      </c>
    </row>
    <row r="1999" spans="1:23">
      <c r="A1999" s="27">
        <v>45943</v>
      </c>
      <c r="B1999" t="s">
        <v>304</v>
      </c>
      <c r="C1999" t="s">
        <v>1688</v>
      </c>
      <c r="D1999" t="s">
        <v>3931</v>
      </c>
      <c r="E1999" t="s">
        <v>1544</v>
      </c>
      <c r="F1999" t="s">
        <v>3875</v>
      </c>
      <c r="G1999" t="s">
        <v>1727</v>
      </c>
      <c r="H1999" t="s">
        <v>1786</v>
      </c>
      <c r="I1999" t="s">
        <v>1787</v>
      </c>
      <c r="J1999" t="s">
        <v>1763</v>
      </c>
      <c r="K1999" t="s">
        <v>1788</v>
      </c>
      <c r="L1999" t="s">
        <v>1756</v>
      </c>
      <c r="M1999" t="s">
        <v>305</v>
      </c>
      <c r="N1999">
        <v>26</v>
      </c>
      <c r="O1999" t="s">
        <v>16</v>
      </c>
      <c r="P1999" t="s">
        <v>26</v>
      </c>
      <c r="Q1999" t="s">
        <v>291</v>
      </c>
      <c r="R1999" t="s">
        <v>12</v>
      </c>
      <c r="S1999">
        <v>4</v>
      </c>
      <c r="T1999">
        <v>930.38</v>
      </c>
      <c r="U1999">
        <v>0</v>
      </c>
      <c r="V1999">
        <v>3721.52</v>
      </c>
      <c r="W1999" t="s">
        <v>1824</v>
      </c>
    </row>
    <row r="2000" spans="1:23">
      <c r="A2000" s="27">
        <v>45943</v>
      </c>
      <c r="B2000" t="s">
        <v>764</v>
      </c>
      <c r="C2000" t="s">
        <v>1634</v>
      </c>
      <c r="D2000" t="s">
        <v>3901</v>
      </c>
      <c r="E2000" t="s">
        <v>1563</v>
      </c>
      <c r="F2000" t="s">
        <v>3839</v>
      </c>
      <c r="G2000" t="s">
        <v>1577</v>
      </c>
      <c r="H2000" t="s">
        <v>1810</v>
      </c>
      <c r="I2000" t="s">
        <v>1811</v>
      </c>
      <c r="J2000" t="s">
        <v>1754</v>
      </c>
      <c r="K2000" t="s">
        <v>1812</v>
      </c>
      <c r="L2000" t="s">
        <v>1756</v>
      </c>
      <c r="M2000" t="s">
        <v>765</v>
      </c>
      <c r="N2000">
        <v>40</v>
      </c>
      <c r="O2000" t="s">
        <v>9</v>
      </c>
      <c r="P2000" t="s">
        <v>31</v>
      </c>
      <c r="Q2000" t="s">
        <v>250</v>
      </c>
      <c r="R2000" t="s">
        <v>12</v>
      </c>
      <c r="S2000">
        <v>4</v>
      </c>
      <c r="T2000">
        <v>975.47</v>
      </c>
      <c r="U2000">
        <v>0.04</v>
      </c>
      <c r="V2000">
        <v>3745.8047999999999</v>
      </c>
      <c r="W2000" t="s">
        <v>1824</v>
      </c>
    </row>
    <row r="2001" spans="1:23">
      <c r="A2001" s="27">
        <v>45943</v>
      </c>
      <c r="B2001" t="s">
        <v>776</v>
      </c>
      <c r="C2001" t="s">
        <v>1710</v>
      </c>
      <c r="D2001" t="s">
        <v>3942</v>
      </c>
      <c r="E2001" t="s">
        <v>1566</v>
      </c>
      <c r="F2001" t="s">
        <v>3872</v>
      </c>
      <c r="G2001" t="s">
        <v>1617</v>
      </c>
      <c r="H2001" t="s">
        <v>1769</v>
      </c>
      <c r="I2001" t="s">
        <v>1770</v>
      </c>
      <c r="J2001" t="s">
        <v>1763</v>
      </c>
      <c r="K2001" t="s">
        <v>1771</v>
      </c>
      <c r="L2001" t="s">
        <v>1772</v>
      </c>
      <c r="M2001" t="s">
        <v>777</v>
      </c>
      <c r="N2001">
        <v>58</v>
      </c>
      <c r="O2001" t="s">
        <v>16</v>
      </c>
      <c r="P2001" t="s">
        <v>19</v>
      </c>
      <c r="Q2001" t="s">
        <v>317</v>
      </c>
      <c r="R2001" t="s">
        <v>12</v>
      </c>
      <c r="S2001">
        <v>4</v>
      </c>
      <c r="T2001">
        <v>968.27</v>
      </c>
      <c r="U2001">
        <v>0.03</v>
      </c>
      <c r="V2001">
        <v>3756.8876</v>
      </c>
      <c r="W2001" t="s">
        <v>1824</v>
      </c>
    </row>
    <row r="2002" spans="1:23">
      <c r="A2002" s="27">
        <v>45943</v>
      </c>
      <c r="B2002" t="s">
        <v>247</v>
      </c>
      <c r="C2002" t="s">
        <v>1576</v>
      </c>
      <c r="D2002" t="s">
        <v>3863</v>
      </c>
      <c r="E2002" t="s">
        <v>1544</v>
      </c>
      <c r="F2002" t="s">
        <v>3864</v>
      </c>
      <c r="G2002" t="s">
        <v>1675</v>
      </c>
      <c r="H2002" t="s">
        <v>1801</v>
      </c>
      <c r="I2002" t="s">
        <v>1802</v>
      </c>
      <c r="J2002" t="s">
        <v>1759</v>
      </c>
      <c r="K2002" t="s">
        <v>1803</v>
      </c>
      <c r="L2002" t="s">
        <v>1756</v>
      </c>
      <c r="M2002" t="s">
        <v>248</v>
      </c>
      <c r="N2002">
        <v>58</v>
      </c>
      <c r="O2002" t="s">
        <v>9</v>
      </c>
      <c r="P2002" t="s">
        <v>19</v>
      </c>
      <c r="Q2002" t="s">
        <v>237</v>
      </c>
      <c r="R2002" t="s">
        <v>12</v>
      </c>
      <c r="S2002">
        <v>4</v>
      </c>
      <c r="T2002">
        <v>973.9</v>
      </c>
      <c r="U2002">
        <v>0.02</v>
      </c>
      <c r="V2002">
        <v>3817.6880000000001</v>
      </c>
      <c r="W2002" t="s">
        <v>1824</v>
      </c>
    </row>
    <row r="2003" spans="1:23">
      <c r="A2003" s="27">
        <v>45943</v>
      </c>
      <c r="B2003" t="s">
        <v>1175</v>
      </c>
      <c r="C2003" t="s">
        <v>1718</v>
      </c>
      <c r="D2003" t="s">
        <v>3946</v>
      </c>
      <c r="E2003" t="s">
        <v>1547</v>
      </c>
      <c r="F2003" t="s">
        <v>3848</v>
      </c>
      <c r="G2003" t="s">
        <v>1685</v>
      </c>
      <c r="H2003" t="s">
        <v>1766</v>
      </c>
      <c r="I2003" t="s">
        <v>1767</v>
      </c>
      <c r="J2003" t="s">
        <v>1759</v>
      </c>
      <c r="K2003" t="s">
        <v>1768</v>
      </c>
      <c r="L2003" t="s">
        <v>1765</v>
      </c>
      <c r="M2003" t="s">
        <v>1176</v>
      </c>
      <c r="N2003">
        <v>30</v>
      </c>
      <c r="O2003" t="s">
        <v>9</v>
      </c>
      <c r="P2003" t="s">
        <v>26</v>
      </c>
      <c r="Q2003" t="s">
        <v>25</v>
      </c>
      <c r="R2003" t="s">
        <v>12</v>
      </c>
      <c r="S2003">
        <v>4</v>
      </c>
      <c r="T2003">
        <v>986.93</v>
      </c>
      <c r="U2003">
        <v>0.01</v>
      </c>
      <c r="V2003">
        <v>3908.2428</v>
      </c>
      <c r="W2003" t="s">
        <v>1829</v>
      </c>
    </row>
  </sheetData>
  <dataConsolidate/>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A252C-AD9F-3048-A80F-9694449CA830}">
  <dimension ref="A1:W2003"/>
  <sheetViews>
    <sheetView workbookViewId="0">
      <selection activeCell="A3" sqref="A3:W2003"/>
    </sheetView>
  </sheetViews>
  <sheetFormatPr baseColWidth="10" defaultRowHeight="15"/>
  <cols>
    <col min="1" max="1" width="12.6640625" bestFit="1" customWidth="1"/>
    <col min="2" max="2" width="13.6640625" bestFit="1" customWidth="1"/>
    <col min="3" max="3" width="12.33203125" bestFit="1" customWidth="1"/>
    <col min="4" max="4" width="23.83203125" bestFit="1" customWidth="1"/>
    <col min="5" max="5" width="11" bestFit="1" customWidth="1"/>
    <col min="6" max="6" width="14.1640625" bestFit="1" customWidth="1"/>
    <col min="7" max="7" width="25.6640625" bestFit="1" customWidth="1"/>
    <col min="8" max="8" width="11" bestFit="1" customWidth="1"/>
    <col min="9" max="9" width="27.5" bestFit="1" customWidth="1"/>
    <col min="10" max="10" width="11" bestFit="1" customWidth="1"/>
    <col min="11" max="11" width="16.5" bestFit="1" customWidth="1"/>
    <col min="12" max="12" width="12.33203125" bestFit="1" customWidth="1"/>
    <col min="13" max="13" width="18.6640625" bestFit="1" customWidth="1"/>
    <col min="14" max="15" width="11" bestFit="1" customWidth="1"/>
    <col min="16" max="16" width="14.1640625" bestFit="1" customWidth="1"/>
    <col min="17" max="17" width="13" bestFit="1" customWidth="1"/>
    <col min="18" max="19" width="11" bestFit="1" customWidth="1"/>
    <col min="20" max="20" width="11.83203125" bestFit="1" customWidth="1"/>
    <col min="21" max="21" width="11" bestFit="1" customWidth="1"/>
    <col min="22" max="22" width="14.6640625" bestFit="1" customWidth="1"/>
    <col min="23" max="23" width="15" bestFit="1" customWidth="1"/>
  </cols>
  <sheetData>
    <row r="1" spans="1:23">
      <c r="A1" s="16" t="s">
        <v>4048</v>
      </c>
    </row>
    <row r="3" spans="1:23">
      <c r="A3" t="s">
        <v>1817</v>
      </c>
      <c r="B3" t="s">
        <v>0</v>
      </c>
      <c r="C3" t="s">
        <v>1536</v>
      </c>
      <c r="D3" t="s">
        <v>1537</v>
      </c>
      <c r="E3" t="s">
        <v>1538</v>
      </c>
      <c r="F3" t="s">
        <v>1539</v>
      </c>
      <c r="G3" t="s">
        <v>1540</v>
      </c>
      <c r="H3" t="s">
        <v>1748</v>
      </c>
      <c r="I3" t="s">
        <v>1749</v>
      </c>
      <c r="J3" t="s">
        <v>1750</v>
      </c>
      <c r="K3" t="s">
        <v>4</v>
      </c>
      <c r="L3" t="s">
        <v>1751</v>
      </c>
      <c r="M3" t="s">
        <v>1</v>
      </c>
      <c r="N3" t="s">
        <v>2</v>
      </c>
      <c r="O3" t="s">
        <v>3</v>
      </c>
      <c r="P3" t="s">
        <v>7</v>
      </c>
      <c r="Q3" t="s">
        <v>5</v>
      </c>
      <c r="R3" t="s">
        <v>6</v>
      </c>
      <c r="S3" t="s">
        <v>1818</v>
      </c>
      <c r="T3" t="s">
        <v>1819</v>
      </c>
      <c r="U3" t="s">
        <v>1820</v>
      </c>
      <c r="V3" t="s">
        <v>1822</v>
      </c>
      <c r="W3" t="s">
        <v>1821</v>
      </c>
    </row>
    <row r="4" spans="1:23">
      <c r="A4" s="27">
        <v>45215</v>
      </c>
      <c r="B4" t="s">
        <v>773</v>
      </c>
      <c r="C4" t="s">
        <v>1578</v>
      </c>
      <c r="D4" t="s">
        <v>3865</v>
      </c>
      <c r="E4" t="s">
        <v>1563</v>
      </c>
      <c r="F4" t="s">
        <v>3866</v>
      </c>
      <c r="G4" t="s">
        <v>1705</v>
      </c>
      <c r="H4" t="s">
        <v>1799</v>
      </c>
      <c r="I4" t="s">
        <v>1800</v>
      </c>
      <c r="J4" t="s">
        <v>1763</v>
      </c>
      <c r="K4" t="s">
        <v>207</v>
      </c>
      <c r="L4" t="s">
        <v>1765</v>
      </c>
      <c r="M4" t="s">
        <v>774</v>
      </c>
      <c r="N4">
        <v>31</v>
      </c>
      <c r="O4" t="s">
        <v>9</v>
      </c>
      <c r="P4" t="s">
        <v>26</v>
      </c>
      <c r="Q4" t="s">
        <v>233</v>
      </c>
      <c r="R4" t="s">
        <v>12</v>
      </c>
      <c r="S4">
        <v>1</v>
      </c>
      <c r="T4">
        <v>31.36</v>
      </c>
      <c r="U4">
        <v>0.21</v>
      </c>
      <c r="V4">
        <v>24.7744</v>
      </c>
      <c r="W4" t="s">
        <v>1824</v>
      </c>
    </row>
    <row r="5" spans="1:23">
      <c r="A5" s="27">
        <v>45217</v>
      </c>
      <c r="B5" t="s">
        <v>40</v>
      </c>
      <c r="C5" t="s">
        <v>1555</v>
      </c>
      <c r="D5" t="s">
        <v>3847</v>
      </c>
      <c r="E5" t="s">
        <v>1547</v>
      </c>
      <c r="F5" t="s">
        <v>3848</v>
      </c>
      <c r="G5" t="s">
        <v>1575</v>
      </c>
      <c r="H5" t="s">
        <v>1799</v>
      </c>
      <c r="I5" t="s">
        <v>1800</v>
      </c>
      <c r="J5" t="s">
        <v>1763</v>
      </c>
      <c r="K5" t="s">
        <v>207</v>
      </c>
      <c r="L5" t="s">
        <v>1765</v>
      </c>
      <c r="M5" t="s">
        <v>41</v>
      </c>
      <c r="N5">
        <v>29</v>
      </c>
      <c r="O5" t="s">
        <v>16</v>
      </c>
      <c r="P5" t="s">
        <v>26</v>
      </c>
      <c r="Q5" t="s">
        <v>62</v>
      </c>
      <c r="R5" t="s">
        <v>12</v>
      </c>
      <c r="S5">
        <v>1</v>
      </c>
      <c r="T5">
        <v>38.880000000000003</v>
      </c>
      <c r="U5">
        <v>0.16</v>
      </c>
      <c r="V5">
        <v>32.659199999999998</v>
      </c>
      <c r="W5" t="s">
        <v>1826</v>
      </c>
    </row>
    <row r="6" spans="1:23">
      <c r="A6" s="27">
        <v>45217</v>
      </c>
      <c r="B6" t="s">
        <v>1068</v>
      </c>
      <c r="C6" t="s">
        <v>1630</v>
      </c>
      <c r="D6" t="s">
        <v>3899</v>
      </c>
      <c r="E6" t="s">
        <v>1566</v>
      </c>
      <c r="F6" t="s">
        <v>3856</v>
      </c>
      <c r="G6" t="s">
        <v>1609</v>
      </c>
      <c r="H6" t="s">
        <v>1773</v>
      </c>
      <c r="I6" t="s">
        <v>1774</v>
      </c>
      <c r="J6" t="s">
        <v>1759</v>
      </c>
      <c r="K6" t="s">
        <v>1775</v>
      </c>
      <c r="L6" t="s">
        <v>1765</v>
      </c>
      <c r="M6" t="s">
        <v>1069</v>
      </c>
      <c r="N6">
        <v>27</v>
      </c>
      <c r="O6" t="s">
        <v>9</v>
      </c>
      <c r="P6" t="s">
        <v>26</v>
      </c>
      <c r="Q6" t="s">
        <v>35</v>
      </c>
      <c r="R6" t="s">
        <v>12</v>
      </c>
      <c r="S6">
        <v>2</v>
      </c>
      <c r="T6">
        <v>20.47</v>
      </c>
      <c r="U6">
        <v>0.12</v>
      </c>
      <c r="V6">
        <v>36.027200000000001</v>
      </c>
      <c r="W6" t="s">
        <v>1829</v>
      </c>
    </row>
    <row r="7" spans="1:23">
      <c r="A7" s="27">
        <v>45218</v>
      </c>
      <c r="B7" t="s">
        <v>875</v>
      </c>
      <c r="C7" t="s">
        <v>1624</v>
      </c>
      <c r="D7" t="s">
        <v>3895</v>
      </c>
      <c r="E7" t="s">
        <v>1566</v>
      </c>
      <c r="F7" t="s">
        <v>3879</v>
      </c>
      <c r="G7" t="s">
        <v>1729</v>
      </c>
      <c r="H7" t="s">
        <v>1786</v>
      </c>
      <c r="I7" t="s">
        <v>1787</v>
      </c>
      <c r="J7" t="s">
        <v>1763</v>
      </c>
      <c r="K7" t="s">
        <v>1788</v>
      </c>
      <c r="L7" t="s">
        <v>1756</v>
      </c>
      <c r="M7" t="s">
        <v>876</v>
      </c>
      <c r="N7">
        <v>22</v>
      </c>
      <c r="O7" t="s">
        <v>9</v>
      </c>
      <c r="P7" t="s">
        <v>26</v>
      </c>
      <c r="Q7" t="s">
        <v>267</v>
      </c>
      <c r="R7" t="s">
        <v>12</v>
      </c>
      <c r="S7">
        <v>1</v>
      </c>
      <c r="T7">
        <v>40.25</v>
      </c>
      <c r="U7">
        <v>0.1</v>
      </c>
      <c r="V7">
        <v>36.225000000000001</v>
      </c>
      <c r="W7" t="s">
        <v>1824</v>
      </c>
    </row>
    <row r="8" spans="1:23">
      <c r="A8" s="27">
        <v>45218</v>
      </c>
      <c r="B8" t="s">
        <v>1507</v>
      </c>
      <c r="C8" t="s">
        <v>1716</v>
      </c>
      <c r="D8" t="s">
        <v>3945</v>
      </c>
      <c r="E8" t="s">
        <v>1544</v>
      </c>
      <c r="F8" t="s">
        <v>3929</v>
      </c>
      <c r="G8" t="s">
        <v>1687</v>
      </c>
      <c r="H8" t="s">
        <v>1799</v>
      </c>
      <c r="I8" t="s">
        <v>1800</v>
      </c>
      <c r="J8" t="s">
        <v>1763</v>
      </c>
      <c r="K8" t="s">
        <v>207</v>
      </c>
      <c r="L8" t="s">
        <v>1765</v>
      </c>
      <c r="M8" t="s">
        <v>1508</v>
      </c>
      <c r="N8">
        <v>23</v>
      </c>
      <c r="O8" t="s">
        <v>9</v>
      </c>
      <c r="P8" t="s">
        <v>26</v>
      </c>
      <c r="Q8" t="s">
        <v>201</v>
      </c>
      <c r="R8" t="s">
        <v>12</v>
      </c>
      <c r="S8">
        <v>1</v>
      </c>
      <c r="T8">
        <v>46.66</v>
      </c>
      <c r="U8">
        <v>0.2</v>
      </c>
      <c r="V8">
        <v>37.328000000000003</v>
      </c>
      <c r="W8" t="s">
        <v>1829</v>
      </c>
    </row>
    <row r="9" spans="1:23">
      <c r="A9" s="27">
        <v>45219</v>
      </c>
      <c r="B9" t="s">
        <v>1337</v>
      </c>
      <c r="C9" t="s">
        <v>1598</v>
      </c>
      <c r="D9" t="s">
        <v>3880</v>
      </c>
      <c r="E9" t="s">
        <v>1547</v>
      </c>
      <c r="F9" t="s">
        <v>3848</v>
      </c>
      <c r="G9" t="s">
        <v>1671</v>
      </c>
      <c r="H9" t="s">
        <v>1782</v>
      </c>
      <c r="I9" t="s">
        <v>1783</v>
      </c>
      <c r="J9" t="s">
        <v>1784</v>
      </c>
      <c r="K9" t="s">
        <v>1785</v>
      </c>
      <c r="L9" t="s">
        <v>1772</v>
      </c>
      <c r="M9" t="s">
        <v>1338</v>
      </c>
      <c r="N9">
        <v>27</v>
      </c>
      <c r="O9" t="s">
        <v>9</v>
      </c>
      <c r="P9" t="s">
        <v>26</v>
      </c>
      <c r="Q9" t="s">
        <v>88</v>
      </c>
      <c r="R9" t="s">
        <v>12</v>
      </c>
      <c r="S9">
        <v>1</v>
      </c>
      <c r="T9">
        <v>52.06</v>
      </c>
      <c r="U9">
        <v>0.27</v>
      </c>
      <c r="V9">
        <v>38.003799999999998</v>
      </c>
      <c r="W9" t="s">
        <v>1826</v>
      </c>
    </row>
    <row r="10" spans="1:23">
      <c r="A10" s="27">
        <v>45222</v>
      </c>
      <c r="B10" t="s">
        <v>144</v>
      </c>
      <c r="C10" t="s">
        <v>1666</v>
      </c>
      <c r="D10" t="s">
        <v>3919</v>
      </c>
      <c r="E10" t="s">
        <v>1558</v>
      </c>
      <c r="F10" t="s">
        <v>3861</v>
      </c>
      <c r="G10" t="s">
        <v>1739</v>
      </c>
      <c r="H10" t="s">
        <v>1792</v>
      </c>
      <c r="I10" t="s">
        <v>1793</v>
      </c>
      <c r="J10" t="s">
        <v>1763</v>
      </c>
      <c r="K10" t="s">
        <v>395</v>
      </c>
      <c r="L10" t="s">
        <v>1772</v>
      </c>
      <c r="M10" t="s">
        <v>145</v>
      </c>
      <c r="N10">
        <v>20</v>
      </c>
      <c r="O10" t="s">
        <v>16</v>
      </c>
      <c r="P10" t="s">
        <v>26</v>
      </c>
      <c r="Q10" t="s">
        <v>317</v>
      </c>
      <c r="R10" t="s">
        <v>12</v>
      </c>
      <c r="S10">
        <v>2</v>
      </c>
      <c r="T10">
        <v>23.58</v>
      </c>
      <c r="U10">
        <v>0.02</v>
      </c>
      <c r="V10">
        <v>46.216799999999999</v>
      </c>
      <c r="W10" t="s">
        <v>1826</v>
      </c>
    </row>
    <row r="11" spans="1:23">
      <c r="A11" s="27">
        <v>45222</v>
      </c>
      <c r="B11" t="s">
        <v>675</v>
      </c>
      <c r="C11" t="s">
        <v>1716</v>
      </c>
      <c r="D11" t="s">
        <v>3945</v>
      </c>
      <c r="E11" t="s">
        <v>1544</v>
      </c>
      <c r="F11" t="s">
        <v>3929</v>
      </c>
      <c r="G11" t="s">
        <v>1659</v>
      </c>
      <c r="H11" t="s">
        <v>1782</v>
      </c>
      <c r="I11" t="s">
        <v>1783</v>
      </c>
      <c r="J11" t="s">
        <v>1784</v>
      </c>
      <c r="K11" t="s">
        <v>1785</v>
      </c>
      <c r="L11" t="s">
        <v>1772</v>
      </c>
      <c r="M11" t="s">
        <v>676</v>
      </c>
      <c r="N11">
        <v>28</v>
      </c>
      <c r="O11" t="s">
        <v>16</v>
      </c>
      <c r="P11" t="s">
        <v>26</v>
      </c>
      <c r="Q11" t="s">
        <v>74</v>
      </c>
      <c r="R11" t="s">
        <v>12</v>
      </c>
      <c r="S11">
        <v>2</v>
      </c>
      <c r="T11">
        <v>30.14</v>
      </c>
      <c r="U11">
        <v>0.21</v>
      </c>
      <c r="V11">
        <v>47.621200000000002</v>
      </c>
      <c r="W11" t="s">
        <v>1826</v>
      </c>
    </row>
    <row r="12" spans="1:23">
      <c r="A12" s="27">
        <v>45224</v>
      </c>
      <c r="B12" t="s">
        <v>672</v>
      </c>
      <c r="C12" t="s">
        <v>1660</v>
      </c>
      <c r="D12" t="s">
        <v>3916</v>
      </c>
      <c r="E12" t="s">
        <v>1544</v>
      </c>
      <c r="F12" t="s">
        <v>3864</v>
      </c>
      <c r="G12" t="s">
        <v>1583</v>
      </c>
      <c r="H12" t="s">
        <v>1810</v>
      </c>
      <c r="I12" t="s">
        <v>1811</v>
      </c>
      <c r="J12" t="s">
        <v>1754</v>
      </c>
      <c r="K12" t="s">
        <v>1812</v>
      </c>
      <c r="L12" t="s">
        <v>1756</v>
      </c>
      <c r="M12" t="s">
        <v>673</v>
      </c>
      <c r="N12">
        <v>26</v>
      </c>
      <c r="O12" t="s">
        <v>16</v>
      </c>
      <c r="P12" t="s">
        <v>26</v>
      </c>
      <c r="Q12" t="s">
        <v>845</v>
      </c>
      <c r="R12" t="s">
        <v>12</v>
      </c>
      <c r="S12">
        <v>1</v>
      </c>
      <c r="T12">
        <v>75.8</v>
      </c>
      <c r="U12">
        <v>0.28999999999999998</v>
      </c>
      <c r="V12">
        <v>53.817999999999998</v>
      </c>
      <c r="W12" t="s">
        <v>1829</v>
      </c>
    </row>
    <row r="13" spans="1:23">
      <c r="A13" s="27">
        <v>45225</v>
      </c>
      <c r="B13" t="s">
        <v>164</v>
      </c>
      <c r="C13" t="s">
        <v>1726</v>
      </c>
      <c r="D13" t="s">
        <v>3950</v>
      </c>
      <c r="E13" t="s">
        <v>1558</v>
      </c>
      <c r="F13" t="s">
        <v>3906</v>
      </c>
      <c r="G13" t="s">
        <v>1605</v>
      </c>
      <c r="H13" t="s">
        <v>1761</v>
      </c>
      <c r="I13" t="s">
        <v>1762</v>
      </c>
      <c r="J13" t="s">
        <v>1763</v>
      </c>
      <c r="K13" t="s">
        <v>1764</v>
      </c>
      <c r="L13" t="s">
        <v>1765</v>
      </c>
      <c r="M13" t="s">
        <v>165</v>
      </c>
      <c r="N13">
        <v>19</v>
      </c>
      <c r="O13" t="s">
        <v>9</v>
      </c>
      <c r="P13" t="s">
        <v>26</v>
      </c>
      <c r="Q13" t="s">
        <v>25</v>
      </c>
      <c r="R13" t="s">
        <v>12</v>
      </c>
      <c r="S13">
        <v>3</v>
      </c>
      <c r="T13">
        <v>21.59</v>
      </c>
      <c r="U13">
        <v>0.16</v>
      </c>
      <c r="V13">
        <v>54.406799999999997</v>
      </c>
      <c r="W13" t="s">
        <v>1829</v>
      </c>
    </row>
    <row r="14" spans="1:23">
      <c r="A14" s="27">
        <v>45225</v>
      </c>
      <c r="B14" t="s">
        <v>1374</v>
      </c>
      <c r="C14" t="s">
        <v>1582</v>
      </c>
      <c r="D14" t="s">
        <v>3869</v>
      </c>
      <c r="E14" t="s">
        <v>1566</v>
      </c>
      <c r="F14" t="s">
        <v>3848</v>
      </c>
      <c r="G14" t="s">
        <v>1603</v>
      </c>
      <c r="H14" t="s">
        <v>1776</v>
      </c>
      <c r="I14" t="s">
        <v>1777</v>
      </c>
      <c r="J14" t="s">
        <v>1754</v>
      </c>
      <c r="K14" t="s">
        <v>1778</v>
      </c>
      <c r="L14" t="s">
        <v>1772</v>
      </c>
      <c r="M14" t="s">
        <v>1375</v>
      </c>
      <c r="N14">
        <v>19</v>
      </c>
      <c r="O14" t="s">
        <v>9</v>
      </c>
      <c r="P14" t="s">
        <v>26</v>
      </c>
      <c r="Q14" t="s">
        <v>163</v>
      </c>
      <c r="R14" t="s">
        <v>12</v>
      </c>
      <c r="S14">
        <v>1</v>
      </c>
      <c r="T14">
        <v>55.04</v>
      </c>
      <c r="U14">
        <v>0.01</v>
      </c>
      <c r="V14">
        <v>54.489600000000003</v>
      </c>
      <c r="W14" t="s">
        <v>1826</v>
      </c>
    </row>
    <row r="15" spans="1:23">
      <c r="A15" s="27">
        <v>45228</v>
      </c>
      <c r="B15" t="s">
        <v>625</v>
      </c>
      <c r="C15" t="s">
        <v>1636</v>
      </c>
      <c r="D15" t="s">
        <v>3902</v>
      </c>
      <c r="E15" t="s">
        <v>1566</v>
      </c>
      <c r="F15" t="s">
        <v>3856</v>
      </c>
      <c r="G15" t="s">
        <v>1707</v>
      </c>
      <c r="H15" t="s">
        <v>1776</v>
      </c>
      <c r="I15" t="s">
        <v>1777</v>
      </c>
      <c r="J15" t="s">
        <v>1754</v>
      </c>
      <c r="K15" t="s">
        <v>1778</v>
      </c>
      <c r="L15" t="s">
        <v>1772</v>
      </c>
      <c r="M15" t="s">
        <v>626</v>
      </c>
      <c r="N15">
        <v>21</v>
      </c>
      <c r="O15" t="s">
        <v>9</v>
      </c>
      <c r="P15" t="s">
        <v>26</v>
      </c>
      <c r="Q15" t="s">
        <v>43</v>
      </c>
      <c r="R15" t="s">
        <v>12</v>
      </c>
      <c r="S15">
        <v>1</v>
      </c>
      <c r="T15">
        <v>62.38</v>
      </c>
      <c r="U15">
        <v>0.08</v>
      </c>
      <c r="V15">
        <v>57.389600000000002</v>
      </c>
      <c r="W15" t="s">
        <v>1824</v>
      </c>
    </row>
    <row r="16" spans="1:23">
      <c r="A16" s="27">
        <v>45230</v>
      </c>
      <c r="B16" t="s">
        <v>393</v>
      </c>
      <c r="C16" t="s">
        <v>1628</v>
      </c>
      <c r="D16" t="s">
        <v>3898</v>
      </c>
      <c r="E16" t="s">
        <v>1563</v>
      </c>
      <c r="F16" t="s">
        <v>3854</v>
      </c>
      <c r="G16" t="s">
        <v>1731</v>
      </c>
      <c r="H16" t="s">
        <v>1752</v>
      </c>
      <c r="I16" t="s">
        <v>1753</v>
      </c>
      <c r="J16" t="s">
        <v>1754</v>
      </c>
      <c r="K16" t="s">
        <v>1755</v>
      </c>
      <c r="L16" t="s">
        <v>1756</v>
      </c>
      <c r="M16" t="s">
        <v>394</v>
      </c>
      <c r="N16">
        <v>27</v>
      </c>
      <c r="O16" t="s">
        <v>16</v>
      </c>
      <c r="P16" t="s">
        <v>26</v>
      </c>
      <c r="Q16" t="s">
        <v>133</v>
      </c>
      <c r="R16" t="s">
        <v>12</v>
      </c>
      <c r="S16">
        <v>1</v>
      </c>
      <c r="T16">
        <v>70.52</v>
      </c>
      <c r="U16">
        <v>0.08</v>
      </c>
      <c r="V16">
        <v>64.878399999999999</v>
      </c>
      <c r="W16" t="s">
        <v>1826</v>
      </c>
    </row>
    <row r="17" spans="1:23">
      <c r="A17" s="27">
        <v>45233</v>
      </c>
      <c r="B17" t="s">
        <v>833</v>
      </c>
      <c r="C17" t="s">
        <v>1632</v>
      </c>
      <c r="D17" t="s">
        <v>3900</v>
      </c>
      <c r="E17" t="s">
        <v>1563</v>
      </c>
      <c r="F17" t="s">
        <v>3848</v>
      </c>
      <c r="G17" t="s">
        <v>1707</v>
      </c>
      <c r="H17" t="s">
        <v>1761</v>
      </c>
      <c r="I17" t="s">
        <v>1762</v>
      </c>
      <c r="J17" t="s">
        <v>1763</v>
      </c>
      <c r="K17" t="s">
        <v>1764</v>
      </c>
      <c r="L17" t="s">
        <v>1765</v>
      </c>
      <c r="M17" t="s">
        <v>834</v>
      </c>
      <c r="N17">
        <v>27</v>
      </c>
      <c r="O17" t="s">
        <v>16</v>
      </c>
      <c r="P17" t="s">
        <v>26</v>
      </c>
      <c r="Q17" t="s">
        <v>163</v>
      </c>
      <c r="R17" t="s">
        <v>12</v>
      </c>
      <c r="S17">
        <v>2</v>
      </c>
      <c r="T17">
        <v>42.97</v>
      </c>
      <c r="U17">
        <v>0.18</v>
      </c>
      <c r="V17">
        <v>70.470799999999997</v>
      </c>
      <c r="W17" t="s">
        <v>1829</v>
      </c>
    </row>
    <row r="18" spans="1:23">
      <c r="A18" s="27">
        <v>45235</v>
      </c>
      <c r="B18" t="s">
        <v>1533</v>
      </c>
      <c r="C18" t="s">
        <v>1658</v>
      </c>
      <c r="D18" t="s">
        <v>3915</v>
      </c>
      <c r="E18" t="s">
        <v>1544</v>
      </c>
      <c r="F18" t="s">
        <v>3864</v>
      </c>
      <c r="G18" t="s">
        <v>1581</v>
      </c>
      <c r="H18" t="s">
        <v>1782</v>
      </c>
      <c r="I18" t="s">
        <v>1783</v>
      </c>
      <c r="J18" t="s">
        <v>1784</v>
      </c>
      <c r="K18" t="s">
        <v>1785</v>
      </c>
      <c r="L18" t="s">
        <v>1772</v>
      </c>
      <c r="M18" t="s">
        <v>1534</v>
      </c>
      <c r="N18">
        <v>27</v>
      </c>
      <c r="O18" t="s">
        <v>16</v>
      </c>
      <c r="P18" t="s">
        <v>26</v>
      </c>
      <c r="Q18" t="s">
        <v>30</v>
      </c>
      <c r="R18" t="s">
        <v>12</v>
      </c>
      <c r="S18">
        <v>1</v>
      </c>
      <c r="T18">
        <v>79</v>
      </c>
      <c r="U18">
        <v>0.04</v>
      </c>
      <c r="V18">
        <v>75.84</v>
      </c>
      <c r="W18" t="s">
        <v>1826</v>
      </c>
    </row>
    <row r="19" spans="1:23">
      <c r="A19" s="27">
        <v>45235</v>
      </c>
      <c r="B19" t="s">
        <v>978</v>
      </c>
      <c r="C19" t="s">
        <v>1670</v>
      </c>
      <c r="D19" t="s">
        <v>3921</v>
      </c>
      <c r="E19" t="s">
        <v>1566</v>
      </c>
      <c r="F19" t="s">
        <v>3872</v>
      </c>
      <c r="G19" t="s">
        <v>1739</v>
      </c>
      <c r="H19" t="s">
        <v>1773</v>
      </c>
      <c r="I19" t="s">
        <v>1774</v>
      </c>
      <c r="J19" t="s">
        <v>1759</v>
      </c>
      <c r="K19" t="s">
        <v>1775</v>
      </c>
      <c r="L19" t="s">
        <v>1765</v>
      </c>
      <c r="M19" t="s">
        <v>979</v>
      </c>
      <c r="N19">
        <v>20</v>
      </c>
      <c r="O19" t="s">
        <v>9</v>
      </c>
      <c r="P19" t="s">
        <v>26</v>
      </c>
      <c r="Q19" t="s">
        <v>43</v>
      </c>
      <c r="R19" t="s">
        <v>12</v>
      </c>
      <c r="S19">
        <v>1</v>
      </c>
      <c r="T19">
        <v>85.58</v>
      </c>
      <c r="U19">
        <v>0.1</v>
      </c>
      <c r="V19">
        <v>77.022000000000006</v>
      </c>
      <c r="W19" t="s">
        <v>1829</v>
      </c>
    </row>
    <row r="20" spans="1:23">
      <c r="A20" s="27">
        <v>45236</v>
      </c>
      <c r="B20" t="s">
        <v>1260</v>
      </c>
      <c r="C20" t="s">
        <v>1640</v>
      </c>
      <c r="D20" t="s">
        <v>3904</v>
      </c>
      <c r="E20" t="s">
        <v>1547</v>
      </c>
      <c r="F20" t="s">
        <v>3843</v>
      </c>
      <c r="G20" t="s">
        <v>1567</v>
      </c>
      <c r="H20" t="s">
        <v>1786</v>
      </c>
      <c r="I20" t="s">
        <v>1787</v>
      </c>
      <c r="J20" t="s">
        <v>1763</v>
      </c>
      <c r="K20" t="s">
        <v>1788</v>
      </c>
      <c r="L20" t="s">
        <v>1756</v>
      </c>
      <c r="M20" t="s">
        <v>1261</v>
      </c>
      <c r="N20">
        <v>18</v>
      </c>
      <c r="O20" t="s">
        <v>16</v>
      </c>
      <c r="P20" t="s">
        <v>26</v>
      </c>
      <c r="Q20" t="s">
        <v>133</v>
      </c>
      <c r="R20" t="s">
        <v>12</v>
      </c>
      <c r="S20">
        <v>1</v>
      </c>
      <c r="T20">
        <v>83.83</v>
      </c>
      <c r="U20">
        <v>0.05</v>
      </c>
      <c r="V20">
        <v>79.638499999999993</v>
      </c>
      <c r="W20" t="s">
        <v>1829</v>
      </c>
    </row>
    <row r="21" spans="1:23">
      <c r="A21" s="27">
        <v>45237</v>
      </c>
      <c r="B21" t="s">
        <v>1518</v>
      </c>
      <c r="C21" t="s">
        <v>1586</v>
      </c>
      <c r="D21" t="s">
        <v>3871</v>
      </c>
      <c r="E21" t="s">
        <v>1566</v>
      </c>
      <c r="F21" t="s">
        <v>3872</v>
      </c>
      <c r="G21" t="s">
        <v>1703</v>
      </c>
      <c r="H21" t="s">
        <v>1799</v>
      </c>
      <c r="I21" t="s">
        <v>1800</v>
      </c>
      <c r="J21" t="s">
        <v>1763</v>
      </c>
      <c r="K21" t="s">
        <v>207</v>
      </c>
      <c r="L21" t="s">
        <v>1765</v>
      </c>
      <c r="M21" t="s">
        <v>1519</v>
      </c>
      <c r="N21">
        <v>21</v>
      </c>
      <c r="O21" t="s">
        <v>9</v>
      </c>
      <c r="P21" t="s">
        <v>26</v>
      </c>
      <c r="Q21" t="s">
        <v>171</v>
      </c>
      <c r="R21" t="s">
        <v>12</v>
      </c>
      <c r="S21">
        <v>1</v>
      </c>
      <c r="T21">
        <v>90.72</v>
      </c>
      <c r="U21">
        <v>0.1</v>
      </c>
      <c r="V21">
        <v>81.647999999999996</v>
      </c>
      <c r="W21" t="s">
        <v>1829</v>
      </c>
    </row>
    <row r="22" spans="1:23">
      <c r="A22" s="27">
        <v>45238</v>
      </c>
      <c r="B22" t="s">
        <v>1208</v>
      </c>
      <c r="C22" t="s">
        <v>1700</v>
      </c>
      <c r="D22" t="s">
        <v>3937</v>
      </c>
      <c r="E22" t="s">
        <v>1563</v>
      </c>
      <c r="F22" t="s">
        <v>3839</v>
      </c>
      <c r="G22" t="s">
        <v>1575</v>
      </c>
      <c r="H22" t="s">
        <v>1769</v>
      </c>
      <c r="I22" t="s">
        <v>1770</v>
      </c>
      <c r="J22" t="s">
        <v>1763</v>
      </c>
      <c r="K22" t="s">
        <v>1771</v>
      </c>
      <c r="L22" t="s">
        <v>1772</v>
      </c>
      <c r="M22" t="s">
        <v>1209</v>
      </c>
      <c r="N22">
        <v>28</v>
      </c>
      <c r="O22" t="s">
        <v>16</v>
      </c>
      <c r="P22" t="s">
        <v>26</v>
      </c>
      <c r="Q22" t="s">
        <v>328</v>
      </c>
      <c r="R22" t="s">
        <v>12</v>
      </c>
      <c r="S22">
        <v>1</v>
      </c>
      <c r="T22">
        <v>106.07</v>
      </c>
      <c r="U22">
        <v>0.23</v>
      </c>
      <c r="V22">
        <v>81.673900000000003</v>
      </c>
      <c r="W22" t="s">
        <v>1829</v>
      </c>
    </row>
    <row r="23" spans="1:23">
      <c r="A23" s="27">
        <v>45239</v>
      </c>
      <c r="B23" t="s">
        <v>144</v>
      </c>
      <c r="C23" t="s">
        <v>1557</v>
      </c>
      <c r="D23" t="s">
        <v>3849</v>
      </c>
      <c r="E23" t="s">
        <v>1558</v>
      </c>
      <c r="F23" t="s">
        <v>3850</v>
      </c>
      <c r="G23" t="s">
        <v>1707</v>
      </c>
      <c r="H23" t="s">
        <v>1782</v>
      </c>
      <c r="I23" t="s">
        <v>1783</v>
      </c>
      <c r="J23" t="s">
        <v>1784</v>
      </c>
      <c r="K23" t="s">
        <v>1785</v>
      </c>
      <c r="L23" t="s">
        <v>1772</v>
      </c>
      <c r="M23" t="s">
        <v>145</v>
      </c>
      <c r="N23">
        <v>20</v>
      </c>
      <c r="O23" t="s">
        <v>16</v>
      </c>
      <c r="P23" t="s">
        <v>26</v>
      </c>
      <c r="Q23" t="s">
        <v>233</v>
      </c>
      <c r="R23" t="s">
        <v>12</v>
      </c>
      <c r="S23">
        <v>1</v>
      </c>
      <c r="T23">
        <v>98.27</v>
      </c>
      <c r="U23">
        <v>0.16</v>
      </c>
      <c r="V23">
        <v>82.54679999999999</v>
      </c>
      <c r="W23" t="s">
        <v>1829</v>
      </c>
    </row>
    <row r="24" spans="1:23">
      <c r="A24" s="27">
        <v>45239</v>
      </c>
      <c r="B24" t="s">
        <v>447</v>
      </c>
      <c r="C24" t="s">
        <v>1630</v>
      </c>
      <c r="D24" t="s">
        <v>3899</v>
      </c>
      <c r="E24" t="s">
        <v>1566</v>
      </c>
      <c r="F24" t="s">
        <v>3856</v>
      </c>
      <c r="G24" t="s">
        <v>1731</v>
      </c>
      <c r="H24" t="s">
        <v>1792</v>
      </c>
      <c r="I24" t="s">
        <v>1793</v>
      </c>
      <c r="J24" t="s">
        <v>1763</v>
      </c>
      <c r="K24" t="s">
        <v>395</v>
      </c>
      <c r="L24" t="s">
        <v>1772</v>
      </c>
      <c r="M24" t="s">
        <v>448</v>
      </c>
      <c r="N24">
        <v>29</v>
      </c>
      <c r="O24" t="s">
        <v>9</v>
      </c>
      <c r="P24" t="s">
        <v>26</v>
      </c>
      <c r="Q24" t="s">
        <v>133</v>
      </c>
      <c r="R24" t="s">
        <v>12</v>
      </c>
      <c r="S24">
        <v>3</v>
      </c>
      <c r="T24">
        <v>28.69</v>
      </c>
      <c r="U24">
        <v>0.02</v>
      </c>
      <c r="V24">
        <v>84.348600000000005</v>
      </c>
      <c r="W24" t="s">
        <v>1826</v>
      </c>
    </row>
    <row r="25" spans="1:23">
      <c r="A25" s="27">
        <v>45240</v>
      </c>
      <c r="B25" t="s">
        <v>755</v>
      </c>
      <c r="C25" t="s">
        <v>1732</v>
      </c>
      <c r="D25" t="s">
        <v>3953</v>
      </c>
      <c r="E25" t="s">
        <v>1544</v>
      </c>
      <c r="F25" t="s">
        <v>3866</v>
      </c>
      <c r="G25" t="s">
        <v>1589</v>
      </c>
      <c r="H25" t="s">
        <v>1792</v>
      </c>
      <c r="I25" t="s">
        <v>1793</v>
      </c>
      <c r="J25" t="s">
        <v>1763</v>
      </c>
      <c r="K25" t="s">
        <v>395</v>
      </c>
      <c r="L25" t="s">
        <v>1772</v>
      </c>
      <c r="M25" t="s">
        <v>756</v>
      </c>
      <c r="N25">
        <v>28</v>
      </c>
      <c r="O25" t="s">
        <v>16</v>
      </c>
      <c r="P25" t="s">
        <v>26</v>
      </c>
      <c r="Q25" t="s">
        <v>324</v>
      </c>
      <c r="R25" t="s">
        <v>12</v>
      </c>
      <c r="S25">
        <v>4</v>
      </c>
      <c r="T25">
        <v>23.57</v>
      </c>
      <c r="U25">
        <v>0.1</v>
      </c>
      <c r="V25">
        <v>84.852000000000004</v>
      </c>
      <c r="W25" t="s">
        <v>1829</v>
      </c>
    </row>
    <row r="26" spans="1:23">
      <c r="A26" s="27">
        <v>45241</v>
      </c>
      <c r="B26" t="s">
        <v>255</v>
      </c>
      <c r="C26" t="s">
        <v>1610</v>
      </c>
      <c r="D26" t="s">
        <v>3886</v>
      </c>
      <c r="E26" t="s">
        <v>1566</v>
      </c>
      <c r="F26" t="s">
        <v>3887</v>
      </c>
      <c r="G26" t="s">
        <v>1597</v>
      </c>
      <c r="H26" t="s">
        <v>1810</v>
      </c>
      <c r="I26" t="s">
        <v>1811</v>
      </c>
      <c r="J26" t="s">
        <v>1754</v>
      </c>
      <c r="K26" t="s">
        <v>1812</v>
      </c>
      <c r="L26" t="s">
        <v>1756</v>
      </c>
      <c r="M26" t="s">
        <v>256</v>
      </c>
      <c r="N26">
        <v>24</v>
      </c>
      <c r="O26" t="s">
        <v>16</v>
      </c>
      <c r="P26" t="s">
        <v>26</v>
      </c>
      <c r="Q26" t="s">
        <v>117</v>
      </c>
      <c r="R26" t="s">
        <v>12</v>
      </c>
      <c r="S26">
        <v>2</v>
      </c>
      <c r="T26">
        <v>46.39</v>
      </c>
      <c r="U26">
        <v>7.0000000000000007E-2</v>
      </c>
      <c r="V26">
        <v>86.285399999999996</v>
      </c>
      <c r="W26" t="s">
        <v>1826</v>
      </c>
    </row>
    <row r="27" spans="1:23">
      <c r="A27" s="27">
        <v>45241</v>
      </c>
      <c r="B27" t="s">
        <v>1389</v>
      </c>
      <c r="C27" t="s">
        <v>1662</v>
      </c>
      <c r="D27" t="s">
        <v>3917</v>
      </c>
      <c r="E27" t="s">
        <v>1566</v>
      </c>
      <c r="F27" t="s">
        <v>3856</v>
      </c>
      <c r="G27" t="s">
        <v>1627</v>
      </c>
      <c r="H27" t="s">
        <v>1813</v>
      </c>
      <c r="I27" t="s">
        <v>1814</v>
      </c>
      <c r="J27" t="s">
        <v>1754</v>
      </c>
      <c r="K27" t="s">
        <v>1815</v>
      </c>
      <c r="L27" t="s">
        <v>1772</v>
      </c>
      <c r="M27" t="s">
        <v>1390</v>
      </c>
      <c r="N27">
        <v>29</v>
      </c>
      <c r="O27" t="s">
        <v>9</v>
      </c>
      <c r="P27" t="s">
        <v>26</v>
      </c>
      <c r="Q27" t="s">
        <v>250</v>
      </c>
      <c r="R27" t="s">
        <v>12</v>
      </c>
      <c r="S27">
        <v>1</v>
      </c>
      <c r="T27">
        <v>120.02</v>
      </c>
      <c r="U27">
        <v>0.26</v>
      </c>
      <c r="V27">
        <v>88.814799999999991</v>
      </c>
      <c r="W27" t="s">
        <v>1829</v>
      </c>
    </row>
    <row r="28" spans="1:23">
      <c r="A28" s="27">
        <v>45242</v>
      </c>
      <c r="B28" t="s">
        <v>849</v>
      </c>
      <c r="C28" t="s">
        <v>1588</v>
      </c>
      <c r="D28" t="s">
        <v>3873</v>
      </c>
      <c r="E28" t="s">
        <v>1566</v>
      </c>
      <c r="F28" t="s">
        <v>3848</v>
      </c>
      <c r="G28" t="s">
        <v>1550</v>
      </c>
      <c r="H28" t="s">
        <v>1794</v>
      </c>
      <c r="I28" t="s">
        <v>1795</v>
      </c>
      <c r="J28" t="s">
        <v>1759</v>
      </c>
      <c r="K28" t="s">
        <v>1796</v>
      </c>
      <c r="L28" t="s">
        <v>1772</v>
      </c>
      <c r="M28" t="s">
        <v>850</v>
      </c>
      <c r="N28">
        <v>32</v>
      </c>
      <c r="O28" t="s">
        <v>16</v>
      </c>
      <c r="P28" t="s">
        <v>26</v>
      </c>
      <c r="Q28" t="s">
        <v>47</v>
      </c>
      <c r="R28" t="s">
        <v>12</v>
      </c>
      <c r="S28">
        <v>1</v>
      </c>
      <c r="T28">
        <v>99.35</v>
      </c>
      <c r="U28">
        <v>0.08</v>
      </c>
      <c r="V28">
        <v>91.402000000000001</v>
      </c>
      <c r="W28" t="s">
        <v>1829</v>
      </c>
    </row>
    <row r="29" spans="1:23">
      <c r="A29" s="27">
        <v>45243</v>
      </c>
      <c r="B29" t="s">
        <v>815</v>
      </c>
      <c r="C29" t="s">
        <v>1732</v>
      </c>
      <c r="D29" t="s">
        <v>3953</v>
      </c>
      <c r="E29" t="s">
        <v>1544</v>
      </c>
      <c r="F29" t="s">
        <v>3866</v>
      </c>
      <c r="G29" t="s">
        <v>1633</v>
      </c>
      <c r="H29" t="s">
        <v>1776</v>
      </c>
      <c r="I29" t="s">
        <v>1777</v>
      </c>
      <c r="J29" t="s">
        <v>1754</v>
      </c>
      <c r="K29" t="s">
        <v>1778</v>
      </c>
      <c r="L29" t="s">
        <v>1772</v>
      </c>
      <c r="M29" t="s">
        <v>816</v>
      </c>
      <c r="N29">
        <v>21</v>
      </c>
      <c r="O29" t="s">
        <v>9</v>
      </c>
      <c r="P29" t="s">
        <v>26</v>
      </c>
      <c r="Q29" t="s">
        <v>62</v>
      </c>
      <c r="R29" t="s">
        <v>12</v>
      </c>
      <c r="S29">
        <v>1</v>
      </c>
      <c r="T29">
        <v>117.37</v>
      </c>
      <c r="U29">
        <v>0.21</v>
      </c>
      <c r="V29">
        <v>92.722300000000004</v>
      </c>
      <c r="W29" t="s">
        <v>1826</v>
      </c>
    </row>
    <row r="30" spans="1:23">
      <c r="A30" s="27">
        <v>45244</v>
      </c>
      <c r="B30" t="s">
        <v>1154</v>
      </c>
      <c r="C30" t="s">
        <v>1604</v>
      </c>
      <c r="D30" t="s">
        <v>3883</v>
      </c>
      <c r="E30" t="s">
        <v>1566</v>
      </c>
      <c r="F30" t="s">
        <v>3848</v>
      </c>
      <c r="G30" t="s">
        <v>1729</v>
      </c>
      <c r="H30" t="s">
        <v>1792</v>
      </c>
      <c r="I30" t="s">
        <v>1793</v>
      </c>
      <c r="J30" t="s">
        <v>1763</v>
      </c>
      <c r="K30" t="s">
        <v>395</v>
      </c>
      <c r="L30" t="s">
        <v>1772</v>
      </c>
      <c r="M30" t="s">
        <v>1155</v>
      </c>
      <c r="N30">
        <v>20</v>
      </c>
      <c r="O30" t="s">
        <v>16</v>
      </c>
      <c r="P30" t="s">
        <v>26</v>
      </c>
      <c r="Q30" t="s">
        <v>254</v>
      </c>
      <c r="R30" t="s">
        <v>12</v>
      </c>
      <c r="S30">
        <v>2</v>
      </c>
      <c r="T30">
        <v>60.98</v>
      </c>
      <c r="U30">
        <v>0.23</v>
      </c>
      <c r="V30">
        <v>93.909199999999998</v>
      </c>
      <c r="W30" t="s">
        <v>1826</v>
      </c>
    </row>
    <row r="31" spans="1:23">
      <c r="A31" s="27">
        <v>45244</v>
      </c>
      <c r="B31" t="s">
        <v>1160</v>
      </c>
      <c r="C31" t="s">
        <v>1738</v>
      </c>
      <c r="D31" t="s">
        <v>3956</v>
      </c>
      <c r="E31" t="s">
        <v>1566</v>
      </c>
      <c r="F31" t="s">
        <v>3848</v>
      </c>
      <c r="G31" t="s">
        <v>1697</v>
      </c>
      <c r="H31" t="s">
        <v>1757</v>
      </c>
      <c r="I31" t="s">
        <v>1758</v>
      </c>
      <c r="J31" t="s">
        <v>1759</v>
      </c>
      <c r="K31" t="s">
        <v>1760</v>
      </c>
      <c r="L31" t="s">
        <v>1756</v>
      </c>
      <c r="M31" t="s">
        <v>1161</v>
      </c>
      <c r="N31">
        <v>21</v>
      </c>
      <c r="O31" t="s">
        <v>16</v>
      </c>
      <c r="P31" t="s">
        <v>26</v>
      </c>
      <c r="Q31" t="s">
        <v>156</v>
      </c>
      <c r="R31" t="s">
        <v>12</v>
      </c>
      <c r="S31">
        <v>1</v>
      </c>
      <c r="T31">
        <v>128.93</v>
      </c>
      <c r="U31">
        <v>0.26</v>
      </c>
      <c r="V31">
        <v>95.408200000000008</v>
      </c>
      <c r="W31" t="s">
        <v>1824</v>
      </c>
    </row>
    <row r="32" spans="1:23">
      <c r="A32" s="27">
        <v>45248</v>
      </c>
      <c r="B32" t="s">
        <v>1243</v>
      </c>
      <c r="C32" t="s">
        <v>1702</v>
      </c>
      <c r="D32" t="s">
        <v>3938</v>
      </c>
      <c r="E32" t="s">
        <v>1563</v>
      </c>
      <c r="F32" t="s">
        <v>3866</v>
      </c>
      <c r="G32" t="s">
        <v>1617</v>
      </c>
      <c r="H32" t="s">
        <v>1810</v>
      </c>
      <c r="I32" t="s">
        <v>1811</v>
      </c>
      <c r="J32" t="s">
        <v>1754</v>
      </c>
      <c r="K32" t="s">
        <v>1812</v>
      </c>
      <c r="L32" t="s">
        <v>1756</v>
      </c>
      <c r="M32" t="s">
        <v>1244</v>
      </c>
      <c r="N32">
        <v>27</v>
      </c>
      <c r="O32" t="s">
        <v>9</v>
      </c>
      <c r="P32" t="s">
        <v>26</v>
      </c>
      <c r="Q32" t="s">
        <v>359</v>
      </c>
      <c r="R32" t="s">
        <v>12</v>
      </c>
      <c r="S32">
        <v>2</v>
      </c>
      <c r="T32">
        <v>68.31</v>
      </c>
      <c r="U32">
        <v>0.28999999999999998</v>
      </c>
      <c r="V32">
        <v>97.000199999999992</v>
      </c>
      <c r="W32" t="s">
        <v>1826</v>
      </c>
    </row>
    <row r="33" spans="1:23">
      <c r="A33" s="27">
        <v>45249</v>
      </c>
      <c r="B33" t="s">
        <v>815</v>
      </c>
      <c r="C33" t="s">
        <v>1706</v>
      </c>
      <c r="D33" t="s">
        <v>3940</v>
      </c>
      <c r="E33" t="s">
        <v>1544</v>
      </c>
      <c r="F33" t="s">
        <v>3852</v>
      </c>
      <c r="G33" t="s">
        <v>1739</v>
      </c>
      <c r="H33" t="s">
        <v>1813</v>
      </c>
      <c r="I33" t="s">
        <v>1814</v>
      </c>
      <c r="J33" t="s">
        <v>1754</v>
      </c>
      <c r="K33" t="s">
        <v>1815</v>
      </c>
      <c r="L33" t="s">
        <v>1772</v>
      </c>
      <c r="M33" t="s">
        <v>816</v>
      </c>
      <c r="N33">
        <v>21</v>
      </c>
      <c r="O33" t="s">
        <v>9</v>
      </c>
      <c r="P33" t="s">
        <v>26</v>
      </c>
      <c r="Q33" t="s">
        <v>287</v>
      </c>
      <c r="R33" t="s">
        <v>12</v>
      </c>
      <c r="S33">
        <v>2</v>
      </c>
      <c r="T33">
        <v>60.53</v>
      </c>
      <c r="U33">
        <v>0.18</v>
      </c>
      <c r="V33">
        <v>99.269200000000012</v>
      </c>
      <c r="W33" t="s">
        <v>1824</v>
      </c>
    </row>
    <row r="34" spans="1:23">
      <c r="A34" s="27">
        <v>45249</v>
      </c>
      <c r="B34" t="s">
        <v>794</v>
      </c>
      <c r="C34" t="s">
        <v>1616</v>
      </c>
      <c r="D34" t="s">
        <v>3890</v>
      </c>
      <c r="E34" t="s">
        <v>1563</v>
      </c>
      <c r="F34" t="s">
        <v>3839</v>
      </c>
      <c r="G34" t="s">
        <v>1725</v>
      </c>
      <c r="H34" t="s">
        <v>1766</v>
      </c>
      <c r="I34" t="s">
        <v>1767</v>
      </c>
      <c r="J34" t="s">
        <v>1759</v>
      </c>
      <c r="K34" t="s">
        <v>1768</v>
      </c>
      <c r="L34" t="s">
        <v>1765</v>
      </c>
      <c r="M34" t="s">
        <v>795</v>
      </c>
      <c r="N34">
        <v>19</v>
      </c>
      <c r="O34" t="s">
        <v>9</v>
      </c>
      <c r="P34" t="s">
        <v>26</v>
      </c>
      <c r="Q34" t="s">
        <v>359</v>
      </c>
      <c r="R34" t="s">
        <v>12</v>
      </c>
      <c r="S34">
        <v>3</v>
      </c>
      <c r="T34">
        <v>35.159999999999997</v>
      </c>
      <c r="U34">
        <v>0.04</v>
      </c>
      <c r="V34">
        <v>101.2608</v>
      </c>
      <c r="W34" t="s">
        <v>1824</v>
      </c>
    </row>
    <row r="35" spans="1:23">
      <c r="A35" s="27">
        <v>45250</v>
      </c>
      <c r="B35" t="s">
        <v>502</v>
      </c>
      <c r="C35" t="s">
        <v>1543</v>
      </c>
      <c r="D35" t="s">
        <v>3838</v>
      </c>
      <c r="E35" t="s">
        <v>1563</v>
      </c>
      <c r="F35" t="s">
        <v>3839</v>
      </c>
      <c r="G35" t="s">
        <v>1623</v>
      </c>
      <c r="H35" t="s">
        <v>1766</v>
      </c>
      <c r="I35" t="s">
        <v>1767</v>
      </c>
      <c r="J35" t="s">
        <v>1759</v>
      </c>
      <c r="K35" t="s">
        <v>1768</v>
      </c>
      <c r="L35" t="s">
        <v>1765</v>
      </c>
      <c r="M35" t="s">
        <v>503</v>
      </c>
      <c r="N35">
        <v>33</v>
      </c>
      <c r="O35" t="s">
        <v>9</v>
      </c>
      <c r="P35" t="s">
        <v>26</v>
      </c>
      <c r="Q35" t="s">
        <v>184</v>
      </c>
      <c r="R35" t="s">
        <v>12</v>
      </c>
      <c r="S35">
        <v>1</v>
      </c>
      <c r="T35">
        <v>140.24</v>
      </c>
      <c r="U35">
        <v>0.27</v>
      </c>
      <c r="V35">
        <v>102.37520000000001</v>
      </c>
      <c r="W35" t="s">
        <v>1829</v>
      </c>
    </row>
    <row r="36" spans="1:23">
      <c r="A36" s="27">
        <v>45250</v>
      </c>
      <c r="B36" t="s">
        <v>118</v>
      </c>
      <c r="C36" t="s">
        <v>1670</v>
      </c>
      <c r="D36" t="s">
        <v>3921</v>
      </c>
      <c r="E36" t="s">
        <v>1566</v>
      </c>
      <c r="F36" t="s">
        <v>3872</v>
      </c>
      <c r="G36" t="s">
        <v>1731</v>
      </c>
      <c r="H36" t="s">
        <v>1773</v>
      </c>
      <c r="I36" t="s">
        <v>1774</v>
      </c>
      <c r="J36" t="s">
        <v>1759</v>
      </c>
      <c r="K36" t="s">
        <v>1775</v>
      </c>
      <c r="L36" t="s">
        <v>1765</v>
      </c>
      <c r="M36" t="s">
        <v>119</v>
      </c>
      <c r="N36">
        <v>27</v>
      </c>
      <c r="O36" t="s">
        <v>16</v>
      </c>
      <c r="P36" t="s">
        <v>26</v>
      </c>
      <c r="Q36" t="s">
        <v>81</v>
      </c>
      <c r="R36" t="s">
        <v>12</v>
      </c>
      <c r="S36">
        <v>3</v>
      </c>
      <c r="T36">
        <v>38.07</v>
      </c>
      <c r="U36">
        <v>0.09</v>
      </c>
      <c r="V36">
        <v>103.9311</v>
      </c>
      <c r="W36" t="s">
        <v>1829</v>
      </c>
    </row>
    <row r="37" spans="1:23">
      <c r="A37" s="27">
        <v>45250</v>
      </c>
      <c r="B37" t="s">
        <v>755</v>
      </c>
      <c r="C37" t="s">
        <v>1708</v>
      </c>
      <c r="D37" t="s">
        <v>3941</v>
      </c>
      <c r="E37" t="s">
        <v>1544</v>
      </c>
      <c r="F37" t="s">
        <v>3858</v>
      </c>
      <c r="G37" t="s">
        <v>1556</v>
      </c>
      <c r="H37" t="s">
        <v>1789</v>
      </c>
      <c r="I37" t="s">
        <v>1790</v>
      </c>
      <c r="J37" t="s">
        <v>1754</v>
      </c>
      <c r="K37" t="s">
        <v>1791</v>
      </c>
      <c r="L37" t="s">
        <v>1772</v>
      </c>
      <c r="M37" t="s">
        <v>756</v>
      </c>
      <c r="N37">
        <v>28</v>
      </c>
      <c r="O37" t="s">
        <v>16</v>
      </c>
      <c r="P37" t="s">
        <v>26</v>
      </c>
      <c r="Q37" t="s">
        <v>237</v>
      </c>
      <c r="R37" t="s">
        <v>12</v>
      </c>
      <c r="S37">
        <v>2</v>
      </c>
      <c r="T37">
        <v>61.31</v>
      </c>
      <c r="U37">
        <v>0.15</v>
      </c>
      <c r="V37">
        <v>104.227</v>
      </c>
      <c r="W37" t="s">
        <v>1829</v>
      </c>
    </row>
    <row r="38" spans="1:23">
      <c r="A38" s="27">
        <v>45252</v>
      </c>
      <c r="B38" t="s">
        <v>363</v>
      </c>
      <c r="C38" t="s">
        <v>1622</v>
      </c>
      <c r="D38" t="s">
        <v>3893</v>
      </c>
      <c r="E38" t="s">
        <v>1547</v>
      </c>
      <c r="F38" t="s">
        <v>3894</v>
      </c>
      <c r="G38" t="s">
        <v>1649</v>
      </c>
      <c r="H38" t="s">
        <v>1779</v>
      </c>
      <c r="I38" t="s">
        <v>1780</v>
      </c>
      <c r="J38" t="s">
        <v>1763</v>
      </c>
      <c r="K38" t="s">
        <v>1781</v>
      </c>
      <c r="L38" t="s">
        <v>1772</v>
      </c>
      <c r="M38" t="s">
        <v>364</v>
      </c>
      <c r="N38">
        <v>34</v>
      </c>
      <c r="O38" t="s">
        <v>16</v>
      </c>
      <c r="P38" t="s">
        <v>26</v>
      </c>
      <c r="Q38" t="s">
        <v>184</v>
      </c>
      <c r="R38" t="s">
        <v>12</v>
      </c>
      <c r="S38">
        <v>2</v>
      </c>
      <c r="T38">
        <v>78.27</v>
      </c>
      <c r="U38">
        <v>0.28999999999999998</v>
      </c>
      <c r="V38">
        <v>111.1434</v>
      </c>
      <c r="W38" t="s">
        <v>1826</v>
      </c>
    </row>
    <row r="39" spans="1:23">
      <c r="A39" s="27">
        <v>45253</v>
      </c>
      <c r="B39" t="s">
        <v>32</v>
      </c>
      <c r="C39" t="s">
        <v>1672</v>
      </c>
      <c r="D39" t="s">
        <v>3922</v>
      </c>
      <c r="E39" t="s">
        <v>1563</v>
      </c>
      <c r="F39" t="s">
        <v>3839</v>
      </c>
      <c r="G39" t="s">
        <v>1695</v>
      </c>
      <c r="H39" t="s">
        <v>1752</v>
      </c>
      <c r="I39" t="s">
        <v>1753</v>
      </c>
      <c r="J39" t="s">
        <v>1754</v>
      </c>
      <c r="K39" t="s">
        <v>1755</v>
      </c>
      <c r="L39" t="s">
        <v>1756</v>
      </c>
      <c r="M39" t="s">
        <v>33</v>
      </c>
      <c r="N39">
        <v>24</v>
      </c>
      <c r="O39" t="s">
        <v>9</v>
      </c>
      <c r="P39" t="s">
        <v>26</v>
      </c>
      <c r="Q39" t="s">
        <v>51</v>
      </c>
      <c r="R39" t="s">
        <v>12</v>
      </c>
      <c r="S39">
        <v>1</v>
      </c>
      <c r="T39">
        <v>147.96</v>
      </c>
      <c r="U39">
        <v>0.24</v>
      </c>
      <c r="V39">
        <v>112.4496</v>
      </c>
      <c r="W39" t="s">
        <v>1824</v>
      </c>
    </row>
    <row r="40" spans="1:23">
      <c r="A40" s="27">
        <v>45253</v>
      </c>
      <c r="B40" t="s">
        <v>957</v>
      </c>
      <c r="C40" t="s">
        <v>1580</v>
      </c>
      <c r="D40" t="s">
        <v>3867</v>
      </c>
      <c r="E40" t="s">
        <v>1558</v>
      </c>
      <c r="F40" t="s">
        <v>3868</v>
      </c>
      <c r="G40" t="s">
        <v>1611</v>
      </c>
      <c r="H40" t="s">
        <v>1786</v>
      </c>
      <c r="I40" t="s">
        <v>1787</v>
      </c>
      <c r="J40" t="s">
        <v>1763</v>
      </c>
      <c r="K40" t="s">
        <v>1788</v>
      </c>
      <c r="L40" t="s">
        <v>1756</v>
      </c>
      <c r="M40" t="s">
        <v>958</v>
      </c>
      <c r="N40">
        <v>23</v>
      </c>
      <c r="O40" t="s">
        <v>16</v>
      </c>
      <c r="P40" t="s">
        <v>26</v>
      </c>
      <c r="Q40" t="s">
        <v>88</v>
      </c>
      <c r="R40" t="s">
        <v>12</v>
      </c>
      <c r="S40">
        <v>2</v>
      </c>
      <c r="T40">
        <v>61.42</v>
      </c>
      <c r="U40">
        <v>0.08</v>
      </c>
      <c r="V40">
        <v>113.0128</v>
      </c>
      <c r="W40" t="s">
        <v>1824</v>
      </c>
    </row>
    <row r="41" spans="1:23">
      <c r="A41" s="27">
        <v>45253</v>
      </c>
      <c r="B41" t="s">
        <v>1260</v>
      </c>
      <c r="C41" t="s">
        <v>1574</v>
      </c>
      <c r="D41" t="s">
        <v>3862</v>
      </c>
      <c r="E41" t="s">
        <v>1563</v>
      </c>
      <c r="F41" t="s">
        <v>3848</v>
      </c>
      <c r="G41" t="s">
        <v>1625</v>
      </c>
      <c r="H41" t="s">
        <v>1789</v>
      </c>
      <c r="I41" t="s">
        <v>1790</v>
      </c>
      <c r="J41" t="s">
        <v>1754</v>
      </c>
      <c r="K41" t="s">
        <v>1791</v>
      </c>
      <c r="L41" t="s">
        <v>1772</v>
      </c>
      <c r="M41" t="s">
        <v>1261</v>
      </c>
      <c r="N41">
        <v>18</v>
      </c>
      <c r="O41" t="s">
        <v>16</v>
      </c>
      <c r="P41" t="s">
        <v>26</v>
      </c>
      <c r="Q41" t="s">
        <v>171</v>
      </c>
      <c r="R41" t="s">
        <v>12</v>
      </c>
      <c r="S41">
        <v>1</v>
      </c>
      <c r="T41">
        <v>120.57</v>
      </c>
      <c r="U41">
        <v>0.06</v>
      </c>
      <c r="V41">
        <v>113.33580000000001</v>
      </c>
      <c r="W41" t="s">
        <v>1829</v>
      </c>
    </row>
    <row r="42" spans="1:23">
      <c r="A42" s="27">
        <v>45255</v>
      </c>
      <c r="B42" t="s">
        <v>1011</v>
      </c>
      <c r="C42" t="s">
        <v>1746</v>
      </c>
      <c r="D42" t="s">
        <v>3960</v>
      </c>
      <c r="E42" t="s">
        <v>1544</v>
      </c>
      <c r="F42" t="s">
        <v>3858</v>
      </c>
      <c r="G42" t="s">
        <v>1583</v>
      </c>
      <c r="H42" t="s">
        <v>1776</v>
      </c>
      <c r="I42" t="s">
        <v>1777</v>
      </c>
      <c r="J42" t="s">
        <v>1754</v>
      </c>
      <c r="K42" t="s">
        <v>1778</v>
      </c>
      <c r="L42" t="s">
        <v>1772</v>
      </c>
      <c r="M42" t="s">
        <v>1012</v>
      </c>
      <c r="N42">
        <v>21</v>
      </c>
      <c r="O42" t="s">
        <v>16</v>
      </c>
      <c r="P42" t="s">
        <v>26</v>
      </c>
      <c r="Q42" t="s">
        <v>30</v>
      </c>
      <c r="R42" t="s">
        <v>12</v>
      </c>
      <c r="S42">
        <v>2</v>
      </c>
      <c r="T42">
        <v>68.290000000000006</v>
      </c>
      <c r="U42">
        <v>0.14000000000000001</v>
      </c>
      <c r="V42">
        <v>117.4588</v>
      </c>
      <c r="W42" t="s">
        <v>1829</v>
      </c>
    </row>
    <row r="43" spans="1:23">
      <c r="A43" s="27">
        <v>45256</v>
      </c>
      <c r="B43" t="s">
        <v>335</v>
      </c>
      <c r="C43" t="s">
        <v>1644</v>
      </c>
      <c r="D43" t="s">
        <v>3907</v>
      </c>
      <c r="E43" t="s">
        <v>1563</v>
      </c>
      <c r="F43" t="s">
        <v>3848</v>
      </c>
      <c r="G43" t="s">
        <v>1635</v>
      </c>
      <c r="H43" t="s">
        <v>1797</v>
      </c>
      <c r="I43" t="s">
        <v>1798</v>
      </c>
      <c r="J43" t="s">
        <v>1754</v>
      </c>
      <c r="K43" t="s">
        <v>129</v>
      </c>
      <c r="L43" t="s">
        <v>1756</v>
      </c>
      <c r="M43" t="s">
        <v>336</v>
      </c>
      <c r="N43">
        <v>28</v>
      </c>
      <c r="O43" t="s">
        <v>16</v>
      </c>
      <c r="P43" t="s">
        <v>26</v>
      </c>
      <c r="Q43" t="s">
        <v>291</v>
      </c>
      <c r="R43" t="s">
        <v>12</v>
      </c>
      <c r="S43">
        <v>1</v>
      </c>
      <c r="T43">
        <v>161.80000000000001</v>
      </c>
      <c r="U43">
        <v>0.24</v>
      </c>
      <c r="V43">
        <v>122.968</v>
      </c>
      <c r="W43" t="s">
        <v>1826</v>
      </c>
    </row>
    <row r="44" spans="1:23">
      <c r="A44" s="27">
        <v>45257</v>
      </c>
      <c r="B44" t="s">
        <v>75</v>
      </c>
      <c r="C44" t="s">
        <v>1742</v>
      </c>
      <c r="D44" t="s">
        <v>3958</v>
      </c>
      <c r="E44" t="s">
        <v>1566</v>
      </c>
      <c r="F44" t="s">
        <v>3887</v>
      </c>
      <c r="G44" t="s">
        <v>1737</v>
      </c>
      <c r="H44" t="s">
        <v>1766</v>
      </c>
      <c r="I44" t="s">
        <v>1767</v>
      </c>
      <c r="J44" t="s">
        <v>1759</v>
      </c>
      <c r="K44" t="s">
        <v>1768</v>
      </c>
      <c r="L44" t="s">
        <v>1765</v>
      </c>
      <c r="M44" t="s">
        <v>76</v>
      </c>
      <c r="N44">
        <v>24</v>
      </c>
      <c r="O44" t="s">
        <v>16</v>
      </c>
      <c r="P44" t="s">
        <v>26</v>
      </c>
      <c r="Q44" t="s">
        <v>274</v>
      </c>
      <c r="R44" t="s">
        <v>12</v>
      </c>
      <c r="S44">
        <v>4</v>
      </c>
      <c r="T44">
        <v>44.07</v>
      </c>
      <c r="U44">
        <v>0.28999999999999998</v>
      </c>
      <c r="V44">
        <v>125.1588</v>
      </c>
      <c r="W44" t="s">
        <v>1829</v>
      </c>
    </row>
    <row r="45" spans="1:23">
      <c r="A45" s="27">
        <v>45258</v>
      </c>
      <c r="B45" t="s">
        <v>1328</v>
      </c>
      <c r="C45" t="s">
        <v>1714</v>
      </c>
      <c r="D45" t="s">
        <v>3944</v>
      </c>
      <c r="E45" t="s">
        <v>1558</v>
      </c>
      <c r="F45" t="s">
        <v>3850</v>
      </c>
      <c r="G45" t="s">
        <v>1731</v>
      </c>
      <c r="H45" t="s">
        <v>1794</v>
      </c>
      <c r="I45" t="s">
        <v>1795</v>
      </c>
      <c r="J45" t="s">
        <v>1759</v>
      </c>
      <c r="K45" t="s">
        <v>1796</v>
      </c>
      <c r="L45" t="s">
        <v>1772</v>
      </c>
      <c r="M45" t="s">
        <v>1329</v>
      </c>
      <c r="N45">
        <v>27</v>
      </c>
      <c r="O45" t="s">
        <v>16</v>
      </c>
      <c r="P45" t="s">
        <v>26</v>
      </c>
      <c r="Q45" t="s">
        <v>43</v>
      </c>
      <c r="R45" t="s">
        <v>12</v>
      </c>
      <c r="S45">
        <v>1</v>
      </c>
      <c r="T45">
        <v>163.19999999999999</v>
      </c>
      <c r="U45">
        <v>0.22</v>
      </c>
      <c r="V45">
        <v>127.29600000000001</v>
      </c>
      <c r="W45" t="s">
        <v>1824</v>
      </c>
    </row>
    <row r="46" spans="1:23">
      <c r="A46" s="27">
        <v>45259</v>
      </c>
      <c r="B46" t="s">
        <v>144</v>
      </c>
      <c r="C46" t="s">
        <v>1628</v>
      </c>
      <c r="D46" t="s">
        <v>3898</v>
      </c>
      <c r="E46" t="s">
        <v>1563</v>
      </c>
      <c r="F46" t="s">
        <v>3854</v>
      </c>
      <c r="G46" t="s">
        <v>1637</v>
      </c>
      <c r="H46" t="s">
        <v>1810</v>
      </c>
      <c r="I46" t="s">
        <v>1811</v>
      </c>
      <c r="J46" t="s">
        <v>1754</v>
      </c>
      <c r="K46" t="s">
        <v>1812</v>
      </c>
      <c r="L46" t="s">
        <v>1756</v>
      </c>
      <c r="M46" t="s">
        <v>145</v>
      </c>
      <c r="N46">
        <v>20</v>
      </c>
      <c r="O46" t="s">
        <v>16</v>
      </c>
      <c r="P46" t="s">
        <v>26</v>
      </c>
      <c r="Q46" t="s">
        <v>217</v>
      </c>
      <c r="R46" t="s">
        <v>12</v>
      </c>
      <c r="S46">
        <v>4</v>
      </c>
      <c r="T46">
        <v>38.380000000000003</v>
      </c>
      <c r="U46">
        <v>0.16</v>
      </c>
      <c r="V46">
        <v>128.95679999999999</v>
      </c>
      <c r="W46" t="s">
        <v>1824</v>
      </c>
    </row>
    <row r="47" spans="1:23">
      <c r="A47" s="27">
        <v>45260</v>
      </c>
      <c r="B47" t="s">
        <v>399</v>
      </c>
      <c r="C47" t="s">
        <v>1666</v>
      </c>
      <c r="D47" t="s">
        <v>3919</v>
      </c>
      <c r="E47" t="s">
        <v>1558</v>
      </c>
      <c r="F47" t="s">
        <v>3861</v>
      </c>
      <c r="G47" t="s">
        <v>1559</v>
      </c>
      <c r="H47" t="s">
        <v>1761</v>
      </c>
      <c r="I47" t="s">
        <v>1762</v>
      </c>
      <c r="J47" t="s">
        <v>1763</v>
      </c>
      <c r="K47" t="s">
        <v>1764</v>
      </c>
      <c r="L47" t="s">
        <v>1765</v>
      </c>
      <c r="M47" t="s">
        <v>400</v>
      </c>
      <c r="N47">
        <v>30</v>
      </c>
      <c r="O47" t="s">
        <v>9</v>
      </c>
      <c r="P47" t="s">
        <v>26</v>
      </c>
      <c r="Q47" t="s">
        <v>324</v>
      </c>
      <c r="R47" t="s">
        <v>12</v>
      </c>
      <c r="S47">
        <v>2</v>
      </c>
      <c r="T47">
        <v>64.7</v>
      </c>
      <c r="U47">
        <v>0</v>
      </c>
      <c r="V47">
        <v>129.4</v>
      </c>
      <c r="W47" t="s">
        <v>1826</v>
      </c>
    </row>
    <row r="48" spans="1:23">
      <c r="A48" s="27">
        <v>45261</v>
      </c>
      <c r="B48" t="s">
        <v>1533</v>
      </c>
      <c r="C48" t="s">
        <v>1604</v>
      </c>
      <c r="D48" t="s">
        <v>3883</v>
      </c>
      <c r="E48" t="s">
        <v>1566</v>
      </c>
      <c r="F48" t="s">
        <v>3848</v>
      </c>
      <c r="G48" t="s">
        <v>1615</v>
      </c>
      <c r="H48" t="s">
        <v>1786</v>
      </c>
      <c r="I48" t="s">
        <v>1787</v>
      </c>
      <c r="J48" t="s">
        <v>1763</v>
      </c>
      <c r="K48" t="s">
        <v>1788</v>
      </c>
      <c r="L48" t="s">
        <v>1756</v>
      </c>
      <c r="M48" t="s">
        <v>1534</v>
      </c>
      <c r="N48">
        <v>27</v>
      </c>
      <c r="O48" t="s">
        <v>16</v>
      </c>
      <c r="P48" t="s">
        <v>26</v>
      </c>
      <c r="Q48" t="s">
        <v>88</v>
      </c>
      <c r="R48" t="s">
        <v>12</v>
      </c>
      <c r="S48">
        <v>2</v>
      </c>
      <c r="T48">
        <v>67.55</v>
      </c>
      <c r="U48">
        <v>0.03</v>
      </c>
      <c r="V48">
        <v>131.047</v>
      </c>
      <c r="W48" t="s">
        <v>1829</v>
      </c>
    </row>
    <row r="49" spans="1:23">
      <c r="A49" s="27">
        <v>45264</v>
      </c>
      <c r="B49" t="s">
        <v>1254</v>
      </c>
      <c r="C49" t="s">
        <v>1582</v>
      </c>
      <c r="D49" t="s">
        <v>3869</v>
      </c>
      <c r="E49" t="s">
        <v>1566</v>
      </c>
      <c r="F49" t="s">
        <v>3848</v>
      </c>
      <c r="G49" t="s">
        <v>1587</v>
      </c>
      <c r="H49" t="s">
        <v>1810</v>
      </c>
      <c r="I49" t="s">
        <v>1811</v>
      </c>
      <c r="J49" t="s">
        <v>1754</v>
      </c>
      <c r="K49" t="s">
        <v>1812</v>
      </c>
      <c r="L49" t="s">
        <v>1756</v>
      </c>
      <c r="M49" t="s">
        <v>1255</v>
      </c>
      <c r="N49">
        <v>34</v>
      </c>
      <c r="O49" t="s">
        <v>9</v>
      </c>
      <c r="P49" t="s">
        <v>26</v>
      </c>
      <c r="Q49" t="s">
        <v>171</v>
      </c>
      <c r="R49" t="s">
        <v>12</v>
      </c>
      <c r="S49">
        <v>4</v>
      </c>
      <c r="T49">
        <v>34.39</v>
      </c>
      <c r="U49">
        <v>0.03</v>
      </c>
      <c r="V49">
        <v>133.4332</v>
      </c>
      <c r="W49" t="s">
        <v>1826</v>
      </c>
    </row>
    <row r="50" spans="1:23">
      <c r="A50" s="27">
        <v>45265</v>
      </c>
      <c r="B50" t="s">
        <v>335</v>
      </c>
      <c r="C50" t="s">
        <v>1666</v>
      </c>
      <c r="D50" t="s">
        <v>3919</v>
      </c>
      <c r="E50" t="s">
        <v>1558</v>
      </c>
      <c r="F50" t="s">
        <v>3861</v>
      </c>
      <c r="G50" t="s">
        <v>1721</v>
      </c>
      <c r="H50" t="s">
        <v>1792</v>
      </c>
      <c r="I50" t="s">
        <v>1793</v>
      </c>
      <c r="J50" t="s">
        <v>1763</v>
      </c>
      <c r="K50" t="s">
        <v>395</v>
      </c>
      <c r="L50" t="s">
        <v>1772</v>
      </c>
      <c r="M50" t="s">
        <v>336</v>
      </c>
      <c r="N50">
        <v>28</v>
      </c>
      <c r="O50" t="s">
        <v>16</v>
      </c>
      <c r="P50" t="s">
        <v>26</v>
      </c>
      <c r="Q50" t="s">
        <v>30</v>
      </c>
      <c r="R50" t="s">
        <v>12</v>
      </c>
      <c r="S50">
        <v>2</v>
      </c>
      <c r="T50">
        <v>81.16</v>
      </c>
      <c r="U50">
        <v>0.16</v>
      </c>
      <c r="V50">
        <v>136.34880000000001</v>
      </c>
      <c r="W50" t="s">
        <v>1824</v>
      </c>
    </row>
    <row r="51" spans="1:23">
      <c r="A51" s="27">
        <v>45266</v>
      </c>
      <c r="B51" t="s">
        <v>1425</v>
      </c>
      <c r="C51" t="s">
        <v>1614</v>
      </c>
      <c r="D51" t="s">
        <v>3889</v>
      </c>
      <c r="E51" t="s">
        <v>1544</v>
      </c>
      <c r="F51" t="s">
        <v>3864</v>
      </c>
      <c r="G51" t="s">
        <v>1747</v>
      </c>
      <c r="H51" t="s">
        <v>1797</v>
      </c>
      <c r="I51" t="s">
        <v>1798</v>
      </c>
      <c r="J51" t="s">
        <v>1754</v>
      </c>
      <c r="K51" t="s">
        <v>129</v>
      </c>
      <c r="L51" t="s">
        <v>1756</v>
      </c>
      <c r="M51" t="s">
        <v>1426</v>
      </c>
      <c r="N51">
        <v>34</v>
      </c>
      <c r="O51" t="s">
        <v>16</v>
      </c>
      <c r="P51" t="s">
        <v>26</v>
      </c>
      <c r="Q51" t="s">
        <v>62</v>
      </c>
      <c r="R51" t="s">
        <v>12</v>
      </c>
      <c r="S51">
        <v>3</v>
      </c>
      <c r="T51">
        <v>53.92</v>
      </c>
      <c r="U51">
        <v>0.15</v>
      </c>
      <c r="V51">
        <v>137.49600000000001</v>
      </c>
      <c r="W51" t="s">
        <v>1824</v>
      </c>
    </row>
    <row r="52" spans="1:23">
      <c r="A52" s="27">
        <v>45267</v>
      </c>
      <c r="B52" t="s">
        <v>887</v>
      </c>
      <c r="C52" t="s">
        <v>1574</v>
      </c>
      <c r="D52" t="s">
        <v>3862</v>
      </c>
      <c r="E52" t="s">
        <v>1563</v>
      </c>
      <c r="F52" t="s">
        <v>3848</v>
      </c>
      <c r="G52" t="s">
        <v>1645</v>
      </c>
      <c r="H52" t="s">
        <v>1782</v>
      </c>
      <c r="I52" t="s">
        <v>1783</v>
      </c>
      <c r="J52" t="s">
        <v>1784</v>
      </c>
      <c r="K52" t="s">
        <v>1785</v>
      </c>
      <c r="L52" t="s">
        <v>1772</v>
      </c>
      <c r="M52" t="s">
        <v>888</v>
      </c>
      <c r="N52">
        <v>21</v>
      </c>
      <c r="O52" t="s">
        <v>16</v>
      </c>
      <c r="P52" t="s">
        <v>26</v>
      </c>
      <c r="Q52" t="s">
        <v>434</v>
      </c>
      <c r="R52" t="s">
        <v>12</v>
      </c>
      <c r="S52">
        <v>1</v>
      </c>
      <c r="T52">
        <v>139.29</v>
      </c>
      <c r="U52">
        <v>0</v>
      </c>
      <c r="V52">
        <v>139.29</v>
      </c>
      <c r="W52" t="s">
        <v>1826</v>
      </c>
    </row>
    <row r="53" spans="1:23">
      <c r="A53" s="27">
        <v>45267</v>
      </c>
      <c r="B53" t="s">
        <v>1151</v>
      </c>
      <c r="C53" t="s">
        <v>1555</v>
      </c>
      <c r="D53" t="s">
        <v>3847</v>
      </c>
      <c r="E53" t="s">
        <v>1547</v>
      </c>
      <c r="F53" t="s">
        <v>3848</v>
      </c>
      <c r="G53" t="s">
        <v>1691</v>
      </c>
      <c r="H53" t="s">
        <v>1786</v>
      </c>
      <c r="I53" t="s">
        <v>1787</v>
      </c>
      <c r="J53" t="s">
        <v>1763</v>
      </c>
      <c r="K53" t="s">
        <v>1788</v>
      </c>
      <c r="L53" t="s">
        <v>1756</v>
      </c>
      <c r="M53" t="s">
        <v>1152</v>
      </c>
      <c r="N53">
        <v>34</v>
      </c>
      <c r="O53" t="s">
        <v>16</v>
      </c>
      <c r="P53" t="s">
        <v>26</v>
      </c>
      <c r="Q53" t="s">
        <v>167</v>
      </c>
      <c r="R53" t="s">
        <v>12</v>
      </c>
      <c r="S53">
        <v>1</v>
      </c>
      <c r="T53">
        <v>191.6</v>
      </c>
      <c r="U53">
        <v>0.27</v>
      </c>
      <c r="V53">
        <v>139.86799999999999</v>
      </c>
      <c r="W53" t="s">
        <v>1829</v>
      </c>
    </row>
    <row r="54" spans="1:23">
      <c r="A54" s="27">
        <v>45267</v>
      </c>
      <c r="B54" t="s">
        <v>1389</v>
      </c>
      <c r="C54" t="s">
        <v>1672</v>
      </c>
      <c r="D54" t="s">
        <v>3922</v>
      </c>
      <c r="E54" t="s">
        <v>1563</v>
      </c>
      <c r="F54" t="s">
        <v>3839</v>
      </c>
      <c r="G54" t="s">
        <v>1573</v>
      </c>
      <c r="H54" t="s">
        <v>1761</v>
      </c>
      <c r="I54" t="s">
        <v>1762</v>
      </c>
      <c r="J54" t="s">
        <v>1763</v>
      </c>
      <c r="K54" t="s">
        <v>1764</v>
      </c>
      <c r="L54" t="s">
        <v>1765</v>
      </c>
      <c r="M54" t="s">
        <v>1390</v>
      </c>
      <c r="N54">
        <v>29</v>
      </c>
      <c r="O54" t="s">
        <v>9</v>
      </c>
      <c r="P54" t="s">
        <v>26</v>
      </c>
      <c r="Q54" t="s">
        <v>35</v>
      </c>
      <c r="R54" t="s">
        <v>12</v>
      </c>
      <c r="S54">
        <v>1</v>
      </c>
      <c r="T54">
        <v>195.24</v>
      </c>
      <c r="U54">
        <v>0.27</v>
      </c>
      <c r="V54">
        <v>142.52520000000001</v>
      </c>
      <c r="W54" t="s">
        <v>1826</v>
      </c>
    </row>
    <row r="55" spans="1:23">
      <c r="A55" s="27">
        <v>45268</v>
      </c>
      <c r="B55" t="s">
        <v>1095</v>
      </c>
      <c r="C55" t="s">
        <v>1616</v>
      </c>
      <c r="D55" t="s">
        <v>3890</v>
      </c>
      <c r="E55" t="s">
        <v>1563</v>
      </c>
      <c r="F55" t="s">
        <v>3839</v>
      </c>
      <c r="G55" t="s">
        <v>1601</v>
      </c>
      <c r="H55" t="s">
        <v>1792</v>
      </c>
      <c r="I55" t="s">
        <v>1793</v>
      </c>
      <c r="J55" t="s">
        <v>1763</v>
      </c>
      <c r="K55" t="s">
        <v>395</v>
      </c>
      <c r="L55" t="s">
        <v>1772</v>
      </c>
      <c r="M55" t="s">
        <v>1096</v>
      </c>
      <c r="N55">
        <v>31</v>
      </c>
      <c r="O55" t="s">
        <v>9</v>
      </c>
      <c r="P55" t="s">
        <v>26</v>
      </c>
      <c r="Q55" t="s">
        <v>317</v>
      </c>
      <c r="R55" t="s">
        <v>12</v>
      </c>
      <c r="S55">
        <v>1</v>
      </c>
      <c r="T55">
        <v>164.73</v>
      </c>
      <c r="U55">
        <v>0.12</v>
      </c>
      <c r="V55">
        <v>144.9624</v>
      </c>
      <c r="W55" t="s">
        <v>1829</v>
      </c>
    </row>
    <row r="56" spans="1:23">
      <c r="A56" s="27">
        <v>45268</v>
      </c>
      <c r="B56" t="s">
        <v>1163</v>
      </c>
      <c r="C56" t="s">
        <v>1648</v>
      </c>
      <c r="D56" t="s">
        <v>3910</v>
      </c>
      <c r="E56" t="s">
        <v>1566</v>
      </c>
      <c r="F56" t="s">
        <v>3856</v>
      </c>
      <c r="G56" t="s">
        <v>1687</v>
      </c>
      <c r="H56" t="s">
        <v>1766</v>
      </c>
      <c r="I56" t="s">
        <v>1767</v>
      </c>
      <c r="J56" t="s">
        <v>1759</v>
      </c>
      <c r="K56" t="s">
        <v>1768</v>
      </c>
      <c r="L56" t="s">
        <v>1765</v>
      </c>
      <c r="M56" t="s">
        <v>1164</v>
      </c>
      <c r="N56">
        <v>28</v>
      </c>
      <c r="O56" t="s">
        <v>9</v>
      </c>
      <c r="P56" t="s">
        <v>26</v>
      </c>
      <c r="Q56" t="s">
        <v>171</v>
      </c>
      <c r="R56" t="s">
        <v>12</v>
      </c>
      <c r="S56">
        <v>2</v>
      </c>
      <c r="T56">
        <v>85.23</v>
      </c>
      <c r="U56">
        <v>0.13</v>
      </c>
      <c r="V56">
        <v>148.30019999999999</v>
      </c>
      <c r="W56" t="s">
        <v>1826</v>
      </c>
    </row>
    <row r="57" spans="1:23">
      <c r="A57" s="27">
        <v>45268</v>
      </c>
      <c r="B57" t="s">
        <v>842</v>
      </c>
      <c r="C57" t="s">
        <v>1732</v>
      </c>
      <c r="D57" t="s">
        <v>3953</v>
      </c>
      <c r="E57" t="s">
        <v>1544</v>
      </c>
      <c r="F57" t="s">
        <v>3866</v>
      </c>
      <c r="G57" t="s">
        <v>1577</v>
      </c>
      <c r="H57" t="s">
        <v>1792</v>
      </c>
      <c r="I57" t="s">
        <v>1793</v>
      </c>
      <c r="J57" t="s">
        <v>1763</v>
      </c>
      <c r="K57" t="s">
        <v>395</v>
      </c>
      <c r="L57" t="s">
        <v>1772</v>
      </c>
      <c r="M57" t="s">
        <v>843</v>
      </c>
      <c r="N57">
        <v>25</v>
      </c>
      <c r="O57" t="s">
        <v>9</v>
      </c>
      <c r="P57" t="s">
        <v>26</v>
      </c>
      <c r="Q57" t="s">
        <v>133</v>
      </c>
      <c r="R57" t="s">
        <v>12</v>
      </c>
      <c r="S57">
        <v>1</v>
      </c>
      <c r="T57">
        <v>209.39</v>
      </c>
      <c r="U57">
        <v>0.28000000000000003</v>
      </c>
      <c r="V57">
        <v>150.76079999999999</v>
      </c>
      <c r="W57" t="s">
        <v>1826</v>
      </c>
    </row>
    <row r="58" spans="1:23">
      <c r="A58" s="27">
        <v>45272</v>
      </c>
      <c r="B58" t="s">
        <v>827</v>
      </c>
      <c r="C58" t="s">
        <v>1652</v>
      </c>
      <c r="D58" t="s">
        <v>3912</v>
      </c>
      <c r="E58" t="s">
        <v>1566</v>
      </c>
      <c r="F58" t="s">
        <v>3887</v>
      </c>
      <c r="G58" t="s">
        <v>1569</v>
      </c>
      <c r="H58" t="s">
        <v>1789</v>
      </c>
      <c r="I58" t="s">
        <v>1790</v>
      </c>
      <c r="J58" t="s">
        <v>1754</v>
      </c>
      <c r="K58" t="s">
        <v>1791</v>
      </c>
      <c r="L58" t="s">
        <v>1772</v>
      </c>
      <c r="M58" t="s">
        <v>828</v>
      </c>
      <c r="N58">
        <v>32</v>
      </c>
      <c r="O58" t="s">
        <v>16</v>
      </c>
      <c r="P58" t="s">
        <v>26</v>
      </c>
      <c r="Q58" t="s">
        <v>58</v>
      </c>
      <c r="R58" t="s">
        <v>12</v>
      </c>
      <c r="S58">
        <v>3</v>
      </c>
      <c r="T58">
        <v>70.88</v>
      </c>
      <c r="U58">
        <v>0.27</v>
      </c>
      <c r="V58">
        <v>155.22720000000001</v>
      </c>
      <c r="W58" t="s">
        <v>1829</v>
      </c>
    </row>
    <row r="59" spans="1:23">
      <c r="A59" s="27">
        <v>45272</v>
      </c>
      <c r="B59" t="s">
        <v>281</v>
      </c>
      <c r="C59" t="s">
        <v>1590</v>
      </c>
      <c r="D59" t="s">
        <v>3874</v>
      </c>
      <c r="E59" t="s">
        <v>1544</v>
      </c>
      <c r="F59" t="s">
        <v>3875</v>
      </c>
      <c r="G59" t="s">
        <v>1727</v>
      </c>
      <c r="H59" t="s">
        <v>1813</v>
      </c>
      <c r="I59" t="s">
        <v>1814</v>
      </c>
      <c r="J59" t="s">
        <v>1754</v>
      </c>
      <c r="K59" t="s">
        <v>1815</v>
      </c>
      <c r="L59" t="s">
        <v>1772</v>
      </c>
      <c r="M59" t="s">
        <v>282</v>
      </c>
      <c r="N59">
        <v>29</v>
      </c>
      <c r="O59" t="s">
        <v>9</v>
      </c>
      <c r="P59" t="s">
        <v>26</v>
      </c>
      <c r="Q59" t="s">
        <v>117</v>
      </c>
      <c r="R59" t="s">
        <v>12</v>
      </c>
      <c r="S59">
        <v>2</v>
      </c>
      <c r="T59">
        <v>99.1</v>
      </c>
      <c r="U59">
        <v>0.2</v>
      </c>
      <c r="V59">
        <v>158.56</v>
      </c>
      <c r="W59" t="s">
        <v>1829</v>
      </c>
    </row>
    <row r="60" spans="1:23">
      <c r="A60" s="27">
        <v>45273</v>
      </c>
      <c r="B60" t="s">
        <v>743</v>
      </c>
      <c r="C60" t="s">
        <v>1616</v>
      </c>
      <c r="D60" t="s">
        <v>3890</v>
      </c>
      <c r="E60" t="s">
        <v>1563</v>
      </c>
      <c r="F60" t="s">
        <v>3839</v>
      </c>
      <c r="G60" t="s">
        <v>1583</v>
      </c>
      <c r="H60" t="s">
        <v>1779</v>
      </c>
      <c r="I60" t="s">
        <v>1780</v>
      </c>
      <c r="J60" t="s">
        <v>1763</v>
      </c>
      <c r="K60" t="s">
        <v>1781</v>
      </c>
      <c r="L60" t="s">
        <v>1772</v>
      </c>
      <c r="M60" t="s">
        <v>744</v>
      </c>
      <c r="N60">
        <v>22</v>
      </c>
      <c r="O60" t="s">
        <v>16</v>
      </c>
      <c r="P60" t="s">
        <v>26</v>
      </c>
      <c r="Q60" t="s">
        <v>47</v>
      </c>
      <c r="R60" t="s">
        <v>12</v>
      </c>
      <c r="S60">
        <v>1</v>
      </c>
      <c r="T60">
        <v>168.29</v>
      </c>
      <c r="U60">
        <v>0.05</v>
      </c>
      <c r="V60">
        <v>159.87549999999999</v>
      </c>
      <c r="W60" t="s">
        <v>1826</v>
      </c>
    </row>
    <row r="61" spans="1:23">
      <c r="A61" s="27">
        <v>45273</v>
      </c>
      <c r="B61" t="s">
        <v>1466</v>
      </c>
      <c r="C61" t="s">
        <v>1738</v>
      </c>
      <c r="D61" t="s">
        <v>3956</v>
      </c>
      <c r="E61" t="s">
        <v>1566</v>
      </c>
      <c r="F61" t="s">
        <v>3848</v>
      </c>
      <c r="G61" t="s">
        <v>1561</v>
      </c>
      <c r="H61" t="s">
        <v>1807</v>
      </c>
      <c r="I61" t="s">
        <v>1808</v>
      </c>
      <c r="J61" t="s">
        <v>1759</v>
      </c>
      <c r="K61" t="s">
        <v>1809</v>
      </c>
      <c r="L61" t="s">
        <v>1756</v>
      </c>
      <c r="M61" t="s">
        <v>1467</v>
      </c>
      <c r="N61">
        <v>33</v>
      </c>
      <c r="O61" t="s">
        <v>16</v>
      </c>
      <c r="P61" t="s">
        <v>26</v>
      </c>
      <c r="Q61" t="s">
        <v>96</v>
      </c>
      <c r="R61" t="s">
        <v>12</v>
      </c>
      <c r="S61">
        <v>4</v>
      </c>
      <c r="T61">
        <v>52.35</v>
      </c>
      <c r="U61">
        <v>0.23</v>
      </c>
      <c r="V61">
        <v>161.238</v>
      </c>
      <c r="W61" t="s">
        <v>1826</v>
      </c>
    </row>
    <row r="62" spans="1:23">
      <c r="A62" s="27">
        <v>45274</v>
      </c>
      <c r="B62" t="s">
        <v>628</v>
      </c>
      <c r="C62" t="s">
        <v>1658</v>
      </c>
      <c r="D62" t="s">
        <v>3915</v>
      </c>
      <c r="E62" t="s">
        <v>1544</v>
      </c>
      <c r="F62" t="s">
        <v>3864</v>
      </c>
      <c r="G62" t="s">
        <v>1621</v>
      </c>
      <c r="H62" t="s">
        <v>1757</v>
      </c>
      <c r="I62" t="s">
        <v>1758</v>
      </c>
      <c r="J62" t="s">
        <v>1759</v>
      </c>
      <c r="K62" t="s">
        <v>1760</v>
      </c>
      <c r="L62" t="s">
        <v>1756</v>
      </c>
      <c r="M62" t="s">
        <v>629</v>
      </c>
      <c r="N62">
        <v>29</v>
      </c>
      <c r="O62" t="s">
        <v>16</v>
      </c>
      <c r="P62" t="s">
        <v>26</v>
      </c>
      <c r="Q62" t="s">
        <v>62</v>
      </c>
      <c r="R62" t="s">
        <v>12</v>
      </c>
      <c r="S62">
        <v>1</v>
      </c>
      <c r="T62">
        <v>172.04</v>
      </c>
      <c r="U62">
        <v>0.04</v>
      </c>
      <c r="V62">
        <v>165.1584</v>
      </c>
      <c r="W62" t="s">
        <v>1829</v>
      </c>
    </row>
    <row r="63" spans="1:23">
      <c r="A63" s="27">
        <v>45275</v>
      </c>
      <c r="B63" t="s">
        <v>869</v>
      </c>
      <c r="C63" t="s">
        <v>1588</v>
      </c>
      <c r="D63" t="s">
        <v>3873</v>
      </c>
      <c r="E63" t="s">
        <v>1566</v>
      </c>
      <c r="F63" t="s">
        <v>3848</v>
      </c>
      <c r="G63" t="s">
        <v>1731</v>
      </c>
      <c r="H63" t="s">
        <v>1782</v>
      </c>
      <c r="I63" t="s">
        <v>1783</v>
      </c>
      <c r="J63" t="s">
        <v>1784</v>
      </c>
      <c r="K63" t="s">
        <v>1785</v>
      </c>
      <c r="L63" t="s">
        <v>1772</v>
      </c>
      <c r="M63" t="s">
        <v>870</v>
      </c>
      <c r="N63">
        <v>23</v>
      </c>
      <c r="O63" t="s">
        <v>9</v>
      </c>
      <c r="P63" t="s">
        <v>26</v>
      </c>
      <c r="Q63" t="s">
        <v>171</v>
      </c>
      <c r="R63" t="s">
        <v>12</v>
      </c>
      <c r="S63">
        <v>1</v>
      </c>
      <c r="T63">
        <v>184.98</v>
      </c>
      <c r="U63">
        <v>0.1</v>
      </c>
      <c r="V63">
        <v>166.482</v>
      </c>
      <c r="W63" t="s">
        <v>1824</v>
      </c>
    </row>
    <row r="64" spans="1:23">
      <c r="A64" s="27">
        <v>45276</v>
      </c>
      <c r="B64" t="s">
        <v>1127</v>
      </c>
      <c r="C64" t="s">
        <v>1634</v>
      </c>
      <c r="D64" t="s">
        <v>3901</v>
      </c>
      <c r="E64" t="s">
        <v>1563</v>
      </c>
      <c r="F64" t="s">
        <v>3839</v>
      </c>
      <c r="G64" t="s">
        <v>1627</v>
      </c>
      <c r="H64" t="s">
        <v>1773</v>
      </c>
      <c r="I64" t="s">
        <v>1774</v>
      </c>
      <c r="J64" t="s">
        <v>1759</v>
      </c>
      <c r="K64" t="s">
        <v>1775</v>
      </c>
      <c r="L64" t="s">
        <v>1765</v>
      </c>
      <c r="M64" t="s">
        <v>1128</v>
      </c>
      <c r="N64">
        <v>34</v>
      </c>
      <c r="O64" t="s">
        <v>9</v>
      </c>
      <c r="P64" t="s">
        <v>26</v>
      </c>
      <c r="Q64" t="s">
        <v>113</v>
      </c>
      <c r="R64" t="s">
        <v>12</v>
      </c>
      <c r="S64">
        <v>3</v>
      </c>
      <c r="T64">
        <v>56.17</v>
      </c>
      <c r="U64">
        <v>0.01</v>
      </c>
      <c r="V64">
        <v>166.82490000000001</v>
      </c>
      <c r="W64" t="s">
        <v>1826</v>
      </c>
    </row>
    <row r="65" spans="1:23">
      <c r="A65" s="27">
        <v>45278</v>
      </c>
      <c r="B65" t="s">
        <v>687</v>
      </c>
      <c r="C65" t="s">
        <v>1738</v>
      </c>
      <c r="D65" t="s">
        <v>3956</v>
      </c>
      <c r="E65" t="s">
        <v>1566</v>
      </c>
      <c r="F65" t="s">
        <v>3848</v>
      </c>
      <c r="G65" t="s">
        <v>1727</v>
      </c>
      <c r="H65" t="s">
        <v>1807</v>
      </c>
      <c r="I65" t="s">
        <v>1808</v>
      </c>
      <c r="J65" t="s">
        <v>1759</v>
      </c>
      <c r="K65" t="s">
        <v>1809</v>
      </c>
      <c r="L65" t="s">
        <v>1756</v>
      </c>
      <c r="M65" t="s">
        <v>688</v>
      </c>
      <c r="N65">
        <v>20</v>
      </c>
      <c r="O65" t="s">
        <v>16</v>
      </c>
      <c r="P65" t="s">
        <v>26</v>
      </c>
      <c r="Q65" t="s">
        <v>11</v>
      </c>
      <c r="R65" t="s">
        <v>12</v>
      </c>
      <c r="S65">
        <v>1</v>
      </c>
      <c r="T65">
        <v>219.81</v>
      </c>
      <c r="U65">
        <v>0.22</v>
      </c>
      <c r="V65">
        <v>171.45179999999999</v>
      </c>
      <c r="W65" t="s">
        <v>1826</v>
      </c>
    </row>
    <row r="66" spans="1:23">
      <c r="A66" s="27">
        <v>45278</v>
      </c>
      <c r="B66" t="s">
        <v>1196</v>
      </c>
      <c r="C66" t="s">
        <v>1694</v>
      </c>
      <c r="D66" t="s">
        <v>3934</v>
      </c>
      <c r="E66" t="s">
        <v>1566</v>
      </c>
      <c r="F66" t="s">
        <v>3887</v>
      </c>
      <c r="G66" t="s">
        <v>1689</v>
      </c>
      <c r="H66" t="s">
        <v>1813</v>
      </c>
      <c r="I66" t="s">
        <v>1814</v>
      </c>
      <c r="J66" t="s">
        <v>1754</v>
      </c>
      <c r="K66" t="s">
        <v>1815</v>
      </c>
      <c r="L66" t="s">
        <v>1772</v>
      </c>
      <c r="M66" t="s">
        <v>1197</v>
      </c>
      <c r="N66">
        <v>27</v>
      </c>
      <c r="O66" t="s">
        <v>16</v>
      </c>
      <c r="P66" t="s">
        <v>26</v>
      </c>
      <c r="Q66" t="s">
        <v>66</v>
      </c>
      <c r="R66" t="s">
        <v>12</v>
      </c>
      <c r="S66">
        <v>3</v>
      </c>
      <c r="T66">
        <v>59.37</v>
      </c>
      <c r="U66">
        <v>0.03</v>
      </c>
      <c r="V66">
        <v>172.76669999999999</v>
      </c>
      <c r="W66" t="s">
        <v>1826</v>
      </c>
    </row>
    <row r="67" spans="1:23">
      <c r="A67" s="27">
        <v>45280</v>
      </c>
      <c r="B67" t="s">
        <v>996</v>
      </c>
      <c r="C67" t="s">
        <v>1588</v>
      </c>
      <c r="D67" t="s">
        <v>3873</v>
      </c>
      <c r="E67" t="s">
        <v>1566</v>
      </c>
      <c r="F67" t="s">
        <v>3848</v>
      </c>
      <c r="G67" t="s">
        <v>1545</v>
      </c>
      <c r="H67" t="s">
        <v>1792</v>
      </c>
      <c r="I67" t="s">
        <v>1793</v>
      </c>
      <c r="J67" t="s">
        <v>1763</v>
      </c>
      <c r="K67" t="s">
        <v>395</v>
      </c>
      <c r="L67" t="s">
        <v>1772</v>
      </c>
      <c r="M67" t="s">
        <v>997</v>
      </c>
      <c r="N67">
        <v>34</v>
      </c>
      <c r="O67" t="s">
        <v>9</v>
      </c>
      <c r="P67" t="s">
        <v>26</v>
      </c>
      <c r="Q67" t="s">
        <v>233</v>
      </c>
      <c r="R67" t="s">
        <v>12</v>
      </c>
      <c r="S67">
        <v>1</v>
      </c>
      <c r="T67">
        <v>202.13</v>
      </c>
      <c r="U67">
        <v>0.13</v>
      </c>
      <c r="V67">
        <v>175.85310000000001</v>
      </c>
      <c r="W67" t="s">
        <v>1829</v>
      </c>
    </row>
    <row r="68" spans="1:23">
      <c r="A68" s="27">
        <v>45281</v>
      </c>
      <c r="B68" t="s">
        <v>1507</v>
      </c>
      <c r="C68" t="s">
        <v>1642</v>
      </c>
      <c r="D68" t="s">
        <v>3905</v>
      </c>
      <c r="E68" t="s">
        <v>1558</v>
      </c>
      <c r="F68" t="s">
        <v>3906</v>
      </c>
      <c r="G68" t="s">
        <v>1745</v>
      </c>
      <c r="H68" t="s">
        <v>1804</v>
      </c>
      <c r="I68" t="s">
        <v>1805</v>
      </c>
      <c r="J68" t="s">
        <v>1784</v>
      </c>
      <c r="K68" t="s">
        <v>1806</v>
      </c>
      <c r="L68" t="s">
        <v>1756</v>
      </c>
      <c r="M68" t="s">
        <v>1508</v>
      </c>
      <c r="N68">
        <v>23</v>
      </c>
      <c r="O68" t="s">
        <v>9</v>
      </c>
      <c r="P68" t="s">
        <v>26</v>
      </c>
      <c r="Q68" t="s">
        <v>18</v>
      </c>
      <c r="R68" t="s">
        <v>12</v>
      </c>
      <c r="S68">
        <v>3</v>
      </c>
      <c r="T68">
        <v>64.2</v>
      </c>
      <c r="U68">
        <v>0.08</v>
      </c>
      <c r="V68">
        <v>177.19200000000001</v>
      </c>
      <c r="W68" t="s">
        <v>1826</v>
      </c>
    </row>
    <row r="69" spans="1:23">
      <c r="A69" s="27">
        <v>45281</v>
      </c>
      <c r="B69" t="s">
        <v>464</v>
      </c>
      <c r="C69" t="s">
        <v>1618</v>
      </c>
      <c r="D69" t="s">
        <v>3891</v>
      </c>
      <c r="E69" t="s">
        <v>1544</v>
      </c>
      <c r="F69" t="s">
        <v>3852</v>
      </c>
      <c r="G69" t="s">
        <v>1643</v>
      </c>
      <c r="H69" t="s">
        <v>1807</v>
      </c>
      <c r="I69" t="s">
        <v>1808</v>
      </c>
      <c r="J69" t="s">
        <v>1759</v>
      </c>
      <c r="K69" t="s">
        <v>1809</v>
      </c>
      <c r="L69" t="s">
        <v>1756</v>
      </c>
      <c r="M69" t="s">
        <v>465</v>
      </c>
      <c r="N69">
        <v>29</v>
      </c>
      <c r="O69" t="s">
        <v>9</v>
      </c>
      <c r="P69" t="s">
        <v>26</v>
      </c>
      <c r="Q69" t="s">
        <v>171</v>
      </c>
      <c r="R69" t="s">
        <v>12</v>
      </c>
      <c r="S69">
        <v>1</v>
      </c>
      <c r="T69">
        <v>222.94</v>
      </c>
      <c r="U69">
        <v>0.19</v>
      </c>
      <c r="V69">
        <v>180.5814</v>
      </c>
      <c r="W69" t="s">
        <v>1829</v>
      </c>
    </row>
    <row r="70" spans="1:23">
      <c r="A70" s="27">
        <v>45282</v>
      </c>
      <c r="B70" t="s">
        <v>833</v>
      </c>
      <c r="C70" t="s">
        <v>1714</v>
      </c>
      <c r="D70" t="s">
        <v>3944</v>
      </c>
      <c r="E70" t="s">
        <v>1558</v>
      </c>
      <c r="F70" t="s">
        <v>3850</v>
      </c>
      <c r="G70" t="s">
        <v>1701</v>
      </c>
      <c r="H70" t="s">
        <v>1752</v>
      </c>
      <c r="I70" t="s">
        <v>1753</v>
      </c>
      <c r="J70" t="s">
        <v>1754</v>
      </c>
      <c r="K70" t="s">
        <v>1755</v>
      </c>
      <c r="L70" t="s">
        <v>1756</v>
      </c>
      <c r="M70" t="s">
        <v>834</v>
      </c>
      <c r="N70">
        <v>27</v>
      </c>
      <c r="O70" t="s">
        <v>16</v>
      </c>
      <c r="P70" t="s">
        <v>26</v>
      </c>
      <c r="Q70" t="s">
        <v>184</v>
      </c>
      <c r="R70" t="s">
        <v>12</v>
      </c>
      <c r="S70">
        <v>3</v>
      </c>
      <c r="T70">
        <v>63.96</v>
      </c>
      <c r="U70">
        <v>0.02</v>
      </c>
      <c r="V70">
        <v>188.04239999999999</v>
      </c>
      <c r="W70" t="s">
        <v>1826</v>
      </c>
    </row>
    <row r="71" spans="1:23">
      <c r="A71" s="27">
        <v>45284</v>
      </c>
      <c r="B71" t="s">
        <v>258</v>
      </c>
      <c r="C71" t="s">
        <v>1652</v>
      </c>
      <c r="D71" t="s">
        <v>3912</v>
      </c>
      <c r="E71" t="s">
        <v>1566</v>
      </c>
      <c r="F71" t="s">
        <v>3887</v>
      </c>
      <c r="G71" t="s">
        <v>1723</v>
      </c>
      <c r="H71" t="s">
        <v>1786</v>
      </c>
      <c r="I71" t="s">
        <v>1787</v>
      </c>
      <c r="J71" t="s">
        <v>1763</v>
      </c>
      <c r="K71" t="s">
        <v>1788</v>
      </c>
      <c r="L71" t="s">
        <v>1756</v>
      </c>
      <c r="M71" t="s">
        <v>259</v>
      </c>
      <c r="N71">
        <v>29</v>
      </c>
      <c r="O71" t="s">
        <v>16</v>
      </c>
      <c r="P71" t="s">
        <v>26</v>
      </c>
      <c r="Q71" t="s">
        <v>201</v>
      </c>
      <c r="R71" t="s">
        <v>12</v>
      </c>
      <c r="S71">
        <v>3</v>
      </c>
      <c r="T71">
        <v>83.7</v>
      </c>
      <c r="U71">
        <v>0.24</v>
      </c>
      <c r="V71">
        <v>190.83600000000001</v>
      </c>
      <c r="W71" t="s">
        <v>1826</v>
      </c>
    </row>
    <row r="72" spans="1:23">
      <c r="A72" s="27">
        <v>45290</v>
      </c>
      <c r="B72" t="s">
        <v>195</v>
      </c>
      <c r="C72" t="s">
        <v>1590</v>
      </c>
      <c r="D72" t="s">
        <v>3874</v>
      </c>
      <c r="E72" t="s">
        <v>1544</v>
      </c>
      <c r="F72" t="s">
        <v>3875</v>
      </c>
      <c r="G72" t="s">
        <v>1731</v>
      </c>
      <c r="H72" t="s">
        <v>1752</v>
      </c>
      <c r="I72" t="s">
        <v>1753</v>
      </c>
      <c r="J72" t="s">
        <v>1754</v>
      </c>
      <c r="K72" t="s">
        <v>1755</v>
      </c>
      <c r="L72" t="s">
        <v>1756</v>
      </c>
      <c r="M72" t="s">
        <v>196</v>
      </c>
      <c r="N72">
        <v>23</v>
      </c>
      <c r="O72" t="s">
        <v>16</v>
      </c>
      <c r="P72" t="s">
        <v>26</v>
      </c>
      <c r="Q72" t="s">
        <v>92</v>
      </c>
      <c r="R72" t="s">
        <v>12</v>
      </c>
      <c r="S72">
        <v>1</v>
      </c>
      <c r="T72">
        <v>242.08</v>
      </c>
      <c r="U72">
        <v>0.18</v>
      </c>
      <c r="V72">
        <v>198.50559999999999</v>
      </c>
      <c r="W72" t="s">
        <v>1824</v>
      </c>
    </row>
    <row r="73" spans="1:23">
      <c r="A73" s="27">
        <v>45290</v>
      </c>
      <c r="B73" t="s">
        <v>360</v>
      </c>
      <c r="C73" t="s">
        <v>1549</v>
      </c>
      <c r="D73" t="s">
        <v>3842</v>
      </c>
      <c r="E73" t="s">
        <v>1547</v>
      </c>
      <c r="F73" t="s">
        <v>3843</v>
      </c>
      <c r="G73" t="s">
        <v>1725</v>
      </c>
      <c r="H73" t="s">
        <v>1782</v>
      </c>
      <c r="I73" t="s">
        <v>1783</v>
      </c>
      <c r="J73" t="s">
        <v>1784</v>
      </c>
      <c r="K73" t="s">
        <v>1785</v>
      </c>
      <c r="L73" t="s">
        <v>1772</v>
      </c>
      <c r="M73" t="s">
        <v>361</v>
      </c>
      <c r="N73">
        <v>29</v>
      </c>
      <c r="O73" t="s">
        <v>9</v>
      </c>
      <c r="P73" t="s">
        <v>26</v>
      </c>
      <c r="Q73" t="s">
        <v>43</v>
      </c>
      <c r="R73" t="s">
        <v>12</v>
      </c>
      <c r="S73">
        <v>1</v>
      </c>
      <c r="T73">
        <v>213.74</v>
      </c>
      <c r="U73">
        <v>7.0000000000000007E-2</v>
      </c>
      <c r="V73">
        <v>198.7782</v>
      </c>
      <c r="W73" t="s">
        <v>1824</v>
      </c>
    </row>
    <row r="74" spans="1:23">
      <c r="A74" s="27">
        <v>45291</v>
      </c>
      <c r="B74" t="s">
        <v>1437</v>
      </c>
      <c r="C74" t="s">
        <v>1722</v>
      </c>
      <c r="D74" t="s">
        <v>3948</v>
      </c>
      <c r="E74" t="s">
        <v>1544</v>
      </c>
      <c r="F74" t="s">
        <v>3852</v>
      </c>
      <c r="G74" t="s">
        <v>1707</v>
      </c>
      <c r="H74" t="s">
        <v>1761</v>
      </c>
      <c r="I74" t="s">
        <v>1762</v>
      </c>
      <c r="J74" t="s">
        <v>1763</v>
      </c>
      <c r="K74" t="s">
        <v>1764</v>
      </c>
      <c r="L74" t="s">
        <v>1765</v>
      </c>
      <c r="M74" t="s">
        <v>1438</v>
      </c>
      <c r="N74">
        <v>18</v>
      </c>
      <c r="O74" t="s">
        <v>9</v>
      </c>
      <c r="P74" t="s">
        <v>26</v>
      </c>
      <c r="Q74" t="s">
        <v>25</v>
      </c>
      <c r="R74" t="s">
        <v>12</v>
      </c>
      <c r="S74">
        <v>2</v>
      </c>
      <c r="T74">
        <v>121.52</v>
      </c>
      <c r="U74">
        <v>0.18</v>
      </c>
      <c r="V74">
        <v>199.2928</v>
      </c>
      <c r="W74" t="s">
        <v>1826</v>
      </c>
    </row>
    <row r="75" spans="1:23">
      <c r="A75" s="27">
        <v>45292</v>
      </c>
      <c r="B75" t="s">
        <v>1257</v>
      </c>
      <c r="C75" t="s">
        <v>1706</v>
      </c>
      <c r="D75" t="s">
        <v>3940</v>
      </c>
      <c r="E75" t="s">
        <v>1544</v>
      </c>
      <c r="F75" t="s">
        <v>3852</v>
      </c>
      <c r="G75" t="s">
        <v>1545</v>
      </c>
      <c r="H75" t="s">
        <v>1779</v>
      </c>
      <c r="I75" t="s">
        <v>1780</v>
      </c>
      <c r="J75" t="s">
        <v>1763</v>
      </c>
      <c r="K75" t="s">
        <v>1781</v>
      </c>
      <c r="L75" t="s">
        <v>1772</v>
      </c>
      <c r="M75" t="s">
        <v>1258</v>
      </c>
      <c r="N75">
        <v>22</v>
      </c>
      <c r="O75" t="s">
        <v>16</v>
      </c>
      <c r="P75" t="s">
        <v>26</v>
      </c>
      <c r="Q75" t="s">
        <v>35</v>
      </c>
      <c r="R75" t="s">
        <v>12</v>
      </c>
      <c r="S75">
        <v>1</v>
      </c>
      <c r="T75">
        <v>224.49</v>
      </c>
      <c r="U75">
        <v>0.11</v>
      </c>
      <c r="V75">
        <v>199.7961</v>
      </c>
      <c r="W75" t="s">
        <v>1824</v>
      </c>
    </row>
    <row r="76" spans="1:23">
      <c r="A76" s="27">
        <v>45293</v>
      </c>
      <c r="B76" t="s">
        <v>1163</v>
      </c>
      <c r="C76" t="s">
        <v>1692</v>
      </c>
      <c r="D76" t="s">
        <v>3933</v>
      </c>
      <c r="E76" t="s">
        <v>1566</v>
      </c>
      <c r="F76" t="s">
        <v>3856</v>
      </c>
      <c r="G76" t="s">
        <v>1639</v>
      </c>
      <c r="H76" t="s">
        <v>1789</v>
      </c>
      <c r="I76" t="s">
        <v>1790</v>
      </c>
      <c r="J76" t="s">
        <v>1754</v>
      </c>
      <c r="K76" t="s">
        <v>1791</v>
      </c>
      <c r="L76" t="s">
        <v>1772</v>
      </c>
      <c r="M76" t="s">
        <v>1164</v>
      </c>
      <c r="N76">
        <v>28</v>
      </c>
      <c r="O76" t="s">
        <v>9</v>
      </c>
      <c r="P76" t="s">
        <v>26</v>
      </c>
      <c r="Q76" t="s">
        <v>58</v>
      </c>
      <c r="R76" t="s">
        <v>12</v>
      </c>
      <c r="S76">
        <v>4</v>
      </c>
      <c r="T76">
        <v>62.48</v>
      </c>
      <c r="U76">
        <v>0.18</v>
      </c>
      <c r="V76">
        <v>204.93440000000001</v>
      </c>
      <c r="W76" t="s">
        <v>1826</v>
      </c>
    </row>
    <row r="77" spans="1:23">
      <c r="A77" s="27">
        <v>45294</v>
      </c>
      <c r="B77" t="s">
        <v>241</v>
      </c>
      <c r="C77" t="s">
        <v>1728</v>
      </c>
      <c r="D77" t="s">
        <v>3951</v>
      </c>
      <c r="E77" t="s">
        <v>1563</v>
      </c>
      <c r="F77" t="s">
        <v>3848</v>
      </c>
      <c r="G77" t="s">
        <v>1595</v>
      </c>
      <c r="H77" t="s">
        <v>1757</v>
      </c>
      <c r="I77" t="s">
        <v>1758</v>
      </c>
      <c r="J77" t="s">
        <v>1759</v>
      </c>
      <c r="K77" t="s">
        <v>1760</v>
      </c>
      <c r="L77" t="s">
        <v>1756</v>
      </c>
      <c r="M77" t="s">
        <v>242</v>
      </c>
      <c r="N77">
        <v>21</v>
      </c>
      <c r="O77" t="s">
        <v>16</v>
      </c>
      <c r="P77" t="s">
        <v>26</v>
      </c>
      <c r="Q77" t="s">
        <v>328</v>
      </c>
      <c r="R77" t="s">
        <v>12</v>
      </c>
      <c r="S77">
        <v>4</v>
      </c>
      <c r="T77">
        <v>61.98</v>
      </c>
      <c r="U77">
        <v>0.16</v>
      </c>
      <c r="V77">
        <v>208.25280000000001</v>
      </c>
      <c r="W77" t="s">
        <v>1829</v>
      </c>
    </row>
    <row r="78" spans="1:23">
      <c r="A78" s="27">
        <v>45294</v>
      </c>
      <c r="B78" t="s">
        <v>224</v>
      </c>
      <c r="C78" t="s">
        <v>1582</v>
      </c>
      <c r="D78" t="s">
        <v>3869</v>
      </c>
      <c r="E78" t="s">
        <v>1566</v>
      </c>
      <c r="F78" t="s">
        <v>3848</v>
      </c>
      <c r="G78" t="s">
        <v>1559</v>
      </c>
      <c r="H78" t="s">
        <v>1782</v>
      </c>
      <c r="I78" t="s">
        <v>1783</v>
      </c>
      <c r="J78" t="s">
        <v>1784</v>
      </c>
      <c r="K78" t="s">
        <v>1785</v>
      </c>
      <c r="L78" t="s">
        <v>1772</v>
      </c>
      <c r="M78" t="s">
        <v>225</v>
      </c>
      <c r="N78">
        <v>22</v>
      </c>
      <c r="O78" t="s">
        <v>16</v>
      </c>
      <c r="P78" t="s">
        <v>26</v>
      </c>
      <c r="Q78" t="s">
        <v>92</v>
      </c>
      <c r="R78" t="s">
        <v>12</v>
      </c>
      <c r="S78">
        <v>1</v>
      </c>
      <c r="T78">
        <v>234.06</v>
      </c>
      <c r="U78">
        <v>0.11</v>
      </c>
      <c r="V78">
        <v>208.3134</v>
      </c>
      <c r="W78" t="s">
        <v>1829</v>
      </c>
    </row>
    <row r="79" spans="1:23">
      <c r="A79" s="27">
        <v>45295</v>
      </c>
      <c r="B79" t="s">
        <v>926</v>
      </c>
      <c r="C79" t="s">
        <v>1658</v>
      </c>
      <c r="D79" t="s">
        <v>3915</v>
      </c>
      <c r="E79" t="s">
        <v>1544</v>
      </c>
      <c r="F79" t="s">
        <v>3864</v>
      </c>
      <c r="G79" t="s">
        <v>1619</v>
      </c>
      <c r="H79" t="s">
        <v>1776</v>
      </c>
      <c r="I79" t="s">
        <v>1777</v>
      </c>
      <c r="J79" t="s">
        <v>1754</v>
      </c>
      <c r="K79" t="s">
        <v>1778</v>
      </c>
      <c r="L79" t="s">
        <v>1772</v>
      </c>
      <c r="M79" t="s">
        <v>927</v>
      </c>
      <c r="N79">
        <v>30</v>
      </c>
      <c r="O79" t="s">
        <v>9</v>
      </c>
      <c r="P79" t="s">
        <v>26</v>
      </c>
      <c r="Q79" t="s">
        <v>237</v>
      </c>
      <c r="R79" t="s">
        <v>12</v>
      </c>
      <c r="S79">
        <v>1</v>
      </c>
      <c r="T79">
        <v>238.24</v>
      </c>
      <c r="U79">
        <v>0.12</v>
      </c>
      <c r="V79">
        <v>209.65119999999999</v>
      </c>
      <c r="W79" t="s">
        <v>1824</v>
      </c>
    </row>
    <row r="80" spans="1:23">
      <c r="A80" s="27">
        <v>45297</v>
      </c>
      <c r="B80" t="s">
        <v>502</v>
      </c>
      <c r="C80" t="s">
        <v>1700</v>
      </c>
      <c r="D80" t="s">
        <v>3937</v>
      </c>
      <c r="E80" t="s">
        <v>1563</v>
      </c>
      <c r="F80" t="s">
        <v>3839</v>
      </c>
      <c r="G80" t="s">
        <v>1617</v>
      </c>
      <c r="H80" t="s">
        <v>1776</v>
      </c>
      <c r="I80" t="s">
        <v>1777</v>
      </c>
      <c r="J80" t="s">
        <v>1754</v>
      </c>
      <c r="K80" t="s">
        <v>1778</v>
      </c>
      <c r="L80" t="s">
        <v>1772</v>
      </c>
      <c r="M80" t="s">
        <v>503</v>
      </c>
      <c r="N80">
        <v>33</v>
      </c>
      <c r="O80" t="s">
        <v>9</v>
      </c>
      <c r="P80" t="s">
        <v>26</v>
      </c>
      <c r="Q80" t="s">
        <v>328</v>
      </c>
      <c r="R80" t="s">
        <v>12</v>
      </c>
      <c r="S80">
        <v>3</v>
      </c>
      <c r="T80">
        <v>89.78</v>
      </c>
      <c r="U80">
        <v>0.2</v>
      </c>
      <c r="V80">
        <v>215.47200000000001</v>
      </c>
      <c r="W80" t="s">
        <v>1824</v>
      </c>
    </row>
    <row r="81" spans="1:23">
      <c r="A81" s="27">
        <v>45297</v>
      </c>
      <c r="B81" t="s">
        <v>1501</v>
      </c>
      <c r="C81" t="s">
        <v>1704</v>
      </c>
      <c r="D81" t="s">
        <v>3939</v>
      </c>
      <c r="E81" t="s">
        <v>1544</v>
      </c>
      <c r="F81" t="s">
        <v>3864</v>
      </c>
      <c r="G81" t="s">
        <v>1579</v>
      </c>
      <c r="H81" t="s">
        <v>1794</v>
      </c>
      <c r="I81" t="s">
        <v>1795</v>
      </c>
      <c r="J81" t="s">
        <v>1759</v>
      </c>
      <c r="K81" t="s">
        <v>1796</v>
      </c>
      <c r="L81" t="s">
        <v>1772</v>
      </c>
      <c r="M81" t="s">
        <v>1502</v>
      </c>
      <c r="N81">
        <v>23</v>
      </c>
      <c r="O81" t="s">
        <v>16</v>
      </c>
      <c r="P81" t="s">
        <v>26</v>
      </c>
      <c r="Q81" t="s">
        <v>96</v>
      </c>
      <c r="R81" t="s">
        <v>12</v>
      </c>
      <c r="S81">
        <v>2</v>
      </c>
      <c r="T81">
        <v>130.38999999999999</v>
      </c>
      <c r="U81">
        <v>0.17</v>
      </c>
      <c r="V81">
        <v>216.44739999999999</v>
      </c>
      <c r="W81" t="s">
        <v>1824</v>
      </c>
    </row>
    <row r="82" spans="1:23">
      <c r="A82" s="27">
        <v>45299</v>
      </c>
      <c r="B82" t="s">
        <v>1501</v>
      </c>
      <c r="C82" t="s">
        <v>1636</v>
      </c>
      <c r="D82" t="s">
        <v>3902</v>
      </c>
      <c r="E82" t="s">
        <v>1566</v>
      </c>
      <c r="F82" t="s">
        <v>3856</v>
      </c>
      <c r="G82" t="s">
        <v>1709</v>
      </c>
      <c r="H82" t="s">
        <v>1761</v>
      </c>
      <c r="I82" t="s">
        <v>1762</v>
      </c>
      <c r="J82" t="s">
        <v>1763</v>
      </c>
      <c r="K82" t="s">
        <v>1764</v>
      </c>
      <c r="L82" t="s">
        <v>1765</v>
      </c>
      <c r="M82" t="s">
        <v>1502</v>
      </c>
      <c r="N82">
        <v>23</v>
      </c>
      <c r="O82" t="s">
        <v>16</v>
      </c>
      <c r="P82" t="s">
        <v>26</v>
      </c>
      <c r="Q82" t="s">
        <v>133</v>
      </c>
      <c r="R82" t="s">
        <v>12</v>
      </c>
      <c r="S82">
        <v>1</v>
      </c>
      <c r="T82">
        <v>230.53</v>
      </c>
      <c r="U82">
        <v>0.06</v>
      </c>
      <c r="V82">
        <v>216.69820000000001</v>
      </c>
      <c r="W82" t="s">
        <v>1829</v>
      </c>
    </row>
    <row r="83" spans="1:23">
      <c r="A83" s="27">
        <v>45300</v>
      </c>
      <c r="B83" t="s">
        <v>1112</v>
      </c>
      <c r="C83" t="s">
        <v>1730</v>
      </c>
      <c r="D83" t="s">
        <v>3952</v>
      </c>
      <c r="E83" t="s">
        <v>1547</v>
      </c>
      <c r="F83" t="s">
        <v>3894</v>
      </c>
      <c r="G83" t="s">
        <v>1609</v>
      </c>
      <c r="H83" t="s">
        <v>1807</v>
      </c>
      <c r="I83" t="s">
        <v>1808</v>
      </c>
      <c r="J83" t="s">
        <v>1759</v>
      </c>
      <c r="K83" t="s">
        <v>1809</v>
      </c>
      <c r="L83" t="s">
        <v>1756</v>
      </c>
      <c r="M83" t="s">
        <v>1113</v>
      </c>
      <c r="N83">
        <v>20</v>
      </c>
      <c r="O83" t="s">
        <v>9</v>
      </c>
      <c r="P83" t="s">
        <v>26</v>
      </c>
      <c r="Q83" t="s">
        <v>254</v>
      </c>
      <c r="R83" t="s">
        <v>12</v>
      </c>
      <c r="S83">
        <v>1</v>
      </c>
      <c r="T83">
        <v>230.32</v>
      </c>
      <c r="U83">
        <v>0.05</v>
      </c>
      <c r="V83">
        <v>218.804</v>
      </c>
      <c r="W83" t="s">
        <v>1826</v>
      </c>
    </row>
    <row r="84" spans="1:23">
      <c r="A84" s="27">
        <v>45301</v>
      </c>
      <c r="B84" t="s">
        <v>544</v>
      </c>
      <c r="C84" t="s">
        <v>1738</v>
      </c>
      <c r="D84" t="s">
        <v>3956</v>
      </c>
      <c r="E84" t="s">
        <v>1566</v>
      </c>
      <c r="F84" t="s">
        <v>3848</v>
      </c>
      <c r="G84" t="s">
        <v>1581</v>
      </c>
      <c r="H84" t="s">
        <v>1757</v>
      </c>
      <c r="I84" t="s">
        <v>1758</v>
      </c>
      <c r="J84" t="s">
        <v>1759</v>
      </c>
      <c r="K84" t="s">
        <v>1760</v>
      </c>
      <c r="L84" t="s">
        <v>1756</v>
      </c>
      <c r="M84" t="s">
        <v>545</v>
      </c>
      <c r="N84">
        <v>21</v>
      </c>
      <c r="O84" t="s">
        <v>9</v>
      </c>
      <c r="P84" t="s">
        <v>26</v>
      </c>
      <c r="Q84" t="s">
        <v>233</v>
      </c>
      <c r="R84" t="s">
        <v>12</v>
      </c>
      <c r="S84">
        <v>1</v>
      </c>
      <c r="T84">
        <v>301.60000000000002</v>
      </c>
      <c r="U84">
        <v>0.27</v>
      </c>
      <c r="V84">
        <v>220.16800000000001</v>
      </c>
      <c r="W84" t="s">
        <v>1824</v>
      </c>
    </row>
    <row r="85" spans="1:23">
      <c r="A85" s="27">
        <v>45301</v>
      </c>
      <c r="B85" t="s">
        <v>147</v>
      </c>
      <c r="C85" t="s">
        <v>1584</v>
      </c>
      <c r="D85" t="s">
        <v>3870</v>
      </c>
      <c r="E85" t="s">
        <v>1547</v>
      </c>
      <c r="F85" t="s">
        <v>3846</v>
      </c>
      <c r="G85" t="s">
        <v>1719</v>
      </c>
      <c r="H85" t="s">
        <v>1810</v>
      </c>
      <c r="I85" t="s">
        <v>1811</v>
      </c>
      <c r="J85" t="s">
        <v>1754</v>
      </c>
      <c r="K85" t="s">
        <v>1812</v>
      </c>
      <c r="L85" t="s">
        <v>1756</v>
      </c>
      <c r="M85" t="s">
        <v>148</v>
      </c>
      <c r="N85">
        <v>27</v>
      </c>
      <c r="O85" t="s">
        <v>16</v>
      </c>
      <c r="P85" t="s">
        <v>26</v>
      </c>
      <c r="Q85" t="s">
        <v>167</v>
      </c>
      <c r="R85" t="s">
        <v>12</v>
      </c>
      <c r="S85">
        <v>1</v>
      </c>
      <c r="T85">
        <v>235.28</v>
      </c>
      <c r="U85">
        <v>0.05</v>
      </c>
      <c r="V85">
        <v>223.51599999999999</v>
      </c>
      <c r="W85" t="s">
        <v>1826</v>
      </c>
    </row>
    <row r="86" spans="1:23">
      <c r="A86" s="27">
        <v>45302</v>
      </c>
      <c r="B86" t="s">
        <v>478</v>
      </c>
      <c r="C86" t="s">
        <v>1734</v>
      </c>
      <c r="D86" t="s">
        <v>3954</v>
      </c>
      <c r="E86" t="s">
        <v>1563</v>
      </c>
      <c r="F86" t="s">
        <v>3839</v>
      </c>
      <c r="G86" t="s">
        <v>1641</v>
      </c>
      <c r="H86" t="s">
        <v>1797</v>
      </c>
      <c r="I86" t="s">
        <v>1798</v>
      </c>
      <c r="J86" t="s">
        <v>1754</v>
      </c>
      <c r="K86" t="s">
        <v>129</v>
      </c>
      <c r="L86" t="s">
        <v>1756</v>
      </c>
      <c r="M86" t="s">
        <v>479</v>
      </c>
      <c r="N86">
        <v>30</v>
      </c>
      <c r="O86" t="s">
        <v>9</v>
      </c>
      <c r="P86" t="s">
        <v>26</v>
      </c>
      <c r="Q86" t="s">
        <v>35</v>
      </c>
      <c r="R86" t="s">
        <v>12</v>
      </c>
      <c r="S86">
        <v>2</v>
      </c>
      <c r="T86">
        <v>153.84</v>
      </c>
      <c r="U86">
        <v>0.27</v>
      </c>
      <c r="V86">
        <v>224.60640000000001</v>
      </c>
      <c r="W86" t="s">
        <v>1824</v>
      </c>
    </row>
    <row r="87" spans="1:23">
      <c r="A87" s="27">
        <v>45304</v>
      </c>
      <c r="B87" t="s">
        <v>544</v>
      </c>
      <c r="C87" t="s">
        <v>1714</v>
      </c>
      <c r="D87" t="s">
        <v>3944</v>
      </c>
      <c r="E87" t="s">
        <v>1558</v>
      </c>
      <c r="F87" t="s">
        <v>3850</v>
      </c>
      <c r="G87" t="s">
        <v>1657</v>
      </c>
      <c r="H87" t="s">
        <v>1776</v>
      </c>
      <c r="I87" t="s">
        <v>1777</v>
      </c>
      <c r="J87" t="s">
        <v>1754</v>
      </c>
      <c r="K87" t="s">
        <v>1778</v>
      </c>
      <c r="L87" t="s">
        <v>1772</v>
      </c>
      <c r="M87" t="s">
        <v>545</v>
      </c>
      <c r="N87">
        <v>21</v>
      </c>
      <c r="O87" t="s">
        <v>9</v>
      </c>
      <c r="P87" t="s">
        <v>26</v>
      </c>
      <c r="Q87" t="s">
        <v>184</v>
      </c>
      <c r="R87" t="s">
        <v>12</v>
      </c>
      <c r="S87">
        <v>1</v>
      </c>
      <c r="T87">
        <v>254.47</v>
      </c>
      <c r="U87">
        <v>0.1</v>
      </c>
      <c r="V87">
        <v>229.023</v>
      </c>
      <c r="W87" t="s">
        <v>1824</v>
      </c>
    </row>
    <row r="88" spans="1:23">
      <c r="A88" s="27">
        <v>45305</v>
      </c>
      <c r="B88" t="s">
        <v>827</v>
      </c>
      <c r="C88" t="s">
        <v>1590</v>
      </c>
      <c r="D88" t="s">
        <v>3874</v>
      </c>
      <c r="E88" t="s">
        <v>1544</v>
      </c>
      <c r="F88" t="s">
        <v>3875</v>
      </c>
      <c r="G88" t="s">
        <v>1699</v>
      </c>
      <c r="H88" t="s">
        <v>1789</v>
      </c>
      <c r="I88" t="s">
        <v>1790</v>
      </c>
      <c r="J88" t="s">
        <v>1754</v>
      </c>
      <c r="K88" t="s">
        <v>1791</v>
      </c>
      <c r="L88" t="s">
        <v>1772</v>
      </c>
      <c r="M88" t="s">
        <v>828</v>
      </c>
      <c r="N88">
        <v>32</v>
      </c>
      <c r="O88" t="s">
        <v>16</v>
      </c>
      <c r="P88" t="s">
        <v>26</v>
      </c>
      <c r="Q88" t="s">
        <v>233</v>
      </c>
      <c r="R88" t="s">
        <v>12</v>
      </c>
      <c r="S88">
        <v>1</v>
      </c>
      <c r="T88">
        <v>251.99</v>
      </c>
      <c r="U88">
        <v>0.09</v>
      </c>
      <c r="V88">
        <v>229.3109</v>
      </c>
      <c r="W88" t="s">
        <v>1829</v>
      </c>
    </row>
    <row r="89" spans="1:23">
      <c r="A89" s="27">
        <v>45306</v>
      </c>
      <c r="B89" t="s">
        <v>258</v>
      </c>
      <c r="C89" t="s">
        <v>1580</v>
      </c>
      <c r="D89" t="s">
        <v>3867</v>
      </c>
      <c r="E89" t="s">
        <v>1558</v>
      </c>
      <c r="F89" t="s">
        <v>3868</v>
      </c>
      <c r="G89" t="s">
        <v>1633</v>
      </c>
      <c r="H89" t="s">
        <v>1804</v>
      </c>
      <c r="I89" t="s">
        <v>1805</v>
      </c>
      <c r="J89" t="s">
        <v>1784</v>
      </c>
      <c r="K89" t="s">
        <v>1806</v>
      </c>
      <c r="L89" t="s">
        <v>1756</v>
      </c>
      <c r="M89" t="s">
        <v>259</v>
      </c>
      <c r="N89">
        <v>29</v>
      </c>
      <c r="O89" t="s">
        <v>16</v>
      </c>
      <c r="P89" t="s">
        <v>26</v>
      </c>
      <c r="Q89" t="s">
        <v>22</v>
      </c>
      <c r="R89" t="s">
        <v>12</v>
      </c>
      <c r="S89">
        <v>2</v>
      </c>
      <c r="T89">
        <v>126.02</v>
      </c>
      <c r="U89">
        <v>0.09</v>
      </c>
      <c r="V89">
        <v>229.35640000000001</v>
      </c>
      <c r="W89" t="s">
        <v>1824</v>
      </c>
    </row>
    <row r="90" spans="1:23">
      <c r="A90" s="27">
        <v>45309</v>
      </c>
      <c r="B90" t="s">
        <v>553</v>
      </c>
      <c r="C90" t="s">
        <v>1710</v>
      </c>
      <c r="D90" t="s">
        <v>3942</v>
      </c>
      <c r="E90" t="s">
        <v>1566</v>
      </c>
      <c r="F90" t="s">
        <v>3872</v>
      </c>
      <c r="G90" t="s">
        <v>1735</v>
      </c>
      <c r="H90" t="s">
        <v>1789</v>
      </c>
      <c r="I90" t="s">
        <v>1790</v>
      </c>
      <c r="J90" t="s">
        <v>1754</v>
      </c>
      <c r="K90" t="s">
        <v>1791</v>
      </c>
      <c r="L90" t="s">
        <v>1772</v>
      </c>
      <c r="M90" t="s">
        <v>554</v>
      </c>
      <c r="N90">
        <v>25</v>
      </c>
      <c r="O90" t="s">
        <v>16</v>
      </c>
      <c r="P90" t="s">
        <v>26</v>
      </c>
      <c r="Q90" t="s">
        <v>163</v>
      </c>
      <c r="R90" t="s">
        <v>12</v>
      </c>
      <c r="S90">
        <v>2</v>
      </c>
      <c r="T90">
        <v>145.26</v>
      </c>
      <c r="U90">
        <v>0.19</v>
      </c>
      <c r="V90">
        <v>235.3212</v>
      </c>
      <c r="W90" t="s">
        <v>1826</v>
      </c>
    </row>
    <row r="91" spans="1:23">
      <c r="A91" s="27">
        <v>45310</v>
      </c>
      <c r="B91" t="s">
        <v>740</v>
      </c>
      <c r="C91" t="s">
        <v>1684</v>
      </c>
      <c r="D91" t="s">
        <v>3928</v>
      </c>
      <c r="E91" t="s">
        <v>1544</v>
      </c>
      <c r="F91" t="s">
        <v>3929</v>
      </c>
      <c r="G91" t="s">
        <v>1683</v>
      </c>
      <c r="H91" t="s">
        <v>1797</v>
      </c>
      <c r="I91" t="s">
        <v>1798</v>
      </c>
      <c r="J91" t="s">
        <v>1754</v>
      </c>
      <c r="K91" t="s">
        <v>129</v>
      </c>
      <c r="L91" t="s">
        <v>1756</v>
      </c>
      <c r="M91" t="s">
        <v>741</v>
      </c>
      <c r="N91">
        <v>29</v>
      </c>
      <c r="O91" t="s">
        <v>9</v>
      </c>
      <c r="P91" t="s">
        <v>26</v>
      </c>
      <c r="Q91" t="s">
        <v>35</v>
      </c>
      <c r="R91" t="s">
        <v>12</v>
      </c>
      <c r="S91">
        <v>1</v>
      </c>
      <c r="T91">
        <v>289.82</v>
      </c>
      <c r="U91">
        <v>0.18</v>
      </c>
      <c r="V91">
        <v>237.6524</v>
      </c>
      <c r="W91" t="s">
        <v>1824</v>
      </c>
    </row>
    <row r="92" spans="1:23">
      <c r="A92" s="27">
        <v>45310</v>
      </c>
      <c r="B92" t="s">
        <v>791</v>
      </c>
      <c r="C92" t="s">
        <v>1588</v>
      </c>
      <c r="D92" t="s">
        <v>3873</v>
      </c>
      <c r="E92" t="s">
        <v>1566</v>
      </c>
      <c r="F92" t="s">
        <v>3848</v>
      </c>
      <c r="G92" t="s">
        <v>1587</v>
      </c>
      <c r="H92" t="s">
        <v>1810</v>
      </c>
      <c r="I92" t="s">
        <v>1811</v>
      </c>
      <c r="J92" t="s">
        <v>1754</v>
      </c>
      <c r="K92" t="s">
        <v>1812</v>
      </c>
      <c r="L92" t="s">
        <v>1756</v>
      </c>
      <c r="M92" t="s">
        <v>792</v>
      </c>
      <c r="N92">
        <v>32</v>
      </c>
      <c r="O92" t="s">
        <v>9</v>
      </c>
      <c r="P92" t="s">
        <v>26</v>
      </c>
      <c r="Q92" t="s">
        <v>359</v>
      </c>
      <c r="R92" t="s">
        <v>12</v>
      </c>
      <c r="S92">
        <v>3</v>
      </c>
      <c r="T92">
        <v>94.83</v>
      </c>
      <c r="U92">
        <v>0.16</v>
      </c>
      <c r="V92">
        <v>238.9716</v>
      </c>
      <c r="W92" t="s">
        <v>1829</v>
      </c>
    </row>
    <row r="93" spans="1:23">
      <c r="A93" s="27">
        <v>45311</v>
      </c>
      <c r="B93" t="s">
        <v>881</v>
      </c>
      <c r="C93" t="s">
        <v>1586</v>
      </c>
      <c r="D93" t="s">
        <v>3871</v>
      </c>
      <c r="E93" t="s">
        <v>1566</v>
      </c>
      <c r="F93" t="s">
        <v>3872</v>
      </c>
      <c r="G93" t="s">
        <v>1697</v>
      </c>
      <c r="H93" t="s">
        <v>1773</v>
      </c>
      <c r="I93" t="s">
        <v>1774</v>
      </c>
      <c r="J93" t="s">
        <v>1759</v>
      </c>
      <c r="K93" t="s">
        <v>1775</v>
      </c>
      <c r="L93" t="s">
        <v>1765</v>
      </c>
      <c r="M93" t="s">
        <v>882</v>
      </c>
      <c r="N93">
        <v>22</v>
      </c>
      <c r="O93" t="s">
        <v>16</v>
      </c>
      <c r="P93" t="s">
        <v>26</v>
      </c>
      <c r="Q93" t="s">
        <v>233</v>
      </c>
      <c r="R93" t="s">
        <v>12</v>
      </c>
      <c r="S93">
        <v>3</v>
      </c>
      <c r="T93">
        <v>108.31</v>
      </c>
      <c r="U93">
        <v>0.26</v>
      </c>
      <c r="V93">
        <v>240.44820000000001</v>
      </c>
      <c r="W93" t="s">
        <v>1824</v>
      </c>
    </row>
    <row r="94" spans="1:23">
      <c r="A94" s="27">
        <v>45311</v>
      </c>
      <c r="B94" t="s">
        <v>1464</v>
      </c>
      <c r="C94" t="s">
        <v>1726</v>
      </c>
      <c r="D94" t="s">
        <v>3950</v>
      </c>
      <c r="E94" t="s">
        <v>1558</v>
      </c>
      <c r="F94" t="s">
        <v>3906</v>
      </c>
      <c r="G94" t="s">
        <v>1619</v>
      </c>
      <c r="H94" t="s">
        <v>1786</v>
      </c>
      <c r="I94" t="s">
        <v>1787</v>
      </c>
      <c r="J94" t="s">
        <v>1763</v>
      </c>
      <c r="K94" t="s">
        <v>1788</v>
      </c>
      <c r="L94" t="s">
        <v>1756</v>
      </c>
      <c r="M94" t="s">
        <v>1465</v>
      </c>
      <c r="N94">
        <v>18</v>
      </c>
      <c r="O94" t="s">
        <v>16</v>
      </c>
      <c r="P94" t="s">
        <v>26</v>
      </c>
      <c r="Q94" t="s">
        <v>51</v>
      </c>
      <c r="R94" t="s">
        <v>12</v>
      </c>
      <c r="S94">
        <v>1</v>
      </c>
      <c r="T94">
        <v>317.14999999999998</v>
      </c>
      <c r="U94">
        <v>0.24</v>
      </c>
      <c r="V94">
        <v>241.03399999999999</v>
      </c>
      <c r="W94" t="s">
        <v>1829</v>
      </c>
    </row>
    <row r="95" spans="1:23">
      <c r="A95" s="27">
        <v>45311</v>
      </c>
      <c r="B95" t="s">
        <v>449</v>
      </c>
      <c r="C95" t="s">
        <v>1586</v>
      </c>
      <c r="D95" t="s">
        <v>3871</v>
      </c>
      <c r="E95" t="s">
        <v>1566</v>
      </c>
      <c r="F95" t="s">
        <v>3872</v>
      </c>
      <c r="G95" t="s">
        <v>1673</v>
      </c>
      <c r="H95" t="s">
        <v>1752</v>
      </c>
      <c r="I95" t="s">
        <v>1753</v>
      </c>
      <c r="J95" t="s">
        <v>1754</v>
      </c>
      <c r="K95" t="s">
        <v>1755</v>
      </c>
      <c r="L95" t="s">
        <v>1756</v>
      </c>
      <c r="M95" t="s">
        <v>450</v>
      </c>
      <c r="N95">
        <v>34</v>
      </c>
      <c r="O95" t="s">
        <v>16</v>
      </c>
      <c r="P95" t="s">
        <v>26</v>
      </c>
      <c r="Q95" t="s">
        <v>291</v>
      </c>
      <c r="R95" t="s">
        <v>12</v>
      </c>
      <c r="S95">
        <v>1</v>
      </c>
      <c r="T95">
        <v>346.2</v>
      </c>
      <c r="U95">
        <v>0.28999999999999998</v>
      </c>
      <c r="V95">
        <v>245.80199999999999</v>
      </c>
      <c r="W95" t="s">
        <v>1826</v>
      </c>
    </row>
    <row r="96" spans="1:23">
      <c r="A96" s="27">
        <v>45312</v>
      </c>
      <c r="B96" t="s">
        <v>384</v>
      </c>
      <c r="C96" t="s">
        <v>1632</v>
      </c>
      <c r="D96" t="s">
        <v>3900</v>
      </c>
      <c r="E96" t="s">
        <v>1563</v>
      </c>
      <c r="F96" t="s">
        <v>3848</v>
      </c>
      <c r="G96" t="s">
        <v>1653</v>
      </c>
      <c r="H96" t="s">
        <v>1779</v>
      </c>
      <c r="I96" t="s">
        <v>1780</v>
      </c>
      <c r="J96" t="s">
        <v>1763</v>
      </c>
      <c r="K96" t="s">
        <v>1781</v>
      </c>
      <c r="L96" t="s">
        <v>1772</v>
      </c>
      <c r="M96" t="s">
        <v>385</v>
      </c>
      <c r="N96">
        <v>27</v>
      </c>
      <c r="O96" t="s">
        <v>9</v>
      </c>
      <c r="P96" t="s">
        <v>26</v>
      </c>
      <c r="Q96" t="s">
        <v>11</v>
      </c>
      <c r="R96" t="s">
        <v>12</v>
      </c>
      <c r="S96">
        <v>3</v>
      </c>
      <c r="T96">
        <v>94.55</v>
      </c>
      <c r="U96">
        <v>0.13</v>
      </c>
      <c r="V96">
        <v>246.77549999999999</v>
      </c>
      <c r="W96" t="s">
        <v>1826</v>
      </c>
    </row>
    <row r="97" spans="1:23">
      <c r="A97" s="27">
        <v>45312</v>
      </c>
      <c r="B97" t="s">
        <v>1389</v>
      </c>
      <c r="C97" t="s">
        <v>1714</v>
      </c>
      <c r="D97" t="s">
        <v>3944</v>
      </c>
      <c r="E97" t="s">
        <v>1558</v>
      </c>
      <c r="F97" t="s">
        <v>3850</v>
      </c>
      <c r="G97" t="s">
        <v>1643</v>
      </c>
      <c r="H97" t="s">
        <v>1789</v>
      </c>
      <c r="I97" t="s">
        <v>1790</v>
      </c>
      <c r="J97" t="s">
        <v>1754</v>
      </c>
      <c r="K97" t="s">
        <v>1791</v>
      </c>
      <c r="L97" t="s">
        <v>1772</v>
      </c>
      <c r="M97" t="s">
        <v>1390</v>
      </c>
      <c r="N97">
        <v>29</v>
      </c>
      <c r="O97" t="s">
        <v>9</v>
      </c>
      <c r="P97" t="s">
        <v>26</v>
      </c>
      <c r="Q97" t="s">
        <v>25</v>
      </c>
      <c r="R97" t="s">
        <v>12</v>
      </c>
      <c r="S97">
        <v>1</v>
      </c>
      <c r="T97">
        <v>343.05</v>
      </c>
      <c r="U97">
        <v>0.28000000000000003</v>
      </c>
      <c r="V97">
        <v>246.99600000000001</v>
      </c>
      <c r="W97" t="s">
        <v>1826</v>
      </c>
    </row>
    <row r="98" spans="1:23">
      <c r="A98" s="27">
        <v>45313</v>
      </c>
      <c r="B98" t="s">
        <v>55</v>
      </c>
      <c r="C98" t="s">
        <v>1636</v>
      </c>
      <c r="D98" t="s">
        <v>3902</v>
      </c>
      <c r="E98" t="s">
        <v>1566</v>
      </c>
      <c r="F98" t="s">
        <v>3856</v>
      </c>
      <c r="G98" t="s">
        <v>1707</v>
      </c>
      <c r="H98" t="s">
        <v>1813</v>
      </c>
      <c r="I98" t="s">
        <v>1814</v>
      </c>
      <c r="J98" t="s">
        <v>1754</v>
      </c>
      <c r="K98" t="s">
        <v>1815</v>
      </c>
      <c r="L98" t="s">
        <v>1772</v>
      </c>
      <c r="M98" t="s">
        <v>56</v>
      </c>
      <c r="N98">
        <v>28</v>
      </c>
      <c r="O98" t="s">
        <v>16</v>
      </c>
      <c r="P98" t="s">
        <v>26</v>
      </c>
      <c r="Q98" t="s">
        <v>434</v>
      </c>
      <c r="R98" t="s">
        <v>12</v>
      </c>
      <c r="S98">
        <v>2</v>
      </c>
      <c r="T98">
        <v>156.72999999999999</v>
      </c>
      <c r="U98">
        <v>0.18</v>
      </c>
      <c r="V98">
        <v>257.03719999999998</v>
      </c>
      <c r="W98" t="s">
        <v>1826</v>
      </c>
    </row>
    <row r="99" spans="1:23">
      <c r="A99" s="27">
        <v>45314</v>
      </c>
      <c r="B99" t="s">
        <v>241</v>
      </c>
      <c r="C99" t="s">
        <v>1596</v>
      </c>
      <c r="D99" t="s">
        <v>3878</v>
      </c>
      <c r="E99" t="s">
        <v>1566</v>
      </c>
      <c r="F99" t="s">
        <v>3879</v>
      </c>
      <c r="G99" t="s">
        <v>1635</v>
      </c>
      <c r="H99" t="s">
        <v>1799</v>
      </c>
      <c r="I99" t="s">
        <v>1800</v>
      </c>
      <c r="J99" t="s">
        <v>1763</v>
      </c>
      <c r="K99" t="s">
        <v>207</v>
      </c>
      <c r="L99" t="s">
        <v>1765</v>
      </c>
      <c r="M99" t="s">
        <v>242</v>
      </c>
      <c r="N99">
        <v>21</v>
      </c>
      <c r="O99" t="s">
        <v>16</v>
      </c>
      <c r="P99" t="s">
        <v>26</v>
      </c>
      <c r="Q99" t="s">
        <v>22</v>
      </c>
      <c r="R99" t="s">
        <v>12</v>
      </c>
      <c r="S99">
        <v>1</v>
      </c>
      <c r="T99">
        <v>278.63</v>
      </c>
      <c r="U99">
        <v>7.0000000000000007E-2</v>
      </c>
      <c r="V99">
        <v>259.1259</v>
      </c>
      <c r="W99" t="s">
        <v>1829</v>
      </c>
    </row>
    <row r="100" spans="1:23">
      <c r="A100" s="27">
        <v>45316</v>
      </c>
      <c r="B100" t="s">
        <v>428</v>
      </c>
      <c r="C100" t="s">
        <v>1694</v>
      </c>
      <c r="D100" t="s">
        <v>3934</v>
      </c>
      <c r="E100" t="s">
        <v>1566</v>
      </c>
      <c r="F100" t="s">
        <v>3887</v>
      </c>
      <c r="G100" t="s">
        <v>1635</v>
      </c>
      <c r="H100" t="s">
        <v>1752</v>
      </c>
      <c r="I100" t="s">
        <v>1753</v>
      </c>
      <c r="J100" t="s">
        <v>1754</v>
      </c>
      <c r="K100" t="s">
        <v>1755</v>
      </c>
      <c r="L100" t="s">
        <v>1756</v>
      </c>
      <c r="M100" t="s">
        <v>429</v>
      </c>
      <c r="N100">
        <v>26</v>
      </c>
      <c r="O100" t="s">
        <v>9</v>
      </c>
      <c r="P100" t="s">
        <v>26</v>
      </c>
      <c r="Q100" t="s">
        <v>43</v>
      </c>
      <c r="R100" t="s">
        <v>12</v>
      </c>
      <c r="S100">
        <v>1</v>
      </c>
      <c r="T100">
        <v>328.51</v>
      </c>
      <c r="U100">
        <v>0.2</v>
      </c>
      <c r="V100">
        <v>262.80799999999999</v>
      </c>
      <c r="W100" t="s">
        <v>1824</v>
      </c>
    </row>
    <row r="101" spans="1:23">
      <c r="A101" s="27">
        <v>45320</v>
      </c>
      <c r="B101" t="s">
        <v>14</v>
      </c>
      <c r="C101" t="s">
        <v>1644</v>
      </c>
      <c r="D101" t="s">
        <v>3907</v>
      </c>
      <c r="E101" t="s">
        <v>1563</v>
      </c>
      <c r="F101" t="s">
        <v>3848</v>
      </c>
      <c r="G101" t="s">
        <v>1583</v>
      </c>
      <c r="H101" t="s">
        <v>1761</v>
      </c>
      <c r="I101" t="s">
        <v>1762</v>
      </c>
      <c r="J101" t="s">
        <v>1763</v>
      </c>
      <c r="K101" t="s">
        <v>1764</v>
      </c>
      <c r="L101" t="s">
        <v>1765</v>
      </c>
      <c r="M101" t="s">
        <v>15</v>
      </c>
      <c r="N101">
        <v>26</v>
      </c>
      <c r="O101" t="s">
        <v>16</v>
      </c>
      <c r="P101" t="s">
        <v>26</v>
      </c>
      <c r="Q101" t="s">
        <v>171</v>
      </c>
      <c r="R101" t="s">
        <v>12</v>
      </c>
      <c r="S101">
        <v>1</v>
      </c>
      <c r="T101">
        <v>301.24</v>
      </c>
      <c r="U101">
        <v>0.11</v>
      </c>
      <c r="V101">
        <v>268.10359999999997</v>
      </c>
      <c r="W101" t="s">
        <v>1826</v>
      </c>
    </row>
    <row r="102" spans="1:23">
      <c r="A102" s="27">
        <v>45322</v>
      </c>
      <c r="B102" t="s">
        <v>833</v>
      </c>
      <c r="C102" t="s">
        <v>1708</v>
      </c>
      <c r="D102" t="s">
        <v>3941</v>
      </c>
      <c r="E102" t="s">
        <v>1544</v>
      </c>
      <c r="F102" t="s">
        <v>3858</v>
      </c>
      <c r="G102" t="s">
        <v>1611</v>
      </c>
      <c r="H102" t="s">
        <v>1789</v>
      </c>
      <c r="I102" t="s">
        <v>1790</v>
      </c>
      <c r="J102" t="s">
        <v>1754</v>
      </c>
      <c r="K102" t="s">
        <v>1791</v>
      </c>
      <c r="L102" t="s">
        <v>1772</v>
      </c>
      <c r="M102" t="s">
        <v>834</v>
      </c>
      <c r="N102">
        <v>27</v>
      </c>
      <c r="O102" t="s">
        <v>16</v>
      </c>
      <c r="P102" t="s">
        <v>26</v>
      </c>
      <c r="Q102" t="s">
        <v>317</v>
      </c>
      <c r="R102" t="s">
        <v>12</v>
      </c>
      <c r="S102">
        <v>4</v>
      </c>
      <c r="T102">
        <v>87.83</v>
      </c>
      <c r="U102">
        <v>0.23</v>
      </c>
      <c r="V102">
        <v>270.51639999999998</v>
      </c>
      <c r="W102" t="s">
        <v>1826</v>
      </c>
    </row>
    <row r="103" spans="1:23">
      <c r="A103" s="27">
        <v>45322</v>
      </c>
      <c r="B103" t="s">
        <v>205</v>
      </c>
      <c r="C103" t="s">
        <v>1658</v>
      </c>
      <c r="D103" t="s">
        <v>3915</v>
      </c>
      <c r="E103" t="s">
        <v>1544</v>
      </c>
      <c r="F103" t="s">
        <v>3864</v>
      </c>
      <c r="G103" t="s">
        <v>1556</v>
      </c>
      <c r="H103" t="s">
        <v>1792</v>
      </c>
      <c r="I103" t="s">
        <v>1793</v>
      </c>
      <c r="J103" t="s">
        <v>1763</v>
      </c>
      <c r="K103" t="s">
        <v>395</v>
      </c>
      <c r="L103" t="s">
        <v>1772</v>
      </c>
      <c r="M103" t="s">
        <v>206</v>
      </c>
      <c r="N103">
        <v>24</v>
      </c>
      <c r="O103" t="s">
        <v>9</v>
      </c>
      <c r="P103" t="s">
        <v>26</v>
      </c>
      <c r="Q103" t="s">
        <v>35</v>
      </c>
      <c r="R103" t="s">
        <v>12</v>
      </c>
      <c r="S103">
        <v>4</v>
      </c>
      <c r="T103">
        <v>73.69</v>
      </c>
      <c r="U103">
        <v>0.08</v>
      </c>
      <c r="V103">
        <v>271.17919999999998</v>
      </c>
      <c r="W103" t="s">
        <v>1826</v>
      </c>
    </row>
    <row r="104" spans="1:23">
      <c r="A104" s="27">
        <v>45322</v>
      </c>
      <c r="B104" t="s">
        <v>1260</v>
      </c>
      <c r="C104" t="s">
        <v>1596</v>
      </c>
      <c r="D104" t="s">
        <v>3878</v>
      </c>
      <c r="E104" t="s">
        <v>1566</v>
      </c>
      <c r="F104" t="s">
        <v>3879</v>
      </c>
      <c r="G104" t="s">
        <v>1595</v>
      </c>
      <c r="H104" t="s">
        <v>1766</v>
      </c>
      <c r="I104" t="s">
        <v>1767</v>
      </c>
      <c r="J104" t="s">
        <v>1759</v>
      </c>
      <c r="K104" t="s">
        <v>1768</v>
      </c>
      <c r="L104" t="s">
        <v>1765</v>
      </c>
      <c r="M104" t="s">
        <v>1261</v>
      </c>
      <c r="N104">
        <v>18</v>
      </c>
      <c r="O104" t="s">
        <v>16</v>
      </c>
      <c r="P104" t="s">
        <v>26</v>
      </c>
      <c r="Q104" t="s">
        <v>96</v>
      </c>
      <c r="R104" t="s">
        <v>12</v>
      </c>
      <c r="S104">
        <v>1</v>
      </c>
      <c r="T104">
        <v>387.99</v>
      </c>
      <c r="U104">
        <v>0.3</v>
      </c>
      <c r="V104">
        <v>271.59300000000002</v>
      </c>
      <c r="W104" t="s">
        <v>1829</v>
      </c>
    </row>
    <row r="105" spans="1:23">
      <c r="A105" s="27">
        <v>45323</v>
      </c>
      <c r="B105" t="s">
        <v>809</v>
      </c>
      <c r="C105" t="s">
        <v>1690</v>
      </c>
      <c r="D105" t="s">
        <v>3932</v>
      </c>
      <c r="E105" t="s">
        <v>1558</v>
      </c>
      <c r="F105" t="s">
        <v>3861</v>
      </c>
      <c r="G105" t="s">
        <v>1633</v>
      </c>
      <c r="H105" t="s">
        <v>1786</v>
      </c>
      <c r="I105" t="s">
        <v>1787</v>
      </c>
      <c r="J105" t="s">
        <v>1763</v>
      </c>
      <c r="K105" t="s">
        <v>1788</v>
      </c>
      <c r="L105" t="s">
        <v>1756</v>
      </c>
      <c r="M105" t="s">
        <v>3991</v>
      </c>
      <c r="N105">
        <v>32</v>
      </c>
      <c r="O105" t="s">
        <v>9</v>
      </c>
      <c r="P105" t="s">
        <v>26</v>
      </c>
      <c r="Q105" t="s">
        <v>588</v>
      </c>
      <c r="R105" t="s">
        <v>12</v>
      </c>
      <c r="S105">
        <v>1</v>
      </c>
      <c r="T105">
        <v>363.73</v>
      </c>
      <c r="U105">
        <v>0.25</v>
      </c>
      <c r="V105">
        <v>272.79750000000001</v>
      </c>
      <c r="W105" t="s">
        <v>1824</v>
      </c>
    </row>
    <row r="106" spans="1:23">
      <c r="A106" s="27">
        <v>45323</v>
      </c>
      <c r="B106" t="s">
        <v>657</v>
      </c>
      <c r="C106" t="s">
        <v>1722</v>
      </c>
      <c r="D106" t="s">
        <v>3948</v>
      </c>
      <c r="E106" t="s">
        <v>1544</v>
      </c>
      <c r="F106" t="s">
        <v>3852</v>
      </c>
      <c r="G106" t="s">
        <v>1689</v>
      </c>
      <c r="H106" t="s">
        <v>1801</v>
      </c>
      <c r="I106" t="s">
        <v>1802</v>
      </c>
      <c r="J106" t="s">
        <v>1759</v>
      </c>
      <c r="K106" t="s">
        <v>1803</v>
      </c>
      <c r="L106" t="s">
        <v>1756</v>
      </c>
      <c r="M106" t="s">
        <v>658</v>
      </c>
      <c r="N106">
        <v>25</v>
      </c>
      <c r="O106" t="s">
        <v>16</v>
      </c>
      <c r="P106" t="s">
        <v>26</v>
      </c>
      <c r="Q106" t="s">
        <v>171</v>
      </c>
      <c r="R106" t="s">
        <v>12</v>
      </c>
      <c r="S106">
        <v>4</v>
      </c>
      <c r="T106">
        <v>72.63</v>
      </c>
      <c r="U106">
        <v>0.06</v>
      </c>
      <c r="V106">
        <v>273.08879999999999</v>
      </c>
      <c r="W106" t="s">
        <v>1829</v>
      </c>
    </row>
    <row r="107" spans="1:23">
      <c r="A107" s="27">
        <v>45323</v>
      </c>
      <c r="B107" t="s">
        <v>1095</v>
      </c>
      <c r="C107" t="s">
        <v>1608</v>
      </c>
      <c r="D107" t="s">
        <v>3885</v>
      </c>
      <c r="E107" t="s">
        <v>1544</v>
      </c>
      <c r="F107" t="s">
        <v>3858</v>
      </c>
      <c r="G107" t="s">
        <v>1739</v>
      </c>
      <c r="H107" t="s">
        <v>1807</v>
      </c>
      <c r="I107" t="s">
        <v>1808</v>
      </c>
      <c r="J107" t="s">
        <v>1759</v>
      </c>
      <c r="K107" t="s">
        <v>1809</v>
      </c>
      <c r="L107" t="s">
        <v>1756</v>
      </c>
      <c r="M107" t="s">
        <v>1096</v>
      </c>
      <c r="N107">
        <v>31</v>
      </c>
      <c r="O107" t="s">
        <v>9</v>
      </c>
      <c r="P107" t="s">
        <v>26</v>
      </c>
      <c r="Q107" t="s">
        <v>58</v>
      </c>
      <c r="R107" t="s">
        <v>12</v>
      </c>
      <c r="S107">
        <v>1</v>
      </c>
      <c r="T107">
        <v>350.67</v>
      </c>
      <c r="U107">
        <v>0.22</v>
      </c>
      <c r="V107">
        <v>273.52260000000001</v>
      </c>
      <c r="W107" t="s">
        <v>1829</v>
      </c>
    </row>
    <row r="108" spans="1:23">
      <c r="A108" s="27">
        <v>45325</v>
      </c>
      <c r="B108" t="s">
        <v>344</v>
      </c>
      <c r="C108" t="s">
        <v>1680</v>
      </c>
      <c r="D108" t="s">
        <v>3926</v>
      </c>
      <c r="E108" t="s">
        <v>1558</v>
      </c>
      <c r="F108" t="s">
        <v>3861</v>
      </c>
      <c r="G108" t="s">
        <v>1569</v>
      </c>
      <c r="H108" t="s">
        <v>1757</v>
      </c>
      <c r="I108" t="s">
        <v>1758</v>
      </c>
      <c r="J108" t="s">
        <v>1759</v>
      </c>
      <c r="K108" t="s">
        <v>1760</v>
      </c>
      <c r="L108" t="s">
        <v>1756</v>
      </c>
      <c r="M108" t="s">
        <v>345</v>
      </c>
      <c r="N108">
        <v>30</v>
      </c>
      <c r="O108" t="s">
        <v>16</v>
      </c>
      <c r="P108" t="s">
        <v>26</v>
      </c>
      <c r="Q108" t="s">
        <v>43</v>
      </c>
      <c r="R108" t="s">
        <v>12</v>
      </c>
      <c r="S108">
        <v>1</v>
      </c>
      <c r="T108">
        <v>338.83</v>
      </c>
      <c r="U108">
        <v>0.19</v>
      </c>
      <c r="V108">
        <v>274.45229999999998</v>
      </c>
      <c r="W108" t="s">
        <v>1824</v>
      </c>
    </row>
    <row r="109" spans="1:23">
      <c r="A109" s="27">
        <v>45326</v>
      </c>
      <c r="B109" t="s">
        <v>1151</v>
      </c>
      <c r="C109" t="s">
        <v>1738</v>
      </c>
      <c r="D109" t="s">
        <v>3956</v>
      </c>
      <c r="E109" t="s">
        <v>1566</v>
      </c>
      <c r="F109" t="s">
        <v>3848</v>
      </c>
      <c r="G109" t="s">
        <v>1567</v>
      </c>
      <c r="H109" t="s">
        <v>1782</v>
      </c>
      <c r="I109" t="s">
        <v>1783</v>
      </c>
      <c r="J109" t="s">
        <v>1784</v>
      </c>
      <c r="K109" t="s">
        <v>1785</v>
      </c>
      <c r="L109" t="s">
        <v>1772</v>
      </c>
      <c r="M109" t="s">
        <v>1152</v>
      </c>
      <c r="N109">
        <v>34</v>
      </c>
      <c r="O109" t="s">
        <v>16</v>
      </c>
      <c r="P109" t="s">
        <v>26</v>
      </c>
      <c r="Q109" t="s">
        <v>845</v>
      </c>
      <c r="R109" t="s">
        <v>12</v>
      </c>
      <c r="S109">
        <v>1</v>
      </c>
      <c r="T109">
        <v>329.94</v>
      </c>
      <c r="U109">
        <v>0.14000000000000001</v>
      </c>
      <c r="V109">
        <v>283.7484</v>
      </c>
      <c r="W109" t="s">
        <v>1826</v>
      </c>
    </row>
    <row r="110" spans="1:23">
      <c r="A110" s="27">
        <v>45327</v>
      </c>
      <c r="B110" t="s">
        <v>849</v>
      </c>
      <c r="C110" t="s">
        <v>1578</v>
      </c>
      <c r="D110" t="s">
        <v>3865</v>
      </c>
      <c r="E110" t="s">
        <v>1563</v>
      </c>
      <c r="F110" t="s">
        <v>3866</v>
      </c>
      <c r="G110" t="s">
        <v>1599</v>
      </c>
      <c r="H110" t="s">
        <v>1813</v>
      </c>
      <c r="I110" t="s">
        <v>1814</v>
      </c>
      <c r="J110" t="s">
        <v>1754</v>
      </c>
      <c r="K110" t="s">
        <v>1815</v>
      </c>
      <c r="L110" t="s">
        <v>1772</v>
      </c>
      <c r="M110" t="s">
        <v>850</v>
      </c>
      <c r="N110">
        <v>32</v>
      </c>
      <c r="O110" t="s">
        <v>16</v>
      </c>
      <c r="P110" t="s">
        <v>26</v>
      </c>
      <c r="Q110" t="s">
        <v>30</v>
      </c>
      <c r="R110" t="s">
        <v>12</v>
      </c>
      <c r="S110">
        <v>1</v>
      </c>
      <c r="T110">
        <v>332.82</v>
      </c>
      <c r="U110">
        <v>0.14000000000000001</v>
      </c>
      <c r="V110">
        <v>286.22519999999997</v>
      </c>
      <c r="W110" t="s">
        <v>1826</v>
      </c>
    </row>
    <row r="111" spans="1:23">
      <c r="A111" s="27">
        <v>45329</v>
      </c>
      <c r="B111" t="s">
        <v>1281</v>
      </c>
      <c r="C111" t="s">
        <v>1654</v>
      </c>
      <c r="D111" t="s">
        <v>3913</v>
      </c>
      <c r="E111" t="s">
        <v>1547</v>
      </c>
      <c r="F111" t="s">
        <v>3846</v>
      </c>
      <c r="G111" t="s">
        <v>1693</v>
      </c>
      <c r="H111" t="s">
        <v>1794</v>
      </c>
      <c r="I111" t="s">
        <v>1795</v>
      </c>
      <c r="J111" t="s">
        <v>1759</v>
      </c>
      <c r="K111" t="s">
        <v>1796</v>
      </c>
      <c r="L111" t="s">
        <v>1772</v>
      </c>
      <c r="M111" t="s">
        <v>1282</v>
      </c>
      <c r="N111">
        <v>23</v>
      </c>
      <c r="O111" t="s">
        <v>16</v>
      </c>
      <c r="P111" t="s">
        <v>26</v>
      </c>
      <c r="Q111" t="s">
        <v>47</v>
      </c>
      <c r="R111" t="s">
        <v>12</v>
      </c>
      <c r="S111">
        <v>2</v>
      </c>
      <c r="T111">
        <v>148.96</v>
      </c>
      <c r="U111">
        <v>0.03</v>
      </c>
      <c r="V111">
        <v>288.98239999999998</v>
      </c>
      <c r="W111" t="s">
        <v>1824</v>
      </c>
    </row>
    <row r="112" spans="1:23">
      <c r="A112" s="27">
        <v>45330</v>
      </c>
      <c r="B112" t="s">
        <v>1083</v>
      </c>
      <c r="C112" t="s">
        <v>1712</v>
      </c>
      <c r="D112" t="s">
        <v>3943</v>
      </c>
      <c r="E112" t="s">
        <v>1566</v>
      </c>
      <c r="F112" t="s">
        <v>3856</v>
      </c>
      <c r="G112" t="s">
        <v>1583</v>
      </c>
      <c r="H112" t="s">
        <v>1807</v>
      </c>
      <c r="I112" t="s">
        <v>1808</v>
      </c>
      <c r="J112" t="s">
        <v>1759</v>
      </c>
      <c r="K112" t="s">
        <v>1809</v>
      </c>
      <c r="L112" t="s">
        <v>1756</v>
      </c>
      <c r="M112" t="s">
        <v>1084</v>
      </c>
      <c r="N112">
        <v>33</v>
      </c>
      <c r="O112" t="s">
        <v>9</v>
      </c>
      <c r="P112" t="s">
        <v>26</v>
      </c>
      <c r="Q112" t="s">
        <v>81</v>
      </c>
      <c r="R112" t="s">
        <v>12</v>
      </c>
      <c r="S112">
        <v>2</v>
      </c>
      <c r="T112">
        <v>160.21</v>
      </c>
      <c r="U112">
        <v>0.09</v>
      </c>
      <c r="V112">
        <v>291.5822</v>
      </c>
      <c r="W112" t="s">
        <v>1826</v>
      </c>
    </row>
    <row r="113" spans="1:23">
      <c r="A113" s="27">
        <v>45331</v>
      </c>
      <c r="B113" t="s">
        <v>1160</v>
      </c>
      <c r="C113" t="s">
        <v>1584</v>
      </c>
      <c r="D113" t="s">
        <v>3870</v>
      </c>
      <c r="E113" t="s">
        <v>1547</v>
      </c>
      <c r="F113" t="s">
        <v>3846</v>
      </c>
      <c r="G113" t="s">
        <v>1548</v>
      </c>
      <c r="H113" t="s">
        <v>1794</v>
      </c>
      <c r="I113" t="s">
        <v>1795</v>
      </c>
      <c r="J113" t="s">
        <v>1759</v>
      </c>
      <c r="K113" t="s">
        <v>1796</v>
      </c>
      <c r="L113" t="s">
        <v>1772</v>
      </c>
      <c r="M113" t="s">
        <v>1161</v>
      </c>
      <c r="N113">
        <v>21</v>
      </c>
      <c r="O113" t="s">
        <v>16</v>
      </c>
      <c r="P113" t="s">
        <v>26</v>
      </c>
      <c r="Q113" t="s">
        <v>171</v>
      </c>
      <c r="R113" t="s">
        <v>12</v>
      </c>
      <c r="S113">
        <v>3</v>
      </c>
      <c r="T113">
        <v>99.77</v>
      </c>
      <c r="U113">
        <v>0.01</v>
      </c>
      <c r="V113">
        <v>296.31689999999998</v>
      </c>
      <c r="W113" t="s">
        <v>1826</v>
      </c>
    </row>
    <row r="114" spans="1:23">
      <c r="A114" s="27">
        <v>45333</v>
      </c>
      <c r="B114" t="s">
        <v>1260</v>
      </c>
      <c r="C114" t="s">
        <v>1644</v>
      </c>
      <c r="D114" t="s">
        <v>3907</v>
      </c>
      <c r="E114" t="s">
        <v>1563</v>
      </c>
      <c r="F114" t="s">
        <v>3848</v>
      </c>
      <c r="G114" t="s">
        <v>1601</v>
      </c>
      <c r="H114" t="s">
        <v>1761</v>
      </c>
      <c r="I114" t="s">
        <v>1762</v>
      </c>
      <c r="J114" t="s">
        <v>1763</v>
      </c>
      <c r="K114" t="s">
        <v>1764</v>
      </c>
      <c r="L114" t="s">
        <v>1765</v>
      </c>
      <c r="M114" t="s">
        <v>1261</v>
      </c>
      <c r="N114">
        <v>18</v>
      </c>
      <c r="O114" t="s">
        <v>16</v>
      </c>
      <c r="P114" t="s">
        <v>26</v>
      </c>
      <c r="Q114" t="s">
        <v>25</v>
      </c>
      <c r="R114" t="s">
        <v>12</v>
      </c>
      <c r="S114">
        <v>1</v>
      </c>
      <c r="T114">
        <v>345.06</v>
      </c>
      <c r="U114">
        <v>0.13</v>
      </c>
      <c r="V114">
        <v>300.2022</v>
      </c>
      <c r="W114" t="s">
        <v>1824</v>
      </c>
    </row>
    <row r="115" spans="1:23">
      <c r="A115" s="27">
        <v>45333</v>
      </c>
      <c r="B115" t="s">
        <v>172</v>
      </c>
      <c r="C115" t="s">
        <v>1565</v>
      </c>
      <c r="D115" t="s">
        <v>3855</v>
      </c>
      <c r="E115" t="s">
        <v>1566</v>
      </c>
      <c r="F115" t="s">
        <v>3856</v>
      </c>
      <c r="G115" t="s">
        <v>1733</v>
      </c>
      <c r="H115" t="s">
        <v>1794</v>
      </c>
      <c r="I115" t="s">
        <v>1795</v>
      </c>
      <c r="J115" t="s">
        <v>1759</v>
      </c>
      <c r="K115" t="s">
        <v>1796</v>
      </c>
      <c r="L115" t="s">
        <v>1772</v>
      </c>
      <c r="M115" t="s">
        <v>173</v>
      </c>
      <c r="N115">
        <v>34</v>
      </c>
      <c r="O115" t="s">
        <v>9</v>
      </c>
      <c r="P115" t="s">
        <v>26</v>
      </c>
      <c r="Q115" t="s">
        <v>250</v>
      </c>
      <c r="R115" t="s">
        <v>12</v>
      </c>
      <c r="S115">
        <v>1</v>
      </c>
      <c r="T115">
        <v>306.36</v>
      </c>
      <c r="U115">
        <v>0.01</v>
      </c>
      <c r="V115">
        <v>303.29640000000001</v>
      </c>
      <c r="W115" t="s">
        <v>1826</v>
      </c>
    </row>
    <row r="116" spans="1:23">
      <c r="A116" s="27">
        <v>45334</v>
      </c>
      <c r="B116" t="s">
        <v>1417</v>
      </c>
      <c r="C116" t="s">
        <v>1600</v>
      </c>
      <c r="D116" t="s">
        <v>3881</v>
      </c>
      <c r="E116" t="s">
        <v>1563</v>
      </c>
      <c r="F116" t="s">
        <v>3854</v>
      </c>
      <c r="G116" t="s">
        <v>1621</v>
      </c>
      <c r="H116" t="s">
        <v>1773</v>
      </c>
      <c r="I116" t="s">
        <v>1774</v>
      </c>
      <c r="J116" t="s">
        <v>1759</v>
      </c>
      <c r="K116" t="s">
        <v>1775</v>
      </c>
      <c r="L116" t="s">
        <v>1765</v>
      </c>
      <c r="M116" t="s">
        <v>679</v>
      </c>
      <c r="N116">
        <v>29</v>
      </c>
      <c r="O116" t="s">
        <v>16</v>
      </c>
      <c r="P116" t="s">
        <v>26</v>
      </c>
      <c r="Q116" t="s">
        <v>588</v>
      </c>
      <c r="R116" t="s">
        <v>12</v>
      </c>
      <c r="S116">
        <v>1</v>
      </c>
      <c r="T116">
        <v>429.25</v>
      </c>
      <c r="U116">
        <v>0.28999999999999998</v>
      </c>
      <c r="V116">
        <v>304.76749999999998</v>
      </c>
      <c r="W116" t="s">
        <v>1826</v>
      </c>
    </row>
    <row r="117" spans="1:23">
      <c r="A117" s="27">
        <v>45336</v>
      </c>
      <c r="B117" t="s">
        <v>1518</v>
      </c>
      <c r="C117" t="s">
        <v>1630</v>
      </c>
      <c r="D117" t="s">
        <v>3899</v>
      </c>
      <c r="E117" t="s">
        <v>1566</v>
      </c>
      <c r="F117" t="s">
        <v>3856</v>
      </c>
      <c r="G117" t="s">
        <v>1589</v>
      </c>
      <c r="H117" t="s">
        <v>1797</v>
      </c>
      <c r="I117" t="s">
        <v>1798</v>
      </c>
      <c r="J117" t="s">
        <v>1754</v>
      </c>
      <c r="K117" t="s">
        <v>129</v>
      </c>
      <c r="L117" t="s">
        <v>1756</v>
      </c>
      <c r="M117" t="s">
        <v>1519</v>
      </c>
      <c r="N117">
        <v>21</v>
      </c>
      <c r="O117" t="s">
        <v>9</v>
      </c>
      <c r="P117" t="s">
        <v>26</v>
      </c>
      <c r="Q117" t="s">
        <v>588</v>
      </c>
      <c r="R117" t="s">
        <v>12</v>
      </c>
      <c r="S117">
        <v>1</v>
      </c>
      <c r="T117">
        <v>409.03</v>
      </c>
      <c r="U117">
        <v>0.25</v>
      </c>
      <c r="V117">
        <v>306.77249999999998</v>
      </c>
      <c r="W117" t="s">
        <v>1826</v>
      </c>
    </row>
    <row r="118" spans="1:23">
      <c r="A118" s="27">
        <v>45337</v>
      </c>
      <c r="B118" t="s">
        <v>1446</v>
      </c>
      <c r="C118" t="s">
        <v>1638</v>
      </c>
      <c r="D118" t="s">
        <v>3903</v>
      </c>
      <c r="E118" t="s">
        <v>1566</v>
      </c>
      <c r="F118" t="s">
        <v>3887</v>
      </c>
      <c r="G118" t="s">
        <v>1683</v>
      </c>
      <c r="H118" t="s">
        <v>1807</v>
      </c>
      <c r="I118" t="s">
        <v>1808</v>
      </c>
      <c r="J118" t="s">
        <v>1759</v>
      </c>
      <c r="K118" t="s">
        <v>1809</v>
      </c>
      <c r="L118" t="s">
        <v>1756</v>
      </c>
      <c r="M118" t="s">
        <v>1447</v>
      </c>
      <c r="N118">
        <v>19</v>
      </c>
      <c r="O118" t="s">
        <v>9</v>
      </c>
      <c r="P118" t="s">
        <v>26</v>
      </c>
      <c r="Q118" t="s">
        <v>92</v>
      </c>
      <c r="R118" t="s">
        <v>12</v>
      </c>
      <c r="S118">
        <v>3</v>
      </c>
      <c r="T118">
        <v>144.66999999999999</v>
      </c>
      <c r="U118">
        <v>0.28999999999999998</v>
      </c>
      <c r="V118">
        <v>308.14710000000002</v>
      </c>
      <c r="W118" t="s">
        <v>1826</v>
      </c>
    </row>
    <row r="119" spans="1:23">
      <c r="A119" s="27">
        <v>45338</v>
      </c>
      <c r="B119" t="s">
        <v>1263</v>
      </c>
      <c r="C119" t="s">
        <v>1728</v>
      </c>
      <c r="D119" t="s">
        <v>3951</v>
      </c>
      <c r="E119" t="s">
        <v>1563</v>
      </c>
      <c r="F119" t="s">
        <v>3848</v>
      </c>
      <c r="G119" t="s">
        <v>1715</v>
      </c>
      <c r="H119" t="s">
        <v>1810</v>
      </c>
      <c r="I119" t="s">
        <v>1811</v>
      </c>
      <c r="J119" t="s">
        <v>1754</v>
      </c>
      <c r="K119" t="s">
        <v>1812</v>
      </c>
      <c r="L119" t="s">
        <v>1756</v>
      </c>
      <c r="M119" t="s">
        <v>1264</v>
      </c>
      <c r="N119">
        <v>23</v>
      </c>
      <c r="O119" t="s">
        <v>16</v>
      </c>
      <c r="P119" t="s">
        <v>26</v>
      </c>
      <c r="Q119" t="s">
        <v>47</v>
      </c>
      <c r="R119" t="s">
        <v>12</v>
      </c>
      <c r="S119">
        <v>3</v>
      </c>
      <c r="T119">
        <v>111</v>
      </c>
      <c r="U119">
        <v>0.06</v>
      </c>
      <c r="V119">
        <v>315.24779999999998</v>
      </c>
      <c r="W119" t="s">
        <v>1824</v>
      </c>
    </row>
    <row r="120" spans="1:23">
      <c r="A120" s="27">
        <v>45338</v>
      </c>
      <c r="B120" t="s">
        <v>255</v>
      </c>
      <c r="C120" t="s">
        <v>1574</v>
      </c>
      <c r="D120" t="s">
        <v>3862</v>
      </c>
      <c r="E120" t="s">
        <v>1563</v>
      </c>
      <c r="F120" t="s">
        <v>3848</v>
      </c>
      <c r="G120" t="s">
        <v>1647</v>
      </c>
      <c r="H120" t="s">
        <v>1766</v>
      </c>
      <c r="I120" t="s">
        <v>1767</v>
      </c>
      <c r="J120" t="s">
        <v>1759</v>
      </c>
      <c r="K120" t="s">
        <v>1768</v>
      </c>
      <c r="L120" t="s">
        <v>1765</v>
      </c>
      <c r="M120" t="s">
        <v>256</v>
      </c>
      <c r="N120">
        <v>24</v>
      </c>
      <c r="O120" t="s">
        <v>16</v>
      </c>
      <c r="P120" t="s">
        <v>26</v>
      </c>
      <c r="Q120" t="s">
        <v>313</v>
      </c>
      <c r="R120" t="s">
        <v>12</v>
      </c>
      <c r="S120">
        <v>2</v>
      </c>
      <c r="T120">
        <v>183.85</v>
      </c>
      <c r="U120">
        <v>0.14000000000000001</v>
      </c>
      <c r="V120">
        <v>316.22199999999998</v>
      </c>
      <c r="W120" t="s">
        <v>1824</v>
      </c>
    </row>
    <row r="121" spans="1:23">
      <c r="A121" s="27">
        <v>45341</v>
      </c>
      <c r="B121" t="s">
        <v>842</v>
      </c>
      <c r="C121" t="s">
        <v>1620</v>
      </c>
      <c r="D121" t="s">
        <v>3892</v>
      </c>
      <c r="E121" t="s">
        <v>1547</v>
      </c>
      <c r="F121" t="s">
        <v>3841</v>
      </c>
      <c r="G121" t="s">
        <v>1545</v>
      </c>
      <c r="H121" t="s">
        <v>1779</v>
      </c>
      <c r="I121" t="s">
        <v>1780</v>
      </c>
      <c r="J121" t="s">
        <v>1763</v>
      </c>
      <c r="K121" t="s">
        <v>1781</v>
      </c>
      <c r="L121" t="s">
        <v>1772</v>
      </c>
      <c r="M121" t="s">
        <v>843</v>
      </c>
      <c r="N121">
        <v>25</v>
      </c>
      <c r="O121" t="s">
        <v>9</v>
      </c>
      <c r="P121" t="s">
        <v>26</v>
      </c>
      <c r="Q121" t="s">
        <v>324</v>
      </c>
      <c r="R121" t="s">
        <v>12</v>
      </c>
      <c r="S121">
        <v>1</v>
      </c>
      <c r="T121">
        <v>377.52</v>
      </c>
      <c r="U121">
        <v>0.15</v>
      </c>
      <c r="V121">
        <v>320.892</v>
      </c>
      <c r="W121" t="s">
        <v>1824</v>
      </c>
    </row>
    <row r="122" spans="1:23">
      <c r="A122" s="27">
        <v>45343</v>
      </c>
      <c r="B122" t="s">
        <v>1193</v>
      </c>
      <c r="C122" t="s">
        <v>1684</v>
      </c>
      <c r="D122" t="s">
        <v>3928</v>
      </c>
      <c r="E122" t="s">
        <v>1544</v>
      </c>
      <c r="F122" t="s">
        <v>3929</v>
      </c>
      <c r="G122" t="s">
        <v>1595</v>
      </c>
      <c r="H122" t="s">
        <v>1773</v>
      </c>
      <c r="I122" t="s">
        <v>1774</v>
      </c>
      <c r="J122" t="s">
        <v>1759</v>
      </c>
      <c r="K122" t="s">
        <v>1775</v>
      </c>
      <c r="L122" t="s">
        <v>1765</v>
      </c>
      <c r="M122" t="s">
        <v>1194</v>
      </c>
      <c r="N122">
        <v>20</v>
      </c>
      <c r="O122" t="s">
        <v>16</v>
      </c>
      <c r="P122" t="s">
        <v>26</v>
      </c>
      <c r="Q122" t="s">
        <v>43</v>
      </c>
      <c r="R122" t="s">
        <v>12</v>
      </c>
      <c r="S122">
        <v>3</v>
      </c>
      <c r="T122">
        <v>120.97</v>
      </c>
      <c r="U122">
        <v>0.11</v>
      </c>
      <c r="V122">
        <v>322.98989999999998</v>
      </c>
      <c r="W122" t="s">
        <v>1824</v>
      </c>
    </row>
    <row r="123" spans="1:23">
      <c r="A123" s="27">
        <v>45343</v>
      </c>
      <c r="B123" t="s">
        <v>461</v>
      </c>
      <c r="C123" t="s">
        <v>1572</v>
      </c>
      <c r="D123" t="s">
        <v>3860</v>
      </c>
      <c r="E123" t="s">
        <v>1558</v>
      </c>
      <c r="F123" t="s">
        <v>3861</v>
      </c>
      <c r="G123" t="s">
        <v>1657</v>
      </c>
      <c r="H123" t="s">
        <v>1776</v>
      </c>
      <c r="I123" t="s">
        <v>1777</v>
      </c>
      <c r="J123" t="s">
        <v>1754</v>
      </c>
      <c r="K123" t="s">
        <v>1778</v>
      </c>
      <c r="L123" t="s">
        <v>1772</v>
      </c>
      <c r="M123" t="s">
        <v>462</v>
      </c>
      <c r="N123">
        <v>33</v>
      </c>
      <c r="O123" t="s">
        <v>16</v>
      </c>
      <c r="P123" t="s">
        <v>26</v>
      </c>
      <c r="Q123" t="s">
        <v>51</v>
      </c>
      <c r="R123" t="s">
        <v>12</v>
      </c>
      <c r="S123">
        <v>2</v>
      </c>
      <c r="T123">
        <v>179.64</v>
      </c>
      <c r="U123">
        <v>0.1</v>
      </c>
      <c r="V123">
        <v>323.35199999999998</v>
      </c>
      <c r="W123" t="s">
        <v>1824</v>
      </c>
    </row>
    <row r="124" spans="1:23">
      <c r="A124" s="27">
        <v>45344</v>
      </c>
      <c r="B124" t="s">
        <v>628</v>
      </c>
      <c r="C124" t="s">
        <v>1684</v>
      </c>
      <c r="D124" t="s">
        <v>3928</v>
      </c>
      <c r="E124" t="s">
        <v>1544</v>
      </c>
      <c r="F124" t="s">
        <v>3929</v>
      </c>
      <c r="G124" t="s">
        <v>1575</v>
      </c>
      <c r="H124" t="s">
        <v>1804</v>
      </c>
      <c r="I124" t="s">
        <v>1805</v>
      </c>
      <c r="J124" t="s">
        <v>1784</v>
      </c>
      <c r="K124" t="s">
        <v>1806</v>
      </c>
      <c r="L124" t="s">
        <v>1756</v>
      </c>
      <c r="M124" t="s">
        <v>629</v>
      </c>
      <c r="N124">
        <v>29</v>
      </c>
      <c r="O124" t="s">
        <v>16</v>
      </c>
      <c r="P124" t="s">
        <v>26</v>
      </c>
      <c r="Q124" t="s">
        <v>250</v>
      </c>
      <c r="R124" t="s">
        <v>12</v>
      </c>
      <c r="S124">
        <v>1</v>
      </c>
      <c r="T124">
        <v>414.97</v>
      </c>
      <c r="U124">
        <v>0.22</v>
      </c>
      <c r="V124">
        <v>323.67660000000001</v>
      </c>
      <c r="W124" t="s">
        <v>1824</v>
      </c>
    </row>
    <row r="125" spans="1:23">
      <c r="A125" s="27">
        <v>45344</v>
      </c>
      <c r="B125" t="s">
        <v>565</v>
      </c>
      <c r="C125" t="s">
        <v>1600</v>
      </c>
      <c r="D125" t="s">
        <v>3881</v>
      </c>
      <c r="E125" t="s">
        <v>1563</v>
      </c>
      <c r="F125" t="s">
        <v>3854</v>
      </c>
      <c r="G125" t="s">
        <v>1615</v>
      </c>
      <c r="H125" t="s">
        <v>1761</v>
      </c>
      <c r="I125" t="s">
        <v>1762</v>
      </c>
      <c r="J125" t="s">
        <v>1763</v>
      </c>
      <c r="K125" t="s">
        <v>1764</v>
      </c>
      <c r="L125" t="s">
        <v>1765</v>
      </c>
      <c r="M125" t="s">
        <v>3990</v>
      </c>
      <c r="N125">
        <v>18</v>
      </c>
      <c r="O125" t="s">
        <v>9</v>
      </c>
      <c r="P125" t="s">
        <v>26</v>
      </c>
      <c r="Q125" t="s">
        <v>233</v>
      </c>
      <c r="R125" t="s">
        <v>12</v>
      </c>
      <c r="S125">
        <v>2</v>
      </c>
      <c r="T125">
        <v>182.89</v>
      </c>
      <c r="U125">
        <v>0.11</v>
      </c>
      <c r="V125">
        <v>325.54419999999999</v>
      </c>
      <c r="W125" t="s">
        <v>1826</v>
      </c>
    </row>
    <row r="126" spans="1:23">
      <c r="A126" s="27">
        <v>45344</v>
      </c>
      <c r="B126" t="s">
        <v>1263</v>
      </c>
      <c r="C126" t="s">
        <v>1551</v>
      </c>
      <c r="D126" t="s">
        <v>3844</v>
      </c>
      <c r="E126" t="s">
        <v>1547</v>
      </c>
      <c r="F126" t="s">
        <v>3843</v>
      </c>
      <c r="G126" t="s">
        <v>1717</v>
      </c>
      <c r="H126" t="s">
        <v>1804</v>
      </c>
      <c r="I126" t="s">
        <v>1805</v>
      </c>
      <c r="J126" t="s">
        <v>1784</v>
      </c>
      <c r="K126" t="s">
        <v>1806</v>
      </c>
      <c r="L126" t="s">
        <v>1756</v>
      </c>
      <c r="M126" t="s">
        <v>1264</v>
      </c>
      <c r="N126">
        <v>23</v>
      </c>
      <c r="O126" t="s">
        <v>16</v>
      </c>
      <c r="P126" t="s">
        <v>26</v>
      </c>
      <c r="Q126" t="s">
        <v>88</v>
      </c>
      <c r="R126" t="s">
        <v>12</v>
      </c>
      <c r="S126">
        <v>1</v>
      </c>
      <c r="T126">
        <v>402.47</v>
      </c>
      <c r="U126">
        <v>0.19</v>
      </c>
      <c r="V126">
        <v>326.00070000000011</v>
      </c>
      <c r="W126" t="s">
        <v>1829</v>
      </c>
    </row>
    <row r="127" spans="1:23">
      <c r="A127" s="27">
        <v>45345</v>
      </c>
      <c r="B127" t="s">
        <v>350</v>
      </c>
      <c r="C127" t="s">
        <v>1549</v>
      </c>
      <c r="D127" t="s">
        <v>3842</v>
      </c>
      <c r="E127" t="s">
        <v>1547</v>
      </c>
      <c r="F127" t="s">
        <v>3843</v>
      </c>
      <c r="G127" t="s">
        <v>1739</v>
      </c>
      <c r="H127" t="s">
        <v>1804</v>
      </c>
      <c r="I127" t="s">
        <v>1805</v>
      </c>
      <c r="J127" t="s">
        <v>1784</v>
      </c>
      <c r="K127" t="s">
        <v>1806</v>
      </c>
      <c r="L127" t="s">
        <v>1756</v>
      </c>
      <c r="M127" t="s">
        <v>351</v>
      </c>
      <c r="N127">
        <v>24</v>
      </c>
      <c r="O127" t="s">
        <v>9</v>
      </c>
      <c r="P127" t="s">
        <v>26</v>
      </c>
      <c r="Q127" t="s">
        <v>287</v>
      </c>
      <c r="R127" t="s">
        <v>12</v>
      </c>
      <c r="S127">
        <v>1</v>
      </c>
      <c r="T127">
        <v>372.75</v>
      </c>
      <c r="U127">
        <v>0.12</v>
      </c>
      <c r="V127">
        <v>328.02</v>
      </c>
      <c r="W127" t="s">
        <v>1826</v>
      </c>
    </row>
    <row r="128" spans="1:23">
      <c r="A128" s="27">
        <v>45346</v>
      </c>
      <c r="B128" t="s">
        <v>538</v>
      </c>
      <c r="C128" t="s">
        <v>1622</v>
      </c>
      <c r="D128" t="s">
        <v>3893</v>
      </c>
      <c r="E128" t="s">
        <v>1547</v>
      </c>
      <c r="F128" t="s">
        <v>3894</v>
      </c>
      <c r="G128" t="s">
        <v>1659</v>
      </c>
      <c r="H128" t="s">
        <v>1789</v>
      </c>
      <c r="I128" t="s">
        <v>1790</v>
      </c>
      <c r="J128" t="s">
        <v>1754</v>
      </c>
      <c r="K128" t="s">
        <v>1791</v>
      </c>
      <c r="L128" t="s">
        <v>1772</v>
      </c>
      <c r="M128" t="s">
        <v>539</v>
      </c>
      <c r="N128">
        <v>18</v>
      </c>
      <c r="O128" t="s">
        <v>16</v>
      </c>
      <c r="P128" t="s">
        <v>26</v>
      </c>
      <c r="Q128" t="s">
        <v>96</v>
      </c>
      <c r="R128" t="s">
        <v>12</v>
      </c>
      <c r="S128">
        <v>3</v>
      </c>
      <c r="T128">
        <v>145.25</v>
      </c>
      <c r="U128">
        <v>0.24</v>
      </c>
      <c r="V128">
        <v>331.17</v>
      </c>
      <c r="W128" t="s">
        <v>1824</v>
      </c>
    </row>
    <row r="129" spans="1:23">
      <c r="A129" s="27">
        <v>45346</v>
      </c>
      <c r="B129" t="s">
        <v>147</v>
      </c>
      <c r="C129" t="s">
        <v>1736</v>
      </c>
      <c r="D129" t="s">
        <v>3955</v>
      </c>
      <c r="E129" t="s">
        <v>1558</v>
      </c>
      <c r="F129" t="s">
        <v>3850</v>
      </c>
      <c r="G129" t="s">
        <v>1587</v>
      </c>
      <c r="H129" t="s">
        <v>1797</v>
      </c>
      <c r="I129" t="s">
        <v>1798</v>
      </c>
      <c r="J129" t="s">
        <v>1754</v>
      </c>
      <c r="K129" t="s">
        <v>129</v>
      </c>
      <c r="L129" t="s">
        <v>1756</v>
      </c>
      <c r="M129" t="s">
        <v>148</v>
      </c>
      <c r="N129">
        <v>27</v>
      </c>
      <c r="O129" t="s">
        <v>16</v>
      </c>
      <c r="P129" t="s">
        <v>26</v>
      </c>
      <c r="Q129" t="s">
        <v>274</v>
      </c>
      <c r="R129" t="s">
        <v>12</v>
      </c>
      <c r="S129">
        <v>2</v>
      </c>
      <c r="T129">
        <v>209.66</v>
      </c>
      <c r="U129">
        <v>0.21</v>
      </c>
      <c r="V129">
        <v>331.26280000000003</v>
      </c>
      <c r="W129" t="s">
        <v>1826</v>
      </c>
    </row>
    <row r="130" spans="1:23">
      <c r="A130" s="27">
        <v>45346</v>
      </c>
      <c r="B130" t="s">
        <v>244</v>
      </c>
      <c r="C130" t="s">
        <v>1582</v>
      </c>
      <c r="D130" t="s">
        <v>3869</v>
      </c>
      <c r="E130" t="s">
        <v>1566</v>
      </c>
      <c r="F130" t="s">
        <v>3848</v>
      </c>
      <c r="G130" t="s">
        <v>1575</v>
      </c>
      <c r="H130" t="s">
        <v>1769</v>
      </c>
      <c r="I130" t="s">
        <v>1770</v>
      </c>
      <c r="J130" t="s">
        <v>1763</v>
      </c>
      <c r="K130" t="s">
        <v>1771</v>
      </c>
      <c r="L130" t="s">
        <v>1772</v>
      </c>
      <c r="M130" t="s">
        <v>245</v>
      </c>
      <c r="N130">
        <v>27</v>
      </c>
      <c r="O130" t="s">
        <v>16</v>
      </c>
      <c r="P130" t="s">
        <v>26</v>
      </c>
      <c r="Q130" t="s">
        <v>22</v>
      </c>
      <c r="R130" t="s">
        <v>12</v>
      </c>
      <c r="S130">
        <v>1</v>
      </c>
      <c r="T130">
        <v>373.06</v>
      </c>
      <c r="U130">
        <v>0.11</v>
      </c>
      <c r="V130">
        <v>332.02339999999998</v>
      </c>
      <c r="W130" t="s">
        <v>1826</v>
      </c>
    </row>
    <row r="131" spans="1:23">
      <c r="A131" s="27">
        <v>45346</v>
      </c>
      <c r="B131" t="s">
        <v>366</v>
      </c>
      <c r="C131" t="s">
        <v>1600</v>
      </c>
      <c r="D131" t="s">
        <v>3881</v>
      </c>
      <c r="E131" t="s">
        <v>1563</v>
      </c>
      <c r="F131" t="s">
        <v>3854</v>
      </c>
      <c r="G131" t="s">
        <v>1737</v>
      </c>
      <c r="H131" t="s">
        <v>1757</v>
      </c>
      <c r="I131" t="s">
        <v>1758</v>
      </c>
      <c r="J131" t="s">
        <v>1759</v>
      </c>
      <c r="K131" t="s">
        <v>1760</v>
      </c>
      <c r="L131" t="s">
        <v>1756</v>
      </c>
      <c r="M131" t="s">
        <v>367</v>
      </c>
      <c r="N131">
        <v>21</v>
      </c>
      <c r="O131" t="s">
        <v>9</v>
      </c>
      <c r="P131" t="s">
        <v>26</v>
      </c>
      <c r="Q131" t="s">
        <v>11</v>
      </c>
      <c r="R131" t="s">
        <v>12</v>
      </c>
      <c r="S131">
        <v>4</v>
      </c>
      <c r="T131">
        <v>90.32</v>
      </c>
      <c r="U131">
        <v>0.08</v>
      </c>
      <c r="V131">
        <v>332.37759999999997</v>
      </c>
      <c r="W131" t="s">
        <v>1829</v>
      </c>
    </row>
    <row r="132" spans="1:23">
      <c r="A132" s="27">
        <v>45348</v>
      </c>
      <c r="B132" t="s">
        <v>1263</v>
      </c>
      <c r="C132" t="s">
        <v>1580</v>
      </c>
      <c r="D132" t="s">
        <v>3867</v>
      </c>
      <c r="E132" t="s">
        <v>1558</v>
      </c>
      <c r="F132" t="s">
        <v>3868</v>
      </c>
      <c r="G132" t="s">
        <v>1623</v>
      </c>
      <c r="H132" t="s">
        <v>1757</v>
      </c>
      <c r="I132" t="s">
        <v>1758</v>
      </c>
      <c r="J132" t="s">
        <v>1759</v>
      </c>
      <c r="K132" t="s">
        <v>1760</v>
      </c>
      <c r="L132" t="s">
        <v>1756</v>
      </c>
      <c r="M132" t="s">
        <v>1264</v>
      </c>
      <c r="N132">
        <v>23</v>
      </c>
      <c r="O132" t="s">
        <v>16</v>
      </c>
      <c r="P132" t="s">
        <v>26</v>
      </c>
      <c r="Q132" t="s">
        <v>267</v>
      </c>
      <c r="R132" t="s">
        <v>12</v>
      </c>
      <c r="S132">
        <v>4</v>
      </c>
      <c r="T132">
        <v>102.19</v>
      </c>
      <c r="U132">
        <v>0.17</v>
      </c>
      <c r="V132">
        <v>339.27080000000001</v>
      </c>
      <c r="W132" t="s">
        <v>1824</v>
      </c>
    </row>
    <row r="133" spans="1:23">
      <c r="A133" s="27">
        <v>45349</v>
      </c>
      <c r="B133" t="s">
        <v>505</v>
      </c>
      <c r="C133" t="s">
        <v>1570</v>
      </c>
      <c r="D133" t="s">
        <v>3859</v>
      </c>
      <c r="E133" t="s">
        <v>1563</v>
      </c>
      <c r="F133" t="s">
        <v>3848</v>
      </c>
      <c r="G133" t="s">
        <v>1677</v>
      </c>
      <c r="H133" t="s">
        <v>1801</v>
      </c>
      <c r="I133" t="s">
        <v>1802</v>
      </c>
      <c r="J133" t="s">
        <v>1759</v>
      </c>
      <c r="K133" t="s">
        <v>1803</v>
      </c>
      <c r="L133" t="s">
        <v>1756</v>
      </c>
      <c r="M133" t="s">
        <v>506</v>
      </c>
      <c r="N133">
        <v>24</v>
      </c>
      <c r="O133" t="s">
        <v>9</v>
      </c>
      <c r="P133" t="s">
        <v>26</v>
      </c>
      <c r="Q133" t="s">
        <v>74</v>
      </c>
      <c r="R133" t="s">
        <v>12</v>
      </c>
      <c r="S133">
        <v>3</v>
      </c>
      <c r="T133">
        <v>121.64</v>
      </c>
      <c r="U133">
        <v>7.0000000000000007E-2</v>
      </c>
      <c r="V133">
        <v>339.37560000000002</v>
      </c>
      <c r="W133" t="s">
        <v>1826</v>
      </c>
    </row>
    <row r="134" spans="1:23">
      <c r="A134" s="27">
        <v>45349</v>
      </c>
      <c r="B134" t="s">
        <v>40</v>
      </c>
      <c r="C134" t="s">
        <v>1574</v>
      </c>
      <c r="D134" t="s">
        <v>3862</v>
      </c>
      <c r="E134" t="s">
        <v>1563</v>
      </c>
      <c r="F134" t="s">
        <v>3848</v>
      </c>
      <c r="G134" t="s">
        <v>1587</v>
      </c>
      <c r="H134" t="s">
        <v>1810</v>
      </c>
      <c r="I134" t="s">
        <v>1811</v>
      </c>
      <c r="J134" t="s">
        <v>1754</v>
      </c>
      <c r="K134" t="s">
        <v>1812</v>
      </c>
      <c r="L134" t="s">
        <v>1756</v>
      </c>
      <c r="M134" t="s">
        <v>41</v>
      </c>
      <c r="N134">
        <v>29</v>
      </c>
      <c r="O134" t="s">
        <v>16</v>
      </c>
      <c r="P134" t="s">
        <v>26</v>
      </c>
      <c r="Q134" t="s">
        <v>117</v>
      </c>
      <c r="R134" t="s">
        <v>12</v>
      </c>
      <c r="S134">
        <v>1</v>
      </c>
      <c r="T134">
        <v>350.58</v>
      </c>
      <c r="U134">
        <v>0.03</v>
      </c>
      <c r="V134">
        <v>340.06259999999997</v>
      </c>
      <c r="W134" t="s">
        <v>1824</v>
      </c>
    </row>
    <row r="135" spans="1:23">
      <c r="A135" s="27">
        <v>45349</v>
      </c>
      <c r="B135" t="s">
        <v>773</v>
      </c>
      <c r="C135" t="s">
        <v>1598</v>
      </c>
      <c r="D135" t="s">
        <v>3880</v>
      </c>
      <c r="E135" t="s">
        <v>1547</v>
      </c>
      <c r="F135" t="s">
        <v>3848</v>
      </c>
      <c r="G135" t="s">
        <v>1709</v>
      </c>
      <c r="H135" t="s">
        <v>1810</v>
      </c>
      <c r="I135" t="s">
        <v>1811</v>
      </c>
      <c r="J135" t="s">
        <v>1754</v>
      </c>
      <c r="K135" t="s">
        <v>1812</v>
      </c>
      <c r="L135" t="s">
        <v>1756</v>
      </c>
      <c r="M135" t="s">
        <v>774</v>
      </c>
      <c r="N135">
        <v>31</v>
      </c>
      <c r="O135" t="s">
        <v>9</v>
      </c>
      <c r="P135" t="s">
        <v>26</v>
      </c>
      <c r="Q135" t="s">
        <v>117</v>
      </c>
      <c r="R135" t="s">
        <v>12</v>
      </c>
      <c r="S135">
        <v>1</v>
      </c>
      <c r="T135">
        <v>401.18</v>
      </c>
      <c r="U135">
        <v>0.15</v>
      </c>
      <c r="V135">
        <v>341.00299999999999</v>
      </c>
      <c r="W135" t="s">
        <v>1824</v>
      </c>
    </row>
    <row r="136" spans="1:23">
      <c r="A136" s="27">
        <v>45351</v>
      </c>
      <c r="B136" t="s">
        <v>472</v>
      </c>
      <c r="C136" t="s">
        <v>1624</v>
      </c>
      <c r="D136" t="s">
        <v>3895</v>
      </c>
      <c r="E136" t="s">
        <v>1566</v>
      </c>
      <c r="F136" t="s">
        <v>3879</v>
      </c>
      <c r="G136" t="s">
        <v>1731</v>
      </c>
      <c r="H136" t="s">
        <v>1801</v>
      </c>
      <c r="I136" t="s">
        <v>1802</v>
      </c>
      <c r="J136" t="s">
        <v>1759</v>
      </c>
      <c r="K136" t="s">
        <v>1803</v>
      </c>
      <c r="L136" t="s">
        <v>1756</v>
      </c>
      <c r="M136" t="s">
        <v>473</v>
      </c>
      <c r="N136">
        <v>32</v>
      </c>
      <c r="O136" t="s">
        <v>9</v>
      </c>
      <c r="P136" t="s">
        <v>26</v>
      </c>
      <c r="Q136" t="s">
        <v>237</v>
      </c>
      <c r="R136" t="s">
        <v>12</v>
      </c>
      <c r="S136">
        <v>2</v>
      </c>
      <c r="T136">
        <v>235.39</v>
      </c>
      <c r="U136">
        <v>0.27</v>
      </c>
      <c r="V136">
        <v>343.6694</v>
      </c>
      <c r="W136" t="s">
        <v>1826</v>
      </c>
    </row>
    <row r="137" spans="1:23">
      <c r="A137" s="27">
        <v>45353</v>
      </c>
      <c r="B137" t="s">
        <v>948</v>
      </c>
      <c r="C137" t="s">
        <v>1555</v>
      </c>
      <c r="D137" t="s">
        <v>3847</v>
      </c>
      <c r="E137" t="s">
        <v>1547</v>
      </c>
      <c r="F137" t="s">
        <v>3848</v>
      </c>
      <c r="G137" t="s">
        <v>1733</v>
      </c>
      <c r="H137" t="s">
        <v>1769</v>
      </c>
      <c r="I137" t="s">
        <v>1770</v>
      </c>
      <c r="J137" t="s">
        <v>1763</v>
      </c>
      <c r="K137" t="s">
        <v>1771</v>
      </c>
      <c r="L137" t="s">
        <v>1772</v>
      </c>
      <c r="M137" t="s">
        <v>949</v>
      </c>
      <c r="N137">
        <v>29</v>
      </c>
      <c r="O137" t="s">
        <v>9</v>
      </c>
      <c r="P137" t="s">
        <v>26</v>
      </c>
      <c r="Q137" t="s">
        <v>133</v>
      </c>
      <c r="R137" t="s">
        <v>12</v>
      </c>
      <c r="S137">
        <v>2</v>
      </c>
      <c r="T137">
        <v>227.95</v>
      </c>
      <c r="U137">
        <v>0.24</v>
      </c>
      <c r="V137">
        <v>346.48399999999998</v>
      </c>
      <c r="W137" t="s">
        <v>1824</v>
      </c>
    </row>
    <row r="138" spans="1:23">
      <c r="A138" s="27">
        <v>45354</v>
      </c>
      <c r="B138" t="s">
        <v>97</v>
      </c>
      <c r="C138" t="s">
        <v>1565</v>
      </c>
      <c r="D138" t="s">
        <v>3855</v>
      </c>
      <c r="E138" t="s">
        <v>1566</v>
      </c>
      <c r="F138" t="s">
        <v>3856</v>
      </c>
      <c r="G138" t="s">
        <v>1649</v>
      </c>
      <c r="H138" t="s">
        <v>1773</v>
      </c>
      <c r="I138" t="s">
        <v>1774</v>
      </c>
      <c r="J138" t="s">
        <v>1759</v>
      </c>
      <c r="K138" t="s">
        <v>1775</v>
      </c>
      <c r="L138" t="s">
        <v>1765</v>
      </c>
      <c r="M138" t="s">
        <v>3984</v>
      </c>
      <c r="N138">
        <v>33</v>
      </c>
      <c r="O138" t="s">
        <v>16</v>
      </c>
      <c r="P138" t="s">
        <v>26</v>
      </c>
      <c r="Q138" t="s">
        <v>171</v>
      </c>
      <c r="R138" t="s">
        <v>12</v>
      </c>
      <c r="S138">
        <v>3</v>
      </c>
      <c r="T138">
        <v>134.30000000000001</v>
      </c>
      <c r="U138">
        <v>0.14000000000000001</v>
      </c>
      <c r="V138">
        <v>346.49400000000003</v>
      </c>
      <c r="W138" t="s">
        <v>1829</v>
      </c>
    </row>
    <row r="139" spans="1:23">
      <c r="A139" s="27">
        <v>45355</v>
      </c>
      <c r="B139" t="s">
        <v>687</v>
      </c>
      <c r="C139" t="s">
        <v>1582</v>
      </c>
      <c r="D139" t="s">
        <v>3869</v>
      </c>
      <c r="E139" t="s">
        <v>1566</v>
      </c>
      <c r="F139" t="s">
        <v>3848</v>
      </c>
      <c r="G139" t="s">
        <v>1667</v>
      </c>
      <c r="H139" t="s">
        <v>1807</v>
      </c>
      <c r="I139" t="s">
        <v>1808</v>
      </c>
      <c r="J139" t="s">
        <v>1759</v>
      </c>
      <c r="K139" t="s">
        <v>1809</v>
      </c>
      <c r="L139" t="s">
        <v>1756</v>
      </c>
      <c r="M139" t="s">
        <v>688</v>
      </c>
      <c r="N139">
        <v>20</v>
      </c>
      <c r="O139" t="s">
        <v>16</v>
      </c>
      <c r="P139" t="s">
        <v>26</v>
      </c>
      <c r="Q139" t="s">
        <v>267</v>
      </c>
      <c r="R139" t="s">
        <v>12</v>
      </c>
      <c r="S139">
        <v>1</v>
      </c>
      <c r="T139">
        <v>391.77</v>
      </c>
      <c r="U139">
        <v>0.1</v>
      </c>
      <c r="V139">
        <v>352.59300000000002</v>
      </c>
      <c r="W139" t="s">
        <v>1829</v>
      </c>
    </row>
    <row r="140" spans="1:23">
      <c r="A140" s="27">
        <v>45357</v>
      </c>
      <c r="B140" t="s">
        <v>110</v>
      </c>
      <c r="C140" t="s">
        <v>1576</v>
      </c>
      <c r="D140" t="s">
        <v>3863</v>
      </c>
      <c r="E140" t="s">
        <v>1544</v>
      </c>
      <c r="F140" t="s">
        <v>3864</v>
      </c>
      <c r="G140" t="s">
        <v>1564</v>
      </c>
      <c r="H140" t="s">
        <v>1773</v>
      </c>
      <c r="I140" t="s">
        <v>1774</v>
      </c>
      <c r="J140" t="s">
        <v>1759</v>
      </c>
      <c r="K140" t="s">
        <v>1775</v>
      </c>
      <c r="L140" t="s">
        <v>1765</v>
      </c>
      <c r="M140" t="s">
        <v>111</v>
      </c>
      <c r="N140">
        <v>18</v>
      </c>
      <c r="O140" t="s">
        <v>16</v>
      </c>
      <c r="P140" t="s">
        <v>26</v>
      </c>
      <c r="Q140" t="s">
        <v>171</v>
      </c>
      <c r="R140" t="s">
        <v>12</v>
      </c>
      <c r="S140">
        <v>4</v>
      </c>
      <c r="T140">
        <v>94.48</v>
      </c>
      <c r="U140">
        <v>0.06</v>
      </c>
      <c r="V140">
        <v>355.2448</v>
      </c>
      <c r="W140" t="s">
        <v>1826</v>
      </c>
    </row>
    <row r="141" spans="1:23">
      <c r="A141" s="27">
        <v>45360</v>
      </c>
      <c r="B141" t="s">
        <v>405</v>
      </c>
      <c r="C141" t="s">
        <v>1578</v>
      </c>
      <c r="D141" t="s">
        <v>3865</v>
      </c>
      <c r="E141" t="s">
        <v>1563</v>
      </c>
      <c r="F141" t="s">
        <v>3866</v>
      </c>
      <c r="G141" t="s">
        <v>1593</v>
      </c>
      <c r="H141" t="s">
        <v>1779</v>
      </c>
      <c r="I141" t="s">
        <v>1780</v>
      </c>
      <c r="J141" t="s">
        <v>1763</v>
      </c>
      <c r="K141" t="s">
        <v>1781</v>
      </c>
      <c r="L141" t="s">
        <v>1772</v>
      </c>
      <c r="M141" t="s">
        <v>406</v>
      </c>
      <c r="N141">
        <v>18</v>
      </c>
      <c r="O141" t="s">
        <v>16</v>
      </c>
      <c r="P141" t="s">
        <v>26</v>
      </c>
      <c r="Q141" t="s">
        <v>96</v>
      </c>
      <c r="R141" t="s">
        <v>12</v>
      </c>
      <c r="S141">
        <v>3</v>
      </c>
      <c r="T141">
        <v>147.01</v>
      </c>
      <c r="U141">
        <v>0.19</v>
      </c>
      <c r="V141">
        <v>357.23430000000002</v>
      </c>
      <c r="W141" t="s">
        <v>1826</v>
      </c>
    </row>
    <row r="142" spans="1:23">
      <c r="A142" s="27">
        <v>45361</v>
      </c>
      <c r="B142" t="s">
        <v>1322</v>
      </c>
      <c r="C142" t="s">
        <v>1674</v>
      </c>
      <c r="D142" t="s">
        <v>3923</v>
      </c>
      <c r="E142" t="s">
        <v>1558</v>
      </c>
      <c r="F142" t="s">
        <v>3850</v>
      </c>
      <c r="G142" t="s">
        <v>1737</v>
      </c>
      <c r="H142" t="s">
        <v>1789</v>
      </c>
      <c r="I142" t="s">
        <v>1790</v>
      </c>
      <c r="J142" t="s">
        <v>1754</v>
      </c>
      <c r="K142" t="s">
        <v>1791</v>
      </c>
      <c r="L142" t="s">
        <v>1772</v>
      </c>
      <c r="M142" t="s">
        <v>1323</v>
      </c>
      <c r="N142">
        <v>28</v>
      </c>
      <c r="O142" t="s">
        <v>9</v>
      </c>
      <c r="P142" t="s">
        <v>26</v>
      </c>
      <c r="Q142" t="s">
        <v>254</v>
      </c>
      <c r="R142" t="s">
        <v>12</v>
      </c>
      <c r="S142">
        <v>1</v>
      </c>
      <c r="T142">
        <v>395.18</v>
      </c>
      <c r="U142">
        <v>0.09</v>
      </c>
      <c r="V142">
        <v>359.61380000000003</v>
      </c>
      <c r="W142" t="s">
        <v>1829</v>
      </c>
    </row>
    <row r="143" spans="1:23">
      <c r="A143" s="27">
        <v>45365</v>
      </c>
      <c r="B143" t="s">
        <v>1136</v>
      </c>
      <c r="C143" t="s">
        <v>1730</v>
      </c>
      <c r="D143" t="s">
        <v>3952</v>
      </c>
      <c r="E143" t="s">
        <v>1547</v>
      </c>
      <c r="F143" t="s">
        <v>3894</v>
      </c>
      <c r="G143" t="s">
        <v>1747</v>
      </c>
      <c r="H143" t="s">
        <v>1794</v>
      </c>
      <c r="I143" t="s">
        <v>1795</v>
      </c>
      <c r="J143" t="s">
        <v>1759</v>
      </c>
      <c r="K143" t="s">
        <v>1796</v>
      </c>
      <c r="L143" t="s">
        <v>1772</v>
      </c>
      <c r="M143" t="s">
        <v>1137</v>
      </c>
      <c r="N143">
        <v>23</v>
      </c>
      <c r="O143" t="s">
        <v>9</v>
      </c>
      <c r="P143" t="s">
        <v>26</v>
      </c>
      <c r="Q143" t="s">
        <v>140</v>
      </c>
      <c r="R143" t="s">
        <v>12</v>
      </c>
      <c r="S143">
        <v>2</v>
      </c>
      <c r="T143">
        <v>229.81</v>
      </c>
      <c r="U143">
        <v>0.21</v>
      </c>
      <c r="V143">
        <v>363.09980000000002</v>
      </c>
      <c r="W143" t="s">
        <v>1824</v>
      </c>
    </row>
    <row r="144" spans="1:23">
      <c r="A144" s="27">
        <v>45367</v>
      </c>
      <c r="B144" t="s">
        <v>815</v>
      </c>
      <c r="C144" t="s">
        <v>1596</v>
      </c>
      <c r="D144" t="s">
        <v>3878</v>
      </c>
      <c r="E144" t="s">
        <v>1566</v>
      </c>
      <c r="F144" t="s">
        <v>3879</v>
      </c>
      <c r="G144" t="s">
        <v>1621</v>
      </c>
      <c r="H144" t="s">
        <v>1789</v>
      </c>
      <c r="I144" t="s">
        <v>1790</v>
      </c>
      <c r="J144" t="s">
        <v>1754</v>
      </c>
      <c r="K144" t="s">
        <v>1791</v>
      </c>
      <c r="L144" t="s">
        <v>1772</v>
      </c>
      <c r="M144" t="s">
        <v>816</v>
      </c>
      <c r="N144">
        <v>21</v>
      </c>
      <c r="O144" t="s">
        <v>9</v>
      </c>
      <c r="P144" t="s">
        <v>26</v>
      </c>
      <c r="Q144" t="s">
        <v>22</v>
      </c>
      <c r="R144" t="s">
        <v>12</v>
      </c>
      <c r="S144">
        <v>1</v>
      </c>
      <c r="T144">
        <v>412.2</v>
      </c>
      <c r="U144">
        <v>0.11</v>
      </c>
      <c r="V144">
        <v>366.858</v>
      </c>
      <c r="W144" t="s">
        <v>1826</v>
      </c>
    </row>
    <row r="145" spans="1:23">
      <c r="A145" s="27">
        <v>45367</v>
      </c>
      <c r="B145" t="s">
        <v>244</v>
      </c>
      <c r="C145" t="s">
        <v>1628</v>
      </c>
      <c r="D145" t="s">
        <v>3898</v>
      </c>
      <c r="E145" t="s">
        <v>1563</v>
      </c>
      <c r="F145" t="s">
        <v>3854</v>
      </c>
      <c r="G145" t="s">
        <v>1735</v>
      </c>
      <c r="H145" t="s">
        <v>1801</v>
      </c>
      <c r="I145" t="s">
        <v>1802</v>
      </c>
      <c r="J145" t="s">
        <v>1759</v>
      </c>
      <c r="K145" t="s">
        <v>1803</v>
      </c>
      <c r="L145" t="s">
        <v>1756</v>
      </c>
      <c r="M145" t="s">
        <v>245</v>
      </c>
      <c r="N145">
        <v>27</v>
      </c>
      <c r="O145" t="s">
        <v>16</v>
      </c>
      <c r="P145" t="s">
        <v>26</v>
      </c>
      <c r="Q145" t="s">
        <v>30</v>
      </c>
      <c r="R145" t="s">
        <v>12</v>
      </c>
      <c r="S145">
        <v>1</v>
      </c>
      <c r="T145">
        <v>517.82000000000005</v>
      </c>
      <c r="U145">
        <v>0.28999999999999998</v>
      </c>
      <c r="V145">
        <v>367.65219999999999</v>
      </c>
      <c r="W145" t="s">
        <v>1826</v>
      </c>
    </row>
    <row r="146" spans="1:23">
      <c r="A146" s="27">
        <v>45367</v>
      </c>
      <c r="B146" t="s">
        <v>1521</v>
      </c>
      <c r="C146" t="s">
        <v>1628</v>
      </c>
      <c r="D146" t="s">
        <v>3898</v>
      </c>
      <c r="E146" t="s">
        <v>1563</v>
      </c>
      <c r="F146" t="s">
        <v>3854</v>
      </c>
      <c r="G146" t="s">
        <v>1703</v>
      </c>
      <c r="H146" t="s">
        <v>1794</v>
      </c>
      <c r="I146" t="s">
        <v>1795</v>
      </c>
      <c r="J146" t="s">
        <v>1759</v>
      </c>
      <c r="K146" t="s">
        <v>1796</v>
      </c>
      <c r="L146" t="s">
        <v>1772</v>
      </c>
      <c r="M146" t="s">
        <v>1522</v>
      </c>
      <c r="N146">
        <v>23</v>
      </c>
      <c r="O146" t="s">
        <v>16</v>
      </c>
      <c r="P146" t="s">
        <v>26</v>
      </c>
      <c r="Q146" t="s">
        <v>99</v>
      </c>
      <c r="R146" t="s">
        <v>12</v>
      </c>
      <c r="S146">
        <v>4</v>
      </c>
      <c r="T146">
        <v>95.06</v>
      </c>
      <c r="U146">
        <v>0.03</v>
      </c>
      <c r="V146">
        <v>368.83280000000002</v>
      </c>
      <c r="W146" t="s">
        <v>1829</v>
      </c>
    </row>
    <row r="147" spans="1:23">
      <c r="A147" s="27">
        <v>45371</v>
      </c>
      <c r="B147" t="s">
        <v>118</v>
      </c>
      <c r="C147" t="s">
        <v>1555</v>
      </c>
      <c r="D147" t="s">
        <v>3847</v>
      </c>
      <c r="E147" t="s">
        <v>1547</v>
      </c>
      <c r="F147" t="s">
        <v>3848</v>
      </c>
      <c r="G147" t="s">
        <v>1556</v>
      </c>
      <c r="H147" t="s">
        <v>1813</v>
      </c>
      <c r="I147" t="s">
        <v>1814</v>
      </c>
      <c r="J147" t="s">
        <v>1754</v>
      </c>
      <c r="K147" t="s">
        <v>1815</v>
      </c>
      <c r="L147" t="s">
        <v>1772</v>
      </c>
      <c r="M147" t="s">
        <v>119</v>
      </c>
      <c r="N147">
        <v>27</v>
      </c>
      <c r="O147" t="s">
        <v>16</v>
      </c>
      <c r="P147" t="s">
        <v>26</v>
      </c>
      <c r="Q147" t="s">
        <v>43</v>
      </c>
      <c r="R147" t="s">
        <v>12</v>
      </c>
      <c r="S147">
        <v>1</v>
      </c>
      <c r="T147">
        <v>429.38</v>
      </c>
      <c r="U147">
        <v>0.13</v>
      </c>
      <c r="V147">
        <v>373.56060000000002</v>
      </c>
      <c r="W147" t="s">
        <v>1826</v>
      </c>
    </row>
    <row r="148" spans="1:23">
      <c r="A148" s="27">
        <v>45371</v>
      </c>
      <c r="B148" t="s">
        <v>1446</v>
      </c>
      <c r="C148" t="s">
        <v>1708</v>
      </c>
      <c r="D148" t="s">
        <v>3941</v>
      </c>
      <c r="E148" t="s">
        <v>1544</v>
      </c>
      <c r="F148" t="s">
        <v>3858</v>
      </c>
      <c r="G148" t="s">
        <v>1643</v>
      </c>
      <c r="H148" t="s">
        <v>1810</v>
      </c>
      <c r="I148" t="s">
        <v>1811</v>
      </c>
      <c r="J148" t="s">
        <v>1754</v>
      </c>
      <c r="K148" t="s">
        <v>1812</v>
      </c>
      <c r="L148" t="s">
        <v>1756</v>
      </c>
      <c r="M148" t="s">
        <v>1447</v>
      </c>
      <c r="N148">
        <v>19</v>
      </c>
      <c r="O148" t="s">
        <v>9</v>
      </c>
      <c r="P148" t="s">
        <v>26</v>
      </c>
      <c r="Q148" t="s">
        <v>156</v>
      </c>
      <c r="R148" t="s">
        <v>12</v>
      </c>
      <c r="S148">
        <v>1</v>
      </c>
      <c r="T148">
        <v>450.11</v>
      </c>
      <c r="U148">
        <v>0.17</v>
      </c>
      <c r="V148">
        <v>373.59129999999999</v>
      </c>
      <c r="W148" t="s">
        <v>1824</v>
      </c>
    </row>
    <row r="149" spans="1:23">
      <c r="A149" s="27">
        <v>45372</v>
      </c>
      <c r="B149" t="s">
        <v>604</v>
      </c>
      <c r="C149" t="s">
        <v>1624</v>
      </c>
      <c r="D149" t="s">
        <v>3895</v>
      </c>
      <c r="E149" t="s">
        <v>1566</v>
      </c>
      <c r="F149" t="s">
        <v>3879</v>
      </c>
      <c r="G149" t="s">
        <v>1548</v>
      </c>
      <c r="H149" t="s">
        <v>1752</v>
      </c>
      <c r="I149" t="s">
        <v>1753</v>
      </c>
      <c r="J149" t="s">
        <v>1754</v>
      </c>
      <c r="K149" t="s">
        <v>1755</v>
      </c>
      <c r="L149" t="s">
        <v>1756</v>
      </c>
      <c r="M149" t="s">
        <v>605</v>
      </c>
      <c r="N149">
        <v>18</v>
      </c>
      <c r="O149" t="s">
        <v>9</v>
      </c>
      <c r="P149" t="s">
        <v>26</v>
      </c>
      <c r="Q149" t="s">
        <v>74</v>
      </c>
      <c r="R149" t="s">
        <v>12</v>
      </c>
      <c r="S149">
        <v>2</v>
      </c>
      <c r="T149">
        <v>217.83</v>
      </c>
      <c r="U149">
        <v>0.14000000000000001</v>
      </c>
      <c r="V149">
        <v>374.66759999999999</v>
      </c>
      <c r="W149" t="s">
        <v>1824</v>
      </c>
    </row>
    <row r="150" spans="1:23">
      <c r="A150" s="27">
        <v>45373</v>
      </c>
      <c r="B150" t="s">
        <v>881</v>
      </c>
      <c r="C150" t="s">
        <v>1586</v>
      </c>
      <c r="D150" t="s">
        <v>3871</v>
      </c>
      <c r="E150" t="s">
        <v>1566</v>
      </c>
      <c r="F150" t="s">
        <v>3872</v>
      </c>
      <c r="G150" t="s">
        <v>1713</v>
      </c>
      <c r="H150" t="s">
        <v>1782</v>
      </c>
      <c r="I150" t="s">
        <v>1783</v>
      </c>
      <c r="J150" t="s">
        <v>1784</v>
      </c>
      <c r="K150" t="s">
        <v>1785</v>
      </c>
      <c r="L150" t="s">
        <v>1772</v>
      </c>
      <c r="M150" t="s">
        <v>882</v>
      </c>
      <c r="N150">
        <v>22</v>
      </c>
      <c r="O150" t="s">
        <v>16</v>
      </c>
      <c r="P150" t="s">
        <v>26</v>
      </c>
      <c r="Q150" t="s">
        <v>43</v>
      </c>
      <c r="R150" t="s">
        <v>12</v>
      </c>
      <c r="S150">
        <v>2</v>
      </c>
      <c r="T150">
        <v>230.85</v>
      </c>
      <c r="U150">
        <v>0.18</v>
      </c>
      <c r="V150">
        <v>378.59399999999999</v>
      </c>
      <c r="W150" t="s">
        <v>1824</v>
      </c>
    </row>
    <row r="151" spans="1:23">
      <c r="A151" s="27">
        <v>45374</v>
      </c>
      <c r="B151" t="s">
        <v>746</v>
      </c>
      <c r="C151" t="s">
        <v>1672</v>
      </c>
      <c r="D151" t="s">
        <v>3922</v>
      </c>
      <c r="E151" t="s">
        <v>1563</v>
      </c>
      <c r="F151" t="s">
        <v>3839</v>
      </c>
      <c r="G151" t="s">
        <v>1623</v>
      </c>
      <c r="H151" t="s">
        <v>1761</v>
      </c>
      <c r="I151" t="s">
        <v>1762</v>
      </c>
      <c r="J151" t="s">
        <v>1763</v>
      </c>
      <c r="K151" t="s">
        <v>1764</v>
      </c>
      <c r="L151" t="s">
        <v>1765</v>
      </c>
      <c r="M151" t="s">
        <v>747</v>
      </c>
      <c r="N151">
        <v>27</v>
      </c>
      <c r="O151" t="s">
        <v>16</v>
      </c>
      <c r="P151" t="s">
        <v>26</v>
      </c>
      <c r="Q151" t="s">
        <v>62</v>
      </c>
      <c r="R151" t="s">
        <v>12</v>
      </c>
      <c r="S151">
        <v>4</v>
      </c>
      <c r="T151">
        <v>111.66</v>
      </c>
      <c r="U151">
        <v>0.14000000000000001</v>
      </c>
      <c r="V151">
        <v>384.11040000000003</v>
      </c>
      <c r="W151" t="s">
        <v>1824</v>
      </c>
    </row>
    <row r="152" spans="1:23">
      <c r="A152" s="27">
        <v>45375</v>
      </c>
      <c r="B152" t="s">
        <v>224</v>
      </c>
      <c r="C152" t="s">
        <v>1664</v>
      </c>
      <c r="D152" t="s">
        <v>3918</v>
      </c>
      <c r="E152" t="s">
        <v>1547</v>
      </c>
      <c r="F152" t="s">
        <v>3848</v>
      </c>
      <c r="G152" t="s">
        <v>1705</v>
      </c>
      <c r="H152" t="s">
        <v>1779</v>
      </c>
      <c r="I152" t="s">
        <v>1780</v>
      </c>
      <c r="J152" t="s">
        <v>1763</v>
      </c>
      <c r="K152" t="s">
        <v>1781</v>
      </c>
      <c r="L152" t="s">
        <v>1772</v>
      </c>
      <c r="M152" t="s">
        <v>225</v>
      </c>
      <c r="N152">
        <v>22</v>
      </c>
      <c r="O152" t="s">
        <v>16</v>
      </c>
      <c r="P152" t="s">
        <v>26</v>
      </c>
      <c r="Q152" t="s">
        <v>254</v>
      </c>
      <c r="R152" t="s">
        <v>12</v>
      </c>
      <c r="S152">
        <v>1</v>
      </c>
      <c r="T152">
        <v>458.69</v>
      </c>
      <c r="U152">
        <v>0.16</v>
      </c>
      <c r="V152">
        <v>385.2996</v>
      </c>
      <c r="W152" t="s">
        <v>1829</v>
      </c>
    </row>
    <row r="153" spans="1:23">
      <c r="A153" s="27">
        <v>45375</v>
      </c>
      <c r="B153" t="s">
        <v>604</v>
      </c>
      <c r="C153" t="s">
        <v>1628</v>
      </c>
      <c r="D153" t="s">
        <v>3898</v>
      </c>
      <c r="E153" t="s">
        <v>1563</v>
      </c>
      <c r="F153" t="s">
        <v>3854</v>
      </c>
      <c r="G153" t="s">
        <v>1561</v>
      </c>
      <c r="H153" t="s">
        <v>1810</v>
      </c>
      <c r="I153" t="s">
        <v>1811</v>
      </c>
      <c r="J153" t="s">
        <v>1754</v>
      </c>
      <c r="K153" t="s">
        <v>1812</v>
      </c>
      <c r="L153" t="s">
        <v>1756</v>
      </c>
      <c r="M153" t="s">
        <v>605</v>
      </c>
      <c r="N153">
        <v>18</v>
      </c>
      <c r="O153" t="s">
        <v>9</v>
      </c>
      <c r="P153" t="s">
        <v>26</v>
      </c>
      <c r="Q153" t="s">
        <v>58</v>
      </c>
      <c r="R153" t="s">
        <v>12</v>
      </c>
      <c r="S153">
        <v>1</v>
      </c>
      <c r="T153">
        <v>470.34</v>
      </c>
      <c r="U153">
        <v>0.18</v>
      </c>
      <c r="V153">
        <v>385.67880000000002</v>
      </c>
      <c r="W153" t="s">
        <v>1829</v>
      </c>
    </row>
    <row r="154" spans="1:23">
      <c r="A154" s="27">
        <v>45376</v>
      </c>
      <c r="B154" t="s">
        <v>205</v>
      </c>
      <c r="C154" t="s">
        <v>1724</v>
      </c>
      <c r="D154" t="s">
        <v>3949</v>
      </c>
      <c r="E154" t="s">
        <v>1566</v>
      </c>
      <c r="F154" t="s">
        <v>3848</v>
      </c>
      <c r="G154" t="s">
        <v>1739</v>
      </c>
      <c r="H154" t="s">
        <v>1779</v>
      </c>
      <c r="I154" t="s">
        <v>1780</v>
      </c>
      <c r="J154" t="s">
        <v>1763</v>
      </c>
      <c r="K154" t="s">
        <v>1781</v>
      </c>
      <c r="L154" t="s">
        <v>1772</v>
      </c>
      <c r="M154" t="s">
        <v>206</v>
      </c>
      <c r="N154">
        <v>24</v>
      </c>
      <c r="O154" t="s">
        <v>9</v>
      </c>
      <c r="P154" t="s">
        <v>26</v>
      </c>
      <c r="Q154" t="s">
        <v>18</v>
      </c>
      <c r="R154" t="s">
        <v>12</v>
      </c>
      <c r="S154">
        <v>4</v>
      </c>
      <c r="T154">
        <v>127.1</v>
      </c>
      <c r="U154">
        <v>0.24</v>
      </c>
      <c r="V154">
        <v>386.38400000000001</v>
      </c>
      <c r="W154" t="s">
        <v>1829</v>
      </c>
    </row>
    <row r="155" spans="1:23">
      <c r="A155" s="27">
        <v>45376</v>
      </c>
      <c r="B155" t="s">
        <v>478</v>
      </c>
      <c r="C155" t="s">
        <v>1590</v>
      </c>
      <c r="D155" t="s">
        <v>3874</v>
      </c>
      <c r="E155" t="s">
        <v>1544</v>
      </c>
      <c r="F155" t="s">
        <v>3875</v>
      </c>
      <c r="G155" t="s">
        <v>1651</v>
      </c>
      <c r="H155" t="s">
        <v>1776</v>
      </c>
      <c r="I155" t="s">
        <v>1777</v>
      </c>
      <c r="J155" t="s">
        <v>1754</v>
      </c>
      <c r="K155" t="s">
        <v>1778</v>
      </c>
      <c r="L155" t="s">
        <v>1772</v>
      </c>
      <c r="M155" t="s">
        <v>479</v>
      </c>
      <c r="N155">
        <v>30</v>
      </c>
      <c r="O155" t="s">
        <v>9</v>
      </c>
      <c r="P155" t="s">
        <v>26</v>
      </c>
      <c r="Q155" t="s">
        <v>167</v>
      </c>
      <c r="R155" t="s">
        <v>12</v>
      </c>
      <c r="S155">
        <v>1</v>
      </c>
      <c r="T155">
        <v>518</v>
      </c>
      <c r="U155">
        <v>0.25</v>
      </c>
      <c r="V155">
        <v>388.5</v>
      </c>
      <c r="W155" t="s">
        <v>1824</v>
      </c>
    </row>
    <row r="156" spans="1:23">
      <c r="A156" s="27">
        <v>45377</v>
      </c>
      <c r="B156" t="s">
        <v>514</v>
      </c>
      <c r="C156" t="s">
        <v>1692</v>
      </c>
      <c r="D156" t="s">
        <v>3933</v>
      </c>
      <c r="E156" t="s">
        <v>1566</v>
      </c>
      <c r="F156" t="s">
        <v>3856</v>
      </c>
      <c r="G156" t="s">
        <v>1631</v>
      </c>
      <c r="H156" t="s">
        <v>1782</v>
      </c>
      <c r="I156" t="s">
        <v>1783</v>
      </c>
      <c r="J156" t="s">
        <v>1784</v>
      </c>
      <c r="K156" t="s">
        <v>1785</v>
      </c>
      <c r="L156" t="s">
        <v>1772</v>
      </c>
      <c r="M156" t="s">
        <v>515</v>
      </c>
      <c r="N156">
        <v>31</v>
      </c>
      <c r="O156" t="s">
        <v>9</v>
      </c>
      <c r="P156" t="s">
        <v>26</v>
      </c>
      <c r="Q156" t="s">
        <v>11</v>
      </c>
      <c r="R156" t="s">
        <v>12</v>
      </c>
      <c r="S156">
        <v>3</v>
      </c>
      <c r="T156">
        <v>141.6</v>
      </c>
      <c r="U156">
        <v>0.08</v>
      </c>
      <c r="V156">
        <v>390.81599999999997</v>
      </c>
      <c r="W156" t="s">
        <v>1824</v>
      </c>
    </row>
    <row r="157" spans="1:23">
      <c r="A157" s="27">
        <v>45378</v>
      </c>
      <c r="B157" t="s">
        <v>405</v>
      </c>
      <c r="C157" t="s">
        <v>1732</v>
      </c>
      <c r="D157" t="s">
        <v>3953</v>
      </c>
      <c r="E157" t="s">
        <v>1544</v>
      </c>
      <c r="F157" t="s">
        <v>3866</v>
      </c>
      <c r="G157" t="s">
        <v>1569</v>
      </c>
      <c r="H157" t="s">
        <v>1813</v>
      </c>
      <c r="I157" t="s">
        <v>1814</v>
      </c>
      <c r="J157" t="s">
        <v>1754</v>
      </c>
      <c r="K157" t="s">
        <v>1815</v>
      </c>
      <c r="L157" t="s">
        <v>1772</v>
      </c>
      <c r="M157" t="s">
        <v>406</v>
      </c>
      <c r="N157">
        <v>18</v>
      </c>
      <c r="O157" t="s">
        <v>16</v>
      </c>
      <c r="P157" t="s">
        <v>26</v>
      </c>
      <c r="Q157" t="s">
        <v>47</v>
      </c>
      <c r="R157" t="s">
        <v>12</v>
      </c>
      <c r="S157">
        <v>2</v>
      </c>
      <c r="T157">
        <v>253.87</v>
      </c>
      <c r="U157">
        <v>0.23</v>
      </c>
      <c r="V157">
        <v>390.95979999999997</v>
      </c>
      <c r="W157" t="s">
        <v>1829</v>
      </c>
    </row>
    <row r="158" spans="1:23">
      <c r="A158" s="27">
        <v>45379</v>
      </c>
      <c r="B158" t="s">
        <v>20</v>
      </c>
      <c r="C158" t="s">
        <v>1720</v>
      </c>
      <c r="D158" t="s">
        <v>3947</v>
      </c>
      <c r="E158" t="s">
        <v>1544</v>
      </c>
      <c r="F158" t="s">
        <v>3858</v>
      </c>
      <c r="G158" t="s">
        <v>1639</v>
      </c>
      <c r="H158" t="s">
        <v>1786</v>
      </c>
      <c r="I158" t="s">
        <v>1787</v>
      </c>
      <c r="J158" t="s">
        <v>1763</v>
      </c>
      <c r="K158" t="s">
        <v>1788</v>
      </c>
      <c r="L158" t="s">
        <v>1756</v>
      </c>
      <c r="M158" t="s">
        <v>3982</v>
      </c>
      <c r="N158">
        <v>29</v>
      </c>
      <c r="O158" t="s">
        <v>16</v>
      </c>
      <c r="P158" t="s">
        <v>26</v>
      </c>
      <c r="Q158" t="s">
        <v>62</v>
      </c>
      <c r="R158" t="s">
        <v>12</v>
      </c>
      <c r="S158">
        <v>1</v>
      </c>
      <c r="T158">
        <v>431.69</v>
      </c>
      <c r="U158">
        <v>0.09</v>
      </c>
      <c r="V158">
        <v>392.83789999999999</v>
      </c>
      <c r="W158" t="s">
        <v>1826</v>
      </c>
    </row>
    <row r="159" spans="1:23">
      <c r="A159" s="27">
        <v>45379</v>
      </c>
      <c r="B159" t="s">
        <v>258</v>
      </c>
      <c r="C159" t="s">
        <v>1704</v>
      </c>
      <c r="D159" t="s">
        <v>3939</v>
      </c>
      <c r="E159" t="s">
        <v>1544</v>
      </c>
      <c r="F159" t="s">
        <v>3864</v>
      </c>
      <c r="G159" t="s">
        <v>1691</v>
      </c>
      <c r="H159" t="s">
        <v>1804</v>
      </c>
      <c r="I159" t="s">
        <v>1805</v>
      </c>
      <c r="J159" t="s">
        <v>1784</v>
      </c>
      <c r="K159" t="s">
        <v>1806</v>
      </c>
      <c r="L159" t="s">
        <v>1756</v>
      </c>
      <c r="M159" t="s">
        <v>259</v>
      </c>
      <c r="N159">
        <v>29</v>
      </c>
      <c r="O159" t="s">
        <v>16</v>
      </c>
      <c r="P159" t="s">
        <v>26</v>
      </c>
      <c r="Q159" t="s">
        <v>324</v>
      </c>
      <c r="R159" t="s">
        <v>12</v>
      </c>
      <c r="S159">
        <v>1</v>
      </c>
      <c r="T159">
        <v>418.69</v>
      </c>
      <c r="U159">
        <v>0.06</v>
      </c>
      <c r="V159">
        <v>393.5686</v>
      </c>
      <c r="W159" t="s">
        <v>1829</v>
      </c>
    </row>
    <row r="160" spans="1:23">
      <c r="A160" s="27">
        <v>45379</v>
      </c>
      <c r="B160" t="s">
        <v>794</v>
      </c>
      <c r="C160" t="s">
        <v>1672</v>
      </c>
      <c r="D160" t="s">
        <v>3922</v>
      </c>
      <c r="E160" t="s">
        <v>1563</v>
      </c>
      <c r="F160" t="s">
        <v>3839</v>
      </c>
      <c r="G160" t="s">
        <v>1661</v>
      </c>
      <c r="H160" t="s">
        <v>1769</v>
      </c>
      <c r="I160" t="s">
        <v>1770</v>
      </c>
      <c r="J160" t="s">
        <v>1763</v>
      </c>
      <c r="K160" t="s">
        <v>1771</v>
      </c>
      <c r="L160" t="s">
        <v>1772</v>
      </c>
      <c r="M160" t="s">
        <v>795</v>
      </c>
      <c r="N160">
        <v>19</v>
      </c>
      <c r="O160" t="s">
        <v>9</v>
      </c>
      <c r="P160" t="s">
        <v>26</v>
      </c>
      <c r="Q160" t="s">
        <v>88</v>
      </c>
      <c r="R160" t="s">
        <v>12</v>
      </c>
      <c r="S160">
        <v>4</v>
      </c>
      <c r="T160">
        <v>139.05000000000001</v>
      </c>
      <c r="U160">
        <v>0.28999999999999998</v>
      </c>
      <c r="V160">
        <v>394.90199999999999</v>
      </c>
      <c r="W160" t="s">
        <v>1826</v>
      </c>
    </row>
    <row r="161" spans="1:23">
      <c r="A161" s="27">
        <v>45379</v>
      </c>
      <c r="B161" t="s">
        <v>399</v>
      </c>
      <c r="C161" t="s">
        <v>1622</v>
      </c>
      <c r="D161" t="s">
        <v>3893</v>
      </c>
      <c r="E161" t="s">
        <v>1547</v>
      </c>
      <c r="F161" t="s">
        <v>3894</v>
      </c>
      <c r="G161" t="s">
        <v>1715</v>
      </c>
      <c r="H161" t="s">
        <v>1757</v>
      </c>
      <c r="I161" t="s">
        <v>1758</v>
      </c>
      <c r="J161" t="s">
        <v>1759</v>
      </c>
      <c r="K161" t="s">
        <v>1760</v>
      </c>
      <c r="L161" t="s">
        <v>1756</v>
      </c>
      <c r="M161" t="s">
        <v>400</v>
      </c>
      <c r="N161">
        <v>30</v>
      </c>
      <c r="O161" t="s">
        <v>9</v>
      </c>
      <c r="P161" t="s">
        <v>26</v>
      </c>
      <c r="Q161" t="s">
        <v>43</v>
      </c>
      <c r="R161" t="s">
        <v>12</v>
      </c>
      <c r="S161">
        <v>1</v>
      </c>
      <c r="T161">
        <v>438.41</v>
      </c>
      <c r="U161">
        <v>0.09</v>
      </c>
      <c r="V161">
        <v>398.95310000000012</v>
      </c>
      <c r="W161" t="s">
        <v>1824</v>
      </c>
    </row>
    <row r="162" spans="1:23">
      <c r="A162" s="27">
        <v>45380</v>
      </c>
      <c r="B162" t="s">
        <v>672</v>
      </c>
      <c r="C162" t="s">
        <v>1557</v>
      </c>
      <c r="D162" t="s">
        <v>3849</v>
      </c>
      <c r="E162" t="s">
        <v>1558</v>
      </c>
      <c r="F162" t="s">
        <v>3850</v>
      </c>
      <c r="G162" t="s">
        <v>1665</v>
      </c>
      <c r="H162" t="s">
        <v>1779</v>
      </c>
      <c r="I162" t="s">
        <v>1780</v>
      </c>
      <c r="J162" t="s">
        <v>1763</v>
      </c>
      <c r="K162" t="s">
        <v>1781</v>
      </c>
      <c r="L162" t="s">
        <v>1772</v>
      </c>
      <c r="M162" t="s">
        <v>673</v>
      </c>
      <c r="N162">
        <v>26</v>
      </c>
      <c r="O162" t="s">
        <v>16</v>
      </c>
      <c r="P162" t="s">
        <v>26</v>
      </c>
      <c r="Q162" t="s">
        <v>184</v>
      </c>
      <c r="R162" t="s">
        <v>12</v>
      </c>
      <c r="S162">
        <v>2</v>
      </c>
      <c r="T162">
        <v>257.95999999999998</v>
      </c>
      <c r="U162">
        <v>0.21</v>
      </c>
      <c r="V162">
        <v>407.57679999999999</v>
      </c>
      <c r="W162" t="s">
        <v>1829</v>
      </c>
    </row>
    <row r="163" spans="1:23">
      <c r="A163" s="27">
        <v>45382</v>
      </c>
      <c r="B163" t="s">
        <v>1098</v>
      </c>
      <c r="C163" t="s">
        <v>1660</v>
      </c>
      <c r="D163" t="s">
        <v>3916</v>
      </c>
      <c r="E163" t="s">
        <v>1544</v>
      </c>
      <c r="F163" t="s">
        <v>3864</v>
      </c>
      <c r="G163" t="s">
        <v>1709</v>
      </c>
      <c r="H163" t="s">
        <v>1799</v>
      </c>
      <c r="I163" t="s">
        <v>1800</v>
      </c>
      <c r="J163" t="s">
        <v>1763</v>
      </c>
      <c r="K163" t="s">
        <v>207</v>
      </c>
      <c r="L163" t="s">
        <v>1765</v>
      </c>
      <c r="M163" t="s">
        <v>1099</v>
      </c>
      <c r="N163">
        <v>26</v>
      </c>
      <c r="O163" t="s">
        <v>9</v>
      </c>
      <c r="P163" t="s">
        <v>26</v>
      </c>
      <c r="Q163" t="s">
        <v>35</v>
      </c>
      <c r="R163" t="s">
        <v>12</v>
      </c>
      <c r="S163">
        <v>3</v>
      </c>
      <c r="T163">
        <v>169.43</v>
      </c>
      <c r="U163">
        <v>0.19</v>
      </c>
      <c r="V163">
        <v>411.71490000000011</v>
      </c>
      <c r="W163" t="s">
        <v>1826</v>
      </c>
    </row>
    <row r="164" spans="1:23">
      <c r="A164" s="27">
        <v>45382</v>
      </c>
      <c r="B164" t="s">
        <v>40</v>
      </c>
      <c r="C164" t="s">
        <v>1574</v>
      </c>
      <c r="D164" t="s">
        <v>3862</v>
      </c>
      <c r="E164" t="s">
        <v>1563</v>
      </c>
      <c r="F164" t="s">
        <v>3848</v>
      </c>
      <c r="G164" t="s">
        <v>1701</v>
      </c>
      <c r="H164" t="s">
        <v>1766</v>
      </c>
      <c r="I164" t="s">
        <v>1767</v>
      </c>
      <c r="J164" t="s">
        <v>1759</v>
      </c>
      <c r="K164" t="s">
        <v>1768</v>
      </c>
      <c r="L164" t="s">
        <v>1765</v>
      </c>
      <c r="M164" t="s">
        <v>41</v>
      </c>
      <c r="N164">
        <v>29</v>
      </c>
      <c r="O164" t="s">
        <v>16</v>
      </c>
      <c r="P164" t="s">
        <v>26</v>
      </c>
      <c r="Q164" t="s">
        <v>267</v>
      </c>
      <c r="R164" t="s">
        <v>12</v>
      </c>
      <c r="S164">
        <v>3</v>
      </c>
      <c r="T164">
        <v>162.16999999999999</v>
      </c>
      <c r="U164">
        <v>0.15</v>
      </c>
      <c r="V164">
        <v>413.5335</v>
      </c>
      <c r="W164" t="s">
        <v>1826</v>
      </c>
    </row>
    <row r="165" spans="1:23">
      <c r="A165" s="27">
        <v>45384</v>
      </c>
      <c r="B165" t="s">
        <v>926</v>
      </c>
      <c r="C165" t="s">
        <v>1546</v>
      </c>
      <c r="D165" t="s">
        <v>3840</v>
      </c>
      <c r="E165" t="s">
        <v>1547</v>
      </c>
      <c r="F165" t="s">
        <v>3841</v>
      </c>
      <c r="G165" t="s">
        <v>1655</v>
      </c>
      <c r="H165" t="s">
        <v>1794</v>
      </c>
      <c r="I165" t="s">
        <v>1795</v>
      </c>
      <c r="J165" t="s">
        <v>1759</v>
      </c>
      <c r="K165" t="s">
        <v>1796</v>
      </c>
      <c r="L165" t="s">
        <v>1772</v>
      </c>
      <c r="M165" t="s">
        <v>927</v>
      </c>
      <c r="N165">
        <v>30</v>
      </c>
      <c r="O165" t="s">
        <v>9</v>
      </c>
      <c r="P165" t="s">
        <v>26</v>
      </c>
      <c r="Q165" t="s">
        <v>156</v>
      </c>
      <c r="R165" t="s">
        <v>12</v>
      </c>
      <c r="S165">
        <v>2</v>
      </c>
      <c r="T165">
        <v>237.59</v>
      </c>
      <c r="U165">
        <v>0.12</v>
      </c>
      <c r="V165">
        <v>418.15839999999997</v>
      </c>
      <c r="W165" t="s">
        <v>1829</v>
      </c>
    </row>
    <row r="166" spans="1:23">
      <c r="A166" s="27">
        <v>45384</v>
      </c>
      <c r="B166" t="s">
        <v>1260</v>
      </c>
      <c r="C166" t="s">
        <v>1718</v>
      </c>
      <c r="D166" t="s">
        <v>3946</v>
      </c>
      <c r="E166" t="s">
        <v>1547</v>
      </c>
      <c r="F166" t="s">
        <v>3848</v>
      </c>
      <c r="G166" t="s">
        <v>1645</v>
      </c>
      <c r="H166" t="s">
        <v>1810</v>
      </c>
      <c r="I166" t="s">
        <v>1811</v>
      </c>
      <c r="J166" t="s">
        <v>1754</v>
      </c>
      <c r="K166" t="s">
        <v>1812</v>
      </c>
      <c r="L166" t="s">
        <v>1756</v>
      </c>
      <c r="M166" t="s">
        <v>1261</v>
      </c>
      <c r="N166">
        <v>18</v>
      </c>
      <c r="O166" t="s">
        <v>16</v>
      </c>
      <c r="P166" t="s">
        <v>26</v>
      </c>
      <c r="Q166" t="s">
        <v>35</v>
      </c>
      <c r="R166" t="s">
        <v>12</v>
      </c>
      <c r="S166">
        <v>2</v>
      </c>
      <c r="T166">
        <v>227.97</v>
      </c>
      <c r="U166">
        <v>0.08</v>
      </c>
      <c r="V166">
        <v>419.46480000000003</v>
      </c>
      <c r="W166" t="s">
        <v>1824</v>
      </c>
    </row>
    <row r="167" spans="1:23">
      <c r="A167" s="27">
        <v>45385</v>
      </c>
      <c r="B167" t="s">
        <v>544</v>
      </c>
      <c r="C167" t="s">
        <v>1674</v>
      </c>
      <c r="D167" t="s">
        <v>3923</v>
      </c>
      <c r="E167" t="s">
        <v>1558</v>
      </c>
      <c r="F167" t="s">
        <v>3850</v>
      </c>
      <c r="G167" t="s">
        <v>1739</v>
      </c>
      <c r="H167" t="s">
        <v>1766</v>
      </c>
      <c r="I167" t="s">
        <v>1767</v>
      </c>
      <c r="J167" t="s">
        <v>1759</v>
      </c>
      <c r="K167" t="s">
        <v>1768</v>
      </c>
      <c r="L167" t="s">
        <v>1765</v>
      </c>
      <c r="M167" t="s">
        <v>545</v>
      </c>
      <c r="N167">
        <v>21</v>
      </c>
      <c r="O167" t="s">
        <v>9</v>
      </c>
      <c r="P167" t="s">
        <v>26</v>
      </c>
      <c r="Q167" t="s">
        <v>194</v>
      </c>
      <c r="R167" t="s">
        <v>12</v>
      </c>
      <c r="S167">
        <v>3</v>
      </c>
      <c r="T167">
        <v>142.83000000000001</v>
      </c>
      <c r="U167">
        <v>0.01</v>
      </c>
      <c r="V167">
        <v>424.20510000000002</v>
      </c>
      <c r="W167" t="s">
        <v>1826</v>
      </c>
    </row>
    <row r="168" spans="1:23">
      <c r="A168" s="27">
        <v>45386</v>
      </c>
      <c r="B168" t="s">
        <v>724</v>
      </c>
      <c r="C168" t="s">
        <v>1626</v>
      </c>
      <c r="D168" t="s">
        <v>3896</v>
      </c>
      <c r="E168" t="s">
        <v>1563</v>
      </c>
      <c r="F168" t="s">
        <v>3897</v>
      </c>
      <c r="G168" t="s">
        <v>1573</v>
      </c>
      <c r="H168" t="s">
        <v>1782</v>
      </c>
      <c r="I168" t="s">
        <v>1783</v>
      </c>
      <c r="J168" t="s">
        <v>1784</v>
      </c>
      <c r="K168" t="s">
        <v>1785</v>
      </c>
      <c r="L168" t="s">
        <v>1772</v>
      </c>
      <c r="M168" t="s">
        <v>725</v>
      </c>
      <c r="N168">
        <v>29</v>
      </c>
      <c r="O168" t="s">
        <v>9</v>
      </c>
      <c r="P168" t="s">
        <v>26</v>
      </c>
      <c r="Q168" t="s">
        <v>588</v>
      </c>
      <c r="R168" t="s">
        <v>12</v>
      </c>
      <c r="S168">
        <v>4</v>
      </c>
      <c r="T168">
        <v>139.94</v>
      </c>
      <c r="U168">
        <v>0.24</v>
      </c>
      <c r="V168">
        <v>425.41759999999999</v>
      </c>
      <c r="W168" t="s">
        <v>1829</v>
      </c>
    </row>
    <row r="169" spans="1:23">
      <c r="A169" s="27">
        <v>45386</v>
      </c>
      <c r="B169" t="s">
        <v>1243</v>
      </c>
      <c r="C169" t="s">
        <v>1622</v>
      </c>
      <c r="D169" t="s">
        <v>3893</v>
      </c>
      <c r="E169" t="s">
        <v>1547</v>
      </c>
      <c r="F169" t="s">
        <v>3894</v>
      </c>
      <c r="G169" t="s">
        <v>1583</v>
      </c>
      <c r="H169" t="s">
        <v>1797</v>
      </c>
      <c r="I169" t="s">
        <v>1798</v>
      </c>
      <c r="J169" t="s">
        <v>1754</v>
      </c>
      <c r="K169" t="s">
        <v>129</v>
      </c>
      <c r="L169" t="s">
        <v>1756</v>
      </c>
      <c r="M169" t="s">
        <v>1244</v>
      </c>
      <c r="N169">
        <v>27</v>
      </c>
      <c r="O169" t="s">
        <v>9</v>
      </c>
      <c r="P169" t="s">
        <v>26</v>
      </c>
      <c r="Q169" t="s">
        <v>62</v>
      </c>
      <c r="R169" t="s">
        <v>12</v>
      </c>
      <c r="S169">
        <v>1</v>
      </c>
      <c r="T169">
        <v>546.20000000000005</v>
      </c>
      <c r="U169">
        <v>0.22</v>
      </c>
      <c r="V169">
        <v>426.03600000000012</v>
      </c>
      <c r="W169" t="s">
        <v>1826</v>
      </c>
    </row>
    <row r="170" spans="1:23">
      <c r="A170" s="27">
        <v>45389</v>
      </c>
      <c r="B170" t="s">
        <v>1417</v>
      </c>
      <c r="C170" t="s">
        <v>1672</v>
      </c>
      <c r="D170" t="s">
        <v>3922</v>
      </c>
      <c r="E170" t="s">
        <v>1563</v>
      </c>
      <c r="F170" t="s">
        <v>3839</v>
      </c>
      <c r="G170" t="s">
        <v>1733</v>
      </c>
      <c r="H170" t="s">
        <v>1804</v>
      </c>
      <c r="I170" t="s">
        <v>1805</v>
      </c>
      <c r="J170" t="s">
        <v>1784</v>
      </c>
      <c r="K170" t="s">
        <v>1806</v>
      </c>
      <c r="L170" t="s">
        <v>1756</v>
      </c>
      <c r="M170" t="s">
        <v>679</v>
      </c>
      <c r="N170">
        <v>29</v>
      </c>
      <c r="O170" t="s">
        <v>16</v>
      </c>
      <c r="P170" t="s">
        <v>26</v>
      </c>
      <c r="Q170" t="s">
        <v>18</v>
      </c>
      <c r="R170" t="s">
        <v>12</v>
      </c>
      <c r="S170">
        <v>3</v>
      </c>
      <c r="T170">
        <v>198.76</v>
      </c>
      <c r="U170">
        <v>0.28000000000000003</v>
      </c>
      <c r="V170">
        <v>429.32159999999999</v>
      </c>
      <c r="W170" t="s">
        <v>1826</v>
      </c>
    </row>
    <row r="171" spans="1:23">
      <c r="A171" s="27">
        <v>45389</v>
      </c>
      <c r="B171" t="s">
        <v>195</v>
      </c>
      <c r="C171" t="s">
        <v>1549</v>
      </c>
      <c r="D171" t="s">
        <v>3842</v>
      </c>
      <c r="E171" t="s">
        <v>1547</v>
      </c>
      <c r="F171" t="s">
        <v>3843</v>
      </c>
      <c r="G171" t="s">
        <v>1735</v>
      </c>
      <c r="H171" t="s">
        <v>1807</v>
      </c>
      <c r="I171" t="s">
        <v>1808</v>
      </c>
      <c r="J171" t="s">
        <v>1759</v>
      </c>
      <c r="K171" t="s">
        <v>1809</v>
      </c>
      <c r="L171" t="s">
        <v>1756</v>
      </c>
      <c r="M171" t="s">
        <v>196</v>
      </c>
      <c r="N171">
        <v>23</v>
      </c>
      <c r="O171" t="s">
        <v>16</v>
      </c>
      <c r="P171" t="s">
        <v>26</v>
      </c>
      <c r="Q171" t="s">
        <v>62</v>
      </c>
      <c r="R171" t="s">
        <v>12</v>
      </c>
      <c r="S171">
        <v>4</v>
      </c>
      <c r="T171">
        <v>127.58</v>
      </c>
      <c r="U171">
        <v>0.15</v>
      </c>
      <c r="V171">
        <v>433.77199999999999</v>
      </c>
      <c r="W171" t="s">
        <v>1826</v>
      </c>
    </row>
    <row r="172" spans="1:23">
      <c r="A172" s="27">
        <v>45389</v>
      </c>
      <c r="B172" t="s">
        <v>36</v>
      </c>
      <c r="C172" t="s">
        <v>1604</v>
      </c>
      <c r="D172" t="s">
        <v>3883</v>
      </c>
      <c r="E172" t="s">
        <v>1566</v>
      </c>
      <c r="F172" t="s">
        <v>3848</v>
      </c>
      <c r="G172" t="s">
        <v>1727</v>
      </c>
      <c r="H172" t="s">
        <v>1769</v>
      </c>
      <c r="I172" t="s">
        <v>1770</v>
      </c>
      <c r="J172" t="s">
        <v>1763</v>
      </c>
      <c r="K172" t="s">
        <v>1771</v>
      </c>
      <c r="L172" t="s">
        <v>1772</v>
      </c>
      <c r="M172" t="s">
        <v>37</v>
      </c>
      <c r="N172">
        <v>29</v>
      </c>
      <c r="O172" t="s">
        <v>16</v>
      </c>
      <c r="P172" t="s">
        <v>26</v>
      </c>
      <c r="Q172" t="s">
        <v>30</v>
      </c>
      <c r="R172" t="s">
        <v>12</v>
      </c>
      <c r="S172">
        <v>2</v>
      </c>
      <c r="T172">
        <v>278.16000000000003</v>
      </c>
      <c r="U172">
        <v>0.22</v>
      </c>
      <c r="V172">
        <v>433.92960000000011</v>
      </c>
      <c r="W172" t="s">
        <v>1824</v>
      </c>
    </row>
    <row r="173" spans="1:23">
      <c r="A173" s="27">
        <v>45389</v>
      </c>
      <c r="B173" t="s">
        <v>544</v>
      </c>
      <c r="C173" t="s">
        <v>1742</v>
      </c>
      <c r="D173" t="s">
        <v>3958</v>
      </c>
      <c r="E173" t="s">
        <v>1566</v>
      </c>
      <c r="F173" t="s">
        <v>3887</v>
      </c>
      <c r="G173" t="s">
        <v>1617</v>
      </c>
      <c r="H173" t="s">
        <v>1773</v>
      </c>
      <c r="I173" t="s">
        <v>1774</v>
      </c>
      <c r="J173" t="s">
        <v>1759</v>
      </c>
      <c r="K173" t="s">
        <v>1775</v>
      </c>
      <c r="L173" t="s">
        <v>1765</v>
      </c>
      <c r="M173" t="s">
        <v>545</v>
      </c>
      <c r="N173">
        <v>21</v>
      </c>
      <c r="O173" t="s">
        <v>9</v>
      </c>
      <c r="P173" t="s">
        <v>26</v>
      </c>
      <c r="Q173" t="s">
        <v>291</v>
      </c>
      <c r="R173" t="s">
        <v>12</v>
      </c>
      <c r="S173">
        <v>2</v>
      </c>
      <c r="T173">
        <v>261.48</v>
      </c>
      <c r="U173">
        <v>0.17</v>
      </c>
      <c r="V173">
        <v>434.05680000000001</v>
      </c>
      <c r="W173" t="s">
        <v>1824</v>
      </c>
    </row>
    <row r="174" spans="1:23">
      <c r="A174" s="27">
        <v>45390</v>
      </c>
      <c r="B174" t="s">
        <v>1193</v>
      </c>
      <c r="C174" t="s">
        <v>1688</v>
      </c>
      <c r="D174" t="s">
        <v>3931</v>
      </c>
      <c r="E174" t="s">
        <v>1544</v>
      </c>
      <c r="F174" t="s">
        <v>3875</v>
      </c>
      <c r="G174" t="s">
        <v>1705</v>
      </c>
      <c r="H174" t="s">
        <v>1804</v>
      </c>
      <c r="I174" t="s">
        <v>1805</v>
      </c>
      <c r="J174" t="s">
        <v>1784</v>
      </c>
      <c r="K174" t="s">
        <v>1806</v>
      </c>
      <c r="L174" t="s">
        <v>1756</v>
      </c>
      <c r="M174" t="s">
        <v>1194</v>
      </c>
      <c r="N174">
        <v>20</v>
      </c>
      <c r="O174" t="s">
        <v>16</v>
      </c>
      <c r="P174" t="s">
        <v>26</v>
      </c>
      <c r="Q174" t="s">
        <v>133</v>
      </c>
      <c r="R174" t="s">
        <v>12</v>
      </c>
      <c r="S174">
        <v>1</v>
      </c>
      <c r="T174">
        <v>505.83</v>
      </c>
      <c r="U174">
        <v>0.14000000000000001</v>
      </c>
      <c r="V174">
        <v>435.0138</v>
      </c>
      <c r="W174" t="s">
        <v>1829</v>
      </c>
    </row>
    <row r="175" spans="1:23">
      <c r="A175" s="27">
        <v>45390</v>
      </c>
      <c r="B175" t="s">
        <v>1425</v>
      </c>
      <c r="C175" t="s">
        <v>1592</v>
      </c>
      <c r="D175" t="s">
        <v>3876</v>
      </c>
      <c r="E175" t="s">
        <v>1566</v>
      </c>
      <c r="F175" t="s">
        <v>3872</v>
      </c>
      <c r="G175" t="s">
        <v>1665</v>
      </c>
      <c r="H175" t="s">
        <v>1799</v>
      </c>
      <c r="I175" t="s">
        <v>1800</v>
      </c>
      <c r="J175" t="s">
        <v>1763</v>
      </c>
      <c r="K175" t="s">
        <v>207</v>
      </c>
      <c r="L175" t="s">
        <v>1765</v>
      </c>
      <c r="M175" t="s">
        <v>1426</v>
      </c>
      <c r="N175">
        <v>34</v>
      </c>
      <c r="O175" t="s">
        <v>16</v>
      </c>
      <c r="P175" t="s">
        <v>26</v>
      </c>
      <c r="Q175" t="s">
        <v>18</v>
      </c>
      <c r="R175" t="s">
        <v>12</v>
      </c>
      <c r="S175">
        <v>1</v>
      </c>
      <c r="T175">
        <v>588.29999999999995</v>
      </c>
      <c r="U175">
        <v>0.26</v>
      </c>
      <c r="V175">
        <v>435.34199999999998</v>
      </c>
      <c r="W175" t="s">
        <v>1824</v>
      </c>
    </row>
    <row r="176" spans="1:23">
      <c r="A176" s="27">
        <v>45390</v>
      </c>
      <c r="B176" t="s">
        <v>815</v>
      </c>
      <c r="C176" t="s">
        <v>1692</v>
      </c>
      <c r="D176" t="s">
        <v>3933</v>
      </c>
      <c r="E176" t="s">
        <v>1566</v>
      </c>
      <c r="F176" t="s">
        <v>3856</v>
      </c>
      <c r="G176" t="s">
        <v>1699</v>
      </c>
      <c r="H176" t="s">
        <v>1761</v>
      </c>
      <c r="I176" t="s">
        <v>1762</v>
      </c>
      <c r="J176" t="s">
        <v>1763</v>
      </c>
      <c r="K176" t="s">
        <v>1764</v>
      </c>
      <c r="L176" t="s">
        <v>1765</v>
      </c>
      <c r="M176" t="s">
        <v>816</v>
      </c>
      <c r="N176">
        <v>21</v>
      </c>
      <c r="O176" t="s">
        <v>9</v>
      </c>
      <c r="P176" t="s">
        <v>26</v>
      </c>
      <c r="Q176" t="s">
        <v>70</v>
      </c>
      <c r="R176" t="s">
        <v>12</v>
      </c>
      <c r="S176">
        <v>2</v>
      </c>
      <c r="T176">
        <v>245.52</v>
      </c>
      <c r="U176">
        <v>0.11</v>
      </c>
      <c r="V176">
        <v>437.0256</v>
      </c>
      <c r="W176" t="s">
        <v>1829</v>
      </c>
    </row>
    <row r="177" spans="1:23">
      <c r="A177" s="27">
        <v>45392</v>
      </c>
      <c r="B177" t="s">
        <v>205</v>
      </c>
      <c r="C177" t="s">
        <v>1578</v>
      </c>
      <c r="D177" t="s">
        <v>3865</v>
      </c>
      <c r="E177" t="s">
        <v>1563</v>
      </c>
      <c r="F177" t="s">
        <v>3866</v>
      </c>
      <c r="G177" t="s">
        <v>1649</v>
      </c>
      <c r="H177" t="s">
        <v>1801</v>
      </c>
      <c r="I177" t="s">
        <v>1802</v>
      </c>
      <c r="J177" t="s">
        <v>1759</v>
      </c>
      <c r="K177" t="s">
        <v>1803</v>
      </c>
      <c r="L177" t="s">
        <v>1756</v>
      </c>
      <c r="M177" t="s">
        <v>206</v>
      </c>
      <c r="N177">
        <v>24</v>
      </c>
      <c r="O177" t="s">
        <v>9</v>
      </c>
      <c r="P177" t="s">
        <v>26</v>
      </c>
      <c r="Q177" t="s">
        <v>250</v>
      </c>
      <c r="R177" t="s">
        <v>12</v>
      </c>
      <c r="S177">
        <v>2</v>
      </c>
      <c r="T177">
        <v>280.37</v>
      </c>
      <c r="U177">
        <v>0.22</v>
      </c>
      <c r="V177">
        <v>437.37720000000002</v>
      </c>
      <c r="W177" t="s">
        <v>1829</v>
      </c>
    </row>
    <row r="178" spans="1:23">
      <c r="A178" s="27">
        <v>45392</v>
      </c>
      <c r="B178" t="s">
        <v>40</v>
      </c>
      <c r="C178" t="s">
        <v>1718</v>
      </c>
      <c r="D178" t="s">
        <v>3946</v>
      </c>
      <c r="E178" t="s">
        <v>1547</v>
      </c>
      <c r="F178" t="s">
        <v>3848</v>
      </c>
      <c r="G178" t="s">
        <v>1629</v>
      </c>
      <c r="H178" t="s">
        <v>1752</v>
      </c>
      <c r="I178" t="s">
        <v>1753</v>
      </c>
      <c r="J178" t="s">
        <v>1754</v>
      </c>
      <c r="K178" t="s">
        <v>1755</v>
      </c>
      <c r="L178" t="s">
        <v>1756</v>
      </c>
      <c r="M178" t="s">
        <v>41</v>
      </c>
      <c r="N178">
        <v>29</v>
      </c>
      <c r="O178" t="s">
        <v>16</v>
      </c>
      <c r="P178" t="s">
        <v>26</v>
      </c>
      <c r="Q178" t="s">
        <v>324</v>
      </c>
      <c r="R178" t="s">
        <v>12</v>
      </c>
      <c r="S178">
        <v>2</v>
      </c>
      <c r="T178">
        <v>226.43</v>
      </c>
      <c r="U178">
        <v>0.03</v>
      </c>
      <c r="V178">
        <v>439.27420000000001</v>
      </c>
      <c r="W178" t="s">
        <v>1829</v>
      </c>
    </row>
    <row r="179" spans="1:23">
      <c r="A179" s="27">
        <v>45394</v>
      </c>
      <c r="B179" t="s">
        <v>110</v>
      </c>
      <c r="C179" t="s">
        <v>1598</v>
      </c>
      <c r="D179" t="s">
        <v>3880</v>
      </c>
      <c r="E179" t="s">
        <v>1547</v>
      </c>
      <c r="F179" t="s">
        <v>3848</v>
      </c>
      <c r="G179" t="s">
        <v>1633</v>
      </c>
      <c r="H179" t="s">
        <v>1797</v>
      </c>
      <c r="I179" t="s">
        <v>1798</v>
      </c>
      <c r="J179" t="s">
        <v>1754</v>
      </c>
      <c r="K179" t="s">
        <v>129</v>
      </c>
      <c r="L179" t="s">
        <v>1756</v>
      </c>
      <c r="M179" t="s">
        <v>111</v>
      </c>
      <c r="N179">
        <v>18</v>
      </c>
      <c r="O179" t="s">
        <v>16</v>
      </c>
      <c r="P179" t="s">
        <v>26</v>
      </c>
      <c r="Q179" t="s">
        <v>43</v>
      </c>
      <c r="R179" t="s">
        <v>12</v>
      </c>
      <c r="S179">
        <v>1</v>
      </c>
      <c r="T179">
        <v>531.99</v>
      </c>
      <c r="U179">
        <v>0.17</v>
      </c>
      <c r="V179">
        <v>441.55169999999998</v>
      </c>
      <c r="W179" t="s">
        <v>1826</v>
      </c>
    </row>
    <row r="180" spans="1:23">
      <c r="A180" s="27">
        <v>45395</v>
      </c>
      <c r="B180" t="s">
        <v>978</v>
      </c>
      <c r="C180" t="s">
        <v>1696</v>
      </c>
      <c r="D180" t="s">
        <v>3935</v>
      </c>
      <c r="E180" t="s">
        <v>1563</v>
      </c>
      <c r="F180" t="s">
        <v>3854</v>
      </c>
      <c r="G180" t="s">
        <v>1711</v>
      </c>
      <c r="H180" t="s">
        <v>1810</v>
      </c>
      <c r="I180" t="s">
        <v>1811</v>
      </c>
      <c r="J180" t="s">
        <v>1754</v>
      </c>
      <c r="K180" t="s">
        <v>1812</v>
      </c>
      <c r="L180" t="s">
        <v>1756</v>
      </c>
      <c r="M180" t="s">
        <v>979</v>
      </c>
      <c r="N180">
        <v>20</v>
      </c>
      <c r="O180" t="s">
        <v>9</v>
      </c>
      <c r="P180" t="s">
        <v>26</v>
      </c>
      <c r="Q180" t="s">
        <v>133</v>
      </c>
      <c r="R180" t="s">
        <v>12</v>
      </c>
      <c r="S180">
        <v>1</v>
      </c>
      <c r="T180">
        <v>478.08</v>
      </c>
      <c r="U180">
        <v>7.0000000000000007E-2</v>
      </c>
      <c r="V180">
        <v>444.61439999999988</v>
      </c>
      <c r="W180" t="s">
        <v>1824</v>
      </c>
    </row>
    <row r="181" spans="1:23">
      <c r="A181" s="27">
        <v>45396</v>
      </c>
      <c r="B181" t="s">
        <v>1328</v>
      </c>
      <c r="C181" t="s">
        <v>1549</v>
      </c>
      <c r="D181" t="s">
        <v>3842</v>
      </c>
      <c r="E181" t="s">
        <v>1547</v>
      </c>
      <c r="F181" t="s">
        <v>3843</v>
      </c>
      <c r="G181" t="s">
        <v>1609</v>
      </c>
      <c r="H181" t="s">
        <v>1761</v>
      </c>
      <c r="I181" t="s">
        <v>1762</v>
      </c>
      <c r="J181" t="s">
        <v>1763</v>
      </c>
      <c r="K181" t="s">
        <v>1764</v>
      </c>
      <c r="L181" t="s">
        <v>1765</v>
      </c>
      <c r="M181" t="s">
        <v>1329</v>
      </c>
      <c r="N181">
        <v>27</v>
      </c>
      <c r="O181" t="s">
        <v>16</v>
      </c>
      <c r="P181" t="s">
        <v>26</v>
      </c>
      <c r="Q181" t="s">
        <v>184</v>
      </c>
      <c r="R181" t="s">
        <v>12</v>
      </c>
      <c r="S181">
        <v>1</v>
      </c>
      <c r="T181">
        <v>493.45</v>
      </c>
      <c r="U181">
        <v>0.09</v>
      </c>
      <c r="V181">
        <v>449.03949999999998</v>
      </c>
      <c r="W181" t="s">
        <v>1826</v>
      </c>
    </row>
    <row r="182" spans="1:23">
      <c r="A182" s="27">
        <v>45398</v>
      </c>
      <c r="B182" t="s">
        <v>1322</v>
      </c>
      <c r="C182" t="s">
        <v>1734</v>
      </c>
      <c r="D182" t="s">
        <v>3954</v>
      </c>
      <c r="E182" t="s">
        <v>1563</v>
      </c>
      <c r="F182" t="s">
        <v>3839</v>
      </c>
      <c r="G182" t="s">
        <v>1593</v>
      </c>
      <c r="H182" t="s">
        <v>1801</v>
      </c>
      <c r="I182" t="s">
        <v>1802</v>
      </c>
      <c r="J182" t="s">
        <v>1759</v>
      </c>
      <c r="K182" t="s">
        <v>1803</v>
      </c>
      <c r="L182" t="s">
        <v>1756</v>
      </c>
      <c r="M182" t="s">
        <v>1323</v>
      </c>
      <c r="N182">
        <v>28</v>
      </c>
      <c r="O182" t="s">
        <v>9</v>
      </c>
      <c r="P182" t="s">
        <v>26</v>
      </c>
      <c r="Q182" t="s">
        <v>267</v>
      </c>
      <c r="R182" t="s">
        <v>12</v>
      </c>
      <c r="S182">
        <v>3</v>
      </c>
      <c r="T182">
        <v>199.13</v>
      </c>
      <c r="U182">
        <v>0.24</v>
      </c>
      <c r="V182">
        <v>454.01639999999998</v>
      </c>
      <c r="W182" t="s">
        <v>1829</v>
      </c>
    </row>
    <row r="183" spans="1:23">
      <c r="A183" s="27">
        <v>45398</v>
      </c>
      <c r="B183" t="s">
        <v>553</v>
      </c>
      <c r="C183" t="s">
        <v>1666</v>
      </c>
      <c r="D183" t="s">
        <v>3919</v>
      </c>
      <c r="E183" t="s">
        <v>1558</v>
      </c>
      <c r="F183" t="s">
        <v>3861</v>
      </c>
      <c r="G183" t="s">
        <v>1695</v>
      </c>
      <c r="H183" t="s">
        <v>1810</v>
      </c>
      <c r="I183" t="s">
        <v>1811</v>
      </c>
      <c r="J183" t="s">
        <v>1754</v>
      </c>
      <c r="K183" t="s">
        <v>1812</v>
      </c>
      <c r="L183" t="s">
        <v>1756</v>
      </c>
      <c r="M183" t="s">
        <v>554</v>
      </c>
      <c r="N183">
        <v>25</v>
      </c>
      <c r="O183" t="s">
        <v>16</v>
      </c>
      <c r="P183" t="s">
        <v>26</v>
      </c>
      <c r="Q183" t="s">
        <v>43</v>
      </c>
      <c r="R183" t="s">
        <v>12</v>
      </c>
      <c r="S183">
        <v>3</v>
      </c>
      <c r="T183">
        <v>178.22</v>
      </c>
      <c r="U183">
        <v>0.15</v>
      </c>
      <c r="V183">
        <v>454.46100000000001</v>
      </c>
      <c r="W183" t="s">
        <v>1826</v>
      </c>
    </row>
    <row r="184" spans="1:23">
      <c r="A184" s="27">
        <v>45400</v>
      </c>
      <c r="B184" t="s">
        <v>1446</v>
      </c>
      <c r="C184" t="s">
        <v>1638</v>
      </c>
      <c r="D184" t="s">
        <v>3903</v>
      </c>
      <c r="E184" t="s">
        <v>1566</v>
      </c>
      <c r="F184" t="s">
        <v>3887</v>
      </c>
      <c r="G184" t="s">
        <v>1641</v>
      </c>
      <c r="H184" t="s">
        <v>1801</v>
      </c>
      <c r="I184" t="s">
        <v>1802</v>
      </c>
      <c r="J184" t="s">
        <v>1759</v>
      </c>
      <c r="K184" t="s">
        <v>1803</v>
      </c>
      <c r="L184" t="s">
        <v>1756</v>
      </c>
      <c r="M184" t="s">
        <v>1447</v>
      </c>
      <c r="N184">
        <v>19</v>
      </c>
      <c r="O184" t="s">
        <v>9</v>
      </c>
      <c r="P184" t="s">
        <v>26</v>
      </c>
      <c r="Q184" t="s">
        <v>22</v>
      </c>
      <c r="R184" t="s">
        <v>12</v>
      </c>
      <c r="S184">
        <v>1</v>
      </c>
      <c r="T184">
        <v>496.19</v>
      </c>
      <c r="U184">
        <v>0.08</v>
      </c>
      <c r="V184">
        <v>456.4948</v>
      </c>
      <c r="W184" t="s">
        <v>1826</v>
      </c>
    </row>
    <row r="185" spans="1:23">
      <c r="A185" s="27">
        <v>45401</v>
      </c>
      <c r="B185" t="s">
        <v>1235</v>
      </c>
      <c r="C185" t="s">
        <v>1634</v>
      </c>
      <c r="D185" t="s">
        <v>3901</v>
      </c>
      <c r="E185" t="s">
        <v>1563</v>
      </c>
      <c r="F185" t="s">
        <v>3839</v>
      </c>
      <c r="G185" t="s">
        <v>1619</v>
      </c>
      <c r="H185" t="s">
        <v>1810</v>
      </c>
      <c r="I185" t="s">
        <v>1811</v>
      </c>
      <c r="J185" t="s">
        <v>1754</v>
      </c>
      <c r="K185" t="s">
        <v>1812</v>
      </c>
      <c r="L185" t="s">
        <v>1756</v>
      </c>
      <c r="M185" t="s">
        <v>1236</v>
      </c>
      <c r="N185">
        <v>25</v>
      </c>
      <c r="O185" t="s">
        <v>16</v>
      </c>
      <c r="P185" t="s">
        <v>26</v>
      </c>
      <c r="Q185" t="s">
        <v>184</v>
      </c>
      <c r="R185" t="s">
        <v>12</v>
      </c>
      <c r="S185">
        <v>1</v>
      </c>
      <c r="T185">
        <v>589.55999999999995</v>
      </c>
      <c r="U185">
        <v>0.22</v>
      </c>
      <c r="V185">
        <v>459.85680000000002</v>
      </c>
      <c r="W185" t="s">
        <v>1826</v>
      </c>
    </row>
    <row r="186" spans="1:23">
      <c r="A186" s="27">
        <v>45402</v>
      </c>
      <c r="B186" t="s">
        <v>604</v>
      </c>
      <c r="C186" t="s">
        <v>1604</v>
      </c>
      <c r="D186" t="s">
        <v>3883</v>
      </c>
      <c r="E186" t="s">
        <v>1566</v>
      </c>
      <c r="F186" t="s">
        <v>3848</v>
      </c>
      <c r="G186" t="s">
        <v>1691</v>
      </c>
      <c r="H186" t="s">
        <v>1757</v>
      </c>
      <c r="I186" t="s">
        <v>1758</v>
      </c>
      <c r="J186" t="s">
        <v>1759</v>
      </c>
      <c r="K186" t="s">
        <v>1760</v>
      </c>
      <c r="L186" t="s">
        <v>1756</v>
      </c>
      <c r="M186" t="s">
        <v>605</v>
      </c>
      <c r="N186">
        <v>18</v>
      </c>
      <c r="O186" t="s">
        <v>9</v>
      </c>
      <c r="P186" t="s">
        <v>26</v>
      </c>
      <c r="Q186" t="s">
        <v>287</v>
      </c>
      <c r="R186" t="s">
        <v>12</v>
      </c>
      <c r="S186">
        <v>3</v>
      </c>
      <c r="T186">
        <v>205.34</v>
      </c>
      <c r="U186">
        <v>0.25</v>
      </c>
      <c r="V186">
        <v>462.01499999999999</v>
      </c>
      <c r="W186" t="s">
        <v>1824</v>
      </c>
    </row>
    <row r="187" spans="1:23">
      <c r="A187" s="27">
        <v>45404</v>
      </c>
      <c r="B187" t="s">
        <v>849</v>
      </c>
      <c r="C187" t="s">
        <v>1578</v>
      </c>
      <c r="D187" t="s">
        <v>3865</v>
      </c>
      <c r="E187" t="s">
        <v>1563</v>
      </c>
      <c r="F187" t="s">
        <v>3866</v>
      </c>
      <c r="G187" t="s">
        <v>1635</v>
      </c>
      <c r="H187" t="s">
        <v>1813</v>
      </c>
      <c r="I187" t="s">
        <v>1814</v>
      </c>
      <c r="J187" t="s">
        <v>1754</v>
      </c>
      <c r="K187" t="s">
        <v>1815</v>
      </c>
      <c r="L187" t="s">
        <v>1772</v>
      </c>
      <c r="M187" t="s">
        <v>850</v>
      </c>
      <c r="N187">
        <v>32</v>
      </c>
      <c r="O187" t="s">
        <v>16</v>
      </c>
      <c r="P187" t="s">
        <v>26</v>
      </c>
      <c r="Q187" t="s">
        <v>324</v>
      </c>
      <c r="R187" t="s">
        <v>12</v>
      </c>
      <c r="S187">
        <v>1</v>
      </c>
      <c r="T187">
        <v>582.29</v>
      </c>
      <c r="U187">
        <v>0.2</v>
      </c>
      <c r="V187">
        <v>465.83199999999999</v>
      </c>
      <c r="W187" t="s">
        <v>1829</v>
      </c>
    </row>
    <row r="188" spans="1:23">
      <c r="A188" s="27">
        <v>45405</v>
      </c>
      <c r="B188" t="s">
        <v>20</v>
      </c>
      <c r="C188" t="s">
        <v>1698</v>
      </c>
      <c r="D188" t="s">
        <v>3936</v>
      </c>
      <c r="E188" t="s">
        <v>1547</v>
      </c>
      <c r="F188" t="s">
        <v>3894</v>
      </c>
      <c r="G188" t="s">
        <v>1601</v>
      </c>
      <c r="H188" t="s">
        <v>1807</v>
      </c>
      <c r="I188" t="s">
        <v>1808</v>
      </c>
      <c r="J188" t="s">
        <v>1759</v>
      </c>
      <c r="K188" t="s">
        <v>1809</v>
      </c>
      <c r="L188" t="s">
        <v>1756</v>
      </c>
      <c r="M188" t="s">
        <v>3982</v>
      </c>
      <c r="N188">
        <v>29</v>
      </c>
      <c r="O188" t="s">
        <v>16</v>
      </c>
      <c r="P188" t="s">
        <v>26</v>
      </c>
      <c r="Q188" t="s">
        <v>22</v>
      </c>
      <c r="R188" t="s">
        <v>12</v>
      </c>
      <c r="S188">
        <v>3</v>
      </c>
      <c r="T188">
        <v>202.07</v>
      </c>
      <c r="U188">
        <v>0.23</v>
      </c>
      <c r="V188">
        <v>466.78170000000011</v>
      </c>
      <c r="W188" t="s">
        <v>1829</v>
      </c>
    </row>
    <row r="189" spans="1:23">
      <c r="A189" s="27">
        <v>45405</v>
      </c>
      <c r="B189" t="s">
        <v>1187</v>
      </c>
      <c r="C189" t="s">
        <v>1624</v>
      </c>
      <c r="D189" t="s">
        <v>3895</v>
      </c>
      <c r="E189" t="s">
        <v>1566</v>
      </c>
      <c r="F189" t="s">
        <v>3879</v>
      </c>
      <c r="G189" t="s">
        <v>1635</v>
      </c>
      <c r="H189" t="s">
        <v>1801</v>
      </c>
      <c r="I189" t="s">
        <v>1802</v>
      </c>
      <c r="J189" t="s">
        <v>1759</v>
      </c>
      <c r="K189" t="s">
        <v>1803</v>
      </c>
      <c r="L189" t="s">
        <v>1756</v>
      </c>
      <c r="M189" t="s">
        <v>1188</v>
      </c>
      <c r="N189">
        <v>23</v>
      </c>
      <c r="O189" t="s">
        <v>9</v>
      </c>
      <c r="P189" t="s">
        <v>26</v>
      </c>
      <c r="Q189" t="s">
        <v>156</v>
      </c>
      <c r="R189" t="s">
        <v>12</v>
      </c>
      <c r="S189">
        <v>4</v>
      </c>
      <c r="T189">
        <v>132.88999999999999</v>
      </c>
      <c r="U189">
        <v>0.12</v>
      </c>
      <c r="V189">
        <v>467.77280000000002</v>
      </c>
      <c r="W189" t="s">
        <v>1826</v>
      </c>
    </row>
    <row r="190" spans="1:23">
      <c r="A190" s="27">
        <v>45405</v>
      </c>
      <c r="B190" t="s">
        <v>643</v>
      </c>
      <c r="C190" t="s">
        <v>1626</v>
      </c>
      <c r="D190" t="s">
        <v>3896</v>
      </c>
      <c r="E190" t="s">
        <v>1563</v>
      </c>
      <c r="F190" t="s">
        <v>3897</v>
      </c>
      <c r="G190" t="s">
        <v>1591</v>
      </c>
      <c r="H190" t="s">
        <v>1807</v>
      </c>
      <c r="I190" t="s">
        <v>1808</v>
      </c>
      <c r="J190" t="s">
        <v>1759</v>
      </c>
      <c r="K190" t="s">
        <v>1809</v>
      </c>
      <c r="L190" t="s">
        <v>1756</v>
      </c>
      <c r="M190" t="s">
        <v>644</v>
      </c>
      <c r="N190">
        <v>18</v>
      </c>
      <c r="O190" t="s">
        <v>16</v>
      </c>
      <c r="P190" t="s">
        <v>26</v>
      </c>
      <c r="Q190" t="s">
        <v>434</v>
      </c>
      <c r="R190" t="s">
        <v>12</v>
      </c>
      <c r="S190">
        <v>1</v>
      </c>
      <c r="T190">
        <v>623.88</v>
      </c>
      <c r="U190">
        <v>0.25</v>
      </c>
      <c r="V190">
        <v>467.91</v>
      </c>
      <c r="W190" t="s">
        <v>1824</v>
      </c>
    </row>
    <row r="191" spans="1:23">
      <c r="A191" s="27">
        <v>45405</v>
      </c>
      <c r="B191" t="s">
        <v>937</v>
      </c>
      <c r="C191" t="s">
        <v>1594</v>
      </c>
      <c r="D191" t="s">
        <v>3877</v>
      </c>
      <c r="E191" t="s">
        <v>1547</v>
      </c>
      <c r="F191" t="s">
        <v>3841</v>
      </c>
      <c r="G191" t="s">
        <v>1621</v>
      </c>
      <c r="H191" t="s">
        <v>1810</v>
      </c>
      <c r="I191" t="s">
        <v>1811</v>
      </c>
      <c r="J191" t="s">
        <v>1754</v>
      </c>
      <c r="K191" t="s">
        <v>1812</v>
      </c>
      <c r="L191" t="s">
        <v>1756</v>
      </c>
      <c r="M191" t="s">
        <v>938</v>
      </c>
      <c r="N191">
        <v>28</v>
      </c>
      <c r="O191" t="s">
        <v>16</v>
      </c>
      <c r="P191" t="s">
        <v>26</v>
      </c>
      <c r="Q191" t="s">
        <v>588</v>
      </c>
      <c r="R191" t="s">
        <v>12</v>
      </c>
      <c r="S191">
        <v>1</v>
      </c>
      <c r="T191">
        <v>616.82000000000005</v>
      </c>
      <c r="U191">
        <v>0.24</v>
      </c>
      <c r="V191">
        <v>468.78320000000002</v>
      </c>
      <c r="W191" t="s">
        <v>1824</v>
      </c>
    </row>
    <row r="192" spans="1:23">
      <c r="A192" s="27">
        <v>45406</v>
      </c>
      <c r="B192" t="s">
        <v>461</v>
      </c>
      <c r="C192" t="s">
        <v>1578</v>
      </c>
      <c r="D192" t="s">
        <v>3865</v>
      </c>
      <c r="E192" t="s">
        <v>1563</v>
      </c>
      <c r="F192" t="s">
        <v>3866</v>
      </c>
      <c r="G192" t="s">
        <v>1673</v>
      </c>
      <c r="H192" t="s">
        <v>1773</v>
      </c>
      <c r="I192" t="s">
        <v>1774</v>
      </c>
      <c r="J192" t="s">
        <v>1759</v>
      </c>
      <c r="K192" t="s">
        <v>1775</v>
      </c>
      <c r="L192" t="s">
        <v>1765</v>
      </c>
      <c r="M192" t="s">
        <v>462</v>
      </c>
      <c r="N192">
        <v>33</v>
      </c>
      <c r="O192" t="s">
        <v>16</v>
      </c>
      <c r="P192" t="s">
        <v>26</v>
      </c>
      <c r="Q192" t="s">
        <v>35</v>
      </c>
      <c r="R192" t="s">
        <v>12</v>
      </c>
      <c r="S192">
        <v>1</v>
      </c>
      <c r="T192">
        <v>594.44000000000005</v>
      </c>
      <c r="U192">
        <v>0.21</v>
      </c>
      <c r="V192">
        <v>469.60759999999999</v>
      </c>
      <c r="W192" t="s">
        <v>1829</v>
      </c>
    </row>
    <row r="193" spans="1:23">
      <c r="A193" s="27">
        <v>45407</v>
      </c>
      <c r="B193" t="s">
        <v>746</v>
      </c>
      <c r="C193" t="s">
        <v>1738</v>
      </c>
      <c r="D193" t="s">
        <v>3956</v>
      </c>
      <c r="E193" t="s">
        <v>1566</v>
      </c>
      <c r="F193" t="s">
        <v>3848</v>
      </c>
      <c r="G193" t="s">
        <v>1701</v>
      </c>
      <c r="H193" t="s">
        <v>1752</v>
      </c>
      <c r="I193" t="s">
        <v>1753</v>
      </c>
      <c r="J193" t="s">
        <v>1754</v>
      </c>
      <c r="K193" t="s">
        <v>1755</v>
      </c>
      <c r="L193" t="s">
        <v>1756</v>
      </c>
      <c r="M193" t="s">
        <v>747</v>
      </c>
      <c r="N193">
        <v>27</v>
      </c>
      <c r="O193" t="s">
        <v>16</v>
      </c>
      <c r="P193" t="s">
        <v>26</v>
      </c>
      <c r="Q193" t="s">
        <v>88</v>
      </c>
      <c r="R193" t="s">
        <v>12</v>
      </c>
      <c r="S193">
        <v>2</v>
      </c>
      <c r="T193">
        <v>264.39</v>
      </c>
      <c r="U193">
        <v>0.11</v>
      </c>
      <c r="V193">
        <v>470.61419999999998</v>
      </c>
      <c r="W193" t="s">
        <v>1826</v>
      </c>
    </row>
    <row r="194" spans="1:23">
      <c r="A194" s="27">
        <v>45409</v>
      </c>
      <c r="B194" t="s">
        <v>1516</v>
      </c>
      <c r="C194" t="s">
        <v>1722</v>
      </c>
      <c r="D194" t="s">
        <v>3948</v>
      </c>
      <c r="E194" t="s">
        <v>1544</v>
      </c>
      <c r="F194" t="s">
        <v>3852</v>
      </c>
      <c r="G194" t="s">
        <v>1603</v>
      </c>
      <c r="H194" t="s">
        <v>1752</v>
      </c>
      <c r="I194" t="s">
        <v>1753</v>
      </c>
      <c r="J194" t="s">
        <v>1754</v>
      </c>
      <c r="K194" t="s">
        <v>1755</v>
      </c>
      <c r="L194" t="s">
        <v>1756</v>
      </c>
      <c r="M194" t="s">
        <v>1517</v>
      </c>
      <c r="N194">
        <v>28</v>
      </c>
      <c r="O194" t="s">
        <v>9</v>
      </c>
      <c r="P194" t="s">
        <v>26</v>
      </c>
      <c r="Q194" t="s">
        <v>133</v>
      </c>
      <c r="R194" t="s">
        <v>12</v>
      </c>
      <c r="S194">
        <v>1</v>
      </c>
      <c r="T194">
        <v>652.03</v>
      </c>
      <c r="U194">
        <v>0.27</v>
      </c>
      <c r="V194">
        <v>475.9819</v>
      </c>
      <c r="W194" t="s">
        <v>1826</v>
      </c>
    </row>
    <row r="195" spans="1:23">
      <c r="A195" s="27">
        <v>45411</v>
      </c>
      <c r="B195" t="s">
        <v>363</v>
      </c>
      <c r="C195" t="s">
        <v>1744</v>
      </c>
      <c r="D195" t="s">
        <v>3959</v>
      </c>
      <c r="E195" t="s">
        <v>1563</v>
      </c>
      <c r="F195" t="s">
        <v>3854</v>
      </c>
      <c r="G195" t="s">
        <v>1721</v>
      </c>
      <c r="H195" t="s">
        <v>1792</v>
      </c>
      <c r="I195" t="s">
        <v>1793</v>
      </c>
      <c r="J195" t="s">
        <v>1763</v>
      </c>
      <c r="K195" t="s">
        <v>395</v>
      </c>
      <c r="L195" t="s">
        <v>1772</v>
      </c>
      <c r="M195" t="s">
        <v>364</v>
      </c>
      <c r="N195">
        <v>34</v>
      </c>
      <c r="O195" t="s">
        <v>16</v>
      </c>
      <c r="P195" t="s">
        <v>26</v>
      </c>
      <c r="Q195" t="s">
        <v>201</v>
      </c>
      <c r="R195" t="s">
        <v>12</v>
      </c>
      <c r="S195">
        <v>1</v>
      </c>
      <c r="T195">
        <v>645.48</v>
      </c>
      <c r="U195">
        <v>0.26</v>
      </c>
      <c r="V195">
        <v>477.65519999999998</v>
      </c>
      <c r="W195" t="s">
        <v>1824</v>
      </c>
    </row>
    <row r="196" spans="1:23">
      <c r="A196" s="27">
        <v>45411</v>
      </c>
      <c r="B196" t="s">
        <v>724</v>
      </c>
      <c r="C196" t="s">
        <v>1648</v>
      </c>
      <c r="D196" t="s">
        <v>3910</v>
      </c>
      <c r="E196" t="s">
        <v>1566</v>
      </c>
      <c r="F196" t="s">
        <v>3856</v>
      </c>
      <c r="G196" t="s">
        <v>1556</v>
      </c>
      <c r="H196" t="s">
        <v>1807</v>
      </c>
      <c r="I196" t="s">
        <v>1808</v>
      </c>
      <c r="J196" t="s">
        <v>1759</v>
      </c>
      <c r="K196" t="s">
        <v>1809</v>
      </c>
      <c r="L196" t="s">
        <v>1756</v>
      </c>
      <c r="M196" t="s">
        <v>725</v>
      </c>
      <c r="N196">
        <v>29</v>
      </c>
      <c r="O196" t="s">
        <v>9</v>
      </c>
      <c r="P196" t="s">
        <v>26</v>
      </c>
      <c r="Q196" t="s">
        <v>74</v>
      </c>
      <c r="R196" t="s">
        <v>12</v>
      </c>
      <c r="S196">
        <v>1</v>
      </c>
      <c r="T196">
        <v>498.61</v>
      </c>
      <c r="U196">
        <v>0.04</v>
      </c>
      <c r="V196">
        <v>478.66559999999998</v>
      </c>
      <c r="W196" t="s">
        <v>1824</v>
      </c>
    </row>
    <row r="197" spans="1:23">
      <c r="A197" s="27">
        <v>45418</v>
      </c>
      <c r="B197" t="s">
        <v>40</v>
      </c>
      <c r="C197" t="s">
        <v>1728</v>
      </c>
      <c r="D197" t="s">
        <v>3951</v>
      </c>
      <c r="E197" t="s">
        <v>1563</v>
      </c>
      <c r="F197" t="s">
        <v>3848</v>
      </c>
      <c r="G197" t="s">
        <v>1707</v>
      </c>
      <c r="H197" t="s">
        <v>1779</v>
      </c>
      <c r="I197" t="s">
        <v>1780</v>
      </c>
      <c r="J197" t="s">
        <v>1763</v>
      </c>
      <c r="K197" t="s">
        <v>1781</v>
      </c>
      <c r="L197" t="s">
        <v>1772</v>
      </c>
      <c r="M197" t="s">
        <v>41</v>
      </c>
      <c r="N197">
        <v>29</v>
      </c>
      <c r="O197" t="s">
        <v>16</v>
      </c>
      <c r="P197" t="s">
        <v>26</v>
      </c>
      <c r="Q197" t="s">
        <v>30</v>
      </c>
      <c r="R197" t="s">
        <v>12</v>
      </c>
      <c r="S197">
        <v>1</v>
      </c>
      <c r="T197">
        <v>537.26</v>
      </c>
      <c r="U197">
        <v>0.09</v>
      </c>
      <c r="V197">
        <v>488.90660000000003</v>
      </c>
      <c r="W197" t="s">
        <v>1824</v>
      </c>
    </row>
    <row r="198" spans="1:23">
      <c r="A198" s="27">
        <v>45418</v>
      </c>
      <c r="B198" t="s">
        <v>948</v>
      </c>
      <c r="C198" t="s">
        <v>1543</v>
      </c>
      <c r="D198" t="s">
        <v>3838</v>
      </c>
      <c r="E198" t="s">
        <v>1563</v>
      </c>
      <c r="F198" t="s">
        <v>3839</v>
      </c>
      <c r="G198" t="s">
        <v>1721</v>
      </c>
      <c r="H198" t="s">
        <v>1807</v>
      </c>
      <c r="I198" t="s">
        <v>1808</v>
      </c>
      <c r="J198" t="s">
        <v>1759</v>
      </c>
      <c r="K198" t="s">
        <v>1809</v>
      </c>
      <c r="L198" t="s">
        <v>1756</v>
      </c>
      <c r="M198" t="s">
        <v>949</v>
      </c>
      <c r="N198">
        <v>29</v>
      </c>
      <c r="O198" t="s">
        <v>9</v>
      </c>
      <c r="P198" t="s">
        <v>26</v>
      </c>
      <c r="Q198" t="s">
        <v>167</v>
      </c>
      <c r="R198" t="s">
        <v>12</v>
      </c>
      <c r="S198">
        <v>1</v>
      </c>
      <c r="T198">
        <v>522.69000000000005</v>
      </c>
      <c r="U198">
        <v>0.06</v>
      </c>
      <c r="V198">
        <v>491.32860000000011</v>
      </c>
      <c r="W198" t="s">
        <v>1826</v>
      </c>
    </row>
    <row r="199" spans="1:23">
      <c r="A199" s="27">
        <v>45420</v>
      </c>
      <c r="B199" t="s">
        <v>806</v>
      </c>
      <c r="C199" t="s">
        <v>1634</v>
      </c>
      <c r="D199" t="s">
        <v>3901</v>
      </c>
      <c r="E199" t="s">
        <v>1563</v>
      </c>
      <c r="F199" t="s">
        <v>3839</v>
      </c>
      <c r="G199" t="s">
        <v>1629</v>
      </c>
      <c r="H199" t="s">
        <v>1792</v>
      </c>
      <c r="I199" t="s">
        <v>1793</v>
      </c>
      <c r="J199" t="s">
        <v>1763</v>
      </c>
      <c r="K199" t="s">
        <v>395</v>
      </c>
      <c r="L199" t="s">
        <v>1772</v>
      </c>
      <c r="M199" t="s">
        <v>807</v>
      </c>
      <c r="N199">
        <v>26</v>
      </c>
      <c r="O199" t="s">
        <v>9</v>
      </c>
      <c r="P199" t="s">
        <v>26</v>
      </c>
      <c r="Q199" t="s">
        <v>11</v>
      </c>
      <c r="R199" t="s">
        <v>12</v>
      </c>
      <c r="S199">
        <v>2</v>
      </c>
      <c r="T199">
        <v>249.02</v>
      </c>
      <c r="U199">
        <v>0.01</v>
      </c>
      <c r="V199">
        <v>493.05959999999999</v>
      </c>
      <c r="W199" t="s">
        <v>1829</v>
      </c>
    </row>
    <row r="200" spans="1:23">
      <c r="A200" s="27">
        <v>45420</v>
      </c>
      <c r="B200" t="s">
        <v>1254</v>
      </c>
      <c r="C200" t="s">
        <v>1674</v>
      </c>
      <c r="D200" t="s">
        <v>3923</v>
      </c>
      <c r="E200" t="s">
        <v>1558</v>
      </c>
      <c r="F200" t="s">
        <v>3850</v>
      </c>
      <c r="G200" t="s">
        <v>1685</v>
      </c>
      <c r="H200" t="s">
        <v>1776</v>
      </c>
      <c r="I200" t="s">
        <v>1777</v>
      </c>
      <c r="J200" t="s">
        <v>1754</v>
      </c>
      <c r="K200" t="s">
        <v>1778</v>
      </c>
      <c r="L200" t="s">
        <v>1772</v>
      </c>
      <c r="M200" t="s">
        <v>1255</v>
      </c>
      <c r="N200">
        <v>34</v>
      </c>
      <c r="O200" t="s">
        <v>9</v>
      </c>
      <c r="P200" t="s">
        <v>26</v>
      </c>
      <c r="Q200" t="s">
        <v>250</v>
      </c>
      <c r="R200" t="s">
        <v>12</v>
      </c>
      <c r="S200">
        <v>3</v>
      </c>
      <c r="T200">
        <v>195.89</v>
      </c>
      <c r="U200">
        <v>0.16</v>
      </c>
      <c r="V200">
        <v>493.64280000000002</v>
      </c>
      <c r="W200" t="s">
        <v>1826</v>
      </c>
    </row>
    <row r="201" spans="1:23">
      <c r="A201" s="27">
        <v>45420</v>
      </c>
      <c r="B201" t="s">
        <v>842</v>
      </c>
      <c r="C201" t="s">
        <v>1582</v>
      </c>
      <c r="D201" t="s">
        <v>3869</v>
      </c>
      <c r="E201" t="s">
        <v>1566</v>
      </c>
      <c r="F201" t="s">
        <v>3848</v>
      </c>
      <c r="G201" t="s">
        <v>1639</v>
      </c>
      <c r="H201" t="s">
        <v>1804</v>
      </c>
      <c r="I201" t="s">
        <v>1805</v>
      </c>
      <c r="J201" t="s">
        <v>1784</v>
      </c>
      <c r="K201" t="s">
        <v>1806</v>
      </c>
      <c r="L201" t="s">
        <v>1756</v>
      </c>
      <c r="M201" t="s">
        <v>843</v>
      </c>
      <c r="N201">
        <v>25</v>
      </c>
      <c r="O201" t="s">
        <v>9</v>
      </c>
      <c r="P201" t="s">
        <v>26</v>
      </c>
      <c r="Q201" t="s">
        <v>133</v>
      </c>
      <c r="R201" t="s">
        <v>12</v>
      </c>
      <c r="S201">
        <v>1</v>
      </c>
      <c r="T201">
        <v>519.91</v>
      </c>
      <c r="U201">
        <v>0.05</v>
      </c>
      <c r="V201">
        <v>493.91449999999992</v>
      </c>
      <c r="W201" t="s">
        <v>1826</v>
      </c>
    </row>
    <row r="202" spans="1:23">
      <c r="A202" s="27">
        <v>45421</v>
      </c>
      <c r="B202" t="s">
        <v>672</v>
      </c>
      <c r="C202" t="s">
        <v>1736</v>
      </c>
      <c r="D202" t="s">
        <v>3955</v>
      </c>
      <c r="E202" t="s">
        <v>1558</v>
      </c>
      <c r="F202" t="s">
        <v>3850</v>
      </c>
      <c r="G202" t="s">
        <v>1671</v>
      </c>
      <c r="H202" t="s">
        <v>1794</v>
      </c>
      <c r="I202" t="s">
        <v>1795</v>
      </c>
      <c r="J202" t="s">
        <v>1759</v>
      </c>
      <c r="K202" t="s">
        <v>1796</v>
      </c>
      <c r="L202" t="s">
        <v>1772</v>
      </c>
      <c r="M202" t="s">
        <v>673</v>
      </c>
      <c r="N202">
        <v>26</v>
      </c>
      <c r="O202" t="s">
        <v>16</v>
      </c>
      <c r="P202" t="s">
        <v>26</v>
      </c>
      <c r="Q202" t="s">
        <v>171</v>
      </c>
      <c r="R202" t="s">
        <v>12</v>
      </c>
      <c r="S202">
        <v>2</v>
      </c>
      <c r="T202">
        <v>308.7</v>
      </c>
      <c r="U202">
        <v>0.2</v>
      </c>
      <c r="V202">
        <v>493.92</v>
      </c>
      <c r="W202" t="s">
        <v>1824</v>
      </c>
    </row>
    <row r="203" spans="1:23">
      <c r="A203" s="27">
        <v>45423</v>
      </c>
      <c r="B203" t="s">
        <v>1389</v>
      </c>
      <c r="C203" t="s">
        <v>1744</v>
      </c>
      <c r="D203" t="s">
        <v>3959</v>
      </c>
      <c r="E203" t="s">
        <v>1563</v>
      </c>
      <c r="F203" t="s">
        <v>3854</v>
      </c>
      <c r="G203" t="s">
        <v>1681</v>
      </c>
      <c r="H203" t="s">
        <v>1813</v>
      </c>
      <c r="I203" t="s">
        <v>1814</v>
      </c>
      <c r="J203" t="s">
        <v>1754</v>
      </c>
      <c r="K203" t="s">
        <v>1815</v>
      </c>
      <c r="L203" t="s">
        <v>1772</v>
      </c>
      <c r="M203" t="s">
        <v>1390</v>
      </c>
      <c r="N203">
        <v>29</v>
      </c>
      <c r="O203" t="s">
        <v>9</v>
      </c>
      <c r="P203" t="s">
        <v>26</v>
      </c>
      <c r="Q203" t="s">
        <v>22</v>
      </c>
      <c r="R203" t="s">
        <v>12</v>
      </c>
      <c r="S203">
        <v>1</v>
      </c>
      <c r="T203">
        <v>549.52</v>
      </c>
      <c r="U203">
        <v>0.1</v>
      </c>
      <c r="V203">
        <v>494.56799999999998</v>
      </c>
      <c r="W203" t="s">
        <v>1826</v>
      </c>
    </row>
    <row r="204" spans="1:23">
      <c r="A204" s="27">
        <v>45424</v>
      </c>
      <c r="B204" t="s">
        <v>195</v>
      </c>
      <c r="C204" t="s">
        <v>1634</v>
      </c>
      <c r="D204" t="s">
        <v>3901</v>
      </c>
      <c r="E204" t="s">
        <v>1563</v>
      </c>
      <c r="F204" t="s">
        <v>3839</v>
      </c>
      <c r="G204" t="s">
        <v>1657</v>
      </c>
      <c r="H204" t="s">
        <v>1769</v>
      </c>
      <c r="I204" t="s">
        <v>1770</v>
      </c>
      <c r="J204" t="s">
        <v>1763</v>
      </c>
      <c r="K204" t="s">
        <v>1771</v>
      </c>
      <c r="L204" t="s">
        <v>1772</v>
      </c>
      <c r="M204" t="s">
        <v>196</v>
      </c>
      <c r="N204">
        <v>23</v>
      </c>
      <c r="O204" t="s">
        <v>16</v>
      </c>
      <c r="P204" t="s">
        <v>26</v>
      </c>
      <c r="Q204" t="s">
        <v>96</v>
      </c>
      <c r="R204" t="s">
        <v>12</v>
      </c>
      <c r="S204">
        <v>1</v>
      </c>
      <c r="T204">
        <v>651.30999999999995</v>
      </c>
      <c r="U204">
        <v>0.24</v>
      </c>
      <c r="V204">
        <v>494.99560000000002</v>
      </c>
      <c r="W204" t="s">
        <v>1829</v>
      </c>
    </row>
    <row r="205" spans="1:23">
      <c r="A205" s="27">
        <v>45426</v>
      </c>
      <c r="B205" t="s">
        <v>1484</v>
      </c>
      <c r="C205" t="s">
        <v>1684</v>
      </c>
      <c r="D205" t="s">
        <v>3928</v>
      </c>
      <c r="E205" t="s">
        <v>1544</v>
      </c>
      <c r="F205" t="s">
        <v>3929</v>
      </c>
      <c r="G205" t="s">
        <v>1623</v>
      </c>
      <c r="H205" t="s">
        <v>1761</v>
      </c>
      <c r="I205" t="s">
        <v>1762</v>
      </c>
      <c r="J205" t="s">
        <v>1763</v>
      </c>
      <c r="K205" t="s">
        <v>1764</v>
      </c>
      <c r="L205" t="s">
        <v>1765</v>
      </c>
      <c r="M205" t="s">
        <v>1485</v>
      </c>
      <c r="N205">
        <v>26</v>
      </c>
      <c r="O205" t="s">
        <v>9</v>
      </c>
      <c r="P205" t="s">
        <v>26</v>
      </c>
      <c r="Q205" t="s">
        <v>434</v>
      </c>
      <c r="R205" t="s">
        <v>12</v>
      </c>
      <c r="S205">
        <v>3</v>
      </c>
      <c r="T205">
        <v>212.72</v>
      </c>
      <c r="U205">
        <v>0.22</v>
      </c>
      <c r="V205">
        <v>497.76479999999998</v>
      </c>
      <c r="W205" t="s">
        <v>1826</v>
      </c>
    </row>
    <row r="206" spans="1:23">
      <c r="A206" s="27">
        <v>45427</v>
      </c>
      <c r="B206" t="s">
        <v>40</v>
      </c>
      <c r="C206" t="s">
        <v>1682</v>
      </c>
      <c r="D206" t="s">
        <v>3927</v>
      </c>
      <c r="E206" t="s">
        <v>1563</v>
      </c>
      <c r="F206" t="s">
        <v>3848</v>
      </c>
      <c r="G206" t="s">
        <v>1705</v>
      </c>
      <c r="H206" t="s">
        <v>1801</v>
      </c>
      <c r="I206" t="s">
        <v>1802</v>
      </c>
      <c r="J206" t="s">
        <v>1759</v>
      </c>
      <c r="K206" t="s">
        <v>1803</v>
      </c>
      <c r="L206" t="s">
        <v>1756</v>
      </c>
      <c r="M206" t="s">
        <v>41</v>
      </c>
      <c r="N206">
        <v>29</v>
      </c>
      <c r="O206" t="s">
        <v>16</v>
      </c>
      <c r="P206" t="s">
        <v>26</v>
      </c>
      <c r="Q206" t="s">
        <v>184</v>
      </c>
      <c r="R206" t="s">
        <v>12</v>
      </c>
      <c r="S206">
        <v>1</v>
      </c>
      <c r="T206">
        <v>687.82</v>
      </c>
      <c r="U206">
        <v>0.27</v>
      </c>
      <c r="V206">
        <v>502.10860000000002</v>
      </c>
      <c r="W206" t="s">
        <v>1826</v>
      </c>
    </row>
    <row r="207" spans="1:23">
      <c r="A207" s="27">
        <v>45428</v>
      </c>
      <c r="B207" t="s">
        <v>227</v>
      </c>
      <c r="C207" t="s">
        <v>1670</v>
      </c>
      <c r="D207" t="s">
        <v>3921</v>
      </c>
      <c r="E207" t="s">
        <v>1566</v>
      </c>
      <c r="F207" t="s">
        <v>3872</v>
      </c>
      <c r="G207" t="s">
        <v>1711</v>
      </c>
      <c r="H207" t="s">
        <v>1776</v>
      </c>
      <c r="I207" t="s">
        <v>1777</v>
      </c>
      <c r="J207" t="s">
        <v>1754</v>
      </c>
      <c r="K207" t="s">
        <v>1778</v>
      </c>
      <c r="L207" t="s">
        <v>1772</v>
      </c>
      <c r="M207" t="s">
        <v>228</v>
      </c>
      <c r="N207">
        <v>23</v>
      </c>
      <c r="O207" t="s">
        <v>9</v>
      </c>
      <c r="P207" t="s">
        <v>26</v>
      </c>
      <c r="Q207" t="s">
        <v>30</v>
      </c>
      <c r="R207" t="s">
        <v>12</v>
      </c>
      <c r="S207">
        <v>1</v>
      </c>
      <c r="T207">
        <v>546.47</v>
      </c>
      <c r="U207">
        <v>0.08</v>
      </c>
      <c r="V207">
        <v>502.75240000000002</v>
      </c>
      <c r="W207" t="s">
        <v>1829</v>
      </c>
    </row>
    <row r="208" spans="1:23">
      <c r="A208" s="27">
        <v>45429</v>
      </c>
      <c r="B208" t="s">
        <v>447</v>
      </c>
      <c r="C208" t="s">
        <v>1654</v>
      </c>
      <c r="D208" t="s">
        <v>3913</v>
      </c>
      <c r="E208" t="s">
        <v>1547</v>
      </c>
      <c r="F208" t="s">
        <v>3846</v>
      </c>
      <c r="G208" t="s">
        <v>1739</v>
      </c>
      <c r="H208" t="s">
        <v>1773</v>
      </c>
      <c r="I208" t="s">
        <v>1774</v>
      </c>
      <c r="J208" t="s">
        <v>1759</v>
      </c>
      <c r="K208" t="s">
        <v>1775</v>
      </c>
      <c r="L208" t="s">
        <v>1765</v>
      </c>
      <c r="M208" t="s">
        <v>448</v>
      </c>
      <c r="N208">
        <v>29</v>
      </c>
      <c r="O208" t="s">
        <v>9</v>
      </c>
      <c r="P208" t="s">
        <v>26</v>
      </c>
      <c r="Q208" t="s">
        <v>35</v>
      </c>
      <c r="R208" t="s">
        <v>12</v>
      </c>
      <c r="S208">
        <v>3</v>
      </c>
      <c r="T208">
        <v>214.94</v>
      </c>
      <c r="U208">
        <v>0.22</v>
      </c>
      <c r="V208">
        <v>502.95960000000002</v>
      </c>
      <c r="W208" t="s">
        <v>1826</v>
      </c>
    </row>
    <row r="209" spans="1:23">
      <c r="A209" s="27">
        <v>45430</v>
      </c>
      <c r="B209" t="s">
        <v>654</v>
      </c>
      <c r="C209" t="s">
        <v>1608</v>
      </c>
      <c r="D209" t="s">
        <v>3885</v>
      </c>
      <c r="E209" t="s">
        <v>1544</v>
      </c>
      <c r="F209" t="s">
        <v>3858</v>
      </c>
      <c r="G209" t="s">
        <v>1671</v>
      </c>
      <c r="H209" t="s">
        <v>1773</v>
      </c>
      <c r="I209" t="s">
        <v>1774</v>
      </c>
      <c r="J209" t="s">
        <v>1759</v>
      </c>
      <c r="K209" t="s">
        <v>1775</v>
      </c>
      <c r="L209" t="s">
        <v>1765</v>
      </c>
      <c r="M209" t="s">
        <v>655</v>
      </c>
      <c r="N209">
        <v>30</v>
      </c>
      <c r="O209" t="s">
        <v>9</v>
      </c>
      <c r="P209" t="s">
        <v>26</v>
      </c>
      <c r="Q209" t="s">
        <v>588</v>
      </c>
      <c r="R209" t="s">
        <v>12</v>
      </c>
      <c r="S209">
        <v>1</v>
      </c>
      <c r="T209">
        <v>563.01</v>
      </c>
      <c r="U209">
        <v>0.1</v>
      </c>
      <c r="V209">
        <v>506.709</v>
      </c>
      <c r="W209" t="s">
        <v>1824</v>
      </c>
    </row>
    <row r="210" spans="1:23">
      <c r="A210" s="27">
        <v>45432</v>
      </c>
      <c r="B210" t="s">
        <v>1196</v>
      </c>
      <c r="C210" t="s">
        <v>1738</v>
      </c>
      <c r="D210" t="s">
        <v>3956</v>
      </c>
      <c r="E210" t="s">
        <v>1566</v>
      </c>
      <c r="F210" t="s">
        <v>3848</v>
      </c>
      <c r="G210" t="s">
        <v>1593</v>
      </c>
      <c r="H210" t="s">
        <v>1813</v>
      </c>
      <c r="I210" t="s">
        <v>1814</v>
      </c>
      <c r="J210" t="s">
        <v>1754</v>
      </c>
      <c r="K210" t="s">
        <v>1815</v>
      </c>
      <c r="L210" t="s">
        <v>1772</v>
      </c>
      <c r="M210" t="s">
        <v>1197</v>
      </c>
      <c r="N210">
        <v>27</v>
      </c>
      <c r="O210" t="s">
        <v>16</v>
      </c>
      <c r="P210" t="s">
        <v>26</v>
      </c>
      <c r="Q210" t="s">
        <v>43</v>
      </c>
      <c r="R210" t="s">
        <v>12</v>
      </c>
      <c r="S210">
        <v>1</v>
      </c>
      <c r="T210">
        <v>511.35</v>
      </c>
      <c r="U210">
        <v>0</v>
      </c>
      <c r="V210">
        <v>511.35</v>
      </c>
      <c r="W210" t="s">
        <v>1826</v>
      </c>
    </row>
    <row r="211" spans="1:23">
      <c r="A211" s="27">
        <v>45433</v>
      </c>
      <c r="B211" t="s">
        <v>926</v>
      </c>
      <c r="C211" t="s">
        <v>1546</v>
      </c>
      <c r="D211" t="s">
        <v>3840</v>
      </c>
      <c r="E211" t="s">
        <v>1547</v>
      </c>
      <c r="F211" t="s">
        <v>3841</v>
      </c>
      <c r="G211" t="s">
        <v>1607</v>
      </c>
      <c r="H211" t="s">
        <v>1799</v>
      </c>
      <c r="I211" t="s">
        <v>1800</v>
      </c>
      <c r="J211" t="s">
        <v>1763</v>
      </c>
      <c r="K211" t="s">
        <v>207</v>
      </c>
      <c r="L211" t="s">
        <v>1765</v>
      </c>
      <c r="M211" t="s">
        <v>927</v>
      </c>
      <c r="N211">
        <v>30</v>
      </c>
      <c r="O211" t="s">
        <v>9</v>
      </c>
      <c r="P211" t="s">
        <v>26</v>
      </c>
      <c r="Q211" t="s">
        <v>184</v>
      </c>
      <c r="R211" t="s">
        <v>12</v>
      </c>
      <c r="S211">
        <v>4</v>
      </c>
      <c r="T211">
        <v>146.12</v>
      </c>
      <c r="U211">
        <v>0.12</v>
      </c>
      <c r="V211">
        <v>514.3424</v>
      </c>
      <c r="W211" t="s">
        <v>1829</v>
      </c>
    </row>
    <row r="212" spans="1:23">
      <c r="A212" s="27">
        <v>45433</v>
      </c>
      <c r="B212" t="s">
        <v>1184</v>
      </c>
      <c r="C212" t="s">
        <v>1543</v>
      </c>
      <c r="D212" t="s">
        <v>3838</v>
      </c>
      <c r="E212" t="s">
        <v>1563</v>
      </c>
      <c r="F212" t="s">
        <v>3839</v>
      </c>
      <c r="G212" t="s">
        <v>1552</v>
      </c>
      <c r="H212" t="s">
        <v>1807</v>
      </c>
      <c r="I212" t="s">
        <v>1808</v>
      </c>
      <c r="J212" t="s">
        <v>1759</v>
      </c>
      <c r="K212" t="s">
        <v>1809</v>
      </c>
      <c r="L212" t="s">
        <v>1756</v>
      </c>
      <c r="M212" t="s">
        <v>1185</v>
      </c>
      <c r="N212">
        <v>34</v>
      </c>
      <c r="O212" t="s">
        <v>16</v>
      </c>
      <c r="P212" t="s">
        <v>26</v>
      </c>
      <c r="Q212" t="s">
        <v>47</v>
      </c>
      <c r="R212" t="s">
        <v>12</v>
      </c>
      <c r="S212">
        <v>3</v>
      </c>
      <c r="T212">
        <v>241.64</v>
      </c>
      <c r="U212">
        <v>0.28999999999999998</v>
      </c>
      <c r="V212">
        <v>514.69319999999993</v>
      </c>
      <c r="W212" t="s">
        <v>1824</v>
      </c>
    </row>
    <row r="213" spans="1:23">
      <c r="A213" s="27">
        <v>45433</v>
      </c>
      <c r="B213" t="s">
        <v>97</v>
      </c>
      <c r="C213" t="s">
        <v>1702</v>
      </c>
      <c r="D213" t="s">
        <v>3938</v>
      </c>
      <c r="E213" t="s">
        <v>1563</v>
      </c>
      <c r="F213" t="s">
        <v>3866</v>
      </c>
      <c r="G213" t="s">
        <v>1667</v>
      </c>
      <c r="H213" t="s">
        <v>1761</v>
      </c>
      <c r="I213" t="s">
        <v>1762</v>
      </c>
      <c r="J213" t="s">
        <v>1763</v>
      </c>
      <c r="K213" t="s">
        <v>1764</v>
      </c>
      <c r="L213" t="s">
        <v>1765</v>
      </c>
      <c r="M213" t="s">
        <v>3984</v>
      </c>
      <c r="N213">
        <v>33</v>
      </c>
      <c r="O213" t="s">
        <v>16</v>
      </c>
      <c r="P213" t="s">
        <v>26</v>
      </c>
      <c r="Q213" t="s">
        <v>96</v>
      </c>
      <c r="R213" t="s">
        <v>12</v>
      </c>
      <c r="S213">
        <v>2</v>
      </c>
      <c r="T213">
        <v>257.45</v>
      </c>
      <c r="U213">
        <v>0</v>
      </c>
      <c r="V213">
        <v>514.9</v>
      </c>
      <c r="W213" t="s">
        <v>1824</v>
      </c>
    </row>
    <row r="214" spans="1:23">
      <c r="A214" s="27">
        <v>45434</v>
      </c>
      <c r="B214" t="s">
        <v>329</v>
      </c>
      <c r="C214" t="s">
        <v>1640</v>
      </c>
      <c r="D214" t="s">
        <v>3904</v>
      </c>
      <c r="E214" t="s">
        <v>1547</v>
      </c>
      <c r="F214" t="s">
        <v>3843</v>
      </c>
      <c r="G214" t="s">
        <v>1723</v>
      </c>
      <c r="H214" t="s">
        <v>1766</v>
      </c>
      <c r="I214" t="s">
        <v>1767</v>
      </c>
      <c r="J214" t="s">
        <v>1759</v>
      </c>
      <c r="K214" t="s">
        <v>1768</v>
      </c>
      <c r="L214" t="s">
        <v>1765</v>
      </c>
      <c r="M214" t="s">
        <v>330</v>
      </c>
      <c r="N214">
        <v>29</v>
      </c>
      <c r="O214" t="s">
        <v>16</v>
      </c>
      <c r="P214" t="s">
        <v>26</v>
      </c>
      <c r="Q214" t="s">
        <v>58</v>
      </c>
      <c r="R214" t="s">
        <v>12</v>
      </c>
      <c r="S214">
        <v>1</v>
      </c>
      <c r="T214">
        <v>580.76</v>
      </c>
      <c r="U214">
        <v>0.1</v>
      </c>
      <c r="V214">
        <v>522.68399999999997</v>
      </c>
      <c r="W214" t="s">
        <v>1826</v>
      </c>
    </row>
    <row r="215" spans="1:23">
      <c r="A215" s="27">
        <v>45435</v>
      </c>
      <c r="B215" t="s">
        <v>1437</v>
      </c>
      <c r="C215" t="s">
        <v>1686</v>
      </c>
      <c r="D215" t="s">
        <v>3930</v>
      </c>
      <c r="E215" t="s">
        <v>1547</v>
      </c>
      <c r="F215" t="s">
        <v>3846</v>
      </c>
      <c r="G215" t="s">
        <v>1715</v>
      </c>
      <c r="H215" t="s">
        <v>1792</v>
      </c>
      <c r="I215" t="s">
        <v>1793</v>
      </c>
      <c r="J215" t="s">
        <v>1763</v>
      </c>
      <c r="K215" t="s">
        <v>395</v>
      </c>
      <c r="L215" t="s">
        <v>1772</v>
      </c>
      <c r="M215" t="s">
        <v>1438</v>
      </c>
      <c r="N215">
        <v>18</v>
      </c>
      <c r="O215" t="s">
        <v>9</v>
      </c>
      <c r="P215" t="s">
        <v>26</v>
      </c>
      <c r="Q215" t="s">
        <v>845</v>
      </c>
      <c r="R215" t="s">
        <v>12</v>
      </c>
      <c r="S215">
        <v>4</v>
      </c>
      <c r="T215">
        <v>136.4</v>
      </c>
      <c r="U215">
        <v>0.04</v>
      </c>
      <c r="V215">
        <v>523.77599999999995</v>
      </c>
      <c r="W215" t="s">
        <v>1824</v>
      </c>
    </row>
    <row r="216" spans="1:23">
      <c r="A216" s="27">
        <v>45437</v>
      </c>
      <c r="B216" t="s">
        <v>461</v>
      </c>
      <c r="C216" t="s">
        <v>1636</v>
      </c>
      <c r="D216" t="s">
        <v>3902</v>
      </c>
      <c r="E216" t="s">
        <v>1566</v>
      </c>
      <c r="F216" t="s">
        <v>3856</v>
      </c>
      <c r="G216" t="s">
        <v>1693</v>
      </c>
      <c r="H216" t="s">
        <v>1792</v>
      </c>
      <c r="I216" t="s">
        <v>1793</v>
      </c>
      <c r="J216" t="s">
        <v>1763</v>
      </c>
      <c r="K216" t="s">
        <v>395</v>
      </c>
      <c r="L216" t="s">
        <v>1772</v>
      </c>
      <c r="M216" t="s">
        <v>462</v>
      </c>
      <c r="N216">
        <v>33</v>
      </c>
      <c r="O216" t="s">
        <v>16</v>
      </c>
      <c r="P216" t="s">
        <v>26</v>
      </c>
      <c r="Q216" t="s">
        <v>30</v>
      </c>
      <c r="R216" t="s">
        <v>12</v>
      </c>
      <c r="S216">
        <v>1</v>
      </c>
      <c r="T216">
        <v>541.24</v>
      </c>
      <c r="U216">
        <v>0.03</v>
      </c>
      <c r="V216">
        <v>525.00279999999998</v>
      </c>
      <c r="W216" t="s">
        <v>1824</v>
      </c>
    </row>
    <row r="217" spans="1:23">
      <c r="A217" s="27">
        <v>45438</v>
      </c>
      <c r="B217" t="s">
        <v>1124</v>
      </c>
      <c r="C217" t="s">
        <v>1666</v>
      </c>
      <c r="D217" t="s">
        <v>3919</v>
      </c>
      <c r="E217" t="s">
        <v>1558</v>
      </c>
      <c r="F217" t="s">
        <v>3861</v>
      </c>
      <c r="G217" t="s">
        <v>1745</v>
      </c>
      <c r="H217" t="s">
        <v>1776</v>
      </c>
      <c r="I217" t="s">
        <v>1777</v>
      </c>
      <c r="J217" t="s">
        <v>1754</v>
      </c>
      <c r="K217" t="s">
        <v>1778</v>
      </c>
      <c r="L217" t="s">
        <v>1772</v>
      </c>
      <c r="M217" t="s">
        <v>1125</v>
      </c>
      <c r="N217">
        <v>32</v>
      </c>
      <c r="O217" t="s">
        <v>9</v>
      </c>
      <c r="P217" t="s">
        <v>26</v>
      </c>
      <c r="Q217" t="s">
        <v>845</v>
      </c>
      <c r="R217" t="s">
        <v>12</v>
      </c>
      <c r="S217">
        <v>3</v>
      </c>
      <c r="T217">
        <v>180.84</v>
      </c>
      <c r="U217">
        <v>0.03</v>
      </c>
      <c r="V217">
        <v>526.24439999999993</v>
      </c>
      <c r="W217" t="s">
        <v>1829</v>
      </c>
    </row>
    <row r="218" spans="1:23">
      <c r="A218" s="27">
        <v>45440</v>
      </c>
      <c r="B218" t="s">
        <v>1484</v>
      </c>
      <c r="C218" t="s">
        <v>1640</v>
      </c>
      <c r="D218" t="s">
        <v>3904</v>
      </c>
      <c r="E218" t="s">
        <v>1547</v>
      </c>
      <c r="F218" t="s">
        <v>3843</v>
      </c>
      <c r="G218" t="s">
        <v>1564</v>
      </c>
      <c r="H218" t="s">
        <v>1799</v>
      </c>
      <c r="I218" t="s">
        <v>1800</v>
      </c>
      <c r="J218" t="s">
        <v>1763</v>
      </c>
      <c r="K218" t="s">
        <v>207</v>
      </c>
      <c r="L218" t="s">
        <v>1765</v>
      </c>
      <c r="M218" t="s">
        <v>1485</v>
      </c>
      <c r="N218">
        <v>26</v>
      </c>
      <c r="O218" t="s">
        <v>9</v>
      </c>
      <c r="P218" t="s">
        <v>26</v>
      </c>
      <c r="Q218" t="s">
        <v>317</v>
      </c>
      <c r="R218" t="s">
        <v>12</v>
      </c>
      <c r="S218">
        <v>1</v>
      </c>
      <c r="T218">
        <v>588.53</v>
      </c>
      <c r="U218">
        <v>0.1</v>
      </c>
      <c r="V218">
        <v>529.67700000000002</v>
      </c>
      <c r="W218" t="s">
        <v>1829</v>
      </c>
    </row>
    <row r="219" spans="1:23">
      <c r="A219" s="27">
        <v>45441</v>
      </c>
      <c r="B219" t="s">
        <v>295</v>
      </c>
      <c r="C219" t="s">
        <v>1594</v>
      </c>
      <c r="D219" t="s">
        <v>3877</v>
      </c>
      <c r="E219" t="s">
        <v>1547</v>
      </c>
      <c r="F219" t="s">
        <v>3841</v>
      </c>
      <c r="G219" t="s">
        <v>1627</v>
      </c>
      <c r="H219" t="s">
        <v>1792</v>
      </c>
      <c r="I219" t="s">
        <v>1793</v>
      </c>
      <c r="J219" t="s">
        <v>1763</v>
      </c>
      <c r="K219" t="s">
        <v>395</v>
      </c>
      <c r="L219" t="s">
        <v>1772</v>
      </c>
      <c r="M219" t="s">
        <v>296</v>
      </c>
      <c r="N219">
        <v>34</v>
      </c>
      <c r="O219" t="s">
        <v>16</v>
      </c>
      <c r="P219" t="s">
        <v>26</v>
      </c>
      <c r="Q219" t="s">
        <v>35</v>
      </c>
      <c r="R219" t="s">
        <v>12</v>
      </c>
      <c r="S219">
        <v>1</v>
      </c>
      <c r="T219">
        <v>588.61</v>
      </c>
      <c r="U219">
        <v>0.1</v>
      </c>
      <c r="V219">
        <v>529.74900000000002</v>
      </c>
      <c r="W219" t="s">
        <v>1824</v>
      </c>
    </row>
    <row r="220" spans="1:23">
      <c r="A220" s="27">
        <v>45441</v>
      </c>
      <c r="B220" t="s">
        <v>1011</v>
      </c>
      <c r="C220" t="s">
        <v>1606</v>
      </c>
      <c r="D220" t="s">
        <v>3884</v>
      </c>
      <c r="E220" t="s">
        <v>1544</v>
      </c>
      <c r="F220" t="s">
        <v>3864</v>
      </c>
      <c r="G220" t="s">
        <v>1689</v>
      </c>
      <c r="H220" t="s">
        <v>1813</v>
      </c>
      <c r="I220" t="s">
        <v>1814</v>
      </c>
      <c r="J220" t="s">
        <v>1754</v>
      </c>
      <c r="K220" t="s">
        <v>1815</v>
      </c>
      <c r="L220" t="s">
        <v>1772</v>
      </c>
      <c r="M220" t="s">
        <v>1012</v>
      </c>
      <c r="N220">
        <v>21</v>
      </c>
      <c r="O220" t="s">
        <v>16</v>
      </c>
      <c r="P220" t="s">
        <v>26</v>
      </c>
      <c r="Q220" t="s">
        <v>117</v>
      </c>
      <c r="R220" t="s">
        <v>12</v>
      </c>
      <c r="S220">
        <v>1</v>
      </c>
      <c r="T220">
        <v>654.17999999999995</v>
      </c>
      <c r="U220">
        <v>0.19</v>
      </c>
      <c r="V220">
        <v>529.88580000000002</v>
      </c>
      <c r="W220" t="s">
        <v>1824</v>
      </c>
    </row>
    <row r="221" spans="1:23">
      <c r="A221" s="27">
        <v>45445</v>
      </c>
      <c r="B221" t="s">
        <v>1328</v>
      </c>
      <c r="C221" t="s">
        <v>1622</v>
      </c>
      <c r="D221" t="s">
        <v>3893</v>
      </c>
      <c r="E221" t="s">
        <v>1547</v>
      </c>
      <c r="F221" t="s">
        <v>3894</v>
      </c>
      <c r="G221" t="s">
        <v>1665</v>
      </c>
      <c r="H221" t="s">
        <v>1801</v>
      </c>
      <c r="I221" t="s">
        <v>1802</v>
      </c>
      <c r="J221" t="s">
        <v>1759</v>
      </c>
      <c r="K221" t="s">
        <v>1803</v>
      </c>
      <c r="L221" t="s">
        <v>1756</v>
      </c>
      <c r="M221" t="s">
        <v>1329</v>
      </c>
      <c r="N221">
        <v>27</v>
      </c>
      <c r="O221" t="s">
        <v>16</v>
      </c>
      <c r="P221" t="s">
        <v>26</v>
      </c>
      <c r="Q221" t="s">
        <v>324</v>
      </c>
      <c r="R221" t="s">
        <v>12</v>
      </c>
      <c r="S221">
        <v>4</v>
      </c>
      <c r="T221">
        <v>184.57</v>
      </c>
      <c r="U221">
        <v>0.28000000000000003</v>
      </c>
      <c r="V221">
        <v>531.5616</v>
      </c>
      <c r="W221" t="s">
        <v>1829</v>
      </c>
    </row>
    <row r="222" spans="1:23">
      <c r="A222" s="27">
        <v>45445</v>
      </c>
      <c r="B222" t="s">
        <v>1160</v>
      </c>
      <c r="C222" t="s">
        <v>1640</v>
      </c>
      <c r="D222" t="s">
        <v>3904</v>
      </c>
      <c r="E222" t="s">
        <v>1547</v>
      </c>
      <c r="F222" t="s">
        <v>3843</v>
      </c>
      <c r="G222" t="s">
        <v>1731</v>
      </c>
      <c r="H222" t="s">
        <v>1769</v>
      </c>
      <c r="I222" t="s">
        <v>1770</v>
      </c>
      <c r="J222" t="s">
        <v>1763</v>
      </c>
      <c r="K222" t="s">
        <v>1771</v>
      </c>
      <c r="L222" t="s">
        <v>1772</v>
      </c>
      <c r="M222" t="s">
        <v>1161</v>
      </c>
      <c r="N222">
        <v>21</v>
      </c>
      <c r="O222" t="s">
        <v>16</v>
      </c>
      <c r="P222" t="s">
        <v>26</v>
      </c>
      <c r="Q222" t="s">
        <v>58</v>
      </c>
      <c r="R222" t="s">
        <v>12</v>
      </c>
      <c r="S222">
        <v>1</v>
      </c>
      <c r="T222">
        <v>695.26</v>
      </c>
      <c r="U222">
        <v>0.23</v>
      </c>
      <c r="V222">
        <v>535.35019999999997</v>
      </c>
      <c r="W222" t="s">
        <v>1829</v>
      </c>
    </row>
    <row r="223" spans="1:23">
      <c r="A223" s="27">
        <v>45446</v>
      </c>
      <c r="B223" t="s">
        <v>238</v>
      </c>
      <c r="C223" t="s">
        <v>1660</v>
      </c>
      <c r="D223" t="s">
        <v>3916</v>
      </c>
      <c r="E223" t="s">
        <v>1544</v>
      </c>
      <c r="F223" t="s">
        <v>3864</v>
      </c>
      <c r="G223" t="s">
        <v>1657</v>
      </c>
      <c r="H223" t="s">
        <v>1797</v>
      </c>
      <c r="I223" t="s">
        <v>1798</v>
      </c>
      <c r="J223" t="s">
        <v>1754</v>
      </c>
      <c r="K223" t="s">
        <v>129</v>
      </c>
      <c r="L223" t="s">
        <v>1756</v>
      </c>
      <c r="M223" t="s">
        <v>239</v>
      </c>
      <c r="N223">
        <v>33</v>
      </c>
      <c r="O223" t="s">
        <v>9</v>
      </c>
      <c r="P223" t="s">
        <v>26</v>
      </c>
      <c r="Q223" t="s">
        <v>11</v>
      </c>
      <c r="R223" t="s">
        <v>12</v>
      </c>
      <c r="S223">
        <v>3</v>
      </c>
      <c r="T223">
        <v>184.67</v>
      </c>
      <c r="U223">
        <v>0.03</v>
      </c>
      <c r="V223">
        <v>537.38969999999995</v>
      </c>
      <c r="W223" t="s">
        <v>1826</v>
      </c>
    </row>
    <row r="224" spans="1:23">
      <c r="A224" s="27">
        <v>45446</v>
      </c>
      <c r="B224" t="s">
        <v>399</v>
      </c>
      <c r="C224" t="s">
        <v>1606</v>
      </c>
      <c r="D224" t="s">
        <v>3884</v>
      </c>
      <c r="E224" t="s">
        <v>1544</v>
      </c>
      <c r="F224" t="s">
        <v>3864</v>
      </c>
      <c r="G224" t="s">
        <v>1564</v>
      </c>
      <c r="H224" t="s">
        <v>1810</v>
      </c>
      <c r="I224" t="s">
        <v>1811</v>
      </c>
      <c r="J224" t="s">
        <v>1754</v>
      </c>
      <c r="K224" t="s">
        <v>1812</v>
      </c>
      <c r="L224" t="s">
        <v>1756</v>
      </c>
      <c r="M224" t="s">
        <v>400</v>
      </c>
      <c r="N224">
        <v>30</v>
      </c>
      <c r="O224" t="s">
        <v>9</v>
      </c>
      <c r="P224" t="s">
        <v>26</v>
      </c>
      <c r="Q224" t="s">
        <v>201</v>
      </c>
      <c r="R224" t="s">
        <v>12</v>
      </c>
      <c r="S224">
        <v>1</v>
      </c>
      <c r="T224">
        <v>758.54</v>
      </c>
      <c r="U224">
        <v>0.28999999999999998</v>
      </c>
      <c r="V224">
        <v>538.5634</v>
      </c>
      <c r="W224" t="s">
        <v>1829</v>
      </c>
    </row>
    <row r="225" spans="1:23">
      <c r="A225" s="27">
        <v>45446</v>
      </c>
      <c r="B225" t="s">
        <v>75</v>
      </c>
      <c r="C225" t="s">
        <v>1676</v>
      </c>
      <c r="D225" t="s">
        <v>3924</v>
      </c>
      <c r="E225" t="s">
        <v>1558</v>
      </c>
      <c r="F225" t="s">
        <v>3906</v>
      </c>
      <c r="G225" t="s">
        <v>1703</v>
      </c>
      <c r="H225" t="s">
        <v>1810</v>
      </c>
      <c r="I225" t="s">
        <v>1811</v>
      </c>
      <c r="J225" t="s">
        <v>1754</v>
      </c>
      <c r="K225" t="s">
        <v>1812</v>
      </c>
      <c r="L225" t="s">
        <v>1756</v>
      </c>
      <c r="M225" t="s">
        <v>76</v>
      </c>
      <c r="N225">
        <v>24</v>
      </c>
      <c r="O225" t="s">
        <v>16</v>
      </c>
      <c r="P225" t="s">
        <v>26</v>
      </c>
      <c r="Q225" t="s">
        <v>267</v>
      </c>
      <c r="R225" t="s">
        <v>12</v>
      </c>
      <c r="S225">
        <v>1</v>
      </c>
      <c r="T225">
        <v>711.08</v>
      </c>
      <c r="U225">
        <v>0.24</v>
      </c>
      <c r="V225">
        <v>540.42079999999999</v>
      </c>
      <c r="W225" t="s">
        <v>1829</v>
      </c>
    </row>
    <row r="226" spans="1:23">
      <c r="A226" s="27">
        <v>45446</v>
      </c>
      <c r="B226" t="s">
        <v>295</v>
      </c>
      <c r="C226" t="s">
        <v>1730</v>
      </c>
      <c r="D226" t="s">
        <v>3952</v>
      </c>
      <c r="E226" t="s">
        <v>1547</v>
      </c>
      <c r="F226" t="s">
        <v>3894</v>
      </c>
      <c r="G226" t="s">
        <v>1599</v>
      </c>
      <c r="H226" t="s">
        <v>1773</v>
      </c>
      <c r="I226" t="s">
        <v>1774</v>
      </c>
      <c r="J226" t="s">
        <v>1759</v>
      </c>
      <c r="K226" t="s">
        <v>1775</v>
      </c>
      <c r="L226" t="s">
        <v>1765</v>
      </c>
      <c r="M226" t="s">
        <v>296</v>
      </c>
      <c r="N226">
        <v>34</v>
      </c>
      <c r="O226" t="s">
        <v>16</v>
      </c>
      <c r="P226" t="s">
        <v>26</v>
      </c>
      <c r="Q226" t="s">
        <v>250</v>
      </c>
      <c r="R226" t="s">
        <v>12</v>
      </c>
      <c r="S226">
        <v>3</v>
      </c>
      <c r="T226">
        <v>219.96</v>
      </c>
      <c r="U226">
        <v>0.18</v>
      </c>
      <c r="V226">
        <v>541.10160000000008</v>
      </c>
      <c r="W226" t="s">
        <v>1829</v>
      </c>
    </row>
    <row r="227" spans="1:23">
      <c r="A227" s="27">
        <v>45446</v>
      </c>
      <c r="B227" t="s">
        <v>134</v>
      </c>
      <c r="C227" t="s">
        <v>1640</v>
      </c>
      <c r="D227" t="s">
        <v>3904</v>
      </c>
      <c r="E227" t="s">
        <v>1547</v>
      </c>
      <c r="F227" t="s">
        <v>3843</v>
      </c>
      <c r="G227" t="s">
        <v>1631</v>
      </c>
      <c r="H227" t="s">
        <v>1766</v>
      </c>
      <c r="I227" t="s">
        <v>1767</v>
      </c>
      <c r="J227" t="s">
        <v>1759</v>
      </c>
      <c r="K227" t="s">
        <v>1768</v>
      </c>
      <c r="L227" t="s">
        <v>1765</v>
      </c>
      <c r="M227" t="s">
        <v>3985</v>
      </c>
      <c r="N227">
        <v>25</v>
      </c>
      <c r="O227" t="s">
        <v>9</v>
      </c>
      <c r="P227" t="s">
        <v>26</v>
      </c>
      <c r="Q227" t="s">
        <v>328</v>
      </c>
      <c r="R227" t="s">
        <v>12</v>
      </c>
      <c r="S227">
        <v>1</v>
      </c>
      <c r="T227">
        <v>547.09</v>
      </c>
      <c r="U227">
        <v>0.01</v>
      </c>
      <c r="V227">
        <v>541.6191</v>
      </c>
      <c r="W227" t="s">
        <v>1826</v>
      </c>
    </row>
    <row r="228" spans="1:23">
      <c r="A228" s="27">
        <v>45447</v>
      </c>
      <c r="B228" t="s">
        <v>827</v>
      </c>
      <c r="C228" t="s">
        <v>1730</v>
      </c>
      <c r="D228" t="s">
        <v>3952</v>
      </c>
      <c r="E228" t="s">
        <v>1547</v>
      </c>
      <c r="F228" t="s">
        <v>3894</v>
      </c>
      <c r="G228" t="s">
        <v>1651</v>
      </c>
      <c r="H228" t="s">
        <v>1776</v>
      </c>
      <c r="I228" t="s">
        <v>1777</v>
      </c>
      <c r="J228" t="s">
        <v>1754</v>
      </c>
      <c r="K228" t="s">
        <v>1778</v>
      </c>
      <c r="L228" t="s">
        <v>1772</v>
      </c>
      <c r="M228" t="s">
        <v>828</v>
      </c>
      <c r="N228">
        <v>32</v>
      </c>
      <c r="O228" t="s">
        <v>16</v>
      </c>
      <c r="P228" t="s">
        <v>26</v>
      </c>
      <c r="Q228" t="s">
        <v>113</v>
      </c>
      <c r="R228" t="s">
        <v>12</v>
      </c>
      <c r="S228">
        <v>3</v>
      </c>
      <c r="T228">
        <v>242.58</v>
      </c>
      <c r="U228">
        <v>0.25</v>
      </c>
      <c r="V228">
        <v>545.80500000000006</v>
      </c>
      <c r="W228" t="s">
        <v>1829</v>
      </c>
    </row>
    <row r="229" spans="1:23">
      <c r="A229" s="27">
        <v>45447</v>
      </c>
      <c r="B229" t="s">
        <v>205</v>
      </c>
      <c r="C229" t="s">
        <v>1608</v>
      </c>
      <c r="D229" t="s">
        <v>3885</v>
      </c>
      <c r="E229" t="s">
        <v>1544</v>
      </c>
      <c r="F229" t="s">
        <v>3858</v>
      </c>
      <c r="G229" t="s">
        <v>1627</v>
      </c>
      <c r="H229" t="s">
        <v>1769</v>
      </c>
      <c r="I229" t="s">
        <v>1770</v>
      </c>
      <c r="J229" t="s">
        <v>1763</v>
      </c>
      <c r="K229" t="s">
        <v>1771</v>
      </c>
      <c r="L229" t="s">
        <v>1772</v>
      </c>
      <c r="M229" t="s">
        <v>206</v>
      </c>
      <c r="N229">
        <v>24</v>
      </c>
      <c r="O229" t="s">
        <v>9</v>
      </c>
      <c r="P229" t="s">
        <v>26</v>
      </c>
      <c r="Q229" t="s">
        <v>88</v>
      </c>
      <c r="R229" t="s">
        <v>12</v>
      </c>
      <c r="S229">
        <v>4</v>
      </c>
      <c r="T229">
        <v>153.94999999999999</v>
      </c>
      <c r="U229">
        <v>0.11</v>
      </c>
      <c r="V229">
        <v>548.06200000000001</v>
      </c>
      <c r="W229" t="s">
        <v>1824</v>
      </c>
    </row>
    <row r="230" spans="1:23">
      <c r="A230" s="27">
        <v>45449</v>
      </c>
      <c r="B230" t="s">
        <v>740</v>
      </c>
      <c r="C230" t="s">
        <v>1738</v>
      </c>
      <c r="D230" t="s">
        <v>3956</v>
      </c>
      <c r="E230" t="s">
        <v>1566</v>
      </c>
      <c r="F230" t="s">
        <v>3848</v>
      </c>
      <c r="G230" t="s">
        <v>1639</v>
      </c>
      <c r="H230" t="s">
        <v>1776</v>
      </c>
      <c r="I230" t="s">
        <v>1777</v>
      </c>
      <c r="J230" t="s">
        <v>1754</v>
      </c>
      <c r="K230" t="s">
        <v>1778</v>
      </c>
      <c r="L230" t="s">
        <v>1772</v>
      </c>
      <c r="M230" t="s">
        <v>741</v>
      </c>
      <c r="N230">
        <v>29</v>
      </c>
      <c r="O230" t="s">
        <v>9</v>
      </c>
      <c r="P230" t="s">
        <v>26</v>
      </c>
      <c r="Q230" t="s">
        <v>237</v>
      </c>
      <c r="R230" t="s">
        <v>12</v>
      </c>
      <c r="S230">
        <v>1</v>
      </c>
      <c r="T230">
        <v>779.84</v>
      </c>
      <c r="U230">
        <v>0.28999999999999998</v>
      </c>
      <c r="V230">
        <v>553.68640000000005</v>
      </c>
      <c r="W230" t="s">
        <v>1826</v>
      </c>
    </row>
    <row r="231" spans="1:23">
      <c r="A231" s="27">
        <v>45450</v>
      </c>
      <c r="B231" t="s">
        <v>996</v>
      </c>
      <c r="C231" t="s">
        <v>1696</v>
      </c>
      <c r="D231" t="s">
        <v>3935</v>
      </c>
      <c r="E231" t="s">
        <v>1563</v>
      </c>
      <c r="F231" t="s">
        <v>3854</v>
      </c>
      <c r="G231" t="s">
        <v>1597</v>
      </c>
      <c r="H231" t="s">
        <v>1752</v>
      </c>
      <c r="I231" t="s">
        <v>1753</v>
      </c>
      <c r="J231" t="s">
        <v>1754</v>
      </c>
      <c r="K231" t="s">
        <v>1755</v>
      </c>
      <c r="L231" t="s">
        <v>1756</v>
      </c>
      <c r="M231" t="s">
        <v>997</v>
      </c>
      <c r="N231">
        <v>34</v>
      </c>
      <c r="O231" t="s">
        <v>9</v>
      </c>
      <c r="P231" t="s">
        <v>26</v>
      </c>
      <c r="Q231" t="s">
        <v>287</v>
      </c>
      <c r="R231" t="s">
        <v>12</v>
      </c>
      <c r="S231">
        <v>1</v>
      </c>
      <c r="T231">
        <v>719.94</v>
      </c>
      <c r="U231">
        <v>0.23</v>
      </c>
      <c r="V231">
        <v>554.35380000000009</v>
      </c>
      <c r="W231" t="s">
        <v>1826</v>
      </c>
    </row>
    <row r="232" spans="1:23">
      <c r="A232" s="27">
        <v>45451</v>
      </c>
      <c r="B232" t="s">
        <v>241</v>
      </c>
      <c r="C232" t="s">
        <v>1586</v>
      </c>
      <c r="D232" t="s">
        <v>3871</v>
      </c>
      <c r="E232" t="s">
        <v>1566</v>
      </c>
      <c r="F232" t="s">
        <v>3872</v>
      </c>
      <c r="G232" t="s">
        <v>1699</v>
      </c>
      <c r="H232" t="s">
        <v>1769</v>
      </c>
      <c r="I232" t="s">
        <v>1770</v>
      </c>
      <c r="J232" t="s">
        <v>1763</v>
      </c>
      <c r="K232" t="s">
        <v>1771</v>
      </c>
      <c r="L232" t="s">
        <v>1772</v>
      </c>
      <c r="M232" t="s">
        <v>242</v>
      </c>
      <c r="N232">
        <v>21</v>
      </c>
      <c r="O232" t="s">
        <v>16</v>
      </c>
      <c r="P232" t="s">
        <v>26</v>
      </c>
      <c r="Q232" t="s">
        <v>47</v>
      </c>
      <c r="R232" t="s">
        <v>12</v>
      </c>
      <c r="S232">
        <v>2</v>
      </c>
      <c r="T232">
        <v>327.52</v>
      </c>
      <c r="U232">
        <v>0.15</v>
      </c>
      <c r="V232">
        <v>556.78399999999999</v>
      </c>
      <c r="W232" t="s">
        <v>1826</v>
      </c>
    </row>
    <row r="233" spans="1:23">
      <c r="A233" s="27">
        <v>45451</v>
      </c>
      <c r="B233" t="s">
        <v>565</v>
      </c>
      <c r="C233" t="s">
        <v>1594</v>
      </c>
      <c r="D233" t="s">
        <v>3877</v>
      </c>
      <c r="E233" t="s">
        <v>1547</v>
      </c>
      <c r="F233" t="s">
        <v>3841</v>
      </c>
      <c r="G233" t="s">
        <v>1685</v>
      </c>
      <c r="H233" t="s">
        <v>1801</v>
      </c>
      <c r="I233" t="s">
        <v>1802</v>
      </c>
      <c r="J233" t="s">
        <v>1759</v>
      </c>
      <c r="K233" t="s">
        <v>1803</v>
      </c>
      <c r="L233" t="s">
        <v>1756</v>
      </c>
      <c r="M233" t="s">
        <v>3990</v>
      </c>
      <c r="N233">
        <v>18</v>
      </c>
      <c r="O233" t="s">
        <v>9</v>
      </c>
      <c r="P233" t="s">
        <v>26</v>
      </c>
      <c r="Q233" t="s">
        <v>217</v>
      </c>
      <c r="R233" t="s">
        <v>12</v>
      </c>
      <c r="S233">
        <v>1</v>
      </c>
      <c r="T233">
        <v>563.32000000000005</v>
      </c>
      <c r="U233">
        <v>0.01</v>
      </c>
      <c r="V233">
        <v>557.68680000000006</v>
      </c>
      <c r="W233" t="s">
        <v>1826</v>
      </c>
    </row>
    <row r="234" spans="1:23">
      <c r="A234" s="27">
        <v>45453</v>
      </c>
      <c r="B234" t="s">
        <v>1466</v>
      </c>
      <c r="C234" t="s">
        <v>1698</v>
      </c>
      <c r="D234" t="s">
        <v>3936</v>
      </c>
      <c r="E234" t="s">
        <v>1547</v>
      </c>
      <c r="F234" t="s">
        <v>3894</v>
      </c>
      <c r="G234" t="s">
        <v>1649</v>
      </c>
      <c r="H234" t="s">
        <v>1804</v>
      </c>
      <c r="I234" t="s">
        <v>1805</v>
      </c>
      <c r="J234" t="s">
        <v>1784</v>
      </c>
      <c r="K234" t="s">
        <v>1806</v>
      </c>
      <c r="L234" t="s">
        <v>1756</v>
      </c>
      <c r="M234" t="s">
        <v>1467</v>
      </c>
      <c r="N234">
        <v>33</v>
      </c>
      <c r="O234" t="s">
        <v>16</v>
      </c>
      <c r="P234" t="s">
        <v>26</v>
      </c>
      <c r="Q234" t="s">
        <v>163</v>
      </c>
      <c r="R234" t="s">
        <v>12</v>
      </c>
      <c r="S234">
        <v>1</v>
      </c>
      <c r="T234">
        <v>745.15</v>
      </c>
      <c r="U234">
        <v>0.25</v>
      </c>
      <c r="V234">
        <v>558.86249999999995</v>
      </c>
      <c r="W234" t="s">
        <v>1826</v>
      </c>
    </row>
    <row r="235" spans="1:23">
      <c r="A235" s="27">
        <v>45454</v>
      </c>
      <c r="B235" t="s">
        <v>55</v>
      </c>
      <c r="C235" t="s">
        <v>1610</v>
      </c>
      <c r="D235" t="s">
        <v>3886</v>
      </c>
      <c r="E235" t="s">
        <v>1566</v>
      </c>
      <c r="F235" t="s">
        <v>3887</v>
      </c>
      <c r="G235" t="s">
        <v>1741</v>
      </c>
      <c r="H235" t="s">
        <v>1807</v>
      </c>
      <c r="I235" t="s">
        <v>1808</v>
      </c>
      <c r="J235" t="s">
        <v>1759</v>
      </c>
      <c r="K235" t="s">
        <v>1809</v>
      </c>
      <c r="L235" t="s">
        <v>1756</v>
      </c>
      <c r="M235" t="s">
        <v>56</v>
      </c>
      <c r="N235">
        <v>28</v>
      </c>
      <c r="O235" t="s">
        <v>16</v>
      </c>
      <c r="P235" t="s">
        <v>26</v>
      </c>
      <c r="Q235" t="s">
        <v>47</v>
      </c>
      <c r="R235" t="s">
        <v>12</v>
      </c>
      <c r="S235">
        <v>1</v>
      </c>
      <c r="T235">
        <v>659.27</v>
      </c>
      <c r="U235">
        <v>0.15</v>
      </c>
      <c r="V235">
        <v>560.37950000000001</v>
      </c>
      <c r="W235" t="s">
        <v>1829</v>
      </c>
    </row>
    <row r="236" spans="1:23">
      <c r="A236" s="27">
        <v>45454</v>
      </c>
      <c r="B236" t="s">
        <v>160</v>
      </c>
      <c r="C236" t="s">
        <v>1608</v>
      </c>
      <c r="D236" t="s">
        <v>3885</v>
      </c>
      <c r="E236" t="s">
        <v>1544</v>
      </c>
      <c r="F236" t="s">
        <v>3858</v>
      </c>
      <c r="G236" t="s">
        <v>1615</v>
      </c>
      <c r="H236" t="s">
        <v>1766</v>
      </c>
      <c r="I236" t="s">
        <v>1767</v>
      </c>
      <c r="J236" t="s">
        <v>1759</v>
      </c>
      <c r="K236" t="s">
        <v>1768</v>
      </c>
      <c r="L236" t="s">
        <v>1765</v>
      </c>
      <c r="M236" t="s">
        <v>161</v>
      </c>
      <c r="N236">
        <v>21</v>
      </c>
      <c r="O236" t="s">
        <v>9</v>
      </c>
      <c r="P236" t="s">
        <v>26</v>
      </c>
      <c r="Q236" t="s">
        <v>715</v>
      </c>
      <c r="R236" t="s">
        <v>12</v>
      </c>
      <c r="S236">
        <v>2</v>
      </c>
      <c r="T236">
        <v>379.28</v>
      </c>
      <c r="U236">
        <v>0.26</v>
      </c>
      <c r="V236">
        <v>561.33439999999996</v>
      </c>
      <c r="W236" t="s">
        <v>1829</v>
      </c>
    </row>
    <row r="237" spans="1:23">
      <c r="A237" s="27">
        <v>45454</v>
      </c>
      <c r="B237" t="s">
        <v>932</v>
      </c>
      <c r="C237" t="s">
        <v>1712</v>
      </c>
      <c r="D237" t="s">
        <v>3943</v>
      </c>
      <c r="E237" t="s">
        <v>1566</v>
      </c>
      <c r="F237" t="s">
        <v>3856</v>
      </c>
      <c r="G237" t="s">
        <v>1617</v>
      </c>
      <c r="H237" t="s">
        <v>1813</v>
      </c>
      <c r="I237" t="s">
        <v>1814</v>
      </c>
      <c r="J237" t="s">
        <v>1754</v>
      </c>
      <c r="K237" t="s">
        <v>1815</v>
      </c>
      <c r="L237" t="s">
        <v>1772</v>
      </c>
      <c r="M237" t="s">
        <v>933</v>
      </c>
      <c r="N237">
        <v>29</v>
      </c>
      <c r="O237" t="s">
        <v>9</v>
      </c>
      <c r="P237" t="s">
        <v>26</v>
      </c>
      <c r="Q237" t="s">
        <v>167</v>
      </c>
      <c r="R237" t="s">
        <v>12</v>
      </c>
      <c r="S237">
        <v>1</v>
      </c>
      <c r="T237">
        <v>653.87</v>
      </c>
      <c r="U237">
        <v>0.14000000000000001</v>
      </c>
      <c r="V237">
        <v>562.32820000000004</v>
      </c>
      <c r="W237" t="s">
        <v>1826</v>
      </c>
    </row>
    <row r="238" spans="1:23">
      <c r="A238" s="27">
        <v>45454</v>
      </c>
      <c r="B238" t="s">
        <v>806</v>
      </c>
      <c r="C238" t="s">
        <v>1664</v>
      </c>
      <c r="D238" t="s">
        <v>3918</v>
      </c>
      <c r="E238" t="s">
        <v>1547</v>
      </c>
      <c r="F238" t="s">
        <v>3848</v>
      </c>
      <c r="G238" t="s">
        <v>1613</v>
      </c>
      <c r="H238" t="s">
        <v>1807</v>
      </c>
      <c r="I238" t="s">
        <v>1808</v>
      </c>
      <c r="J238" t="s">
        <v>1759</v>
      </c>
      <c r="K238" t="s">
        <v>1809</v>
      </c>
      <c r="L238" t="s">
        <v>1756</v>
      </c>
      <c r="M238" t="s">
        <v>807</v>
      </c>
      <c r="N238">
        <v>26</v>
      </c>
      <c r="O238" t="s">
        <v>9</v>
      </c>
      <c r="P238" t="s">
        <v>26</v>
      </c>
      <c r="Q238" t="s">
        <v>96</v>
      </c>
      <c r="R238" t="s">
        <v>12</v>
      </c>
      <c r="S238">
        <v>1</v>
      </c>
      <c r="T238">
        <v>803.37</v>
      </c>
      <c r="U238">
        <v>0.3</v>
      </c>
      <c r="V238">
        <v>562.35899999999992</v>
      </c>
      <c r="W238" t="s">
        <v>1826</v>
      </c>
    </row>
    <row r="239" spans="1:23">
      <c r="A239" s="27">
        <v>45456</v>
      </c>
      <c r="B239" t="s">
        <v>1481</v>
      </c>
      <c r="C239" t="s">
        <v>1578</v>
      </c>
      <c r="D239" t="s">
        <v>3865</v>
      </c>
      <c r="E239" t="s">
        <v>1563</v>
      </c>
      <c r="F239" t="s">
        <v>3866</v>
      </c>
      <c r="G239" t="s">
        <v>1603</v>
      </c>
      <c r="H239" t="s">
        <v>1801</v>
      </c>
      <c r="I239" t="s">
        <v>1802</v>
      </c>
      <c r="J239" t="s">
        <v>1759</v>
      </c>
      <c r="K239" t="s">
        <v>1803</v>
      </c>
      <c r="L239" t="s">
        <v>1756</v>
      </c>
      <c r="M239" t="s">
        <v>1482</v>
      </c>
      <c r="N239">
        <v>21</v>
      </c>
      <c r="O239" t="s">
        <v>9</v>
      </c>
      <c r="P239" t="s">
        <v>26</v>
      </c>
      <c r="Q239" t="s">
        <v>58</v>
      </c>
      <c r="R239" t="s">
        <v>12</v>
      </c>
      <c r="S239">
        <v>3</v>
      </c>
      <c r="T239">
        <v>248.43</v>
      </c>
      <c r="U239">
        <v>0.24</v>
      </c>
      <c r="V239">
        <v>566.42039999999997</v>
      </c>
      <c r="W239" t="s">
        <v>1829</v>
      </c>
    </row>
    <row r="240" spans="1:23">
      <c r="A240" s="27">
        <v>45456</v>
      </c>
      <c r="B240" t="s">
        <v>806</v>
      </c>
      <c r="C240" t="s">
        <v>1574</v>
      </c>
      <c r="D240" t="s">
        <v>3862</v>
      </c>
      <c r="E240" t="s">
        <v>1563</v>
      </c>
      <c r="F240" t="s">
        <v>3848</v>
      </c>
      <c r="G240" t="s">
        <v>1699</v>
      </c>
      <c r="H240" t="s">
        <v>1804</v>
      </c>
      <c r="I240" t="s">
        <v>1805</v>
      </c>
      <c r="J240" t="s">
        <v>1784</v>
      </c>
      <c r="K240" t="s">
        <v>1806</v>
      </c>
      <c r="L240" t="s">
        <v>1756</v>
      </c>
      <c r="M240" t="s">
        <v>807</v>
      </c>
      <c r="N240">
        <v>26</v>
      </c>
      <c r="O240" t="s">
        <v>9</v>
      </c>
      <c r="P240" t="s">
        <v>26</v>
      </c>
      <c r="Q240" t="s">
        <v>328</v>
      </c>
      <c r="R240" t="s">
        <v>12</v>
      </c>
      <c r="S240">
        <v>2</v>
      </c>
      <c r="T240">
        <v>330.59</v>
      </c>
      <c r="U240">
        <v>0.14000000000000001</v>
      </c>
      <c r="V240">
        <v>568.61479999999995</v>
      </c>
      <c r="W240" t="s">
        <v>1824</v>
      </c>
    </row>
    <row r="241" spans="1:23">
      <c r="A241" s="27">
        <v>45460</v>
      </c>
      <c r="B241" t="s">
        <v>134</v>
      </c>
      <c r="C241" t="s">
        <v>1578</v>
      </c>
      <c r="D241" t="s">
        <v>3865</v>
      </c>
      <c r="E241" t="s">
        <v>1563</v>
      </c>
      <c r="F241" t="s">
        <v>3866</v>
      </c>
      <c r="G241" t="s">
        <v>1655</v>
      </c>
      <c r="H241" t="s">
        <v>1773</v>
      </c>
      <c r="I241" t="s">
        <v>1774</v>
      </c>
      <c r="J241" t="s">
        <v>1759</v>
      </c>
      <c r="K241" t="s">
        <v>1775</v>
      </c>
      <c r="L241" t="s">
        <v>1765</v>
      </c>
      <c r="M241" t="s">
        <v>3985</v>
      </c>
      <c r="N241">
        <v>25</v>
      </c>
      <c r="O241" t="s">
        <v>9</v>
      </c>
      <c r="P241" t="s">
        <v>26</v>
      </c>
      <c r="Q241" t="s">
        <v>51</v>
      </c>
      <c r="R241" t="s">
        <v>12</v>
      </c>
      <c r="S241">
        <v>1</v>
      </c>
      <c r="T241">
        <v>649.59</v>
      </c>
      <c r="U241">
        <v>0.12</v>
      </c>
      <c r="V241">
        <v>571.63920000000007</v>
      </c>
      <c r="W241" t="s">
        <v>1826</v>
      </c>
    </row>
    <row r="242" spans="1:23">
      <c r="A242" s="27">
        <v>45460</v>
      </c>
      <c r="B242" t="s">
        <v>544</v>
      </c>
      <c r="C242" t="s">
        <v>1568</v>
      </c>
      <c r="D242" t="s">
        <v>3857</v>
      </c>
      <c r="E242" t="s">
        <v>1544</v>
      </c>
      <c r="F242" t="s">
        <v>3858</v>
      </c>
      <c r="G242" t="s">
        <v>1675</v>
      </c>
      <c r="H242" t="s">
        <v>1773</v>
      </c>
      <c r="I242" t="s">
        <v>1774</v>
      </c>
      <c r="J242" t="s">
        <v>1759</v>
      </c>
      <c r="K242" t="s">
        <v>1775</v>
      </c>
      <c r="L242" t="s">
        <v>1765</v>
      </c>
      <c r="M242" t="s">
        <v>545</v>
      </c>
      <c r="N242">
        <v>21</v>
      </c>
      <c r="O242" t="s">
        <v>9</v>
      </c>
      <c r="P242" t="s">
        <v>26</v>
      </c>
      <c r="Q242" t="s">
        <v>313</v>
      </c>
      <c r="R242" t="s">
        <v>12</v>
      </c>
      <c r="S242">
        <v>4</v>
      </c>
      <c r="T242">
        <v>168.55</v>
      </c>
      <c r="U242">
        <v>0.15</v>
      </c>
      <c r="V242">
        <v>573.07000000000005</v>
      </c>
      <c r="W242" t="s">
        <v>1826</v>
      </c>
    </row>
    <row r="243" spans="1:23">
      <c r="A243" s="27">
        <v>45460</v>
      </c>
      <c r="B243" t="s">
        <v>1466</v>
      </c>
      <c r="C243" t="s">
        <v>1584</v>
      </c>
      <c r="D243" t="s">
        <v>3870</v>
      </c>
      <c r="E243" t="s">
        <v>1547</v>
      </c>
      <c r="F243" t="s">
        <v>3846</v>
      </c>
      <c r="G243" t="s">
        <v>1685</v>
      </c>
      <c r="H243" t="s">
        <v>1776</v>
      </c>
      <c r="I243" t="s">
        <v>1777</v>
      </c>
      <c r="J243" t="s">
        <v>1754</v>
      </c>
      <c r="K243" t="s">
        <v>1778</v>
      </c>
      <c r="L243" t="s">
        <v>1772</v>
      </c>
      <c r="M243" t="s">
        <v>1467</v>
      </c>
      <c r="N243">
        <v>33</v>
      </c>
      <c r="O243" t="s">
        <v>16</v>
      </c>
      <c r="P243" t="s">
        <v>26</v>
      </c>
      <c r="Q243" t="s">
        <v>217</v>
      </c>
      <c r="R243" t="s">
        <v>12</v>
      </c>
      <c r="S243">
        <v>4</v>
      </c>
      <c r="T243">
        <v>186.24</v>
      </c>
      <c r="U243">
        <v>0.23</v>
      </c>
      <c r="V243">
        <v>573.61920000000009</v>
      </c>
      <c r="W243" t="s">
        <v>1824</v>
      </c>
    </row>
    <row r="244" spans="1:23">
      <c r="A244" s="27">
        <v>45462</v>
      </c>
      <c r="B244" t="s">
        <v>1193</v>
      </c>
      <c r="C244" t="s">
        <v>1700</v>
      </c>
      <c r="D244" t="s">
        <v>3937</v>
      </c>
      <c r="E244" t="s">
        <v>1563</v>
      </c>
      <c r="F244" t="s">
        <v>3839</v>
      </c>
      <c r="G244" t="s">
        <v>1645</v>
      </c>
      <c r="H244" t="s">
        <v>1813</v>
      </c>
      <c r="I244" t="s">
        <v>1814</v>
      </c>
      <c r="J244" t="s">
        <v>1754</v>
      </c>
      <c r="K244" t="s">
        <v>1815</v>
      </c>
      <c r="L244" t="s">
        <v>1772</v>
      </c>
      <c r="M244" t="s">
        <v>1194</v>
      </c>
      <c r="N244">
        <v>20</v>
      </c>
      <c r="O244" t="s">
        <v>16</v>
      </c>
      <c r="P244" t="s">
        <v>26</v>
      </c>
      <c r="Q244" t="s">
        <v>22</v>
      </c>
      <c r="R244" t="s">
        <v>12</v>
      </c>
      <c r="S244">
        <v>4</v>
      </c>
      <c r="T244">
        <v>158.46</v>
      </c>
      <c r="U244">
        <v>0.09</v>
      </c>
      <c r="V244">
        <v>576.7944</v>
      </c>
      <c r="W244" t="s">
        <v>1824</v>
      </c>
    </row>
    <row r="245" spans="1:23">
      <c r="A245" s="27">
        <v>45462</v>
      </c>
      <c r="B245" t="s">
        <v>75</v>
      </c>
      <c r="C245" t="s">
        <v>1580</v>
      </c>
      <c r="D245" t="s">
        <v>3867</v>
      </c>
      <c r="E245" t="s">
        <v>1558</v>
      </c>
      <c r="F245" t="s">
        <v>3868</v>
      </c>
      <c r="G245" t="s">
        <v>1745</v>
      </c>
      <c r="H245" t="s">
        <v>1813</v>
      </c>
      <c r="I245" t="s">
        <v>1814</v>
      </c>
      <c r="J245" t="s">
        <v>1754</v>
      </c>
      <c r="K245" t="s">
        <v>1815</v>
      </c>
      <c r="L245" t="s">
        <v>1772</v>
      </c>
      <c r="M245" t="s">
        <v>76</v>
      </c>
      <c r="N245">
        <v>24</v>
      </c>
      <c r="O245" t="s">
        <v>16</v>
      </c>
      <c r="P245" t="s">
        <v>26</v>
      </c>
      <c r="Q245" t="s">
        <v>217</v>
      </c>
      <c r="R245" t="s">
        <v>12</v>
      </c>
      <c r="S245">
        <v>2</v>
      </c>
      <c r="T245">
        <v>303.67</v>
      </c>
      <c r="U245">
        <v>0.05</v>
      </c>
      <c r="V245">
        <v>576.97299999999996</v>
      </c>
      <c r="W245" t="s">
        <v>1824</v>
      </c>
    </row>
    <row r="246" spans="1:23">
      <c r="A246" s="27">
        <v>45462</v>
      </c>
      <c r="B246" t="s">
        <v>40</v>
      </c>
      <c r="C246" t="s">
        <v>1720</v>
      </c>
      <c r="D246" t="s">
        <v>3947</v>
      </c>
      <c r="E246" t="s">
        <v>1544</v>
      </c>
      <c r="F246" t="s">
        <v>3858</v>
      </c>
      <c r="G246" t="s">
        <v>1550</v>
      </c>
      <c r="H246" t="s">
        <v>1769</v>
      </c>
      <c r="I246" t="s">
        <v>1770</v>
      </c>
      <c r="J246" t="s">
        <v>1763</v>
      </c>
      <c r="K246" t="s">
        <v>1771</v>
      </c>
      <c r="L246" t="s">
        <v>1772</v>
      </c>
      <c r="M246" t="s">
        <v>41</v>
      </c>
      <c r="N246">
        <v>29</v>
      </c>
      <c r="O246" t="s">
        <v>16</v>
      </c>
      <c r="P246" t="s">
        <v>26</v>
      </c>
      <c r="Q246" t="s">
        <v>287</v>
      </c>
      <c r="R246" t="s">
        <v>12</v>
      </c>
      <c r="S246">
        <v>1</v>
      </c>
      <c r="T246">
        <v>696.53</v>
      </c>
      <c r="U246">
        <v>0.17</v>
      </c>
      <c r="V246">
        <v>578.11989999999992</v>
      </c>
      <c r="W246" t="s">
        <v>1824</v>
      </c>
    </row>
    <row r="247" spans="1:23">
      <c r="A247" s="27">
        <v>45465</v>
      </c>
      <c r="B247" t="s">
        <v>538</v>
      </c>
      <c r="C247" t="s">
        <v>1638</v>
      </c>
      <c r="D247" t="s">
        <v>3903</v>
      </c>
      <c r="E247" t="s">
        <v>1566</v>
      </c>
      <c r="F247" t="s">
        <v>3887</v>
      </c>
      <c r="G247" t="s">
        <v>1727</v>
      </c>
      <c r="H247" t="s">
        <v>1773</v>
      </c>
      <c r="I247" t="s">
        <v>1774</v>
      </c>
      <c r="J247" t="s">
        <v>1759</v>
      </c>
      <c r="K247" t="s">
        <v>1775</v>
      </c>
      <c r="L247" t="s">
        <v>1765</v>
      </c>
      <c r="M247" t="s">
        <v>539</v>
      </c>
      <c r="N247">
        <v>18</v>
      </c>
      <c r="O247" t="s">
        <v>16</v>
      </c>
      <c r="P247" t="s">
        <v>26</v>
      </c>
      <c r="Q247" t="s">
        <v>62</v>
      </c>
      <c r="R247" t="s">
        <v>12</v>
      </c>
      <c r="S247">
        <v>2</v>
      </c>
      <c r="T247">
        <v>336.97</v>
      </c>
      <c r="U247">
        <v>0.14000000000000001</v>
      </c>
      <c r="V247">
        <v>579.58840000000009</v>
      </c>
      <c r="W247" t="s">
        <v>1829</v>
      </c>
    </row>
    <row r="248" spans="1:23">
      <c r="A248" s="27">
        <v>45465</v>
      </c>
      <c r="B248" t="s">
        <v>1489</v>
      </c>
      <c r="C248" t="s">
        <v>1698</v>
      </c>
      <c r="D248" t="s">
        <v>3936</v>
      </c>
      <c r="E248" t="s">
        <v>1547</v>
      </c>
      <c r="F248" t="s">
        <v>3894</v>
      </c>
      <c r="G248" t="s">
        <v>1689</v>
      </c>
      <c r="H248" t="s">
        <v>1752</v>
      </c>
      <c r="I248" t="s">
        <v>1753</v>
      </c>
      <c r="J248" t="s">
        <v>1754</v>
      </c>
      <c r="K248" t="s">
        <v>1755</v>
      </c>
      <c r="L248" t="s">
        <v>1756</v>
      </c>
      <c r="M248" t="s">
        <v>1490</v>
      </c>
      <c r="N248">
        <v>32</v>
      </c>
      <c r="O248" t="s">
        <v>9</v>
      </c>
      <c r="P248" t="s">
        <v>26</v>
      </c>
      <c r="Q248" t="s">
        <v>106</v>
      </c>
      <c r="R248" t="s">
        <v>12</v>
      </c>
      <c r="S248">
        <v>1</v>
      </c>
      <c r="T248">
        <v>676.26</v>
      </c>
      <c r="U248">
        <v>0.14000000000000001</v>
      </c>
      <c r="V248">
        <v>581.58359999999993</v>
      </c>
      <c r="W248" t="s">
        <v>1826</v>
      </c>
    </row>
    <row r="249" spans="1:23">
      <c r="A249" s="27">
        <v>45465</v>
      </c>
      <c r="B249" t="s">
        <v>1163</v>
      </c>
      <c r="C249" t="s">
        <v>1656</v>
      </c>
      <c r="D249" t="s">
        <v>3914</v>
      </c>
      <c r="E249" t="s">
        <v>1566</v>
      </c>
      <c r="F249" t="s">
        <v>3848</v>
      </c>
      <c r="G249" t="s">
        <v>1713</v>
      </c>
      <c r="H249" t="s">
        <v>1799</v>
      </c>
      <c r="I249" t="s">
        <v>1800</v>
      </c>
      <c r="J249" t="s">
        <v>1763</v>
      </c>
      <c r="K249" t="s">
        <v>207</v>
      </c>
      <c r="L249" t="s">
        <v>1765</v>
      </c>
      <c r="M249" t="s">
        <v>1164</v>
      </c>
      <c r="N249">
        <v>28</v>
      </c>
      <c r="O249" t="s">
        <v>9</v>
      </c>
      <c r="P249" t="s">
        <v>26</v>
      </c>
      <c r="Q249" t="s">
        <v>39</v>
      </c>
      <c r="R249" t="s">
        <v>12</v>
      </c>
      <c r="S249">
        <v>1</v>
      </c>
      <c r="T249">
        <v>606.01</v>
      </c>
      <c r="U249">
        <v>0.04</v>
      </c>
      <c r="V249">
        <v>581.76959999999997</v>
      </c>
      <c r="W249" t="s">
        <v>1826</v>
      </c>
    </row>
    <row r="250" spans="1:23">
      <c r="A250" s="27">
        <v>45466</v>
      </c>
      <c r="B250" t="s">
        <v>32</v>
      </c>
      <c r="C250" t="s">
        <v>1618</v>
      </c>
      <c r="D250" t="s">
        <v>3891</v>
      </c>
      <c r="E250" t="s">
        <v>1544</v>
      </c>
      <c r="F250" t="s">
        <v>3852</v>
      </c>
      <c r="G250" t="s">
        <v>1675</v>
      </c>
      <c r="H250" t="s">
        <v>1779</v>
      </c>
      <c r="I250" t="s">
        <v>1780</v>
      </c>
      <c r="J250" t="s">
        <v>1763</v>
      </c>
      <c r="K250" t="s">
        <v>1781</v>
      </c>
      <c r="L250" t="s">
        <v>1772</v>
      </c>
      <c r="M250" t="s">
        <v>33</v>
      </c>
      <c r="N250">
        <v>24</v>
      </c>
      <c r="O250" t="s">
        <v>9</v>
      </c>
      <c r="P250" t="s">
        <v>26</v>
      </c>
      <c r="Q250" t="s">
        <v>163</v>
      </c>
      <c r="R250" t="s">
        <v>12</v>
      </c>
      <c r="S250">
        <v>4</v>
      </c>
      <c r="T250">
        <v>185.67</v>
      </c>
      <c r="U250">
        <v>0.21</v>
      </c>
      <c r="V250">
        <v>586.71719999999993</v>
      </c>
      <c r="W250" t="s">
        <v>1824</v>
      </c>
    </row>
    <row r="251" spans="1:23">
      <c r="A251" s="27">
        <v>45466</v>
      </c>
      <c r="B251" t="s">
        <v>1101</v>
      </c>
      <c r="C251" t="s">
        <v>1720</v>
      </c>
      <c r="D251" t="s">
        <v>3947</v>
      </c>
      <c r="E251" t="s">
        <v>1544</v>
      </c>
      <c r="F251" t="s">
        <v>3858</v>
      </c>
      <c r="G251" t="s">
        <v>1583</v>
      </c>
      <c r="H251" t="s">
        <v>1804</v>
      </c>
      <c r="I251" t="s">
        <v>1805</v>
      </c>
      <c r="J251" t="s">
        <v>1784</v>
      </c>
      <c r="K251" t="s">
        <v>1806</v>
      </c>
      <c r="L251" t="s">
        <v>1756</v>
      </c>
      <c r="M251" t="s">
        <v>1102</v>
      </c>
      <c r="N251">
        <v>25</v>
      </c>
      <c r="O251" t="s">
        <v>16</v>
      </c>
      <c r="P251" t="s">
        <v>26</v>
      </c>
      <c r="Q251" t="s">
        <v>133</v>
      </c>
      <c r="R251" t="s">
        <v>12</v>
      </c>
      <c r="S251">
        <v>4</v>
      </c>
      <c r="T251">
        <v>164.93</v>
      </c>
      <c r="U251">
        <v>0.11</v>
      </c>
      <c r="V251">
        <v>587.1508</v>
      </c>
      <c r="W251" t="s">
        <v>1826</v>
      </c>
    </row>
    <row r="252" spans="1:23">
      <c r="A252" s="27">
        <v>45466</v>
      </c>
      <c r="B252" t="s">
        <v>604</v>
      </c>
      <c r="C252" t="s">
        <v>1560</v>
      </c>
      <c r="D252" t="s">
        <v>3851</v>
      </c>
      <c r="E252" t="s">
        <v>1544</v>
      </c>
      <c r="F252" t="s">
        <v>3852</v>
      </c>
      <c r="G252" t="s">
        <v>1591</v>
      </c>
      <c r="H252" t="s">
        <v>1769</v>
      </c>
      <c r="I252" t="s">
        <v>1770</v>
      </c>
      <c r="J252" t="s">
        <v>1763</v>
      </c>
      <c r="K252" t="s">
        <v>1771</v>
      </c>
      <c r="L252" t="s">
        <v>1772</v>
      </c>
      <c r="M252" t="s">
        <v>605</v>
      </c>
      <c r="N252">
        <v>18</v>
      </c>
      <c r="O252" t="s">
        <v>9</v>
      </c>
      <c r="P252" t="s">
        <v>26</v>
      </c>
      <c r="Q252" t="s">
        <v>194</v>
      </c>
      <c r="R252" t="s">
        <v>12</v>
      </c>
      <c r="S252">
        <v>4</v>
      </c>
      <c r="T252">
        <v>149.83000000000001</v>
      </c>
      <c r="U252">
        <v>0.02</v>
      </c>
      <c r="V252">
        <v>587.33360000000005</v>
      </c>
      <c r="W252" t="s">
        <v>1826</v>
      </c>
    </row>
    <row r="253" spans="1:23">
      <c r="A253" s="27">
        <v>45468</v>
      </c>
      <c r="B253" t="s">
        <v>794</v>
      </c>
      <c r="C253" t="s">
        <v>1618</v>
      </c>
      <c r="D253" t="s">
        <v>3891</v>
      </c>
      <c r="E253" t="s">
        <v>1544</v>
      </c>
      <c r="F253" t="s">
        <v>3852</v>
      </c>
      <c r="G253" t="s">
        <v>1721</v>
      </c>
      <c r="H253" t="s">
        <v>1761</v>
      </c>
      <c r="I253" t="s">
        <v>1762</v>
      </c>
      <c r="J253" t="s">
        <v>1763</v>
      </c>
      <c r="K253" t="s">
        <v>1764</v>
      </c>
      <c r="L253" t="s">
        <v>1765</v>
      </c>
      <c r="M253" t="s">
        <v>795</v>
      </c>
      <c r="N253">
        <v>19</v>
      </c>
      <c r="O253" t="s">
        <v>9</v>
      </c>
      <c r="P253" t="s">
        <v>26</v>
      </c>
      <c r="Q253" t="s">
        <v>30</v>
      </c>
      <c r="R253" t="s">
        <v>12</v>
      </c>
      <c r="S253">
        <v>2</v>
      </c>
      <c r="T253">
        <v>355.3</v>
      </c>
      <c r="U253">
        <v>0</v>
      </c>
      <c r="V253">
        <v>589.798</v>
      </c>
      <c r="W253" t="s">
        <v>1826</v>
      </c>
    </row>
    <row r="254" spans="1:23">
      <c r="A254" s="27">
        <v>45469</v>
      </c>
      <c r="B254" t="s">
        <v>737</v>
      </c>
      <c r="C254" t="s">
        <v>1666</v>
      </c>
      <c r="D254" t="s">
        <v>3919</v>
      </c>
      <c r="E254" t="s">
        <v>1558</v>
      </c>
      <c r="F254" t="s">
        <v>3861</v>
      </c>
      <c r="G254" t="s">
        <v>1699</v>
      </c>
      <c r="H254" t="s">
        <v>1792</v>
      </c>
      <c r="I254" t="s">
        <v>1793</v>
      </c>
      <c r="J254" t="s">
        <v>1763</v>
      </c>
      <c r="K254" t="s">
        <v>395</v>
      </c>
      <c r="L254" t="s">
        <v>1772</v>
      </c>
      <c r="M254" t="s">
        <v>738</v>
      </c>
      <c r="N254">
        <v>32</v>
      </c>
      <c r="O254" t="s">
        <v>16</v>
      </c>
      <c r="P254" t="s">
        <v>26</v>
      </c>
      <c r="Q254" t="s">
        <v>25</v>
      </c>
      <c r="R254" t="s">
        <v>12</v>
      </c>
      <c r="S254">
        <v>2</v>
      </c>
      <c r="T254">
        <v>410.63</v>
      </c>
      <c r="U254">
        <v>0.28000000000000003</v>
      </c>
      <c r="V254">
        <v>591.30719999999997</v>
      </c>
      <c r="W254" t="s">
        <v>1829</v>
      </c>
    </row>
    <row r="255" spans="1:23">
      <c r="A255" s="27">
        <v>45470</v>
      </c>
      <c r="B255" t="s">
        <v>1516</v>
      </c>
      <c r="C255" t="s">
        <v>1744</v>
      </c>
      <c r="D255" t="s">
        <v>3959</v>
      </c>
      <c r="E255" t="s">
        <v>1563</v>
      </c>
      <c r="F255" t="s">
        <v>3854</v>
      </c>
      <c r="G255" t="s">
        <v>1717</v>
      </c>
      <c r="H255" t="s">
        <v>1766</v>
      </c>
      <c r="I255" t="s">
        <v>1767</v>
      </c>
      <c r="J255" t="s">
        <v>1759</v>
      </c>
      <c r="K255" t="s">
        <v>1768</v>
      </c>
      <c r="L255" t="s">
        <v>1765</v>
      </c>
      <c r="M255" t="s">
        <v>1517</v>
      </c>
      <c r="N255">
        <v>28</v>
      </c>
      <c r="O255" t="s">
        <v>9</v>
      </c>
      <c r="P255" t="s">
        <v>26</v>
      </c>
      <c r="Q255" t="s">
        <v>287</v>
      </c>
      <c r="R255" t="s">
        <v>12</v>
      </c>
      <c r="S255">
        <v>3</v>
      </c>
      <c r="T255">
        <v>212.08</v>
      </c>
      <c r="U255">
        <v>7.0000000000000007E-2</v>
      </c>
      <c r="V255">
        <v>591.70319999999992</v>
      </c>
      <c r="W255" t="s">
        <v>1824</v>
      </c>
    </row>
    <row r="256" spans="1:23">
      <c r="A256" s="27">
        <v>45472</v>
      </c>
      <c r="B256" t="s">
        <v>147</v>
      </c>
      <c r="C256" t="s">
        <v>1706</v>
      </c>
      <c r="D256" t="s">
        <v>3940</v>
      </c>
      <c r="E256" t="s">
        <v>1544</v>
      </c>
      <c r="F256" t="s">
        <v>3852</v>
      </c>
      <c r="G256" t="s">
        <v>1693</v>
      </c>
      <c r="H256" t="s">
        <v>1797</v>
      </c>
      <c r="I256" t="s">
        <v>1798</v>
      </c>
      <c r="J256" t="s">
        <v>1754</v>
      </c>
      <c r="K256" t="s">
        <v>129</v>
      </c>
      <c r="L256" t="s">
        <v>1756</v>
      </c>
      <c r="M256" t="s">
        <v>148</v>
      </c>
      <c r="N256">
        <v>27</v>
      </c>
      <c r="O256" t="s">
        <v>16</v>
      </c>
      <c r="P256" t="s">
        <v>26</v>
      </c>
      <c r="Q256" t="s">
        <v>58</v>
      </c>
      <c r="R256" t="s">
        <v>12</v>
      </c>
      <c r="S256">
        <v>1</v>
      </c>
      <c r="T256">
        <v>823.61</v>
      </c>
      <c r="U256">
        <v>0.28000000000000003</v>
      </c>
      <c r="V256">
        <v>592.99919999999997</v>
      </c>
      <c r="W256" t="s">
        <v>1826</v>
      </c>
    </row>
    <row r="257" spans="1:23">
      <c r="A257" s="27">
        <v>45472</v>
      </c>
      <c r="B257" t="s">
        <v>743</v>
      </c>
      <c r="C257" t="s">
        <v>1728</v>
      </c>
      <c r="D257" t="s">
        <v>3951</v>
      </c>
      <c r="E257" t="s">
        <v>1563</v>
      </c>
      <c r="F257" t="s">
        <v>3848</v>
      </c>
      <c r="G257" t="s">
        <v>1737</v>
      </c>
      <c r="H257" t="s">
        <v>1797</v>
      </c>
      <c r="I257" t="s">
        <v>1798</v>
      </c>
      <c r="J257" t="s">
        <v>1754</v>
      </c>
      <c r="K257" t="s">
        <v>129</v>
      </c>
      <c r="L257" t="s">
        <v>1756</v>
      </c>
      <c r="M257" t="s">
        <v>744</v>
      </c>
      <c r="N257">
        <v>22</v>
      </c>
      <c r="O257" t="s">
        <v>16</v>
      </c>
      <c r="P257" t="s">
        <v>26</v>
      </c>
      <c r="Q257" t="s">
        <v>201</v>
      </c>
      <c r="R257" t="s">
        <v>12</v>
      </c>
      <c r="S257">
        <v>1</v>
      </c>
      <c r="T257">
        <v>752.45</v>
      </c>
      <c r="U257">
        <v>0.21</v>
      </c>
      <c r="V257">
        <v>594.43550000000005</v>
      </c>
      <c r="W257" t="s">
        <v>1829</v>
      </c>
    </row>
    <row r="258" spans="1:23">
      <c r="A258" s="27">
        <v>45473</v>
      </c>
      <c r="B258" t="s">
        <v>1160</v>
      </c>
      <c r="C258" t="s">
        <v>1682</v>
      </c>
      <c r="D258" t="s">
        <v>3927</v>
      </c>
      <c r="E258" t="s">
        <v>1563</v>
      </c>
      <c r="F258" t="s">
        <v>3848</v>
      </c>
      <c r="G258" t="s">
        <v>1552</v>
      </c>
      <c r="H258" t="s">
        <v>1782</v>
      </c>
      <c r="I258" t="s">
        <v>1783</v>
      </c>
      <c r="J258" t="s">
        <v>1784</v>
      </c>
      <c r="K258" t="s">
        <v>1785</v>
      </c>
      <c r="L258" t="s">
        <v>1772</v>
      </c>
      <c r="M258" t="s">
        <v>1161</v>
      </c>
      <c r="N258">
        <v>21</v>
      </c>
      <c r="O258" t="s">
        <v>16</v>
      </c>
      <c r="P258" t="s">
        <v>26</v>
      </c>
      <c r="Q258" t="s">
        <v>66</v>
      </c>
      <c r="R258" t="s">
        <v>12</v>
      </c>
      <c r="S258">
        <v>1</v>
      </c>
      <c r="T258">
        <v>620.80999999999995</v>
      </c>
      <c r="U258">
        <v>0.04</v>
      </c>
      <c r="V258">
        <v>595.97759999999994</v>
      </c>
      <c r="W258" t="s">
        <v>1826</v>
      </c>
    </row>
    <row r="259" spans="1:23">
      <c r="A259" s="27">
        <v>45474</v>
      </c>
      <c r="B259" t="s">
        <v>1172</v>
      </c>
      <c r="C259" t="s">
        <v>1670</v>
      </c>
      <c r="D259" t="s">
        <v>3921</v>
      </c>
      <c r="E259" t="s">
        <v>1566</v>
      </c>
      <c r="F259" t="s">
        <v>3872</v>
      </c>
      <c r="G259" t="s">
        <v>1705</v>
      </c>
      <c r="H259" t="s">
        <v>1807</v>
      </c>
      <c r="I259" t="s">
        <v>1808</v>
      </c>
      <c r="J259" t="s">
        <v>1759</v>
      </c>
      <c r="K259" t="s">
        <v>1809</v>
      </c>
      <c r="L259" t="s">
        <v>1756</v>
      </c>
      <c r="M259" t="s">
        <v>1173</v>
      </c>
      <c r="N259">
        <v>26</v>
      </c>
      <c r="O259" t="s">
        <v>9</v>
      </c>
      <c r="P259" t="s">
        <v>26</v>
      </c>
      <c r="Q259" t="s">
        <v>35</v>
      </c>
      <c r="R259" t="s">
        <v>12</v>
      </c>
      <c r="S259">
        <v>2</v>
      </c>
      <c r="T259">
        <v>352.63</v>
      </c>
      <c r="U259">
        <v>0.15</v>
      </c>
      <c r="V259">
        <v>599.471</v>
      </c>
      <c r="W259" t="s">
        <v>1824</v>
      </c>
    </row>
    <row r="260" spans="1:23">
      <c r="A260" s="27">
        <v>45475</v>
      </c>
      <c r="B260" t="s">
        <v>20</v>
      </c>
      <c r="C260" t="s">
        <v>1706</v>
      </c>
      <c r="D260" t="s">
        <v>3940</v>
      </c>
      <c r="E260" t="s">
        <v>1544</v>
      </c>
      <c r="F260" t="s">
        <v>3852</v>
      </c>
      <c r="G260" t="s">
        <v>1695</v>
      </c>
      <c r="H260" t="s">
        <v>1807</v>
      </c>
      <c r="I260" t="s">
        <v>1808</v>
      </c>
      <c r="J260" t="s">
        <v>1759</v>
      </c>
      <c r="K260" t="s">
        <v>1809</v>
      </c>
      <c r="L260" t="s">
        <v>1756</v>
      </c>
      <c r="M260" t="s">
        <v>3982</v>
      </c>
      <c r="N260">
        <v>29</v>
      </c>
      <c r="O260" t="s">
        <v>16</v>
      </c>
      <c r="P260" t="s">
        <v>26</v>
      </c>
      <c r="Q260" t="s">
        <v>328</v>
      </c>
      <c r="R260" t="s">
        <v>12</v>
      </c>
      <c r="S260">
        <v>2</v>
      </c>
      <c r="T260">
        <v>418.23</v>
      </c>
      <c r="U260">
        <v>0.28000000000000003</v>
      </c>
      <c r="V260">
        <v>602.25120000000004</v>
      </c>
      <c r="W260" t="s">
        <v>1829</v>
      </c>
    </row>
    <row r="261" spans="1:23">
      <c r="A261" s="27">
        <v>45477</v>
      </c>
      <c r="B261" t="s">
        <v>63</v>
      </c>
      <c r="C261" t="s">
        <v>1694</v>
      </c>
      <c r="D261" t="s">
        <v>3934</v>
      </c>
      <c r="E261" t="s">
        <v>1566</v>
      </c>
      <c r="F261" t="s">
        <v>3887</v>
      </c>
      <c r="G261" t="s">
        <v>1603</v>
      </c>
      <c r="H261" t="s">
        <v>1797</v>
      </c>
      <c r="I261" t="s">
        <v>1798</v>
      </c>
      <c r="J261" t="s">
        <v>1754</v>
      </c>
      <c r="K261" t="s">
        <v>129</v>
      </c>
      <c r="L261" t="s">
        <v>1756</v>
      </c>
      <c r="M261" t="s">
        <v>64</v>
      </c>
      <c r="N261">
        <v>32</v>
      </c>
      <c r="O261" t="s">
        <v>16</v>
      </c>
      <c r="P261" t="s">
        <v>26</v>
      </c>
      <c r="Q261" t="s">
        <v>39</v>
      </c>
      <c r="R261" t="s">
        <v>12</v>
      </c>
      <c r="S261">
        <v>3</v>
      </c>
      <c r="T261">
        <v>239.57</v>
      </c>
      <c r="U261">
        <v>0.16</v>
      </c>
      <c r="V261">
        <v>603.71640000000002</v>
      </c>
      <c r="W261" t="s">
        <v>1826</v>
      </c>
    </row>
    <row r="262" spans="1:23">
      <c r="A262" s="27">
        <v>45477</v>
      </c>
      <c r="B262" t="s">
        <v>1252</v>
      </c>
      <c r="C262" t="s">
        <v>1590</v>
      </c>
      <c r="D262" t="s">
        <v>3874</v>
      </c>
      <c r="E262" t="s">
        <v>1544</v>
      </c>
      <c r="F262" t="s">
        <v>3875</v>
      </c>
      <c r="G262" t="s">
        <v>1701</v>
      </c>
      <c r="H262" t="s">
        <v>1752</v>
      </c>
      <c r="I262" t="s">
        <v>1753</v>
      </c>
      <c r="J262" t="s">
        <v>1754</v>
      </c>
      <c r="K262" t="s">
        <v>1755</v>
      </c>
      <c r="L262" t="s">
        <v>1756</v>
      </c>
      <c r="M262" t="s">
        <v>1253</v>
      </c>
      <c r="N262">
        <v>31</v>
      </c>
      <c r="O262" t="s">
        <v>9</v>
      </c>
      <c r="P262" t="s">
        <v>26</v>
      </c>
      <c r="Q262" t="s">
        <v>62</v>
      </c>
      <c r="R262" t="s">
        <v>12</v>
      </c>
      <c r="S262">
        <v>2</v>
      </c>
      <c r="T262">
        <v>347.95</v>
      </c>
      <c r="U262">
        <v>0.13</v>
      </c>
      <c r="V262">
        <v>605.43299999999999</v>
      </c>
      <c r="W262" t="s">
        <v>1826</v>
      </c>
    </row>
    <row r="263" spans="1:23">
      <c r="A263" s="27">
        <v>45477</v>
      </c>
      <c r="B263" t="s">
        <v>869</v>
      </c>
      <c r="C263" t="s">
        <v>1676</v>
      </c>
      <c r="D263" t="s">
        <v>3924</v>
      </c>
      <c r="E263" t="s">
        <v>1558</v>
      </c>
      <c r="F263" t="s">
        <v>3906</v>
      </c>
      <c r="G263" t="s">
        <v>1723</v>
      </c>
      <c r="H263" t="s">
        <v>1761</v>
      </c>
      <c r="I263" t="s">
        <v>1762</v>
      </c>
      <c r="J263" t="s">
        <v>1763</v>
      </c>
      <c r="K263" t="s">
        <v>1764</v>
      </c>
      <c r="L263" t="s">
        <v>1765</v>
      </c>
      <c r="M263" t="s">
        <v>870</v>
      </c>
      <c r="N263">
        <v>23</v>
      </c>
      <c r="O263" t="s">
        <v>9</v>
      </c>
      <c r="P263" t="s">
        <v>26</v>
      </c>
      <c r="Q263" t="s">
        <v>194</v>
      </c>
      <c r="R263" t="s">
        <v>12</v>
      </c>
      <c r="S263">
        <v>1</v>
      </c>
      <c r="T263">
        <v>644.15</v>
      </c>
      <c r="U263">
        <v>0.06</v>
      </c>
      <c r="V263">
        <v>605.50099999999998</v>
      </c>
      <c r="W263" t="s">
        <v>1829</v>
      </c>
    </row>
    <row r="264" spans="1:23">
      <c r="A264" s="27">
        <v>45478</v>
      </c>
      <c r="B264" t="s">
        <v>1101</v>
      </c>
      <c r="C264" t="s">
        <v>1662</v>
      </c>
      <c r="D264" t="s">
        <v>3917</v>
      </c>
      <c r="E264" t="s">
        <v>1566</v>
      </c>
      <c r="F264" t="s">
        <v>3856</v>
      </c>
      <c r="G264" t="s">
        <v>1601</v>
      </c>
      <c r="H264" t="s">
        <v>1766</v>
      </c>
      <c r="I264" t="s">
        <v>1767</v>
      </c>
      <c r="J264" t="s">
        <v>1759</v>
      </c>
      <c r="K264" t="s">
        <v>1768</v>
      </c>
      <c r="L264" t="s">
        <v>1765</v>
      </c>
      <c r="M264" t="s">
        <v>1102</v>
      </c>
      <c r="N264">
        <v>25</v>
      </c>
      <c r="O264" t="s">
        <v>16</v>
      </c>
      <c r="P264" t="s">
        <v>26</v>
      </c>
      <c r="Q264" t="s">
        <v>267</v>
      </c>
      <c r="R264" t="s">
        <v>12</v>
      </c>
      <c r="S264">
        <v>2</v>
      </c>
      <c r="T264">
        <v>422.13</v>
      </c>
      <c r="U264">
        <v>0.28000000000000003</v>
      </c>
      <c r="V264">
        <v>607.86720000000003</v>
      </c>
      <c r="W264" t="s">
        <v>1824</v>
      </c>
    </row>
    <row r="265" spans="1:23">
      <c r="A265" s="27">
        <v>45479</v>
      </c>
      <c r="B265" t="s">
        <v>631</v>
      </c>
      <c r="C265" t="s">
        <v>1682</v>
      </c>
      <c r="D265" t="s">
        <v>3927</v>
      </c>
      <c r="E265" t="s">
        <v>1563</v>
      </c>
      <c r="F265" t="s">
        <v>3848</v>
      </c>
      <c r="G265" t="s">
        <v>1571</v>
      </c>
      <c r="H265" t="s">
        <v>1782</v>
      </c>
      <c r="I265" t="s">
        <v>1783</v>
      </c>
      <c r="J265" t="s">
        <v>1784</v>
      </c>
      <c r="K265" t="s">
        <v>1785</v>
      </c>
      <c r="L265" t="s">
        <v>1772</v>
      </c>
      <c r="M265" t="s">
        <v>632</v>
      </c>
      <c r="N265">
        <v>26</v>
      </c>
      <c r="O265" t="s">
        <v>9</v>
      </c>
      <c r="P265" t="s">
        <v>26</v>
      </c>
      <c r="Q265" t="s">
        <v>96</v>
      </c>
      <c r="R265" t="s">
        <v>12</v>
      </c>
      <c r="S265">
        <v>1</v>
      </c>
      <c r="T265">
        <v>664.87</v>
      </c>
      <c r="U265">
        <v>0.08</v>
      </c>
      <c r="V265">
        <v>611.68040000000008</v>
      </c>
      <c r="W265" t="s">
        <v>1826</v>
      </c>
    </row>
    <row r="266" spans="1:23">
      <c r="A266" s="27">
        <v>45480</v>
      </c>
      <c r="B266" t="s">
        <v>360</v>
      </c>
      <c r="C266" t="s">
        <v>1553</v>
      </c>
      <c r="D266" t="s">
        <v>3845</v>
      </c>
      <c r="E266" t="s">
        <v>1547</v>
      </c>
      <c r="F266" t="s">
        <v>3846</v>
      </c>
      <c r="G266" t="s">
        <v>1727</v>
      </c>
      <c r="H266" t="s">
        <v>1810</v>
      </c>
      <c r="I266" t="s">
        <v>1811</v>
      </c>
      <c r="J266" t="s">
        <v>1754</v>
      </c>
      <c r="K266" t="s">
        <v>1812</v>
      </c>
      <c r="L266" t="s">
        <v>1756</v>
      </c>
      <c r="M266" t="s">
        <v>361</v>
      </c>
      <c r="N266">
        <v>29</v>
      </c>
      <c r="O266" t="s">
        <v>9</v>
      </c>
      <c r="P266" t="s">
        <v>26</v>
      </c>
      <c r="Q266" t="s">
        <v>51</v>
      </c>
      <c r="R266" t="s">
        <v>12</v>
      </c>
      <c r="S266">
        <v>3</v>
      </c>
      <c r="T266">
        <v>217.22</v>
      </c>
      <c r="U266">
        <v>0.06</v>
      </c>
      <c r="V266">
        <v>612.56039999999996</v>
      </c>
      <c r="W266" t="s">
        <v>1824</v>
      </c>
    </row>
    <row r="267" spans="1:23">
      <c r="A267" s="27">
        <v>45480</v>
      </c>
      <c r="B267" t="s">
        <v>948</v>
      </c>
      <c r="C267" t="s">
        <v>1620</v>
      </c>
      <c r="D267" t="s">
        <v>3892</v>
      </c>
      <c r="E267" t="s">
        <v>1547</v>
      </c>
      <c r="F267" t="s">
        <v>3841</v>
      </c>
      <c r="G267" t="s">
        <v>1645</v>
      </c>
      <c r="H267" t="s">
        <v>1799</v>
      </c>
      <c r="I267" t="s">
        <v>1800</v>
      </c>
      <c r="J267" t="s">
        <v>1763</v>
      </c>
      <c r="K267" t="s">
        <v>207</v>
      </c>
      <c r="L267" t="s">
        <v>1765</v>
      </c>
      <c r="M267" t="s">
        <v>949</v>
      </c>
      <c r="N267">
        <v>29</v>
      </c>
      <c r="O267" t="s">
        <v>9</v>
      </c>
      <c r="P267" t="s">
        <v>26</v>
      </c>
      <c r="Q267" t="s">
        <v>81</v>
      </c>
      <c r="R267" t="s">
        <v>12</v>
      </c>
      <c r="S267">
        <v>1</v>
      </c>
      <c r="T267">
        <v>850.83</v>
      </c>
      <c r="U267">
        <v>0.28000000000000003</v>
      </c>
      <c r="V267">
        <v>612.59760000000006</v>
      </c>
      <c r="W267" t="s">
        <v>1824</v>
      </c>
    </row>
    <row r="268" spans="1:23">
      <c r="A268" s="27">
        <v>45480</v>
      </c>
      <c r="B268" t="s">
        <v>295</v>
      </c>
      <c r="C268" t="s">
        <v>1568</v>
      </c>
      <c r="D268" t="s">
        <v>3857</v>
      </c>
      <c r="E268" t="s">
        <v>1544</v>
      </c>
      <c r="F268" t="s">
        <v>3858</v>
      </c>
      <c r="G268" t="s">
        <v>1587</v>
      </c>
      <c r="H268" t="s">
        <v>1794</v>
      </c>
      <c r="I268" t="s">
        <v>1795</v>
      </c>
      <c r="J268" t="s">
        <v>1759</v>
      </c>
      <c r="K268" t="s">
        <v>1796</v>
      </c>
      <c r="L268" t="s">
        <v>1772</v>
      </c>
      <c r="M268" t="s">
        <v>296</v>
      </c>
      <c r="N268">
        <v>34</v>
      </c>
      <c r="O268" t="s">
        <v>16</v>
      </c>
      <c r="P268" t="s">
        <v>26</v>
      </c>
      <c r="Q268" t="s">
        <v>184</v>
      </c>
      <c r="R268" t="s">
        <v>12</v>
      </c>
      <c r="S268">
        <v>3</v>
      </c>
      <c r="T268">
        <v>240.27</v>
      </c>
      <c r="U268">
        <v>0.15</v>
      </c>
      <c r="V268">
        <v>612.68850000000009</v>
      </c>
      <c r="W268" t="s">
        <v>1829</v>
      </c>
    </row>
    <row r="269" spans="1:23">
      <c r="A269" s="27">
        <v>45480</v>
      </c>
      <c r="B269" t="s">
        <v>241</v>
      </c>
      <c r="C269" t="s">
        <v>1565</v>
      </c>
      <c r="D269" t="s">
        <v>3855</v>
      </c>
      <c r="E269" t="s">
        <v>1566</v>
      </c>
      <c r="F269" t="s">
        <v>3856</v>
      </c>
      <c r="G269" t="s">
        <v>1719</v>
      </c>
      <c r="H269" t="s">
        <v>1794</v>
      </c>
      <c r="I269" t="s">
        <v>1795</v>
      </c>
      <c r="J269" t="s">
        <v>1759</v>
      </c>
      <c r="K269" t="s">
        <v>1796</v>
      </c>
      <c r="L269" t="s">
        <v>1772</v>
      </c>
      <c r="M269" t="s">
        <v>242</v>
      </c>
      <c r="N269">
        <v>21</v>
      </c>
      <c r="O269" t="s">
        <v>16</v>
      </c>
      <c r="P269" t="s">
        <v>26</v>
      </c>
      <c r="Q269" t="s">
        <v>43</v>
      </c>
      <c r="R269" t="s">
        <v>12</v>
      </c>
      <c r="S269">
        <v>1</v>
      </c>
      <c r="T269">
        <v>829.83</v>
      </c>
      <c r="U269">
        <v>0.26</v>
      </c>
      <c r="V269">
        <v>614.07420000000002</v>
      </c>
      <c r="W269" t="s">
        <v>1824</v>
      </c>
    </row>
    <row r="270" spans="1:23">
      <c r="A270" s="27">
        <v>45481</v>
      </c>
      <c r="B270" t="s">
        <v>241</v>
      </c>
      <c r="C270" t="s">
        <v>1584</v>
      </c>
      <c r="D270" t="s">
        <v>3870</v>
      </c>
      <c r="E270" t="s">
        <v>1547</v>
      </c>
      <c r="F270" t="s">
        <v>3846</v>
      </c>
      <c r="G270" t="s">
        <v>1683</v>
      </c>
      <c r="H270" t="s">
        <v>1757</v>
      </c>
      <c r="I270" t="s">
        <v>1758</v>
      </c>
      <c r="J270" t="s">
        <v>1759</v>
      </c>
      <c r="K270" t="s">
        <v>1760</v>
      </c>
      <c r="L270" t="s">
        <v>1756</v>
      </c>
      <c r="M270" t="s">
        <v>242</v>
      </c>
      <c r="N270">
        <v>21</v>
      </c>
      <c r="O270" t="s">
        <v>16</v>
      </c>
      <c r="P270" t="s">
        <v>26</v>
      </c>
      <c r="Q270" t="s">
        <v>113</v>
      </c>
      <c r="R270" t="s">
        <v>12</v>
      </c>
      <c r="S270">
        <v>1</v>
      </c>
      <c r="T270">
        <v>691.38</v>
      </c>
      <c r="U270">
        <v>0.11</v>
      </c>
      <c r="V270">
        <v>615.32820000000004</v>
      </c>
      <c r="W270" t="s">
        <v>1824</v>
      </c>
    </row>
    <row r="271" spans="1:23">
      <c r="A271" s="27">
        <v>45485</v>
      </c>
      <c r="B271" t="s">
        <v>20</v>
      </c>
      <c r="C271" t="s">
        <v>1656</v>
      </c>
      <c r="D271" t="s">
        <v>3914</v>
      </c>
      <c r="E271" t="s">
        <v>1566</v>
      </c>
      <c r="F271" t="s">
        <v>3848</v>
      </c>
      <c r="G271" t="s">
        <v>1552</v>
      </c>
      <c r="H271" t="s">
        <v>1773</v>
      </c>
      <c r="I271" t="s">
        <v>1774</v>
      </c>
      <c r="J271" t="s">
        <v>1759</v>
      </c>
      <c r="K271" t="s">
        <v>1775</v>
      </c>
      <c r="L271" t="s">
        <v>1765</v>
      </c>
      <c r="M271" t="s">
        <v>3982</v>
      </c>
      <c r="N271">
        <v>29</v>
      </c>
      <c r="O271" t="s">
        <v>16</v>
      </c>
      <c r="P271" t="s">
        <v>26</v>
      </c>
      <c r="Q271" t="s">
        <v>313</v>
      </c>
      <c r="R271" t="s">
        <v>12</v>
      </c>
      <c r="S271">
        <v>1</v>
      </c>
      <c r="T271">
        <v>692.75</v>
      </c>
      <c r="U271">
        <v>0.11</v>
      </c>
      <c r="V271">
        <v>616.54750000000001</v>
      </c>
      <c r="W271" t="s">
        <v>1824</v>
      </c>
    </row>
    <row r="272" spans="1:23">
      <c r="A272" s="27">
        <v>45486</v>
      </c>
      <c r="B272" t="s">
        <v>172</v>
      </c>
      <c r="C272" t="s">
        <v>1590</v>
      </c>
      <c r="D272" t="s">
        <v>3874</v>
      </c>
      <c r="E272" t="s">
        <v>1544</v>
      </c>
      <c r="F272" t="s">
        <v>3875</v>
      </c>
      <c r="G272" t="s">
        <v>1715</v>
      </c>
      <c r="H272" t="s">
        <v>1789</v>
      </c>
      <c r="I272" t="s">
        <v>1790</v>
      </c>
      <c r="J272" t="s">
        <v>1754</v>
      </c>
      <c r="K272" t="s">
        <v>1791</v>
      </c>
      <c r="L272" t="s">
        <v>1772</v>
      </c>
      <c r="M272" t="s">
        <v>173</v>
      </c>
      <c r="N272">
        <v>34</v>
      </c>
      <c r="O272" t="s">
        <v>9</v>
      </c>
      <c r="P272" t="s">
        <v>26</v>
      </c>
      <c r="Q272" t="s">
        <v>171</v>
      </c>
      <c r="R272" t="s">
        <v>12</v>
      </c>
      <c r="S272">
        <v>1</v>
      </c>
      <c r="T272">
        <v>771.73</v>
      </c>
      <c r="U272">
        <v>0.2</v>
      </c>
      <c r="V272">
        <v>617.38400000000001</v>
      </c>
      <c r="W272" t="s">
        <v>1826</v>
      </c>
    </row>
    <row r="273" spans="1:23">
      <c r="A273" s="27">
        <v>45486</v>
      </c>
      <c r="B273" t="s">
        <v>40</v>
      </c>
      <c r="C273" t="s">
        <v>1656</v>
      </c>
      <c r="D273" t="s">
        <v>3914</v>
      </c>
      <c r="E273" t="s">
        <v>1566</v>
      </c>
      <c r="F273" t="s">
        <v>3848</v>
      </c>
      <c r="G273" t="s">
        <v>1667</v>
      </c>
      <c r="H273" t="s">
        <v>1757</v>
      </c>
      <c r="I273" t="s">
        <v>1758</v>
      </c>
      <c r="J273" t="s">
        <v>1759</v>
      </c>
      <c r="K273" t="s">
        <v>1760</v>
      </c>
      <c r="L273" t="s">
        <v>1756</v>
      </c>
      <c r="M273" t="s">
        <v>41</v>
      </c>
      <c r="N273">
        <v>29</v>
      </c>
      <c r="O273" t="s">
        <v>16</v>
      </c>
      <c r="P273" t="s">
        <v>26</v>
      </c>
      <c r="Q273" t="s">
        <v>324</v>
      </c>
      <c r="R273" t="s">
        <v>12</v>
      </c>
      <c r="S273">
        <v>2</v>
      </c>
      <c r="T273">
        <v>355.41</v>
      </c>
      <c r="U273">
        <v>0.13</v>
      </c>
      <c r="V273">
        <v>618.41340000000002</v>
      </c>
      <c r="W273" t="s">
        <v>1826</v>
      </c>
    </row>
    <row r="274" spans="1:23">
      <c r="A274" s="27">
        <v>45486</v>
      </c>
      <c r="B274" t="s">
        <v>393</v>
      </c>
      <c r="C274" t="s">
        <v>1746</v>
      </c>
      <c r="D274" t="s">
        <v>3960</v>
      </c>
      <c r="E274" t="s">
        <v>1544</v>
      </c>
      <c r="F274" t="s">
        <v>3858</v>
      </c>
      <c r="G274" t="s">
        <v>1731</v>
      </c>
      <c r="H274" t="s">
        <v>1792</v>
      </c>
      <c r="I274" t="s">
        <v>1793</v>
      </c>
      <c r="J274" t="s">
        <v>1763</v>
      </c>
      <c r="K274" t="s">
        <v>395</v>
      </c>
      <c r="L274" t="s">
        <v>1772</v>
      </c>
      <c r="M274" t="s">
        <v>394</v>
      </c>
      <c r="N274">
        <v>27</v>
      </c>
      <c r="O274" t="s">
        <v>16</v>
      </c>
      <c r="P274" t="s">
        <v>26</v>
      </c>
      <c r="Q274" t="s">
        <v>92</v>
      </c>
      <c r="R274" t="s">
        <v>12</v>
      </c>
      <c r="S274">
        <v>1</v>
      </c>
      <c r="T274">
        <v>736.54</v>
      </c>
      <c r="U274">
        <v>0.16</v>
      </c>
      <c r="V274">
        <v>618.69359999999995</v>
      </c>
      <c r="W274" t="s">
        <v>1826</v>
      </c>
    </row>
    <row r="275" spans="1:23">
      <c r="A275" s="27">
        <v>45488</v>
      </c>
      <c r="B275" t="s">
        <v>384</v>
      </c>
      <c r="C275" t="s">
        <v>1616</v>
      </c>
      <c r="D275" t="s">
        <v>3890</v>
      </c>
      <c r="E275" t="s">
        <v>1563</v>
      </c>
      <c r="F275" t="s">
        <v>3839</v>
      </c>
      <c r="G275" t="s">
        <v>1597</v>
      </c>
      <c r="H275" t="s">
        <v>1792</v>
      </c>
      <c r="I275" t="s">
        <v>1793</v>
      </c>
      <c r="J275" t="s">
        <v>1763</v>
      </c>
      <c r="K275" t="s">
        <v>395</v>
      </c>
      <c r="L275" t="s">
        <v>1772</v>
      </c>
      <c r="M275" t="s">
        <v>385</v>
      </c>
      <c r="N275">
        <v>27</v>
      </c>
      <c r="O275" t="s">
        <v>9</v>
      </c>
      <c r="P275" t="s">
        <v>26</v>
      </c>
      <c r="Q275" t="s">
        <v>201</v>
      </c>
      <c r="R275" t="s">
        <v>12</v>
      </c>
      <c r="S275">
        <v>2</v>
      </c>
      <c r="T275">
        <v>414.18</v>
      </c>
      <c r="U275">
        <v>0.25</v>
      </c>
      <c r="V275">
        <v>621.27</v>
      </c>
      <c r="W275" t="s">
        <v>1829</v>
      </c>
    </row>
    <row r="276" spans="1:23">
      <c r="A276" s="27">
        <v>45489</v>
      </c>
      <c r="B276" t="s">
        <v>1495</v>
      </c>
      <c r="C276" t="s">
        <v>1686</v>
      </c>
      <c r="D276" t="s">
        <v>3930</v>
      </c>
      <c r="E276" t="s">
        <v>1547</v>
      </c>
      <c r="F276" t="s">
        <v>3846</v>
      </c>
      <c r="G276" t="s">
        <v>1683</v>
      </c>
      <c r="H276" t="s">
        <v>1776</v>
      </c>
      <c r="I276" t="s">
        <v>1777</v>
      </c>
      <c r="J276" t="s">
        <v>1754</v>
      </c>
      <c r="K276" t="s">
        <v>1778</v>
      </c>
      <c r="L276" t="s">
        <v>1772</v>
      </c>
      <c r="M276" t="s">
        <v>1496</v>
      </c>
      <c r="N276">
        <v>22</v>
      </c>
      <c r="O276" t="s">
        <v>16</v>
      </c>
      <c r="P276" t="s">
        <v>26</v>
      </c>
      <c r="Q276" t="s">
        <v>66</v>
      </c>
      <c r="R276" t="s">
        <v>12</v>
      </c>
      <c r="S276">
        <v>2</v>
      </c>
      <c r="T276">
        <v>354.09</v>
      </c>
      <c r="U276">
        <v>0.12</v>
      </c>
      <c r="V276">
        <v>623.19839999999999</v>
      </c>
      <c r="W276" t="s">
        <v>1824</v>
      </c>
    </row>
    <row r="277" spans="1:23">
      <c r="A277" s="27">
        <v>45489</v>
      </c>
      <c r="B277" t="s">
        <v>1098</v>
      </c>
      <c r="C277" t="s">
        <v>1732</v>
      </c>
      <c r="D277" t="s">
        <v>3953</v>
      </c>
      <c r="E277" t="s">
        <v>1544</v>
      </c>
      <c r="F277" t="s">
        <v>3866</v>
      </c>
      <c r="G277" t="s">
        <v>1605</v>
      </c>
      <c r="H277" t="s">
        <v>1813</v>
      </c>
      <c r="I277" t="s">
        <v>1814</v>
      </c>
      <c r="J277" t="s">
        <v>1754</v>
      </c>
      <c r="K277" t="s">
        <v>1815</v>
      </c>
      <c r="L277" t="s">
        <v>1772</v>
      </c>
      <c r="M277" t="s">
        <v>1099</v>
      </c>
      <c r="N277">
        <v>26</v>
      </c>
      <c r="O277" t="s">
        <v>9</v>
      </c>
      <c r="P277" t="s">
        <v>26</v>
      </c>
      <c r="Q277" t="s">
        <v>715</v>
      </c>
      <c r="R277" t="s">
        <v>12</v>
      </c>
      <c r="S277">
        <v>2</v>
      </c>
      <c r="T277">
        <v>318.62</v>
      </c>
      <c r="U277">
        <v>0.02</v>
      </c>
      <c r="V277">
        <v>624.49519999999995</v>
      </c>
      <c r="W277" t="s">
        <v>1826</v>
      </c>
    </row>
    <row r="278" spans="1:23">
      <c r="A278" s="27">
        <v>45489</v>
      </c>
      <c r="B278" t="s">
        <v>978</v>
      </c>
      <c r="C278" t="s">
        <v>1555</v>
      </c>
      <c r="D278" t="s">
        <v>3847</v>
      </c>
      <c r="E278" t="s">
        <v>1547</v>
      </c>
      <c r="F278" t="s">
        <v>3848</v>
      </c>
      <c r="G278" t="s">
        <v>1721</v>
      </c>
      <c r="H278" t="s">
        <v>1773</v>
      </c>
      <c r="I278" t="s">
        <v>1774</v>
      </c>
      <c r="J278" t="s">
        <v>1759</v>
      </c>
      <c r="K278" t="s">
        <v>1775</v>
      </c>
      <c r="L278" t="s">
        <v>1765</v>
      </c>
      <c r="M278" t="s">
        <v>979</v>
      </c>
      <c r="N278">
        <v>20</v>
      </c>
      <c r="O278" t="s">
        <v>9</v>
      </c>
      <c r="P278" t="s">
        <v>26</v>
      </c>
      <c r="Q278" t="s">
        <v>70</v>
      </c>
      <c r="R278" t="s">
        <v>12</v>
      </c>
      <c r="S278">
        <v>2</v>
      </c>
      <c r="T278">
        <v>344.16</v>
      </c>
      <c r="U278">
        <v>0.09</v>
      </c>
      <c r="V278">
        <v>626.37120000000004</v>
      </c>
      <c r="W278" t="s">
        <v>1824</v>
      </c>
    </row>
    <row r="279" spans="1:23">
      <c r="A279" s="27">
        <v>45491</v>
      </c>
      <c r="B279" t="s">
        <v>791</v>
      </c>
      <c r="C279" t="s">
        <v>1568</v>
      </c>
      <c r="D279" t="s">
        <v>3857</v>
      </c>
      <c r="E279" t="s">
        <v>1544</v>
      </c>
      <c r="F279" t="s">
        <v>3858</v>
      </c>
      <c r="G279" t="s">
        <v>1593</v>
      </c>
      <c r="H279" t="s">
        <v>1769</v>
      </c>
      <c r="I279" t="s">
        <v>1770</v>
      </c>
      <c r="J279" t="s">
        <v>1763</v>
      </c>
      <c r="K279" t="s">
        <v>1771</v>
      </c>
      <c r="L279" t="s">
        <v>1772</v>
      </c>
      <c r="M279" t="s">
        <v>792</v>
      </c>
      <c r="N279">
        <v>32</v>
      </c>
      <c r="O279" t="s">
        <v>9</v>
      </c>
      <c r="P279" t="s">
        <v>26</v>
      </c>
      <c r="Q279" t="s">
        <v>43</v>
      </c>
      <c r="R279" t="s">
        <v>12</v>
      </c>
      <c r="S279">
        <v>1</v>
      </c>
      <c r="T279">
        <v>768.25</v>
      </c>
      <c r="U279">
        <v>0.18</v>
      </c>
      <c r="V279">
        <v>629.96500000000003</v>
      </c>
      <c r="W279" t="s">
        <v>1829</v>
      </c>
    </row>
    <row r="280" spans="1:23">
      <c r="A280" s="27">
        <v>45492</v>
      </c>
      <c r="B280" t="s">
        <v>1127</v>
      </c>
      <c r="C280" t="s">
        <v>1618</v>
      </c>
      <c r="D280" t="s">
        <v>3891</v>
      </c>
      <c r="E280" t="s">
        <v>1544</v>
      </c>
      <c r="F280" t="s">
        <v>3852</v>
      </c>
      <c r="G280" t="s">
        <v>1691</v>
      </c>
      <c r="H280" t="s">
        <v>1794</v>
      </c>
      <c r="I280" t="s">
        <v>1795</v>
      </c>
      <c r="J280" t="s">
        <v>1759</v>
      </c>
      <c r="K280" t="s">
        <v>1796</v>
      </c>
      <c r="L280" t="s">
        <v>1772</v>
      </c>
      <c r="M280" t="s">
        <v>1128</v>
      </c>
      <c r="N280">
        <v>34</v>
      </c>
      <c r="O280" t="s">
        <v>9</v>
      </c>
      <c r="P280" t="s">
        <v>26</v>
      </c>
      <c r="Q280" t="s">
        <v>163</v>
      </c>
      <c r="R280" t="s">
        <v>12</v>
      </c>
      <c r="S280">
        <v>2</v>
      </c>
      <c r="T280">
        <v>338.81</v>
      </c>
      <c r="U280">
        <v>7.0000000000000007E-2</v>
      </c>
      <c r="V280">
        <v>630.1866</v>
      </c>
      <c r="W280" t="s">
        <v>1826</v>
      </c>
    </row>
    <row r="281" spans="1:23">
      <c r="A281" s="27">
        <v>45493</v>
      </c>
      <c r="B281" t="s">
        <v>849</v>
      </c>
      <c r="C281" t="s">
        <v>1734</v>
      </c>
      <c r="D281" t="s">
        <v>3954</v>
      </c>
      <c r="E281" t="s">
        <v>1563</v>
      </c>
      <c r="F281" t="s">
        <v>3839</v>
      </c>
      <c r="G281" t="s">
        <v>1633</v>
      </c>
      <c r="H281" t="s">
        <v>1799</v>
      </c>
      <c r="I281" t="s">
        <v>1800</v>
      </c>
      <c r="J281" t="s">
        <v>1763</v>
      </c>
      <c r="K281" t="s">
        <v>207</v>
      </c>
      <c r="L281" t="s">
        <v>1765</v>
      </c>
      <c r="M281" t="s">
        <v>850</v>
      </c>
      <c r="N281">
        <v>32</v>
      </c>
      <c r="O281" t="s">
        <v>16</v>
      </c>
      <c r="P281" t="s">
        <v>26</v>
      </c>
      <c r="Q281" t="s">
        <v>35</v>
      </c>
      <c r="R281" t="s">
        <v>12</v>
      </c>
      <c r="S281">
        <v>1</v>
      </c>
      <c r="T281">
        <v>744.88</v>
      </c>
      <c r="U281">
        <v>0.15</v>
      </c>
      <c r="V281">
        <v>633.14800000000002</v>
      </c>
      <c r="W281" t="s">
        <v>1826</v>
      </c>
    </row>
    <row r="282" spans="1:23">
      <c r="A282" s="27">
        <v>45493</v>
      </c>
      <c r="B282" t="s">
        <v>329</v>
      </c>
      <c r="C282" t="s">
        <v>1628</v>
      </c>
      <c r="D282" t="s">
        <v>3898</v>
      </c>
      <c r="E282" t="s">
        <v>1563</v>
      </c>
      <c r="F282" t="s">
        <v>3854</v>
      </c>
      <c r="G282" t="s">
        <v>1625</v>
      </c>
      <c r="H282" t="s">
        <v>1810</v>
      </c>
      <c r="I282" t="s">
        <v>1811</v>
      </c>
      <c r="J282" t="s">
        <v>1754</v>
      </c>
      <c r="K282" t="s">
        <v>1812</v>
      </c>
      <c r="L282" t="s">
        <v>1756</v>
      </c>
      <c r="M282" t="s">
        <v>330</v>
      </c>
      <c r="N282">
        <v>29</v>
      </c>
      <c r="O282" t="s">
        <v>16</v>
      </c>
      <c r="P282" t="s">
        <v>26</v>
      </c>
      <c r="Q282" t="s">
        <v>92</v>
      </c>
      <c r="R282" t="s">
        <v>12</v>
      </c>
      <c r="S282">
        <v>2</v>
      </c>
      <c r="T282">
        <v>356.28</v>
      </c>
      <c r="U282">
        <v>0.11</v>
      </c>
      <c r="V282">
        <v>634.17840000000001</v>
      </c>
      <c r="W282" t="s">
        <v>1824</v>
      </c>
    </row>
    <row r="283" spans="1:23">
      <c r="A283" s="27">
        <v>45495</v>
      </c>
      <c r="B283" t="s">
        <v>589</v>
      </c>
      <c r="C283" t="s">
        <v>1742</v>
      </c>
      <c r="D283" t="s">
        <v>3958</v>
      </c>
      <c r="E283" t="s">
        <v>1566</v>
      </c>
      <c r="F283" t="s">
        <v>3887</v>
      </c>
      <c r="G283" t="s">
        <v>1711</v>
      </c>
      <c r="H283" t="s">
        <v>1789</v>
      </c>
      <c r="I283" t="s">
        <v>1790</v>
      </c>
      <c r="J283" t="s">
        <v>1754</v>
      </c>
      <c r="K283" t="s">
        <v>1791</v>
      </c>
      <c r="L283" t="s">
        <v>1772</v>
      </c>
      <c r="M283" t="s">
        <v>590</v>
      </c>
      <c r="N283">
        <v>33</v>
      </c>
      <c r="O283" t="s">
        <v>16</v>
      </c>
      <c r="P283" t="s">
        <v>26</v>
      </c>
      <c r="Q283" t="s">
        <v>171</v>
      </c>
      <c r="R283" t="s">
        <v>12</v>
      </c>
      <c r="S283">
        <v>3</v>
      </c>
      <c r="T283">
        <v>237.68</v>
      </c>
      <c r="U283">
        <v>0.1</v>
      </c>
      <c r="V283">
        <v>641.73599999999999</v>
      </c>
      <c r="W283" t="s">
        <v>1829</v>
      </c>
    </row>
    <row r="284" spans="1:23">
      <c r="A284" s="27">
        <v>45497</v>
      </c>
      <c r="B284" t="s">
        <v>1446</v>
      </c>
      <c r="C284" t="s">
        <v>1640</v>
      </c>
      <c r="D284" t="s">
        <v>3904</v>
      </c>
      <c r="E284" t="s">
        <v>1547</v>
      </c>
      <c r="F284" t="s">
        <v>3843</v>
      </c>
      <c r="G284" t="s">
        <v>1577</v>
      </c>
      <c r="H284" t="s">
        <v>1807</v>
      </c>
      <c r="I284" t="s">
        <v>1808</v>
      </c>
      <c r="J284" t="s">
        <v>1759</v>
      </c>
      <c r="K284" t="s">
        <v>1809</v>
      </c>
      <c r="L284" t="s">
        <v>1756</v>
      </c>
      <c r="M284" t="s">
        <v>1447</v>
      </c>
      <c r="N284">
        <v>19</v>
      </c>
      <c r="O284" t="s">
        <v>9</v>
      </c>
      <c r="P284" t="s">
        <v>26</v>
      </c>
      <c r="Q284" t="s">
        <v>434</v>
      </c>
      <c r="R284" t="s">
        <v>12</v>
      </c>
      <c r="S284">
        <v>1</v>
      </c>
      <c r="T284">
        <v>708.88</v>
      </c>
      <c r="U284">
        <v>0.09</v>
      </c>
      <c r="V284">
        <v>645.08080000000007</v>
      </c>
      <c r="W284" t="s">
        <v>1829</v>
      </c>
    </row>
    <row r="285" spans="1:23">
      <c r="A285" s="27">
        <v>45497</v>
      </c>
      <c r="B285" t="s">
        <v>544</v>
      </c>
      <c r="C285" t="s">
        <v>1744</v>
      </c>
      <c r="D285" t="s">
        <v>3959</v>
      </c>
      <c r="E285" t="s">
        <v>1563</v>
      </c>
      <c r="F285" t="s">
        <v>3854</v>
      </c>
      <c r="G285" t="s">
        <v>1554</v>
      </c>
      <c r="H285" t="s">
        <v>1789</v>
      </c>
      <c r="I285" t="s">
        <v>1790</v>
      </c>
      <c r="J285" t="s">
        <v>1754</v>
      </c>
      <c r="K285" t="s">
        <v>1791</v>
      </c>
      <c r="L285" t="s">
        <v>1772</v>
      </c>
      <c r="M285" t="s">
        <v>545</v>
      </c>
      <c r="N285">
        <v>21</v>
      </c>
      <c r="O285" t="s">
        <v>9</v>
      </c>
      <c r="P285" t="s">
        <v>26</v>
      </c>
      <c r="Q285" t="s">
        <v>184</v>
      </c>
      <c r="R285" t="s">
        <v>12</v>
      </c>
      <c r="S285">
        <v>2</v>
      </c>
      <c r="T285">
        <v>443.15</v>
      </c>
      <c r="U285">
        <v>0.27</v>
      </c>
      <c r="V285">
        <v>646.99899999999991</v>
      </c>
      <c r="W285" t="s">
        <v>1829</v>
      </c>
    </row>
    <row r="286" spans="1:23">
      <c r="A286" s="27">
        <v>45499</v>
      </c>
      <c r="B286" t="s">
        <v>1083</v>
      </c>
      <c r="C286" t="s">
        <v>1592</v>
      </c>
      <c r="D286" t="s">
        <v>3876</v>
      </c>
      <c r="E286" t="s">
        <v>1566</v>
      </c>
      <c r="F286" t="s">
        <v>3872</v>
      </c>
      <c r="G286" t="s">
        <v>1661</v>
      </c>
      <c r="H286" t="s">
        <v>1786</v>
      </c>
      <c r="I286" t="s">
        <v>1787</v>
      </c>
      <c r="J286" t="s">
        <v>1763</v>
      </c>
      <c r="K286" t="s">
        <v>1788</v>
      </c>
      <c r="L286" t="s">
        <v>1756</v>
      </c>
      <c r="M286" t="s">
        <v>1084</v>
      </c>
      <c r="N286">
        <v>33</v>
      </c>
      <c r="O286" t="s">
        <v>9</v>
      </c>
      <c r="P286" t="s">
        <v>26</v>
      </c>
      <c r="Q286" t="s">
        <v>51</v>
      </c>
      <c r="R286" t="s">
        <v>12</v>
      </c>
      <c r="S286">
        <v>4</v>
      </c>
      <c r="T286">
        <v>164.02</v>
      </c>
      <c r="U286">
        <v>0.01</v>
      </c>
      <c r="V286">
        <v>649.51920000000007</v>
      </c>
      <c r="W286" t="s">
        <v>1829</v>
      </c>
    </row>
    <row r="287" spans="1:23">
      <c r="A287" s="27">
        <v>45501</v>
      </c>
      <c r="B287" t="s">
        <v>1466</v>
      </c>
      <c r="C287" t="s">
        <v>1580</v>
      </c>
      <c r="D287" t="s">
        <v>3867</v>
      </c>
      <c r="E287" t="s">
        <v>1558</v>
      </c>
      <c r="F287" t="s">
        <v>3868</v>
      </c>
      <c r="G287" t="s">
        <v>1613</v>
      </c>
      <c r="H287" t="s">
        <v>1813</v>
      </c>
      <c r="I287" t="s">
        <v>1814</v>
      </c>
      <c r="J287" t="s">
        <v>1754</v>
      </c>
      <c r="K287" t="s">
        <v>1815</v>
      </c>
      <c r="L287" t="s">
        <v>1772</v>
      </c>
      <c r="M287" t="s">
        <v>1467</v>
      </c>
      <c r="N287">
        <v>33</v>
      </c>
      <c r="O287" t="s">
        <v>16</v>
      </c>
      <c r="P287" t="s">
        <v>26</v>
      </c>
      <c r="Q287" t="s">
        <v>99</v>
      </c>
      <c r="R287" t="s">
        <v>12</v>
      </c>
      <c r="S287">
        <v>1</v>
      </c>
      <c r="T287">
        <v>922.78</v>
      </c>
      <c r="U287">
        <v>0.28999999999999998</v>
      </c>
      <c r="V287">
        <v>655.17379999999991</v>
      </c>
      <c r="W287" t="s">
        <v>1826</v>
      </c>
    </row>
    <row r="288" spans="1:23">
      <c r="A288" s="27">
        <v>45502</v>
      </c>
      <c r="B288" t="s">
        <v>1154</v>
      </c>
      <c r="C288" t="s">
        <v>1614</v>
      </c>
      <c r="D288" t="s">
        <v>3889</v>
      </c>
      <c r="E288" t="s">
        <v>1544</v>
      </c>
      <c r="F288" t="s">
        <v>3864</v>
      </c>
      <c r="G288" t="s">
        <v>1623</v>
      </c>
      <c r="H288" t="s">
        <v>1773</v>
      </c>
      <c r="I288" t="s">
        <v>1774</v>
      </c>
      <c r="J288" t="s">
        <v>1759</v>
      </c>
      <c r="K288" t="s">
        <v>1775</v>
      </c>
      <c r="L288" t="s">
        <v>1765</v>
      </c>
      <c r="M288" t="s">
        <v>1155</v>
      </c>
      <c r="N288">
        <v>20</v>
      </c>
      <c r="O288" t="s">
        <v>16</v>
      </c>
      <c r="P288" t="s">
        <v>26</v>
      </c>
      <c r="Q288" t="s">
        <v>201</v>
      </c>
      <c r="R288" t="s">
        <v>12</v>
      </c>
      <c r="S288">
        <v>2</v>
      </c>
      <c r="T288">
        <v>401.5</v>
      </c>
      <c r="U288">
        <v>0.18</v>
      </c>
      <c r="V288">
        <v>658.46</v>
      </c>
      <c r="W288" t="s">
        <v>1826</v>
      </c>
    </row>
    <row r="289" spans="1:23">
      <c r="A289" s="27">
        <v>45503</v>
      </c>
      <c r="B289" t="s">
        <v>1151</v>
      </c>
      <c r="C289" t="s">
        <v>1572</v>
      </c>
      <c r="D289" t="s">
        <v>3860</v>
      </c>
      <c r="E289" t="s">
        <v>1558</v>
      </c>
      <c r="F289" t="s">
        <v>3861</v>
      </c>
      <c r="G289" t="s">
        <v>1593</v>
      </c>
      <c r="H289" t="s">
        <v>1782</v>
      </c>
      <c r="I289" t="s">
        <v>1783</v>
      </c>
      <c r="J289" t="s">
        <v>1784</v>
      </c>
      <c r="K289" t="s">
        <v>1785</v>
      </c>
      <c r="L289" t="s">
        <v>1772</v>
      </c>
      <c r="M289" t="s">
        <v>1152</v>
      </c>
      <c r="N289">
        <v>34</v>
      </c>
      <c r="O289" t="s">
        <v>16</v>
      </c>
      <c r="P289" t="s">
        <v>26</v>
      </c>
      <c r="Q289" t="s">
        <v>237</v>
      </c>
      <c r="R289" t="s">
        <v>12</v>
      </c>
      <c r="S289">
        <v>1</v>
      </c>
      <c r="T289">
        <v>719.28</v>
      </c>
      <c r="U289">
        <v>0.08</v>
      </c>
      <c r="V289">
        <v>661.73760000000004</v>
      </c>
      <c r="W289" t="s">
        <v>1826</v>
      </c>
    </row>
    <row r="290" spans="1:23">
      <c r="A290" s="27">
        <v>45504</v>
      </c>
      <c r="B290" t="s">
        <v>1328</v>
      </c>
      <c r="C290" t="s">
        <v>1680</v>
      </c>
      <c r="D290" t="s">
        <v>3926</v>
      </c>
      <c r="E290" t="s">
        <v>1558</v>
      </c>
      <c r="F290" t="s">
        <v>3861</v>
      </c>
      <c r="G290" t="s">
        <v>1615</v>
      </c>
      <c r="H290" t="s">
        <v>1761</v>
      </c>
      <c r="I290" t="s">
        <v>1762</v>
      </c>
      <c r="J290" t="s">
        <v>1763</v>
      </c>
      <c r="K290" t="s">
        <v>1764</v>
      </c>
      <c r="L290" t="s">
        <v>1765</v>
      </c>
      <c r="M290" t="s">
        <v>1329</v>
      </c>
      <c r="N290">
        <v>27</v>
      </c>
      <c r="O290" t="s">
        <v>16</v>
      </c>
      <c r="P290" t="s">
        <v>26</v>
      </c>
      <c r="Q290" t="s">
        <v>62</v>
      </c>
      <c r="R290" t="s">
        <v>12</v>
      </c>
      <c r="S290">
        <v>1</v>
      </c>
      <c r="T290">
        <v>743.55</v>
      </c>
      <c r="U290">
        <v>0.11</v>
      </c>
      <c r="V290">
        <v>661.7595</v>
      </c>
      <c r="W290" t="s">
        <v>1824</v>
      </c>
    </row>
    <row r="291" spans="1:23">
      <c r="A291" s="27">
        <v>45504</v>
      </c>
      <c r="B291" t="s">
        <v>1172</v>
      </c>
      <c r="C291" t="s">
        <v>1604</v>
      </c>
      <c r="D291" t="s">
        <v>3883</v>
      </c>
      <c r="E291" t="s">
        <v>1566</v>
      </c>
      <c r="F291" t="s">
        <v>3848</v>
      </c>
      <c r="G291" t="s">
        <v>1707</v>
      </c>
      <c r="H291" t="s">
        <v>1797</v>
      </c>
      <c r="I291" t="s">
        <v>1798</v>
      </c>
      <c r="J291" t="s">
        <v>1754</v>
      </c>
      <c r="K291" t="s">
        <v>129</v>
      </c>
      <c r="L291" t="s">
        <v>1756</v>
      </c>
      <c r="M291" t="s">
        <v>1173</v>
      </c>
      <c r="N291">
        <v>26</v>
      </c>
      <c r="O291" t="s">
        <v>9</v>
      </c>
      <c r="P291" t="s">
        <v>26</v>
      </c>
      <c r="Q291" t="s">
        <v>88</v>
      </c>
      <c r="R291" t="s">
        <v>12</v>
      </c>
      <c r="S291">
        <v>1</v>
      </c>
      <c r="T291">
        <v>664.35</v>
      </c>
      <c r="U291">
        <v>0</v>
      </c>
      <c r="V291">
        <v>664.35</v>
      </c>
      <c r="W291" t="s">
        <v>1824</v>
      </c>
    </row>
    <row r="292" spans="1:23">
      <c r="A292" s="27">
        <v>45506</v>
      </c>
      <c r="B292" t="s">
        <v>1289</v>
      </c>
      <c r="C292" t="s">
        <v>1632</v>
      </c>
      <c r="D292" t="s">
        <v>3900</v>
      </c>
      <c r="E292" t="s">
        <v>1563</v>
      </c>
      <c r="F292" t="s">
        <v>3848</v>
      </c>
      <c r="G292" t="s">
        <v>1587</v>
      </c>
      <c r="H292" t="s">
        <v>1769</v>
      </c>
      <c r="I292" t="s">
        <v>1770</v>
      </c>
      <c r="J292" t="s">
        <v>1763</v>
      </c>
      <c r="K292" t="s">
        <v>1771</v>
      </c>
      <c r="L292" t="s">
        <v>1772</v>
      </c>
      <c r="M292" t="s">
        <v>1290</v>
      </c>
      <c r="N292">
        <v>26</v>
      </c>
      <c r="O292" t="s">
        <v>16</v>
      </c>
      <c r="P292" t="s">
        <v>26</v>
      </c>
      <c r="Q292" t="s">
        <v>62</v>
      </c>
      <c r="R292" t="s">
        <v>12</v>
      </c>
      <c r="S292">
        <v>1</v>
      </c>
      <c r="T292">
        <v>913.98</v>
      </c>
      <c r="U292">
        <v>0.27</v>
      </c>
      <c r="V292">
        <v>667.20539999999994</v>
      </c>
      <c r="W292" t="s">
        <v>1829</v>
      </c>
    </row>
    <row r="293" spans="1:23">
      <c r="A293" s="27">
        <v>45510</v>
      </c>
      <c r="B293" t="s">
        <v>114</v>
      </c>
      <c r="C293" t="s">
        <v>1606</v>
      </c>
      <c r="D293" t="s">
        <v>3884</v>
      </c>
      <c r="E293" t="s">
        <v>1544</v>
      </c>
      <c r="F293" t="s">
        <v>3864</v>
      </c>
      <c r="G293" t="s">
        <v>1679</v>
      </c>
      <c r="H293" t="s">
        <v>1776</v>
      </c>
      <c r="I293" t="s">
        <v>1777</v>
      </c>
      <c r="J293" t="s">
        <v>1754</v>
      </c>
      <c r="K293" t="s">
        <v>1778</v>
      </c>
      <c r="L293" t="s">
        <v>1772</v>
      </c>
      <c r="M293" t="s">
        <v>115</v>
      </c>
      <c r="N293">
        <v>31</v>
      </c>
      <c r="O293" t="s">
        <v>9</v>
      </c>
      <c r="P293" t="s">
        <v>26</v>
      </c>
      <c r="Q293" t="s">
        <v>233</v>
      </c>
      <c r="R293" t="s">
        <v>12</v>
      </c>
      <c r="S293">
        <v>2</v>
      </c>
      <c r="T293">
        <v>408.8</v>
      </c>
      <c r="U293">
        <v>0.17</v>
      </c>
      <c r="V293">
        <v>678.60799999999995</v>
      </c>
      <c r="W293" t="s">
        <v>1826</v>
      </c>
    </row>
    <row r="294" spans="1:23">
      <c r="A294" s="27">
        <v>45513</v>
      </c>
      <c r="B294" t="s">
        <v>657</v>
      </c>
      <c r="C294" t="s">
        <v>1722</v>
      </c>
      <c r="D294" t="s">
        <v>3948</v>
      </c>
      <c r="E294" t="s">
        <v>1544</v>
      </c>
      <c r="F294" t="s">
        <v>3852</v>
      </c>
      <c r="G294" t="s">
        <v>1675</v>
      </c>
      <c r="H294" t="s">
        <v>1786</v>
      </c>
      <c r="I294" t="s">
        <v>1787</v>
      </c>
      <c r="J294" t="s">
        <v>1763</v>
      </c>
      <c r="K294" t="s">
        <v>1788</v>
      </c>
      <c r="L294" t="s">
        <v>1756</v>
      </c>
      <c r="M294" t="s">
        <v>658</v>
      </c>
      <c r="N294">
        <v>25</v>
      </c>
      <c r="O294" t="s">
        <v>16</v>
      </c>
      <c r="P294" t="s">
        <v>26</v>
      </c>
      <c r="Q294" t="s">
        <v>328</v>
      </c>
      <c r="R294" t="s">
        <v>12</v>
      </c>
      <c r="S294">
        <v>1</v>
      </c>
      <c r="T294">
        <v>972.06</v>
      </c>
      <c r="U294">
        <v>0.3</v>
      </c>
      <c r="V294">
        <v>680.44199999999989</v>
      </c>
      <c r="W294" t="s">
        <v>1824</v>
      </c>
    </row>
    <row r="295" spans="1:23">
      <c r="A295" s="27">
        <v>45515</v>
      </c>
      <c r="B295" t="s">
        <v>172</v>
      </c>
      <c r="C295" t="s">
        <v>1666</v>
      </c>
      <c r="D295" t="s">
        <v>3919</v>
      </c>
      <c r="E295" t="s">
        <v>1558</v>
      </c>
      <c r="F295" t="s">
        <v>3861</v>
      </c>
      <c r="G295" t="s">
        <v>1629</v>
      </c>
      <c r="H295" t="s">
        <v>1794</v>
      </c>
      <c r="I295" t="s">
        <v>1795</v>
      </c>
      <c r="J295" t="s">
        <v>1759</v>
      </c>
      <c r="K295" t="s">
        <v>1796</v>
      </c>
      <c r="L295" t="s">
        <v>1772</v>
      </c>
      <c r="M295" t="s">
        <v>173</v>
      </c>
      <c r="N295">
        <v>34</v>
      </c>
      <c r="O295" t="s">
        <v>9</v>
      </c>
      <c r="P295" t="s">
        <v>26</v>
      </c>
      <c r="Q295" t="s">
        <v>163</v>
      </c>
      <c r="R295" t="s">
        <v>12</v>
      </c>
      <c r="S295">
        <v>1</v>
      </c>
      <c r="T295">
        <v>758.89</v>
      </c>
      <c r="U295">
        <v>0.1</v>
      </c>
      <c r="V295">
        <v>683.00099999999998</v>
      </c>
      <c r="W295" t="s">
        <v>1826</v>
      </c>
    </row>
    <row r="296" spans="1:23">
      <c r="A296" s="27">
        <v>45518</v>
      </c>
      <c r="B296" t="s">
        <v>97</v>
      </c>
      <c r="C296" t="s">
        <v>1714</v>
      </c>
      <c r="D296" t="s">
        <v>3944</v>
      </c>
      <c r="E296" t="s">
        <v>1558</v>
      </c>
      <c r="F296" t="s">
        <v>3850</v>
      </c>
      <c r="G296" t="s">
        <v>1548</v>
      </c>
      <c r="H296" t="s">
        <v>1776</v>
      </c>
      <c r="I296" t="s">
        <v>1777</v>
      </c>
      <c r="J296" t="s">
        <v>1754</v>
      </c>
      <c r="K296" t="s">
        <v>1778</v>
      </c>
      <c r="L296" t="s">
        <v>1772</v>
      </c>
      <c r="M296" t="s">
        <v>3984</v>
      </c>
      <c r="N296">
        <v>33</v>
      </c>
      <c r="O296" t="s">
        <v>16</v>
      </c>
      <c r="P296" t="s">
        <v>26</v>
      </c>
      <c r="Q296" t="s">
        <v>96</v>
      </c>
      <c r="R296" t="s">
        <v>12</v>
      </c>
      <c r="S296">
        <v>2</v>
      </c>
      <c r="T296">
        <v>472.18</v>
      </c>
      <c r="U296">
        <v>0.27</v>
      </c>
      <c r="V296">
        <v>689.38279999999997</v>
      </c>
      <c r="W296" t="s">
        <v>1826</v>
      </c>
    </row>
    <row r="297" spans="1:23">
      <c r="A297" s="27">
        <v>45520</v>
      </c>
      <c r="B297" t="s">
        <v>1437</v>
      </c>
      <c r="C297" t="s">
        <v>1736</v>
      </c>
      <c r="D297" t="s">
        <v>3955</v>
      </c>
      <c r="E297" t="s">
        <v>1558</v>
      </c>
      <c r="F297" t="s">
        <v>3850</v>
      </c>
      <c r="G297" t="s">
        <v>1631</v>
      </c>
      <c r="H297" t="s">
        <v>1794</v>
      </c>
      <c r="I297" t="s">
        <v>1795</v>
      </c>
      <c r="J297" t="s">
        <v>1759</v>
      </c>
      <c r="K297" t="s">
        <v>1796</v>
      </c>
      <c r="L297" t="s">
        <v>1772</v>
      </c>
      <c r="M297" t="s">
        <v>1438</v>
      </c>
      <c r="N297">
        <v>18</v>
      </c>
      <c r="O297" t="s">
        <v>9</v>
      </c>
      <c r="P297" t="s">
        <v>26</v>
      </c>
      <c r="Q297" t="s">
        <v>287</v>
      </c>
      <c r="R297" t="s">
        <v>12</v>
      </c>
      <c r="S297">
        <v>2</v>
      </c>
      <c r="T297">
        <v>451.33</v>
      </c>
      <c r="U297">
        <v>0.23</v>
      </c>
      <c r="V297">
        <v>695.04819999999995</v>
      </c>
      <c r="W297" t="s">
        <v>1829</v>
      </c>
    </row>
    <row r="298" spans="1:23">
      <c r="A298" s="27">
        <v>45520</v>
      </c>
      <c r="B298" t="s">
        <v>428</v>
      </c>
      <c r="C298" t="s">
        <v>1592</v>
      </c>
      <c r="D298" t="s">
        <v>3876</v>
      </c>
      <c r="E298" t="s">
        <v>1566</v>
      </c>
      <c r="F298" t="s">
        <v>3872</v>
      </c>
      <c r="G298" t="s">
        <v>1697</v>
      </c>
      <c r="H298" t="s">
        <v>1761</v>
      </c>
      <c r="I298" t="s">
        <v>1762</v>
      </c>
      <c r="J298" t="s">
        <v>1763</v>
      </c>
      <c r="K298" t="s">
        <v>1764</v>
      </c>
      <c r="L298" t="s">
        <v>1765</v>
      </c>
      <c r="M298" t="s">
        <v>429</v>
      </c>
      <c r="N298">
        <v>26</v>
      </c>
      <c r="O298" t="s">
        <v>9</v>
      </c>
      <c r="P298" t="s">
        <v>26</v>
      </c>
      <c r="Q298" t="s">
        <v>11</v>
      </c>
      <c r="R298" t="s">
        <v>12</v>
      </c>
      <c r="S298">
        <v>2</v>
      </c>
      <c r="T298">
        <v>419.25</v>
      </c>
      <c r="U298">
        <v>0.17</v>
      </c>
      <c r="V298">
        <v>695.95499999999993</v>
      </c>
      <c r="W298" t="s">
        <v>1829</v>
      </c>
    </row>
    <row r="299" spans="1:23">
      <c r="A299" s="27">
        <v>45520</v>
      </c>
      <c r="B299" t="s">
        <v>978</v>
      </c>
      <c r="C299" t="s">
        <v>1582</v>
      </c>
      <c r="D299" t="s">
        <v>3869</v>
      </c>
      <c r="E299" t="s">
        <v>1566</v>
      </c>
      <c r="F299" t="s">
        <v>3848</v>
      </c>
      <c r="G299" t="s">
        <v>1657</v>
      </c>
      <c r="H299" t="s">
        <v>1782</v>
      </c>
      <c r="I299" t="s">
        <v>1783</v>
      </c>
      <c r="J299" t="s">
        <v>1784</v>
      </c>
      <c r="K299" t="s">
        <v>1785</v>
      </c>
      <c r="L299" t="s">
        <v>1772</v>
      </c>
      <c r="M299" t="s">
        <v>979</v>
      </c>
      <c r="N299">
        <v>20</v>
      </c>
      <c r="O299" t="s">
        <v>9</v>
      </c>
      <c r="P299" t="s">
        <v>26</v>
      </c>
      <c r="Q299" t="s">
        <v>18</v>
      </c>
      <c r="R299" t="s">
        <v>12</v>
      </c>
      <c r="S299">
        <v>2</v>
      </c>
      <c r="T299">
        <v>485.25</v>
      </c>
      <c r="U299">
        <v>0.28000000000000003</v>
      </c>
      <c r="V299">
        <v>698.76</v>
      </c>
      <c r="W299" t="s">
        <v>1826</v>
      </c>
    </row>
    <row r="300" spans="1:23">
      <c r="A300" s="27">
        <v>45520</v>
      </c>
      <c r="B300" t="s">
        <v>881</v>
      </c>
      <c r="C300" t="s">
        <v>1576</v>
      </c>
      <c r="D300" t="s">
        <v>3863</v>
      </c>
      <c r="E300" t="s">
        <v>1544</v>
      </c>
      <c r="F300" t="s">
        <v>3864</v>
      </c>
      <c r="G300" t="s">
        <v>1651</v>
      </c>
      <c r="H300" t="s">
        <v>1769</v>
      </c>
      <c r="I300" t="s">
        <v>1770</v>
      </c>
      <c r="J300" t="s">
        <v>1763</v>
      </c>
      <c r="K300" t="s">
        <v>1771</v>
      </c>
      <c r="L300" t="s">
        <v>1772</v>
      </c>
      <c r="M300" t="s">
        <v>882</v>
      </c>
      <c r="N300">
        <v>22</v>
      </c>
      <c r="O300" t="s">
        <v>16</v>
      </c>
      <c r="P300" t="s">
        <v>26</v>
      </c>
      <c r="Q300" t="s">
        <v>254</v>
      </c>
      <c r="R300" t="s">
        <v>12</v>
      </c>
      <c r="S300">
        <v>2</v>
      </c>
      <c r="T300">
        <v>353.74</v>
      </c>
      <c r="U300">
        <v>0.01</v>
      </c>
      <c r="V300">
        <v>700.40520000000004</v>
      </c>
      <c r="W300" t="s">
        <v>1824</v>
      </c>
    </row>
    <row r="301" spans="1:23">
      <c r="A301" s="27">
        <v>45521</v>
      </c>
      <c r="B301" t="s">
        <v>1136</v>
      </c>
      <c r="C301" t="s">
        <v>1660</v>
      </c>
      <c r="D301" t="s">
        <v>3916</v>
      </c>
      <c r="E301" t="s">
        <v>1544</v>
      </c>
      <c r="F301" t="s">
        <v>3864</v>
      </c>
      <c r="G301" t="s">
        <v>1599</v>
      </c>
      <c r="H301" t="s">
        <v>1752</v>
      </c>
      <c r="I301" t="s">
        <v>1753</v>
      </c>
      <c r="J301" t="s">
        <v>1754</v>
      </c>
      <c r="K301" t="s">
        <v>1755</v>
      </c>
      <c r="L301" t="s">
        <v>1756</v>
      </c>
      <c r="M301" t="s">
        <v>1137</v>
      </c>
      <c r="N301">
        <v>23</v>
      </c>
      <c r="O301" t="s">
        <v>9</v>
      </c>
      <c r="P301" t="s">
        <v>26</v>
      </c>
      <c r="Q301" t="s">
        <v>217</v>
      </c>
      <c r="R301" t="s">
        <v>12</v>
      </c>
      <c r="S301">
        <v>3</v>
      </c>
      <c r="T301">
        <v>247.41</v>
      </c>
      <c r="U301">
        <v>0.05</v>
      </c>
      <c r="V301">
        <v>705.11850000000004</v>
      </c>
      <c r="W301" t="s">
        <v>1824</v>
      </c>
    </row>
    <row r="302" spans="1:23">
      <c r="A302" s="27">
        <v>45523</v>
      </c>
      <c r="B302" t="s">
        <v>824</v>
      </c>
      <c r="C302" t="s">
        <v>1598</v>
      </c>
      <c r="D302" t="s">
        <v>3880</v>
      </c>
      <c r="E302" t="s">
        <v>1547</v>
      </c>
      <c r="F302" t="s">
        <v>3848</v>
      </c>
      <c r="G302" t="s">
        <v>1631</v>
      </c>
      <c r="H302" t="s">
        <v>1797</v>
      </c>
      <c r="I302" t="s">
        <v>1798</v>
      </c>
      <c r="J302" t="s">
        <v>1754</v>
      </c>
      <c r="K302" t="s">
        <v>129</v>
      </c>
      <c r="L302" t="s">
        <v>1756</v>
      </c>
      <c r="M302" t="s">
        <v>825</v>
      </c>
      <c r="N302">
        <v>24</v>
      </c>
      <c r="O302" t="s">
        <v>16</v>
      </c>
      <c r="P302" t="s">
        <v>26</v>
      </c>
      <c r="Q302" t="s">
        <v>11</v>
      </c>
      <c r="R302" t="s">
        <v>12</v>
      </c>
      <c r="S302">
        <v>2</v>
      </c>
      <c r="T302">
        <v>388.34</v>
      </c>
      <c r="U302">
        <v>0.09</v>
      </c>
      <c r="V302">
        <v>706.77879999999993</v>
      </c>
      <c r="W302" t="s">
        <v>1824</v>
      </c>
    </row>
    <row r="303" spans="1:23">
      <c r="A303" s="27">
        <v>45524</v>
      </c>
      <c r="B303" t="s">
        <v>502</v>
      </c>
      <c r="C303" t="s">
        <v>1690</v>
      </c>
      <c r="D303" t="s">
        <v>3932</v>
      </c>
      <c r="E303" t="s">
        <v>1558</v>
      </c>
      <c r="F303" t="s">
        <v>3861</v>
      </c>
      <c r="G303" t="s">
        <v>1659</v>
      </c>
      <c r="H303" t="s">
        <v>1757</v>
      </c>
      <c r="I303" t="s">
        <v>1758</v>
      </c>
      <c r="J303" t="s">
        <v>1759</v>
      </c>
      <c r="K303" t="s">
        <v>1760</v>
      </c>
      <c r="L303" t="s">
        <v>1756</v>
      </c>
      <c r="M303" t="s">
        <v>503</v>
      </c>
      <c r="N303">
        <v>33</v>
      </c>
      <c r="O303" t="s">
        <v>9</v>
      </c>
      <c r="P303" t="s">
        <v>26</v>
      </c>
      <c r="Q303" t="s">
        <v>287</v>
      </c>
      <c r="R303" t="s">
        <v>12</v>
      </c>
      <c r="S303">
        <v>1</v>
      </c>
      <c r="T303">
        <v>888.05</v>
      </c>
      <c r="U303">
        <v>0.2</v>
      </c>
      <c r="V303">
        <v>710.44</v>
      </c>
      <c r="W303" t="s">
        <v>1824</v>
      </c>
    </row>
    <row r="304" spans="1:23">
      <c r="A304" s="27">
        <v>45526</v>
      </c>
      <c r="B304" t="s">
        <v>948</v>
      </c>
      <c r="C304" t="s">
        <v>1644</v>
      </c>
      <c r="D304" t="s">
        <v>3907</v>
      </c>
      <c r="E304" t="s">
        <v>1563</v>
      </c>
      <c r="F304" t="s">
        <v>3848</v>
      </c>
      <c r="G304" t="s">
        <v>1599</v>
      </c>
      <c r="H304" t="s">
        <v>1786</v>
      </c>
      <c r="I304" t="s">
        <v>1787</v>
      </c>
      <c r="J304" t="s">
        <v>1763</v>
      </c>
      <c r="K304" t="s">
        <v>1788</v>
      </c>
      <c r="L304" t="s">
        <v>1756</v>
      </c>
      <c r="M304" t="s">
        <v>949</v>
      </c>
      <c r="N304">
        <v>29</v>
      </c>
      <c r="O304" t="s">
        <v>9</v>
      </c>
      <c r="P304" t="s">
        <v>26</v>
      </c>
      <c r="Q304" t="s">
        <v>88</v>
      </c>
      <c r="R304" t="s">
        <v>12</v>
      </c>
      <c r="S304">
        <v>1</v>
      </c>
      <c r="T304">
        <v>841.53</v>
      </c>
      <c r="U304">
        <v>0.15</v>
      </c>
      <c r="V304">
        <v>715.30049999999994</v>
      </c>
      <c r="W304" t="s">
        <v>1829</v>
      </c>
    </row>
    <row r="305" spans="1:23">
      <c r="A305" s="27">
        <v>45527</v>
      </c>
      <c r="B305" t="s">
        <v>1112</v>
      </c>
      <c r="C305" t="s">
        <v>1654</v>
      </c>
      <c r="D305" t="s">
        <v>3913</v>
      </c>
      <c r="E305" t="s">
        <v>1547</v>
      </c>
      <c r="F305" t="s">
        <v>3846</v>
      </c>
      <c r="G305" t="s">
        <v>1745</v>
      </c>
      <c r="H305" t="s">
        <v>1789</v>
      </c>
      <c r="I305" t="s">
        <v>1790</v>
      </c>
      <c r="J305" t="s">
        <v>1754</v>
      </c>
      <c r="K305" t="s">
        <v>1791</v>
      </c>
      <c r="L305" t="s">
        <v>1772</v>
      </c>
      <c r="M305" t="s">
        <v>1113</v>
      </c>
      <c r="N305">
        <v>20</v>
      </c>
      <c r="O305" t="s">
        <v>9</v>
      </c>
      <c r="P305" t="s">
        <v>26</v>
      </c>
      <c r="Q305" t="s">
        <v>217</v>
      </c>
      <c r="R305" t="s">
        <v>12</v>
      </c>
      <c r="S305">
        <v>1</v>
      </c>
      <c r="T305">
        <v>899.09</v>
      </c>
      <c r="U305">
        <v>0.2</v>
      </c>
      <c r="V305">
        <v>719.27200000000005</v>
      </c>
      <c r="W305" t="s">
        <v>1824</v>
      </c>
    </row>
    <row r="306" spans="1:23">
      <c r="A306" s="27">
        <v>45527</v>
      </c>
      <c r="B306" t="s">
        <v>32</v>
      </c>
      <c r="C306" t="s">
        <v>1720</v>
      </c>
      <c r="D306" t="s">
        <v>3947</v>
      </c>
      <c r="E306" t="s">
        <v>1544</v>
      </c>
      <c r="F306" t="s">
        <v>3858</v>
      </c>
      <c r="G306" t="s">
        <v>1639</v>
      </c>
      <c r="H306" t="s">
        <v>1810</v>
      </c>
      <c r="I306" t="s">
        <v>1811</v>
      </c>
      <c r="J306" t="s">
        <v>1754</v>
      </c>
      <c r="K306" t="s">
        <v>1812</v>
      </c>
      <c r="L306" t="s">
        <v>1756</v>
      </c>
      <c r="M306" t="s">
        <v>33</v>
      </c>
      <c r="N306">
        <v>24</v>
      </c>
      <c r="O306" t="s">
        <v>9</v>
      </c>
      <c r="P306" t="s">
        <v>26</v>
      </c>
      <c r="Q306" t="s">
        <v>117</v>
      </c>
      <c r="R306" t="s">
        <v>12</v>
      </c>
      <c r="S306">
        <v>1</v>
      </c>
      <c r="T306">
        <v>859.3</v>
      </c>
      <c r="U306">
        <v>0.16</v>
      </c>
      <c r="V306">
        <v>721.8119999999999</v>
      </c>
      <c r="W306" t="s">
        <v>1826</v>
      </c>
    </row>
    <row r="307" spans="1:23">
      <c r="A307" s="27">
        <v>45528</v>
      </c>
      <c r="B307" t="s">
        <v>937</v>
      </c>
      <c r="C307" t="s">
        <v>1576</v>
      </c>
      <c r="D307" t="s">
        <v>3863</v>
      </c>
      <c r="E307" t="s">
        <v>1544</v>
      </c>
      <c r="F307" t="s">
        <v>3864</v>
      </c>
      <c r="G307" t="s">
        <v>1697</v>
      </c>
      <c r="H307" t="s">
        <v>1789</v>
      </c>
      <c r="I307" t="s">
        <v>1790</v>
      </c>
      <c r="J307" t="s">
        <v>1754</v>
      </c>
      <c r="K307" t="s">
        <v>1791</v>
      </c>
      <c r="L307" t="s">
        <v>1772</v>
      </c>
      <c r="M307" t="s">
        <v>938</v>
      </c>
      <c r="N307">
        <v>28</v>
      </c>
      <c r="O307" t="s">
        <v>16</v>
      </c>
      <c r="P307" t="s">
        <v>26</v>
      </c>
      <c r="Q307" t="s">
        <v>237</v>
      </c>
      <c r="R307" t="s">
        <v>12</v>
      </c>
      <c r="S307">
        <v>1</v>
      </c>
      <c r="T307">
        <v>753.39</v>
      </c>
      <c r="U307">
        <v>0.04</v>
      </c>
      <c r="V307">
        <v>723.25439999999992</v>
      </c>
      <c r="W307" t="s">
        <v>1824</v>
      </c>
    </row>
    <row r="308" spans="1:23">
      <c r="A308" s="27">
        <v>45529</v>
      </c>
      <c r="B308" t="s">
        <v>144</v>
      </c>
      <c r="C308" t="s">
        <v>1670</v>
      </c>
      <c r="D308" t="s">
        <v>3921</v>
      </c>
      <c r="E308" t="s">
        <v>1566</v>
      </c>
      <c r="F308" t="s">
        <v>3872</v>
      </c>
      <c r="G308" t="s">
        <v>1617</v>
      </c>
      <c r="H308" t="s">
        <v>1801</v>
      </c>
      <c r="I308" t="s">
        <v>1802</v>
      </c>
      <c r="J308" t="s">
        <v>1759</v>
      </c>
      <c r="K308" t="s">
        <v>1803</v>
      </c>
      <c r="L308" t="s">
        <v>1756</v>
      </c>
      <c r="M308" t="s">
        <v>145</v>
      </c>
      <c r="N308">
        <v>20</v>
      </c>
      <c r="O308" t="s">
        <v>16</v>
      </c>
      <c r="P308" t="s">
        <v>26</v>
      </c>
      <c r="Q308" t="s">
        <v>434</v>
      </c>
      <c r="R308" t="s">
        <v>12</v>
      </c>
      <c r="S308">
        <v>3</v>
      </c>
      <c r="T308">
        <v>259.98</v>
      </c>
      <c r="U308">
        <v>7.0000000000000007E-2</v>
      </c>
      <c r="V308">
        <v>725.3442</v>
      </c>
      <c r="W308" t="s">
        <v>1824</v>
      </c>
    </row>
    <row r="309" spans="1:23">
      <c r="A309" s="27">
        <v>45530</v>
      </c>
      <c r="B309" t="s">
        <v>461</v>
      </c>
      <c r="C309" t="s">
        <v>1574</v>
      </c>
      <c r="D309" t="s">
        <v>3862</v>
      </c>
      <c r="E309" t="s">
        <v>1563</v>
      </c>
      <c r="F309" t="s">
        <v>3848</v>
      </c>
      <c r="G309" t="s">
        <v>1657</v>
      </c>
      <c r="H309" t="s">
        <v>1761</v>
      </c>
      <c r="I309" t="s">
        <v>1762</v>
      </c>
      <c r="J309" t="s">
        <v>1763</v>
      </c>
      <c r="K309" t="s">
        <v>1764</v>
      </c>
      <c r="L309" t="s">
        <v>1765</v>
      </c>
      <c r="M309" t="s">
        <v>462</v>
      </c>
      <c r="N309">
        <v>33</v>
      </c>
      <c r="O309" t="s">
        <v>16</v>
      </c>
      <c r="P309" t="s">
        <v>26</v>
      </c>
      <c r="Q309" t="s">
        <v>324</v>
      </c>
      <c r="R309" t="s">
        <v>12</v>
      </c>
      <c r="S309">
        <v>1</v>
      </c>
      <c r="T309">
        <v>908.5</v>
      </c>
      <c r="U309">
        <v>0.2</v>
      </c>
      <c r="V309">
        <v>726.80000000000007</v>
      </c>
      <c r="W309" t="s">
        <v>1826</v>
      </c>
    </row>
    <row r="310" spans="1:23">
      <c r="A310" s="27">
        <v>45530</v>
      </c>
      <c r="B310" t="s">
        <v>40</v>
      </c>
      <c r="C310" t="s">
        <v>1658</v>
      </c>
      <c r="D310" t="s">
        <v>3915</v>
      </c>
      <c r="E310" t="s">
        <v>1544</v>
      </c>
      <c r="F310" t="s">
        <v>3864</v>
      </c>
      <c r="G310" t="s">
        <v>1683</v>
      </c>
      <c r="H310" t="s">
        <v>1794</v>
      </c>
      <c r="I310" t="s">
        <v>1795</v>
      </c>
      <c r="J310" t="s">
        <v>1759</v>
      </c>
      <c r="K310" t="s">
        <v>1796</v>
      </c>
      <c r="L310" t="s">
        <v>1772</v>
      </c>
      <c r="M310" t="s">
        <v>41</v>
      </c>
      <c r="N310">
        <v>29</v>
      </c>
      <c r="O310" t="s">
        <v>16</v>
      </c>
      <c r="P310" t="s">
        <v>26</v>
      </c>
      <c r="Q310" t="s">
        <v>35</v>
      </c>
      <c r="R310" t="s">
        <v>12</v>
      </c>
      <c r="S310">
        <v>1</v>
      </c>
      <c r="T310">
        <v>846.3</v>
      </c>
      <c r="U310">
        <v>0.14000000000000001</v>
      </c>
      <c r="V310">
        <v>727.81799999999998</v>
      </c>
      <c r="W310" t="s">
        <v>1826</v>
      </c>
    </row>
    <row r="311" spans="1:23">
      <c r="A311" s="27">
        <v>45530</v>
      </c>
      <c r="B311" t="s">
        <v>1417</v>
      </c>
      <c r="C311" t="s">
        <v>1598</v>
      </c>
      <c r="D311" t="s">
        <v>3880</v>
      </c>
      <c r="E311" t="s">
        <v>1547</v>
      </c>
      <c r="F311" t="s">
        <v>3848</v>
      </c>
      <c r="G311" t="s">
        <v>1589</v>
      </c>
      <c r="H311" t="s">
        <v>1766</v>
      </c>
      <c r="I311" t="s">
        <v>1767</v>
      </c>
      <c r="J311" t="s">
        <v>1759</v>
      </c>
      <c r="K311" t="s">
        <v>1768</v>
      </c>
      <c r="L311" t="s">
        <v>1765</v>
      </c>
      <c r="M311" t="s">
        <v>679</v>
      </c>
      <c r="N311">
        <v>29</v>
      </c>
      <c r="O311" t="s">
        <v>16</v>
      </c>
      <c r="P311" t="s">
        <v>26</v>
      </c>
      <c r="Q311" t="s">
        <v>96</v>
      </c>
      <c r="R311" t="s">
        <v>12</v>
      </c>
      <c r="S311">
        <v>3</v>
      </c>
      <c r="T311">
        <v>247.66</v>
      </c>
      <c r="U311">
        <v>0.02</v>
      </c>
      <c r="V311">
        <v>728.12040000000002</v>
      </c>
      <c r="W311" t="s">
        <v>1829</v>
      </c>
    </row>
    <row r="312" spans="1:23">
      <c r="A312" s="27">
        <v>45531</v>
      </c>
      <c r="B312" t="s">
        <v>1175</v>
      </c>
      <c r="C312" t="s">
        <v>1565</v>
      </c>
      <c r="D312" t="s">
        <v>3855</v>
      </c>
      <c r="E312" t="s">
        <v>1566</v>
      </c>
      <c r="F312" t="s">
        <v>3856</v>
      </c>
      <c r="G312" t="s">
        <v>1585</v>
      </c>
      <c r="H312" t="s">
        <v>1797</v>
      </c>
      <c r="I312" t="s">
        <v>1798</v>
      </c>
      <c r="J312" t="s">
        <v>1754</v>
      </c>
      <c r="K312" t="s">
        <v>129</v>
      </c>
      <c r="L312" t="s">
        <v>1756</v>
      </c>
      <c r="M312" t="s">
        <v>1176</v>
      </c>
      <c r="N312">
        <v>30</v>
      </c>
      <c r="O312" t="s">
        <v>9</v>
      </c>
      <c r="P312" t="s">
        <v>26</v>
      </c>
      <c r="Q312" t="s">
        <v>167</v>
      </c>
      <c r="R312" t="s">
        <v>12</v>
      </c>
      <c r="S312">
        <v>4</v>
      </c>
      <c r="T312">
        <v>243.13</v>
      </c>
      <c r="U312">
        <v>0.25</v>
      </c>
      <c r="V312">
        <v>729.39</v>
      </c>
      <c r="W312" t="s">
        <v>1826</v>
      </c>
    </row>
    <row r="313" spans="1:23">
      <c r="A313" s="27">
        <v>45532</v>
      </c>
      <c r="B313" t="s">
        <v>1425</v>
      </c>
      <c r="C313" t="s">
        <v>1553</v>
      </c>
      <c r="D313" t="s">
        <v>3845</v>
      </c>
      <c r="E313" t="s">
        <v>1547</v>
      </c>
      <c r="F313" t="s">
        <v>3846</v>
      </c>
      <c r="G313" t="s">
        <v>1585</v>
      </c>
      <c r="H313" t="s">
        <v>1786</v>
      </c>
      <c r="I313" t="s">
        <v>1787</v>
      </c>
      <c r="J313" t="s">
        <v>1763</v>
      </c>
      <c r="K313" t="s">
        <v>1788</v>
      </c>
      <c r="L313" t="s">
        <v>1756</v>
      </c>
      <c r="M313" t="s">
        <v>1426</v>
      </c>
      <c r="N313">
        <v>34</v>
      </c>
      <c r="O313" t="s">
        <v>16</v>
      </c>
      <c r="P313" t="s">
        <v>26</v>
      </c>
      <c r="Q313" t="s">
        <v>184</v>
      </c>
      <c r="R313" t="s">
        <v>12</v>
      </c>
      <c r="S313">
        <v>2</v>
      </c>
      <c r="T313">
        <v>409.26</v>
      </c>
      <c r="U313">
        <v>0.1</v>
      </c>
      <c r="V313">
        <v>736.66800000000001</v>
      </c>
      <c r="W313" t="s">
        <v>1824</v>
      </c>
    </row>
    <row r="314" spans="1:23">
      <c r="A314" s="27">
        <v>45533</v>
      </c>
      <c r="B314" t="s">
        <v>393</v>
      </c>
      <c r="C314" t="s">
        <v>1640</v>
      </c>
      <c r="D314" t="s">
        <v>3904</v>
      </c>
      <c r="E314" t="s">
        <v>1547</v>
      </c>
      <c r="F314" t="s">
        <v>3843</v>
      </c>
      <c r="G314" t="s">
        <v>1651</v>
      </c>
      <c r="H314" t="s">
        <v>1761</v>
      </c>
      <c r="I314" t="s">
        <v>1762</v>
      </c>
      <c r="J314" t="s">
        <v>1763</v>
      </c>
      <c r="K314" t="s">
        <v>1764</v>
      </c>
      <c r="L314" t="s">
        <v>1765</v>
      </c>
      <c r="M314" t="s">
        <v>394</v>
      </c>
      <c r="N314">
        <v>27</v>
      </c>
      <c r="O314" t="s">
        <v>16</v>
      </c>
      <c r="P314" t="s">
        <v>26</v>
      </c>
      <c r="Q314" t="s">
        <v>81</v>
      </c>
      <c r="R314" t="s">
        <v>12</v>
      </c>
      <c r="S314">
        <v>1</v>
      </c>
      <c r="T314">
        <v>780.24</v>
      </c>
      <c r="U314">
        <v>0.04</v>
      </c>
      <c r="V314">
        <v>749.03039999999999</v>
      </c>
      <c r="W314" t="s">
        <v>1824</v>
      </c>
    </row>
    <row r="315" spans="1:23">
      <c r="A315" s="27">
        <v>45534</v>
      </c>
      <c r="B315" t="s">
        <v>137</v>
      </c>
      <c r="C315" t="s">
        <v>1630</v>
      </c>
      <c r="D315" t="s">
        <v>3899</v>
      </c>
      <c r="E315" t="s">
        <v>1566</v>
      </c>
      <c r="F315" t="s">
        <v>3856</v>
      </c>
      <c r="G315" t="s">
        <v>1571</v>
      </c>
      <c r="H315" t="s">
        <v>1813</v>
      </c>
      <c r="I315" t="s">
        <v>1814</v>
      </c>
      <c r="J315" t="s">
        <v>1754</v>
      </c>
      <c r="K315" t="s">
        <v>1815</v>
      </c>
      <c r="L315" t="s">
        <v>1772</v>
      </c>
      <c r="M315" t="s">
        <v>138</v>
      </c>
      <c r="N315">
        <v>27</v>
      </c>
      <c r="O315" t="s">
        <v>16</v>
      </c>
      <c r="P315" t="s">
        <v>26</v>
      </c>
      <c r="Q315" t="s">
        <v>156</v>
      </c>
      <c r="R315" t="s">
        <v>12</v>
      </c>
      <c r="S315">
        <v>2</v>
      </c>
      <c r="T315">
        <v>392.45</v>
      </c>
      <c r="U315">
        <v>0.04</v>
      </c>
      <c r="V315">
        <v>753.50399999999991</v>
      </c>
      <c r="W315" t="s">
        <v>1829</v>
      </c>
    </row>
    <row r="316" spans="1:23">
      <c r="A316" s="27">
        <v>45534</v>
      </c>
      <c r="B316" t="s">
        <v>1521</v>
      </c>
      <c r="C316" t="s">
        <v>1666</v>
      </c>
      <c r="D316" t="s">
        <v>3919</v>
      </c>
      <c r="E316" t="s">
        <v>1558</v>
      </c>
      <c r="F316" t="s">
        <v>3861</v>
      </c>
      <c r="G316" t="s">
        <v>1747</v>
      </c>
      <c r="H316" t="s">
        <v>1797</v>
      </c>
      <c r="I316" t="s">
        <v>1798</v>
      </c>
      <c r="J316" t="s">
        <v>1754</v>
      </c>
      <c r="K316" t="s">
        <v>129</v>
      </c>
      <c r="L316" t="s">
        <v>1756</v>
      </c>
      <c r="M316" t="s">
        <v>1522</v>
      </c>
      <c r="N316">
        <v>23</v>
      </c>
      <c r="O316" t="s">
        <v>16</v>
      </c>
      <c r="P316" t="s">
        <v>26</v>
      </c>
      <c r="Q316" t="s">
        <v>201</v>
      </c>
      <c r="R316" t="s">
        <v>12</v>
      </c>
      <c r="S316">
        <v>1</v>
      </c>
      <c r="T316">
        <v>992.37</v>
      </c>
      <c r="U316">
        <v>0.24</v>
      </c>
      <c r="V316">
        <v>754.20119999999997</v>
      </c>
      <c r="W316" t="s">
        <v>1826</v>
      </c>
    </row>
    <row r="317" spans="1:23">
      <c r="A317" s="27">
        <v>45535</v>
      </c>
      <c r="B317" t="s">
        <v>643</v>
      </c>
      <c r="C317" t="s">
        <v>1578</v>
      </c>
      <c r="D317" t="s">
        <v>3865</v>
      </c>
      <c r="E317" t="s">
        <v>1563</v>
      </c>
      <c r="F317" t="s">
        <v>3866</v>
      </c>
      <c r="G317" t="s">
        <v>1655</v>
      </c>
      <c r="H317" t="s">
        <v>1804</v>
      </c>
      <c r="I317" t="s">
        <v>1805</v>
      </c>
      <c r="J317" t="s">
        <v>1784</v>
      </c>
      <c r="K317" t="s">
        <v>1806</v>
      </c>
      <c r="L317" t="s">
        <v>1756</v>
      </c>
      <c r="M317" t="s">
        <v>644</v>
      </c>
      <c r="N317">
        <v>18</v>
      </c>
      <c r="O317" t="s">
        <v>16</v>
      </c>
      <c r="P317" t="s">
        <v>26</v>
      </c>
      <c r="Q317" t="s">
        <v>167</v>
      </c>
      <c r="R317" t="s">
        <v>12</v>
      </c>
      <c r="S317">
        <v>3</v>
      </c>
      <c r="T317">
        <v>262.69</v>
      </c>
      <c r="U317">
        <v>0.04</v>
      </c>
      <c r="V317">
        <v>756.54719999999986</v>
      </c>
      <c r="W317" t="s">
        <v>1829</v>
      </c>
    </row>
    <row r="318" spans="1:23">
      <c r="A318" s="27">
        <v>45537</v>
      </c>
      <c r="B318" t="s">
        <v>773</v>
      </c>
      <c r="C318" t="s">
        <v>1652</v>
      </c>
      <c r="D318" t="s">
        <v>3912</v>
      </c>
      <c r="E318" t="s">
        <v>1566</v>
      </c>
      <c r="F318" t="s">
        <v>3887</v>
      </c>
      <c r="G318" t="s">
        <v>1711</v>
      </c>
      <c r="H318" t="s">
        <v>1766</v>
      </c>
      <c r="I318" t="s">
        <v>1767</v>
      </c>
      <c r="J318" t="s">
        <v>1759</v>
      </c>
      <c r="K318" t="s">
        <v>1768</v>
      </c>
      <c r="L318" t="s">
        <v>1765</v>
      </c>
      <c r="M318" t="s">
        <v>774</v>
      </c>
      <c r="N318">
        <v>31</v>
      </c>
      <c r="O318" t="s">
        <v>9</v>
      </c>
      <c r="P318" t="s">
        <v>26</v>
      </c>
      <c r="Q318" t="s">
        <v>167</v>
      </c>
      <c r="R318" t="s">
        <v>12</v>
      </c>
      <c r="S318">
        <v>4</v>
      </c>
      <c r="T318">
        <v>212.75</v>
      </c>
      <c r="U318">
        <v>0.11</v>
      </c>
      <c r="V318">
        <v>757.39</v>
      </c>
      <c r="W318" t="s">
        <v>1826</v>
      </c>
    </row>
    <row r="319" spans="1:23">
      <c r="A319" s="27">
        <v>45538</v>
      </c>
      <c r="B319" t="s">
        <v>1002</v>
      </c>
      <c r="C319" t="s">
        <v>1704</v>
      </c>
      <c r="D319" t="s">
        <v>3939</v>
      </c>
      <c r="E319" t="s">
        <v>1544</v>
      </c>
      <c r="F319" t="s">
        <v>3864</v>
      </c>
      <c r="G319" t="s">
        <v>1611</v>
      </c>
      <c r="H319" t="s">
        <v>1773</v>
      </c>
      <c r="I319" t="s">
        <v>1774</v>
      </c>
      <c r="J319" t="s">
        <v>1759</v>
      </c>
      <c r="K319" t="s">
        <v>1775</v>
      </c>
      <c r="L319" t="s">
        <v>1765</v>
      </c>
      <c r="M319" t="s">
        <v>1003</v>
      </c>
      <c r="N319">
        <v>25</v>
      </c>
      <c r="O319" t="s">
        <v>9</v>
      </c>
      <c r="P319" t="s">
        <v>26</v>
      </c>
      <c r="Q319" t="s">
        <v>96</v>
      </c>
      <c r="R319" t="s">
        <v>12</v>
      </c>
      <c r="S319">
        <v>2</v>
      </c>
      <c r="T319">
        <v>479.77</v>
      </c>
      <c r="U319">
        <v>0.21</v>
      </c>
      <c r="V319">
        <v>758.03660000000002</v>
      </c>
      <c r="W319" t="s">
        <v>1829</v>
      </c>
    </row>
    <row r="320" spans="1:23">
      <c r="A320" s="27">
        <v>45538</v>
      </c>
      <c r="B320" t="s">
        <v>1484</v>
      </c>
      <c r="C320" t="s">
        <v>1600</v>
      </c>
      <c r="D320" t="s">
        <v>3881</v>
      </c>
      <c r="E320" t="s">
        <v>1563</v>
      </c>
      <c r="F320" t="s">
        <v>3854</v>
      </c>
      <c r="G320" t="s">
        <v>1671</v>
      </c>
      <c r="H320" t="s">
        <v>1773</v>
      </c>
      <c r="I320" t="s">
        <v>1774</v>
      </c>
      <c r="J320" t="s">
        <v>1759</v>
      </c>
      <c r="K320" t="s">
        <v>1775</v>
      </c>
      <c r="L320" t="s">
        <v>1765</v>
      </c>
      <c r="M320" t="s">
        <v>1485</v>
      </c>
      <c r="N320">
        <v>26</v>
      </c>
      <c r="O320" t="s">
        <v>9</v>
      </c>
      <c r="P320" t="s">
        <v>26</v>
      </c>
      <c r="Q320" t="s">
        <v>113</v>
      </c>
      <c r="R320" t="s">
        <v>12</v>
      </c>
      <c r="S320">
        <v>4</v>
      </c>
      <c r="T320">
        <v>189.56</v>
      </c>
      <c r="U320">
        <v>0</v>
      </c>
      <c r="V320">
        <v>758.24</v>
      </c>
      <c r="W320" t="s">
        <v>1829</v>
      </c>
    </row>
    <row r="321" spans="1:23">
      <c r="A321" s="27">
        <v>45538</v>
      </c>
      <c r="B321" t="s">
        <v>1136</v>
      </c>
      <c r="C321" t="s">
        <v>1680</v>
      </c>
      <c r="D321" t="s">
        <v>3926</v>
      </c>
      <c r="E321" t="s">
        <v>1558</v>
      </c>
      <c r="F321" t="s">
        <v>3861</v>
      </c>
      <c r="G321" t="s">
        <v>1575</v>
      </c>
      <c r="H321" t="s">
        <v>1766</v>
      </c>
      <c r="I321" t="s">
        <v>1767</v>
      </c>
      <c r="J321" t="s">
        <v>1759</v>
      </c>
      <c r="K321" t="s">
        <v>1768</v>
      </c>
      <c r="L321" t="s">
        <v>1765</v>
      </c>
      <c r="M321" t="s">
        <v>1137</v>
      </c>
      <c r="N321">
        <v>23</v>
      </c>
      <c r="O321" t="s">
        <v>9</v>
      </c>
      <c r="P321" t="s">
        <v>26</v>
      </c>
      <c r="Q321" t="s">
        <v>88</v>
      </c>
      <c r="R321" t="s">
        <v>12</v>
      </c>
      <c r="S321">
        <v>1</v>
      </c>
      <c r="T321">
        <v>997.87</v>
      </c>
      <c r="U321">
        <v>0.24</v>
      </c>
      <c r="V321">
        <v>758.38120000000004</v>
      </c>
      <c r="W321" t="s">
        <v>1824</v>
      </c>
    </row>
    <row r="322" spans="1:23">
      <c r="A322" s="27">
        <v>45539</v>
      </c>
      <c r="B322" t="s">
        <v>295</v>
      </c>
      <c r="C322" t="s">
        <v>1638</v>
      </c>
      <c r="D322" t="s">
        <v>3903</v>
      </c>
      <c r="E322" t="s">
        <v>1566</v>
      </c>
      <c r="F322" t="s">
        <v>3887</v>
      </c>
      <c r="G322" t="s">
        <v>1623</v>
      </c>
      <c r="H322" t="s">
        <v>1752</v>
      </c>
      <c r="I322" t="s">
        <v>1753</v>
      </c>
      <c r="J322" t="s">
        <v>1754</v>
      </c>
      <c r="K322" t="s">
        <v>1755</v>
      </c>
      <c r="L322" t="s">
        <v>1756</v>
      </c>
      <c r="M322" t="s">
        <v>296</v>
      </c>
      <c r="N322">
        <v>34</v>
      </c>
      <c r="O322" t="s">
        <v>16</v>
      </c>
      <c r="P322" t="s">
        <v>26</v>
      </c>
      <c r="Q322" t="s">
        <v>291</v>
      </c>
      <c r="R322" t="s">
        <v>12</v>
      </c>
      <c r="S322">
        <v>2</v>
      </c>
      <c r="T322">
        <v>522.16999999999996</v>
      </c>
      <c r="U322">
        <v>0.27</v>
      </c>
      <c r="V322">
        <v>762.36819999999989</v>
      </c>
      <c r="W322" t="s">
        <v>1829</v>
      </c>
    </row>
    <row r="323" spans="1:23">
      <c r="A323" s="27">
        <v>45542</v>
      </c>
      <c r="B323" t="s">
        <v>502</v>
      </c>
      <c r="C323" t="s">
        <v>1728</v>
      </c>
      <c r="D323" t="s">
        <v>3951</v>
      </c>
      <c r="E323" t="s">
        <v>1563</v>
      </c>
      <c r="F323" t="s">
        <v>3848</v>
      </c>
      <c r="G323" t="s">
        <v>1695</v>
      </c>
      <c r="H323" t="s">
        <v>1794</v>
      </c>
      <c r="I323" t="s">
        <v>1795</v>
      </c>
      <c r="J323" t="s">
        <v>1759</v>
      </c>
      <c r="K323" t="s">
        <v>1796</v>
      </c>
      <c r="L323" t="s">
        <v>1772</v>
      </c>
      <c r="M323" t="s">
        <v>503</v>
      </c>
      <c r="N323">
        <v>33</v>
      </c>
      <c r="O323" t="s">
        <v>9</v>
      </c>
      <c r="P323" t="s">
        <v>26</v>
      </c>
      <c r="Q323" t="s">
        <v>434</v>
      </c>
      <c r="R323" t="s">
        <v>12</v>
      </c>
      <c r="S323">
        <v>1</v>
      </c>
      <c r="T323">
        <v>780.16</v>
      </c>
      <c r="U323">
        <v>0.02</v>
      </c>
      <c r="V323">
        <v>764.55679999999995</v>
      </c>
      <c r="W323" t="s">
        <v>1829</v>
      </c>
    </row>
    <row r="324" spans="1:23">
      <c r="A324" s="27">
        <v>45542</v>
      </c>
      <c r="B324" t="s">
        <v>672</v>
      </c>
      <c r="C324" t="s">
        <v>1582</v>
      </c>
      <c r="D324" t="s">
        <v>3869</v>
      </c>
      <c r="E324" t="s">
        <v>1566</v>
      </c>
      <c r="F324" t="s">
        <v>3848</v>
      </c>
      <c r="G324" t="s">
        <v>1581</v>
      </c>
      <c r="H324" t="s">
        <v>1799</v>
      </c>
      <c r="I324" t="s">
        <v>1800</v>
      </c>
      <c r="J324" t="s">
        <v>1763</v>
      </c>
      <c r="K324" t="s">
        <v>207</v>
      </c>
      <c r="L324" t="s">
        <v>1765</v>
      </c>
      <c r="M324" t="s">
        <v>673</v>
      </c>
      <c r="N324">
        <v>26</v>
      </c>
      <c r="O324" t="s">
        <v>16</v>
      </c>
      <c r="P324" t="s">
        <v>26</v>
      </c>
      <c r="Q324" t="s">
        <v>287</v>
      </c>
      <c r="R324" t="s">
        <v>12</v>
      </c>
      <c r="S324">
        <v>1</v>
      </c>
      <c r="T324">
        <v>880.89</v>
      </c>
      <c r="U324">
        <v>0.13</v>
      </c>
      <c r="V324">
        <v>766.37429999999995</v>
      </c>
      <c r="W324" t="s">
        <v>1826</v>
      </c>
    </row>
    <row r="325" spans="1:23">
      <c r="A325" s="27">
        <v>45543</v>
      </c>
      <c r="B325" t="s">
        <v>1252</v>
      </c>
      <c r="C325" t="s">
        <v>1680</v>
      </c>
      <c r="D325" t="s">
        <v>3926</v>
      </c>
      <c r="E325" t="s">
        <v>1558</v>
      </c>
      <c r="F325" t="s">
        <v>3861</v>
      </c>
      <c r="G325" t="s">
        <v>1735</v>
      </c>
      <c r="H325" t="s">
        <v>1766</v>
      </c>
      <c r="I325" t="s">
        <v>1767</v>
      </c>
      <c r="J325" t="s">
        <v>1759</v>
      </c>
      <c r="K325" t="s">
        <v>1768</v>
      </c>
      <c r="L325" t="s">
        <v>1765</v>
      </c>
      <c r="M325" t="s">
        <v>1253</v>
      </c>
      <c r="N325">
        <v>31</v>
      </c>
      <c r="O325" t="s">
        <v>9</v>
      </c>
      <c r="P325" t="s">
        <v>26</v>
      </c>
      <c r="Q325" t="s">
        <v>74</v>
      </c>
      <c r="R325" t="s">
        <v>12</v>
      </c>
      <c r="S325">
        <v>1</v>
      </c>
      <c r="T325">
        <v>984.6</v>
      </c>
      <c r="U325">
        <v>0.22</v>
      </c>
      <c r="V325">
        <v>767.98800000000006</v>
      </c>
      <c r="W325" t="s">
        <v>1826</v>
      </c>
    </row>
    <row r="326" spans="1:23">
      <c r="A326" s="27">
        <v>45544</v>
      </c>
      <c r="B326" t="s">
        <v>601</v>
      </c>
      <c r="C326" t="s">
        <v>1546</v>
      </c>
      <c r="D326" t="s">
        <v>3840</v>
      </c>
      <c r="E326" t="s">
        <v>1547</v>
      </c>
      <c r="F326" t="s">
        <v>3841</v>
      </c>
      <c r="G326" t="s">
        <v>1575</v>
      </c>
      <c r="H326" t="s">
        <v>1801</v>
      </c>
      <c r="I326" t="s">
        <v>1802</v>
      </c>
      <c r="J326" t="s">
        <v>1759</v>
      </c>
      <c r="K326" t="s">
        <v>1803</v>
      </c>
      <c r="L326" t="s">
        <v>1756</v>
      </c>
      <c r="M326" t="s">
        <v>602</v>
      </c>
      <c r="N326">
        <v>23</v>
      </c>
      <c r="O326" t="s">
        <v>16</v>
      </c>
      <c r="P326" t="s">
        <v>26</v>
      </c>
      <c r="Q326" t="s">
        <v>43</v>
      </c>
      <c r="R326" t="s">
        <v>12</v>
      </c>
      <c r="S326">
        <v>2</v>
      </c>
      <c r="T326">
        <v>462.93</v>
      </c>
      <c r="U326">
        <v>0.17</v>
      </c>
      <c r="V326">
        <v>768.46379999999999</v>
      </c>
      <c r="W326" t="s">
        <v>1829</v>
      </c>
    </row>
    <row r="327" spans="1:23">
      <c r="A327" s="27">
        <v>45545</v>
      </c>
      <c r="B327" t="s">
        <v>1257</v>
      </c>
      <c r="C327" t="s">
        <v>1594</v>
      </c>
      <c r="D327" t="s">
        <v>3877</v>
      </c>
      <c r="E327" t="s">
        <v>1547</v>
      </c>
      <c r="F327" t="s">
        <v>3841</v>
      </c>
      <c r="G327" t="s">
        <v>1569</v>
      </c>
      <c r="H327" t="s">
        <v>1804</v>
      </c>
      <c r="I327" t="s">
        <v>1805</v>
      </c>
      <c r="J327" t="s">
        <v>1784</v>
      </c>
      <c r="K327" t="s">
        <v>1806</v>
      </c>
      <c r="L327" t="s">
        <v>1756</v>
      </c>
      <c r="M327" t="s">
        <v>1258</v>
      </c>
      <c r="N327">
        <v>22</v>
      </c>
      <c r="O327" t="s">
        <v>16</v>
      </c>
      <c r="P327" t="s">
        <v>26</v>
      </c>
      <c r="Q327" t="s">
        <v>194</v>
      </c>
      <c r="R327" t="s">
        <v>12</v>
      </c>
      <c r="S327">
        <v>2</v>
      </c>
      <c r="T327">
        <v>425.06</v>
      </c>
      <c r="U327">
        <v>0.09</v>
      </c>
      <c r="V327">
        <v>773.60919999999999</v>
      </c>
      <c r="W327" t="s">
        <v>1826</v>
      </c>
    </row>
    <row r="328" spans="1:23">
      <c r="A328" s="27">
        <v>45545</v>
      </c>
      <c r="B328" t="s">
        <v>288</v>
      </c>
      <c r="C328" t="s">
        <v>1602</v>
      </c>
      <c r="D328" t="s">
        <v>3882</v>
      </c>
      <c r="E328" t="s">
        <v>1544</v>
      </c>
      <c r="F328" t="s">
        <v>3864</v>
      </c>
      <c r="G328" t="s">
        <v>1657</v>
      </c>
      <c r="H328" t="s">
        <v>1769</v>
      </c>
      <c r="I328" t="s">
        <v>1770</v>
      </c>
      <c r="J328" t="s">
        <v>1763</v>
      </c>
      <c r="K328" t="s">
        <v>1771</v>
      </c>
      <c r="L328" t="s">
        <v>1772</v>
      </c>
      <c r="M328" t="s">
        <v>289</v>
      </c>
      <c r="N328">
        <v>22</v>
      </c>
      <c r="O328" t="s">
        <v>16</v>
      </c>
      <c r="P328" t="s">
        <v>26</v>
      </c>
      <c r="Q328" t="s">
        <v>92</v>
      </c>
      <c r="R328" t="s">
        <v>12</v>
      </c>
      <c r="S328">
        <v>2</v>
      </c>
      <c r="T328">
        <v>502.69</v>
      </c>
      <c r="U328">
        <v>0.23</v>
      </c>
      <c r="V328">
        <v>774.14260000000002</v>
      </c>
      <c r="W328" t="s">
        <v>1826</v>
      </c>
    </row>
    <row r="329" spans="1:23">
      <c r="A329" s="27">
        <v>45545</v>
      </c>
      <c r="B329" t="s">
        <v>1478</v>
      </c>
      <c r="C329" t="s">
        <v>1678</v>
      </c>
      <c r="D329" t="s">
        <v>3925</v>
      </c>
      <c r="E329" t="s">
        <v>1566</v>
      </c>
      <c r="F329" t="s">
        <v>3856</v>
      </c>
      <c r="G329" t="s">
        <v>1705</v>
      </c>
      <c r="H329" t="s">
        <v>1766</v>
      </c>
      <c r="I329" t="s">
        <v>1767</v>
      </c>
      <c r="J329" t="s">
        <v>1759</v>
      </c>
      <c r="K329" t="s">
        <v>1768</v>
      </c>
      <c r="L329" t="s">
        <v>1765</v>
      </c>
      <c r="M329" t="s">
        <v>1479</v>
      </c>
      <c r="N329">
        <v>33</v>
      </c>
      <c r="O329" t="s">
        <v>9</v>
      </c>
      <c r="P329" t="s">
        <v>26</v>
      </c>
      <c r="Q329" t="s">
        <v>62</v>
      </c>
      <c r="R329" t="s">
        <v>12</v>
      </c>
      <c r="S329">
        <v>3</v>
      </c>
      <c r="T329">
        <v>258.06</v>
      </c>
      <c r="U329">
        <v>0</v>
      </c>
      <c r="V329">
        <v>774.18000000000006</v>
      </c>
      <c r="W329" t="s">
        <v>1826</v>
      </c>
    </row>
    <row r="330" spans="1:23">
      <c r="A330" s="27">
        <v>45545</v>
      </c>
      <c r="B330" t="s">
        <v>1160</v>
      </c>
      <c r="C330" t="s">
        <v>1546</v>
      </c>
      <c r="D330" t="s">
        <v>3840</v>
      </c>
      <c r="E330" t="s">
        <v>1547</v>
      </c>
      <c r="F330" t="s">
        <v>3841</v>
      </c>
      <c r="G330" t="s">
        <v>1695</v>
      </c>
      <c r="H330" t="s">
        <v>1761</v>
      </c>
      <c r="I330" t="s">
        <v>1762</v>
      </c>
      <c r="J330" t="s">
        <v>1763</v>
      </c>
      <c r="K330" t="s">
        <v>1764</v>
      </c>
      <c r="L330" t="s">
        <v>1765</v>
      </c>
      <c r="M330" t="s">
        <v>1161</v>
      </c>
      <c r="N330">
        <v>21</v>
      </c>
      <c r="O330" t="s">
        <v>16</v>
      </c>
      <c r="P330" t="s">
        <v>26</v>
      </c>
      <c r="Q330" t="s">
        <v>25</v>
      </c>
      <c r="R330" t="s">
        <v>12</v>
      </c>
      <c r="S330">
        <v>3</v>
      </c>
      <c r="T330">
        <v>268.95</v>
      </c>
      <c r="U330">
        <v>0.04</v>
      </c>
      <c r="V330">
        <v>774.57599999999991</v>
      </c>
      <c r="W330" t="s">
        <v>1826</v>
      </c>
    </row>
    <row r="331" spans="1:23">
      <c r="A331" s="27">
        <v>45551</v>
      </c>
      <c r="B331" t="s">
        <v>657</v>
      </c>
      <c r="C331" t="s">
        <v>1634</v>
      </c>
      <c r="D331" t="s">
        <v>3901</v>
      </c>
      <c r="E331" t="s">
        <v>1563</v>
      </c>
      <c r="F331" t="s">
        <v>3839</v>
      </c>
      <c r="G331" t="s">
        <v>1575</v>
      </c>
      <c r="H331" t="s">
        <v>1773</v>
      </c>
      <c r="I331" t="s">
        <v>1774</v>
      </c>
      <c r="J331" t="s">
        <v>1759</v>
      </c>
      <c r="K331" t="s">
        <v>1775</v>
      </c>
      <c r="L331" t="s">
        <v>1765</v>
      </c>
      <c r="M331" t="s">
        <v>658</v>
      </c>
      <c r="N331">
        <v>25</v>
      </c>
      <c r="O331" t="s">
        <v>16</v>
      </c>
      <c r="P331" t="s">
        <v>26</v>
      </c>
      <c r="Q331" t="s">
        <v>359</v>
      </c>
      <c r="R331" t="s">
        <v>12</v>
      </c>
      <c r="S331">
        <v>2</v>
      </c>
      <c r="T331">
        <v>549.91999999999996</v>
      </c>
      <c r="U331">
        <v>0.28000000000000003</v>
      </c>
      <c r="V331">
        <v>791.88479999999993</v>
      </c>
      <c r="W331" t="s">
        <v>1824</v>
      </c>
    </row>
    <row r="332" spans="1:23">
      <c r="A332" s="27">
        <v>45552</v>
      </c>
      <c r="B332" t="s">
        <v>782</v>
      </c>
      <c r="C332" t="s">
        <v>1648</v>
      </c>
      <c r="D332" t="s">
        <v>3910</v>
      </c>
      <c r="E332" t="s">
        <v>1566</v>
      </c>
      <c r="F332" t="s">
        <v>3856</v>
      </c>
      <c r="G332" t="s">
        <v>1697</v>
      </c>
      <c r="H332" t="s">
        <v>1789</v>
      </c>
      <c r="I332" t="s">
        <v>1790</v>
      </c>
      <c r="J332" t="s">
        <v>1754</v>
      </c>
      <c r="K332" t="s">
        <v>1791</v>
      </c>
      <c r="L332" t="s">
        <v>1772</v>
      </c>
      <c r="M332" t="s">
        <v>783</v>
      </c>
      <c r="N332">
        <v>19</v>
      </c>
      <c r="O332" t="s">
        <v>9</v>
      </c>
      <c r="P332" t="s">
        <v>26</v>
      </c>
      <c r="Q332" t="s">
        <v>287</v>
      </c>
      <c r="R332" t="s">
        <v>12</v>
      </c>
      <c r="S332">
        <v>1</v>
      </c>
      <c r="T332">
        <v>842.9</v>
      </c>
      <c r="U332">
        <v>0.06</v>
      </c>
      <c r="V332">
        <v>792.32599999999991</v>
      </c>
      <c r="W332" t="s">
        <v>1826</v>
      </c>
    </row>
    <row r="333" spans="1:23">
      <c r="A333" s="27">
        <v>45552</v>
      </c>
      <c r="B333" t="s">
        <v>110</v>
      </c>
      <c r="C333" t="s">
        <v>1546</v>
      </c>
      <c r="D333" t="s">
        <v>3840</v>
      </c>
      <c r="E333" t="s">
        <v>1547</v>
      </c>
      <c r="F333" t="s">
        <v>3841</v>
      </c>
      <c r="G333" t="s">
        <v>1625</v>
      </c>
      <c r="H333" t="s">
        <v>1761</v>
      </c>
      <c r="I333" t="s">
        <v>1762</v>
      </c>
      <c r="J333" t="s">
        <v>1763</v>
      </c>
      <c r="K333" t="s">
        <v>1764</v>
      </c>
      <c r="L333" t="s">
        <v>1765</v>
      </c>
      <c r="M333" t="s">
        <v>111</v>
      </c>
      <c r="N333">
        <v>18</v>
      </c>
      <c r="O333" t="s">
        <v>16</v>
      </c>
      <c r="P333" t="s">
        <v>26</v>
      </c>
      <c r="Q333" t="s">
        <v>317</v>
      </c>
      <c r="R333" t="s">
        <v>12</v>
      </c>
      <c r="S333">
        <v>4</v>
      </c>
      <c r="T333">
        <v>204.8</v>
      </c>
      <c r="U333">
        <v>0.03</v>
      </c>
      <c r="V333">
        <v>794.62400000000002</v>
      </c>
      <c r="W333" t="s">
        <v>1829</v>
      </c>
    </row>
    <row r="334" spans="1:23">
      <c r="A334" s="27">
        <v>45554</v>
      </c>
      <c r="B334" t="s">
        <v>32</v>
      </c>
      <c r="C334" t="s">
        <v>1618</v>
      </c>
      <c r="D334" t="s">
        <v>3891</v>
      </c>
      <c r="E334" t="s">
        <v>1544</v>
      </c>
      <c r="F334" t="s">
        <v>3852</v>
      </c>
      <c r="G334" t="s">
        <v>1661</v>
      </c>
      <c r="H334" t="s">
        <v>1810</v>
      </c>
      <c r="I334" t="s">
        <v>1811</v>
      </c>
      <c r="J334" t="s">
        <v>1754</v>
      </c>
      <c r="K334" t="s">
        <v>1812</v>
      </c>
      <c r="L334" t="s">
        <v>1756</v>
      </c>
      <c r="M334" t="s">
        <v>33</v>
      </c>
      <c r="N334">
        <v>24</v>
      </c>
      <c r="O334" t="s">
        <v>9</v>
      </c>
      <c r="P334" t="s">
        <v>26</v>
      </c>
      <c r="Q334" t="s">
        <v>35</v>
      </c>
      <c r="R334" t="s">
        <v>12</v>
      </c>
      <c r="S334">
        <v>3</v>
      </c>
      <c r="T334">
        <v>341.51</v>
      </c>
      <c r="U334">
        <v>0.22</v>
      </c>
      <c r="V334">
        <v>799.13340000000005</v>
      </c>
      <c r="W334" t="s">
        <v>1826</v>
      </c>
    </row>
    <row r="335" spans="1:23">
      <c r="A335" s="27">
        <v>45555</v>
      </c>
      <c r="B335" t="s">
        <v>1281</v>
      </c>
      <c r="C335" t="s">
        <v>1606</v>
      </c>
      <c r="D335" t="s">
        <v>3884</v>
      </c>
      <c r="E335" t="s">
        <v>1544</v>
      </c>
      <c r="F335" t="s">
        <v>3864</v>
      </c>
      <c r="G335" t="s">
        <v>1589</v>
      </c>
      <c r="H335" t="s">
        <v>1779</v>
      </c>
      <c r="I335" t="s">
        <v>1780</v>
      </c>
      <c r="J335" t="s">
        <v>1763</v>
      </c>
      <c r="K335" t="s">
        <v>1781</v>
      </c>
      <c r="L335" t="s">
        <v>1772</v>
      </c>
      <c r="M335" t="s">
        <v>1282</v>
      </c>
      <c r="N335">
        <v>23</v>
      </c>
      <c r="O335" t="s">
        <v>16</v>
      </c>
      <c r="P335" t="s">
        <v>26</v>
      </c>
      <c r="Q335" t="s">
        <v>171</v>
      </c>
      <c r="R335" t="s">
        <v>12</v>
      </c>
      <c r="S335">
        <v>3</v>
      </c>
      <c r="T335">
        <v>310.36</v>
      </c>
      <c r="U335">
        <v>0.14000000000000001</v>
      </c>
      <c r="V335">
        <v>800.72879999999998</v>
      </c>
      <c r="W335" t="s">
        <v>1829</v>
      </c>
    </row>
    <row r="336" spans="1:23">
      <c r="A336" s="27">
        <v>45555</v>
      </c>
      <c r="B336" t="s">
        <v>1184</v>
      </c>
      <c r="C336" t="s">
        <v>1700</v>
      </c>
      <c r="D336" t="s">
        <v>3937</v>
      </c>
      <c r="E336" t="s">
        <v>1563</v>
      </c>
      <c r="F336" t="s">
        <v>3839</v>
      </c>
      <c r="G336" t="s">
        <v>1601</v>
      </c>
      <c r="H336" t="s">
        <v>1776</v>
      </c>
      <c r="I336" t="s">
        <v>1777</v>
      </c>
      <c r="J336" t="s">
        <v>1754</v>
      </c>
      <c r="K336" t="s">
        <v>1778</v>
      </c>
      <c r="L336" t="s">
        <v>1772</v>
      </c>
      <c r="M336" t="s">
        <v>1185</v>
      </c>
      <c r="N336">
        <v>34</v>
      </c>
      <c r="O336" t="s">
        <v>16</v>
      </c>
      <c r="P336" t="s">
        <v>26</v>
      </c>
      <c r="Q336" t="s">
        <v>156</v>
      </c>
      <c r="R336" t="s">
        <v>12</v>
      </c>
      <c r="S336">
        <v>4</v>
      </c>
      <c r="T336">
        <v>282.45</v>
      </c>
      <c r="U336">
        <v>0.28999999999999998</v>
      </c>
      <c r="V336">
        <v>802.1579999999999</v>
      </c>
      <c r="W336" t="s">
        <v>1826</v>
      </c>
    </row>
    <row r="337" spans="1:23">
      <c r="A337" s="27">
        <v>45555</v>
      </c>
      <c r="B337" t="s">
        <v>1252</v>
      </c>
      <c r="C337" t="s">
        <v>1656</v>
      </c>
      <c r="D337" t="s">
        <v>3914</v>
      </c>
      <c r="E337" t="s">
        <v>1566</v>
      </c>
      <c r="F337" t="s">
        <v>3848</v>
      </c>
      <c r="G337" t="s">
        <v>1645</v>
      </c>
      <c r="H337" t="s">
        <v>1810</v>
      </c>
      <c r="I337" t="s">
        <v>1811</v>
      </c>
      <c r="J337" t="s">
        <v>1754</v>
      </c>
      <c r="K337" t="s">
        <v>1812</v>
      </c>
      <c r="L337" t="s">
        <v>1756</v>
      </c>
      <c r="M337" t="s">
        <v>1253</v>
      </c>
      <c r="N337">
        <v>31</v>
      </c>
      <c r="O337" t="s">
        <v>9</v>
      </c>
      <c r="P337" t="s">
        <v>26</v>
      </c>
      <c r="Q337" t="s">
        <v>88</v>
      </c>
      <c r="R337" t="s">
        <v>12</v>
      </c>
      <c r="S337">
        <v>2</v>
      </c>
      <c r="T337">
        <v>528.29999999999995</v>
      </c>
      <c r="U337">
        <v>0.24</v>
      </c>
      <c r="V337">
        <v>803.01599999999996</v>
      </c>
      <c r="W337" t="s">
        <v>1824</v>
      </c>
    </row>
    <row r="338" spans="1:23">
      <c r="A338" s="27">
        <v>45556</v>
      </c>
      <c r="B338" t="s">
        <v>478</v>
      </c>
      <c r="C338" t="s">
        <v>1582</v>
      </c>
      <c r="D338" t="s">
        <v>3869</v>
      </c>
      <c r="E338" t="s">
        <v>1566</v>
      </c>
      <c r="F338" t="s">
        <v>3848</v>
      </c>
      <c r="G338" t="s">
        <v>1741</v>
      </c>
      <c r="H338" t="s">
        <v>1799</v>
      </c>
      <c r="I338" t="s">
        <v>1800</v>
      </c>
      <c r="J338" t="s">
        <v>1763</v>
      </c>
      <c r="K338" t="s">
        <v>207</v>
      </c>
      <c r="L338" t="s">
        <v>1765</v>
      </c>
      <c r="M338" t="s">
        <v>479</v>
      </c>
      <c r="N338">
        <v>30</v>
      </c>
      <c r="O338" t="s">
        <v>9</v>
      </c>
      <c r="P338" t="s">
        <v>26</v>
      </c>
      <c r="Q338" t="s">
        <v>237</v>
      </c>
      <c r="R338" t="s">
        <v>12</v>
      </c>
      <c r="S338">
        <v>2</v>
      </c>
      <c r="T338">
        <v>456.38</v>
      </c>
      <c r="U338">
        <v>0.12</v>
      </c>
      <c r="V338">
        <v>803.22879999999998</v>
      </c>
      <c r="W338" t="s">
        <v>1829</v>
      </c>
    </row>
    <row r="339" spans="1:23">
      <c r="A339" s="27">
        <v>45556</v>
      </c>
      <c r="B339" t="s">
        <v>1533</v>
      </c>
      <c r="C339" t="s">
        <v>1608</v>
      </c>
      <c r="D339" t="s">
        <v>3885</v>
      </c>
      <c r="E339" t="s">
        <v>1544</v>
      </c>
      <c r="F339" t="s">
        <v>3858</v>
      </c>
      <c r="G339" t="s">
        <v>1683</v>
      </c>
      <c r="H339" t="s">
        <v>1769</v>
      </c>
      <c r="I339" t="s">
        <v>1770</v>
      </c>
      <c r="J339" t="s">
        <v>1763</v>
      </c>
      <c r="K339" t="s">
        <v>1771</v>
      </c>
      <c r="L339" t="s">
        <v>1772</v>
      </c>
      <c r="M339" t="s">
        <v>1534</v>
      </c>
      <c r="N339">
        <v>27</v>
      </c>
      <c r="O339" t="s">
        <v>16</v>
      </c>
      <c r="P339" t="s">
        <v>26</v>
      </c>
      <c r="Q339" t="s">
        <v>99</v>
      </c>
      <c r="R339" t="s">
        <v>12</v>
      </c>
      <c r="S339">
        <v>3</v>
      </c>
      <c r="T339">
        <v>272.27</v>
      </c>
      <c r="U339">
        <v>0.01</v>
      </c>
      <c r="V339">
        <v>808.64189999999996</v>
      </c>
      <c r="W339" t="s">
        <v>1829</v>
      </c>
    </row>
    <row r="340" spans="1:23">
      <c r="A340" s="27">
        <v>45559</v>
      </c>
      <c r="B340" t="s">
        <v>957</v>
      </c>
      <c r="C340" t="s">
        <v>1596</v>
      </c>
      <c r="D340" t="s">
        <v>3878</v>
      </c>
      <c r="E340" t="s">
        <v>1566</v>
      </c>
      <c r="F340" t="s">
        <v>3879</v>
      </c>
      <c r="G340" t="s">
        <v>1649</v>
      </c>
      <c r="H340" t="s">
        <v>1794</v>
      </c>
      <c r="I340" t="s">
        <v>1795</v>
      </c>
      <c r="J340" t="s">
        <v>1759</v>
      </c>
      <c r="K340" t="s">
        <v>1796</v>
      </c>
      <c r="L340" t="s">
        <v>1772</v>
      </c>
      <c r="M340" t="s">
        <v>958</v>
      </c>
      <c r="N340">
        <v>23</v>
      </c>
      <c r="O340" t="s">
        <v>16</v>
      </c>
      <c r="P340" t="s">
        <v>26</v>
      </c>
      <c r="Q340" t="s">
        <v>324</v>
      </c>
      <c r="R340" t="s">
        <v>12</v>
      </c>
      <c r="S340">
        <v>3</v>
      </c>
      <c r="T340">
        <v>304.67</v>
      </c>
      <c r="U340">
        <v>0.11</v>
      </c>
      <c r="V340">
        <v>813.46889999999996</v>
      </c>
      <c r="W340" t="s">
        <v>1829</v>
      </c>
    </row>
    <row r="341" spans="1:23">
      <c r="A341" s="27">
        <v>45560</v>
      </c>
      <c r="B341" t="s">
        <v>134</v>
      </c>
      <c r="C341" t="s">
        <v>1702</v>
      </c>
      <c r="D341" t="s">
        <v>3938</v>
      </c>
      <c r="E341" t="s">
        <v>1563</v>
      </c>
      <c r="F341" t="s">
        <v>3866</v>
      </c>
      <c r="G341" t="s">
        <v>1739</v>
      </c>
      <c r="H341" t="s">
        <v>1776</v>
      </c>
      <c r="I341" t="s">
        <v>1777</v>
      </c>
      <c r="J341" t="s">
        <v>1754</v>
      </c>
      <c r="K341" t="s">
        <v>1778</v>
      </c>
      <c r="L341" t="s">
        <v>1772</v>
      </c>
      <c r="M341" t="s">
        <v>3985</v>
      </c>
      <c r="N341">
        <v>25</v>
      </c>
      <c r="O341" t="s">
        <v>9</v>
      </c>
      <c r="P341" t="s">
        <v>26</v>
      </c>
      <c r="Q341" t="s">
        <v>715</v>
      </c>
      <c r="R341" t="s">
        <v>12</v>
      </c>
      <c r="S341">
        <v>1</v>
      </c>
      <c r="T341">
        <v>918.87</v>
      </c>
      <c r="U341">
        <v>0.11</v>
      </c>
      <c r="V341">
        <v>817.79430000000002</v>
      </c>
      <c r="W341" t="s">
        <v>1826</v>
      </c>
    </row>
    <row r="342" spans="1:23">
      <c r="A342" s="27">
        <v>45561</v>
      </c>
      <c r="B342" t="s">
        <v>827</v>
      </c>
      <c r="C342" t="s">
        <v>1736</v>
      </c>
      <c r="D342" t="s">
        <v>3955</v>
      </c>
      <c r="E342" t="s">
        <v>1558</v>
      </c>
      <c r="F342" t="s">
        <v>3850</v>
      </c>
      <c r="G342" t="s">
        <v>1550</v>
      </c>
      <c r="H342" t="s">
        <v>1792</v>
      </c>
      <c r="I342" t="s">
        <v>1793</v>
      </c>
      <c r="J342" t="s">
        <v>1763</v>
      </c>
      <c r="K342" t="s">
        <v>395</v>
      </c>
      <c r="L342" t="s">
        <v>1772</v>
      </c>
      <c r="M342" t="s">
        <v>828</v>
      </c>
      <c r="N342">
        <v>32</v>
      </c>
      <c r="O342" t="s">
        <v>16</v>
      </c>
      <c r="P342" t="s">
        <v>26</v>
      </c>
      <c r="Q342" t="s">
        <v>250</v>
      </c>
      <c r="R342" t="s">
        <v>12</v>
      </c>
      <c r="S342">
        <v>1</v>
      </c>
      <c r="T342">
        <v>861.5</v>
      </c>
      <c r="U342">
        <v>0.05</v>
      </c>
      <c r="V342">
        <v>818.42499999999995</v>
      </c>
      <c r="W342" t="s">
        <v>1824</v>
      </c>
    </row>
    <row r="343" spans="1:23">
      <c r="A343" s="27">
        <v>45561</v>
      </c>
      <c r="B343" t="s">
        <v>1337</v>
      </c>
      <c r="C343" t="s">
        <v>1740</v>
      </c>
      <c r="D343" t="s">
        <v>3957</v>
      </c>
      <c r="E343" t="s">
        <v>1547</v>
      </c>
      <c r="F343" t="s">
        <v>3843</v>
      </c>
      <c r="G343" t="s">
        <v>1729</v>
      </c>
      <c r="H343" t="s">
        <v>1804</v>
      </c>
      <c r="I343" t="s">
        <v>1805</v>
      </c>
      <c r="J343" t="s">
        <v>1784</v>
      </c>
      <c r="K343" t="s">
        <v>1806</v>
      </c>
      <c r="L343" t="s">
        <v>1756</v>
      </c>
      <c r="M343" t="s">
        <v>1338</v>
      </c>
      <c r="N343">
        <v>27</v>
      </c>
      <c r="O343" t="s">
        <v>9</v>
      </c>
      <c r="P343" t="s">
        <v>26</v>
      </c>
      <c r="Q343" t="s">
        <v>184</v>
      </c>
      <c r="R343" t="s">
        <v>12</v>
      </c>
      <c r="S343">
        <v>1</v>
      </c>
      <c r="T343">
        <v>835.17</v>
      </c>
      <c r="U343">
        <v>0.02</v>
      </c>
      <c r="V343">
        <v>818.46659999999997</v>
      </c>
      <c r="W343" t="s">
        <v>1829</v>
      </c>
    </row>
    <row r="344" spans="1:23">
      <c r="A344" s="27">
        <v>45562</v>
      </c>
      <c r="B344" t="s">
        <v>782</v>
      </c>
      <c r="C344" t="s">
        <v>1700</v>
      </c>
      <c r="D344" t="s">
        <v>3937</v>
      </c>
      <c r="E344" t="s">
        <v>1563</v>
      </c>
      <c r="F344" t="s">
        <v>3839</v>
      </c>
      <c r="G344" t="s">
        <v>1745</v>
      </c>
      <c r="H344" t="s">
        <v>1776</v>
      </c>
      <c r="I344" t="s">
        <v>1777</v>
      </c>
      <c r="J344" t="s">
        <v>1754</v>
      </c>
      <c r="K344" t="s">
        <v>1778</v>
      </c>
      <c r="L344" t="s">
        <v>1772</v>
      </c>
      <c r="M344" t="s">
        <v>783</v>
      </c>
      <c r="N344">
        <v>19</v>
      </c>
      <c r="O344" t="s">
        <v>9</v>
      </c>
      <c r="P344" t="s">
        <v>26</v>
      </c>
      <c r="Q344" t="s">
        <v>194</v>
      </c>
      <c r="R344" t="s">
        <v>12</v>
      </c>
      <c r="S344">
        <v>4</v>
      </c>
      <c r="T344">
        <v>218.01</v>
      </c>
      <c r="U344">
        <v>0.06</v>
      </c>
      <c r="V344">
        <v>819.71759999999995</v>
      </c>
      <c r="W344" t="s">
        <v>1824</v>
      </c>
    </row>
    <row r="345" spans="1:23">
      <c r="A345" s="27">
        <v>45566</v>
      </c>
      <c r="B345" t="s">
        <v>1196</v>
      </c>
      <c r="C345" t="s">
        <v>1664</v>
      </c>
      <c r="D345" t="s">
        <v>3918</v>
      </c>
      <c r="E345" t="s">
        <v>1547</v>
      </c>
      <c r="F345" t="s">
        <v>3848</v>
      </c>
      <c r="G345" t="s">
        <v>1585</v>
      </c>
      <c r="H345" t="s">
        <v>1789</v>
      </c>
      <c r="I345" t="s">
        <v>1790</v>
      </c>
      <c r="J345" t="s">
        <v>1754</v>
      </c>
      <c r="K345" t="s">
        <v>1791</v>
      </c>
      <c r="L345" t="s">
        <v>1772</v>
      </c>
      <c r="M345" t="s">
        <v>1197</v>
      </c>
      <c r="N345">
        <v>27</v>
      </c>
      <c r="O345" t="s">
        <v>16</v>
      </c>
      <c r="P345" t="s">
        <v>26</v>
      </c>
      <c r="Q345" t="s">
        <v>47</v>
      </c>
      <c r="R345" t="s">
        <v>12</v>
      </c>
      <c r="S345">
        <v>2</v>
      </c>
      <c r="T345">
        <v>466.27</v>
      </c>
      <c r="U345">
        <v>0.11</v>
      </c>
      <c r="V345">
        <v>829.9606</v>
      </c>
      <c r="W345" t="s">
        <v>1829</v>
      </c>
    </row>
    <row r="346" spans="1:23">
      <c r="A346" s="27">
        <v>45567</v>
      </c>
      <c r="B346" t="s">
        <v>14</v>
      </c>
      <c r="C346" t="s">
        <v>1682</v>
      </c>
      <c r="D346" t="s">
        <v>3927</v>
      </c>
      <c r="E346" t="s">
        <v>1563</v>
      </c>
      <c r="F346" t="s">
        <v>3848</v>
      </c>
      <c r="G346" t="s">
        <v>1615</v>
      </c>
      <c r="H346" t="s">
        <v>1752</v>
      </c>
      <c r="I346" t="s">
        <v>1753</v>
      </c>
      <c r="J346" t="s">
        <v>1754</v>
      </c>
      <c r="K346" t="s">
        <v>1755</v>
      </c>
      <c r="L346" t="s">
        <v>1756</v>
      </c>
      <c r="M346" t="s">
        <v>15</v>
      </c>
      <c r="N346">
        <v>26</v>
      </c>
      <c r="O346" t="s">
        <v>16</v>
      </c>
      <c r="P346" t="s">
        <v>26</v>
      </c>
      <c r="Q346" t="s">
        <v>291</v>
      </c>
      <c r="R346" t="s">
        <v>12</v>
      </c>
      <c r="S346">
        <v>1</v>
      </c>
      <c r="T346">
        <v>928.72</v>
      </c>
      <c r="U346">
        <v>0.1</v>
      </c>
      <c r="V346">
        <v>835.84800000000007</v>
      </c>
      <c r="W346" t="s">
        <v>1826</v>
      </c>
    </row>
    <row r="347" spans="1:23">
      <c r="A347" s="27">
        <v>45568</v>
      </c>
      <c r="B347" t="s">
        <v>514</v>
      </c>
      <c r="C347" t="s">
        <v>1704</v>
      </c>
      <c r="D347" t="s">
        <v>3939</v>
      </c>
      <c r="E347" t="s">
        <v>1544</v>
      </c>
      <c r="F347" t="s">
        <v>3864</v>
      </c>
      <c r="G347" t="s">
        <v>1683</v>
      </c>
      <c r="H347" t="s">
        <v>1776</v>
      </c>
      <c r="I347" t="s">
        <v>1777</v>
      </c>
      <c r="J347" t="s">
        <v>1754</v>
      </c>
      <c r="K347" t="s">
        <v>1778</v>
      </c>
      <c r="L347" t="s">
        <v>1772</v>
      </c>
      <c r="M347" t="s">
        <v>515</v>
      </c>
      <c r="N347">
        <v>31</v>
      </c>
      <c r="O347" t="s">
        <v>9</v>
      </c>
      <c r="P347" t="s">
        <v>26</v>
      </c>
      <c r="Q347" t="s">
        <v>11</v>
      </c>
      <c r="R347" t="s">
        <v>12</v>
      </c>
      <c r="S347">
        <v>3</v>
      </c>
      <c r="T347">
        <v>362.11</v>
      </c>
      <c r="U347">
        <v>0.23</v>
      </c>
      <c r="V347">
        <v>836.47409999999991</v>
      </c>
      <c r="W347" t="s">
        <v>1826</v>
      </c>
    </row>
    <row r="348" spans="1:23">
      <c r="A348" s="27">
        <v>45568</v>
      </c>
      <c r="B348" t="s">
        <v>14</v>
      </c>
      <c r="C348" t="s">
        <v>1650</v>
      </c>
      <c r="D348" t="s">
        <v>3911</v>
      </c>
      <c r="E348" t="s">
        <v>1563</v>
      </c>
      <c r="F348" t="s">
        <v>3848</v>
      </c>
      <c r="G348" t="s">
        <v>1641</v>
      </c>
      <c r="H348" t="s">
        <v>1799</v>
      </c>
      <c r="I348" t="s">
        <v>1800</v>
      </c>
      <c r="J348" t="s">
        <v>1763</v>
      </c>
      <c r="K348" t="s">
        <v>207</v>
      </c>
      <c r="L348" t="s">
        <v>1765</v>
      </c>
      <c r="M348" t="s">
        <v>15</v>
      </c>
      <c r="N348">
        <v>26</v>
      </c>
      <c r="O348" t="s">
        <v>16</v>
      </c>
      <c r="P348" t="s">
        <v>26</v>
      </c>
      <c r="Q348" t="s">
        <v>47</v>
      </c>
      <c r="R348" t="s">
        <v>12</v>
      </c>
      <c r="S348">
        <v>3</v>
      </c>
      <c r="T348">
        <v>287.70999999999998</v>
      </c>
      <c r="U348">
        <v>0.03</v>
      </c>
      <c r="V348">
        <v>837.23609999999985</v>
      </c>
      <c r="W348" t="s">
        <v>1824</v>
      </c>
    </row>
    <row r="349" spans="1:23">
      <c r="A349" s="27">
        <v>45569</v>
      </c>
      <c r="B349" t="s">
        <v>464</v>
      </c>
      <c r="C349" t="s">
        <v>1622</v>
      </c>
      <c r="D349" t="s">
        <v>3893</v>
      </c>
      <c r="E349" t="s">
        <v>1547</v>
      </c>
      <c r="F349" t="s">
        <v>3894</v>
      </c>
      <c r="G349" t="s">
        <v>1659</v>
      </c>
      <c r="H349" t="s">
        <v>1801</v>
      </c>
      <c r="I349" t="s">
        <v>1802</v>
      </c>
      <c r="J349" t="s">
        <v>1759</v>
      </c>
      <c r="K349" t="s">
        <v>1803</v>
      </c>
      <c r="L349" t="s">
        <v>1756</v>
      </c>
      <c r="M349" t="s">
        <v>465</v>
      </c>
      <c r="N349">
        <v>29</v>
      </c>
      <c r="O349" t="s">
        <v>9</v>
      </c>
      <c r="P349" t="s">
        <v>26</v>
      </c>
      <c r="Q349" t="s">
        <v>92</v>
      </c>
      <c r="R349" t="s">
        <v>12</v>
      </c>
      <c r="S349">
        <v>3</v>
      </c>
      <c r="T349">
        <v>281.95999999999998</v>
      </c>
      <c r="U349">
        <v>0.01</v>
      </c>
      <c r="V349">
        <v>837.42119999999989</v>
      </c>
      <c r="W349" t="s">
        <v>1824</v>
      </c>
    </row>
    <row r="350" spans="1:23">
      <c r="A350" s="27">
        <v>45569</v>
      </c>
      <c r="B350" t="s">
        <v>405</v>
      </c>
      <c r="C350" t="s">
        <v>1702</v>
      </c>
      <c r="D350" t="s">
        <v>3938</v>
      </c>
      <c r="E350" t="s">
        <v>1563</v>
      </c>
      <c r="F350" t="s">
        <v>3866</v>
      </c>
      <c r="G350" t="s">
        <v>1643</v>
      </c>
      <c r="H350" t="s">
        <v>1766</v>
      </c>
      <c r="I350" t="s">
        <v>1767</v>
      </c>
      <c r="J350" t="s">
        <v>1759</v>
      </c>
      <c r="K350" t="s">
        <v>1768</v>
      </c>
      <c r="L350" t="s">
        <v>1765</v>
      </c>
      <c r="M350" t="s">
        <v>406</v>
      </c>
      <c r="N350">
        <v>18</v>
      </c>
      <c r="O350" t="s">
        <v>16</v>
      </c>
      <c r="P350" t="s">
        <v>26</v>
      </c>
      <c r="Q350" t="s">
        <v>35</v>
      </c>
      <c r="R350" t="s">
        <v>12</v>
      </c>
      <c r="S350">
        <v>2</v>
      </c>
      <c r="T350">
        <v>548.29999999999995</v>
      </c>
      <c r="U350">
        <v>0.23</v>
      </c>
      <c r="V350">
        <v>844.38199999999995</v>
      </c>
      <c r="W350" t="s">
        <v>1829</v>
      </c>
    </row>
    <row r="351" spans="1:23">
      <c r="A351" s="27">
        <v>45571</v>
      </c>
      <c r="B351" t="s">
        <v>687</v>
      </c>
      <c r="C351" t="s">
        <v>1682</v>
      </c>
      <c r="D351" t="s">
        <v>3927</v>
      </c>
      <c r="E351" t="s">
        <v>1563</v>
      </c>
      <c r="F351" t="s">
        <v>3848</v>
      </c>
      <c r="G351" t="s">
        <v>1667</v>
      </c>
      <c r="H351" t="s">
        <v>1773</v>
      </c>
      <c r="I351" t="s">
        <v>1774</v>
      </c>
      <c r="J351" t="s">
        <v>1759</v>
      </c>
      <c r="K351" t="s">
        <v>1775</v>
      </c>
      <c r="L351" t="s">
        <v>1765</v>
      </c>
      <c r="M351" t="s">
        <v>688</v>
      </c>
      <c r="N351">
        <v>20</v>
      </c>
      <c r="O351" t="s">
        <v>16</v>
      </c>
      <c r="P351" t="s">
        <v>26</v>
      </c>
      <c r="Q351" t="s">
        <v>324</v>
      </c>
      <c r="R351" t="s">
        <v>12</v>
      </c>
      <c r="S351">
        <v>2</v>
      </c>
      <c r="T351">
        <v>491.26</v>
      </c>
      <c r="U351">
        <v>0.14000000000000001</v>
      </c>
      <c r="V351">
        <v>844.96719999999993</v>
      </c>
      <c r="W351" t="s">
        <v>1829</v>
      </c>
    </row>
    <row r="352" spans="1:23">
      <c r="A352" s="27">
        <v>45571</v>
      </c>
      <c r="B352" t="s">
        <v>1461</v>
      </c>
      <c r="C352" t="s">
        <v>1746</v>
      </c>
      <c r="D352" t="s">
        <v>3960</v>
      </c>
      <c r="E352" t="s">
        <v>1544</v>
      </c>
      <c r="F352" t="s">
        <v>3858</v>
      </c>
      <c r="G352" t="s">
        <v>1709</v>
      </c>
      <c r="H352" t="s">
        <v>1810</v>
      </c>
      <c r="I352" t="s">
        <v>1811</v>
      </c>
      <c r="J352" t="s">
        <v>1754</v>
      </c>
      <c r="K352" t="s">
        <v>1812</v>
      </c>
      <c r="L352" t="s">
        <v>1756</v>
      </c>
      <c r="M352" t="s">
        <v>1462</v>
      </c>
      <c r="N352">
        <v>32</v>
      </c>
      <c r="O352" t="s">
        <v>16</v>
      </c>
      <c r="P352" t="s">
        <v>26</v>
      </c>
      <c r="Q352" t="s">
        <v>62</v>
      </c>
      <c r="R352" t="s">
        <v>12</v>
      </c>
      <c r="S352">
        <v>1</v>
      </c>
      <c r="T352">
        <v>873.18</v>
      </c>
      <c r="U352">
        <v>0.03</v>
      </c>
      <c r="V352">
        <v>846.98459999999989</v>
      </c>
      <c r="W352" t="s">
        <v>1824</v>
      </c>
    </row>
    <row r="353" spans="1:23">
      <c r="A353" s="27">
        <v>45573</v>
      </c>
      <c r="B353" t="s">
        <v>1325</v>
      </c>
      <c r="C353" t="s">
        <v>1668</v>
      </c>
      <c r="D353" t="s">
        <v>3920</v>
      </c>
      <c r="E353" t="s">
        <v>1558</v>
      </c>
      <c r="F353" t="s">
        <v>3909</v>
      </c>
      <c r="G353" t="s">
        <v>1550</v>
      </c>
      <c r="H353" t="s">
        <v>1807</v>
      </c>
      <c r="I353" t="s">
        <v>1808</v>
      </c>
      <c r="J353" t="s">
        <v>1759</v>
      </c>
      <c r="K353" t="s">
        <v>1809</v>
      </c>
      <c r="L353" t="s">
        <v>1756</v>
      </c>
      <c r="M353" t="s">
        <v>1326</v>
      </c>
      <c r="N353">
        <v>18</v>
      </c>
      <c r="O353" t="s">
        <v>16</v>
      </c>
      <c r="P353" t="s">
        <v>26</v>
      </c>
      <c r="Q353" t="s">
        <v>117</v>
      </c>
      <c r="R353" t="s">
        <v>12</v>
      </c>
      <c r="S353">
        <v>1</v>
      </c>
      <c r="T353">
        <v>889.19</v>
      </c>
      <c r="U353">
        <v>0.03</v>
      </c>
      <c r="V353">
        <v>862.51430000000005</v>
      </c>
      <c r="W353" t="s">
        <v>1829</v>
      </c>
    </row>
    <row r="354" spans="1:23">
      <c r="A354" s="27">
        <v>45574</v>
      </c>
      <c r="B354" t="s">
        <v>350</v>
      </c>
      <c r="C354" t="s">
        <v>1664</v>
      </c>
      <c r="D354" t="s">
        <v>3918</v>
      </c>
      <c r="E354" t="s">
        <v>1547</v>
      </c>
      <c r="F354" t="s">
        <v>3848</v>
      </c>
      <c r="G354" t="s">
        <v>1653</v>
      </c>
      <c r="H354" t="s">
        <v>1794</v>
      </c>
      <c r="I354" t="s">
        <v>1795</v>
      </c>
      <c r="J354" t="s">
        <v>1759</v>
      </c>
      <c r="K354" t="s">
        <v>1796</v>
      </c>
      <c r="L354" t="s">
        <v>1772</v>
      </c>
      <c r="M354" t="s">
        <v>351</v>
      </c>
      <c r="N354">
        <v>24</v>
      </c>
      <c r="O354" t="s">
        <v>9</v>
      </c>
      <c r="P354" t="s">
        <v>26</v>
      </c>
      <c r="Q354" t="s">
        <v>163</v>
      </c>
      <c r="R354" t="s">
        <v>12</v>
      </c>
      <c r="S354">
        <v>2</v>
      </c>
      <c r="T354">
        <v>485.17</v>
      </c>
      <c r="U354">
        <v>0.11</v>
      </c>
      <c r="V354">
        <v>863.60260000000005</v>
      </c>
      <c r="W354" t="s">
        <v>1826</v>
      </c>
    </row>
    <row r="355" spans="1:23">
      <c r="A355" s="27">
        <v>45575</v>
      </c>
      <c r="B355" t="s">
        <v>740</v>
      </c>
      <c r="C355" t="s">
        <v>1680</v>
      </c>
      <c r="D355" t="s">
        <v>3926</v>
      </c>
      <c r="E355" t="s">
        <v>1558</v>
      </c>
      <c r="F355" t="s">
        <v>3861</v>
      </c>
      <c r="G355" t="s">
        <v>1671</v>
      </c>
      <c r="H355" t="s">
        <v>1792</v>
      </c>
      <c r="I355" t="s">
        <v>1793</v>
      </c>
      <c r="J355" t="s">
        <v>1763</v>
      </c>
      <c r="K355" t="s">
        <v>395</v>
      </c>
      <c r="L355" t="s">
        <v>1772</v>
      </c>
      <c r="M355" t="s">
        <v>741</v>
      </c>
      <c r="N355">
        <v>29</v>
      </c>
      <c r="O355" t="s">
        <v>9</v>
      </c>
      <c r="P355" t="s">
        <v>26</v>
      </c>
      <c r="Q355" t="s">
        <v>201</v>
      </c>
      <c r="R355" t="s">
        <v>12</v>
      </c>
      <c r="S355">
        <v>1</v>
      </c>
      <c r="T355">
        <v>891.79</v>
      </c>
      <c r="U355">
        <v>0.03</v>
      </c>
      <c r="V355">
        <v>865.03629999999998</v>
      </c>
      <c r="W355" t="s">
        <v>1829</v>
      </c>
    </row>
    <row r="356" spans="1:23">
      <c r="A356" s="27">
        <v>45575</v>
      </c>
      <c r="B356" t="s">
        <v>911</v>
      </c>
      <c r="C356" t="s">
        <v>1678</v>
      </c>
      <c r="D356" t="s">
        <v>3925</v>
      </c>
      <c r="E356" t="s">
        <v>1566</v>
      </c>
      <c r="F356" t="s">
        <v>3856</v>
      </c>
      <c r="G356" t="s">
        <v>1737</v>
      </c>
      <c r="H356" t="s">
        <v>1769</v>
      </c>
      <c r="I356" t="s">
        <v>1770</v>
      </c>
      <c r="J356" t="s">
        <v>1763</v>
      </c>
      <c r="K356" t="s">
        <v>1771</v>
      </c>
      <c r="L356" t="s">
        <v>1772</v>
      </c>
      <c r="M356" t="s">
        <v>912</v>
      </c>
      <c r="N356">
        <v>22</v>
      </c>
      <c r="O356" t="s">
        <v>16</v>
      </c>
      <c r="P356" t="s">
        <v>26</v>
      </c>
      <c r="Q356" t="s">
        <v>106</v>
      </c>
      <c r="R356" t="s">
        <v>12</v>
      </c>
      <c r="S356">
        <v>4</v>
      </c>
      <c r="T356">
        <v>277.58</v>
      </c>
      <c r="U356">
        <v>0.22</v>
      </c>
      <c r="V356">
        <v>866.04959999999994</v>
      </c>
      <c r="W356" t="s">
        <v>1826</v>
      </c>
    </row>
    <row r="357" spans="1:23">
      <c r="A357" s="27">
        <v>45575</v>
      </c>
      <c r="B357" t="s">
        <v>842</v>
      </c>
      <c r="C357" t="s">
        <v>1744</v>
      </c>
      <c r="D357" t="s">
        <v>3959</v>
      </c>
      <c r="E357" t="s">
        <v>1563</v>
      </c>
      <c r="F357" t="s">
        <v>3854</v>
      </c>
      <c r="G357" t="s">
        <v>1627</v>
      </c>
      <c r="H357" t="s">
        <v>1766</v>
      </c>
      <c r="I357" t="s">
        <v>1767</v>
      </c>
      <c r="J357" t="s">
        <v>1759</v>
      </c>
      <c r="K357" t="s">
        <v>1768</v>
      </c>
      <c r="L357" t="s">
        <v>1765</v>
      </c>
      <c r="M357" t="s">
        <v>843</v>
      </c>
      <c r="N357">
        <v>25</v>
      </c>
      <c r="O357" t="s">
        <v>9</v>
      </c>
      <c r="P357" t="s">
        <v>26</v>
      </c>
      <c r="Q357" t="s">
        <v>217</v>
      </c>
      <c r="R357" t="s">
        <v>12</v>
      </c>
      <c r="S357">
        <v>2</v>
      </c>
      <c r="T357">
        <v>481.86</v>
      </c>
      <c r="U357">
        <v>0.1</v>
      </c>
      <c r="V357">
        <v>867.34800000000007</v>
      </c>
      <c r="W357" t="s">
        <v>1826</v>
      </c>
    </row>
    <row r="358" spans="1:23">
      <c r="A358" s="27">
        <v>45576</v>
      </c>
      <c r="B358" t="s">
        <v>794</v>
      </c>
      <c r="C358" t="s">
        <v>1722</v>
      </c>
      <c r="D358" t="s">
        <v>3948</v>
      </c>
      <c r="E358" t="s">
        <v>1544</v>
      </c>
      <c r="F358" t="s">
        <v>3852</v>
      </c>
      <c r="G358" t="s">
        <v>1735</v>
      </c>
      <c r="H358" t="s">
        <v>1782</v>
      </c>
      <c r="I358" t="s">
        <v>1783</v>
      </c>
      <c r="J358" t="s">
        <v>1784</v>
      </c>
      <c r="K358" t="s">
        <v>1785</v>
      </c>
      <c r="L358" t="s">
        <v>1772</v>
      </c>
      <c r="M358" t="s">
        <v>795</v>
      </c>
      <c r="N358">
        <v>19</v>
      </c>
      <c r="O358" t="s">
        <v>9</v>
      </c>
      <c r="P358" t="s">
        <v>26</v>
      </c>
      <c r="Q358" t="s">
        <v>11</v>
      </c>
      <c r="R358" t="s">
        <v>12</v>
      </c>
      <c r="S358">
        <v>4</v>
      </c>
      <c r="T358">
        <v>289.66000000000003</v>
      </c>
      <c r="U358">
        <v>0.25</v>
      </c>
      <c r="V358">
        <v>868.98</v>
      </c>
      <c r="W358" t="s">
        <v>1829</v>
      </c>
    </row>
    <row r="359" spans="1:23">
      <c r="A359" s="27">
        <v>45576</v>
      </c>
      <c r="B359" t="s">
        <v>1425</v>
      </c>
      <c r="C359" t="s">
        <v>1658</v>
      </c>
      <c r="D359" t="s">
        <v>3915</v>
      </c>
      <c r="E359" t="s">
        <v>1544</v>
      </c>
      <c r="F359" t="s">
        <v>3864</v>
      </c>
      <c r="G359" t="s">
        <v>1569</v>
      </c>
      <c r="H359" t="s">
        <v>1779</v>
      </c>
      <c r="I359" t="s">
        <v>1780</v>
      </c>
      <c r="J359" t="s">
        <v>1763</v>
      </c>
      <c r="K359" t="s">
        <v>1781</v>
      </c>
      <c r="L359" t="s">
        <v>1772</v>
      </c>
      <c r="M359" t="s">
        <v>1426</v>
      </c>
      <c r="N359">
        <v>34</v>
      </c>
      <c r="O359" t="s">
        <v>16</v>
      </c>
      <c r="P359" t="s">
        <v>26</v>
      </c>
      <c r="Q359" t="s">
        <v>140</v>
      </c>
      <c r="R359" t="s">
        <v>12</v>
      </c>
      <c r="S359">
        <v>1</v>
      </c>
      <c r="T359">
        <v>917.26</v>
      </c>
      <c r="U359">
        <v>0.05</v>
      </c>
      <c r="V359">
        <v>871.39699999999993</v>
      </c>
      <c r="W359" t="s">
        <v>1829</v>
      </c>
    </row>
    <row r="360" spans="1:23">
      <c r="A360" s="27">
        <v>45577</v>
      </c>
      <c r="B360" t="s">
        <v>1516</v>
      </c>
      <c r="C360" t="s">
        <v>1620</v>
      </c>
      <c r="D360" t="s">
        <v>3892</v>
      </c>
      <c r="E360" t="s">
        <v>1547</v>
      </c>
      <c r="F360" t="s">
        <v>3841</v>
      </c>
      <c r="G360" t="s">
        <v>1579</v>
      </c>
      <c r="H360" t="s">
        <v>1752</v>
      </c>
      <c r="I360" t="s">
        <v>1753</v>
      </c>
      <c r="J360" t="s">
        <v>1754</v>
      </c>
      <c r="K360" t="s">
        <v>1755</v>
      </c>
      <c r="L360" t="s">
        <v>1756</v>
      </c>
      <c r="M360" t="s">
        <v>1517</v>
      </c>
      <c r="N360">
        <v>28</v>
      </c>
      <c r="O360" t="s">
        <v>9</v>
      </c>
      <c r="P360" t="s">
        <v>26</v>
      </c>
      <c r="Q360" t="s">
        <v>30</v>
      </c>
      <c r="R360" t="s">
        <v>12</v>
      </c>
      <c r="S360">
        <v>1</v>
      </c>
      <c r="T360">
        <v>887.38</v>
      </c>
      <c r="U360">
        <v>0.01</v>
      </c>
      <c r="V360">
        <v>878.50620000000004</v>
      </c>
      <c r="W360" t="s">
        <v>1824</v>
      </c>
    </row>
    <row r="361" spans="1:23">
      <c r="A361" s="27">
        <v>45578</v>
      </c>
      <c r="B361" t="s">
        <v>40</v>
      </c>
      <c r="C361" t="s">
        <v>1632</v>
      </c>
      <c r="D361" t="s">
        <v>3900</v>
      </c>
      <c r="E361" t="s">
        <v>1563</v>
      </c>
      <c r="F361" t="s">
        <v>3848</v>
      </c>
      <c r="G361" t="s">
        <v>1695</v>
      </c>
      <c r="H361" t="s">
        <v>1782</v>
      </c>
      <c r="I361" t="s">
        <v>1783</v>
      </c>
      <c r="J361" t="s">
        <v>1784</v>
      </c>
      <c r="K361" t="s">
        <v>1785</v>
      </c>
      <c r="L361" t="s">
        <v>1772</v>
      </c>
      <c r="M361" t="s">
        <v>41</v>
      </c>
      <c r="N361">
        <v>29</v>
      </c>
      <c r="O361" t="s">
        <v>16</v>
      </c>
      <c r="P361" t="s">
        <v>26</v>
      </c>
      <c r="Q361" t="s">
        <v>171</v>
      </c>
      <c r="R361" t="s">
        <v>12</v>
      </c>
      <c r="S361">
        <v>4</v>
      </c>
      <c r="T361">
        <v>239.83</v>
      </c>
      <c r="U361">
        <v>0.08</v>
      </c>
      <c r="V361">
        <v>882.57440000000008</v>
      </c>
      <c r="W361" t="s">
        <v>1826</v>
      </c>
    </row>
    <row r="362" spans="1:23">
      <c r="A362" s="27">
        <v>45578</v>
      </c>
      <c r="B362" t="s">
        <v>996</v>
      </c>
      <c r="C362" t="s">
        <v>1740</v>
      </c>
      <c r="D362" t="s">
        <v>3957</v>
      </c>
      <c r="E362" t="s">
        <v>1547</v>
      </c>
      <c r="F362" t="s">
        <v>3843</v>
      </c>
      <c r="G362" t="s">
        <v>1725</v>
      </c>
      <c r="H362" t="s">
        <v>1752</v>
      </c>
      <c r="I362" t="s">
        <v>1753</v>
      </c>
      <c r="J362" t="s">
        <v>1754</v>
      </c>
      <c r="K362" t="s">
        <v>1755</v>
      </c>
      <c r="L362" t="s">
        <v>1756</v>
      </c>
      <c r="M362" t="s">
        <v>997</v>
      </c>
      <c r="N362">
        <v>34</v>
      </c>
      <c r="O362" t="s">
        <v>9</v>
      </c>
      <c r="P362" t="s">
        <v>26</v>
      </c>
      <c r="Q362" t="s">
        <v>66</v>
      </c>
      <c r="R362" t="s">
        <v>12</v>
      </c>
      <c r="S362">
        <v>3</v>
      </c>
      <c r="T362">
        <v>330.98</v>
      </c>
      <c r="U362">
        <v>0.11</v>
      </c>
      <c r="V362">
        <v>883.71660000000008</v>
      </c>
      <c r="W362" t="s">
        <v>1826</v>
      </c>
    </row>
    <row r="363" spans="1:23">
      <c r="A363" s="27">
        <v>45579</v>
      </c>
      <c r="B363" t="s">
        <v>1112</v>
      </c>
      <c r="C363" t="s">
        <v>1598</v>
      </c>
      <c r="D363" t="s">
        <v>3880</v>
      </c>
      <c r="E363" t="s">
        <v>1547</v>
      </c>
      <c r="F363" t="s">
        <v>3848</v>
      </c>
      <c r="G363" t="s">
        <v>1723</v>
      </c>
      <c r="H363" t="s">
        <v>1810</v>
      </c>
      <c r="I363" t="s">
        <v>1811</v>
      </c>
      <c r="J363" t="s">
        <v>1754</v>
      </c>
      <c r="K363" t="s">
        <v>1812</v>
      </c>
      <c r="L363" t="s">
        <v>1756</v>
      </c>
      <c r="M363" t="s">
        <v>1113</v>
      </c>
      <c r="N363">
        <v>20</v>
      </c>
      <c r="O363" t="s">
        <v>9</v>
      </c>
      <c r="P363" t="s">
        <v>26</v>
      </c>
      <c r="Q363" t="s">
        <v>237</v>
      </c>
      <c r="R363" t="s">
        <v>12</v>
      </c>
      <c r="S363">
        <v>3</v>
      </c>
      <c r="T363">
        <v>336.1</v>
      </c>
      <c r="U363">
        <v>0.12</v>
      </c>
      <c r="V363">
        <v>887.30400000000009</v>
      </c>
      <c r="W363" t="s">
        <v>1824</v>
      </c>
    </row>
    <row r="364" spans="1:23">
      <c r="A364" s="27">
        <v>45579</v>
      </c>
      <c r="B364" t="s">
        <v>782</v>
      </c>
      <c r="C364" t="s">
        <v>1654</v>
      </c>
      <c r="D364" t="s">
        <v>3913</v>
      </c>
      <c r="E364" t="s">
        <v>1547</v>
      </c>
      <c r="F364" t="s">
        <v>3846</v>
      </c>
      <c r="G364" t="s">
        <v>1619</v>
      </c>
      <c r="H364" t="s">
        <v>1782</v>
      </c>
      <c r="I364" t="s">
        <v>1783</v>
      </c>
      <c r="J364" t="s">
        <v>1784</v>
      </c>
      <c r="K364" t="s">
        <v>1785</v>
      </c>
      <c r="L364" t="s">
        <v>1772</v>
      </c>
      <c r="M364" t="s">
        <v>783</v>
      </c>
      <c r="N364">
        <v>19</v>
      </c>
      <c r="O364" t="s">
        <v>9</v>
      </c>
      <c r="P364" t="s">
        <v>26</v>
      </c>
      <c r="Q364" t="s">
        <v>81</v>
      </c>
      <c r="R364" t="s">
        <v>12</v>
      </c>
      <c r="S364">
        <v>2</v>
      </c>
      <c r="T364">
        <v>568.95000000000005</v>
      </c>
      <c r="U364">
        <v>0.22</v>
      </c>
      <c r="V364">
        <v>887.56200000000013</v>
      </c>
      <c r="W364" t="s">
        <v>1826</v>
      </c>
    </row>
    <row r="365" spans="1:23">
      <c r="A365" s="27">
        <v>45579</v>
      </c>
      <c r="B365" t="s">
        <v>55</v>
      </c>
      <c r="C365" t="s">
        <v>1680</v>
      </c>
      <c r="D365" t="s">
        <v>3926</v>
      </c>
      <c r="E365" t="s">
        <v>1558</v>
      </c>
      <c r="F365" t="s">
        <v>3861</v>
      </c>
      <c r="G365" t="s">
        <v>1633</v>
      </c>
      <c r="H365" t="s">
        <v>1782</v>
      </c>
      <c r="I365" t="s">
        <v>1783</v>
      </c>
      <c r="J365" t="s">
        <v>1784</v>
      </c>
      <c r="K365" t="s">
        <v>1785</v>
      </c>
      <c r="L365" t="s">
        <v>1772</v>
      </c>
      <c r="M365" t="s">
        <v>56</v>
      </c>
      <c r="N365">
        <v>28</v>
      </c>
      <c r="O365" t="s">
        <v>16</v>
      </c>
      <c r="P365" t="s">
        <v>26</v>
      </c>
      <c r="Q365" t="s">
        <v>434</v>
      </c>
      <c r="R365" t="s">
        <v>12</v>
      </c>
      <c r="S365">
        <v>4</v>
      </c>
      <c r="T365">
        <v>270.69</v>
      </c>
      <c r="U365">
        <v>0.18</v>
      </c>
      <c r="V365">
        <v>887.86320000000001</v>
      </c>
      <c r="W365" t="s">
        <v>1824</v>
      </c>
    </row>
    <row r="366" spans="1:23">
      <c r="A366" s="27">
        <v>45579</v>
      </c>
      <c r="B366" t="s">
        <v>1449</v>
      </c>
      <c r="C366" t="s">
        <v>1726</v>
      </c>
      <c r="D366" t="s">
        <v>3950</v>
      </c>
      <c r="E366" t="s">
        <v>1558</v>
      </c>
      <c r="F366" t="s">
        <v>3906</v>
      </c>
      <c r="G366" t="s">
        <v>1743</v>
      </c>
      <c r="H366" t="s">
        <v>1804</v>
      </c>
      <c r="I366" t="s">
        <v>1805</v>
      </c>
      <c r="J366" t="s">
        <v>1784</v>
      </c>
      <c r="K366" t="s">
        <v>1806</v>
      </c>
      <c r="L366" t="s">
        <v>1756</v>
      </c>
      <c r="M366" t="s">
        <v>1450</v>
      </c>
      <c r="N366">
        <v>21</v>
      </c>
      <c r="O366" t="s">
        <v>16</v>
      </c>
      <c r="P366" t="s">
        <v>26</v>
      </c>
      <c r="Q366" t="s">
        <v>66</v>
      </c>
      <c r="R366" t="s">
        <v>12</v>
      </c>
      <c r="S366">
        <v>2</v>
      </c>
      <c r="T366">
        <v>635.22</v>
      </c>
      <c r="U366">
        <v>0.3</v>
      </c>
      <c r="V366">
        <v>889.30799999999999</v>
      </c>
      <c r="W366" t="s">
        <v>1824</v>
      </c>
    </row>
    <row r="367" spans="1:23">
      <c r="A367" s="27">
        <v>45580</v>
      </c>
      <c r="B367" t="s">
        <v>1461</v>
      </c>
      <c r="C367" t="s">
        <v>1626</v>
      </c>
      <c r="D367" t="s">
        <v>3896</v>
      </c>
      <c r="E367" t="s">
        <v>1563</v>
      </c>
      <c r="F367" t="s">
        <v>3897</v>
      </c>
      <c r="G367" t="s">
        <v>1721</v>
      </c>
      <c r="H367" t="s">
        <v>1792</v>
      </c>
      <c r="I367" t="s">
        <v>1793</v>
      </c>
      <c r="J367" t="s">
        <v>1763</v>
      </c>
      <c r="K367" t="s">
        <v>395</v>
      </c>
      <c r="L367" t="s">
        <v>1772</v>
      </c>
      <c r="M367" t="s">
        <v>1462</v>
      </c>
      <c r="N367">
        <v>32</v>
      </c>
      <c r="O367" t="s">
        <v>16</v>
      </c>
      <c r="P367" t="s">
        <v>26</v>
      </c>
      <c r="Q367" t="s">
        <v>184</v>
      </c>
      <c r="R367" t="s">
        <v>12</v>
      </c>
      <c r="S367">
        <v>4</v>
      </c>
      <c r="T367">
        <v>278.70999999999998</v>
      </c>
      <c r="U367">
        <v>0.2</v>
      </c>
      <c r="V367">
        <v>891.87199999999996</v>
      </c>
      <c r="W367" t="s">
        <v>1826</v>
      </c>
    </row>
    <row r="368" spans="1:23">
      <c r="A368" s="27">
        <v>45580</v>
      </c>
      <c r="B368" t="s">
        <v>1466</v>
      </c>
      <c r="C368" t="s">
        <v>1628</v>
      </c>
      <c r="D368" t="s">
        <v>3898</v>
      </c>
      <c r="E368" t="s">
        <v>1563</v>
      </c>
      <c r="F368" t="s">
        <v>3854</v>
      </c>
      <c r="G368" t="s">
        <v>1571</v>
      </c>
      <c r="H368" t="s">
        <v>1761</v>
      </c>
      <c r="I368" t="s">
        <v>1762</v>
      </c>
      <c r="J368" t="s">
        <v>1763</v>
      </c>
      <c r="K368" t="s">
        <v>1764</v>
      </c>
      <c r="L368" t="s">
        <v>1765</v>
      </c>
      <c r="M368" t="s">
        <v>1467</v>
      </c>
      <c r="N368">
        <v>33</v>
      </c>
      <c r="O368" t="s">
        <v>16</v>
      </c>
      <c r="P368" t="s">
        <v>26</v>
      </c>
      <c r="Q368" t="s">
        <v>35</v>
      </c>
      <c r="R368" t="s">
        <v>12</v>
      </c>
      <c r="S368">
        <v>3</v>
      </c>
      <c r="T368">
        <v>334.6</v>
      </c>
      <c r="U368">
        <v>0.11</v>
      </c>
      <c r="V368">
        <v>893.38200000000006</v>
      </c>
      <c r="W368" t="s">
        <v>1829</v>
      </c>
    </row>
    <row r="369" spans="1:23">
      <c r="A369" s="27">
        <v>45581</v>
      </c>
      <c r="B369" t="s">
        <v>304</v>
      </c>
      <c r="C369" t="s">
        <v>1598</v>
      </c>
      <c r="D369" t="s">
        <v>3880</v>
      </c>
      <c r="E369" t="s">
        <v>1547</v>
      </c>
      <c r="F369" t="s">
        <v>3848</v>
      </c>
      <c r="G369" t="s">
        <v>1699</v>
      </c>
      <c r="H369" t="s">
        <v>1797</v>
      </c>
      <c r="I369" t="s">
        <v>1798</v>
      </c>
      <c r="J369" t="s">
        <v>1754</v>
      </c>
      <c r="K369" t="s">
        <v>129</v>
      </c>
      <c r="L369" t="s">
        <v>1756</v>
      </c>
      <c r="M369" t="s">
        <v>305</v>
      </c>
      <c r="N369">
        <v>26</v>
      </c>
      <c r="O369" t="s">
        <v>16</v>
      </c>
      <c r="P369" t="s">
        <v>26</v>
      </c>
      <c r="Q369" t="s">
        <v>96</v>
      </c>
      <c r="R369" t="s">
        <v>12</v>
      </c>
      <c r="S369">
        <v>3</v>
      </c>
      <c r="T369">
        <v>359.56</v>
      </c>
      <c r="U369">
        <v>0.17</v>
      </c>
      <c r="V369">
        <v>895.30439999999999</v>
      </c>
      <c r="W369" t="s">
        <v>1824</v>
      </c>
    </row>
    <row r="370" spans="1:23">
      <c r="A370" s="27">
        <v>45582</v>
      </c>
      <c r="B370" t="s">
        <v>1501</v>
      </c>
      <c r="C370" t="s">
        <v>1553</v>
      </c>
      <c r="D370" t="s">
        <v>3845</v>
      </c>
      <c r="E370" t="s">
        <v>1547</v>
      </c>
      <c r="F370" t="s">
        <v>3846</v>
      </c>
      <c r="G370" t="s">
        <v>1691</v>
      </c>
      <c r="H370" t="s">
        <v>1797</v>
      </c>
      <c r="I370" t="s">
        <v>1798</v>
      </c>
      <c r="J370" t="s">
        <v>1754</v>
      </c>
      <c r="K370" t="s">
        <v>129</v>
      </c>
      <c r="L370" t="s">
        <v>1756</v>
      </c>
      <c r="M370" t="s">
        <v>1502</v>
      </c>
      <c r="N370">
        <v>23</v>
      </c>
      <c r="O370" t="s">
        <v>16</v>
      </c>
      <c r="P370" t="s">
        <v>26</v>
      </c>
      <c r="Q370" t="s">
        <v>66</v>
      </c>
      <c r="R370" t="s">
        <v>12</v>
      </c>
      <c r="S370">
        <v>3</v>
      </c>
      <c r="T370">
        <v>408.99</v>
      </c>
      <c r="U370">
        <v>0.27</v>
      </c>
      <c r="V370">
        <v>895.68809999999996</v>
      </c>
      <c r="W370" t="s">
        <v>1824</v>
      </c>
    </row>
    <row r="371" spans="1:23">
      <c r="A371" s="27">
        <v>45583</v>
      </c>
      <c r="B371" t="s">
        <v>827</v>
      </c>
      <c r="C371" t="s">
        <v>1574</v>
      </c>
      <c r="D371" t="s">
        <v>3862</v>
      </c>
      <c r="E371" t="s">
        <v>1563</v>
      </c>
      <c r="F371" t="s">
        <v>3848</v>
      </c>
      <c r="G371" t="s">
        <v>1603</v>
      </c>
      <c r="H371" t="s">
        <v>1810</v>
      </c>
      <c r="I371" t="s">
        <v>1811</v>
      </c>
      <c r="J371" t="s">
        <v>1754</v>
      </c>
      <c r="K371" t="s">
        <v>1812</v>
      </c>
      <c r="L371" t="s">
        <v>1756</v>
      </c>
      <c r="M371" t="s">
        <v>828</v>
      </c>
      <c r="N371">
        <v>32</v>
      </c>
      <c r="O371" t="s">
        <v>16</v>
      </c>
      <c r="P371" t="s">
        <v>26</v>
      </c>
      <c r="Q371" t="s">
        <v>58</v>
      </c>
      <c r="R371" t="s">
        <v>12</v>
      </c>
      <c r="S371">
        <v>4</v>
      </c>
      <c r="T371">
        <v>266.98</v>
      </c>
      <c r="U371">
        <v>0.16</v>
      </c>
      <c r="V371">
        <v>897.05280000000005</v>
      </c>
      <c r="W371" t="s">
        <v>1829</v>
      </c>
    </row>
    <row r="372" spans="1:23">
      <c r="A372" s="27">
        <v>45584</v>
      </c>
      <c r="B372" t="s">
        <v>238</v>
      </c>
      <c r="C372" t="s">
        <v>1642</v>
      </c>
      <c r="D372" t="s">
        <v>3905</v>
      </c>
      <c r="E372" t="s">
        <v>1558</v>
      </c>
      <c r="F372" t="s">
        <v>3906</v>
      </c>
      <c r="G372" t="s">
        <v>1715</v>
      </c>
      <c r="H372" t="s">
        <v>1794</v>
      </c>
      <c r="I372" t="s">
        <v>1795</v>
      </c>
      <c r="J372" t="s">
        <v>1759</v>
      </c>
      <c r="K372" t="s">
        <v>1796</v>
      </c>
      <c r="L372" t="s">
        <v>1772</v>
      </c>
      <c r="M372" t="s">
        <v>239</v>
      </c>
      <c r="N372">
        <v>33</v>
      </c>
      <c r="O372" t="s">
        <v>9</v>
      </c>
      <c r="P372" t="s">
        <v>26</v>
      </c>
      <c r="Q372" t="s">
        <v>171</v>
      </c>
      <c r="R372" t="s">
        <v>12</v>
      </c>
      <c r="S372">
        <v>2</v>
      </c>
      <c r="T372">
        <v>591.33000000000004</v>
      </c>
      <c r="U372">
        <v>0.24</v>
      </c>
      <c r="V372">
        <v>898.8216000000001</v>
      </c>
      <c r="W372" t="s">
        <v>1829</v>
      </c>
    </row>
    <row r="373" spans="1:23">
      <c r="A373" s="27">
        <v>45586</v>
      </c>
      <c r="B373" t="s">
        <v>1254</v>
      </c>
      <c r="C373" t="s">
        <v>1616</v>
      </c>
      <c r="D373" t="s">
        <v>3890</v>
      </c>
      <c r="E373" t="s">
        <v>1563</v>
      </c>
      <c r="F373" t="s">
        <v>3839</v>
      </c>
      <c r="G373" t="s">
        <v>1623</v>
      </c>
      <c r="H373" t="s">
        <v>1769</v>
      </c>
      <c r="I373" t="s">
        <v>1770</v>
      </c>
      <c r="J373" t="s">
        <v>1763</v>
      </c>
      <c r="K373" t="s">
        <v>1771</v>
      </c>
      <c r="L373" t="s">
        <v>1772</v>
      </c>
      <c r="M373" t="s">
        <v>1255</v>
      </c>
      <c r="N373">
        <v>34</v>
      </c>
      <c r="O373" t="s">
        <v>9</v>
      </c>
      <c r="P373" t="s">
        <v>26</v>
      </c>
      <c r="Q373" t="s">
        <v>156</v>
      </c>
      <c r="R373" t="s">
        <v>12</v>
      </c>
      <c r="S373">
        <v>2</v>
      </c>
      <c r="T373">
        <v>511.7</v>
      </c>
      <c r="U373">
        <v>0.12</v>
      </c>
      <c r="V373">
        <v>900.59199999999998</v>
      </c>
      <c r="W373" t="s">
        <v>1829</v>
      </c>
    </row>
    <row r="374" spans="1:23">
      <c r="A374" s="27">
        <v>45588</v>
      </c>
      <c r="B374" t="s">
        <v>1112</v>
      </c>
      <c r="C374" t="s">
        <v>1546</v>
      </c>
      <c r="D374" t="s">
        <v>3840</v>
      </c>
      <c r="E374" t="s">
        <v>1547</v>
      </c>
      <c r="F374" t="s">
        <v>3841</v>
      </c>
      <c r="G374" t="s">
        <v>1583</v>
      </c>
      <c r="H374" t="s">
        <v>1792</v>
      </c>
      <c r="I374" t="s">
        <v>1793</v>
      </c>
      <c r="J374" t="s">
        <v>1763</v>
      </c>
      <c r="K374" t="s">
        <v>395</v>
      </c>
      <c r="L374" t="s">
        <v>1772</v>
      </c>
      <c r="M374" t="s">
        <v>1113</v>
      </c>
      <c r="N374">
        <v>20</v>
      </c>
      <c r="O374" t="s">
        <v>9</v>
      </c>
      <c r="P374" t="s">
        <v>26</v>
      </c>
      <c r="Q374" t="s">
        <v>11</v>
      </c>
      <c r="R374" t="s">
        <v>12</v>
      </c>
      <c r="S374">
        <v>3</v>
      </c>
      <c r="T374">
        <v>305</v>
      </c>
      <c r="U374">
        <v>0.01</v>
      </c>
      <c r="V374">
        <v>905.85</v>
      </c>
      <c r="W374" t="s">
        <v>1826</v>
      </c>
    </row>
    <row r="375" spans="1:23">
      <c r="A375" s="27">
        <v>45589</v>
      </c>
      <c r="B375" t="s">
        <v>1154</v>
      </c>
      <c r="C375" t="s">
        <v>1710</v>
      </c>
      <c r="D375" t="s">
        <v>3942</v>
      </c>
      <c r="E375" t="s">
        <v>1566</v>
      </c>
      <c r="F375" t="s">
        <v>3872</v>
      </c>
      <c r="G375" t="s">
        <v>1693</v>
      </c>
      <c r="H375" t="s">
        <v>1801</v>
      </c>
      <c r="I375" t="s">
        <v>1802</v>
      </c>
      <c r="J375" t="s">
        <v>1759</v>
      </c>
      <c r="K375" t="s">
        <v>1803</v>
      </c>
      <c r="L375" t="s">
        <v>1756</v>
      </c>
      <c r="M375" t="s">
        <v>1155</v>
      </c>
      <c r="N375">
        <v>20</v>
      </c>
      <c r="O375" t="s">
        <v>16</v>
      </c>
      <c r="P375" t="s">
        <v>26</v>
      </c>
      <c r="Q375" t="s">
        <v>250</v>
      </c>
      <c r="R375" t="s">
        <v>12</v>
      </c>
      <c r="S375">
        <v>2</v>
      </c>
      <c r="T375">
        <v>457.83</v>
      </c>
      <c r="U375">
        <v>0.01</v>
      </c>
      <c r="V375">
        <v>906.50339999999994</v>
      </c>
      <c r="W375" t="s">
        <v>1829</v>
      </c>
    </row>
    <row r="376" spans="1:23">
      <c r="A376" s="27">
        <v>45590</v>
      </c>
      <c r="B376" t="s">
        <v>1172</v>
      </c>
      <c r="C376" t="s">
        <v>1592</v>
      </c>
      <c r="D376" t="s">
        <v>3876</v>
      </c>
      <c r="E376" t="s">
        <v>1566</v>
      </c>
      <c r="F376" t="s">
        <v>3872</v>
      </c>
      <c r="G376" t="s">
        <v>1635</v>
      </c>
      <c r="H376" t="s">
        <v>1789</v>
      </c>
      <c r="I376" t="s">
        <v>1790</v>
      </c>
      <c r="J376" t="s">
        <v>1754</v>
      </c>
      <c r="K376" t="s">
        <v>1791</v>
      </c>
      <c r="L376" t="s">
        <v>1772</v>
      </c>
      <c r="M376" t="s">
        <v>1173</v>
      </c>
      <c r="N376">
        <v>26</v>
      </c>
      <c r="O376" t="s">
        <v>9</v>
      </c>
      <c r="P376" t="s">
        <v>26</v>
      </c>
      <c r="Q376" t="s">
        <v>184</v>
      </c>
      <c r="R376" t="s">
        <v>12</v>
      </c>
      <c r="S376">
        <v>2</v>
      </c>
      <c r="T376">
        <v>523.14</v>
      </c>
      <c r="U376">
        <v>0.13</v>
      </c>
      <c r="V376">
        <v>910.2636</v>
      </c>
      <c r="W376" t="s">
        <v>1826</v>
      </c>
    </row>
    <row r="377" spans="1:23">
      <c r="A377" s="27">
        <v>45592</v>
      </c>
      <c r="B377" t="s">
        <v>911</v>
      </c>
      <c r="C377" t="s">
        <v>1690</v>
      </c>
      <c r="D377" t="s">
        <v>3932</v>
      </c>
      <c r="E377" t="s">
        <v>1558</v>
      </c>
      <c r="F377" t="s">
        <v>3861</v>
      </c>
      <c r="G377" t="s">
        <v>1733</v>
      </c>
      <c r="H377" t="s">
        <v>1797</v>
      </c>
      <c r="I377" t="s">
        <v>1798</v>
      </c>
      <c r="J377" t="s">
        <v>1754</v>
      </c>
      <c r="K377" t="s">
        <v>129</v>
      </c>
      <c r="L377" t="s">
        <v>1756</v>
      </c>
      <c r="M377" t="s">
        <v>912</v>
      </c>
      <c r="N377">
        <v>22</v>
      </c>
      <c r="O377" t="s">
        <v>16</v>
      </c>
      <c r="P377" t="s">
        <v>26</v>
      </c>
      <c r="Q377" t="s">
        <v>11</v>
      </c>
      <c r="R377" t="s">
        <v>12</v>
      </c>
      <c r="S377">
        <v>2</v>
      </c>
      <c r="T377">
        <v>649.54999999999995</v>
      </c>
      <c r="U377">
        <v>0.28999999999999998</v>
      </c>
      <c r="V377">
        <v>922.36099999999988</v>
      </c>
      <c r="W377" t="s">
        <v>1829</v>
      </c>
    </row>
    <row r="378" spans="1:23">
      <c r="A378" s="27">
        <v>45594</v>
      </c>
      <c r="B378" t="s">
        <v>449</v>
      </c>
      <c r="C378" t="s">
        <v>1618</v>
      </c>
      <c r="D378" t="s">
        <v>3891</v>
      </c>
      <c r="E378" t="s">
        <v>1544</v>
      </c>
      <c r="F378" t="s">
        <v>3852</v>
      </c>
      <c r="G378" t="s">
        <v>1663</v>
      </c>
      <c r="H378" t="s">
        <v>1794</v>
      </c>
      <c r="I378" t="s">
        <v>1795</v>
      </c>
      <c r="J378" t="s">
        <v>1759</v>
      </c>
      <c r="K378" t="s">
        <v>1796</v>
      </c>
      <c r="L378" t="s">
        <v>1772</v>
      </c>
      <c r="M378" t="s">
        <v>450</v>
      </c>
      <c r="N378">
        <v>34</v>
      </c>
      <c r="O378" t="s">
        <v>16</v>
      </c>
      <c r="P378" t="s">
        <v>26</v>
      </c>
      <c r="Q378" t="s">
        <v>133</v>
      </c>
      <c r="R378" t="s">
        <v>12</v>
      </c>
      <c r="S378">
        <v>1</v>
      </c>
      <c r="T378">
        <v>996.48</v>
      </c>
      <c r="U378">
        <v>7.0000000000000007E-2</v>
      </c>
      <c r="V378">
        <v>926.7263999999999</v>
      </c>
      <c r="W378" t="s">
        <v>1826</v>
      </c>
    </row>
    <row r="379" spans="1:23">
      <c r="A379" s="27">
        <v>45594</v>
      </c>
      <c r="B379" t="s">
        <v>755</v>
      </c>
      <c r="C379" t="s">
        <v>1730</v>
      </c>
      <c r="D379" t="s">
        <v>3952</v>
      </c>
      <c r="E379" t="s">
        <v>1547</v>
      </c>
      <c r="F379" t="s">
        <v>3894</v>
      </c>
      <c r="G379" t="s">
        <v>1635</v>
      </c>
      <c r="H379" t="s">
        <v>1779</v>
      </c>
      <c r="I379" t="s">
        <v>1780</v>
      </c>
      <c r="J379" t="s">
        <v>1763</v>
      </c>
      <c r="K379" t="s">
        <v>1781</v>
      </c>
      <c r="L379" t="s">
        <v>1772</v>
      </c>
      <c r="M379" t="s">
        <v>756</v>
      </c>
      <c r="N379">
        <v>28</v>
      </c>
      <c r="O379" t="s">
        <v>16</v>
      </c>
      <c r="P379" t="s">
        <v>26</v>
      </c>
      <c r="Q379" t="s">
        <v>66</v>
      </c>
      <c r="R379" t="s">
        <v>12</v>
      </c>
      <c r="S379">
        <v>2</v>
      </c>
      <c r="T379">
        <v>533.91999999999996</v>
      </c>
      <c r="U379">
        <v>0.13</v>
      </c>
      <c r="V379">
        <v>929.02079999999989</v>
      </c>
      <c r="W379" t="s">
        <v>1826</v>
      </c>
    </row>
    <row r="380" spans="1:23">
      <c r="A380" s="27">
        <v>45595</v>
      </c>
      <c r="B380" t="s">
        <v>493</v>
      </c>
      <c r="C380" t="s">
        <v>1598</v>
      </c>
      <c r="D380" t="s">
        <v>3880</v>
      </c>
      <c r="E380" t="s">
        <v>1547</v>
      </c>
      <c r="F380" t="s">
        <v>3848</v>
      </c>
      <c r="G380" t="s">
        <v>1589</v>
      </c>
      <c r="H380" t="s">
        <v>1794</v>
      </c>
      <c r="I380" t="s">
        <v>1795</v>
      </c>
      <c r="J380" t="s">
        <v>1759</v>
      </c>
      <c r="K380" t="s">
        <v>1796</v>
      </c>
      <c r="L380" t="s">
        <v>1772</v>
      </c>
      <c r="M380" t="s">
        <v>494</v>
      </c>
      <c r="N380">
        <v>32</v>
      </c>
      <c r="O380" t="s">
        <v>16</v>
      </c>
      <c r="P380" t="s">
        <v>26</v>
      </c>
      <c r="Q380" t="s">
        <v>140</v>
      </c>
      <c r="R380" t="s">
        <v>12</v>
      </c>
      <c r="S380">
        <v>2</v>
      </c>
      <c r="T380">
        <v>583.51</v>
      </c>
      <c r="U380">
        <v>0.2</v>
      </c>
      <c r="V380">
        <v>933.61599999999999</v>
      </c>
      <c r="W380" t="s">
        <v>1826</v>
      </c>
    </row>
    <row r="381" spans="1:23">
      <c r="A381" s="27">
        <v>45596</v>
      </c>
      <c r="B381" t="s">
        <v>1260</v>
      </c>
      <c r="C381" t="s">
        <v>1584</v>
      </c>
      <c r="D381" t="s">
        <v>3870</v>
      </c>
      <c r="E381" t="s">
        <v>1547</v>
      </c>
      <c r="F381" t="s">
        <v>3846</v>
      </c>
      <c r="G381" t="s">
        <v>1695</v>
      </c>
      <c r="H381" t="s">
        <v>1773</v>
      </c>
      <c r="I381" t="s">
        <v>1774</v>
      </c>
      <c r="J381" t="s">
        <v>1759</v>
      </c>
      <c r="K381" t="s">
        <v>1775</v>
      </c>
      <c r="L381" t="s">
        <v>1765</v>
      </c>
      <c r="M381" t="s">
        <v>1261</v>
      </c>
      <c r="N381">
        <v>18</v>
      </c>
      <c r="O381" t="s">
        <v>16</v>
      </c>
      <c r="P381" t="s">
        <v>26</v>
      </c>
      <c r="Q381" t="s">
        <v>66</v>
      </c>
      <c r="R381" t="s">
        <v>12</v>
      </c>
      <c r="S381">
        <v>3</v>
      </c>
      <c r="T381">
        <v>438.65</v>
      </c>
      <c r="U381">
        <v>0.28999999999999998</v>
      </c>
      <c r="V381">
        <v>934.32449999999983</v>
      </c>
      <c r="W381" t="s">
        <v>1829</v>
      </c>
    </row>
    <row r="382" spans="1:23">
      <c r="A382" s="27">
        <v>45596</v>
      </c>
      <c r="B382" t="s">
        <v>1254</v>
      </c>
      <c r="C382" t="s">
        <v>1652</v>
      </c>
      <c r="D382" t="s">
        <v>3912</v>
      </c>
      <c r="E382" t="s">
        <v>1566</v>
      </c>
      <c r="F382" t="s">
        <v>3887</v>
      </c>
      <c r="G382" t="s">
        <v>1567</v>
      </c>
      <c r="H382" t="s">
        <v>1773</v>
      </c>
      <c r="I382" t="s">
        <v>1774</v>
      </c>
      <c r="J382" t="s">
        <v>1759</v>
      </c>
      <c r="K382" t="s">
        <v>1775</v>
      </c>
      <c r="L382" t="s">
        <v>1765</v>
      </c>
      <c r="M382" t="s">
        <v>1255</v>
      </c>
      <c r="N382">
        <v>34</v>
      </c>
      <c r="O382" t="s">
        <v>9</v>
      </c>
      <c r="P382" t="s">
        <v>26</v>
      </c>
      <c r="Q382" t="s">
        <v>11</v>
      </c>
      <c r="R382" t="s">
        <v>12</v>
      </c>
      <c r="S382">
        <v>2</v>
      </c>
      <c r="T382">
        <v>576.83000000000004</v>
      </c>
      <c r="U382">
        <v>0.19</v>
      </c>
      <c r="V382">
        <v>934.46460000000013</v>
      </c>
      <c r="W382" t="s">
        <v>1829</v>
      </c>
    </row>
    <row r="383" spans="1:23">
      <c r="A383" s="27">
        <v>45596</v>
      </c>
      <c r="B383" t="s">
        <v>996</v>
      </c>
      <c r="C383" t="s">
        <v>1598</v>
      </c>
      <c r="D383" t="s">
        <v>3880</v>
      </c>
      <c r="E383" t="s">
        <v>1547</v>
      </c>
      <c r="F383" t="s">
        <v>3848</v>
      </c>
      <c r="G383" t="s">
        <v>1554</v>
      </c>
      <c r="H383" t="s">
        <v>1779</v>
      </c>
      <c r="I383" t="s">
        <v>1780</v>
      </c>
      <c r="J383" t="s">
        <v>1763</v>
      </c>
      <c r="K383" t="s">
        <v>1781</v>
      </c>
      <c r="L383" t="s">
        <v>1772</v>
      </c>
      <c r="M383" t="s">
        <v>997</v>
      </c>
      <c r="N383">
        <v>34</v>
      </c>
      <c r="O383" t="s">
        <v>9</v>
      </c>
      <c r="P383" t="s">
        <v>26</v>
      </c>
      <c r="Q383" t="s">
        <v>30</v>
      </c>
      <c r="R383" t="s">
        <v>12</v>
      </c>
      <c r="S383">
        <v>4</v>
      </c>
      <c r="T383">
        <v>285.82</v>
      </c>
      <c r="U383">
        <v>0.18</v>
      </c>
      <c r="V383">
        <v>937.4896</v>
      </c>
      <c r="W383" t="s">
        <v>1829</v>
      </c>
    </row>
    <row r="384" spans="1:23">
      <c r="A384" s="27">
        <v>45598</v>
      </c>
      <c r="B384" t="s">
        <v>1074</v>
      </c>
      <c r="C384" t="s">
        <v>1624</v>
      </c>
      <c r="D384" t="s">
        <v>3895</v>
      </c>
      <c r="E384" t="s">
        <v>1566</v>
      </c>
      <c r="F384" t="s">
        <v>3879</v>
      </c>
      <c r="G384" t="s">
        <v>1635</v>
      </c>
      <c r="H384" t="s">
        <v>1766</v>
      </c>
      <c r="I384" t="s">
        <v>1767</v>
      </c>
      <c r="J384" t="s">
        <v>1759</v>
      </c>
      <c r="K384" t="s">
        <v>1768</v>
      </c>
      <c r="L384" t="s">
        <v>1765</v>
      </c>
      <c r="M384" t="s">
        <v>1075</v>
      </c>
      <c r="N384">
        <v>30</v>
      </c>
      <c r="O384" t="s">
        <v>16</v>
      </c>
      <c r="P384" t="s">
        <v>26</v>
      </c>
      <c r="Q384" t="s">
        <v>25</v>
      </c>
      <c r="R384" t="s">
        <v>12</v>
      </c>
      <c r="S384">
        <v>4</v>
      </c>
      <c r="T384">
        <v>247.55</v>
      </c>
      <c r="U384">
        <v>0.05</v>
      </c>
      <c r="V384">
        <v>940.69</v>
      </c>
      <c r="W384" t="s">
        <v>1826</v>
      </c>
    </row>
    <row r="385" spans="1:23">
      <c r="A385" s="27">
        <v>45598</v>
      </c>
      <c r="B385" t="s">
        <v>1044</v>
      </c>
      <c r="C385" t="s">
        <v>1732</v>
      </c>
      <c r="D385" t="s">
        <v>3953</v>
      </c>
      <c r="E385" t="s">
        <v>1544</v>
      </c>
      <c r="F385" t="s">
        <v>3866</v>
      </c>
      <c r="G385" t="s">
        <v>1545</v>
      </c>
      <c r="H385" t="s">
        <v>1794</v>
      </c>
      <c r="I385" t="s">
        <v>1795</v>
      </c>
      <c r="J385" t="s">
        <v>1759</v>
      </c>
      <c r="K385" t="s">
        <v>1796</v>
      </c>
      <c r="L385" t="s">
        <v>1772</v>
      </c>
      <c r="M385" t="s">
        <v>1045</v>
      </c>
      <c r="N385">
        <v>34</v>
      </c>
      <c r="O385" t="s">
        <v>16</v>
      </c>
      <c r="P385" t="s">
        <v>26</v>
      </c>
      <c r="Q385" t="s">
        <v>88</v>
      </c>
      <c r="R385" t="s">
        <v>12</v>
      </c>
      <c r="S385">
        <v>4</v>
      </c>
      <c r="T385">
        <v>294.38</v>
      </c>
      <c r="U385">
        <v>0.2</v>
      </c>
      <c r="V385">
        <v>942.01600000000008</v>
      </c>
      <c r="W385" t="s">
        <v>1826</v>
      </c>
    </row>
    <row r="386" spans="1:23">
      <c r="A386" s="27">
        <v>45598</v>
      </c>
      <c r="B386" t="s">
        <v>304</v>
      </c>
      <c r="C386" t="s">
        <v>1746</v>
      </c>
      <c r="D386" t="s">
        <v>3960</v>
      </c>
      <c r="E386" t="s">
        <v>1544</v>
      </c>
      <c r="F386" t="s">
        <v>3858</v>
      </c>
      <c r="G386" t="s">
        <v>1657</v>
      </c>
      <c r="H386" t="s">
        <v>1786</v>
      </c>
      <c r="I386" t="s">
        <v>1787</v>
      </c>
      <c r="J386" t="s">
        <v>1763</v>
      </c>
      <c r="K386" t="s">
        <v>1788</v>
      </c>
      <c r="L386" t="s">
        <v>1756</v>
      </c>
      <c r="M386" t="s">
        <v>305</v>
      </c>
      <c r="N386">
        <v>26</v>
      </c>
      <c r="O386" t="s">
        <v>16</v>
      </c>
      <c r="P386" t="s">
        <v>26</v>
      </c>
      <c r="Q386" t="s">
        <v>845</v>
      </c>
      <c r="R386" t="s">
        <v>12</v>
      </c>
      <c r="S386">
        <v>4</v>
      </c>
      <c r="T386">
        <v>261.73</v>
      </c>
      <c r="U386">
        <v>0.1</v>
      </c>
      <c r="V386">
        <v>942.22800000000007</v>
      </c>
      <c r="W386" t="s">
        <v>1824</v>
      </c>
    </row>
    <row r="387" spans="1:23">
      <c r="A387" s="27">
        <v>45598</v>
      </c>
      <c r="B387" t="s">
        <v>1235</v>
      </c>
      <c r="C387" t="s">
        <v>1670</v>
      </c>
      <c r="D387" t="s">
        <v>3921</v>
      </c>
      <c r="E387" t="s">
        <v>1566</v>
      </c>
      <c r="F387" t="s">
        <v>3872</v>
      </c>
      <c r="G387" t="s">
        <v>1591</v>
      </c>
      <c r="H387" t="s">
        <v>1769</v>
      </c>
      <c r="I387" t="s">
        <v>1770</v>
      </c>
      <c r="J387" t="s">
        <v>1763</v>
      </c>
      <c r="K387" t="s">
        <v>1771</v>
      </c>
      <c r="L387" t="s">
        <v>1772</v>
      </c>
      <c r="M387" t="s">
        <v>1236</v>
      </c>
      <c r="N387">
        <v>25</v>
      </c>
      <c r="O387" t="s">
        <v>16</v>
      </c>
      <c r="P387" t="s">
        <v>26</v>
      </c>
      <c r="Q387" t="s">
        <v>313</v>
      </c>
      <c r="R387" t="s">
        <v>12</v>
      </c>
      <c r="S387">
        <v>1</v>
      </c>
      <c r="T387">
        <v>994.18</v>
      </c>
      <c r="U387">
        <v>0.05</v>
      </c>
      <c r="V387">
        <v>944.47099999999989</v>
      </c>
      <c r="W387" t="s">
        <v>1826</v>
      </c>
    </row>
    <row r="388" spans="1:23">
      <c r="A388" s="27">
        <v>45601</v>
      </c>
      <c r="B388" t="s">
        <v>1008</v>
      </c>
      <c r="C388" t="s">
        <v>1626</v>
      </c>
      <c r="D388" t="s">
        <v>3896</v>
      </c>
      <c r="E388" t="s">
        <v>1563</v>
      </c>
      <c r="F388" t="s">
        <v>3897</v>
      </c>
      <c r="G388" t="s">
        <v>1731</v>
      </c>
      <c r="H388" t="s">
        <v>1757</v>
      </c>
      <c r="I388" t="s">
        <v>1758</v>
      </c>
      <c r="J388" t="s">
        <v>1759</v>
      </c>
      <c r="K388" t="s">
        <v>1760</v>
      </c>
      <c r="L388" t="s">
        <v>1756</v>
      </c>
      <c r="M388" t="s">
        <v>1009</v>
      </c>
      <c r="N388">
        <v>34</v>
      </c>
      <c r="O388" t="s">
        <v>16</v>
      </c>
      <c r="P388" t="s">
        <v>26</v>
      </c>
      <c r="Q388" t="s">
        <v>184</v>
      </c>
      <c r="R388" t="s">
        <v>12</v>
      </c>
      <c r="S388">
        <v>4</v>
      </c>
      <c r="T388">
        <v>286.92</v>
      </c>
      <c r="U388">
        <v>0.17</v>
      </c>
      <c r="V388">
        <v>952.57439999999997</v>
      </c>
      <c r="W388" t="s">
        <v>1829</v>
      </c>
    </row>
    <row r="389" spans="1:23">
      <c r="A389" s="27">
        <v>45603</v>
      </c>
      <c r="B389" t="s">
        <v>576</v>
      </c>
      <c r="C389" t="s">
        <v>1720</v>
      </c>
      <c r="D389" t="s">
        <v>3947</v>
      </c>
      <c r="E389" t="s">
        <v>1544</v>
      </c>
      <c r="F389" t="s">
        <v>3858</v>
      </c>
      <c r="G389" t="s">
        <v>1745</v>
      </c>
      <c r="H389" t="s">
        <v>1789</v>
      </c>
      <c r="I389" t="s">
        <v>1790</v>
      </c>
      <c r="J389" t="s">
        <v>1754</v>
      </c>
      <c r="K389" t="s">
        <v>1791</v>
      </c>
      <c r="L389" t="s">
        <v>1772</v>
      </c>
      <c r="M389" t="s">
        <v>577</v>
      </c>
      <c r="N389">
        <v>26</v>
      </c>
      <c r="O389" t="s">
        <v>16</v>
      </c>
      <c r="P389" t="s">
        <v>26</v>
      </c>
      <c r="Q389" t="s">
        <v>43</v>
      </c>
      <c r="R389" t="s">
        <v>12</v>
      </c>
      <c r="S389">
        <v>2</v>
      </c>
      <c r="T389">
        <v>611.25</v>
      </c>
      <c r="U389">
        <v>0.22</v>
      </c>
      <c r="V389">
        <v>953.55000000000007</v>
      </c>
      <c r="W389" t="s">
        <v>1829</v>
      </c>
    </row>
    <row r="390" spans="1:23">
      <c r="A390" s="27">
        <v>45605</v>
      </c>
      <c r="B390" t="s">
        <v>295</v>
      </c>
      <c r="C390" t="s">
        <v>1620</v>
      </c>
      <c r="D390" t="s">
        <v>3892</v>
      </c>
      <c r="E390" t="s">
        <v>1547</v>
      </c>
      <c r="F390" t="s">
        <v>3841</v>
      </c>
      <c r="G390" t="s">
        <v>1599</v>
      </c>
      <c r="H390" t="s">
        <v>1782</v>
      </c>
      <c r="I390" t="s">
        <v>1783</v>
      </c>
      <c r="J390" t="s">
        <v>1784</v>
      </c>
      <c r="K390" t="s">
        <v>1785</v>
      </c>
      <c r="L390" t="s">
        <v>1772</v>
      </c>
      <c r="M390" t="s">
        <v>296</v>
      </c>
      <c r="N390">
        <v>34</v>
      </c>
      <c r="O390" t="s">
        <v>16</v>
      </c>
      <c r="P390" t="s">
        <v>26</v>
      </c>
      <c r="Q390" t="s">
        <v>317</v>
      </c>
      <c r="R390" t="s">
        <v>12</v>
      </c>
      <c r="S390">
        <v>4</v>
      </c>
      <c r="T390">
        <v>271.04000000000002</v>
      </c>
      <c r="U390">
        <v>0.12</v>
      </c>
      <c r="V390">
        <v>954.06080000000009</v>
      </c>
      <c r="W390" t="s">
        <v>1826</v>
      </c>
    </row>
    <row r="391" spans="1:23">
      <c r="A391" s="27">
        <v>45605</v>
      </c>
      <c r="B391" t="s">
        <v>833</v>
      </c>
      <c r="C391" t="s">
        <v>1644</v>
      </c>
      <c r="D391" t="s">
        <v>3907</v>
      </c>
      <c r="E391" t="s">
        <v>1563</v>
      </c>
      <c r="F391" t="s">
        <v>3848</v>
      </c>
      <c r="G391" t="s">
        <v>1617</v>
      </c>
      <c r="H391" t="s">
        <v>1786</v>
      </c>
      <c r="I391" t="s">
        <v>1787</v>
      </c>
      <c r="J391" t="s">
        <v>1763</v>
      </c>
      <c r="K391" t="s">
        <v>1788</v>
      </c>
      <c r="L391" t="s">
        <v>1756</v>
      </c>
      <c r="M391" t="s">
        <v>834</v>
      </c>
      <c r="N391">
        <v>27</v>
      </c>
      <c r="O391" t="s">
        <v>16</v>
      </c>
      <c r="P391" t="s">
        <v>26</v>
      </c>
      <c r="Q391" t="s">
        <v>184</v>
      </c>
      <c r="R391" t="s">
        <v>12</v>
      </c>
      <c r="S391">
        <v>2</v>
      </c>
      <c r="T391">
        <v>636.51</v>
      </c>
      <c r="U391">
        <v>0.25</v>
      </c>
      <c r="V391">
        <v>954.76499999999999</v>
      </c>
      <c r="W391" t="s">
        <v>1829</v>
      </c>
    </row>
    <row r="392" spans="1:23">
      <c r="A392" s="27">
        <v>45606</v>
      </c>
      <c r="B392" t="s">
        <v>1187</v>
      </c>
      <c r="C392" t="s">
        <v>1670</v>
      </c>
      <c r="D392" t="s">
        <v>3921</v>
      </c>
      <c r="E392" t="s">
        <v>1566</v>
      </c>
      <c r="F392" t="s">
        <v>3872</v>
      </c>
      <c r="G392" t="s">
        <v>1603</v>
      </c>
      <c r="H392" t="s">
        <v>1779</v>
      </c>
      <c r="I392" t="s">
        <v>1780</v>
      </c>
      <c r="J392" t="s">
        <v>1763</v>
      </c>
      <c r="K392" t="s">
        <v>1781</v>
      </c>
      <c r="L392" t="s">
        <v>1772</v>
      </c>
      <c r="M392" t="s">
        <v>1188</v>
      </c>
      <c r="N392">
        <v>23</v>
      </c>
      <c r="O392" t="s">
        <v>9</v>
      </c>
      <c r="P392" t="s">
        <v>26</v>
      </c>
      <c r="Q392" t="s">
        <v>291</v>
      </c>
      <c r="R392" t="s">
        <v>12</v>
      </c>
      <c r="S392">
        <v>2</v>
      </c>
      <c r="T392">
        <v>654.12</v>
      </c>
      <c r="U392">
        <v>0.27</v>
      </c>
      <c r="V392">
        <v>955.01519999999994</v>
      </c>
      <c r="W392" t="s">
        <v>1826</v>
      </c>
    </row>
    <row r="393" spans="1:23">
      <c r="A393" s="27">
        <v>45606</v>
      </c>
      <c r="B393" t="s">
        <v>478</v>
      </c>
      <c r="C393" t="s">
        <v>1578</v>
      </c>
      <c r="D393" t="s">
        <v>3865</v>
      </c>
      <c r="E393" t="s">
        <v>1563</v>
      </c>
      <c r="F393" t="s">
        <v>3866</v>
      </c>
      <c r="G393" t="s">
        <v>1639</v>
      </c>
      <c r="H393" t="s">
        <v>1766</v>
      </c>
      <c r="I393" t="s">
        <v>1767</v>
      </c>
      <c r="J393" t="s">
        <v>1759</v>
      </c>
      <c r="K393" t="s">
        <v>1768</v>
      </c>
      <c r="L393" t="s">
        <v>1765</v>
      </c>
      <c r="M393" t="s">
        <v>479</v>
      </c>
      <c r="N393">
        <v>30</v>
      </c>
      <c r="O393" t="s">
        <v>9</v>
      </c>
      <c r="P393" t="s">
        <v>26</v>
      </c>
      <c r="Q393" t="s">
        <v>250</v>
      </c>
      <c r="R393" t="s">
        <v>12</v>
      </c>
      <c r="S393">
        <v>4</v>
      </c>
      <c r="T393">
        <v>243.92</v>
      </c>
      <c r="U393">
        <v>0.02</v>
      </c>
      <c r="V393">
        <v>956.16639999999995</v>
      </c>
      <c r="W393" t="s">
        <v>1829</v>
      </c>
    </row>
    <row r="394" spans="1:23">
      <c r="A394" s="27">
        <v>45607</v>
      </c>
      <c r="B394" t="s">
        <v>1425</v>
      </c>
      <c r="C394" t="s">
        <v>1696</v>
      </c>
      <c r="D394" t="s">
        <v>3935</v>
      </c>
      <c r="E394" t="s">
        <v>1563</v>
      </c>
      <c r="F394" t="s">
        <v>3854</v>
      </c>
      <c r="G394" t="s">
        <v>1545</v>
      </c>
      <c r="H394" t="s">
        <v>1794</v>
      </c>
      <c r="I394" t="s">
        <v>1795</v>
      </c>
      <c r="J394" t="s">
        <v>1759</v>
      </c>
      <c r="K394" t="s">
        <v>1796</v>
      </c>
      <c r="L394" t="s">
        <v>1772</v>
      </c>
      <c r="M394" t="s">
        <v>1426</v>
      </c>
      <c r="N394">
        <v>34</v>
      </c>
      <c r="O394" t="s">
        <v>16</v>
      </c>
      <c r="P394" t="s">
        <v>26</v>
      </c>
      <c r="Q394" t="s">
        <v>267</v>
      </c>
      <c r="R394" t="s">
        <v>12</v>
      </c>
      <c r="S394">
        <v>3</v>
      </c>
      <c r="T394">
        <v>322.94</v>
      </c>
      <c r="U394">
        <v>0.01</v>
      </c>
      <c r="V394">
        <v>959.13179999999988</v>
      </c>
      <c r="W394" t="s">
        <v>1824</v>
      </c>
    </row>
    <row r="395" spans="1:23">
      <c r="A395" s="27">
        <v>45607</v>
      </c>
      <c r="B395" t="s">
        <v>1266</v>
      </c>
      <c r="C395" t="s">
        <v>1616</v>
      </c>
      <c r="D395" t="s">
        <v>3890</v>
      </c>
      <c r="E395" t="s">
        <v>1563</v>
      </c>
      <c r="F395" t="s">
        <v>3839</v>
      </c>
      <c r="G395" t="s">
        <v>1583</v>
      </c>
      <c r="H395" t="s">
        <v>1807</v>
      </c>
      <c r="I395" t="s">
        <v>1808</v>
      </c>
      <c r="J395" t="s">
        <v>1759</v>
      </c>
      <c r="K395" t="s">
        <v>1809</v>
      </c>
      <c r="L395" t="s">
        <v>1756</v>
      </c>
      <c r="M395" t="s">
        <v>1267</v>
      </c>
      <c r="N395">
        <v>33</v>
      </c>
      <c r="O395" t="s">
        <v>9</v>
      </c>
      <c r="P395" t="s">
        <v>26</v>
      </c>
      <c r="Q395" t="s">
        <v>22</v>
      </c>
      <c r="R395" t="s">
        <v>12</v>
      </c>
      <c r="S395">
        <v>3</v>
      </c>
      <c r="T395">
        <v>336.17</v>
      </c>
      <c r="U395">
        <v>0.04</v>
      </c>
      <c r="V395">
        <v>968.16959999999995</v>
      </c>
      <c r="W395" t="s">
        <v>1824</v>
      </c>
    </row>
    <row r="396" spans="1:23">
      <c r="A396" s="27">
        <v>45608</v>
      </c>
      <c r="B396" t="s">
        <v>147</v>
      </c>
      <c r="C396" t="s">
        <v>1638</v>
      </c>
      <c r="D396" t="s">
        <v>3903</v>
      </c>
      <c r="E396" t="s">
        <v>1566</v>
      </c>
      <c r="F396" t="s">
        <v>3887</v>
      </c>
      <c r="G396" t="s">
        <v>1575</v>
      </c>
      <c r="H396" t="s">
        <v>1792</v>
      </c>
      <c r="I396" t="s">
        <v>1793</v>
      </c>
      <c r="J396" t="s">
        <v>1763</v>
      </c>
      <c r="K396" t="s">
        <v>395</v>
      </c>
      <c r="L396" t="s">
        <v>1772</v>
      </c>
      <c r="M396" t="s">
        <v>148</v>
      </c>
      <c r="N396">
        <v>27</v>
      </c>
      <c r="O396" t="s">
        <v>16</v>
      </c>
      <c r="P396" t="s">
        <v>26</v>
      </c>
      <c r="Q396" t="s">
        <v>74</v>
      </c>
      <c r="R396" t="s">
        <v>12</v>
      </c>
      <c r="S396">
        <v>2</v>
      </c>
      <c r="T396">
        <v>556.42999999999995</v>
      </c>
      <c r="U396">
        <v>0.13</v>
      </c>
      <c r="V396">
        <v>968.18819999999994</v>
      </c>
      <c r="W396" t="s">
        <v>1829</v>
      </c>
    </row>
    <row r="397" spans="1:23">
      <c r="A397" s="27">
        <v>45609</v>
      </c>
      <c r="B397" t="s">
        <v>1417</v>
      </c>
      <c r="C397" t="s">
        <v>1656</v>
      </c>
      <c r="D397" t="s">
        <v>3914</v>
      </c>
      <c r="E397" t="s">
        <v>1566</v>
      </c>
      <c r="F397" t="s">
        <v>3848</v>
      </c>
      <c r="G397" t="s">
        <v>1579</v>
      </c>
      <c r="H397" t="s">
        <v>1801</v>
      </c>
      <c r="I397" t="s">
        <v>1802</v>
      </c>
      <c r="J397" t="s">
        <v>1759</v>
      </c>
      <c r="K397" t="s">
        <v>1803</v>
      </c>
      <c r="L397" t="s">
        <v>1756</v>
      </c>
      <c r="M397" t="s">
        <v>679</v>
      </c>
      <c r="N397">
        <v>29</v>
      </c>
      <c r="O397" t="s">
        <v>16</v>
      </c>
      <c r="P397" t="s">
        <v>26</v>
      </c>
      <c r="Q397" t="s">
        <v>58</v>
      </c>
      <c r="R397" t="s">
        <v>12</v>
      </c>
      <c r="S397">
        <v>2</v>
      </c>
      <c r="T397">
        <v>536.84</v>
      </c>
      <c r="U397">
        <v>0.09</v>
      </c>
      <c r="V397">
        <v>977.04880000000014</v>
      </c>
      <c r="W397" t="s">
        <v>1829</v>
      </c>
    </row>
    <row r="398" spans="1:23">
      <c r="A398" s="27">
        <v>45610</v>
      </c>
      <c r="B398" t="s">
        <v>1235</v>
      </c>
      <c r="C398" t="s">
        <v>1672</v>
      </c>
      <c r="D398" t="s">
        <v>3922</v>
      </c>
      <c r="E398" t="s">
        <v>1563</v>
      </c>
      <c r="F398" t="s">
        <v>3839</v>
      </c>
      <c r="G398" t="s">
        <v>1603</v>
      </c>
      <c r="H398" t="s">
        <v>1769</v>
      </c>
      <c r="I398" t="s">
        <v>1770</v>
      </c>
      <c r="J398" t="s">
        <v>1763</v>
      </c>
      <c r="K398" t="s">
        <v>1771</v>
      </c>
      <c r="L398" t="s">
        <v>1772</v>
      </c>
      <c r="M398" t="s">
        <v>1236</v>
      </c>
      <c r="N398">
        <v>25</v>
      </c>
      <c r="O398" t="s">
        <v>16</v>
      </c>
      <c r="P398" t="s">
        <v>26</v>
      </c>
      <c r="Q398" t="s">
        <v>291</v>
      </c>
      <c r="R398" t="s">
        <v>12</v>
      </c>
      <c r="S398">
        <v>3</v>
      </c>
      <c r="T398">
        <v>392.65</v>
      </c>
      <c r="U398">
        <v>0.17</v>
      </c>
      <c r="V398">
        <v>977.69849999999985</v>
      </c>
      <c r="W398" t="s">
        <v>1826</v>
      </c>
    </row>
    <row r="399" spans="1:23">
      <c r="A399" s="27">
        <v>45611</v>
      </c>
      <c r="B399" t="s">
        <v>675</v>
      </c>
      <c r="C399" t="s">
        <v>1740</v>
      </c>
      <c r="D399" t="s">
        <v>3957</v>
      </c>
      <c r="E399" t="s">
        <v>1547</v>
      </c>
      <c r="F399" t="s">
        <v>3843</v>
      </c>
      <c r="G399" t="s">
        <v>1695</v>
      </c>
      <c r="H399" t="s">
        <v>1766</v>
      </c>
      <c r="I399" t="s">
        <v>1767</v>
      </c>
      <c r="J399" t="s">
        <v>1759</v>
      </c>
      <c r="K399" t="s">
        <v>1768</v>
      </c>
      <c r="L399" t="s">
        <v>1765</v>
      </c>
      <c r="M399" t="s">
        <v>676</v>
      </c>
      <c r="N399">
        <v>28</v>
      </c>
      <c r="O399" t="s">
        <v>16</v>
      </c>
      <c r="P399" t="s">
        <v>26</v>
      </c>
      <c r="Q399" t="s">
        <v>22</v>
      </c>
      <c r="R399" t="s">
        <v>12</v>
      </c>
      <c r="S399">
        <v>2</v>
      </c>
      <c r="T399">
        <v>644.97</v>
      </c>
      <c r="U399">
        <v>0.24</v>
      </c>
      <c r="V399">
        <v>980.35440000000006</v>
      </c>
      <c r="W399" t="s">
        <v>1826</v>
      </c>
    </row>
    <row r="400" spans="1:23">
      <c r="A400" s="27">
        <v>45613</v>
      </c>
      <c r="B400" t="s">
        <v>514</v>
      </c>
      <c r="C400" t="s">
        <v>1553</v>
      </c>
      <c r="D400" t="s">
        <v>3845</v>
      </c>
      <c r="E400" t="s">
        <v>1547</v>
      </c>
      <c r="F400" t="s">
        <v>3846</v>
      </c>
      <c r="G400" t="s">
        <v>1679</v>
      </c>
      <c r="H400" t="s">
        <v>1810</v>
      </c>
      <c r="I400" t="s">
        <v>1811</v>
      </c>
      <c r="J400" t="s">
        <v>1754</v>
      </c>
      <c r="K400" t="s">
        <v>1812</v>
      </c>
      <c r="L400" t="s">
        <v>1756</v>
      </c>
      <c r="M400" t="s">
        <v>515</v>
      </c>
      <c r="N400">
        <v>31</v>
      </c>
      <c r="O400" t="s">
        <v>9</v>
      </c>
      <c r="P400" t="s">
        <v>26</v>
      </c>
      <c r="Q400" t="s">
        <v>254</v>
      </c>
      <c r="R400" t="s">
        <v>12</v>
      </c>
      <c r="S400">
        <v>4</v>
      </c>
      <c r="T400">
        <v>299.45999999999998</v>
      </c>
      <c r="U400">
        <v>0.18</v>
      </c>
      <c r="V400">
        <v>982.22879999999998</v>
      </c>
      <c r="W400" t="s">
        <v>1826</v>
      </c>
    </row>
    <row r="401" spans="1:23">
      <c r="A401" s="27">
        <v>45614</v>
      </c>
      <c r="B401" t="s">
        <v>172</v>
      </c>
      <c r="C401" t="s">
        <v>1584</v>
      </c>
      <c r="D401" t="s">
        <v>3870</v>
      </c>
      <c r="E401" t="s">
        <v>1547</v>
      </c>
      <c r="F401" t="s">
        <v>3846</v>
      </c>
      <c r="G401" t="s">
        <v>1737</v>
      </c>
      <c r="H401" t="s">
        <v>1766</v>
      </c>
      <c r="I401" t="s">
        <v>1767</v>
      </c>
      <c r="J401" t="s">
        <v>1759</v>
      </c>
      <c r="K401" t="s">
        <v>1768</v>
      </c>
      <c r="L401" t="s">
        <v>1765</v>
      </c>
      <c r="M401" t="s">
        <v>173</v>
      </c>
      <c r="N401">
        <v>34</v>
      </c>
      <c r="O401" t="s">
        <v>9</v>
      </c>
      <c r="P401" t="s">
        <v>26</v>
      </c>
      <c r="Q401" t="s">
        <v>47</v>
      </c>
      <c r="R401" t="s">
        <v>12</v>
      </c>
      <c r="S401">
        <v>2</v>
      </c>
      <c r="T401">
        <v>603.62</v>
      </c>
      <c r="U401">
        <v>0.18</v>
      </c>
      <c r="V401">
        <v>989.93680000000006</v>
      </c>
      <c r="W401" t="s">
        <v>1824</v>
      </c>
    </row>
    <row r="402" spans="1:23">
      <c r="A402" s="27">
        <v>45614</v>
      </c>
      <c r="B402" t="s">
        <v>1136</v>
      </c>
      <c r="C402" t="s">
        <v>1698</v>
      </c>
      <c r="D402" t="s">
        <v>3936</v>
      </c>
      <c r="E402" t="s">
        <v>1547</v>
      </c>
      <c r="F402" t="s">
        <v>3894</v>
      </c>
      <c r="G402" t="s">
        <v>1737</v>
      </c>
      <c r="H402" t="s">
        <v>1786</v>
      </c>
      <c r="I402" t="s">
        <v>1787</v>
      </c>
      <c r="J402" t="s">
        <v>1763</v>
      </c>
      <c r="K402" t="s">
        <v>1788</v>
      </c>
      <c r="L402" t="s">
        <v>1756</v>
      </c>
      <c r="M402" t="s">
        <v>1137</v>
      </c>
      <c r="N402">
        <v>23</v>
      </c>
      <c r="O402" t="s">
        <v>9</v>
      </c>
      <c r="P402" t="s">
        <v>26</v>
      </c>
      <c r="Q402" t="s">
        <v>62</v>
      </c>
      <c r="R402" t="s">
        <v>12</v>
      </c>
      <c r="S402">
        <v>4</v>
      </c>
      <c r="T402">
        <v>255.48</v>
      </c>
      <c r="U402">
        <v>0.03</v>
      </c>
      <c r="V402">
        <v>991.26239999999996</v>
      </c>
      <c r="W402" t="s">
        <v>1829</v>
      </c>
    </row>
    <row r="403" spans="1:23">
      <c r="A403" s="27">
        <v>45615</v>
      </c>
      <c r="B403" t="s">
        <v>657</v>
      </c>
      <c r="C403" t="s">
        <v>1610</v>
      </c>
      <c r="D403" t="s">
        <v>3886</v>
      </c>
      <c r="E403" t="s">
        <v>1566</v>
      </c>
      <c r="F403" t="s">
        <v>3887</v>
      </c>
      <c r="G403" t="s">
        <v>1581</v>
      </c>
      <c r="H403" t="s">
        <v>1789</v>
      </c>
      <c r="I403" t="s">
        <v>1790</v>
      </c>
      <c r="J403" t="s">
        <v>1754</v>
      </c>
      <c r="K403" t="s">
        <v>1791</v>
      </c>
      <c r="L403" t="s">
        <v>1772</v>
      </c>
      <c r="M403" t="s">
        <v>658</v>
      </c>
      <c r="N403">
        <v>25</v>
      </c>
      <c r="O403" t="s">
        <v>16</v>
      </c>
      <c r="P403" t="s">
        <v>26</v>
      </c>
      <c r="Q403" t="s">
        <v>39</v>
      </c>
      <c r="R403" t="s">
        <v>12</v>
      </c>
      <c r="S403">
        <v>3</v>
      </c>
      <c r="T403">
        <v>465.4</v>
      </c>
      <c r="U403">
        <v>0.28999999999999998</v>
      </c>
      <c r="V403">
        <v>991.30199999999979</v>
      </c>
      <c r="W403" t="s">
        <v>1824</v>
      </c>
    </row>
    <row r="404" spans="1:23">
      <c r="A404" s="27">
        <v>45617</v>
      </c>
      <c r="B404" t="s">
        <v>366</v>
      </c>
      <c r="C404" t="s">
        <v>1616</v>
      </c>
      <c r="D404" t="s">
        <v>3890</v>
      </c>
      <c r="E404" t="s">
        <v>1563</v>
      </c>
      <c r="F404" t="s">
        <v>3839</v>
      </c>
      <c r="G404" t="s">
        <v>1577</v>
      </c>
      <c r="H404" t="s">
        <v>1782</v>
      </c>
      <c r="I404" t="s">
        <v>1783</v>
      </c>
      <c r="J404" t="s">
        <v>1784</v>
      </c>
      <c r="K404" t="s">
        <v>1785</v>
      </c>
      <c r="L404" t="s">
        <v>1772</v>
      </c>
      <c r="M404" t="s">
        <v>367</v>
      </c>
      <c r="N404">
        <v>21</v>
      </c>
      <c r="O404" t="s">
        <v>9</v>
      </c>
      <c r="P404" t="s">
        <v>26</v>
      </c>
      <c r="Q404" t="s">
        <v>43</v>
      </c>
      <c r="R404" t="s">
        <v>12</v>
      </c>
      <c r="S404">
        <v>4</v>
      </c>
      <c r="T404">
        <v>349.07</v>
      </c>
      <c r="U404">
        <v>0.28000000000000003</v>
      </c>
      <c r="V404">
        <v>1005.3216</v>
      </c>
      <c r="W404" t="s">
        <v>1826</v>
      </c>
    </row>
    <row r="405" spans="1:23">
      <c r="A405" s="27">
        <v>45619</v>
      </c>
      <c r="B405" t="s">
        <v>464</v>
      </c>
      <c r="C405" t="s">
        <v>1626</v>
      </c>
      <c r="D405" t="s">
        <v>3896</v>
      </c>
      <c r="E405" t="s">
        <v>1563</v>
      </c>
      <c r="F405" t="s">
        <v>3897</v>
      </c>
      <c r="G405" t="s">
        <v>1711</v>
      </c>
      <c r="H405" t="s">
        <v>1779</v>
      </c>
      <c r="I405" t="s">
        <v>1780</v>
      </c>
      <c r="J405" t="s">
        <v>1763</v>
      </c>
      <c r="K405" t="s">
        <v>1781</v>
      </c>
      <c r="L405" t="s">
        <v>1772</v>
      </c>
      <c r="M405" t="s">
        <v>465</v>
      </c>
      <c r="N405">
        <v>29</v>
      </c>
      <c r="O405" t="s">
        <v>9</v>
      </c>
      <c r="P405" t="s">
        <v>26</v>
      </c>
      <c r="Q405" t="s">
        <v>167</v>
      </c>
      <c r="R405" t="s">
        <v>12</v>
      </c>
      <c r="S405">
        <v>2</v>
      </c>
      <c r="T405">
        <v>507.66</v>
      </c>
      <c r="U405">
        <v>0</v>
      </c>
      <c r="V405">
        <v>1015.32</v>
      </c>
      <c r="W405" t="s">
        <v>1826</v>
      </c>
    </row>
    <row r="406" spans="1:23">
      <c r="A406" s="27">
        <v>45619</v>
      </c>
      <c r="B406" t="s">
        <v>932</v>
      </c>
      <c r="C406" t="s">
        <v>1632</v>
      </c>
      <c r="D406" t="s">
        <v>3900</v>
      </c>
      <c r="E406" t="s">
        <v>1563</v>
      </c>
      <c r="F406" t="s">
        <v>3848</v>
      </c>
      <c r="G406" t="s">
        <v>1554</v>
      </c>
      <c r="H406" t="s">
        <v>1792</v>
      </c>
      <c r="I406" t="s">
        <v>1793</v>
      </c>
      <c r="J406" t="s">
        <v>1763</v>
      </c>
      <c r="K406" t="s">
        <v>395</v>
      </c>
      <c r="L406" t="s">
        <v>1772</v>
      </c>
      <c r="M406" t="s">
        <v>933</v>
      </c>
      <c r="N406">
        <v>29</v>
      </c>
      <c r="O406" t="s">
        <v>9</v>
      </c>
      <c r="P406" t="s">
        <v>26</v>
      </c>
      <c r="Q406" t="s">
        <v>715</v>
      </c>
      <c r="R406" t="s">
        <v>12</v>
      </c>
      <c r="S406">
        <v>2</v>
      </c>
      <c r="T406">
        <v>705.61</v>
      </c>
      <c r="U406">
        <v>0.28000000000000003</v>
      </c>
      <c r="V406">
        <v>1016.0784</v>
      </c>
      <c r="W406" t="s">
        <v>1829</v>
      </c>
    </row>
    <row r="407" spans="1:23">
      <c r="A407" s="27">
        <v>45620</v>
      </c>
      <c r="B407" t="s">
        <v>63</v>
      </c>
      <c r="C407" t="s">
        <v>1622</v>
      </c>
      <c r="D407" t="s">
        <v>3893</v>
      </c>
      <c r="E407" t="s">
        <v>1547</v>
      </c>
      <c r="F407" t="s">
        <v>3894</v>
      </c>
      <c r="G407" t="s">
        <v>1587</v>
      </c>
      <c r="H407" t="s">
        <v>1766</v>
      </c>
      <c r="I407" t="s">
        <v>1767</v>
      </c>
      <c r="J407" t="s">
        <v>1759</v>
      </c>
      <c r="K407" t="s">
        <v>1768</v>
      </c>
      <c r="L407" t="s">
        <v>1765</v>
      </c>
      <c r="M407" t="s">
        <v>64</v>
      </c>
      <c r="N407">
        <v>32</v>
      </c>
      <c r="O407" t="s">
        <v>16</v>
      </c>
      <c r="P407" t="s">
        <v>26</v>
      </c>
      <c r="Q407" t="s">
        <v>30</v>
      </c>
      <c r="R407" t="s">
        <v>12</v>
      </c>
      <c r="S407">
        <v>3</v>
      </c>
      <c r="T407">
        <v>361.11</v>
      </c>
      <c r="U407">
        <v>0.06</v>
      </c>
      <c r="V407">
        <v>1018.3302</v>
      </c>
      <c r="W407" t="s">
        <v>1824</v>
      </c>
    </row>
    <row r="408" spans="1:23">
      <c r="A408" s="27">
        <v>45620</v>
      </c>
      <c r="B408" t="s">
        <v>812</v>
      </c>
      <c r="C408" t="s">
        <v>1594</v>
      </c>
      <c r="D408" t="s">
        <v>3877</v>
      </c>
      <c r="E408" t="s">
        <v>1547</v>
      </c>
      <c r="F408" t="s">
        <v>3841</v>
      </c>
      <c r="G408" t="s">
        <v>1613</v>
      </c>
      <c r="H408" t="s">
        <v>1779</v>
      </c>
      <c r="I408" t="s">
        <v>1780</v>
      </c>
      <c r="J408" t="s">
        <v>1763</v>
      </c>
      <c r="K408" t="s">
        <v>1781</v>
      </c>
      <c r="L408" t="s">
        <v>1772</v>
      </c>
      <c r="M408" t="s">
        <v>813</v>
      </c>
      <c r="N408">
        <v>34</v>
      </c>
      <c r="O408" t="s">
        <v>9</v>
      </c>
      <c r="P408" t="s">
        <v>26</v>
      </c>
      <c r="Q408" t="s">
        <v>74</v>
      </c>
      <c r="R408" t="s">
        <v>12</v>
      </c>
      <c r="S408">
        <v>2</v>
      </c>
      <c r="T408">
        <v>608.46</v>
      </c>
      <c r="U408">
        <v>0.16</v>
      </c>
      <c r="V408">
        <v>1022.2128</v>
      </c>
      <c r="W408" t="s">
        <v>1829</v>
      </c>
    </row>
    <row r="409" spans="1:23">
      <c r="A409" s="27">
        <v>45623</v>
      </c>
      <c r="B409" t="s">
        <v>205</v>
      </c>
      <c r="C409" t="s">
        <v>1716</v>
      </c>
      <c r="D409" t="s">
        <v>3945</v>
      </c>
      <c r="E409" t="s">
        <v>1544</v>
      </c>
      <c r="F409" t="s">
        <v>3929</v>
      </c>
      <c r="G409" t="s">
        <v>1643</v>
      </c>
      <c r="H409" t="s">
        <v>1797</v>
      </c>
      <c r="I409" t="s">
        <v>1798</v>
      </c>
      <c r="J409" t="s">
        <v>1754</v>
      </c>
      <c r="K409" t="s">
        <v>129</v>
      </c>
      <c r="L409" t="s">
        <v>1756</v>
      </c>
      <c r="M409" t="s">
        <v>206</v>
      </c>
      <c r="N409">
        <v>24</v>
      </c>
      <c r="O409" t="s">
        <v>9</v>
      </c>
      <c r="P409" t="s">
        <v>26</v>
      </c>
      <c r="Q409" t="s">
        <v>171</v>
      </c>
      <c r="R409" t="s">
        <v>12</v>
      </c>
      <c r="S409">
        <v>4</v>
      </c>
      <c r="T409">
        <v>341.95</v>
      </c>
      <c r="U409">
        <v>0.25</v>
      </c>
      <c r="V409">
        <v>1025.8499999999999</v>
      </c>
      <c r="W409" t="s">
        <v>1826</v>
      </c>
    </row>
    <row r="410" spans="1:23">
      <c r="A410" s="27">
        <v>45623</v>
      </c>
      <c r="B410" t="s">
        <v>1518</v>
      </c>
      <c r="C410" t="s">
        <v>1604</v>
      </c>
      <c r="D410" t="s">
        <v>3883</v>
      </c>
      <c r="E410" t="s">
        <v>1566</v>
      </c>
      <c r="F410" t="s">
        <v>3848</v>
      </c>
      <c r="G410" t="s">
        <v>1685</v>
      </c>
      <c r="H410" t="s">
        <v>1807</v>
      </c>
      <c r="I410" t="s">
        <v>1808</v>
      </c>
      <c r="J410" t="s">
        <v>1759</v>
      </c>
      <c r="K410" t="s">
        <v>1809</v>
      </c>
      <c r="L410" t="s">
        <v>1756</v>
      </c>
      <c r="M410" t="s">
        <v>1519</v>
      </c>
      <c r="N410">
        <v>21</v>
      </c>
      <c r="O410" t="s">
        <v>9</v>
      </c>
      <c r="P410" t="s">
        <v>26</v>
      </c>
      <c r="Q410" t="s">
        <v>156</v>
      </c>
      <c r="R410" t="s">
        <v>12</v>
      </c>
      <c r="S410">
        <v>4</v>
      </c>
      <c r="T410">
        <v>320.64</v>
      </c>
      <c r="U410">
        <v>0.2</v>
      </c>
      <c r="V410">
        <v>1026.048</v>
      </c>
      <c r="W410" t="s">
        <v>1824</v>
      </c>
    </row>
    <row r="411" spans="1:23">
      <c r="A411" s="27">
        <v>45624</v>
      </c>
      <c r="B411" t="s">
        <v>284</v>
      </c>
      <c r="C411" t="s">
        <v>1580</v>
      </c>
      <c r="D411" t="s">
        <v>3867</v>
      </c>
      <c r="E411" t="s">
        <v>1558</v>
      </c>
      <c r="F411" t="s">
        <v>3868</v>
      </c>
      <c r="G411" t="s">
        <v>1679</v>
      </c>
      <c r="H411" t="s">
        <v>1807</v>
      </c>
      <c r="I411" t="s">
        <v>1808</v>
      </c>
      <c r="J411" t="s">
        <v>1759</v>
      </c>
      <c r="K411" t="s">
        <v>1809</v>
      </c>
      <c r="L411" t="s">
        <v>1756</v>
      </c>
      <c r="M411" t="s">
        <v>285</v>
      </c>
      <c r="N411">
        <v>21</v>
      </c>
      <c r="O411" t="s">
        <v>9</v>
      </c>
      <c r="P411" t="s">
        <v>26</v>
      </c>
      <c r="Q411" t="s">
        <v>35</v>
      </c>
      <c r="R411" t="s">
        <v>12</v>
      </c>
      <c r="S411">
        <v>3</v>
      </c>
      <c r="T411">
        <v>484.39</v>
      </c>
      <c r="U411">
        <v>0.28999999999999998</v>
      </c>
      <c r="V411">
        <v>1031.7507000000001</v>
      </c>
      <c r="W411" t="s">
        <v>1824</v>
      </c>
    </row>
    <row r="412" spans="1:23">
      <c r="A412" s="27">
        <v>45625</v>
      </c>
      <c r="B412" t="s">
        <v>399</v>
      </c>
      <c r="C412" t="s">
        <v>1658</v>
      </c>
      <c r="D412" t="s">
        <v>3915</v>
      </c>
      <c r="E412" t="s">
        <v>1544</v>
      </c>
      <c r="F412" t="s">
        <v>3864</v>
      </c>
      <c r="G412" t="s">
        <v>1679</v>
      </c>
      <c r="H412" t="s">
        <v>1810</v>
      </c>
      <c r="I412" t="s">
        <v>1811</v>
      </c>
      <c r="J412" t="s">
        <v>1754</v>
      </c>
      <c r="K412" t="s">
        <v>1812</v>
      </c>
      <c r="L412" t="s">
        <v>1756</v>
      </c>
      <c r="M412" t="s">
        <v>400</v>
      </c>
      <c r="N412">
        <v>30</v>
      </c>
      <c r="O412" t="s">
        <v>9</v>
      </c>
      <c r="P412" t="s">
        <v>26</v>
      </c>
      <c r="Q412" t="s">
        <v>328</v>
      </c>
      <c r="R412" t="s">
        <v>12</v>
      </c>
      <c r="S412">
        <v>3</v>
      </c>
      <c r="T412">
        <v>471.27</v>
      </c>
      <c r="U412">
        <v>0.27</v>
      </c>
      <c r="V412">
        <v>1032.0813000000001</v>
      </c>
      <c r="W412" t="s">
        <v>1829</v>
      </c>
    </row>
    <row r="413" spans="1:23">
      <c r="A413" s="27">
        <v>45626</v>
      </c>
      <c r="B413" t="s">
        <v>205</v>
      </c>
      <c r="C413" t="s">
        <v>1672</v>
      </c>
      <c r="D413" t="s">
        <v>3922</v>
      </c>
      <c r="E413" t="s">
        <v>1563</v>
      </c>
      <c r="F413" t="s">
        <v>3839</v>
      </c>
      <c r="G413" t="s">
        <v>1737</v>
      </c>
      <c r="H413" t="s">
        <v>1792</v>
      </c>
      <c r="I413" t="s">
        <v>1793</v>
      </c>
      <c r="J413" t="s">
        <v>1763</v>
      </c>
      <c r="K413" t="s">
        <v>395</v>
      </c>
      <c r="L413" t="s">
        <v>1772</v>
      </c>
      <c r="M413" t="s">
        <v>206</v>
      </c>
      <c r="N413">
        <v>24</v>
      </c>
      <c r="O413" t="s">
        <v>9</v>
      </c>
      <c r="P413" t="s">
        <v>26</v>
      </c>
      <c r="Q413" t="s">
        <v>359</v>
      </c>
      <c r="R413" t="s">
        <v>12</v>
      </c>
      <c r="S413">
        <v>2</v>
      </c>
      <c r="T413">
        <v>527.91</v>
      </c>
      <c r="U413">
        <v>0.02</v>
      </c>
      <c r="V413">
        <v>1034.7036000000001</v>
      </c>
      <c r="W413" t="s">
        <v>1829</v>
      </c>
    </row>
    <row r="414" spans="1:23">
      <c r="A414" s="27">
        <v>45627</v>
      </c>
      <c r="B414" t="s">
        <v>75</v>
      </c>
      <c r="C414" t="s">
        <v>1630</v>
      </c>
      <c r="D414" t="s">
        <v>3899</v>
      </c>
      <c r="E414" t="s">
        <v>1566</v>
      </c>
      <c r="F414" t="s">
        <v>3856</v>
      </c>
      <c r="G414" t="s">
        <v>1609</v>
      </c>
      <c r="H414" t="s">
        <v>1766</v>
      </c>
      <c r="I414" t="s">
        <v>1767</v>
      </c>
      <c r="J414" t="s">
        <v>1759</v>
      </c>
      <c r="K414" t="s">
        <v>1768</v>
      </c>
      <c r="L414" t="s">
        <v>1765</v>
      </c>
      <c r="M414" t="s">
        <v>76</v>
      </c>
      <c r="N414">
        <v>24</v>
      </c>
      <c r="O414" t="s">
        <v>16</v>
      </c>
      <c r="P414" t="s">
        <v>26</v>
      </c>
      <c r="Q414" t="s">
        <v>163</v>
      </c>
      <c r="R414" t="s">
        <v>12</v>
      </c>
      <c r="S414">
        <v>3</v>
      </c>
      <c r="T414">
        <v>482.58</v>
      </c>
      <c r="U414">
        <v>0.28000000000000003</v>
      </c>
      <c r="V414">
        <v>1042.3728000000001</v>
      </c>
      <c r="W414" t="s">
        <v>1829</v>
      </c>
    </row>
    <row r="415" spans="1:23">
      <c r="A415" s="27">
        <v>45628</v>
      </c>
      <c r="B415" t="s">
        <v>1095</v>
      </c>
      <c r="C415" t="s">
        <v>1648</v>
      </c>
      <c r="D415" t="s">
        <v>3910</v>
      </c>
      <c r="E415" t="s">
        <v>1566</v>
      </c>
      <c r="F415" t="s">
        <v>3856</v>
      </c>
      <c r="G415" t="s">
        <v>1611</v>
      </c>
      <c r="H415" t="s">
        <v>1773</v>
      </c>
      <c r="I415" t="s">
        <v>1774</v>
      </c>
      <c r="J415" t="s">
        <v>1759</v>
      </c>
      <c r="K415" t="s">
        <v>1775</v>
      </c>
      <c r="L415" t="s">
        <v>1765</v>
      </c>
      <c r="M415" t="s">
        <v>1096</v>
      </c>
      <c r="N415">
        <v>31</v>
      </c>
      <c r="O415" t="s">
        <v>9</v>
      </c>
      <c r="P415" t="s">
        <v>26</v>
      </c>
      <c r="Q415" t="s">
        <v>39</v>
      </c>
      <c r="R415" t="s">
        <v>12</v>
      </c>
      <c r="S415">
        <v>2</v>
      </c>
      <c r="T415">
        <v>613.23</v>
      </c>
      <c r="U415">
        <v>0.15</v>
      </c>
      <c r="V415">
        <v>1042.491</v>
      </c>
      <c r="W415" t="s">
        <v>1829</v>
      </c>
    </row>
    <row r="416" spans="1:23">
      <c r="A416" s="27">
        <v>45628</v>
      </c>
      <c r="B416" t="s">
        <v>472</v>
      </c>
      <c r="C416" t="s">
        <v>1578</v>
      </c>
      <c r="D416" t="s">
        <v>3865</v>
      </c>
      <c r="E416" t="s">
        <v>1563</v>
      </c>
      <c r="F416" t="s">
        <v>3866</v>
      </c>
      <c r="G416" t="s">
        <v>1585</v>
      </c>
      <c r="H416" t="s">
        <v>1810</v>
      </c>
      <c r="I416" t="s">
        <v>1811</v>
      </c>
      <c r="J416" t="s">
        <v>1754</v>
      </c>
      <c r="K416" t="s">
        <v>1812</v>
      </c>
      <c r="L416" t="s">
        <v>1756</v>
      </c>
      <c r="M416" t="s">
        <v>473</v>
      </c>
      <c r="N416">
        <v>32</v>
      </c>
      <c r="O416" t="s">
        <v>9</v>
      </c>
      <c r="P416" t="s">
        <v>26</v>
      </c>
      <c r="Q416" t="s">
        <v>51</v>
      </c>
      <c r="R416" t="s">
        <v>12</v>
      </c>
      <c r="S416">
        <v>2</v>
      </c>
      <c r="T416">
        <v>669.12</v>
      </c>
      <c r="U416">
        <v>0.22</v>
      </c>
      <c r="V416">
        <v>1043.8271999999999</v>
      </c>
      <c r="W416" t="s">
        <v>1826</v>
      </c>
    </row>
    <row r="417" spans="1:23">
      <c r="A417" s="27">
        <v>45628</v>
      </c>
      <c r="B417" t="s">
        <v>144</v>
      </c>
      <c r="C417" t="s">
        <v>1728</v>
      </c>
      <c r="D417" t="s">
        <v>3951</v>
      </c>
      <c r="E417" t="s">
        <v>1563</v>
      </c>
      <c r="F417" t="s">
        <v>3848</v>
      </c>
      <c r="G417" t="s">
        <v>1737</v>
      </c>
      <c r="H417" t="s">
        <v>1773</v>
      </c>
      <c r="I417" t="s">
        <v>1774</v>
      </c>
      <c r="J417" t="s">
        <v>1759</v>
      </c>
      <c r="K417" t="s">
        <v>1775</v>
      </c>
      <c r="L417" t="s">
        <v>1765</v>
      </c>
      <c r="M417" t="s">
        <v>145</v>
      </c>
      <c r="N417">
        <v>20</v>
      </c>
      <c r="O417" t="s">
        <v>16</v>
      </c>
      <c r="P417" t="s">
        <v>26</v>
      </c>
      <c r="Q417" t="s">
        <v>237</v>
      </c>
      <c r="R417" t="s">
        <v>12</v>
      </c>
      <c r="S417">
        <v>2</v>
      </c>
      <c r="T417">
        <v>678.98</v>
      </c>
      <c r="U417">
        <v>0.23</v>
      </c>
      <c r="V417">
        <v>1045.6292000000001</v>
      </c>
      <c r="W417" t="s">
        <v>1829</v>
      </c>
    </row>
    <row r="418" spans="1:23">
      <c r="A418" s="27">
        <v>45629</v>
      </c>
      <c r="B418" t="s">
        <v>1266</v>
      </c>
      <c r="C418" t="s">
        <v>1688</v>
      </c>
      <c r="D418" t="s">
        <v>3931</v>
      </c>
      <c r="E418" t="s">
        <v>1544</v>
      </c>
      <c r="F418" t="s">
        <v>3875</v>
      </c>
      <c r="G418" t="s">
        <v>1597</v>
      </c>
      <c r="H418" t="s">
        <v>1801</v>
      </c>
      <c r="I418" t="s">
        <v>1802</v>
      </c>
      <c r="J418" t="s">
        <v>1759</v>
      </c>
      <c r="K418" t="s">
        <v>1803</v>
      </c>
      <c r="L418" t="s">
        <v>1756</v>
      </c>
      <c r="M418" t="s">
        <v>1267</v>
      </c>
      <c r="N418">
        <v>33</v>
      </c>
      <c r="O418" t="s">
        <v>9</v>
      </c>
      <c r="P418" t="s">
        <v>26</v>
      </c>
      <c r="Q418" t="s">
        <v>35</v>
      </c>
      <c r="R418" t="s">
        <v>12</v>
      </c>
      <c r="S418">
        <v>3</v>
      </c>
      <c r="T418">
        <v>360.18</v>
      </c>
      <c r="U418">
        <v>0.03</v>
      </c>
      <c r="V418">
        <v>1048.1238000000001</v>
      </c>
      <c r="W418" t="s">
        <v>1824</v>
      </c>
    </row>
    <row r="419" spans="1:23">
      <c r="A419" s="27">
        <v>45629</v>
      </c>
      <c r="B419" t="s">
        <v>1449</v>
      </c>
      <c r="C419" t="s">
        <v>1666</v>
      </c>
      <c r="D419" t="s">
        <v>3919</v>
      </c>
      <c r="E419" t="s">
        <v>1558</v>
      </c>
      <c r="F419" t="s">
        <v>3861</v>
      </c>
      <c r="G419" t="s">
        <v>1671</v>
      </c>
      <c r="H419" t="s">
        <v>1782</v>
      </c>
      <c r="I419" t="s">
        <v>1783</v>
      </c>
      <c r="J419" t="s">
        <v>1784</v>
      </c>
      <c r="K419" t="s">
        <v>1785</v>
      </c>
      <c r="L419" t="s">
        <v>1772</v>
      </c>
      <c r="M419" t="s">
        <v>1450</v>
      </c>
      <c r="N419">
        <v>21</v>
      </c>
      <c r="O419" t="s">
        <v>16</v>
      </c>
      <c r="P419" t="s">
        <v>26</v>
      </c>
      <c r="Q419" t="s">
        <v>217</v>
      </c>
      <c r="R419" t="s">
        <v>12</v>
      </c>
      <c r="S419">
        <v>4</v>
      </c>
      <c r="T419">
        <v>288.60000000000002</v>
      </c>
      <c r="U419">
        <v>0.09</v>
      </c>
      <c r="V419">
        <v>1050.5039999999999</v>
      </c>
      <c r="W419" t="s">
        <v>1829</v>
      </c>
    </row>
    <row r="420" spans="1:23">
      <c r="A420" s="27">
        <v>45633</v>
      </c>
      <c r="B420" t="s">
        <v>589</v>
      </c>
      <c r="C420" t="s">
        <v>1682</v>
      </c>
      <c r="D420" t="s">
        <v>3927</v>
      </c>
      <c r="E420" t="s">
        <v>1563</v>
      </c>
      <c r="F420" t="s">
        <v>3848</v>
      </c>
      <c r="G420" t="s">
        <v>1583</v>
      </c>
      <c r="H420" t="s">
        <v>1813</v>
      </c>
      <c r="I420" t="s">
        <v>1814</v>
      </c>
      <c r="J420" t="s">
        <v>1754</v>
      </c>
      <c r="K420" t="s">
        <v>1815</v>
      </c>
      <c r="L420" t="s">
        <v>1772</v>
      </c>
      <c r="M420" t="s">
        <v>590</v>
      </c>
      <c r="N420">
        <v>33</v>
      </c>
      <c r="O420" t="s">
        <v>16</v>
      </c>
      <c r="P420" t="s">
        <v>26</v>
      </c>
      <c r="Q420" t="s">
        <v>62</v>
      </c>
      <c r="R420" t="s">
        <v>12</v>
      </c>
      <c r="S420">
        <v>2</v>
      </c>
      <c r="T420">
        <v>661.53</v>
      </c>
      <c r="U420">
        <v>0.2</v>
      </c>
      <c r="V420">
        <v>1058.4480000000001</v>
      </c>
      <c r="W420" t="s">
        <v>1826</v>
      </c>
    </row>
    <row r="421" spans="1:23">
      <c r="A421" s="27">
        <v>45633</v>
      </c>
      <c r="B421" t="s">
        <v>63</v>
      </c>
      <c r="C421" t="s">
        <v>1596</v>
      </c>
      <c r="D421" t="s">
        <v>3878</v>
      </c>
      <c r="E421" t="s">
        <v>1566</v>
      </c>
      <c r="F421" t="s">
        <v>3879</v>
      </c>
      <c r="G421" t="s">
        <v>1681</v>
      </c>
      <c r="H421" t="s">
        <v>1757</v>
      </c>
      <c r="I421" t="s">
        <v>1758</v>
      </c>
      <c r="J421" t="s">
        <v>1759</v>
      </c>
      <c r="K421" t="s">
        <v>1760</v>
      </c>
      <c r="L421" t="s">
        <v>1756</v>
      </c>
      <c r="M421" t="s">
        <v>64</v>
      </c>
      <c r="N421">
        <v>32</v>
      </c>
      <c r="O421" t="s">
        <v>16</v>
      </c>
      <c r="P421" t="s">
        <v>26</v>
      </c>
      <c r="Q421" t="s">
        <v>324</v>
      </c>
      <c r="R421" t="s">
        <v>12</v>
      </c>
      <c r="S421">
        <v>2</v>
      </c>
      <c r="T421">
        <v>679.86</v>
      </c>
      <c r="U421">
        <v>0.22</v>
      </c>
      <c r="V421">
        <v>1060.5816</v>
      </c>
      <c r="W421" t="s">
        <v>1826</v>
      </c>
    </row>
    <row r="422" spans="1:23">
      <c r="A422" s="27">
        <v>45633</v>
      </c>
      <c r="B422" t="s">
        <v>1184</v>
      </c>
      <c r="C422" t="s">
        <v>1584</v>
      </c>
      <c r="D422" t="s">
        <v>3870</v>
      </c>
      <c r="E422" t="s">
        <v>1547</v>
      </c>
      <c r="F422" t="s">
        <v>3846</v>
      </c>
      <c r="G422" t="s">
        <v>1725</v>
      </c>
      <c r="H422" t="s">
        <v>1799</v>
      </c>
      <c r="I422" t="s">
        <v>1800</v>
      </c>
      <c r="J422" t="s">
        <v>1763</v>
      </c>
      <c r="K422" t="s">
        <v>207</v>
      </c>
      <c r="L422" t="s">
        <v>1765</v>
      </c>
      <c r="M422" t="s">
        <v>1185</v>
      </c>
      <c r="N422">
        <v>34</v>
      </c>
      <c r="O422" t="s">
        <v>16</v>
      </c>
      <c r="P422" t="s">
        <v>26</v>
      </c>
      <c r="Q422" t="s">
        <v>39</v>
      </c>
      <c r="R422" t="s">
        <v>12</v>
      </c>
      <c r="S422">
        <v>4</v>
      </c>
      <c r="T422">
        <v>317.11</v>
      </c>
      <c r="U422">
        <v>0.16</v>
      </c>
      <c r="V422">
        <v>1065.4896000000001</v>
      </c>
      <c r="W422" t="s">
        <v>1824</v>
      </c>
    </row>
    <row r="423" spans="1:23">
      <c r="A423" s="27">
        <v>45635</v>
      </c>
      <c r="B423" t="s">
        <v>887</v>
      </c>
      <c r="C423" t="s">
        <v>1694</v>
      </c>
      <c r="D423" t="s">
        <v>3934</v>
      </c>
      <c r="E423" t="s">
        <v>1566</v>
      </c>
      <c r="F423" t="s">
        <v>3887</v>
      </c>
      <c r="G423" t="s">
        <v>1569</v>
      </c>
      <c r="H423" t="s">
        <v>1792</v>
      </c>
      <c r="I423" t="s">
        <v>1793</v>
      </c>
      <c r="J423" t="s">
        <v>1763</v>
      </c>
      <c r="K423" t="s">
        <v>395</v>
      </c>
      <c r="L423" t="s">
        <v>1772</v>
      </c>
      <c r="M423" t="s">
        <v>888</v>
      </c>
      <c r="N423">
        <v>21</v>
      </c>
      <c r="O423" t="s">
        <v>16</v>
      </c>
      <c r="P423" t="s">
        <v>26</v>
      </c>
      <c r="Q423" t="s">
        <v>62</v>
      </c>
      <c r="R423" t="s">
        <v>12</v>
      </c>
      <c r="S423">
        <v>3</v>
      </c>
      <c r="T423">
        <v>488.37</v>
      </c>
      <c r="U423">
        <v>0.27</v>
      </c>
      <c r="V423">
        <v>1069.5302999999999</v>
      </c>
      <c r="W423" t="s">
        <v>1826</v>
      </c>
    </row>
    <row r="424" spans="1:23">
      <c r="A424" s="27">
        <v>45638</v>
      </c>
      <c r="B424" t="s">
        <v>1175</v>
      </c>
      <c r="C424" t="s">
        <v>1576</v>
      </c>
      <c r="D424" t="s">
        <v>3863</v>
      </c>
      <c r="E424" t="s">
        <v>1544</v>
      </c>
      <c r="F424" t="s">
        <v>3864</v>
      </c>
      <c r="G424" t="s">
        <v>1719</v>
      </c>
      <c r="H424" t="s">
        <v>1789</v>
      </c>
      <c r="I424" t="s">
        <v>1790</v>
      </c>
      <c r="J424" t="s">
        <v>1754</v>
      </c>
      <c r="K424" t="s">
        <v>1791</v>
      </c>
      <c r="L424" t="s">
        <v>1772</v>
      </c>
      <c r="M424" t="s">
        <v>1176</v>
      </c>
      <c r="N424">
        <v>30</v>
      </c>
      <c r="O424" t="s">
        <v>9</v>
      </c>
      <c r="P424" t="s">
        <v>26</v>
      </c>
      <c r="Q424" t="s">
        <v>167</v>
      </c>
      <c r="R424" t="s">
        <v>12</v>
      </c>
      <c r="S424">
        <v>2</v>
      </c>
      <c r="T424">
        <v>675.65</v>
      </c>
      <c r="U424">
        <v>0.2</v>
      </c>
      <c r="V424">
        <v>1081.04</v>
      </c>
      <c r="W424" t="s">
        <v>1826</v>
      </c>
    </row>
    <row r="425" spans="1:23">
      <c r="A425" s="27">
        <v>45638</v>
      </c>
      <c r="B425" t="s">
        <v>1196</v>
      </c>
      <c r="C425" t="s">
        <v>1551</v>
      </c>
      <c r="D425" t="s">
        <v>3844</v>
      </c>
      <c r="E425" t="s">
        <v>1547</v>
      </c>
      <c r="F425" t="s">
        <v>3843</v>
      </c>
      <c r="G425" t="s">
        <v>1693</v>
      </c>
      <c r="H425" t="s">
        <v>1786</v>
      </c>
      <c r="I425" t="s">
        <v>1787</v>
      </c>
      <c r="J425" t="s">
        <v>1763</v>
      </c>
      <c r="K425" t="s">
        <v>1788</v>
      </c>
      <c r="L425" t="s">
        <v>1756</v>
      </c>
      <c r="M425" t="s">
        <v>1197</v>
      </c>
      <c r="N425">
        <v>27</v>
      </c>
      <c r="O425" t="s">
        <v>16</v>
      </c>
      <c r="P425" t="s">
        <v>26</v>
      </c>
      <c r="Q425" t="s">
        <v>313</v>
      </c>
      <c r="R425" t="s">
        <v>12</v>
      </c>
      <c r="S425">
        <v>3</v>
      </c>
      <c r="T425">
        <v>462.75</v>
      </c>
      <c r="U425">
        <v>0.22</v>
      </c>
      <c r="V425">
        <v>1082.835</v>
      </c>
      <c r="W425" t="s">
        <v>1824</v>
      </c>
    </row>
    <row r="426" spans="1:23">
      <c r="A426" s="27">
        <v>45639</v>
      </c>
      <c r="B426" t="s">
        <v>911</v>
      </c>
      <c r="C426" t="s">
        <v>1648</v>
      </c>
      <c r="D426" t="s">
        <v>3910</v>
      </c>
      <c r="E426" t="s">
        <v>1566</v>
      </c>
      <c r="F426" t="s">
        <v>3856</v>
      </c>
      <c r="G426" t="s">
        <v>1609</v>
      </c>
      <c r="H426" t="s">
        <v>1752</v>
      </c>
      <c r="I426" t="s">
        <v>1753</v>
      </c>
      <c r="J426" t="s">
        <v>1754</v>
      </c>
      <c r="K426" t="s">
        <v>1755</v>
      </c>
      <c r="L426" t="s">
        <v>1756</v>
      </c>
      <c r="M426" t="s">
        <v>912</v>
      </c>
      <c r="N426">
        <v>22</v>
      </c>
      <c r="O426" t="s">
        <v>16</v>
      </c>
      <c r="P426" t="s">
        <v>26</v>
      </c>
      <c r="Q426" t="s">
        <v>313</v>
      </c>
      <c r="R426" t="s">
        <v>12</v>
      </c>
      <c r="S426">
        <v>2</v>
      </c>
      <c r="T426">
        <v>660.81</v>
      </c>
      <c r="U426">
        <v>0.18</v>
      </c>
      <c r="V426">
        <v>1083.7284</v>
      </c>
      <c r="W426" t="s">
        <v>1824</v>
      </c>
    </row>
    <row r="427" spans="1:23">
      <c r="A427" s="27">
        <v>45641</v>
      </c>
      <c r="B427" t="s">
        <v>812</v>
      </c>
      <c r="C427" t="s">
        <v>1600</v>
      </c>
      <c r="D427" t="s">
        <v>3881</v>
      </c>
      <c r="E427" t="s">
        <v>1563</v>
      </c>
      <c r="F427" t="s">
        <v>3854</v>
      </c>
      <c r="G427" t="s">
        <v>1669</v>
      </c>
      <c r="H427" t="s">
        <v>1752</v>
      </c>
      <c r="I427" t="s">
        <v>1753</v>
      </c>
      <c r="J427" t="s">
        <v>1754</v>
      </c>
      <c r="K427" t="s">
        <v>1755</v>
      </c>
      <c r="L427" t="s">
        <v>1756</v>
      </c>
      <c r="M427" t="s">
        <v>813</v>
      </c>
      <c r="N427">
        <v>34</v>
      </c>
      <c r="O427" t="s">
        <v>9</v>
      </c>
      <c r="P427" t="s">
        <v>26</v>
      </c>
      <c r="Q427" t="s">
        <v>30</v>
      </c>
      <c r="R427" t="s">
        <v>12</v>
      </c>
      <c r="S427">
        <v>2</v>
      </c>
      <c r="T427">
        <v>614.21</v>
      </c>
      <c r="U427">
        <v>0.11</v>
      </c>
      <c r="V427">
        <v>1093.2937999999999</v>
      </c>
      <c r="W427" t="s">
        <v>1824</v>
      </c>
    </row>
    <row r="428" spans="1:23">
      <c r="A428" s="27">
        <v>45644</v>
      </c>
      <c r="B428" t="s">
        <v>1437</v>
      </c>
      <c r="C428" t="s">
        <v>1572</v>
      </c>
      <c r="D428" t="s">
        <v>3860</v>
      </c>
      <c r="E428" t="s">
        <v>1558</v>
      </c>
      <c r="F428" t="s">
        <v>3861</v>
      </c>
      <c r="G428" t="s">
        <v>1621</v>
      </c>
      <c r="H428" t="s">
        <v>1752</v>
      </c>
      <c r="I428" t="s">
        <v>1753</v>
      </c>
      <c r="J428" t="s">
        <v>1754</v>
      </c>
      <c r="K428" t="s">
        <v>1755</v>
      </c>
      <c r="L428" t="s">
        <v>1756</v>
      </c>
      <c r="M428" t="s">
        <v>1438</v>
      </c>
      <c r="N428">
        <v>18</v>
      </c>
      <c r="O428" t="s">
        <v>9</v>
      </c>
      <c r="P428" t="s">
        <v>26</v>
      </c>
      <c r="Q428" t="s">
        <v>250</v>
      </c>
      <c r="R428" t="s">
        <v>12</v>
      </c>
      <c r="S428">
        <v>2</v>
      </c>
      <c r="T428">
        <v>687.35</v>
      </c>
      <c r="U428">
        <v>0.2</v>
      </c>
      <c r="V428">
        <v>1099.76</v>
      </c>
      <c r="W428" t="s">
        <v>1824</v>
      </c>
    </row>
    <row r="429" spans="1:23">
      <c r="A429" s="27">
        <v>45644</v>
      </c>
      <c r="B429" t="s">
        <v>1337</v>
      </c>
      <c r="C429" t="s">
        <v>1736</v>
      </c>
      <c r="D429" t="s">
        <v>3955</v>
      </c>
      <c r="E429" t="s">
        <v>1558</v>
      </c>
      <c r="F429" t="s">
        <v>3850</v>
      </c>
      <c r="G429" t="s">
        <v>1669</v>
      </c>
      <c r="H429" t="s">
        <v>1766</v>
      </c>
      <c r="I429" t="s">
        <v>1767</v>
      </c>
      <c r="J429" t="s">
        <v>1759</v>
      </c>
      <c r="K429" t="s">
        <v>1768</v>
      </c>
      <c r="L429" t="s">
        <v>1765</v>
      </c>
      <c r="M429" t="s">
        <v>1338</v>
      </c>
      <c r="N429">
        <v>27</v>
      </c>
      <c r="O429" t="s">
        <v>9</v>
      </c>
      <c r="P429" t="s">
        <v>26</v>
      </c>
      <c r="Q429" t="s">
        <v>58</v>
      </c>
      <c r="R429" t="s">
        <v>12</v>
      </c>
      <c r="S429">
        <v>2</v>
      </c>
      <c r="T429">
        <v>600.73</v>
      </c>
      <c r="U429">
        <v>0.08</v>
      </c>
      <c r="V429">
        <v>1105.3432</v>
      </c>
      <c r="W429" t="s">
        <v>1829</v>
      </c>
    </row>
    <row r="430" spans="1:23">
      <c r="A430" s="27">
        <v>45644</v>
      </c>
      <c r="B430" t="s">
        <v>304</v>
      </c>
      <c r="C430" t="s">
        <v>1650</v>
      </c>
      <c r="D430" t="s">
        <v>3911</v>
      </c>
      <c r="E430" t="s">
        <v>1563</v>
      </c>
      <c r="F430" t="s">
        <v>3848</v>
      </c>
      <c r="G430" t="s">
        <v>1593</v>
      </c>
      <c r="H430" t="s">
        <v>1776</v>
      </c>
      <c r="I430" t="s">
        <v>1777</v>
      </c>
      <c r="J430" t="s">
        <v>1754</v>
      </c>
      <c r="K430" t="s">
        <v>1778</v>
      </c>
      <c r="L430" t="s">
        <v>1772</v>
      </c>
      <c r="M430" t="s">
        <v>305</v>
      </c>
      <c r="N430">
        <v>26</v>
      </c>
      <c r="O430" t="s">
        <v>16</v>
      </c>
      <c r="P430" t="s">
        <v>26</v>
      </c>
      <c r="Q430" t="s">
        <v>194</v>
      </c>
      <c r="R430" t="s">
        <v>12</v>
      </c>
      <c r="S430">
        <v>2</v>
      </c>
      <c r="T430">
        <v>573.09</v>
      </c>
      <c r="U430">
        <v>0.03</v>
      </c>
      <c r="V430">
        <v>1111.7945999999999</v>
      </c>
      <c r="W430" t="s">
        <v>1824</v>
      </c>
    </row>
    <row r="431" spans="1:23">
      <c r="A431" s="27">
        <v>45645</v>
      </c>
      <c r="B431" t="s">
        <v>737</v>
      </c>
      <c r="C431" t="s">
        <v>1568</v>
      </c>
      <c r="D431" t="s">
        <v>3857</v>
      </c>
      <c r="E431" t="s">
        <v>1544</v>
      </c>
      <c r="F431" t="s">
        <v>3858</v>
      </c>
      <c r="G431" t="s">
        <v>1665</v>
      </c>
      <c r="H431" t="s">
        <v>1801</v>
      </c>
      <c r="I431" t="s">
        <v>1802</v>
      </c>
      <c r="J431" t="s">
        <v>1759</v>
      </c>
      <c r="K431" t="s">
        <v>1803</v>
      </c>
      <c r="L431" t="s">
        <v>1756</v>
      </c>
      <c r="M431" t="s">
        <v>738</v>
      </c>
      <c r="N431">
        <v>32</v>
      </c>
      <c r="O431" t="s">
        <v>16</v>
      </c>
      <c r="P431" t="s">
        <v>26</v>
      </c>
      <c r="Q431" t="s">
        <v>715</v>
      </c>
      <c r="R431" t="s">
        <v>12</v>
      </c>
      <c r="S431">
        <v>4</v>
      </c>
      <c r="T431">
        <v>316.18</v>
      </c>
      <c r="U431">
        <v>0.12</v>
      </c>
      <c r="V431">
        <v>1112.9536000000001</v>
      </c>
      <c r="W431" t="s">
        <v>1826</v>
      </c>
    </row>
    <row r="432" spans="1:23">
      <c r="A432" s="27">
        <v>45646</v>
      </c>
      <c r="B432" t="s">
        <v>335</v>
      </c>
      <c r="C432" t="s">
        <v>1612</v>
      </c>
      <c r="D432" t="s">
        <v>3888</v>
      </c>
      <c r="E432" t="s">
        <v>1558</v>
      </c>
      <c r="F432" t="s">
        <v>3850</v>
      </c>
      <c r="G432" t="s">
        <v>1627</v>
      </c>
      <c r="H432" t="s">
        <v>1766</v>
      </c>
      <c r="I432" t="s">
        <v>1767</v>
      </c>
      <c r="J432" t="s">
        <v>1759</v>
      </c>
      <c r="K432" t="s">
        <v>1768</v>
      </c>
      <c r="L432" t="s">
        <v>1765</v>
      </c>
      <c r="M432" t="s">
        <v>336</v>
      </c>
      <c r="N432">
        <v>28</v>
      </c>
      <c r="O432" t="s">
        <v>16</v>
      </c>
      <c r="P432" t="s">
        <v>26</v>
      </c>
      <c r="Q432" t="s">
        <v>113</v>
      </c>
      <c r="R432" t="s">
        <v>12</v>
      </c>
      <c r="S432">
        <v>2</v>
      </c>
      <c r="T432">
        <v>732.67</v>
      </c>
      <c r="U432">
        <v>0.24</v>
      </c>
      <c r="V432">
        <v>1113.6584</v>
      </c>
      <c r="W432" t="s">
        <v>1824</v>
      </c>
    </row>
    <row r="433" spans="1:23">
      <c r="A433" s="27">
        <v>45646</v>
      </c>
      <c r="B433" t="s">
        <v>335</v>
      </c>
      <c r="C433" t="s">
        <v>1624</v>
      </c>
      <c r="D433" t="s">
        <v>3895</v>
      </c>
      <c r="E433" t="s">
        <v>1566</v>
      </c>
      <c r="F433" t="s">
        <v>3879</v>
      </c>
      <c r="G433" t="s">
        <v>1691</v>
      </c>
      <c r="H433" t="s">
        <v>1761</v>
      </c>
      <c r="I433" t="s">
        <v>1762</v>
      </c>
      <c r="J433" t="s">
        <v>1763</v>
      </c>
      <c r="K433" t="s">
        <v>1764</v>
      </c>
      <c r="L433" t="s">
        <v>1765</v>
      </c>
      <c r="M433" t="s">
        <v>336</v>
      </c>
      <c r="N433">
        <v>28</v>
      </c>
      <c r="O433" t="s">
        <v>16</v>
      </c>
      <c r="P433" t="s">
        <v>26</v>
      </c>
      <c r="Q433" t="s">
        <v>58</v>
      </c>
      <c r="R433" t="s">
        <v>12</v>
      </c>
      <c r="S433">
        <v>3</v>
      </c>
      <c r="T433">
        <v>410.04</v>
      </c>
      <c r="U433">
        <v>0.09</v>
      </c>
      <c r="V433">
        <v>1119.4092000000001</v>
      </c>
      <c r="W433" t="s">
        <v>1829</v>
      </c>
    </row>
    <row r="434" spans="1:23">
      <c r="A434" s="27">
        <v>45647</v>
      </c>
      <c r="B434" t="s">
        <v>937</v>
      </c>
      <c r="C434" t="s">
        <v>1714</v>
      </c>
      <c r="D434" t="s">
        <v>3944</v>
      </c>
      <c r="E434" t="s">
        <v>1558</v>
      </c>
      <c r="F434" t="s">
        <v>3850</v>
      </c>
      <c r="G434" t="s">
        <v>1613</v>
      </c>
      <c r="H434" t="s">
        <v>1757</v>
      </c>
      <c r="I434" t="s">
        <v>1758</v>
      </c>
      <c r="J434" t="s">
        <v>1759</v>
      </c>
      <c r="K434" t="s">
        <v>1760</v>
      </c>
      <c r="L434" t="s">
        <v>1756</v>
      </c>
      <c r="M434" t="s">
        <v>938</v>
      </c>
      <c r="N434">
        <v>28</v>
      </c>
      <c r="O434" t="s">
        <v>16</v>
      </c>
      <c r="P434" t="s">
        <v>26</v>
      </c>
      <c r="Q434" t="s">
        <v>359</v>
      </c>
      <c r="R434" t="s">
        <v>12</v>
      </c>
      <c r="S434">
        <v>3</v>
      </c>
      <c r="T434">
        <v>460.93</v>
      </c>
      <c r="U434">
        <v>0.19</v>
      </c>
      <c r="V434">
        <v>1120.0599</v>
      </c>
      <c r="W434" t="s">
        <v>1824</v>
      </c>
    </row>
    <row r="435" spans="1:23">
      <c r="A435" s="27">
        <v>45650</v>
      </c>
      <c r="B435" t="s">
        <v>875</v>
      </c>
      <c r="C435" t="s">
        <v>1660</v>
      </c>
      <c r="D435" t="s">
        <v>3916</v>
      </c>
      <c r="E435" t="s">
        <v>1544</v>
      </c>
      <c r="F435" t="s">
        <v>3864</v>
      </c>
      <c r="G435" t="s">
        <v>1723</v>
      </c>
      <c r="H435" t="s">
        <v>1786</v>
      </c>
      <c r="I435" t="s">
        <v>1787</v>
      </c>
      <c r="J435" t="s">
        <v>1763</v>
      </c>
      <c r="K435" t="s">
        <v>1788</v>
      </c>
      <c r="L435" t="s">
        <v>1756</v>
      </c>
      <c r="M435" t="s">
        <v>876</v>
      </c>
      <c r="N435">
        <v>22</v>
      </c>
      <c r="O435" t="s">
        <v>9</v>
      </c>
      <c r="P435" t="s">
        <v>26</v>
      </c>
      <c r="Q435" t="s">
        <v>167</v>
      </c>
      <c r="R435" t="s">
        <v>12</v>
      </c>
      <c r="S435">
        <v>3</v>
      </c>
      <c r="T435">
        <v>442.64</v>
      </c>
      <c r="U435">
        <v>0.15</v>
      </c>
      <c r="V435">
        <v>1128.732</v>
      </c>
      <c r="W435" t="s">
        <v>1829</v>
      </c>
    </row>
    <row r="436" spans="1:23">
      <c r="A436" s="27">
        <v>45650</v>
      </c>
      <c r="B436" t="s">
        <v>514</v>
      </c>
      <c r="C436" t="s">
        <v>1732</v>
      </c>
      <c r="D436" t="s">
        <v>3953</v>
      </c>
      <c r="E436" t="s">
        <v>1544</v>
      </c>
      <c r="F436" t="s">
        <v>3866</v>
      </c>
      <c r="G436" t="s">
        <v>1665</v>
      </c>
      <c r="H436" t="s">
        <v>1757</v>
      </c>
      <c r="I436" t="s">
        <v>1758</v>
      </c>
      <c r="J436" t="s">
        <v>1759</v>
      </c>
      <c r="K436" t="s">
        <v>1760</v>
      </c>
      <c r="L436" t="s">
        <v>1756</v>
      </c>
      <c r="M436" t="s">
        <v>515</v>
      </c>
      <c r="N436">
        <v>31</v>
      </c>
      <c r="O436" t="s">
        <v>9</v>
      </c>
      <c r="P436" t="s">
        <v>26</v>
      </c>
      <c r="Q436" t="s">
        <v>267</v>
      </c>
      <c r="R436" t="s">
        <v>12</v>
      </c>
      <c r="S436">
        <v>3</v>
      </c>
      <c r="T436">
        <v>476.37</v>
      </c>
      <c r="U436">
        <v>0.21</v>
      </c>
      <c r="V436">
        <v>1128.9969000000001</v>
      </c>
      <c r="W436" t="s">
        <v>1829</v>
      </c>
    </row>
    <row r="437" spans="1:23">
      <c r="A437" s="27">
        <v>45651</v>
      </c>
      <c r="B437" t="s">
        <v>244</v>
      </c>
      <c r="C437" t="s">
        <v>1704</v>
      </c>
      <c r="D437" t="s">
        <v>3939</v>
      </c>
      <c r="E437" t="s">
        <v>1544</v>
      </c>
      <c r="F437" t="s">
        <v>3864</v>
      </c>
      <c r="G437" t="s">
        <v>1605</v>
      </c>
      <c r="H437" t="s">
        <v>1766</v>
      </c>
      <c r="I437" t="s">
        <v>1767</v>
      </c>
      <c r="J437" t="s">
        <v>1759</v>
      </c>
      <c r="K437" t="s">
        <v>1768</v>
      </c>
      <c r="L437" t="s">
        <v>1765</v>
      </c>
      <c r="M437" t="s">
        <v>245</v>
      </c>
      <c r="N437">
        <v>27</v>
      </c>
      <c r="O437" t="s">
        <v>16</v>
      </c>
      <c r="P437" t="s">
        <v>26</v>
      </c>
      <c r="Q437" t="s">
        <v>35</v>
      </c>
      <c r="R437" t="s">
        <v>12</v>
      </c>
      <c r="S437">
        <v>4</v>
      </c>
      <c r="T437">
        <v>346.37</v>
      </c>
      <c r="U437">
        <v>0.18</v>
      </c>
      <c r="V437">
        <v>1136.0935999999999</v>
      </c>
      <c r="W437" t="s">
        <v>1826</v>
      </c>
    </row>
    <row r="438" spans="1:23">
      <c r="A438" s="27">
        <v>45652</v>
      </c>
      <c r="B438" t="s">
        <v>1160</v>
      </c>
      <c r="C438" t="s">
        <v>1610</v>
      </c>
      <c r="D438" t="s">
        <v>3886</v>
      </c>
      <c r="E438" t="s">
        <v>1566</v>
      </c>
      <c r="F438" t="s">
        <v>3887</v>
      </c>
      <c r="G438" t="s">
        <v>1673</v>
      </c>
      <c r="H438" t="s">
        <v>1813</v>
      </c>
      <c r="I438" t="s">
        <v>1814</v>
      </c>
      <c r="J438" t="s">
        <v>1754</v>
      </c>
      <c r="K438" t="s">
        <v>1815</v>
      </c>
      <c r="L438" t="s">
        <v>1772</v>
      </c>
      <c r="M438" t="s">
        <v>1161</v>
      </c>
      <c r="N438">
        <v>21</v>
      </c>
      <c r="O438" t="s">
        <v>16</v>
      </c>
      <c r="P438" t="s">
        <v>26</v>
      </c>
      <c r="Q438" t="s">
        <v>171</v>
      </c>
      <c r="R438" t="s">
        <v>12</v>
      </c>
      <c r="S438">
        <v>4</v>
      </c>
      <c r="T438">
        <v>327.25</v>
      </c>
      <c r="U438">
        <v>0.13</v>
      </c>
      <c r="V438">
        <v>1138.83</v>
      </c>
      <c r="W438" t="s">
        <v>1824</v>
      </c>
    </row>
    <row r="439" spans="1:23">
      <c r="A439" s="27">
        <v>45653</v>
      </c>
      <c r="B439" t="s">
        <v>329</v>
      </c>
      <c r="C439" t="s">
        <v>1638</v>
      </c>
      <c r="D439" t="s">
        <v>3903</v>
      </c>
      <c r="E439" t="s">
        <v>1566</v>
      </c>
      <c r="F439" t="s">
        <v>3887</v>
      </c>
      <c r="G439" t="s">
        <v>1601</v>
      </c>
      <c r="H439" t="s">
        <v>1782</v>
      </c>
      <c r="I439" t="s">
        <v>1783</v>
      </c>
      <c r="J439" t="s">
        <v>1784</v>
      </c>
      <c r="K439" t="s">
        <v>1785</v>
      </c>
      <c r="L439" t="s">
        <v>1772</v>
      </c>
      <c r="M439" t="s">
        <v>330</v>
      </c>
      <c r="N439">
        <v>29</v>
      </c>
      <c r="O439" t="s">
        <v>16</v>
      </c>
      <c r="P439" t="s">
        <v>26</v>
      </c>
      <c r="Q439" t="s">
        <v>156</v>
      </c>
      <c r="R439" t="s">
        <v>12</v>
      </c>
      <c r="S439">
        <v>2</v>
      </c>
      <c r="T439">
        <v>732.37</v>
      </c>
      <c r="U439">
        <v>0.22</v>
      </c>
      <c r="V439">
        <v>1142.4972</v>
      </c>
      <c r="W439" t="s">
        <v>1829</v>
      </c>
    </row>
    <row r="440" spans="1:23">
      <c r="A440" s="27">
        <v>45653</v>
      </c>
      <c r="B440" t="s">
        <v>244</v>
      </c>
      <c r="C440" t="s">
        <v>1551</v>
      </c>
      <c r="D440" t="s">
        <v>3844</v>
      </c>
      <c r="E440" t="s">
        <v>1547</v>
      </c>
      <c r="F440" t="s">
        <v>3843</v>
      </c>
      <c r="G440" t="s">
        <v>1667</v>
      </c>
      <c r="H440" t="s">
        <v>1786</v>
      </c>
      <c r="I440" t="s">
        <v>1787</v>
      </c>
      <c r="J440" t="s">
        <v>1763</v>
      </c>
      <c r="K440" t="s">
        <v>1788</v>
      </c>
      <c r="L440" t="s">
        <v>1756</v>
      </c>
      <c r="M440" t="s">
        <v>245</v>
      </c>
      <c r="N440">
        <v>27</v>
      </c>
      <c r="O440" t="s">
        <v>16</v>
      </c>
      <c r="P440" t="s">
        <v>26</v>
      </c>
      <c r="Q440" t="s">
        <v>156</v>
      </c>
      <c r="R440" t="s">
        <v>12</v>
      </c>
      <c r="S440">
        <v>4</v>
      </c>
      <c r="T440">
        <v>348.91</v>
      </c>
      <c r="U440">
        <v>0.18</v>
      </c>
      <c r="V440">
        <v>1144.4248</v>
      </c>
      <c r="W440" t="s">
        <v>1826</v>
      </c>
    </row>
    <row r="441" spans="1:23">
      <c r="A441" s="27">
        <v>45654</v>
      </c>
      <c r="B441" t="s">
        <v>1425</v>
      </c>
      <c r="C441" t="s">
        <v>1712</v>
      </c>
      <c r="D441" t="s">
        <v>3943</v>
      </c>
      <c r="E441" t="s">
        <v>1566</v>
      </c>
      <c r="F441" t="s">
        <v>3856</v>
      </c>
      <c r="G441" t="s">
        <v>1741</v>
      </c>
      <c r="H441" t="s">
        <v>1789</v>
      </c>
      <c r="I441" t="s">
        <v>1790</v>
      </c>
      <c r="J441" t="s">
        <v>1754</v>
      </c>
      <c r="K441" t="s">
        <v>1791</v>
      </c>
      <c r="L441" t="s">
        <v>1772</v>
      </c>
      <c r="M441" t="s">
        <v>1426</v>
      </c>
      <c r="N441">
        <v>34</v>
      </c>
      <c r="O441" t="s">
        <v>16</v>
      </c>
      <c r="P441" t="s">
        <v>26</v>
      </c>
      <c r="Q441" t="s">
        <v>324</v>
      </c>
      <c r="R441" t="s">
        <v>12</v>
      </c>
      <c r="S441">
        <v>2</v>
      </c>
      <c r="T441">
        <v>807.1</v>
      </c>
      <c r="U441">
        <v>0.28999999999999998</v>
      </c>
      <c r="V441">
        <v>1146.0820000000001</v>
      </c>
      <c r="W441" t="s">
        <v>1824</v>
      </c>
    </row>
    <row r="442" spans="1:23">
      <c r="A442" s="27">
        <v>45655</v>
      </c>
      <c r="B442" t="s">
        <v>335</v>
      </c>
      <c r="C442" t="s">
        <v>1634</v>
      </c>
      <c r="D442" t="s">
        <v>3901</v>
      </c>
      <c r="E442" t="s">
        <v>1563</v>
      </c>
      <c r="F442" t="s">
        <v>3839</v>
      </c>
      <c r="G442" t="s">
        <v>1743</v>
      </c>
      <c r="H442" t="s">
        <v>1769</v>
      </c>
      <c r="I442" t="s">
        <v>1770</v>
      </c>
      <c r="J442" t="s">
        <v>1763</v>
      </c>
      <c r="K442" t="s">
        <v>1771</v>
      </c>
      <c r="L442" t="s">
        <v>1772</v>
      </c>
      <c r="M442" t="s">
        <v>336</v>
      </c>
      <c r="N442">
        <v>28</v>
      </c>
      <c r="O442" t="s">
        <v>16</v>
      </c>
      <c r="P442" t="s">
        <v>26</v>
      </c>
      <c r="Q442" t="s">
        <v>715</v>
      </c>
      <c r="R442" t="s">
        <v>12</v>
      </c>
      <c r="S442">
        <v>3</v>
      </c>
      <c r="T442">
        <v>523.66</v>
      </c>
      <c r="U442">
        <v>0.27</v>
      </c>
      <c r="V442">
        <v>1146.8154</v>
      </c>
      <c r="W442" t="s">
        <v>1824</v>
      </c>
    </row>
    <row r="443" spans="1:23">
      <c r="A443" s="27">
        <v>45656</v>
      </c>
      <c r="B443" t="s">
        <v>1154</v>
      </c>
      <c r="C443" t="s">
        <v>1714</v>
      </c>
      <c r="D443" t="s">
        <v>3944</v>
      </c>
      <c r="E443" t="s">
        <v>1558</v>
      </c>
      <c r="F443" t="s">
        <v>3850</v>
      </c>
      <c r="G443" t="s">
        <v>1685</v>
      </c>
      <c r="H443" t="s">
        <v>1794</v>
      </c>
      <c r="I443" t="s">
        <v>1795</v>
      </c>
      <c r="J443" t="s">
        <v>1759</v>
      </c>
      <c r="K443" t="s">
        <v>1796</v>
      </c>
      <c r="L443" t="s">
        <v>1772</v>
      </c>
      <c r="M443" t="s">
        <v>1155</v>
      </c>
      <c r="N443">
        <v>20</v>
      </c>
      <c r="O443" t="s">
        <v>16</v>
      </c>
      <c r="P443" t="s">
        <v>26</v>
      </c>
      <c r="Q443" t="s">
        <v>250</v>
      </c>
      <c r="R443" t="s">
        <v>12</v>
      </c>
      <c r="S443">
        <v>4</v>
      </c>
      <c r="T443">
        <v>354.65</v>
      </c>
      <c r="U443">
        <v>0.19</v>
      </c>
      <c r="V443">
        <v>1149.066</v>
      </c>
      <c r="W443" t="s">
        <v>1824</v>
      </c>
    </row>
    <row r="444" spans="1:23">
      <c r="A444" s="27">
        <v>45656</v>
      </c>
      <c r="B444" t="s">
        <v>932</v>
      </c>
      <c r="C444" t="s">
        <v>1632</v>
      </c>
      <c r="D444" t="s">
        <v>3900</v>
      </c>
      <c r="E444" t="s">
        <v>1563</v>
      </c>
      <c r="F444" t="s">
        <v>3848</v>
      </c>
      <c r="G444" t="s">
        <v>1556</v>
      </c>
      <c r="H444" t="s">
        <v>1752</v>
      </c>
      <c r="I444" t="s">
        <v>1753</v>
      </c>
      <c r="J444" t="s">
        <v>1754</v>
      </c>
      <c r="K444" t="s">
        <v>1755</v>
      </c>
      <c r="L444" t="s">
        <v>1756</v>
      </c>
      <c r="M444" t="s">
        <v>933</v>
      </c>
      <c r="N444">
        <v>29</v>
      </c>
      <c r="O444" t="s">
        <v>9</v>
      </c>
      <c r="P444" t="s">
        <v>26</v>
      </c>
      <c r="Q444" t="s">
        <v>313</v>
      </c>
      <c r="R444" t="s">
        <v>12</v>
      </c>
      <c r="S444">
        <v>2</v>
      </c>
      <c r="T444">
        <v>700.95</v>
      </c>
      <c r="U444">
        <v>0.18</v>
      </c>
      <c r="V444">
        <v>1149.558</v>
      </c>
      <c r="W444" t="s">
        <v>1826</v>
      </c>
    </row>
    <row r="445" spans="1:23">
      <c r="A445" s="27">
        <v>45657</v>
      </c>
      <c r="B445" t="s">
        <v>1446</v>
      </c>
      <c r="C445" t="s">
        <v>1670</v>
      </c>
      <c r="D445" t="s">
        <v>3921</v>
      </c>
      <c r="E445" t="s">
        <v>1566</v>
      </c>
      <c r="F445" t="s">
        <v>3872</v>
      </c>
      <c r="G445" t="s">
        <v>1745</v>
      </c>
      <c r="H445" t="s">
        <v>1804</v>
      </c>
      <c r="I445" t="s">
        <v>1805</v>
      </c>
      <c r="J445" t="s">
        <v>1784</v>
      </c>
      <c r="K445" t="s">
        <v>1806</v>
      </c>
      <c r="L445" t="s">
        <v>1756</v>
      </c>
      <c r="M445" t="s">
        <v>1447</v>
      </c>
      <c r="N445">
        <v>19</v>
      </c>
      <c r="O445" t="s">
        <v>9</v>
      </c>
      <c r="P445" t="s">
        <v>26</v>
      </c>
      <c r="Q445" t="s">
        <v>22</v>
      </c>
      <c r="R445" t="s">
        <v>12</v>
      </c>
      <c r="S445">
        <v>2</v>
      </c>
      <c r="T445">
        <v>780.57</v>
      </c>
      <c r="U445">
        <v>0.26</v>
      </c>
      <c r="V445">
        <v>1155.2436</v>
      </c>
      <c r="W445" t="s">
        <v>1826</v>
      </c>
    </row>
    <row r="446" spans="1:23">
      <c r="A446" s="27">
        <v>45660</v>
      </c>
      <c r="B446" t="s">
        <v>1098</v>
      </c>
      <c r="C446" t="s">
        <v>1664</v>
      </c>
      <c r="D446" t="s">
        <v>3918</v>
      </c>
      <c r="E446" t="s">
        <v>1547</v>
      </c>
      <c r="F446" t="s">
        <v>3848</v>
      </c>
      <c r="G446" t="s">
        <v>1585</v>
      </c>
      <c r="H446" t="s">
        <v>1766</v>
      </c>
      <c r="I446" t="s">
        <v>1767</v>
      </c>
      <c r="J446" t="s">
        <v>1759</v>
      </c>
      <c r="K446" t="s">
        <v>1768</v>
      </c>
      <c r="L446" t="s">
        <v>1765</v>
      </c>
      <c r="M446" t="s">
        <v>1099</v>
      </c>
      <c r="N446">
        <v>26</v>
      </c>
      <c r="O446" t="s">
        <v>9</v>
      </c>
      <c r="P446" t="s">
        <v>26</v>
      </c>
      <c r="Q446" t="s">
        <v>267</v>
      </c>
      <c r="R446" t="s">
        <v>12</v>
      </c>
      <c r="S446">
        <v>4</v>
      </c>
      <c r="T446">
        <v>348.58</v>
      </c>
      <c r="U446">
        <v>0.16</v>
      </c>
      <c r="V446">
        <v>1171.2288000000001</v>
      </c>
      <c r="W446" t="s">
        <v>1829</v>
      </c>
    </row>
    <row r="447" spans="1:23">
      <c r="A447" s="27">
        <v>45661</v>
      </c>
      <c r="B447" t="s">
        <v>408</v>
      </c>
      <c r="C447" t="s">
        <v>1742</v>
      </c>
      <c r="D447" t="s">
        <v>3958</v>
      </c>
      <c r="E447" t="s">
        <v>1566</v>
      </c>
      <c r="F447" t="s">
        <v>3887</v>
      </c>
      <c r="G447" t="s">
        <v>1611</v>
      </c>
      <c r="H447" t="s">
        <v>1779</v>
      </c>
      <c r="I447" t="s">
        <v>1780</v>
      </c>
      <c r="J447" t="s">
        <v>1763</v>
      </c>
      <c r="K447" t="s">
        <v>1781</v>
      </c>
      <c r="L447" t="s">
        <v>1772</v>
      </c>
      <c r="M447" t="s">
        <v>409</v>
      </c>
      <c r="N447">
        <v>21</v>
      </c>
      <c r="O447" t="s">
        <v>16</v>
      </c>
      <c r="P447" t="s">
        <v>26</v>
      </c>
      <c r="Q447" t="s">
        <v>201</v>
      </c>
      <c r="R447" t="s">
        <v>12</v>
      </c>
      <c r="S447">
        <v>3</v>
      </c>
      <c r="T447">
        <v>411.25</v>
      </c>
      <c r="U447">
        <v>0.05</v>
      </c>
      <c r="V447">
        <v>1172.0625</v>
      </c>
      <c r="W447" t="s">
        <v>1829</v>
      </c>
    </row>
    <row r="448" spans="1:23">
      <c r="A448" s="27">
        <v>45663</v>
      </c>
      <c r="B448" t="s">
        <v>160</v>
      </c>
      <c r="C448" t="s">
        <v>1718</v>
      </c>
      <c r="D448" t="s">
        <v>3946</v>
      </c>
      <c r="E448" t="s">
        <v>1547</v>
      </c>
      <c r="F448" t="s">
        <v>3848</v>
      </c>
      <c r="G448" t="s">
        <v>1591</v>
      </c>
      <c r="H448" t="s">
        <v>1776</v>
      </c>
      <c r="I448" t="s">
        <v>1777</v>
      </c>
      <c r="J448" t="s">
        <v>1754</v>
      </c>
      <c r="K448" t="s">
        <v>1778</v>
      </c>
      <c r="L448" t="s">
        <v>1772</v>
      </c>
      <c r="M448" t="s">
        <v>161</v>
      </c>
      <c r="N448">
        <v>21</v>
      </c>
      <c r="O448" t="s">
        <v>9</v>
      </c>
      <c r="P448" t="s">
        <v>26</v>
      </c>
      <c r="Q448" t="s">
        <v>250</v>
      </c>
      <c r="R448" t="s">
        <v>12</v>
      </c>
      <c r="S448">
        <v>3</v>
      </c>
      <c r="T448">
        <v>522.78</v>
      </c>
      <c r="U448">
        <v>0.25</v>
      </c>
      <c r="V448">
        <v>1176.2550000000001</v>
      </c>
      <c r="W448" t="s">
        <v>1824</v>
      </c>
    </row>
    <row r="449" spans="1:23">
      <c r="A449" s="27">
        <v>45664</v>
      </c>
      <c r="B449" t="s">
        <v>114</v>
      </c>
      <c r="C449" t="s">
        <v>1586</v>
      </c>
      <c r="D449" t="s">
        <v>3871</v>
      </c>
      <c r="E449" t="s">
        <v>1566</v>
      </c>
      <c r="F449" t="s">
        <v>3872</v>
      </c>
      <c r="G449" t="s">
        <v>1619</v>
      </c>
      <c r="H449" t="s">
        <v>1776</v>
      </c>
      <c r="I449" t="s">
        <v>1777</v>
      </c>
      <c r="J449" t="s">
        <v>1754</v>
      </c>
      <c r="K449" t="s">
        <v>1778</v>
      </c>
      <c r="L449" t="s">
        <v>1772</v>
      </c>
      <c r="M449" t="s">
        <v>115</v>
      </c>
      <c r="N449">
        <v>31</v>
      </c>
      <c r="O449" t="s">
        <v>9</v>
      </c>
      <c r="P449" t="s">
        <v>26</v>
      </c>
      <c r="Q449" t="s">
        <v>74</v>
      </c>
      <c r="R449" t="s">
        <v>12</v>
      </c>
      <c r="S449">
        <v>2</v>
      </c>
      <c r="T449">
        <v>764.25</v>
      </c>
      <c r="U449">
        <v>0.23</v>
      </c>
      <c r="V449">
        <v>1176.9449999999999</v>
      </c>
      <c r="W449" t="s">
        <v>1829</v>
      </c>
    </row>
    <row r="450" spans="1:23">
      <c r="A450" s="27">
        <v>45664</v>
      </c>
      <c r="B450" t="s">
        <v>737</v>
      </c>
      <c r="C450" t="s">
        <v>1652</v>
      </c>
      <c r="D450" t="s">
        <v>3912</v>
      </c>
      <c r="E450" t="s">
        <v>1566</v>
      </c>
      <c r="F450" t="s">
        <v>3887</v>
      </c>
      <c r="G450" t="s">
        <v>1589</v>
      </c>
      <c r="H450" t="s">
        <v>1786</v>
      </c>
      <c r="I450" t="s">
        <v>1787</v>
      </c>
      <c r="J450" t="s">
        <v>1763</v>
      </c>
      <c r="K450" t="s">
        <v>1788</v>
      </c>
      <c r="L450" t="s">
        <v>1756</v>
      </c>
      <c r="M450" t="s">
        <v>738</v>
      </c>
      <c r="N450">
        <v>32</v>
      </c>
      <c r="O450" t="s">
        <v>16</v>
      </c>
      <c r="P450" t="s">
        <v>26</v>
      </c>
      <c r="Q450" t="s">
        <v>267</v>
      </c>
      <c r="R450" t="s">
        <v>12</v>
      </c>
      <c r="S450">
        <v>2</v>
      </c>
      <c r="T450">
        <v>810.17</v>
      </c>
      <c r="U450">
        <v>0.27</v>
      </c>
      <c r="V450">
        <v>1182.8481999999999</v>
      </c>
      <c r="W450" t="s">
        <v>1826</v>
      </c>
    </row>
    <row r="451" spans="1:23">
      <c r="A451" s="27">
        <v>45665</v>
      </c>
      <c r="B451" t="s">
        <v>1466</v>
      </c>
      <c r="C451" t="s">
        <v>1602</v>
      </c>
      <c r="D451" t="s">
        <v>3882</v>
      </c>
      <c r="E451" t="s">
        <v>1544</v>
      </c>
      <c r="F451" t="s">
        <v>3864</v>
      </c>
      <c r="G451" t="s">
        <v>1729</v>
      </c>
      <c r="H451" t="s">
        <v>1769</v>
      </c>
      <c r="I451" t="s">
        <v>1770</v>
      </c>
      <c r="J451" t="s">
        <v>1763</v>
      </c>
      <c r="K451" t="s">
        <v>1771</v>
      </c>
      <c r="L451" t="s">
        <v>1772</v>
      </c>
      <c r="M451" t="s">
        <v>1467</v>
      </c>
      <c r="N451">
        <v>33</v>
      </c>
      <c r="O451" t="s">
        <v>16</v>
      </c>
      <c r="P451" t="s">
        <v>26</v>
      </c>
      <c r="Q451" t="s">
        <v>233</v>
      </c>
      <c r="R451" t="s">
        <v>12</v>
      </c>
      <c r="S451">
        <v>2</v>
      </c>
      <c r="T451">
        <v>846.35</v>
      </c>
      <c r="U451">
        <v>0.3</v>
      </c>
      <c r="V451">
        <v>1184.8900000000001</v>
      </c>
      <c r="W451" t="s">
        <v>1829</v>
      </c>
    </row>
    <row r="452" spans="1:23">
      <c r="A452" s="27">
        <v>45668</v>
      </c>
      <c r="B452" t="s">
        <v>251</v>
      </c>
      <c r="C452" t="s">
        <v>1652</v>
      </c>
      <c r="D452" t="s">
        <v>3912</v>
      </c>
      <c r="E452" t="s">
        <v>1566</v>
      </c>
      <c r="F452" t="s">
        <v>3887</v>
      </c>
      <c r="G452" t="s">
        <v>1707</v>
      </c>
      <c r="H452" t="s">
        <v>1773</v>
      </c>
      <c r="I452" t="s">
        <v>1774</v>
      </c>
      <c r="J452" t="s">
        <v>1759</v>
      </c>
      <c r="K452" t="s">
        <v>1775</v>
      </c>
      <c r="L452" t="s">
        <v>1765</v>
      </c>
      <c r="M452" t="s">
        <v>252</v>
      </c>
      <c r="N452">
        <v>24</v>
      </c>
      <c r="O452" t="s">
        <v>16</v>
      </c>
      <c r="P452" t="s">
        <v>26</v>
      </c>
      <c r="Q452" t="s">
        <v>18</v>
      </c>
      <c r="R452" t="s">
        <v>12</v>
      </c>
      <c r="S452">
        <v>4</v>
      </c>
      <c r="T452">
        <v>355.64</v>
      </c>
      <c r="U452">
        <v>0.16</v>
      </c>
      <c r="V452">
        <v>1194.9503999999999</v>
      </c>
      <c r="W452" t="s">
        <v>1826</v>
      </c>
    </row>
    <row r="453" spans="1:23">
      <c r="A453" s="27">
        <v>45669</v>
      </c>
      <c r="B453" t="s">
        <v>36</v>
      </c>
      <c r="C453" t="s">
        <v>1626</v>
      </c>
      <c r="D453" t="s">
        <v>3896</v>
      </c>
      <c r="E453" t="s">
        <v>1563</v>
      </c>
      <c r="F453" t="s">
        <v>3897</v>
      </c>
      <c r="G453" t="s">
        <v>1567</v>
      </c>
      <c r="H453" t="s">
        <v>1810</v>
      </c>
      <c r="I453" t="s">
        <v>1811</v>
      </c>
      <c r="J453" t="s">
        <v>1754</v>
      </c>
      <c r="K453" t="s">
        <v>1812</v>
      </c>
      <c r="L453" t="s">
        <v>1756</v>
      </c>
      <c r="M453" t="s">
        <v>37</v>
      </c>
      <c r="N453">
        <v>29</v>
      </c>
      <c r="O453" t="s">
        <v>16</v>
      </c>
      <c r="P453" t="s">
        <v>26</v>
      </c>
      <c r="Q453" t="s">
        <v>167</v>
      </c>
      <c r="R453" t="s">
        <v>12</v>
      </c>
      <c r="S453">
        <v>2</v>
      </c>
      <c r="T453">
        <v>673.02</v>
      </c>
      <c r="U453">
        <v>0.11</v>
      </c>
      <c r="V453">
        <v>1197.9756</v>
      </c>
      <c r="W453" t="s">
        <v>1824</v>
      </c>
    </row>
    <row r="454" spans="1:23">
      <c r="A454" s="27">
        <v>45671</v>
      </c>
      <c r="B454" t="s">
        <v>36</v>
      </c>
      <c r="C454" t="s">
        <v>1734</v>
      </c>
      <c r="D454" t="s">
        <v>3954</v>
      </c>
      <c r="E454" t="s">
        <v>1563</v>
      </c>
      <c r="F454" t="s">
        <v>3839</v>
      </c>
      <c r="G454" t="s">
        <v>1747</v>
      </c>
      <c r="H454" t="s">
        <v>1769</v>
      </c>
      <c r="I454" t="s">
        <v>1770</v>
      </c>
      <c r="J454" t="s">
        <v>1763</v>
      </c>
      <c r="K454" t="s">
        <v>1771</v>
      </c>
      <c r="L454" t="s">
        <v>1772</v>
      </c>
      <c r="M454" t="s">
        <v>37</v>
      </c>
      <c r="N454">
        <v>29</v>
      </c>
      <c r="O454" t="s">
        <v>16</v>
      </c>
      <c r="P454" t="s">
        <v>26</v>
      </c>
      <c r="Q454" t="s">
        <v>88</v>
      </c>
      <c r="R454" t="s">
        <v>12</v>
      </c>
      <c r="S454">
        <v>2</v>
      </c>
      <c r="T454">
        <v>772.24</v>
      </c>
      <c r="U454">
        <v>0.22</v>
      </c>
      <c r="V454">
        <v>1204.6944000000001</v>
      </c>
      <c r="W454" t="s">
        <v>1824</v>
      </c>
    </row>
    <row r="455" spans="1:23">
      <c r="A455" s="27">
        <v>45673</v>
      </c>
      <c r="B455" t="s">
        <v>1516</v>
      </c>
      <c r="C455" t="s">
        <v>1592</v>
      </c>
      <c r="D455" t="s">
        <v>3876</v>
      </c>
      <c r="E455" t="s">
        <v>1566</v>
      </c>
      <c r="F455" t="s">
        <v>3872</v>
      </c>
      <c r="G455" t="s">
        <v>1605</v>
      </c>
      <c r="H455" t="s">
        <v>1776</v>
      </c>
      <c r="I455" t="s">
        <v>1777</v>
      </c>
      <c r="J455" t="s">
        <v>1754</v>
      </c>
      <c r="K455" t="s">
        <v>1778</v>
      </c>
      <c r="L455" t="s">
        <v>1772</v>
      </c>
      <c r="M455" t="s">
        <v>1517</v>
      </c>
      <c r="N455">
        <v>28</v>
      </c>
      <c r="O455" t="s">
        <v>9</v>
      </c>
      <c r="P455" t="s">
        <v>26</v>
      </c>
      <c r="Q455" t="s">
        <v>47</v>
      </c>
      <c r="R455" t="s">
        <v>12</v>
      </c>
      <c r="S455">
        <v>2</v>
      </c>
      <c r="T455">
        <v>616.42999999999995</v>
      </c>
      <c r="U455">
        <v>0.02</v>
      </c>
      <c r="V455">
        <v>1208.2028</v>
      </c>
      <c r="W455" t="s">
        <v>1829</v>
      </c>
    </row>
    <row r="456" spans="1:23">
      <c r="A456" s="27">
        <v>45673</v>
      </c>
      <c r="B456" t="s">
        <v>1044</v>
      </c>
      <c r="C456" t="s">
        <v>1642</v>
      </c>
      <c r="D456" t="s">
        <v>3905</v>
      </c>
      <c r="E456" t="s">
        <v>1558</v>
      </c>
      <c r="F456" t="s">
        <v>3906</v>
      </c>
      <c r="G456" t="s">
        <v>1691</v>
      </c>
      <c r="H456" t="s">
        <v>1761</v>
      </c>
      <c r="I456" t="s">
        <v>1762</v>
      </c>
      <c r="J456" t="s">
        <v>1763</v>
      </c>
      <c r="K456" t="s">
        <v>1764</v>
      </c>
      <c r="L456" t="s">
        <v>1765</v>
      </c>
      <c r="M456" t="s">
        <v>1045</v>
      </c>
      <c r="N456">
        <v>34</v>
      </c>
      <c r="O456" t="s">
        <v>16</v>
      </c>
      <c r="P456" t="s">
        <v>26</v>
      </c>
      <c r="Q456" t="s">
        <v>140</v>
      </c>
      <c r="R456" t="s">
        <v>12</v>
      </c>
      <c r="S456">
        <v>3</v>
      </c>
      <c r="T456">
        <v>469.33</v>
      </c>
      <c r="U456">
        <v>0.14000000000000001</v>
      </c>
      <c r="V456">
        <v>1210.8714</v>
      </c>
      <c r="W456" t="s">
        <v>1824</v>
      </c>
    </row>
    <row r="457" spans="1:23">
      <c r="A457" s="27">
        <v>45675</v>
      </c>
      <c r="B457" t="s">
        <v>1095</v>
      </c>
      <c r="C457" t="s">
        <v>1582</v>
      </c>
      <c r="D457" t="s">
        <v>3869</v>
      </c>
      <c r="E457" t="s">
        <v>1566</v>
      </c>
      <c r="F457" t="s">
        <v>3848</v>
      </c>
      <c r="G457" t="s">
        <v>1693</v>
      </c>
      <c r="H457" t="s">
        <v>1773</v>
      </c>
      <c r="I457" t="s">
        <v>1774</v>
      </c>
      <c r="J457" t="s">
        <v>1759</v>
      </c>
      <c r="K457" t="s">
        <v>1775</v>
      </c>
      <c r="L457" t="s">
        <v>1765</v>
      </c>
      <c r="M457" t="s">
        <v>1096</v>
      </c>
      <c r="N457">
        <v>31</v>
      </c>
      <c r="O457" t="s">
        <v>9</v>
      </c>
      <c r="P457" t="s">
        <v>26</v>
      </c>
      <c r="Q457" t="s">
        <v>88</v>
      </c>
      <c r="R457" t="s">
        <v>12</v>
      </c>
      <c r="S457">
        <v>4</v>
      </c>
      <c r="T457">
        <v>322.58</v>
      </c>
      <c r="U457">
        <v>0.06</v>
      </c>
      <c r="V457">
        <v>1212.9007999999999</v>
      </c>
      <c r="W457" t="s">
        <v>1829</v>
      </c>
    </row>
    <row r="458" spans="1:23">
      <c r="A458" s="27">
        <v>45677</v>
      </c>
      <c r="B458" t="s">
        <v>815</v>
      </c>
      <c r="C458" t="s">
        <v>1662</v>
      </c>
      <c r="D458" t="s">
        <v>3917</v>
      </c>
      <c r="E458" t="s">
        <v>1566</v>
      </c>
      <c r="F458" t="s">
        <v>3856</v>
      </c>
      <c r="G458" t="s">
        <v>1741</v>
      </c>
      <c r="H458" t="s">
        <v>1797</v>
      </c>
      <c r="I458" t="s">
        <v>1798</v>
      </c>
      <c r="J458" t="s">
        <v>1754</v>
      </c>
      <c r="K458" t="s">
        <v>129</v>
      </c>
      <c r="L458" t="s">
        <v>1756</v>
      </c>
      <c r="M458" t="s">
        <v>816</v>
      </c>
      <c r="N458">
        <v>21</v>
      </c>
      <c r="O458" t="s">
        <v>9</v>
      </c>
      <c r="P458" t="s">
        <v>26</v>
      </c>
      <c r="Q458" t="s">
        <v>96</v>
      </c>
      <c r="R458" t="s">
        <v>12</v>
      </c>
      <c r="S458">
        <v>2</v>
      </c>
      <c r="T458">
        <v>714.21</v>
      </c>
      <c r="U458">
        <v>0.14000000000000001</v>
      </c>
      <c r="V458">
        <v>1228.4412</v>
      </c>
      <c r="W458" t="s">
        <v>1829</v>
      </c>
    </row>
    <row r="459" spans="1:23">
      <c r="A459" s="27">
        <v>45679</v>
      </c>
      <c r="B459" t="s">
        <v>134</v>
      </c>
      <c r="C459" t="s">
        <v>1590</v>
      </c>
      <c r="D459" t="s">
        <v>3874</v>
      </c>
      <c r="E459" t="s">
        <v>1544</v>
      </c>
      <c r="F459" t="s">
        <v>3875</v>
      </c>
      <c r="G459" t="s">
        <v>1627</v>
      </c>
      <c r="H459" t="s">
        <v>1794</v>
      </c>
      <c r="I459" t="s">
        <v>1795</v>
      </c>
      <c r="J459" t="s">
        <v>1759</v>
      </c>
      <c r="K459" t="s">
        <v>1796</v>
      </c>
      <c r="L459" t="s">
        <v>1772</v>
      </c>
      <c r="M459" t="s">
        <v>3985</v>
      </c>
      <c r="N459">
        <v>25</v>
      </c>
      <c r="O459" t="s">
        <v>9</v>
      </c>
      <c r="P459" t="s">
        <v>26</v>
      </c>
      <c r="Q459" t="s">
        <v>194</v>
      </c>
      <c r="R459" t="s">
        <v>12</v>
      </c>
      <c r="S459">
        <v>3</v>
      </c>
      <c r="T459">
        <v>587.12</v>
      </c>
      <c r="U459">
        <v>0.3</v>
      </c>
      <c r="V459">
        <v>1232.952</v>
      </c>
      <c r="W459" t="s">
        <v>1829</v>
      </c>
    </row>
    <row r="460" spans="1:23">
      <c r="A460" s="27">
        <v>45679</v>
      </c>
      <c r="B460" t="s">
        <v>508</v>
      </c>
      <c r="C460" t="s">
        <v>1694</v>
      </c>
      <c r="D460" t="s">
        <v>3934</v>
      </c>
      <c r="E460" t="s">
        <v>1566</v>
      </c>
      <c r="F460" t="s">
        <v>3887</v>
      </c>
      <c r="G460" t="s">
        <v>1571</v>
      </c>
      <c r="H460" t="s">
        <v>1773</v>
      </c>
      <c r="I460" t="s">
        <v>1774</v>
      </c>
      <c r="J460" t="s">
        <v>1759</v>
      </c>
      <c r="K460" t="s">
        <v>1775</v>
      </c>
      <c r="L460" t="s">
        <v>1765</v>
      </c>
      <c r="M460" t="s">
        <v>509</v>
      </c>
      <c r="N460">
        <v>25</v>
      </c>
      <c r="O460" t="s">
        <v>16</v>
      </c>
      <c r="P460" t="s">
        <v>26</v>
      </c>
      <c r="Q460" t="s">
        <v>58</v>
      </c>
      <c r="R460" t="s">
        <v>12</v>
      </c>
      <c r="S460">
        <v>2</v>
      </c>
      <c r="T460">
        <v>644</v>
      </c>
      <c r="U460">
        <v>0.04</v>
      </c>
      <c r="V460">
        <v>1236.48</v>
      </c>
      <c r="W460" t="s">
        <v>1824</v>
      </c>
    </row>
    <row r="461" spans="1:23">
      <c r="A461" s="27">
        <v>45679</v>
      </c>
      <c r="B461" t="s">
        <v>743</v>
      </c>
      <c r="C461" t="s">
        <v>1610</v>
      </c>
      <c r="D461" t="s">
        <v>3886</v>
      </c>
      <c r="E461" t="s">
        <v>1566</v>
      </c>
      <c r="F461" t="s">
        <v>3887</v>
      </c>
      <c r="G461" t="s">
        <v>1597</v>
      </c>
      <c r="H461" t="s">
        <v>1807</v>
      </c>
      <c r="I461" t="s">
        <v>1808</v>
      </c>
      <c r="J461" t="s">
        <v>1759</v>
      </c>
      <c r="K461" t="s">
        <v>1809</v>
      </c>
      <c r="L461" t="s">
        <v>1756</v>
      </c>
      <c r="M461" t="s">
        <v>744</v>
      </c>
      <c r="N461">
        <v>22</v>
      </c>
      <c r="O461" t="s">
        <v>16</v>
      </c>
      <c r="P461" t="s">
        <v>26</v>
      </c>
      <c r="Q461" t="s">
        <v>217</v>
      </c>
      <c r="R461" t="s">
        <v>12</v>
      </c>
      <c r="S461">
        <v>2</v>
      </c>
      <c r="T461">
        <v>872.93</v>
      </c>
      <c r="U461">
        <v>0.28999999999999998</v>
      </c>
      <c r="V461">
        <v>1239.5606</v>
      </c>
      <c r="W461" t="s">
        <v>1826</v>
      </c>
    </row>
    <row r="462" spans="1:23">
      <c r="A462" s="27">
        <v>45681</v>
      </c>
      <c r="B462" t="s">
        <v>134</v>
      </c>
      <c r="C462" t="s">
        <v>1580</v>
      </c>
      <c r="D462" t="s">
        <v>3867</v>
      </c>
      <c r="E462" t="s">
        <v>1558</v>
      </c>
      <c r="F462" t="s">
        <v>3868</v>
      </c>
      <c r="G462" t="s">
        <v>1556</v>
      </c>
      <c r="H462" t="s">
        <v>1782</v>
      </c>
      <c r="I462" t="s">
        <v>1783</v>
      </c>
      <c r="J462" t="s">
        <v>1784</v>
      </c>
      <c r="K462" t="s">
        <v>1785</v>
      </c>
      <c r="L462" t="s">
        <v>1772</v>
      </c>
      <c r="M462" t="s">
        <v>3985</v>
      </c>
      <c r="N462">
        <v>25</v>
      </c>
      <c r="O462" t="s">
        <v>9</v>
      </c>
      <c r="P462" t="s">
        <v>26</v>
      </c>
      <c r="Q462" t="s">
        <v>324</v>
      </c>
      <c r="R462" t="s">
        <v>12</v>
      </c>
      <c r="S462">
        <v>3</v>
      </c>
      <c r="T462">
        <v>459.57</v>
      </c>
      <c r="U462">
        <v>0.1</v>
      </c>
      <c r="V462">
        <v>1240.8389999999999</v>
      </c>
      <c r="W462" t="s">
        <v>1829</v>
      </c>
    </row>
    <row r="463" spans="1:23">
      <c r="A463" s="27">
        <v>45683</v>
      </c>
      <c r="B463" t="s">
        <v>842</v>
      </c>
      <c r="C463" t="s">
        <v>1592</v>
      </c>
      <c r="D463" t="s">
        <v>3876</v>
      </c>
      <c r="E463" t="s">
        <v>1566</v>
      </c>
      <c r="F463" t="s">
        <v>3872</v>
      </c>
      <c r="G463" t="s">
        <v>1729</v>
      </c>
      <c r="H463" t="s">
        <v>1789</v>
      </c>
      <c r="I463" t="s">
        <v>1790</v>
      </c>
      <c r="J463" t="s">
        <v>1754</v>
      </c>
      <c r="K463" t="s">
        <v>1791</v>
      </c>
      <c r="L463" t="s">
        <v>1772</v>
      </c>
      <c r="M463" t="s">
        <v>843</v>
      </c>
      <c r="N463">
        <v>25</v>
      </c>
      <c r="O463" t="s">
        <v>9</v>
      </c>
      <c r="P463" t="s">
        <v>26</v>
      </c>
      <c r="Q463" t="s">
        <v>81</v>
      </c>
      <c r="R463" t="s">
        <v>12</v>
      </c>
      <c r="S463">
        <v>3</v>
      </c>
      <c r="T463">
        <v>432.4</v>
      </c>
      <c r="U463">
        <v>0.04</v>
      </c>
      <c r="V463">
        <v>1245.3119999999999</v>
      </c>
      <c r="W463" t="s">
        <v>1826</v>
      </c>
    </row>
    <row r="464" spans="1:23">
      <c r="A464" s="27">
        <v>45685</v>
      </c>
      <c r="B464" t="s">
        <v>147</v>
      </c>
      <c r="C464" t="s">
        <v>1704</v>
      </c>
      <c r="D464" t="s">
        <v>3939</v>
      </c>
      <c r="E464" t="s">
        <v>1544</v>
      </c>
      <c r="F464" t="s">
        <v>3864</v>
      </c>
      <c r="G464" t="s">
        <v>1587</v>
      </c>
      <c r="H464" t="s">
        <v>1801</v>
      </c>
      <c r="I464" t="s">
        <v>1802</v>
      </c>
      <c r="J464" t="s">
        <v>1759</v>
      </c>
      <c r="K464" t="s">
        <v>1803</v>
      </c>
      <c r="L464" t="s">
        <v>1756</v>
      </c>
      <c r="M464" t="s">
        <v>148</v>
      </c>
      <c r="N464">
        <v>27</v>
      </c>
      <c r="O464" t="s">
        <v>16</v>
      </c>
      <c r="P464" t="s">
        <v>26</v>
      </c>
      <c r="Q464" t="s">
        <v>184</v>
      </c>
      <c r="R464" t="s">
        <v>12</v>
      </c>
      <c r="S464">
        <v>3</v>
      </c>
      <c r="T464">
        <v>442.36</v>
      </c>
      <c r="U464">
        <v>0.06</v>
      </c>
      <c r="V464">
        <v>1247.4552000000001</v>
      </c>
      <c r="W464" t="s">
        <v>1824</v>
      </c>
    </row>
    <row r="465" spans="1:23">
      <c r="A465" s="27">
        <v>45686</v>
      </c>
      <c r="B465" t="s">
        <v>565</v>
      </c>
      <c r="C465" t="s">
        <v>1624</v>
      </c>
      <c r="D465" t="s">
        <v>3895</v>
      </c>
      <c r="E465" t="s">
        <v>1566</v>
      </c>
      <c r="F465" t="s">
        <v>3879</v>
      </c>
      <c r="G465" t="s">
        <v>1579</v>
      </c>
      <c r="H465" t="s">
        <v>1807</v>
      </c>
      <c r="I465" t="s">
        <v>1808</v>
      </c>
      <c r="J465" t="s">
        <v>1759</v>
      </c>
      <c r="K465" t="s">
        <v>1809</v>
      </c>
      <c r="L465" t="s">
        <v>1756</v>
      </c>
      <c r="M465" t="s">
        <v>3990</v>
      </c>
      <c r="N465">
        <v>18</v>
      </c>
      <c r="O465" t="s">
        <v>9</v>
      </c>
      <c r="P465" t="s">
        <v>26</v>
      </c>
      <c r="Q465" t="s">
        <v>291</v>
      </c>
      <c r="R465" t="s">
        <v>12</v>
      </c>
      <c r="S465">
        <v>3</v>
      </c>
      <c r="T465">
        <v>453.19</v>
      </c>
      <c r="U465">
        <v>0.08</v>
      </c>
      <c r="V465">
        <v>1250.8044</v>
      </c>
      <c r="W465" t="s">
        <v>1829</v>
      </c>
    </row>
    <row r="466" spans="1:23">
      <c r="A466" s="27">
        <v>45687</v>
      </c>
      <c r="B466" t="s">
        <v>911</v>
      </c>
      <c r="C466" t="s">
        <v>1686</v>
      </c>
      <c r="D466" t="s">
        <v>3930</v>
      </c>
      <c r="E466" t="s">
        <v>1547</v>
      </c>
      <c r="F466" t="s">
        <v>3846</v>
      </c>
      <c r="G466" t="s">
        <v>1573</v>
      </c>
      <c r="H466" t="s">
        <v>1813</v>
      </c>
      <c r="I466" t="s">
        <v>1814</v>
      </c>
      <c r="J466" t="s">
        <v>1754</v>
      </c>
      <c r="K466" t="s">
        <v>1815</v>
      </c>
      <c r="L466" t="s">
        <v>1772</v>
      </c>
      <c r="M466" t="s">
        <v>912</v>
      </c>
      <c r="N466">
        <v>22</v>
      </c>
      <c r="O466" t="s">
        <v>16</v>
      </c>
      <c r="P466" t="s">
        <v>26</v>
      </c>
      <c r="Q466" t="s">
        <v>43</v>
      </c>
      <c r="R466" t="s">
        <v>12</v>
      </c>
      <c r="S466">
        <v>4</v>
      </c>
      <c r="T466">
        <v>373.49</v>
      </c>
      <c r="U466">
        <v>0.16</v>
      </c>
      <c r="V466">
        <v>1254.9264000000001</v>
      </c>
      <c r="W466" t="s">
        <v>1826</v>
      </c>
    </row>
    <row r="467" spans="1:23">
      <c r="A467" s="27">
        <v>45687</v>
      </c>
      <c r="B467" t="s">
        <v>794</v>
      </c>
      <c r="C467" t="s">
        <v>1626</v>
      </c>
      <c r="D467" t="s">
        <v>3896</v>
      </c>
      <c r="E467" t="s">
        <v>1563</v>
      </c>
      <c r="F467" t="s">
        <v>3897</v>
      </c>
      <c r="G467" t="s">
        <v>1695</v>
      </c>
      <c r="H467" t="s">
        <v>1810</v>
      </c>
      <c r="I467" t="s">
        <v>1811</v>
      </c>
      <c r="J467" t="s">
        <v>1754</v>
      </c>
      <c r="K467" t="s">
        <v>1812</v>
      </c>
      <c r="L467" t="s">
        <v>1756</v>
      </c>
      <c r="M467" t="s">
        <v>795</v>
      </c>
      <c r="N467">
        <v>19</v>
      </c>
      <c r="O467" t="s">
        <v>9</v>
      </c>
      <c r="P467" t="s">
        <v>26</v>
      </c>
      <c r="Q467" t="s">
        <v>250</v>
      </c>
      <c r="R467" t="s">
        <v>12</v>
      </c>
      <c r="S467">
        <v>3</v>
      </c>
      <c r="T467">
        <v>529.89</v>
      </c>
      <c r="U467">
        <v>0.21</v>
      </c>
      <c r="V467">
        <v>1255.8393000000001</v>
      </c>
      <c r="W467" t="s">
        <v>1824</v>
      </c>
    </row>
    <row r="468" spans="1:23">
      <c r="A468" s="27">
        <v>45688</v>
      </c>
      <c r="B468" t="s">
        <v>40</v>
      </c>
      <c r="C468" t="s">
        <v>1656</v>
      </c>
      <c r="D468" t="s">
        <v>3914</v>
      </c>
      <c r="E468" t="s">
        <v>1566</v>
      </c>
      <c r="F468" t="s">
        <v>3848</v>
      </c>
      <c r="G468" t="s">
        <v>1695</v>
      </c>
      <c r="H468" t="s">
        <v>1807</v>
      </c>
      <c r="I468" t="s">
        <v>1808</v>
      </c>
      <c r="J468" t="s">
        <v>1759</v>
      </c>
      <c r="K468" t="s">
        <v>1809</v>
      </c>
      <c r="L468" t="s">
        <v>1756</v>
      </c>
      <c r="M468" t="s">
        <v>41</v>
      </c>
      <c r="N468">
        <v>29</v>
      </c>
      <c r="O468" t="s">
        <v>16</v>
      </c>
      <c r="P468" t="s">
        <v>26</v>
      </c>
      <c r="Q468" t="s">
        <v>328</v>
      </c>
      <c r="R468" t="s">
        <v>12</v>
      </c>
      <c r="S468">
        <v>2</v>
      </c>
      <c r="T468">
        <v>700.91</v>
      </c>
      <c r="U468">
        <v>0.1</v>
      </c>
      <c r="V468">
        <v>1261.6379999999999</v>
      </c>
      <c r="W468" t="s">
        <v>1829</v>
      </c>
    </row>
    <row r="469" spans="1:23">
      <c r="A469" s="27">
        <v>45688</v>
      </c>
      <c r="B469" t="s">
        <v>461</v>
      </c>
      <c r="C469" t="s">
        <v>1654</v>
      </c>
      <c r="D469" t="s">
        <v>3913</v>
      </c>
      <c r="E469" t="s">
        <v>1547</v>
      </c>
      <c r="F469" t="s">
        <v>3846</v>
      </c>
      <c r="G469" t="s">
        <v>1552</v>
      </c>
      <c r="H469" t="s">
        <v>1779</v>
      </c>
      <c r="I469" t="s">
        <v>1780</v>
      </c>
      <c r="J469" t="s">
        <v>1763</v>
      </c>
      <c r="K469" t="s">
        <v>1781</v>
      </c>
      <c r="L469" t="s">
        <v>1772</v>
      </c>
      <c r="M469" t="s">
        <v>462</v>
      </c>
      <c r="N469">
        <v>33</v>
      </c>
      <c r="O469" t="s">
        <v>16</v>
      </c>
      <c r="P469" t="s">
        <v>26</v>
      </c>
      <c r="Q469" t="s">
        <v>167</v>
      </c>
      <c r="R469" t="s">
        <v>12</v>
      </c>
      <c r="S469">
        <v>2</v>
      </c>
      <c r="T469">
        <v>842.89</v>
      </c>
      <c r="U469">
        <v>0.25</v>
      </c>
      <c r="V469">
        <v>1264.335</v>
      </c>
      <c r="W469" t="s">
        <v>1826</v>
      </c>
    </row>
    <row r="470" spans="1:23">
      <c r="A470" s="27">
        <v>45691</v>
      </c>
      <c r="B470" t="s">
        <v>461</v>
      </c>
      <c r="C470" t="s">
        <v>1706</v>
      </c>
      <c r="D470" t="s">
        <v>3940</v>
      </c>
      <c r="E470" t="s">
        <v>1544</v>
      </c>
      <c r="F470" t="s">
        <v>3852</v>
      </c>
      <c r="G470" t="s">
        <v>1585</v>
      </c>
      <c r="H470" t="s">
        <v>1761</v>
      </c>
      <c r="I470" t="s">
        <v>1762</v>
      </c>
      <c r="J470" t="s">
        <v>1763</v>
      </c>
      <c r="K470" t="s">
        <v>1764</v>
      </c>
      <c r="L470" t="s">
        <v>1765</v>
      </c>
      <c r="M470" t="s">
        <v>462</v>
      </c>
      <c r="N470">
        <v>33</v>
      </c>
      <c r="O470" t="s">
        <v>16</v>
      </c>
      <c r="P470" t="s">
        <v>26</v>
      </c>
      <c r="Q470" t="s">
        <v>99</v>
      </c>
      <c r="R470" t="s">
        <v>12</v>
      </c>
      <c r="S470">
        <v>3</v>
      </c>
      <c r="T470">
        <v>448.55</v>
      </c>
      <c r="U470">
        <v>0.05</v>
      </c>
      <c r="V470">
        <v>1278.3675000000001</v>
      </c>
      <c r="W470" t="s">
        <v>1824</v>
      </c>
    </row>
    <row r="471" spans="1:23">
      <c r="A471" s="27">
        <v>45693</v>
      </c>
      <c r="B471" t="s">
        <v>1208</v>
      </c>
      <c r="C471" t="s">
        <v>1600</v>
      </c>
      <c r="D471" t="s">
        <v>3881</v>
      </c>
      <c r="E471" t="s">
        <v>1563</v>
      </c>
      <c r="F471" t="s">
        <v>3854</v>
      </c>
      <c r="G471" t="s">
        <v>1587</v>
      </c>
      <c r="H471" t="s">
        <v>1782</v>
      </c>
      <c r="I471" t="s">
        <v>1783</v>
      </c>
      <c r="J471" t="s">
        <v>1784</v>
      </c>
      <c r="K471" t="s">
        <v>1785</v>
      </c>
      <c r="L471" t="s">
        <v>1772</v>
      </c>
      <c r="M471" t="s">
        <v>1209</v>
      </c>
      <c r="N471">
        <v>28</v>
      </c>
      <c r="O471" t="s">
        <v>16</v>
      </c>
      <c r="P471" t="s">
        <v>26</v>
      </c>
      <c r="Q471" t="s">
        <v>167</v>
      </c>
      <c r="R471" t="s">
        <v>12</v>
      </c>
      <c r="S471">
        <v>2</v>
      </c>
      <c r="T471">
        <v>853.41</v>
      </c>
      <c r="U471">
        <v>0.25</v>
      </c>
      <c r="V471">
        <v>1280.115</v>
      </c>
      <c r="W471" t="s">
        <v>1829</v>
      </c>
    </row>
    <row r="472" spans="1:23">
      <c r="A472" s="27">
        <v>45694</v>
      </c>
      <c r="B472" t="s">
        <v>1301</v>
      </c>
      <c r="C472" t="s">
        <v>1606</v>
      </c>
      <c r="D472" t="s">
        <v>3884</v>
      </c>
      <c r="E472" t="s">
        <v>1544</v>
      </c>
      <c r="F472" t="s">
        <v>3864</v>
      </c>
      <c r="G472" t="s">
        <v>1625</v>
      </c>
      <c r="H472" t="s">
        <v>1782</v>
      </c>
      <c r="I472" t="s">
        <v>1783</v>
      </c>
      <c r="J472" t="s">
        <v>1784</v>
      </c>
      <c r="K472" t="s">
        <v>1785</v>
      </c>
      <c r="L472" t="s">
        <v>1772</v>
      </c>
      <c r="M472" t="s">
        <v>1302</v>
      </c>
      <c r="N472">
        <v>33</v>
      </c>
      <c r="O472" t="s">
        <v>9</v>
      </c>
      <c r="P472" t="s">
        <v>26</v>
      </c>
      <c r="Q472" t="s">
        <v>11</v>
      </c>
      <c r="R472" t="s">
        <v>12</v>
      </c>
      <c r="S472">
        <v>2</v>
      </c>
      <c r="T472">
        <v>756.8</v>
      </c>
      <c r="U472">
        <v>0.15</v>
      </c>
      <c r="V472">
        <v>1286.56</v>
      </c>
      <c r="W472" t="s">
        <v>1829</v>
      </c>
    </row>
    <row r="473" spans="1:23">
      <c r="A473" s="27">
        <v>45695</v>
      </c>
      <c r="B473" t="s">
        <v>1160</v>
      </c>
      <c r="C473" t="s">
        <v>1549</v>
      </c>
      <c r="D473" t="s">
        <v>3842</v>
      </c>
      <c r="E473" t="s">
        <v>1547</v>
      </c>
      <c r="F473" t="s">
        <v>3843</v>
      </c>
      <c r="G473" t="s">
        <v>1575</v>
      </c>
      <c r="H473" t="s">
        <v>1782</v>
      </c>
      <c r="I473" t="s">
        <v>1783</v>
      </c>
      <c r="J473" t="s">
        <v>1784</v>
      </c>
      <c r="K473" t="s">
        <v>1785</v>
      </c>
      <c r="L473" t="s">
        <v>1772</v>
      </c>
      <c r="M473" t="s">
        <v>1161</v>
      </c>
      <c r="N473">
        <v>21</v>
      </c>
      <c r="O473" t="s">
        <v>16</v>
      </c>
      <c r="P473" t="s">
        <v>26</v>
      </c>
      <c r="Q473" t="s">
        <v>70</v>
      </c>
      <c r="R473" t="s">
        <v>12</v>
      </c>
      <c r="S473">
        <v>3</v>
      </c>
      <c r="T473">
        <v>591.9</v>
      </c>
      <c r="U473">
        <v>0.27</v>
      </c>
      <c r="V473">
        <v>1296.261</v>
      </c>
      <c r="W473" t="s">
        <v>1829</v>
      </c>
    </row>
    <row r="474" spans="1:23">
      <c r="A474" s="27">
        <v>45697</v>
      </c>
      <c r="B474" t="s">
        <v>1328</v>
      </c>
      <c r="C474" t="s">
        <v>1674</v>
      </c>
      <c r="D474" t="s">
        <v>3923</v>
      </c>
      <c r="E474" t="s">
        <v>1558</v>
      </c>
      <c r="F474" t="s">
        <v>3850</v>
      </c>
      <c r="G474" t="s">
        <v>1567</v>
      </c>
      <c r="H474" t="s">
        <v>1766</v>
      </c>
      <c r="I474" t="s">
        <v>1767</v>
      </c>
      <c r="J474" t="s">
        <v>1759</v>
      </c>
      <c r="K474" t="s">
        <v>1768</v>
      </c>
      <c r="L474" t="s">
        <v>1765</v>
      </c>
      <c r="M474" t="s">
        <v>1329</v>
      </c>
      <c r="N474">
        <v>27</v>
      </c>
      <c r="O474" t="s">
        <v>16</v>
      </c>
      <c r="P474" t="s">
        <v>26</v>
      </c>
      <c r="Q474" t="s">
        <v>99</v>
      </c>
      <c r="R474" t="s">
        <v>12</v>
      </c>
      <c r="S474">
        <v>3</v>
      </c>
      <c r="T474">
        <v>476.78</v>
      </c>
      <c r="U474">
        <v>0.09</v>
      </c>
      <c r="V474">
        <v>1301.6094000000001</v>
      </c>
      <c r="W474" t="s">
        <v>1829</v>
      </c>
    </row>
    <row r="475" spans="1:23">
      <c r="A475" s="27">
        <v>45700</v>
      </c>
      <c r="B475" t="s">
        <v>654</v>
      </c>
      <c r="C475" t="s">
        <v>1576</v>
      </c>
      <c r="D475" t="s">
        <v>3863</v>
      </c>
      <c r="E475" t="s">
        <v>1544</v>
      </c>
      <c r="F475" t="s">
        <v>3864</v>
      </c>
      <c r="G475" t="s">
        <v>1617</v>
      </c>
      <c r="H475" t="s">
        <v>1752</v>
      </c>
      <c r="I475" t="s">
        <v>1753</v>
      </c>
      <c r="J475" t="s">
        <v>1754</v>
      </c>
      <c r="K475" t="s">
        <v>1755</v>
      </c>
      <c r="L475" t="s">
        <v>1756</v>
      </c>
      <c r="M475" t="s">
        <v>655</v>
      </c>
      <c r="N475">
        <v>30</v>
      </c>
      <c r="O475" t="s">
        <v>9</v>
      </c>
      <c r="P475" t="s">
        <v>26</v>
      </c>
      <c r="Q475" t="s">
        <v>254</v>
      </c>
      <c r="R475" t="s">
        <v>12</v>
      </c>
      <c r="S475">
        <v>4</v>
      </c>
      <c r="T475">
        <v>452.67</v>
      </c>
      <c r="U475">
        <v>0.28000000000000003</v>
      </c>
      <c r="V475">
        <v>1303.6895999999999</v>
      </c>
      <c r="W475" t="s">
        <v>1824</v>
      </c>
    </row>
    <row r="476" spans="1:23">
      <c r="A476" s="27">
        <v>45700</v>
      </c>
      <c r="B476" t="s">
        <v>625</v>
      </c>
      <c r="C476" t="s">
        <v>1602</v>
      </c>
      <c r="D476" t="s">
        <v>3882</v>
      </c>
      <c r="E476" t="s">
        <v>1544</v>
      </c>
      <c r="F476" t="s">
        <v>3864</v>
      </c>
      <c r="G476" t="s">
        <v>1659</v>
      </c>
      <c r="H476" t="s">
        <v>1766</v>
      </c>
      <c r="I476" t="s">
        <v>1767</v>
      </c>
      <c r="J476" t="s">
        <v>1759</v>
      </c>
      <c r="K476" t="s">
        <v>1768</v>
      </c>
      <c r="L476" t="s">
        <v>1765</v>
      </c>
      <c r="M476" t="s">
        <v>626</v>
      </c>
      <c r="N476">
        <v>21</v>
      </c>
      <c r="O476" t="s">
        <v>9</v>
      </c>
      <c r="P476" t="s">
        <v>26</v>
      </c>
      <c r="Q476" t="s">
        <v>18</v>
      </c>
      <c r="R476" t="s">
        <v>12</v>
      </c>
      <c r="S476">
        <v>3</v>
      </c>
      <c r="T476">
        <v>530.16999999999996</v>
      </c>
      <c r="U476">
        <v>0.18</v>
      </c>
      <c r="V476">
        <v>1304.2182</v>
      </c>
      <c r="W476" t="s">
        <v>1824</v>
      </c>
    </row>
    <row r="477" spans="1:23">
      <c r="A477" s="27">
        <v>45701</v>
      </c>
      <c r="B477" t="s">
        <v>1127</v>
      </c>
      <c r="C477" t="s">
        <v>1694</v>
      </c>
      <c r="D477" t="s">
        <v>3934</v>
      </c>
      <c r="E477" t="s">
        <v>1566</v>
      </c>
      <c r="F477" t="s">
        <v>3887</v>
      </c>
      <c r="G477" t="s">
        <v>1737</v>
      </c>
      <c r="H477" t="s">
        <v>1761</v>
      </c>
      <c r="I477" t="s">
        <v>1762</v>
      </c>
      <c r="J477" t="s">
        <v>1763</v>
      </c>
      <c r="K477" t="s">
        <v>1764</v>
      </c>
      <c r="L477" t="s">
        <v>1765</v>
      </c>
      <c r="M477" t="s">
        <v>1128</v>
      </c>
      <c r="N477">
        <v>34</v>
      </c>
      <c r="O477" t="s">
        <v>9</v>
      </c>
      <c r="P477" t="s">
        <v>26</v>
      </c>
      <c r="Q477" t="s">
        <v>39</v>
      </c>
      <c r="R477" t="s">
        <v>12</v>
      </c>
      <c r="S477">
        <v>2</v>
      </c>
      <c r="T477">
        <v>934</v>
      </c>
      <c r="U477">
        <v>0.3</v>
      </c>
      <c r="V477">
        <v>1307.5999999999999</v>
      </c>
      <c r="W477" t="s">
        <v>1829</v>
      </c>
    </row>
    <row r="478" spans="1:23">
      <c r="A478" s="27">
        <v>45704</v>
      </c>
      <c r="B478" t="s">
        <v>147</v>
      </c>
      <c r="C478" t="s">
        <v>1557</v>
      </c>
      <c r="D478" t="s">
        <v>3849</v>
      </c>
      <c r="E478" t="s">
        <v>1558</v>
      </c>
      <c r="F478" t="s">
        <v>3850</v>
      </c>
      <c r="G478" t="s">
        <v>1655</v>
      </c>
      <c r="H478" t="s">
        <v>1804</v>
      </c>
      <c r="I478" t="s">
        <v>1805</v>
      </c>
      <c r="J478" t="s">
        <v>1784</v>
      </c>
      <c r="K478" t="s">
        <v>1806</v>
      </c>
      <c r="L478" t="s">
        <v>1756</v>
      </c>
      <c r="M478" t="s">
        <v>148</v>
      </c>
      <c r="N478">
        <v>27</v>
      </c>
      <c r="O478" t="s">
        <v>16</v>
      </c>
      <c r="P478" t="s">
        <v>26</v>
      </c>
      <c r="Q478" t="s">
        <v>117</v>
      </c>
      <c r="R478" t="s">
        <v>12</v>
      </c>
      <c r="S478">
        <v>2</v>
      </c>
      <c r="T478">
        <v>733.87</v>
      </c>
      <c r="U478">
        <v>0.1</v>
      </c>
      <c r="V478">
        <v>1320.9659999999999</v>
      </c>
      <c r="W478" t="s">
        <v>1824</v>
      </c>
    </row>
    <row r="479" spans="1:23">
      <c r="A479" s="27">
        <v>45705</v>
      </c>
      <c r="B479" t="s">
        <v>227</v>
      </c>
      <c r="C479" t="s">
        <v>1650</v>
      </c>
      <c r="D479" t="s">
        <v>3911</v>
      </c>
      <c r="E479" t="s">
        <v>1563</v>
      </c>
      <c r="F479" t="s">
        <v>3848</v>
      </c>
      <c r="G479" t="s">
        <v>1731</v>
      </c>
      <c r="H479" t="s">
        <v>1782</v>
      </c>
      <c r="I479" t="s">
        <v>1783</v>
      </c>
      <c r="J479" t="s">
        <v>1784</v>
      </c>
      <c r="K479" t="s">
        <v>1785</v>
      </c>
      <c r="L479" t="s">
        <v>1772</v>
      </c>
      <c r="M479" t="s">
        <v>228</v>
      </c>
      <c r="N479">
        <v>23</v>
      </c>
      <c r="O479" t="s">
        <v>9</v>
      </c>
      <c r="P479" t="s">
        <v>26</v>
      </c>
      <c r="Q479" t="s">
        <v>70</v>
      </c>
      <c r="R479" t="s">
        <v>12</v>
      </c>
      <c r="S479">
        <v>3</v>
      </c>
      <c r="T479">
        <v>564.94000000000005</v>
      </c>
      <c r="U479">
        <v>0.22</v>
      </c>
      <c r="V479">
        <v>1321.9595999999999</v>
      </c>
      <c r="W479" t="s">
        <v>1824</v>
      </c>
    </row>
    <row r="480" spans="1:23">
      <c r="A480" s="27">
        <v>45706</v>
      </c>
      <c r="B480" t="s">
        <v>625</v>
      </c>
      <c r="C480" t="s">
        <v>1666</v>
      </c>
      <c r="D480" t="s">
        <v>3919</v>
      </c>
      <c r="E480" t="s">
        <v>1558</v>
      </c>
      <c r="F480" t="s">
        <v>3861</v>
      </c>
      <c r="G480" t="s">
        <v>1575</v>
      </c>
      <c r="H480" t="s">
        <v>1761</v>
      </c>
      <c r="I480" t="s">
        <v>1762</v>
      </c>
      <c r="J480" t="s">
        <v>1763</v>
      </c>
      <c r="K480" t="s">
        <v>1764</v>
      </c>
      <c r="L480" t="s">
        <v>1765</v>
      </c>
      <c r="M480" t="s">
        <v>626</v>
      </c>
      <c r="N480">
        <v>21</v>
      </c>
      <c r="O480" t="s">
        <v>9</v>
      </c>
      <c r="P480" t="s">
        <v>26</v>
      </c>
      <c r="Q480" t="s">
        <v>39</v>
      </c>
      <c r="R480" t="s">
        <v>12</v>
      </c>
      <c r="S480">
        <v>2</v>
      </c>
      <c r="T480">
        <v>909.51</v>
      </c>
      <c r="U480">
        <v>0.27</v>
      </c>
      <c r="V480">
        <v>1327.8846000000001</v>
      </c>
      <c r="W480" t="s">
        <v>1824</v>
      </c>
    </row>
    <row r="481" spans="1:23">
      <c r="A481" s="27">
        <v>45706</v>
      </c>
      <c r="B481" t="s">
        <v>172</v>
      </c>
      <c r="C481" t="s">
        <v>1546</v>
      </c>
      <c r="D481" t="s">
        <v>3840</v>
      </c>
      <c r="E481" t="s">
        <v>1547</v>
      </c>
      <c r="F481" t="s">
        <v>3841</v>
      </c>
      <c r="G481" t="s">
        <v>1687</v>
      </c>
      <c r="H481" t="s">
        <v>1786</v>
      </c>
      <c r="I481" t="s">
        <v>1787</v>
      </c>
      <c r="J481" t="s">
        <v>1763</v>
      </c>
      <c r="K481" t="s">
        <v>1788</v>
      </c>
      <c r="L481" t="s">
        <v>1756</v>
      </c>
      <c r="M481" t="s">
        <v>173</v>
      </c>
      <c r="N481">
        <v>34</v>
      </c>
      <c r="O481" t="s">
        <v>9</v>
      </c>
      <c r="P481" t="s">
        <v>26</v>
      </c>
      <c r="Q481" t="s">
        <v>201</v>
      </c>
      <c r="R481" t="s">
        <v>12</v>
      </c>
      <c r="S481">
        <v>3</v>
      </c>
      <c r="T481">
        <v>546.96</v>
      </c>
      <c r="U481">
        <v>0.19</v>
      </c>
      <c r="V481">
        <v>1329.1128000000001</v>
      </c>
      <c r="W481" t="s">
        <v>1824</v>
      </c>
    </row>
    <row r="482" spans="1:23">
      <c r="A482" s="27">
        <v>45706</v>
      </c>
      <c r="B482" t="s">
        <v>360</v>
      </c>
      <c r="C482" t="s">
        <v>1726</v>
      </c>
      <c r="D482" t="s">
        <v>3950</v>
      </c>
      <c r="E482" t="s">
        <v>1558</v>
      </c>
      <c r="F482" t="s">
        <v>3906</v>
      </c>
      <c r="G482" t="s">
        <v>1725</v>
      </c>
      <c r="H482" t="s">
        <v>1794</v>
      </c>
      <c r="I482" t="s">
        <v>1795</v>
      </c>
      <c r="J482" t="s">
        <v>1759</v>
      </c>
      <c r="K482" t="s">
        <v>1796</v>
      </c>
      <c r="L482" t="s">
        <v>1772</v>
      </c>
      <c r="M482" t="s">
        <v>361</v>
      </c>
      <c r="N482">
        <v>29</v>
      </c>
      <c r="O482" t="s">
        <v>9</v>
      </c>
      <c r="P482" t="s">
        <v>26</v>
      </c>
      <c r="Q482" t="s">
        <v>43</v>
      </c>
      <c r="R482" t="s">
        <v>12</v>
      </c>
      <c r="S482">
        <v>4</v>
      </c>
      <c r="T482">
        <v>461.83</v>
      </c>
      <c r="U482">
        <v>0.28000000000000003</v>
      </c>
      <c r="V482">
        <v>1330.0704000000001</v>
      </c>
      <c r="W482" t="s">
        <v>1826</v>
      </c>
    </row>
    <row r="483" spans="1:23">
      <c r="A483" s="27">
        <v>45706</v>
      </c>
      <c r="B483" t="s">
        <v>1449</v>
      </c>
      <c r="C483" t="s">
        <v>1640</v>
      </c>
      <c r="D483" t="s">
        <v>3904</v>
      </c>
      <c r="E483" t="s">
        <v>1547</v>
      </c>
      <c r="F483" t="s">
        <v>3843</v>
      </c>
      <c r="G483" t="s">
        <v>1677</v>
      </c>
      <c r="H483" t="s">
        <v>1797</v>
      </c>
      <c r="I483" t="s">
        <v>1798</v>
      </c>
      <c r="J483" t="s">
        <v>1754</v>
      </c>
      <c r="K483" t="s">
        <v>129</v>
      </c>
      <c r="L483" t="s">
        <v>1756</v>
      </c>
      <c r="M483" t="s">
        <v>1450</v>
      </c>
      <c r="N483">
        <v>21</v>
      </c>
      <c r="O483" t="s">
        <v>16</v>
      </c>
      <c r="P483" t="s">
        <v>26</v>
      </c>
      <c r="Q483" t="s">
        <v>167</v>
      </c>
      <c r="R483" t="s">
        <v>12</v>
      </c>
      <c r="S483">
        <v>4</v>
      </c>
      <c r="T483">
        <v>354.12</v>
      </c>
      <c r="U483">
        <v>0.06</v>
      </c>
      <c r="V483">
        <v>1331.4911999999999</v>
      </c>
      <c r="W483" t="s">
        <v>1824</v>
      </c>
    </row>
    <row r="484" spans="1:23">
      <c r="A484" s="27">
        <v>45706</v>
      </c>
      <c r="B484" t="s">
        <v>538</v>
      </c>
      <c r="C484" t="s">
        <v>1742</v>
      </c>
      <c r="D484" t="s">
        <v>3958</v>
      </c>
      <c r="E484" t="s">
        <v>1566</v>
      </c>
      <c r="F484" t="s">
        <v>3887</v>
      </c>
      <c r="G484" t="s">
        <v>1657</v>
      </c>
      <c r="H484" t="s">
        <v>1813</v>
      </c>
      <c r="I484" t="s">
        <v>1814</v>
      </c>
      <c r="J484" t="s">
        <v>1754</v>
      </c>
      <c r="K484" t="s">
        <v>1815</v>
      </c>
      <c r="L484" t="s">
        <v>1772</v>
      </c>
      <c r="M484" t="s">
        <v>539</v>
      </c>
      <c r="N484">
        <v>18</v>
      </c>
      <c r="O484" t="s">
        <v>16</v>
      </c>
      <c r="P484" t="s">
        <v>26</v>
      </c>
      <c r="Q484" t="s">
        <v>43</v>
      </c>
      <c r="R484" t="s">
        <v>12</v>
      </c>
      <c r="S484">
        <v>2</v>
      </c>
      <c r="T484">
        <v>739.95</v>
      </c>
      <c r="U484">
        <v>0.1</v>
      </c>
      <c r="V484">
        <v>1331.91</v>
      </c>
      <c r="W484" t="s">
        <v>1829</v>
      </c>
    </row>
    <row r="485" spans="1:23">
      <c r="A485" s="27">
        <v>45709</v>
      </c>
      <c r="B485" t="s">
        <v>75</v>
      </c>
      <c r="C485" t="s">
        <v>1660</v>
      </c>
      <c r="D485" t="s">
        <v>3916</v>
      </c>
      <c r="E485" t="s">
        <v>1544</v>
      </c>
      <c r="F485" t="s">
        <v>3864</v>
      </c>
      <c r="G485" t="s">
        <v>1709</v>
      </c>
      <c r="H485" t="s">
        <v>1769</v>
      </c>
      <c r="I485" t="s">
        <v>1770</v>
      </c>
      <c r="J485" t="s">
        <v>1763</v>
      </c>
      <c r="K485" t="s">
        <v>1771</v>
      </c>
      <c r="L485" t="s">
        <v>1772</v>
      </c>
      <c r="M485" t="s">
        <v>76</v>
      </c>
      <c r="N485">
        <v>24</v>
      </c>
      <c r="O485" t="s">
        <v>16</v>
      </c>
      <c r="P485" t="s">
        <v>26</v>
      </c>
      <c r="Q485" t="s">
        <v>43</v>
      </c>
      <c r="R485" t="s">
        <v>12</v>
      </c>
      <c r="S485">
        <v>2</v>
      </c>
      <c r="T485">
        <v>785.31</v>
      </c>
      <c r="U485">
        <v>0.15</v>
      </c>
      <c r="V485">
        <v>1335.027</v>
      </c>
      <c r="W485" t="s">
        <v>1826</v>
      </c>
    </row>
    <row r="486" spans="1:23">
      <c r="A486" s="27">
        <v>45709</v>
      </c>
      <c r="B486" t="s">
        <v>1074</v>
      </c>
      <c r="C486" t="s">
        <v>1710</v>
      </c>
      <c r="D486" t="s">
        <v>3942</v>
      </c>
      <c r="E486" t="s">
        <v>1566</v>
      </c>
      <c r="F486" t="s">
        <v>3872</v>
      </c>
      <c r="G486" t="s">
        <v>1711</v>
      </c>
      <c r="H486" t="s">
        <v>1789</v>
      </c>
      <c r="I486" t="s">
        <v>1790</v>
      </c>
      <c r="J486" t="s">
        <v>1754</v>
      </c>
      <c r="K486" t="s">
        <v>1791</v>
      </c>
      <c r="L486" t="s">
        <v>1772</v>
      </c>
      <c r="M486" t="s">
        <v>1075</v>
      </c>
      <c r="N486">
        <v>30</v>
      </c>
      <c r="O486" t="s">
        <v>16</v>
      </c>
      <c r="P486" t="s">
        <v>26</v>
      </c>
      <c r="Q486" t="s">
        <v>267</v>
      </c>
      <c r="R486" t="s">
        <v>12</v>
      </c>
      <c r="S486">
        <v>2</v>
      </c>
      <c r="T486">
        <v>870.13</v>
      </c>
      <c r="U486">
        <v>0.23</v>
      </c>
      <c r="V486">
        <v>1340.0001999999999</v>
      </c>
      <c r="W486" t="s">
        <v>1829</v>
      </c>
    </row>
    <row r="487" spans="1:23">
      <c r="A487" s="27">
        <v>45711</v>
      </c>
      <c r="B487" t="s">
        <v>1325</v>
      </c>
      <c r="C487" t="s">
        <v>1654</v>
      </c>
      <c r="D487" t="s">
        <v>3913</v>
      </c>
      <c r="E487" t="s">
        <v>1547</v>
      </c>
      <c r="F487" t="s">
        <v>3846</v>
      </c>
      <c r="G487" t="s">
        <v>1548</v>
      </c>
      <c r="H487" t="s">
        <v>1773</v>
      </c>
      <c r="I487" t="s">
        <v>1774</v>
      </c>
      <c r="J487" t="s">
        <v>1759</v>
      </c>
      <c r="K487" t="s">
        <v>1775</v>
      </c>
      <c r="L487" t="s">
        <v>1765</v>
      </c>
      <c r="M487" t="s">
        <v>1326</v>
      </c>
      <c r="N487">
        <v>18</v>
      </c>
      <c r="O487" t="s">
        <v>16</v>
      </c>
      <c r="P487" t="s">
        <v>26</v>
      </c>
      <c r="Q487" t="s">
        <v>96</v>
      </c>
      <c r="R487" t="s">
        <v>12</v>
      </c>
      <c r="S487">
        <v>3</v>
      </c>
      <c r="T487">
        <v>576.52</v>
      </c>
      <c r="U487">
        <v>0.22</v>
      </c>
      <c r="V487">
        <v>1349.0568000000001</v>
      </c>
      <c r="W487" t="s">
        <v>1824</v>
      </c>
    </row>
    <row r="488" spans="1:23">
      <c r="A488" s="27">
        <v>45714</v>
      </c>
      <c r="B488" t="s">
        <v>1374</v>
      </c>
      <c r="C488" t="s">
        <v>1656</v>
      </c>
      <c r="D488" t="s">
        <v>3914</v>
      </c>
      <c r="E488" t="s">
        <v>1566</v>
      </c>
      <c r="F488" t="s">
        <v>3848</v>
      </c>
      <c r="G488" t="s">
        <v>1685</v>
      </c>
      <c r="H488" t="s">
        <v>1766</v>
      </c>
      <c r="I488" t="s">
        <v>1767</v>
      </c>
      <c r="J488" t="s">
        <v>1759</v>
      </c>
      <c r="K488" t="s">
        <v>1768</v>
      </c>
      <c r="L488" t="s">
        <v>1765</v>
      </c>
      <c r="M488" t="s">
        <v>1375</v>
      </c>
      <c r="N488">
        <v>19</v>
      </c>
      <c r="O488" t="s">
        <v>9</v>
      </c>
      <c r="P488" t="s">
        <v>26</v>
      </c>
      <c r="Q488" t="s">
        <v>254</v>
      </c>
      <c r="R488" t="s">
        <v>12</v>
      </c>
      <c r="S488">
        <v>3</v>
      </c>
      <c r="T488">
        <v>477.05</v>
      </c>
      <c r="U488">
        <v>0.05</v>
      </c>
      <c r="V488">
        <v>1359.5925</v>
      </c>
      <c r="W488" t="s">
        <v>1826</v>
      </c>
    </row>
    <row r="489" spans="1:23">
      <c r="A489" s="27">
        <v>45717</v>
      </c>
      <c r="B489" t="s">
        <v>1101</v>
      </c>
      <c r="C489" t="s">
        <v>1576</v>
      </c>
      <c r="D489" t="s">
        <v>3863</v>
      </c>
      <c r="E489" t="s">
        <v>1544</v>
      </c>
      <c r="F489" t="s">
        <v>3864</v>
      </c>
      <c r="G489" t="s">
        <v>1737</v>
      </c>
      <c r="H489" t="s">
        <v>1752</v>
      </c>
      <c r="I489" t="s">
        <v>1753</v>
      </c>
      <c r="J489" t="s">
        <v>1754</v>
      </c>
      <c r="K489" t="s">
        <v>1755</v>
      </c>
      <c r="L489" t="s">
        <v>1756</v>
      </c>
      <c r="M489" t="s">
        <v>1102</v>
      </c>
      <c r="N489">
        <v>25</v>
      </c>
      <c r="O489" t="s">
        <v>16</v>
      </c>
      <c r="P489" t="s">
        <v>26</v>
      </c>
      <c r="Q489" t="s">
        <v>66</v>
      </c>
      <c r="R489" t="s">
        <v>12</v>
      </c>
      <c r="S489">
        <v>2</v>
      </c>
      <c r="T489">
        <v>779.29</v>
      </c>
      <c r="U489">
        <v>0.12</v>
      </c>
      <c r="V489">
        <v>1371.5504000000001</v>
      </c>
      <c r="W489" t="s">
        <v>1829</v>
      </c>
    </row>
    <row r="490" spans="1:23">
      <c r="A490" s="27">
        <v>45718</v>
      </c>
      <c r="B490" t="s">
        <v>628</v>
      </c>
      <c r="C490" t="s">
        <v>1582</v>
      </c>
      <c r="D490" t="s">
        <v>3869</v>
      </c>
      <c r="E490" t="s">
        <v>1566</v>
      </c>
      <c r="F490" t="s">
        <v>3848</v>
      </c>
      <c r="G490" t="s">
        <v>1631</v>
      </c>
      <c r="H490" t="s">
        <v>1757</v>
      </c>
      <c r="I490" t="s">
        <v>1758</v>
      </c>
      <c r="J490" t="s">
        <v>1759</v>
      </c>
      <c r="K490" t="s">
        <v>1760</v>
      </c>
      <c r="L490" t="s">
        <v>1756</v>
      </c>
      <c r="M490" t="s">
        <v>629</v>
      </c>
      <c r="N490">
        <v>29</v>
      </c>
      <c r="O490" t="s">
        <v>16</v>
      </c>
      <c r="P490" t="s">
        <v>26</v>
      </c>
      <c r="Q490" t="s">
        <v>66</v>
      </c>
      <c r="R490" t="s">
        <v>12</v>
      </c>
      <c r="S490">
        <v>4</v>
      </c>
      <c r="T490">
        <v>353.67</v>
      </c>
      <c r="U490">
        <v>0.03</v>
      </c>
      <c r="V490">
        <v>1372.2396000000001</v>
      </c>
      <c r="W490" t="s">
        <v>1829</v>
      </c>
    </row>
    <row r="491" spans="1:23">
      <c r="A491" s="27">
        <v>45718</v>
      </c>
      <c r="B491" t="s">
        <v>869</v>
      </c>
      <c r="C491" t="s">
        <v>1610</v>
      </c>
      <c r="D491" t="s">
        <v>3886</v>
      </c>
      <c r="E491" t="s">
        <v>1566</v>
      </c>
      <c r="F491" t="s">
        <v>3887</v>
      </c>
      <c r="G491" t="s">
        <v>1579</v>
      </c>
      <c r="H491" t="s">
        <v>1789</v>
      </c>
      <c r="I491" t="s">
        <v>1790</v>
      </c>
      <c r="J491" t="s">
        <v>1754</v>
      </c>
      <c r="K491" t="s">
        <v>1791</v>
      </c>
      <c r="L491" t="s">
        <v>1772</v>
      </c>
      <c r="M491" t="s">
        <v>870</v>
      </c>
      <c r="N491">
        <v>23</v>
      </c>
      <c r="O491" t="s">
        <v>9</v>
      </c>
      <c r="P491" t="s">
        <v>26</v>
      </c>
      <c r="Q491" t="s">
        <v>74</v>
      </c>
      <c r="R491" t="s">
        <v>12</v>
      </c>
      <c r="S491">
        <v>2</v>
      </c>
      <c r="T491">
        <v>780.05</v>
      </c>
      <c r="U491">
        <v>0.12</v>
      </c>
      <c r="V491">
        <v>1372.8879999999999</v>
      </c>
      <c r="W491" t="s">
        <v>1824</v>
      </c>
    </row>
    <row r="492" spans="1:23">
      <c r="A492" s="27">
        <v>45718</v>
      </c>
      <c r="B492" t="s">
        <v>1187</v>
      </c>
      <c r="C492" t="s">
        <v>1684</v>
      </c>
      <c r="D492" t="s">
        <v>3928</v>
      </c>
      <c r="E492" t="s">
        <v>1544</v>
      </c>
      <c r="F492" t="s">
        <v>3929</v>
      </c>
      <c r="G492" t="s">
        <v>1639</v>
      </c>
      <c r="H492" t="s">
        <v>1797</v>
      </c>
      <c r="I492" t="s">
        <v>1798</v>
      </c>
      <c r="J492" t="s">
        <v>1754</v>
      </c>
      <c r="K492" t="s">
        <v>129</v>
      </c>
      <c r="L492" t="s">
        <v>1756</v>
      </c>
      <c r="M492" t="s">
        <v>1188</v>
      </c>
      <c r="N492">
        <v>23</v>
      </c>
      <c r="O492" t="s">
        <v>9</v>
      </c>
      <c r="P492" t="s">
        <v>26</v>
      </c>
      <c r="Q492" t="s">
        <v>39</v>
      </c>
      <c r="R492" t="s">
        <v>12</v>
      </c>
      <c r="S492">
        <v>4</v>
      </c>
      <c r="T492">
        <v>408.72</v>
      </c>
      <c r="U492">
        <v>0.16</v>
      </c>
      <c r="V492">
        <v>1373.2991999999999</v>
      </c>
      <c r="W492" t="s">
        <v>1824</v>
      </c>
    </row>
    <row r="493" spans="1:23">
      <c r="A493" s="27">
        <v>45721</v>
      </c>
      <c r="B493" t="s">
        <v>538</v>
      </c>
      <c r="C493" t="s">
        <v>1704</v>
      </c>
      <c r="D493" t="s">
        <v>3939</v>
      </c>
      <c r="E493" t="s">
        <v>1544</v>
      </c>
      <c r="F493" t="s">
        <v>3864</v>
      </c>
      <c r="G493" t="s">
        <v>1679</v>
      </c>
      <c r="H493" t="s">
        <v>1766</v>
      </c>
      <c r="I493" t="s">
        <v>1767</v>
      </c>
      <c r="J493" t="s">
        <v>1759</v>
      </c>
      <c r="K493" t="s">
        <v>1768</v>
      </c>
      <c r="L493" t="s">
        <v>1765</v>
      </c>
      <c r="M493" t="s">
        <v>539</v>
      </c>
      <c r="N493">
        <v>18</v>
      </c>
      <c r="O493" t="s">
        <v>16</v>
      </c>
      <c r="P493" t="s">
        <v>26</v>
      </c>
      <c r="Q493" t="s">
        <v>171</v>
      </c>
      <c r="R493" t="s">
        <v>12</v>
      </c>
      <c r="S493">
        <v>2</v>
      </c>
      <c r="T493">
        <v>845.27</v>
      </c>
      <c r="U493">
        <v>0.18</v>
      </c>
      <c r="V493">
        <v>1386.2428</v>
      </c>
      <c r="W493" t="s">
        <v>1829</v>
      </c>
    </row>
    <row r="494" spans="1:23">
      <c r="A494" s="27">
        <v>45722</v>
      </c>
      <c r="B494" t="s">
        <v>809</v>
      </c>
      <c r="C494" t="s">
        <v>1662</v>
      </c>
      <c r="D494" t="s">
        <v>3917</v>
      </c>
      <c r="E494" t="s">
        <v>1566</v>
      </c>
      <c r="F494" t="s">
        <v>3856</v>
      </c>
      <c r="G494" t="s">
        <v>1673</v>
      </c>
      <c r="H494" t="s">
        <v>1797</v>
      </c>
      <c r="I494" t="s">
        <v>1798</v>
      </c>
      <c r="J494" t="s">
        <v>1754</v>
      </c>
      <c r="K494" t="s">
        <v>129</v>
      </c>
      <c r="L494" t="s">
        <v>1756</v>
      </c>
      <c r="M494" t="s">
        <v>3991</v>
      </c>
      <c r="N494">
        <v>32</v>
      </c>
      <c r="O494" t="s">
        <v>9</v>
      </c>
      <c r="P494" t="s">
        <v>26</v>
      </c>
      <c r="Q494" t="s">
        <v>96</v>
      </c>
      <c r="R494" t="s">
        <v>12</v>
      </c>
      <c r="S494">
        <v>3</v>
      </c>
      <c r="T494">
        <v>628.17999999999995</v>
      </c>
      <c r="U494">
        <v>0.26</v>
      </c>
      <c r="V494">
        <v>1394.5596</v>
      </c>
      <c r="W494" t="s">
        <v>1829</v>
      </c>
    </row>
    <row r="495" spans="1:23">
      <c r="A495" s="27">
        <v>45722</v>
      </c>
      <c r="B495" t="s">
        <v>281</v>
      </c>
      <c r="C495" t="s">
        <v>1702</v>
      </c>
      <c r="D495" t="s">
        <v>3938</v>
      </c>
      <c r="E495" t="s">
        <v>1563</v>
      </c>
      <c r="F495" t="s">
        <v>3866</v>
      </c>
      <c r="G495" t="s">
        <v>1659</v>
      </c>
      <c r="H495" t="s">
        <v>1794</v>
      </c>
      <c r="I495" t="s">
        <v>1795</v>
      </c>
      <c r="J495" t="s">
        <v>1759</v>
      </c>
      <c r="K495" t="s">
        <v>1796</v>
      </c>
      <c r="L495" t="s">
        <v>1772</v>
      </c>
      <c r="M495" t="s">
        <v>282</v>
      </c>
      <c r="N495">
        <v>29</v>
      </c>
      <c r="O495" t="s">
        <v>9</v>
      </c>
      <c r="P495" t="s">
        <v>26</v>
      </c>
      <c r="Q495" t="s">
        <v>184</v>
      </c>
      <c r="R495" t="s">
        <v>12</v>
      </c>
      <c r="S495">
        <v>4</v>
      </c>
      <c r="T495">
        <v>453.12</v>
      </c>
      <c r="U495">
        <v>0.23</v>
      </c>
      <c r="V495">
        <v>1395.6096</v>
      </c>
      <c r="W495" t="s">
        <v>1826</v>
      </c>
    </row>
    <row r="496" spans="1:23">
      <c r="A496" s="27">
        <v>45722</v>
      </c>
      <c r="B496" t="s">
        <v>1449</v>
      </c>
      <c r="C496" t="s">
        <v>1660</v>
      </c>
      <c r="D496" t="s">
        <v>3916</v>
      </c>
      <c r="E496" t="s">
        <v>1544</v>
      </c>
      <c r="F496" t="s">
        <v>3864</v>
      </c>
      <c r="G496" t="s">
        <v>1689</v>
      </c>
      <c r="H496" t="s">
        <v>1794</v>
      </c>
      <c r="I496" t="s">
        <v>1795</v>
      </c>
      <c r="J496" t="s">
        <v>1759</v>
      </c>
      <c r="K496" t="s">
        <v>1796</v>
      </c>
      <c r="L496" t="s">
        <v>1772</v>
      </c>
      <c r="M496" t="s">
        <v>1450</v>
      </c>
      <c r="N496">
        <v>21</v>
      </c>
      <c r="O496" t="s">
        <v>16</v>
      </c>
      <c r="P496" t="s">
        <v>26</v>
      </c>
      <c r="Q496" t="s">
        <v>18</v>
      </c>
      <c r="R496" t="s">
        <v>12</v>
      </c>
      <c r="S496">
        <v>3</v>
      </c>
      <c r="T496">
        <v>560.52</v>
      </c>
      <c r="U496">
        <v>0.17</v>
      </c>
      <c r="V496">
        <v>1395.6948</v>
      </c>
      <c r="W496" t="s">
        <v>1829</v>
      </c>
    </row>
    <row r="497" spans="1:23">
      <c r="A497" s="27">
        <v>45723</v>
      </c>
      <c r="B497" t="s">
        <v>860</v>
      </c>
      <c r="C497" t="s">
        <v>1598</v>
      </c>
      <c r="D497" t="s">
        <v>3880</v>
      </c>
      <c r="E497" t="s">
        <v>1547</v>
      </c>
      <c r="F497" t="s">
        <v>3848</v>
      </c>
      <c r="G497" t="s">
        <v>1571</v>
      </c>
      <c r="H497" t="s">
        <v>1776</v>
      </c>
      <c r="I497" t="s">
        <v>1777</v>
      </c>
      <c r="J497" t="s">
        <v>1754</v>
      </c>
      <c r="K497" t="s">
        <v>1778</v>
      </c>
      <c r="L497" t="s">
        <v>1772</v>
      </c>
      <c r="M497" t="s">
        <v>861</v>
      </c>
      <c r="N497">
        <v>31</v>
      </c>
      <c r="O497" t="s">
        <v>16</v>
      </c>
      <c r="P497" t="s">
        <v>26</v>
      </c>
      <c r="Q497" t="s">
        <v>167</v>
      </c>
      <c r="R497" t="s">
        <v>12</v>
      </c>
      <c r="S497">
        <v>4</v>
      </c>
      <c r="T497">
        <v>484.92</v>
      </c>
      <c r="U497">
        <v>0.28000000000000003</v>
      </c>
      <c r="V497">
        <v>1396.5696</v>
      </c>
      <c r="W497" t="s">
        <v>1824</v>
      </c>
    </row>
    <row r="498" spans="1:23">
      <c r="A498" s="27">
        <v>45723</v>
      </c>
      <c r="B498" t="s">
        <v>1495</v>
      </c>
      <c r="C498" t="s">
        <v>1624</v>
      </c>
      <c r="D498" t="s">
        <v>3895</v>
      </c>
      <c r="E498" t="s">
        <v>1566</v>
      </c>
      <c r="F498" t="s">
        <v>3879</v>
      </c>
      <c r="G498" t="s">
        <v>1629</v>
      </c>
      <c r="H498" t="s">
        <v>1786</v>
      </c>
      <c r="I498" t="s">
        <v>1787</v>
      </c>
      <c r="J498" t="s">
        <v>1763</v>
      </c>
      <c r="K498" t="s">
        <v>1788</v>
      </c>
      <c r="L498" t="s">
        <v>1756</v>
      </c>
      <c r="M498" t="s">
        <v>1496</v>
      </c>
      <c r="N498">
        <v>22</v>
      </c>
      <c r="O498" t="s">
        <v>16</v>
      </c>
      <c r="P498" t="s">
        <v>26</v>
      </c>
      <c r="Q498" t="s">
        <v>47</v>
      </c>
      <c r="R498" t="s">
        <v>12</v>
      </c>
      <c r="S498">
        <v>2</v>
      </c>
      <c r="T498">
        <v>999.08</v>
      </c>
      <c r="U498">
        <v>0.3</v>
      </c>
      <c r="V498">
        <v>1398.712</v>
      </c>
      <c r="W498" t="s">
        <v>1826</v>
      </c>
    </row>
    <row r="499" spans="1:23">
      <c r="A499" s="27">
        <v>45724</v>
      </c>
      <c r="B499" t="s">
        <v>36</v>
      </c>
      <c r="C499" t="s">
        <v>1724</v>
      </c>
      <c r="D499" t="s">
        <v>3949</v>
      </c>
      <c r="E499" t="s">
        <v>1566</v>
      </c>
      <c r="F499" t="s">
        <v>3848</v>
      </c>
      <c r="G499" t="s">
        <v>1552</v>
      </c>
      <c r="H499" t="s">
        <v>1804</v>
      </c>
      <c r="I499" t="s">
        <v>1805</v>
      </c>
      <c r="J499" t="s">
        <v>1784</v>
      </c>
      <c r="K499" t="s">
        <v>1806</v>
      </c>
      <c r="L499" t="s">
        <v>1756</v>
      </c>
      <c r="M499" t="s">
        <v>37</v>
      </c>
      <c r="N499">
        <v>29</v>
      </c>
      <c r="O499" t="s">
        <v>16</v>
      </c>
      <c r="P499" t="s">
        <v>26</v>
      </c>
      <c r="Q499" t="s">
        <v>237</v>
      </c>
      <c r="R499" t="s">
        <v>12</v>
      </c>
      <c r="S499">
        <v>3</v>
      </c>
      <c r="T499">
        <v>649.95000000000005</v>
      </c>
      <c r="U499">
        <v>0.28000000000000003</v>
      </c>
      <c r="V499">
        <v>1403.8920000000001</v>
      </c>
      <c r="W499" t="s">
        <v>1826</v>
      </c>
    </row>
    <row r="500" spans="1:23">
      <c r="A500" s="27">
        <v>45725</v>
      </c>
      <c r="B500" t="s">
        <v>310</v>
      </c>
      <c r="C500" t="s">
        <v>1555</v>
      </c>
      <c r="D500" t="s">
        <v>3847</v>
      </c>
      <c r="E500" t="s">
        <v>1547</v>
      </c>
      <c r="F500" t="s">
        <v>3848</v>
      </c>
      <c r="G500" t="s">
        <v>1701</v>
      </c>
      <c r="H500" t="s">
        <v>1779</v>
      </c>
      <c r="I500" t="s">
        <v>1780</v>
      </c>
      <c r="J500" t="s">
        <v>1763</v>
      </c>
      <c r="K500" t="s">
        <v>1781</v>
      </c>
      <c r="L500" t="s">
        <v>1772</v>
      </c>
      <c r="M500" t="s">
        <v>3988</v>
      </c>
      <c r="N500">
        <v>19</v>
      </c>
      <c r="O500" t="s">
        <v>16</v>
      </c>
      <c r="P500" t="s">
        <v>26</v>
      </c>
      <c r="Q500" t="s">
        <v>74</v>
      </c>
      <c r="R500" t="s">
        <v>12</v>
      </c>
      <c r="S500">
        <v>3</v>
      </c>
      <c r="T500">
        <v>559.52</v>
      </c>
      <c r="U500">
        <v>0.16</v>
      </c>
      <c r="V500">
        <v>1409.9903999999999</v>
      </c>
      <c r="W500" t="s">
        <v>1824</v>
      </c>
    </row>
    <row r="501" spans="1:23">
      <c r="A501" s="27">
        <v>45727</v>
      </c>
      <c r="B501" t="s">
        <v>1074</v>
      </c>
      <c r="C501" t="s">
        <v>1670</v>
      </c>
      <c r="D501" t="s">
        <v>3921</v>
      </c>
      <c r="E501" t="s">
        <v>1566</v>
      </c>
      <c r="F501" t="s">
        <v>3872</v>
      </c>
      <c r="G501" t="s">
        <v>1729</v>
      </c>
      <c r="H501" t="s">
        <v>1776</v>
      </c>
      <c r="I501" t="s">
        <v>1777</v>
      </c>
      <c r="J501" t="s">
        <v>1754</v>
      </c>
      <c r="K501" t="s">
        <v>1778</v>
      </c>
      <c r="L501" t="s">
        <v>1772</v>
      </c>
      <c r="M501" t="s">
        <v>1075</v>
      </c>
      <c r="N501">
        <v>30</v>
      </c>
      <c r="O501" t="s">
        <v>16</v>
      </c>
      <c r="P501" t="s">
        <v>26</v>
      </c>
      <c r="Q501" t="s">
        <v>62</v>
      </c>
      <c r="R501" t="s">
        <v>12</v>
      </c>
      <c r="S501">
        <v>2</v>
      </c>
      <c r="T501">
        <v>985.43</v>
      </c>
      <c r="U501">
        <v>0.28000000000000003</v>
      </c>
      <c r="V501">
        <v>1419.0192</v>
      </c>
      <c r="W501" t="s">
        <v>1826</v>
      </c>
    </row>
    <row r="502" spans="1:23">
      <c r="A502" s="27">
        <v>45729</v>
      </c>
      <c r="B502" t="s">
        <v>815</v>
      </c>
      <c r="C502" t="s">
        <v>1654</v>
      </c>
      <c r="D502" t="s">
        <v>3913</v>
      </c>
      <c r="E502" t="s">
        <v>1547</v>
      </c>
      <c r="F502" t="s">
        <v>3846</v>
      </c>
      <c r="G502" t="s">
        <v>1617</v>
      </c>
      <c r="H502" t="s">
        <v>1789</v>
      </c>
      <c r="I502" t="s">
        <v>1790</v>
      </c>
      <c r="J502" t="s">
        <v>1754</v>
      </c>
      <c r="K502" t="s">
        <v>1791</v>
      </c>
      <c r="L502" t="s">
        <v>1772</v>
      </c>
      <c r="M502" t="s">
        <v>816</v>
      </c>
      <c r="N502">
        <v>21</v>
      </c>
      <c r="O502" t="s">
        <v>9</v>
      </c>
      <c r="P502" t="s">
        <v>26</v>
      </c>
      <c r="Q502" t="s">
        <v>30</v>
      </c>
      <c r="R502" t="s">
        <v>12</v>
      </c>
      <c r="S502">
        <v>3</v>
      </c>
      <c r="T502">
        <v>480.06</v>
      </c>
      <c r="U502">
        <v>0.01</v>
      </c>
      <c r="V502">
        <v>1425.7782</v>
      </c>
      <c r="W502" t="s">
        <v>1824</v>
      </c>
    </row>
    <row r="503" spans="1:23">
      <c r="A503" s="27">
        <v>45729</v>
      </c>
      <c r="B503" t="s">
        <v>875</v>
      </c>
      <c r="C503" t="s">
        <v>1620</v>
      </c>
      <c r="D503" t="s">
        <v>3892</v>
      </c>
      <c r="E503" t="s">
        <v>1547</v>
      </c>
      <c r="F503" t="s">
        <v>3841</v>
      </c>
      <c r="G503" t="s">
        <v>1573</v>
      </c>
      <c r="H503" t="s">
        <v>1776</v>
      </c>
      <c r="I503" t="s">
        <v>1777</v>
      </c>
      <c r="J503" t="s">
        <v>1754</v>
      </c>
      <c r="K503" t="s">
        <v>1778</v>
      </c>
      <c r="L503" t="s">
        <v>1772</v>
      </c>
      <c r="M503" t="s">
        <v>876</v>
      </c>
      <c r="N503">
        <v>22</v>
      </c>
      <c r="O503" t="s">
        <v>9</v>
      </c>
      <c r="P503" t="s">
        <v>26</v>
      </c>
      <c r="Q503" t="s">
        <v>201</v>
      </c>
      <c r="R503" t="s">
        <v>12</v>
      </c>
      <c r="S503">
        <v>2</v>
      </c>
      <c r="T503">
        <v>992.55</v>
      </c>
      <c r="U503">
        <v>0.28000000000000003</v>
      </c>
      <c r="V503">
        <v>1429.2719999999999</v>
      </c>
      <c r="W503" t="s">
        <v>1824</v>
      </c>
    </row>
    <row r="504" spans="1:23">
      <c r="A504" s="27">
        <v>45730</v>
      </c>
      <c r="B504" t="s">
        <v>335</v>
      </c>
      <c r="C504" t="s">
        <v>1555</v>
      </c>
      <c r="D504" t="s">
        <v>3847</v>
      </c>
      <c r="E504" t="s">
        <v>1547</v>
      </c>
      <c r="F504" t="s">
        <v>3848</v>
      </c>
      <c r="G504" t="s">
        <v>1695</v>
      </c>
      <c r="H504" t="s">
        <v>1794</v>
      </c>
      <c r="I504" t="s">
        <v>1795</v>
      </c>
      <c r="J504" t="s">
        <v>1759</v>
      </c>
      <c r="K504" t="s">
        <v>1796</v>
      </c>
      <c r="L504" t="s">
        <v>1772</v>
      </c>
      <c r="M504" t="s">
        <v>336</v>
      </c>
      <c r="N504">
        <v>28</v>
      </c>
      <c r="O504" t="s">
        <v>16</v>
      </c>
      <c r="P504" t="s">
        <v>26</v>
      </c>
      <c r="Q504" t="s">
        <v>30</v>
      </c>
      <c r="R504" t="s">
        <v>12</v>
      </c>
      <c r="S504">
        <v>3</v>
      </c>
      <c r="T504">
        <v>513.36</v>
      </c>
      <c r="U504">
        <v>7.0000000000000007E-2</v>
      </c>
      <c r="V504">
        <v>1432.2744</v>
      </c>
      <c r="W504" t="s">
        <v>1826</v>
      </c>
    </row>
    <row r="505" spans="1:23">
      <c r="A505" s="27">
        <v>45730</v>
      </c>
      <c r="B505" t="s">
        <v>258</v>
      </c>
      <c r="C505" t="s">
        <v>1708</v>
      </c>
      <c r="D505" t="s">
        <v>3941</v>
      </c>
      <c r="E505" t="s">
        <v>1544</v>
      </c>
      <c r="F505" t="s">
        <v>3858</v>
      </c>
      <c r="G505" t="s">
        <v>1593</v>
      </c>
      <c r="H505" t="s">
        <v>1807</v>
      </c>
      <c r="I505" t="s">
        <v>1808</v>
      </c>
      <c r="J505" t="s">
        <v>1759</v>
      </c>
      <c r="K505" t="s">
        <v>1809</v>
      </c>
      <c r="L505" t="s">
        <v>1756</v>
      </c>
      <c r="M505" t="s">
        <v>259</v>
      </c>
      <c r="N505">
        <v>29</v>
      </c>
      <c r="O505" t="s">
        <v>16</v>
      </c>
      <c r="P505" t="s">
        <v>26</v>
      </c>
      <c r="Q505" t="s">
        <v>30</v>
      </c>
      <c r="R505" t="s">
        <v>12</v>
      </c>
      <c r="S505">
        <v>4</v>
      </c>
      <c r="T505">
        <v>408.76</v>
      </c>
      <c r="U505">
        <v>0.12</v>
      </c>
      <c r="V505">
        <v>1438.8352</v>
      </c>
      <c r="W505" t="s">
        <v>1824</v>
      </c>
    </row>
    <row r="506" spans="1:23">
      <c r="A506" s="27">
        <v>45733</v>
      </c>
      <c r="B506" t="s">
        <v>1243</v>
      </c>
      <c r="C506" t="s">
        <v>1680</v>
      </c>
      <c r="D506" t="s">
        <v>3926</v>
      </c>
      <c r="E506" t="s">
        <v>1558</v>
      </c>
      <c r="F506" t="s">
        <v>3861</v>
      </c>
      <c r="G506" t="s">
        <v>1583</v>
      </c>
      <c r="H506" t="s">
        <v>1794</v>
      </c>
      <c r="I506" t="s">
        <v>1795</v>
      </c>
      <c r="J506" t="s">
        <v>1759</v>
      </c>
      <c r="K506" t="s">
        <v>1796</v>
      </c>
      <c r="L506" t="s">
        <v>1772</v>
      </c>
      <c r="M506" t="s">
        <v>1244</v>
      </c>
      <c r="N506">
        <v>27</v>
      </c>
      <c r="O506" t="s">
        <v>9</v>
      </c>
      <c r="P506" t="s">
        <v>26</v>
      </c>
      <c r="Q506" t="s">
        <v>81</v>
      </c>
      <c r="R506" t="s">
        <v>12</v>
      </c>
      <c r="S506">
        <v>2</v>
      </c>
      <c r="T506">
        <v>975.48</v>
      </c>
      <c r="U506">
        <v>0.26</v>
      </c>
      <c r="V506">
        <v>1443.7103999999999</v>
      </c>
      <c r="W506" t="s">
        <v>1824</v>
      </c>
    </row>
    <row r="507" spans="1:23">
      <c r="A507" s="27">
        <v>45733</v>
      </c>
      <c r="B507" t="s">
        <v>344</v>
      </c>
      <c r="C507" t="s">
        <v>1678</v>
      </c>
      <c r="D507" t="s">
        <v>3925</v>
      </c>
      <c r="E507" t="s">
        <v>1566</v>
      </c>
      <c r="F507" t="s">
        <v>3856</v>
      </c>
      <c r="G507" t="s">
        <v>1745</v>
      </c>
      <c r="H507" t="s">
        <v>1776</v>
      </c>
      <c r="I507" t="s">
        <v>1777</v>
      </c>
      <c r="J507" t="s">
        <v>1754</v>
      </c>
      <c r="K507" t="s">
        <v>1778</v>
      </c>
      <c r="L507" t="s">
        <v>1772</v>
      </c>
      <c r="M507" t="s">
        <v>345</v>
      </c>
      <c r="N507">
        <v>30</v>
      </c>
      <c r="O507" t="s">
        <v>16</v>
      </c>
      <c r="P507" t="s">
        <v>26</v>
      </c>
      <c r="Q507" t="s">
        <v>25</v>
      </c>
      <c r="R507" t="s">
        <v>12</v>
      </c>
      <c r="S507">
        <v>3</v>
      </c>
      <c r="T507">
        <v>548.19000000000005</v>
      </c>
      <c r="U507">
        <v>0.12</v>
      </c>
      <c r="V507">
        <v>1447.2216000000001</v>
      </c>
      <c r="W507" t="s">
        <v>1829</v>
      </c>
    </row>
    <row r="508" spans="1:23">
      <c r="A508" s="27">
        <v>45734</v>
      </c>
      <c r="B508" t="s">
        <v>75</v>
      </c>
      <c r="C508" t="s">
        <v>1708</v>
      </c>
      <c r="D508" t="s">
        <v>3941</v>
      </c>
      <c r="E508" t="s">
        <v>1544</v>
      </c>
      <c r="F508" t="s">
        <v>3858</v>
      </c>
      <c r="G508" t="s">
        <v>1733</v>
      </c>
      <c r="H508" t="s">
        <v>1804</v>
      </c>
      <c r="I508" t="s">
        <v>1805</v>
      </c>
      <c r="J508" t="s">
        <v>1784</v>
      </c>
      <c r="K508" t="s">
        <v>1806</v>
      </c>
      <c r="L508" t="s">
        <v>1756</v>
      </c>
      <c r="M508" t="s">
        <v>76</v>
      </c>
      <c r="N508">
        <v>24</v>
      </c>
      <c r="O508" t="s">
        <v>16</v>
      </c>
      <c r="P508" t="s">
        <v>26</v>
      </c>
      <c r="Q508" t="s">
        <v>217</v>
      </c>
      <c r="R508" t="s">
        <v>12</v>
      </c>
      <c r="S508">
        <v>3</v>
      </c>
      <c r="T508">
        <v>483.63</v>
      </c>
      <c r="U508">
        <v>0</v>
      </c>
      <c r="V508">
        <v>1450.89</v>
      </c>
      <c r="W508" t="s">
        <v>1824</v>
      </c>
    </row>
    <row r="509" spans="1:23">
      <c r="A509" s="27">
        <v>45735</v>
      </c>
      <c r="B509" t="s">
        <v>40</v>
      </c>
      <c r="C509" t="s">
        <v>1724</v>
      </c>
      <c r="D509" t="s">
        <v>3949</v>
      </c>
      <c r="E509" t="s">
        <v>1566</v>
      </c>
      <c r="F509" t="s">
        <v>3848</v>
      </c>
      <c r="G509" t="s">
        <v>1631</v>
      </c>
      <c r="H509" t="s">
        <v>1761</v>
      </c>
      <c r="I509" t="s">
        <v>1762</v>
      </c>
      <c r="J509" t="s">
        <v>1763</v>
      </c>
      <c r="K509" t="s">
        <v>1764</v>
      </c>
      <c r="L509" t="s">
        <v>1765</v>
      </c>
      <c r="M509" t="s">
        <v>41</v>
      </c>
      <c r="N509">
        <v>29</v>
      </c>
      <c r="O509" t="s">
        <v>16</v>
      </c>
      <c r="P509" t="s">
        <v>26</v>
      </c>
      <c r="Q509" t="s">
        <v>250</v>
      </c>
      <c r="R509" t="s">
        <v>12</v>
      </c>
      <c r="S509">
        <v>2</v>
      </c>
      <c r="T509">
        <v>994.32</v>
      </c>
      <c r="U509">
        <v>0.27</v>
      </c>
      <c r="V509">
        <v>1451.7072000000001</v>
      </c>
      <c r="W509" t="s">
        <v>1826</v>
      </c>
    </row>
    <row r="510" spans="1:23">
      <c r="A510" s="27">
        <v>45736</v>
      </c>
      <c r="B510" t="s">
        <v>809</v>
      </c>
      <c r="C510" t="s">
        <v>1628</v>
      </c>
      <c r="D510" t="s">
        <v>3898</v>
      </c>
      <c r="E510" t="s">
        <v>1563</v>
      </c>
      <c r="F510" t="s">
        <v>3854</v>
      </c>
      <c r="G510" t="s">
        <v>1550</v>
      </c>
      <c r="H510" t="s">
        <v>1807</v>
      </c>
      <c r="I510" t="s">
        <v>1808</v>
      </c>
      <c r="J510" t="s">
        <v>1759</v>
      </c>
      <c r="K510" t="s">
        <v>1809</v>
      </c>
      <c r="L510" t="s">
        <v>1756</v>
      </c>
      <c r="M510" t="s">
        <v>3991</v>
      </c>
      <c r="N510">
        <v>32</v>
      </c>
      <c r="O510" t="s">
        <v>9</v>
      </c>
      <c r="P510" t="s">
        <v>26</v>
      </c>
      <c r="Q510" t="s">
        <v>194</v>
      </c>
      <c r="R510" t="s">
        <v>12</v>
      </c>
      <c r="S510">
        <v>3</v>
      </c>
      <c r="T510">
        <v>551.22</v>
      </c>
      <c r="U510">
        <v>0.12</v>
      </c>
      <c r="V510">
        <v>1455.2208000000001</v>
      </c>
      <c r="W510" t="s">
        <v>1824</v>
      </c>
    </row>
    <row r="511" spans="1:23">
      <c r="A511" s="27">
        <v>45736</v>
      </c>
      <c r="B511" t="s">
        <v>1449</v>
      </c>
      <c r="C511" t="s">
        <v>1578</v>
      </c>
      <c r="D511" t="s">
        <v>3865</v>
      </c>
      <c r="E511" t="s">
        <v>1563</v>
      </c>
      <c r="F511" t="s">
        <v>3866</v>
      </c>
      <c r="G511" t="s">
        <v>1627</v>
      </c>
      <c r="H511" t="s">
        <v>1757</v>
      </c>
      <c r="I511" t="s">
        <v>1758</v>
      </c>
      <c r="J511" t="s">
        <v>1759</v>
      </c>
      <c r="K511" t="s">
        <v>1760</v>
      </c>
      <c r="L511" t="s">
        <v>1756</v>
      </c>
      <c r="M511" t="s">
        <v>1450</v>
      </c>
      <c r="N511">
        <v>21</v>
      </c>
      <c r="O511" t="s">
        <v>16</v>
      </c>
      <c r="P511" t="s">
        <v>26</v>
      </c>
      <c r="Q511" t="s">
        <v>96</v>
      </c>
      <c r="R511" t="s">
        <v>12</v>
      </c>
      <c r="S511">
        <v>4</v>
      </c>
      <c r="T511">
        <v>479.11</v>
      </c>
      <c r="U511">
        <v>0.24</v>
      </c>
      <c r="V511">
        <v>1456.4944</v>
      </c>
      <c r="W511" t="s">
        <v>1826</v>
      </c>
    </row>
    <row r="512" spans="1:23">
      <c r="A512" s="27">
        <v>45738</v>
      </c>
      <c r="B512" t="s">
        <v>737</v>
      </c>
      <c r="C512" t="s">
        <v>1702</v>
      </c>
      <c r="D512" t="s">
        <v>3938</v>
      </c>
      <c r="E512" t="s">
        <v>1563</v>
      </c>
      <c r="F512" t="s">
        <v>3866</v>
      </c>
      <c r="G512" t="s">
        <v>1597</v>
      </c>
      <c r="H512" t="s">
        <v>1757</v>
      </c>
      <c r="I512" t="s">
        <v>1758</v>
      </c>
      <c r="J512" t="s">
        <v>1759</v>
      </c>
      <c r="K512" t="s">
        <v>1760</v>
      </c>
      <c r="L512" t="s">
        <v>1756</v>
      </c>
      <c r="M512" t="s">
        <v>738</v>
      </c>
      <c r="N512">
        <v>32</v>
      </c>
      <c r="O512" t="s">
        <v>16</v>
      </c>
      <c r="P512" t="s">
        <v>26</v>
      </c>
      <c r="Q512" t="s">
        <v>66</v>
      </c>
      <c r="R512" t="s">
        <v>12</v>
      </c>
      <c r="S512">
        <v>2</v>
      </c>
      <c r="T512">
        <v>829.15</v>
      </c>
      <c r="U512">
        <v>0.11</v>
      </c>
      <c r="V512">
        <v>1475.8869999999999</v>
      </c>
      <c r="W512" t="s">
        <v>1824</v>
      </c>
    </row>
    <row r="513" spans="1:23">
      <c r="A513" s="27">
        <v>45739</v>
      </c>
      <c r="B513" t="s">
        <v>366</v>
      </c>
      <c r="C513" t="s">
        <v>1553</v>
      </c>
      <c r="D513" t="s">
        <v>3845</v>
      </c>
      <c r="E513" t="s">
        <v>1547</v>
      </c>
      <c r="F513" t="s">
        <v>3846</v>
      </c>
      <c r="G513" t="s">
        <v>1613</v>
      </c>
      <c r="H513" t="s">
        <v>1807</v>
      </c>
      <c r="I513" t="s">
        <v>1808</v>
      </c>
      <c r="J513" t="s">
        <v>1759</v>
      </c>
      <c r="K513" t="s">
        <v>1809</v>
      </c>
      <c r="L513" t="s">
        <v>1756</v>
      </c>
      <c r="M513" t="s">
        <v>367</v>
      </c>
      <c r="N513">
        <v>21</v>
      </c>
      <c r="O513" t="s">
        <v>9</v>
      </c>
      <c r="P513" t="s">
        <v>26</v>
      </c>
      <c r="Q513" t="s">
        <v>434</v>
      </c>
      <c r="R513" t="s">
        <v>12</v>
      </c>
      <c r="S513">
        <v>2</v>
      </c>
      <c r="T513">
        <v>892.88</v>
      </c>
      <c r="U513">
        <v>0.17</v>
      </c>
      <c r="V513">
        <v>1482.1808000000001</v>
      </c>
      <c r="W513" t="s">
        <v>1826</v>
      </c>
    </row>
    <row r="514" spans="1:23">
      <c r="A514" s="27">
        <v>45740</v>
      </c>
      <c r="B514" t="s">
        <v>1151</v>
      </c>
      <c r="C514" t="s">
        <v>1586</v>
      </c>
      <c r="D514" t="s">
        <v>3871</v>
      </c>
      <c r="E514" t="s">
        <v>1566</v>
      </c>
      <c r="F514" t="s">
        <v>3872</v>
      </c>
      <c r="G514" t="s">
        <v>1591</v>
      </c>
      <c r="H514" t="s">
        <v>1799</v>
      </c>
      <c r="I514" t="s">
        <v>1800</v>
      </c>
      <c r="J514" t="s">
        <v>1763</v>
      </c>
      <c r="K514" t="s">
        <v>207</v>
      </c>
      <c r="L514" t="s">
        <v>1765</v>
      </c>
      <c r="M514" t="s">
        <v>1152</v>
      </c>
      <c r="N514">
        <v>34</v>
      </c>
      <c r="O514" t="s">
        <v>16</v>
      </c>
      <c r="P514" t="s">
        <v>26</v>
      </c>
      <c r="Q514" t="s">
        <v>43</v>
      </c>
      <c r="R514" t="s">
        <v>12</v>
      </c>
      <c r="S514">
        <v>2</v>
      </c>
      <c r="T514">
        <v>760.14</v>
      </c>
      <c r="U514">
        <v>0.02</v>
      </c>
      <c r="V514">
        <v>1489.8743999999999</v>
      </c>
      <c r="W514" t="s">
        <v>1826</v>
      </c>
    </row>
    <row r="515" spans="1:23">
      <c r="A515" s="27">
        <v>45741</v>
      </c>
      <c r="B515" t="s">
        <v>773</v>
      </c>
      <c r="C515" t="s">
        <v>1578</v>
      </c>
      <c r="D515" t="s">
        <v>3865</v>
      </c>
      <c r="E515" t="s">
        <v>1563</v>
      </c>
      <c r="F515" t="s">
        <v>3866</v>
      </c>
      <c r="G515" t="s">
        <v>1683</v>
      </c>
      <c r="H515" t="s">
        <v>1801</v>
      </c>
      <c r="I515" t="s">
        <v>1802</v>
      </c>
      <c r="J515" t="s">
        <v>1759</v>
      </c>
      <c r="K515" t="s">
        <v>1803</v>
      </c>
      <c r="L515" t="s">
        <v>1756</v>
      </c>
      <c r="M515" t="s">
        <v>774</v>
      </c>
      <c r="N515">
        <v>31</v>
      </c>
      <c r="O515" t="s">
        <v>9</v>
      </c>
      <c r="P515" t="s">
        <v>26</v>
      </c>
      <c r="Q515" t="s">
        <v>58</v>
      </c>
      <c r="R515" t="s">
        <v>12</v>
      </c>
      <c r="S515">
        <v>2</v>
      </c>
      <c r="T515">
        <v>899.27</v>
      </c>
      <c r="U515">
        <v>0.17</v>
      </c>
      <c r="V515">
        <v>1492.7882</v>
      </c>
      <c r="W515" t="s">
        <v>1826</v>
      </c>
    </row>
    <row r="516" spans="1:23">
      <c r="A516" s="27">
        <v>45742</v>
      </c>
      <c r="B516" t="s">
        <v>1521</v>
      </c>
      <c r="C516" t="s">
        <v>1670</v>
      </c>
      <c r="D516" t="s">
        <v>3921</v>
      </c>
      <c r="E516" t="s">
        <v>1566</v>
      </c>
      <c r="F516" t="s">
        <v>3872</v>
      </c>
      <c r="G516" t="s">
        <v>1564</v>
      </c>
      <c r="H516" t="s">
        <v>1801</v>
      </c>
      <c r="I516" t="s">
        <v>1802</v>
      </c>
      <c r="J516" t="s">
        <v>1759</v>
      </c>
      <c r="K516" t="s">
        <v>1803</v>
      </c>
      <c r="L516" t="s">
        <v>1756</v>
      </c>
      <c r="M516" t="s">
        <v>1522</v>
      </c>
      <c r="N516">
        <v>23</v>
      </c>
      <c r="O516" t="s">
        <v>16</v>
      </c>
      <c r="P516" t="s">
        <v>26</v>
      </c>
      <c r="Q516" t="s">
        <v>324</v>
      </c>
      <c r="R516" t="s">
        <v>12</v>
      </c>
      <c r="S516">
        <v>4</v>
      </c>
      <c r="T516">
        <v>385.5</v>
      </c>
      <c r="U516">
        <v>0.03</v>
      </c>
      <c r="V516">
        <v>1495.74</v>
      </c>
      <c r="W516" t="s">
        <v>1824</v>
      </c>
    </row>
    <row r="517" spans="1:23">
      <c r="A517" s="27">
        <v>45742</v>
      </c>
      <c r="B517" t="s">
        <v>601</v>
      </c>
      <c r="C517" t="s">
        <v>1662</v>
      </c>
      <c r="D517" t="s">
        <v>3917</v>
      </c>
      <c r="E517" t="s">
        <v>1566</v>
      </c>
      <c r="F517" t="s">
        <v>3856</v>
      </c>
      <c r="G517" t="s">
        <v>1627</v>
      </c>
      <c r="H517" t="s">
        <v>1782</v>
      </c>
      <c r="I517" t="s">
        <v>1783</v>
      </c>
      <c r="J517" t="s">
        <v>1784</v>
      </c>
      <c r="K517" t="s">
        <v>1785</v>
      </c>
      <c r="L517" t="s">
        <v>1772</v>
      </c>
      <c r="M517" t="s">
        <v>602</v>
      </c>
      <c r="N517">
        <v>23</v>
      </c>
      <c r="O517" t="s">
        <v>16</v>
      </c>
      <c r="P517" t="s">
        <v>26</v>
      </c>
      <c r="Q517" t="s">
        <v>113</v>
      </c>
      <c r="R517" t="s">
        <v>12</v>
      </c>
      <c r="S517">
        <v>3</v>
      </c>
      <c r="T517">
        <v>545.1</v>
      </c>
      <c r="U517">
        <v>0.08</v>
      </c>
      <c r="V517">
        <v>1504.4760000000001</v>
      </c>
      <c r="W517" t="s">
        <v>1829</v>
      </c>
    </row>
    <row r="518" spans="1:23">
      <c r="A518" s="27">
        <v>45745</v>
      </c>
      <c r="B518" t="s">
        <v>134</v>
      </c>
      <c r="C518" t="s">
        <v>1594</v>
      </c>
      <c r="D518" t="s">
        <v>3877</v>
      </c>
      <c r="E518" t="s">
        <v>1547</v>
      </c>
      <c r="F518" t="s">
        <v>3841</v>
      </c>
      <c r="G518" t="s">
        <v>1661</v>
      </c>
      <c r="H518" t="s">
        <v>1766</v>
      </c>
      <c r="I518" t="s">
        <v>1767</v>
      </c>
      <c r="J518" t="s">
        <v>1759</v>
      </c>
      <c r="K518" t="s">
        <v>1768</v>
      </c>
      <c r="L518" t="s">
        <v>1765</v>
      </c>
      <c r="M518" t="s">
        <v>3985</v>
      </c>
      <c r="N518">
        <v>25</v>
      </c>
      <c r="O518" t="s">
        <v>9</v>
      </c>
      <c r="P518" t="s">
        <v>26</v>
      </c>
      <c r="Q518" t="s">
        <v>250</v>
      </c>
      <c r="R518" t="s">
        <v>12</v>
      </c>
      <c r="S518">
        <v>3</v>
      </c>
      <c r="T518">
        <v>610.24</v>
      </c>
      <c r="U518">
        <v>0.17</v>
      </c>
      <c r="V518">
        <v>1519.4975999999999</v>
      </c>
      <c r="W518" t="s">
        <v>1824</v>
      </c>
    </row>
    <row r="519" spans="1:23">
      <c r="A519" s="27">
        <v>45745</v>
      </c>
      <c r="B519" t="s">
        <v>875</v>
      </c>
      <c r="C519" t="s">
        <v>1686</v>
      </c>
      <c r="D519" t="s">
        <v>3930</v>
      </c>
      <c r="E519" t="s">
        <v>1547</v>
      </c>
      <c r="F519" t="s">
        <v>3846</v>
      </c>
      <c r="G519" t="s">
        <v>1737</v>
      </c>
      <c r="H519" t="s">
        <v>1794</v>
      </c>
      <c r="I519" t="s">
        <v>1795</v>
      </c>
      <c r="J519" t="s">
        <v>1759</v>
      </c>
      <c r="K519" t="s">
        <v>1796</v>
      </c>
      <c r="L519" t="s">
        <v>1772</v>
      </c>
      <c r="M519" t="s">
        <v>876</v>
      </c>
      <c r="N519">
        <v>22</v>
      </c>
      <c r="O519" t="s">
        <v>9</v>
      </c>
      <c r="P519" t="s">
        <v>26</v>
      </c>
      <c r="Q519" t="s">
        <v>250</v>
      </c>
      <c r="R519" t="s">
        <v>12</v>
      </c>
      <c r="S519">
        <v>4</v>
      </c>
      <c r="T519">
        <v>383.74</v>
      </c>
      <c r="U519">
        <v>0.01</v>
      </c>
      <c r="V519">
        <v>1519.6104</v>
      </c>
      <c r="W519" t="s">
        <v>1829</v>
      </c>
    </row>
    <row r="520" spans="1:23">
      <c r="A520" s="27">
        <v>45747</v>
      </c>
      <c r="B520" t="s">
        <v>601</v>
      </c>
      <c r="C520" t="s">
        <v>1570</v>
      </c>
      <c r="D520" t="s">
        <v>3859</v>
      </c>
      <c r="E520" t="s">
        <v>1563</v>
      </c>
      <c r="F520" t="s">
        <v>3848</v>
      </c>
      <c r="G520" t="s">
        <v>1593</v>
      </c>
      <c r="H520" t="s">
        <v>1807</v>
      </c>
      <c r="I520" t="s">
        <v>1808</v>
      </c>
      <c r="J520" t="s">
        <v>1759</v>
      </c>
      <c r="K520" t="s">
        <v>1809</v>
      </c>
      <c r="L520" t="s">
        <v>1756</v>
      </c>
      <c r="M520" t="s">
        <v>602</v>
      </c>
      <c r="N520">
        <v>23</v>
      </c>
      <c r="O520" t="s">
        <v>16</v>
      </c>
      <c r="P520" t="s">
        <v>26</v>
      </c>
      <c r="Q520" t="s">
        <v>88</v>
      </c>
      <c r="R520" t="s">
        <v>12</v>
      </c>
      <c r="S520">
        <v>2</v>
      </c>
      <c r="T520">
        <v>813.01</v>
      </c>
      <c r="U520">
        <v>0.06</v>
      </c>
      <c r="V520">
        <v>1528.4588000000001</v>
      </c>
      <c r="W520" t="s">
        <v>1826</v>
      </c>
    </row>
    <row r="521" spans="1:23">
      <c r="A521" s="27">
        <v>45749</v>
      </c>
      <c r="B521" t="s">
        <v>1124</v>
      </c>
      <c r="C521" t="s">
        <v>1698</v>
      </c>
      <c r="D521" t="s">
        <v>3936</v>
      </c>
      <c r="E521" t="s">
        <v>1547</v>
      </c>
      <c r="F521" t="s">
        <v>3894</v>
      </c>
      <c r="G521" t="s">
        <v>1697</v>
      </c>
      <c r="H521" t="s">
        <v>1779</v>
      </c>
      <c r="I521" t="s">
        <v>1780</v>
      </c>
      <c r="J521" t="s">
        <v>1763</v>
      </c>
      <c r="K521" t="s">
        <v>1781</v>
      </c>
      <c r="L521" t="s">
        <v>1772</v>
      </c>
      <c r="M521" t="s">
        <v>1125</v>
      </c>
      <c r="N521">
        <v>32</v>
      </c>
      <c r="O521" t="s">
        <v>9</v>
      </c>
      <c r="P521" t="s">
        <v>26</v>
      </c>
      <c r="Q521" t="s">
        <v>22</v>
      </c>
      <c r="R521" t="s">
        <v>12</v>
      </c>
      <c r="S521">
        <v>3</v>
      </c>
      <c r="T521">
        <v>582.1</v>
      </c>
      <c r="U521">
        <v>0.12</v>
      </c>
      <c r="V521">
        <v>1536.7439999999999</v>
      </c>
      <c r="W521" t="s">
        <v>1826</v>
      </c>
    </row>
    <row r="522" spans="1:23">
      <c r="A522" s="27">
        <v>45750</v>
      </c>
      <c r="B522" t="s">
        <v>746</v>
      </c>
      <c r="C522" t="s">
        <v>1726</v>
      </c>
      <c r="D522" t="s">
        <v>3950</v>
      </c>
      <c r="E522" t="s">
        <v>1558</v>
      </c>
      <c r="F522" t="s">
        <v>3906</v>
      </c>
      <c r="G522" t="s">
        <v>1623</v>
      </c>
      <c r="H522" t="s">
        <v>1792</v>
      </c>
      <c r="I522" t="s">
        <v>1793</v>
      </c>
      <c r="J522" t="s">
        <v>1763</v>
      </c>
      <c r="K522" t="s">
        <v>395</v>
      </c>
      <c r="L522" t="s">
        <v>1772</v>
      </c>
      <c r="M522" t="s">
        <v>747</v>
      </c>
      <c r="N522">
        <v>27</v>
      </c>
      <c r="O522" t="s">
        <v>16</v>
      </c>
      <c r="P522" t="s">
        <v>26</v>
      </c>
      <c r="Q522" t="s">
        <v>588</v>
      </c>
      <c r="R522" t="s">
        <v>12</v>
      </c>
      <c r="S522">
        <v>3</v>
      </c>
      <c r="T522">
        <v>539.44000000000005</v>
      </c>
      <c r="U522">
        <v>0.05</v>
      </c>
      <c r="V522">
        <v>1537.404</v>
      </c>
      <c r="W522" t="s">
        <v>1829</v>
      </c>
    </row>
    <row r="523" spans="1:23">
      <c r="A523" s="27">
        <v>45753</v>
      </c>
      <c r="B523" t="s">
        <v>860</v>
      </c>
      <c r="C523" t="s">
        <v>1586</v>
      </c>
      <c r="D523" t="s">
        <v>3871</v>
      </c>
      <c r="E523" t="s">
        <v>1566</v>
      </c>
      <c r="F523" t="s">
        <v>3872</v>
      </c>
      <c r="G523" t="s">
        <v>1697</v>
      </c>
      <c r="H523" t="s">
        <v>1801</v>
      </c>
      <c r="I523" t="s">
        <v>1802</v>
      </c>
      <c r="J523" t="s">
        <v>1759</v>
      </c>
      <c r="K523" t="s">
        <v>1803</v>
      </c>
      <c r="L523" t="s">
        <v>1756</v>
      </c>
      <c r="M523" t="s">
        <v>861</v>
      </c>
      <c r="N523">
        <v>31</v>
      </c>
      <c r="O523" t="s">
        <v>16</v>
      </c>
      <c r="P523" t="s">
        <v>26</v>
      </c>
      <c r="Q523" t="s">
        <v>254</v>
      </c>
      <c r="R523" t="s">
        <v>12</v>
      </c>
      <c r="S523">
        <v>3</v>
      </c>
      <c r="T523">
        <v>543.22</v>
      </c>
      <c r="U523">
        <v>0.05</v>
      </c>
      <c r="V523">
        <v>1548.1769999999999</v>
      </c>
      <c r="W523" t="s">
        <v>1829</v>
      </c>
    </row>
    <row r="524" spans="1:23">
      <c r="A524" s="27">
        <v>45753</v>
      </c>
      <c r="B524" t="s">
        <v>791</v>
      </c>
      <c r="C524" t="s">
        <v>1668</v>
      </c>
      <c r="D524" t="s">
        <v>3920</v>
      </c>
      <c r="E524" t="s">
        <v>1558</v>
      </c>
      <c r="F524" t="s">
        <v>3909</v>
      </c>
      <c r="G524" t="s">
        <v>1637</v>
      </c>
      <c r="H524" t="s">
        <v>1769</v>
      </c>
      <c r="I524" t="s">
        <v>1770</v>
      </c>
      <c r="J524" t="s">
        <v>1763</v>
      </c>
      <c r="K524" t="s">
        <v>1771</v>
      </c>
      <c r="L524" t="s">
        <v>1772</v>
      </c>
      <c r="M524" t="s">
        <v>792</v>
      </c>
      <c r="N524">
        <v>32</v>
      </c>
      <c r="O524" t="s">
        <v>9</v>
      </c>
      <c r="P524" t="s">
        <v>26</v>
      </c>
      <c r="Q524" t="s">
        <v>58</v>
      </c>
      <c r="R524" t="s">
        <v>12</v>
      </c>
      <c r="S524">
        <v>3</v>
      </c>
      <c r="T524">
        <v>543.49</v>
      </c>
      <c r="U524">
        <v>0.05</v>
      </c>
      <c r="V524">
        <v>1548.9465</v>
      </c>
      <c r="W524" t="s">
        <v>1829</v>
      </c>
    </row>
    <row r="525" spans="1:23">
      <c r="A525" s="27">
        <v>45754</v>
      </c>
      <c r="B525" t="s">
        <v>1044</v>
      </c>
      <c r="C525" t="s">
        <v>1612</v>
      </c>
      <c r="D525" t="s">
        <v>3888</v>
      </c>
      <c r="E525" t="s">
        <v>1558</v>
      </c>
      <c r="F525" t="s">
        <v>3850</v>
      </c>
      <c r="G525" t="s">
        <v>1627</v>
      </c>
      <c r="H525" t="s">
        <v>1769</v>
      </c>
      <c r="I525" t="s">
        <v>1770</v>
      </c>
      <c r="J525" t="s">
        <v>1763</v>
      </c>
      <c r="K525" t="s">
        <v>1771</v>
      </c>
      <c r="L525" t="s">
        <v>1772</v>
      </c>
      <c r="M525" t="s">
        <v>1045</v>
      </c>
      <c r="N525">
        <v>34</v>
      </c>
      <c r="O525" t="s">
        <v>16</v>
      </c>
      <c r="P525" t="s">
        <v>26</v>
      </c>
      <c r="Q525" t="s">
        <v>39</v>
      </c>
      <c r="R525" t="s">
        <v>12</v>
      </c>
      <c r="S525">
        <v>3</v>
      </c>
      <c r="T525">
        <v>601.92999999999995</v>
      </c>
      <c r="U525">
        <v>0.14000000000000001</v>
      </c>
      <c r="V525">
        <v>1552.9793999999999</v>
      </c>
      <c r="W525" t="s">
        <v>1829</v>
      </c>
    </row>
    <row r="526" spans="1:23">
      <c r="A526" s="27">
        <v>45755</v>
      </c>
      <c r="B526" t="s">
        <v>284</v>
      </c>
      <c r="C526" t="s">
        <v>1638</v>
      </c>
      <c r="D526" t="s">
        <v>3903</v>
      </c>
      <c r="E526" t="s">
        <v>1566</v>
      </c>
      <c r="F526" t="s">
        <v>3887</v>
      </c>
      <c r="G526" t="s">
        <v>1669</v>
      </c>
      <c r="H526" t="s">
        <v>1801</v>
      </c>
      <c r="I526" t="s">
        <v>1802</v>
      </c>
      <c r="J526" t="s">
        <v>1759</v>
      </c>
      <c r="K526" t="s">
        <v>1803</v>
      </c>
      <c r="L526" t="s">
        <v>1756</v>
      </c>
      <c r="M526" t="s">
        <v>285</v>
      </c>
      <c r="N526">
        <v>21</v>
      </c>
      <c r="O526" t="s">
        <v>9</v>
      </c>
      <c r="P526" t="s">
        <v>26</v>
      </c>
      <c r="Q526" t="s">
        <v>233</v>
      </c>
      <c r="R526" t="s">
        <v>12</v>
      </c>
      <c r="S526">
        <v>3</v>
      </c>
      <c r="T526">
        <v>674.66</v>
      </c>
      <c r="U526">
        <v>0.23</v>
      </c>
      <c r="V526">
        <v>1558.4646</v>
      </c>
      <c r="W526" t="s">
        <v>1829</v>
      </c>
    </row>
    <row r="527" spans="1:23">
      <c r="A527" s="27">
        <v>45756</v>
      </c>
      <c r="B527" t="s">
        <v>1163</v>
      </c>
      <c r="C527" t="s">
        <v>1720</v>
      </c>
      <c r="D527" t="s">
        <v>3947</v>
      </c>
      <c r="E527" t="s">
        <v>1544</v>
      </c>
      <c r="F527" t="s">
        <v>3858</v>
      </c>
      <c r="G527" t="s">
        <v>1621</v>
      </c>
      <c r="H527" t="s">
        <v>1776</v>
      </c>
      <c r="I527" t="s">
        <v>1777</v>
      </c>
      <c r="J527" t="s">
        <v>1754</v>
      </c>
      <c r="K527" t="s">
        <v>1778</v>
      </c>
      <c r="L527" t="s">
        <v>1772</v>
      </c>
      <c r="M527" t="s">
        <v>1164</v>
      </c>
      <c r="N527">
        <v>28</v>
      </c>
      <c r="O527" t="s">
        <v>9</v>
      </c>
      <c r="P527" t="s">
        <v>26</v>
      </c>
      <c r="Q527" t="s">
        <v>22</v>
      </c>
      <c r="R527" t="s">
        <v>12</v>
      </c>
      <c r="S527">
        <v>3</v>
      </c>
      <c r="T527">
        <v>619.80999999999995</v>
      </c>
      <c r="U527">
        <v>0.16</v>
      </c>
      <c r="V527">
        <v>1561.9212</v>
      </c>
      <c r="W527" t="s">
        <v>1824</v>
      </c>
    </row>
    <row r="528" spans="1:23">
      <c r="A528" s="27">
        <v>45756</v>
      </c>
      <c r="B528" t="s">
        <v>631</v>
      </c>
      <c r="C528" t="s">
        <v>1680</v>
      </c>
      <c r="D528" t="s">
        <v>3926</v>
      </c>
      <c r="E528" t="s">
        <v>1558</v>
      </c>
      <c r="F528" t="s">
        <v>3861</v>
      </c>
      <c r="G528" t="s">
        <v>1573</v>
      </c>
      <c r="H528" t="s">
        <v>1794</v>
      </c>
      <c r="I528" t="s">
        <v>1795</v>
      </c>
      <c r="J528" t="s">
        <v>1759</v>
      </c>
      <c r="K528" t="s">
        <v>1796</v>
      </c>
      <c r="L528" t="s">
        <v>1772</v>
      </c>
      <c r="M528" t="s">
        <v>632</v>
      </c>
      <c r="N528">
        <v>26</v>
      </c>
      <c r="O528" t="s">
        <v>9</v>
      </c>
      <c r="P528" t="s">
        <v>26</v>
      </c>
      <c r="Q528" t="s">
        <v>25</v>
      </c>
      <c r="R528" t="s">
        <v>12</v>
      </c>
      <c r="S528">
        <v>3</v>
      </c>
      <c r="T528">
        <v>685.97</v>
      </c>
      <c r="U528">
        <v>0.24</v>
      </c>
      <c r="V528">
        <v>1564.0116</v>
      </c>
      <c r="W528" t="s">
        <v>1826</v>
      </c>
    </row>
    <row r="529" spans="1:23">
      <c r="A529" s="27">
        <v>45758</v>
      </c>
      <c r="B529" t="s">
        <v>1193</v>
      </c>
      <c r="C529" t="s">
        <v>1598</v>
      </c>
      <c r="D529" t="s">
        <v>3880</v>
      </c>
      <c r="E529" t="s">
        <v>1547</v>
      </c>
      <c r="F529" t="s">
        <v>3848</v>
      </c>
      <c r="G529" t="s">
        <v>1663</v>
      </c>
      <c r="H529" t="s">
        <v>1799</v>
      </c>
      <c r="I529" t="s">
        <v>1800</v>
      </c>
      <c r="J529" t="s">
        <v>1763</v>
      </c>
      <c r="K529" t="s">
        <v>207</v>
      </c>
      <c r="L529" t="s">
        <v>1765</v>
      </c>
      <c r="M529" t="s">
        <v>1194</v>
      </c>
      <c r="N529">
        <v>20</v>
      </c>
      <c r="O529" t="s">
        <v>16</v>
      </c>
      <c r="P529" t="s">
        <v>26</v>
      </c>
      <c r="Q529" t="s">
        <v>74</v>
      </c>
      <c r="R529" t="s">
        <v>12</v>
      </c>
      <c r="S529">
        <v>2</v>
      </c>
      <c r="T529">
        <v>855.4</v>
      </c>
      <c r="U529">
        <v>0.08</v>
      </c>
      <c r="V529">
        <v>1573.9359999999999</v>
      </c>
      <c r="W529" t="s">
        <v>1824</v>
      </c>
    </row>
    <row r="530" spans="1:23">
      <c r="A530" s="27">
        <v>45760</v>
      </c>
      <c r="B530" t="s">
        <v>654</v>
      </c>
      <c r="C530" t="s">
        <v>1664</v>
      </c>
      <c r="D530" t="s">
        <v>3918</v>
      </c>
      <c r="E530" t="s">
        <v>1547</v>
      </c>
      <c r="F530" t="s">
        <v>3848</v>
      </c>
      <c r="G530" t="s">
        <v>1729</v>
      </c>
      <c r="H530" t="s">
        <v>1804</v>
      </c>
      <c r="I530" t="s">
        <v>1805</v>
      </c>
      <c r="J530" t="s">
        <v>1784</v>
      </c>
      <c r="K530" t="s">
        <v>1806</v>
      </c>
      <c r="L530" t="s">
        <v>1756</v>
      </c>
      <c r="M530" t="s">
        <v>655</v>
      </c>
      <c r="N530">
        <v>30</v>
      </c>
      <c r="O530" t="s">
        <v>9</v>
      </c>
      <c r="P530" t="s">
        <v>26</v>
      </c>
      <c r="Q530" t="s">
        <v>317</v>
      </c>
      <c r="R530" t="s">
        <v>12</v>
      </c>
      <c r="S530">
        <v>3</v>
      </c>
      <c r="T530">
        <v>666.39</v>
      </c>
      <c r="U530">
        <v>0.21</v>
      </c>
      <c r="V530">
        <v>1579.3443</v>
      </c>
      <c r="W530" t="s">
        <v>1824</v>
      </c>
    </row>
    <row r="531" spans="1:23">
      <c r="A531" s="27">
        <v>45760</v>
      </c>
      <c r="B531" t="s">
        <v>449</v>
      </c>
      <c r="C531" t="s">
        <v>1660</v>
      </c>
      <c r="D531" t="s">
        <v>3916</v>
      </c>
      <c r="E531" t="s">
        <v>1544</v>
      </c>
      <c r="F531" t="s">
        <v>3864</v>
      </c>
      <c r="G531" t="s">
        <v>1605</v>
      </c>
      <c r="H531" t="s">
        <v>1779</v>
      </c>
      <c r="I531" t="s">
        <v>1780</v>
      </c>
      <c r="J531" t="s">
        <v>1763</v>
      </c>
      <c r="K531" t="s">
        <v>1781</v>
      </c>
      <c r="L531" t="s">
        <v>1772</v>
      </c>
      <c r="M531" t="s">
        <v>450</v>
      </c>
      <c r="N531">
        <v>34</v>
      </c>
      <c r="O531" t="s">
        <v>16</v>
      </c>
      <c r="P531" t="s">
        <v>26</v>
      </c>
      <c r="Q531" t="s">
        <v>30</v>
      </c>
      <c r="R531" t="s">
        <v>12</v>
      </c>
      <c r="S531">
        <v>4</v>
      </c>
      <c r="T531">
        <v>476.28</v>
      </c>
      <c r="U531">
        <v>0.17</v>
      </c>
      <c r="V531">
        <v>1581.2496000000001</v>
      </c>
      <c r="W531" t="s">
        <v>1829</v>
      </c>
    </row>
    <row r="532" spans="1:23">
      <c r="A532" s="27">
        <v>45760</v>
      </c>
      <c r="B532" t="s">
        <v>1101</v>
      </c>
      <c r="C532" t="s">
        <v>1740</v>
      </c>
      <c r="D532" t="s">
        <v>3957</v>
      </c>
      <c r="E532" t="s">
        <v>1547</v>
      </c>
      <c r="F532" t="s">
        <v>3843</v>
      </c>
      <c r="G532" t="s">
        <v>1641</v>
      </c>
      <c r="H532" t="s">
        <v>1807</v>
      </c>
      <c r="I532" t="s">
        <v>1808</v>
      </c>
      <c r="J532" t="s">
        <v>1759</v>
      </c>
      <c r="K532" t="s">
        <v>1809</v>
      </c>
      <c r="L532" t="s">
        <v>1756</v>
      </c>
      <c r="M532" t="s">
        <v>1102</v>
      </c>
      <c r="N532">
        <v>25</v>
      </c>
      <c r="O532" t="s">
        <v>16</v>
      </c>
      <c r="P532" t="s">
        <v>26</v>
      </c>
      <c r="Q532" t="s">
        <v>156</v>
      </c>
      <c r="R532" t="s">
        <v>12</v>
      </c>
      <c r="S532">
        <v>2</v>
      </c>
      <c r="T532">
        <v>977.18</v>
      </c>
      <c r="U532">
        <v>0.19</v>
      </c>
      <c r="V532">
        <v>1583.0316</v>
      </c>
      <c r="W532" t="s">
        <v>1829</v>
      </c>
    </row>
    <row r="533" spans="1:23">
      <c r="A533" s="27">
        <v>45761</v>
      </c>
      <c r="B533" t="s">
        <v>97</v>
      </c>
      <c r="C533" t="s">
        <v>1574</v>
      </c>
      <c r="D533" t="s">
        <v>3862</v>
      </c>
      <c r="E533" t="s">
        <v>1563</v>
      </c>
      <c r="F533" t="s">
        <v>3848</v>
      </c>
      <c r="G533" t="s">
        <v>1619</v>
      </c>
      <c r="H533" t="s">
        <v>1782</v>
      </c>
      <c r="I533" t="s">
        <v>1783</v>
      </c>
      <c r="J533" t="s">
        <v>1784</v>
      </c>
      <c r="K533" t="s">
        <v>1785</v>
      </c>
      <c r="L533" t="s">
        <v>1772</v>
      </c>
      <c r="M533" t="s">
        <v>3984</v>
      </c>
      <c r="N533">
        <v>33</v>
      </c>
      <c r="O533" t="s">
        <v>16</v>
      </c>
      <c r="P533" t="s">
        <v>26</v>
      </c>
      <c r="Q533" t="s">
        <v>22</v>
      </c>
      <c r="R533" t="s">
        <v>12</v>
      </c>
      <c r="S533">
        <v>4</v>
      </c>
      <c r="T533">
        <v>535.4</v>
      </c>
      <c r="U533">
        <v>0.26</v>
      </c>
      <c r="V533">
        <v>1584.7840000000001</v>
      </c>
      <c r="W533" t="s">
        <v>1824</v>
      </c>
    </row>
    <row r="534" spans="1:23">
      <c r="A534" s="27">
        <v>45762</v>
      </c>
      <c r="B534" t="s">
        <v>134</v>
      </c>
      <c r="C534" t="s">
        <v>1708</v>
      </c>
      <c r="D534" t="s">
        <v>3941</v>
      </c>
      <c r="E534" t="s">
        <v>1544</v>
      </c>
      <c r="F534" t="s">
        <v>3858</v>
      </c>
      <c r="G534" t="s">
        <v>1729</v>
      </c>
      <c r="H534" t="s">
        <v>1810</v>
      </c>
      <c r="I534" t="s">
        <v>1811</v>
      </c>
      <c r="J534" t="s">
        <v>1754</v>
      </c>
      <c r="K534" t="s">
        <v>1812</v>
      </c>
      <c r="L534" t="s">
        <v>1756</v>
      </c>
      <c r="M534" t="s">
        <v>3985</v>
      </c>
      <c r="N534">
        <v>25</v>
      </c>
      <c r="O534" t="s">
        <v>9</v>
      </c>
      <c r="P534" t="s">
        <v>26</v>
      </c>
      <c r="Q534" t="s">
        <v>434</v>
      </c>
      <c r="R534" t="s">
        <v>12</v>
      </c>
      <c r="S534">
        <v>2</v>
      </c>
      <c r="T534">
        <v>827.81</v>
      </c>
      <c r="U534">
        <v>0.04</v>
      </c>
      <c r="V534">
        <v>1589.3951999999999</v>
      </c>
      <c r="W534" t="s">
        <v>1824</v>
      </c>
    </row>
    <row r="535" spans="1:23">
      <c r="A535" s="27">
        <v>45764</v>
      </c>
      <c r="B535" t="s">
        <v>875</v>
      </c>
      <c r="C535" t="s">
        <v>1716</v>
      </c>
      <c r="D535" t="s">
        <v>3945</v>
      </c>
      <c r="E535" t="s">
        <v>1544</v>
      </c>
      <c r="F535" t="s">
        <v>3929</v>
      </c>
      <c r="G535" t="s">
        <v>1727</v>
      </c>
      <c r="H535" t="s">
        <v>1782</v>
      </c>
      <c r="I535" t="s">
        <v>1783</v>
      </c>
      <c r="J535" t="s">
        <v>1784</v>
      </c>
      <c r="K535" t="s">
        <v>1785</v>
      </c>
      <c r="L535" t="s">
        <v>1772</v>
      </c>
      <c r="M535" t="s">
        <v>876</v>
      </c>
      <c r="N535">
        <v>22</v>
      </c>
      <c r="O535" t="s">
        <v>9</v>
      </c>
      <c r="P535" t="s">
        <v>26</v>
      </c>
      <c r="Q535" t="s">
        <v>324</v>
      </c>
      <c r="R535" t="s">
        <v>12</v>
      </c>
      <c r="S535">
        <v>3</v>
      </c>
      <c r="T535">
        <v>654.47</v>
      </c>
      <c r="U535">
        <v>0.18</v>
      </c>
      <c r="V535">
        <v>1609.9962</v>
      </c>
      <c r="W535" t="s">
        <v>1829</v>
      </c>
    </row>
    <row r="536" spans="1:23">
      <c r="A536" s="27">
        <v>45765</v>
      </c>
      <c r="B536" t="s">
        <v>251</v>
      </c>
      <c r="C536" t="s">
        <v>1602</v>
      </c>
      <c r="D536" t="s">
        <v>3882</v>
      </c>
      <c r="E536" t="s">
        <v>1544</v>
      </c>
      <c r="F536" t="s">
        <v>3864</v>
      </c>
      <c r="G536" t="s">
        <v>1583</v>
      </c>
      <c r="H536" t="s">
        <v>1799</v>
      </c>
      <c r="I536" t="s">
        <v>1800</v>
      </c>
      <c r="J536" t="s">
        <v>1763</v>
      </c>
      <c r="K536" t="s">
        <v>207</v>
      </c>
      <c r="L536" t="s">
        <v>1765</v>
      </c>
      <c r="M536" t="s">
        <v>252</v>
      </c>
      <c r="N536">
        <v>24</v>
      </c>
      <c r="O536" t="s">
        <v>16</v>
      </c>
      <c r="P536" t="s">
        <v>26</v>
      </c>
      <c r="Q536" t="s">
        <v>163</v>
      </c>
      <c r="R536" t="s">
        <v>12</v>
      </c>
      <c r="S536">
        <v>4</v>
      </c>
      <c r="T536">
        <v>459.83</v>
      </c>
      <c r="U536">
        <v>0.12</v>
      </c>
      <c r="V536">
        <v>1618.6016</v>
      </c>
      <c r="W536" t="s">
        <v>1829</v>
      </c>
    </row>
    <row r="537" spans="1:23">
      <c r="A537" s="27">
        <v>45766</v>
      </c>
      <c r="B537" t="s">
        <v>1289</v>
      </c>
      <c r="C537" t="s">
        <v>1706</v>
      </c>
      <c r="D537" t="s">
        <v>3940</v>
      </c>
      <c r="E537" t="s">
        <v>1544</v>
      </c>
      <c r="F537" t="s">
        <v>3852</v>
      </c>
      <c r="G537" t="s">
        <v>1681</v>
      </c>
      <c r="H537" t="s">
        <v>1779</v>
      </c>
      <c r="I537" t="s">
        <v>1780</v>
      </c>
      <c r="J537" t="s">
        <v>1763</v>
      </c>
      <c r="K537" t="s">
        <v>1781</v>
      </c>
      <c r="L537" t="s">
        <v>1772</v>
      </c>
      <c r="M537" t="s">
        <v>1290</v>
      </c>
      <c r="N537">
        <v>26</v>
      </c>
      <c r="O537" t="s">
        <v>16</v>
      </c>
      <c r="P537" t="s">
        <v>26</v>
      </c>
      <c r="Q537" t="s">
        <v>88</v>
      </c>
      <c r="R537" t="s">
        <v>12</v>
      </c>
      <c r="S537">
        <v>4</v>
      </c>
      <c r="T537">
        <v>422.09</v>
      </c>
      <c r="U537">
        <v>0.04</v>
      </c>
      <c r="V537">
        <v>1620.8255999999999</v>
      </c>
      <c r="W537" t="s">
        <v>1826</v>
      </c>
    </row>
    <row r="538" spans="1:23">
      <c r="A538" s="27">
        <v>45767</v>
      </c>
      <c r="B538" t="s">
        <v>1101</v>
      </c>
      <c r="C538" t="s">
        <v>1600</v>
      </c>
      <c r="D538" t="s">
        <v>3881</v>
      </c>
      <c r="E538" t="s">
        <v>1563</v>
      </c>
      <c r="F538" t="s">
        <v>3854</v>
      </c>
      <c r="G538" t="s">
        <v>1705</v>
      </c>
      <c r="H538" t="s">
        <v>1789</v>
      </c>
      <c r="I538" t="s">
        <v>1790</v>
      </c>
      <c r="J538" t="s">
        <v>1754</v>
      </c>
      <c r="K538" t="s">
        <v>1791</v>
      </c>
      <c r="L538" t="s">
        <v>1772</v>
      </c>
      <c r="M538" t="s">
        <v>1102</v>
      </c>
      <c r="N538">
        <v>25</v>
      </c>
      <c r="O538" t="s">
        <v>16</v>
      </c>
      <c r="P538" t="s">
        <v>26</v>
      </c>
      <c r="Q538" t="s">
        <v>25</v>
      </c>
      <c r="R538" t="s">
        <v>12</v>
      </c>
      <c r="S538">
        <v>4</v>
      </c>
      <c r="T538">
        <v>413.48</v>
      </c>
      <c r="U538">
        <v>0.02</v>
      </c>
      <c r="V538">
        <v>1620.8416</v>
      </c>
      <c r="W538" t="s">
        <v>1829</v>
      </c>
    </row>
    <row r="539" spans="1:23">
      <c r="A539" s="27">
        <v>45768</v>
      </c>
      <c r="B539" t="s">
        <v>978</v>
      </c>
      <c r="C539" t="s">
        <v>1586</v>
      </c>
      <c r="D539" t="s">
        <v>3871</v>
      </c>
      <c r="E539" t="s">
        <v>1566</v>
      </c>
      <c r="F539" t="s">
        <v>3872</v>
      </c>
      <c r="G539" t="s">
        <v>1715</v>
      </c>
      <c r="H539" t="s">
        <v>1789</v>
      </c>
      <c r="I539" t="s">
        <v>1790</v>
      </c>
      <c r="J539" t="s">
        <v>1754</v>
      </c>
      <c r="K539" t="s">
        <v>1791</v>
      </c>
      <c r="L539" t="s">
        <v>1772</v>
      </c>
      <c r="M539" t="s">
        <v>979</v>
      </c>
      <c r="N539">
        <v>20</v>
      </c>
      <c r="O539" t="s">
        <v>9</v>
      </c>
      <c r="P539" t="s">
        <v>26</v>
      </c>
      <c r="Q539" t="s">
        <v>274</v>
      </c>
      <c r="R539" t="s">
        <v>12</v>
      </c>
      <c r="S539">
        <v>3</v>
      </c>
      <c r="T539">
        <v>569.98</v>
      </c>
      <c r="U539">
        <v>0.05</v>
      </c>
      <c r="V539">
        <v>1624.443</v>
      </c>
      <c r="W539" t="s">
        <v>1826</v>
      </c>
    </row>
    <row r="540" spans="1:23">
      <c r="A540" s="27">
        <v>45769</v>
      </c>
      <c r="B540" t="s">
        <v>205</v>
      </c>
      <c r="C540" t="s">
        <v>1680</v>
      </c>
      <c r="D540" t="s">
        <v>3926</v>
      </c>
      <c r="E540" t="s">
        <v>1558</v>
      </c>
      <c r="F540" t="s">
        <v>3861</v>
      </c>
      <c r="G540" t="s">
        <v>1729</v>
      </c>
      <c r="H540" t="s">
        <v>1810</v>
      </c>
      <c r="I540" t="s">
        <v>1811</v>
      </c>
      <c r="J540" t="s">
        <v>1754</v>
      </c>
      <c r="K540" t="s">
        <v>1812</v>
      </c>
      <c r="L540" t="s">
        <v>1756</v>
      </c>
      <c r="M540" t="s">
        <v>206</v>
      </c>
      <c r="N540">
        <v>24</v>
      </c>
      <c r="O540" t="s">
        <v>9</v>
      </c>
      <c r="P540" t="s">
        <v>26</v>
      </c>
      <c r="Q540" t="s">
        <v>81</v>
      </c>
      <c r="R540" t="s">
        <v>12</v>
      </c>
      <c r="S540">
        <v>2</v>
      </c>
      <c r="T540">
        <v>864.09</v>
      </c>
      <c r="U540">
        <v>0.06</v>
      </c>
      <c r="V540">
        <v>1624.4892</v>
      </c>
      <c r="W540" t="s">
        <v>1829</v>
      </c>
    </row>
    <row r="541" spans="1:23">
      <c r="A541" s="27">
        <v>45769</v>
      </c>
      <c r="B541" t="s">
        <v>1481</v>
      </c>
      <c r="C541" t="s">
        <v>1672</v>
      </c>
      <c r="D541" t="s">
        <v>3922</v>
      </c>
      <c r="E541" t="s">
        <v>1563</v>
      </c>
      <c r="F541" t="s">
        <v>3839</v>
      </c>
      <c r="G541" t="s">
        <v>1705</v>
      </c>
      <c r="H541" t="s">
        <v>1799</v>
      </c>
      <c r="I541" t="s">
        <v>1800</v>
      </c>
      <c r="J541" t="s">
        <v>1763</v>
      </c>
      <c r="K541" t="s">
        <v>207</v>
      </c>
      <c r="L541" t="s">
        <v>1765</v>
      </c>
      <c r="M541" t="s">
        <v>1482</v>
      </c>
      <c r="N541">
        <v>21</v>
      </c>
      <c r="O541" t="s">
        <v>9</v>
      </c>
      <c r="P541" t="s">
        <v>26</v>
      </c>
      <c r="Q541" t="s">
        <v>237</v>
      </c>
      <c r="R541" t="s">
        <v>12</v>
      </c>
      <c r="S541">
        <v>2</v>
      </c>
      <c r="T541">
        <v>837.76</v>
      </c>
      <c r="U541">
        <v>0.03</v>
      </c>
      <c r="V541">
        <v>1625.2544</v>
      </c>
      <c r="W541" t="s">
        <v>1826</v>
      </c>
    </row>
    <row r="542" spans="1:23">
      <c r="A542" s="27">
        <v>45771</v>
      </c>
      <c r="B542" t="s">
        <v>195</v>
      </c>
      <c r="C542" t="s">
        <v>1622</v>
      </c>
      <c r="D542" t="s">
        <v>3893</v>
      </c>
      <c r="E542" t="s">
        <v>1547</v>
      </c>
      <c r="F542" t="s">
        <v>3894</v>
      </c>
      <c r="G542" t="s">
        <v>1701</v>
      </c>
      <c r="H542" t="s">
        <v>1813</v>
      </c>
      <c r="I542" t="s">
        <v>1814</v>
      </c>
      <c r="J542" t="s">
        <v>1754</v>
      </c>
      <c r="K542" t="s">
        <v>1815</v>
      </c>
      <c r="L542" t="s">
        <v>1772</v>
      </c>
      <c r="M542" t="s">
        <v>196</v>
      </c>
      <c r="N542">
        <v>23</v>
      </c>
      <c r="O542" t="s">
        <v>16</v>
      </c>
      <c r="P542" t="s">
        <v>26</v>
      </c>
      <c r="Q542" t="s">
        <v>117</v>
      </c>
      <c r="R542" t="s">
        <v>12</v>
      </c>
      <c r="S542">
        <v>4</v>
      </c>
      <c r="T542">
        <v>442.87</v>
      </c>
      <c r="U542">
        <v>0.08</v>
      </c>
      <c r="V542">
        <v>1629.7616</v>
      </c>
      <c r="W542" t="s">
        <v>1826</v>
      </c>
    </row>
    <row r="543" spans="1:23">
      <c r="A543" s="27">
        <v>45772</v>
      </c>
      <c r="B543" t="s">
        <v>740</v>
      </c>
      <c r="C543" t="s">
        <v>1704</v>
      </c>
      <c r="D543" t="s">
        <v>3939</v>
      </c>
      <c r="E543" t="s">
        <v>1544</v>
      </c>
      <c r="F543" t="s">
        <v>3864</v>
      </c>
      <c r="G543" t="s">
        <v>1589</v>
      </c>
      <c r="H543" t="s">
        <v>1779</v>
      </c>
      <c r="I543" t="s">
        <v>1780</v>
      </c>
      <c r="J543" t="s">
        <v>1763</v>
      </c>
      <c r="K543" t="s">
        <v>1781</v>
      </c>
      <c r="L543" t="s">
        <v>1772</v>
      </c>
      <c r="M543" t="s">
        <v>741</v>
      </c>
      <c r="N543">
        <v>29</v>
      </c>
      <c r="O543" t="s">
        <v>9</v>
      </c>
      <c r="P543" t="s">
        <v>26</v>
      </c>
      <c r="Q543" t="s">
        <v>66</v>
      </c>
      <c r="R543" t="s">
        <v>12</v>
      </c>
      <c r="S543">
        <v>3</v>
      </c>
      <c r="T543">
        <v>744.9</v>
      </c>
      <c r="U543">
        <v>0.27</v>
      </c>
      <c r="V543">
        <v>1631.3309999999999</v>
      </c>
      <c r="W543" t="s">
        <v>1824</v>
      </c>
    </row>
    <row r="544" spans="1:23">
      <c r="A544" s="27">
        <v>45774</v>
      </c>
      <c r="B544" t="s">
        <v>1365</v>
      </c>
      <c r="C544" t="s">
        <v>1636</v>
      </c>
      <c r="D544" t="s">
        <v>3902</v>
      </c>
      <c r="E544" t="s">
        <v>1566</v>
      </c>
      <c r="F544" t="s">
        <v>3856</v>
      </c>
      <c r="G544" t="s">
        <v>1617</v>
      </c>
      <c r="H544" t="s">
        <v>1757</v>
      </c>
      <c r="I544" t="s">
        <v>1758</v>
      </c>
      <c r="J544" t="s">
        <v>1759</v>
      </c>
      <c r="K544" t="s">
        <v>1760</v>
      </c>
      <c r="L544" t="s">
        <v>1756</v>
      </c>
      <c r="M544" t="s">
        <v>1366</v>
      </c>
      <c r="N544">
        <v>31</v>
      </c>
      <c r="O544" t="s">
        <v>9</v>
      </c>
      <c r="P544" t="s">
        <v>26</v>
      </c>
      <c r="Q544" t="s">
        <v>201</v>
      </c>
      <c r="R544" t="s">
        <v>12</v>
      </c>
      <c r="S544">
        <v>4</v>
      </c>
      <c r="T544">
        <v>415.02</v>
      </c>
      <c r="U544">
        <v>0.01</v>
      </c>
      <c r="V544">
        <v>1643.4792</v>
      </c>
      <c r="W544" t="s">
        <v>1826</v>
      </c>
    </row>
    <row r="545" spans="1:23">
      <c r="A545" s="27">
        <v>45775</v>
      </c>
      <c r="B545" t="s">
        <v>295</v>
      </c>
      <c r="C545" t="s">
        <v>1660</v>
      </c>
      <c r="D545" t="s">
        <v>3916</v>
      </c>
      <c r="E545" t="s">
        <v>1544</v>
      </c>
      <c r="F545" t="s">
        <v>3864</v>
      </c>
      <c r="G545" t="s">
        <v>1552</v>
      </c>
      <c r="H545" t="s">
        <v>1807</v>
      </c>
      <c r="I545" t="s">
        <v>1808</v>
      </c>
      <c r="J545" t="s">
        <v>1759</v>
      </c>
      <c r="K545" t="s">
        <v>1809</v>
      </c>
      <c r="L545" t="s">
        <v>1756</v>
      </c>
      <c r="M545" t="s">
        <v>296</v>
      </c>
      <c r="N545">
        <v>34</v>
      </c>
      <c r="O545" t="s">
        <v>16</v>
      </c>
      <c r="P545" t="s">
        <v>26</v>
      </c>
      <c r="Q545" t="s">
        <v>171</v>
      </c>
      <c r="R545" t="s">
        <v>12</v>
      </c>
      <c r="S545">
        <v>2</v>
      </c>
      <c r="T545">
        <v>981.35</v>
      </c>
      <c r="U545">
        <v>0.16</v>
      </c>
      <c r="V545">
        <v>1648.6679999999999</v>
      </c>
      <c r="W545" t="s">
        <v>1826</v>
      </c>
    </row>
    <row r="546" spans="1:23">
      <c r="A546" s="27">
        <v>45778</v>
      </c>
      <c r="B546" t="s">
        <v>1124</v>
      </c>
      <c r="C546" t="s">
        <v>1694</v>
      </c>
      <c r="D546" t="s">
        <v>3934</v>
      </c>
      <c r="E546" t="s">
        <v>1566</v>
      </c>
      <c r="F546" t="s">
        <v>3887</v>
      </c>
      <c r="G546" t="s">
        <v>1599</v>
      </c>
      <c r="H546" t="s">
        <v>1797</v>
      </c>
      <c r="I546" t="s">
        <v>1798</v>
      </c>
      <c r="J546" t="s">
        <v>1754</v>
      </c>
      <c r="K546" t="s">
        <v>129</v>
      </c>
      <c r="L546" t="s">
        <v>1756</v>
      </c>
      <c r="M546" t="s">
        <v>1125</v>
      </c>
      <c r="N546">
        <v>32</v>
      </c>
      <c r="O546" t="s">
        <v>9</v>
      </c>
      <c r="P546" t="s">
        <v>26</v>
      </c>
      <c r="Q546" t="s">
        <v>74</v>
      </c>
      <c r="R546" t="s">
        <v>12</v>
      </c>
      <c r="S546">
        <v>3</v>
      </c>
      <c r="T546">
        <v>717.32</v>
      </c>
      <c r="U546">
        <v>0.23</v>
      </c>
      <c r="V546">
        <v>1657.0092</v>
      </c>
      <c r="W546" t="s">
        <v>1826</v>
      </c>
    </row>
    <row r="547" spans="1:23">
      <c r="A547" s="27">
        <v>45778</v>
      </c>
      <c r="B547" t="s">
        <v>824</v>
      </c>
      <c r="C547" t="s">
        <v>1724</v>
      </c>
      <c r="D547" t="s">
        <v>3949</v>
      </c>
      <c r="E547" t="s">
        <v>1566</v>
      </c>
      <c r="F547" t="s">
        <v>3848</v>
      </c>
      <c r="G547" t="s">
        <v>1639</v>
      </c>
      <c r="H547" t="s">
        <v>1799</v>
      </c>
      <c r="I547" t="s">
        <v>1800</v>
      </c>
      <c r="J547" t="s">
        <v>1763</v>
      </c>
      <c r="K547" t="s">
        <v>207</v>
      </c>
      <c r="L547" t="s">
        <v>1765</v>
      </c>
      <c r="M547" t="s">
        <v>825</v>
      </c>
      <c r="N547">
        <v>24</v>
      </c>
      <c r="O547" t="s">
        <v>16</v>
      </c>
      <c r="P547" t="s">
        <v>26</v>
      </c>
      <c r="Q547" t="s">
        <v>133</v>
      </c>
      <c r="R547" t="s">
        <v>12</v>
      </c>
      <c r="S547">
        <v>4</v>
      </c>
      <c r="T547">
        <v>450.42</v>
      </c>
      <c r="U547">
        <v>0.08</v>
      </c>
      <c r="V547">
        <v>1657.5455999999999</v>
      </c>
      <c r="W547" t="s">
        <v>1829</v>
      </c>
    </row>
    <row r="548" spans="1:23">
      <c r="A548" s="27">
        <v>45778</v>
      </c>
      <c r="B548" t="s">
        <v>773</v>
      </c>
      <c r="C548" t="s">
        <v>1678</v>
      </c>
      <c r="D548" t="s">
        <v>3925</v>
      </c>
      <c r="E548" t="s">
        <v>1566</v>
      </c>
      <c r="F548" t="s">
        <v>3856</v>
      </c>
      <c r="G548" t="s">
        <v>1627</v>
      </c>
      <c r="H548" t="s">
        <v>1757</v>
      </c>
      <c r="I548" t="s">
        <v>1758</v>
      </c>
      <c r="J548" t="s">
        <v>1759</v>
      </c>
      <c r="K548" t="s">
        <v>1760</v>
      </c>
      <c r="L548" t="s">
        <v>1756</v>
      </c>
      <c r="M548" t="s">
        <v>774</v>
      </c>
      <c r="N548">
        <v>31</v>
      </c>
      <c r="O548" t="s">
        <v>9</v>
      </c>
      <c r="P548" t="s">
        <v>26</v>
      </c>
      <c r="Q548" t="s">
        <v>70</v>
      </c>
      <c r="R548" t="s">
        <v>12</v>
      </c>
      <c r="S548">
        <v>2</v>
      </c>
      <c r="T548">
        <v>892.46</v>
      </c>
      <c r="U548">
        <v>7.0000000000000007E-2</v>
      </c>
      <c r="V548">
        <v>1659.9756</v>
      </c>
      <c r="W548" t="s">
        <v>1829</v>
      </c>
    </row>
    <row r="549" spans="1:23">
      <c r="A549" s="27">
        <v>45778</v>
      </c>
      <c r="B549" t="s">
        <v>565</v>
      </c>
      <c r="C549" t="s">
        <v>1714</v>
      </c>
      <c r="D549" t="s">
        <v>3944</v>
      </c>
      <c r="E549" t="s">
        <v>1558</v>
      </c>
      <c r="F549" t="s">
        <v>3850</v>
      </c>
      <c r="G549" t="s">
        <v>1619</v>
      </c>
      <c r="H549" t="s">
        <v>1776</v>
      </c>
      <c r="I549" t="s">
        <v>1777</v>
      </c>
      <c r="J549" t="s">
        <v>1754</v>
      </c>
      <c r="K549" t="s">
        <v>1778</v>
      </c>
      <c r="L549" t="s">
        <v>1772</v>
      </c>
      <c r="M549" t="s">
        <v>3990</v>
      </c>
      <c r="N549">
        <v>18</v>
      </c>
      <c r="O549" t="s">
        <v>9</v>
      </c>
      <c r="P549" t="s">
        <v>26</v>
      </c>
      <c r="Q549" t="s">
        <v>359</v>
      </c>
      <c r="R549" t="s">
        <v>12</v>
      </c>
      <c r="S549">
        <v>3</v>
      </c>
      <c r="T549">
        <v>748.56</v>
      </c>
      <c r="U549">
        <v>0.26</v>
      </c>
      <c r="V549">
        <v>1661.8032000000001</v>
      </c>
      <c r="W549" t="s">
        <v>1826</v>
      </c>
    </row>
    <row r="550" spans="1:23">
      <c r="A550" s="27">
        <v>45779</v>
      </c>
      <c r="B550" t="s">
        <v>791</v>
      </c>
      <c r="C550" t="s">
        <v>1640</v>
      </c>
      <c r="D550" t="s">
        <v>3904</v>
      </c>
      <c r="E550" t="s">
        <v>1547</v>
      </c>
      <c r="F550" t="s">
        <v>3843</v>
      </c>
      <c r="G550" t="s">
        <v>1629</v>
      </c>
      <c r="H550" t="s">
        <v>1807</v>
      </c>
      <c r="I550" t="s">
        <v>1808</v>
      </c>
      <c r="J550" t="s">
        <v>1759</v>
      </c>
      <c r="K550" t="s">
        <v>1809</v>
      </c>
      <c r="L550" t="s">
        <v>1756</v>
      </c>
      <c r="M550" t="s">
        <v>792</v>
      </c>
      <c r="N550">
        <v>32</v>
      </c>
      <c r="O550" t="s">
        <v>9</v>
      </c>
      <c r="P550" t="s">
        <v>26</v>
      </c>
      <c r="Q550" t="s">
        <v>39</v>
      </c>
      <c r="R550" t="s">
        <v>12</v>
      </c>
      <c r="S550">
        <v>4</v>
      </c>
      <c r="T550">
        <v>569.36</v>
      </c>
      <c r="U550">
        <v>0.27</v>
      </c>
      <c r="V550">
        <v>1662.5311999999999</v>
      </c>
      <c r="W550" t="s">
        <v>1824</v>
      </c>
    </row>
    <row r="551" spans="1:23">
      <c r="A551" s="27">
        <v>45779</v>
      </c>
      <c r="B551" t="s">
        <v>631</v>
      </c>
      <c r="C551" t="s">
        <v>1640</v>
      </c>
      <c r="D551" t="s">
        <v>3904</v>
      </c>
      <c r="E551" t="s">
        <v>1547</v>
      </c>
      <c r="F551" t="s">
        <v>3843</v>
      </c>
      <c r="G551" t="s">
        <v>1677</v>
      </c>
      <c r="H551" t="s">
        <v>1782</v>
      </c>
      <c r="I551" t="s">
        <v>1783</v>
      </c>
      <c r="J551" t="s">
        <v>1784</v>
      </c>
      <c r="K551" t="s">
        <v>1785</v>
      </c>
      <c r="L551" t="s">
        <v>1772</v>
      </c>
      <c r="M551" t="s">
        <v>632</v>
      </c>
      <c r="N551">
        <v>26</v>
      </c>
      <c r="O551" t="s">
        <v>9</v>
      </c>
      <c r="P551" t="s">
        <v>26</v>
      </c>
      <c r="Q551" t="s">
        <v>74</v>
      </c>
      <c r="R551" t="s">
        <v>12</v>
      </c>
      <c r="S551">
        <v>4</v>
      </c>
      <c r="T551">
        <v>442.54</v>
      </c>
      <c r="U551">
        <v>0.06</v>
      </c>
      <c r="V551">
        <v>1663.9503999999999</v>
      </c>
      <c r="W551" t="s">
        <v>1826</v>
      </c>
    </row>
    <row r="552" spans="1:23">
      <c r="A552" s="27">
        <v>45780</v>
      </c>
      <c r="B552" t="s">
        <v>195</v>
      </c>
      <c r="C552" t="s">
        <v>1648</v>
      </c>
      <c r="D552" t="s">
        <v>3910</v>
      </c>
      <c r="E552" t="s">
        <v>1566</v>
      </c>
      <c r="F552" t="s">
        <v>3856</v>
      </c>
      <c r="G552" t="s">
        <v>1719</v>
      </c>
      <c r="H552" t="s">
        <v>1769</v>
      </c>
      <c r="I552" t="s">
        <v>1770</v>
      </c>
      <c r="J552" t="s">
        <v>1763</v>
      </c>
      <c r="K552" t="s">
        <v>1771</v>
      </c>
      <c r="L552" t="s">
        <v>1772</v>
      </c>
      <c r="M552" t="s">
        <v>196</v>
      </c>
      <c r="N552">
        <v>23</v>
      </c>
      <c r="O552" t="s">
        <v>16</v>
      </c>
      <c r="P552" t="s">
        <v>26</v>
      </c>
      <c r="Q552" t="s">
        <v>171</v>
      </c>
      <c r="R552" t="s">
        <v>12</v>
      </c>
      <c r="S552">
        <v>4</v>
      </c>
      <c r="T552">
        <v>594.89</v>
      </c>
      <c r="U552">
        <v>0.3</v>
      </c>
      <c r="V552">
        <v>1665.692</v>
      </c>
      <c r="W552" t="s">
        <v>1826</v>
      </c>
    </row>
    <row r="553" spans="1:23">
      <c r="A553" s="27">
        <v>45780</v>
      </c>
      <c r="B553" t="s">
        <v>911</v>
      </c>
      <c r="C553" t="s">
        <v>1551</v>
      </c>
      <c r="D553" t="s">
        <v>3844</v>
      </c>
      <c r="E553" t="s">
        <v>1547</v>
      </c>
      <c r="F553" t="s">
        <v>3843</v>
      </c>
      <c r="G553" t="s">
        <v>1657</v>
      </c>
      <c r="H553" t="s">
        <v>1766</v>
      </c>
      <c r="I553" t="s">
        <v>1767</v>
      </c>
      <c r="J553" t="s">
        <v>1759</v>
      </c>
      <c r="K553" t="s">
        <v>1768</v>
      </c>
      <c r="L553" t="s">
        <v>1765</v>
      </c>
      <c r="M553" t="s">
        <v>912</v>
      </c>
      <c r="N553">
        <v>22</v>
      </c>
      <c r="O553" t="s">
        <v>16</v>
      </c>
      <c r="P553" t="s">
        <v>26</v>
      </c>
      <c r="Q553" t="s">
        <v>167</v>
      </c>
      <c r="R553" t="s">
        <v>12</v>
      </c>
      <c r="S553">
        <v>3</v>
      </c>
      <c r="T553">
        <v>751.94</v>
      </c>
      <c r="U553">
        <v>0.26</v>
      </c>
      <c r="V553">
        <v>1669.3068000000001</v>
      </c>
      <c r="W553" t="s">
        <v>1826</v>
      </c>
    </row>
    <row r="554" spans="1:23">
      <c r="A554" s="27">
        <v>45785</v>
      </c>
      <c r="B554" t="s">
        <v>1112</v>
      </c>
      <c r="C554" t="s">
        <v>1574</v>
      </c>
      <c r="D554" t="s">
        <v>3862</v>
      </c>
      <c r="E554" t="s">
        <v>1563</v>
      </c>
      <c r="F554" t="s">
        <v>3848</v>
      </c>
      <c r="G554" t="s">
        <v>1575</v>
      </c>
      <c r="H554" t="s">
        <v>1799</v>
      </c>
      <c r="I554" t="s">
        <v>1800</v>
      </c>
      <c r="J554" t="s">
        <v>1763</v>
      </c>
      <c r="K554" t="s">
        <v>207</v>
      </c>
      <c r="L554" t="s">
        <v>1765</v>
      </c>
      <c r="M554" t="s">
        <v>1113</v>
      </c>
      <c r="N554">
        <v>20</v>
      </c>
      <c r="O554" t="s">
        <v>9</v>
      </c>
      <c r="P554" t="s">
        <v>26</v>
      </c>
      <c r="Q554" t="s">
        <v>99</v>
      </c>
      <c r="R554" t="s">
        <v>12</v>
      </c>
      <c r="S554">
        <v>2</v>
      </c>
      <c r="T554">
        <v>859.47</v>
      </c>
      <c r="U554">
        <v>0.01</v>
      </c>
      <c r="V554">
        <v>1701.7506000000001</v>
      </c>
      <c r="W554" t="s">
        <v>1824</v>
      </c>
    </row>
    <row r="555" spans="1:23">
      <c r="A555" s="27">
        <v>45787</v>
      </c>
      <c r="B555" t="s">
        <v>1136</v>
      </c>
      <c r="C555" t="s">
        <v>1586</v>
      </c>
      <c r="D555" t="s">
        <v>3871</v>
      </c>
      <c r="E555" t="s">
        <v>1566</v>
      </c>
      <c r="F555" t="s">
        <v>3872</v>
      </c>
      <c r="G555" t="s">
        <v>1693</v>
      </c>
      <c r="H555" t="s">
        <v>1776</v>
      </c>
      <c r="I555" t="s">
        <v>1777</v>
      </c>
      <c r="J555" t="s">
        <v>1754</v>
      </c>
      <c r="K555" t="s">
        <v>1778</v>
      </c>
      <c r="L555" t="s">
        <v>1772</v>
      </c>
      <c r="M555" t="s">
        <v>1137</v>
      </c>
      <c r="N555">
        <v>23</v>
      </c>
      <c r="O555" t="s">
        <v>9</v>
      </c>
      <c r="P555" t="s">
        <v>26</v>
      </c>
      <c r="Q555" t="s">
        <v>254</v>
      </c>
      <c r="R555" t="s">
        <v>12</v>
      </c>
      <c r="S555">
        <v>2</v>
      </c>
      <c r="T555">
        <v>957.54</v>
      </c>
      <c r="U555">
        <v>0.1</v>
      </c>
      <c r="V555">
        <v>1723.5719999999999</v>
      </c>
      <c r="W555" t="s">
        <v>1824</v>
      </c>
    </row>
    <row r="556" spans="1:23">
      <c r="A556" s="27">
        <v>45788</v>
      </c>
      <c r="B556" t="s">
        <v>304</v>
      </c>
      <c r="C556" t="s">
        <v>1684</v>
      </c>
      <c r="D556" t="s">
        <v>3928</v>
      </c>
      <c r="E556" t="s">
        <v>1544</v>
      </c>
      <c r="F556" t="s">
        <v>3929</v>
      </c>
      <c r="G556" t="s">
        <v>1675</v>
      </c>
      <c r="H556" t="s">
        <v>1782</v>
      </c>
      <c r="I556" t="s">
        <v>1783</v>
      </c>
      <c r="J556" t="s">
        <v>1784</v>
      </c>
      <c r="K556" t="s">
        <v>1785</v>
      </c>
      <c r="L556" t="s">
        <v>1772</v>
      </c>
      <c r="M556" t="s">
        <v>305</v>
      </c>
      <c r="N556">
        <v>26</v>
      </c>
      <c r="O556" t="s">
        <v>16</v>
      </c>
      <c r="P556" t="s">
        <v>26</v>
      </c>
      <c r="Q556" t="s">
        <v>317</v>
      </c>
      <c r="R556" t="s">
        <v>12</v>
      </c>
      <c r="S556">
        <v>3</v>
      </c>
      <c r="T556">
        <v>811.96</v>
      </c>
      <c r="U556">
        <v>0.28999999999999998</v>
      </c>
      <c r="V556">
        <v>1729.4748</v>
      </c>
      <c r="W556" t="s">
        <v>1826</v>
      </c>
    </row>
    <row r="557" spans="1:23">
      <c r="A557" s="27">
        <v>45788</v>
      </c>
      <c r="B557" t="s">
        <v>1495</v>
      </c>
      <c r="C557" t="s">
        <v>1628</v>
      </c>
      <c r="D557" t="s">
        <v>3898</v>
      </c>
      <c r="E557" t="s">
        <v>1563</v>
      </c>
      <c r="F557" t="s">
        <v>3854</v>
      </c>
      <c r="G557" t="s">
        <v>1679</v>
      </c>
      <c r="H557" t="s">
        <v>1807</v>
      </c>
      <c r="I557" t="s">
        <v>1808</v>
      </c>
      <c r="J557" t="s">
        <v>1759</v>
      </c>
      <c r="K557" t="s">
        <v>1809</v>
      </c>
      <c r="L557" t="s">
        <v>1756</v>
      </c>
      <c r="M557" t="s">
        <v>1496</v>
      </c>
      <c r="N557">
        <v>22</v>
      </c>
      <c r="O557" t="s">
        <v>16</v>
      </c>
      <c r="P557" t="s">
        <v>26</v>
      </c>
      <c r="Q557" t="s">
        <v>184</v>
      </c>
      <c r="R557" t="s">
        <v>12</v>
      </c>
      <c r="S557">
        <v>4</v>
      </c>
      <c r="T557">
        <v>502.95</v>
      </c>
      <c r="U557">
        <v>0.14000000000000001</v>
      </c>
      <c r="V557">
        <v>1730.1479999999999</v>
      </c>
      <c r="W557" t="s">
        <v>1826</v>
      </c>
    </row>
    <row r="558" spans="1:23">
      <c r="A558" s="27">
        <v>45789</v>
      </c>
      <c r="B558" t="s">
        <v>1434</v>
      </c>
      <c r="C558" t="s">
        <v>1682</v>
      </c>
      <c r="D558" t="s">
        <v>3927</v>
      </c>
      <c r="E558" t="s">
        <v>1563</v>
      </c>
      <c r="F558" t="s">
        <v>3848</v>
      </c>
      <c r="G558" t="s">
        <v>1569</v>
      </c>
      <c r="H558" t="s">
        <v>1782</v>
      </c>
      <c r="I558" t="s">
        <v>1783</v>
      </c>
      <c r="J558" t="s">
        <v>1784</v>
      </c>
      <c r="K558" t="s">
        <v>1785</v>
      </c>
      <c r="L558" t="s">
        <v>1772</v>
      </c>
      <c r="M558" t="s">
        <v>1435</v>
      </c>
      <c r="N558">
        <v>28</v>
      </c>
      <c r="O558" t="s">
        <v>16</v>
      </c>
      <c r="P558" t="s">
        <v>26</v>
      </c>
      <c r="Q558" t="s">
        <v>845</v>
      </c>
      <c r="R558" t="s">
        <v>12</v>
      </c>
      <c r="S558">
        <v>2</v>
      </c>
      <c r="T558">
        <v>995.11</v>
      </c>
      <c r="U558">
        <v>0.13</v>
      </c>
      <c r="V558">
        <v>1731.4914000000001</v>
      </c>
      <c r="W558" t="s">
        <v>1829</v>
      </c>
    </row>
    <row r="559" spans="1:23">
      <c r="A559" s="27">
        <v>45790</v>
      </c>
      <c r="B559" t="s">
        <v>1389</v>
      </c>
      <c r="C559" t="s">
        <v>1578</v>
      </c>
      <c r="D559" t="s">
        <v>3865</v>
      </c>
      <c r="E559" t="s">
        <v>1563</v>
      </c>
      <c r="F559" t="s">
        <v>3866</v>
      </c>
      <c r="G559" t="s">
        <v>1665</v>
      </c>
      <c r="H559" t="s">
        <v>1786</v>
      </c>
      <c r="I559" t="s">
        <v>1787</v>
      </c>
      <c r="J559" t="s">
        <v>1763</v>
      </c>
      <c r="K559" t="s">
        <v>1788</v>
      </c>
      <c r="L559" t="s">
        <v>1756</v>
      </c>
      <c r="M559" t="s">
        <v>1390</v>
      </c>
      <c r="N559">
        <v>29</v>
      </c>
      <c r="O559" t="s">
        <v>9</v>
      </c>
      <c r="P559" t="s">
        <v>26</v>
      </c>
      <c r="Q559" t="s">
        <v>163</v>
      </c>
      <c r="R559" t="s">
        <v>12</v>
      </c>
      <c r="S559">
        <v>3</v>
      </c>
      <c r="T559">
        <v>635.13</v>
      </c>
      <c r="U559">
        <v>0.09</v>
      </c>
      <c r="V559">
        <v>1733.9049</v>
      </c>
      <c r="W559" t="s">
        <v>1826</v>
      </c>
    </row>
    <row r="560" spans="1:23">
      <c r="A560" s="27">
        <v>45792</v>
      </c>
      <c r="B560" t="s">
        <v>827</v>
      </c>
      <c r="C560" t="s">
        <v>1746</v>
      </c>
      <c r="D560" t="s">
        <v>3960</v>
      </c>
      <c r="E560" t="s">
        <v>1544</v>
      </c>
      <c r="F560" t="s">
        <v>3858</v>
      </c>
      <c r="G560" t="s">
        <v>1673</v>
      </c>
      <c r="H560" t="s">
        <v>1782</v>
      </c>
      <c r="I560" t="s">
        <v>1783</v>
      </c>
      <c r="J560" t="s">
        <v>1784</v>
      </c>
      <c r="K560" t="s">
        <v>1785</v>
      </c>
      <c r="L560" t="s">
        <v>1772</v>
      </c>
      <c r="M560" t="s">
        <v>828</v>
      </c>
      <c r="N560">
        <v>32</v>
      </c>
      <c r="O560" t="s">
        <v>16</v>
      </c>
      <c r="P560" t="s">
        <v>26</v>
      </c>
      <c r="Q560" t="s">
        <v>184</v>
      </c>
      <c r="R560" t="s">
        <v>12</v>
      </c>
      <c r="S560">
        <v>2</v>
      </c>
      <c r="T560">
        <v>916.12</v>
      </c>
      <c r="U560">
        <v>0.05</v>
      </c>
      <c r="V560">
        <v>1740.6279999999999</v>
      </c>
      <c r="W560" t="s">
        <v>1824</v>
      </c>
    </row>
    <row r="561" spans="1:23">
      <c r="A561" s="27">
        <v>45793</v>
      </c>
      <c r="B561" t="s">
        <v>1489</v>
      </c>
      <c r="C561" t="s">
        <v>1702</v>
      </c>
      <c r="D561" t="s">
        <v>3938</v>
      </c>
      <c r="E561" t="s">
        <v>1563</v>
      </c>
      <c r="F561" t="s">
        <v>3866</v>
      </c>
      <c r="G561" t="s">
        <v>1577</v>
      </c>
      <c r="H561" t="s">
        <v>1810</v>
      </c>
      <c r="I561" t="s">
        <v>1811</v>
      </c>
      <c r="J561" t="s">
        <v>1754</v>
      </c>
      <c r="K561" t="s">
        <v>1812</v>
      </c>
      <c r="L561" t="s">
        <v>1756</v>
      </c>
      <c r="M561" t="s">
        <v>1490</v>
      </c>
      <c r="N561">
        <v>32</v>
      </c>
      <c r="O561" t="s">
        <v>9</v>
      </c>
      <c r="P561" t="s">
        <v>26</v>
      </c>
      <c r="Q561" t="s">
        <v>267</v>
      </c>
      <c r="R561" t="s">
        <v>12</v>
      </c>
      <c r="S561">
        <v>4</v>
      </c>
      <c r="T561">
        <v>463.17</v>
      </c>
      <c r="U561">
        <v>0.06</v>
      </c>
      <c r="V561">
        <v>1741.5192</v>
      </c>
      <c r="W561" t="s">
        <v>1824</v>
      </c>
    </row>
    <row r="562" spans="1:23">
      <c r="A562" s="27">
        <v>45793</v>
      </c>
      <c r="B562" t="s">
        <v>628</v>
      </c>
      <c r="C562" t="s">
        <v>1704</v>
      </c>
      <c r="D562" t="s">
        <v>3939</v>
      </c>
      <c r="E562" t="s">
        <v>1544</v>
      </c>
      <c r="F562" t="s">
        <v>3864</v>
      </c>
      <c r="G562" t="s">
        <v>1645</v>
      </c>
      <c r="H562" t="s">
        <v>1769</v>
      </c>
      <c r="I562" t="s">
        <v>1770</v>
      </c>
      <c r="J562" t="s">
        <v>1763</v>
      </c>
      <c r="K562" t="s">
        <v>1771</v>
      </c>
      <c r="L562" t="s">
        <v>1772</v>
      </c>
      <c r="M562" t="s">
        <v>629</v>
      </c>
      <c r="N562">
        <v>29</v>
      </c>
      <c r="O562" t="s">
        <v>16</v>
      </c>
      <c r="P562" t="s">
        <v>26</v>
      </c>
      <c r="Q562" t="s">
        <v>81</v>
      </c>
      <c r="R562" t="s">
        <v>12</v>
      </c>
      <c r="S562">
        <v>4</v>
      </c>
      <c r="T562">
        <v>507.22</v>
      </c>
      <c r="U562">
        <v>0.14000000000000001</v>
      </c>
      <c r="V562">
        <v>1744.8368</v>
      </c>
      <c r="W562" t="s">
        <v>1824</v>
      </c>
    </row>
    <row r="563" spans="1:23">
      <c r="A563" s="27">
        <v>45794</v>
      </c>
      <c r="B563" t="s">
        <v>1172</v>
      </c>
      <c r="C563" t="s">
        <v>1740</v>
      </c>
      <c r="D563" t="s">
        <v>3957</v>
      </c>
      <c r="E563" t="s">
        <v>1547</v>
      </c>
      <c r="F563" t="s">
        <v>3843</v>
      </c>
      <c r="G563" t="s">
        <v>1629</v>
      </c>
      <c r="H563" t="s">
        <v>1789</v>
      </c>
      <c r="I563" t="s">
        <v>1790</v>
      </c>
      <c r="J563" t="s">
        <v>1754</v>
      </c>
      <c r="K563" t="s">
        <v>1791</v>
      </c>
      <c r="L563" t="s">
        <v>1772</v>
      </c>
      <c r="M563" t="s">
        <v>1173</v>
      </c>
      <c r="N563">
        <v>26</v>
      </c>
      <c r="O563" t="s">
        <v>9</v>
      </c>
      <c r="P563" t="s">
        <v>26</v>
      </c>
      <c r="Q563" t="s">
        <v>156</v>
      </c>
      <c r="R563" t="s">
        <v>12</v>
      </c>
      <c r="S563">
        <v>3</v>
      </c>
      <c r="T563">
        <v>582.32000000000005</v>
      </c>
      <c r="U563">
        <v>0</v>
      </c>
      <c r="V563">
        <v>1746.96</v>
      </c>
      <c r="W563" t="s">
        <v>1824</v>
      </c>
    </row>
    <row r="564" spans="1:23">
      <c r="A564" s="27">
        <v>45795</v>
      </c>
      <c r="B564" t="s">
        <v>224</v>
      </c>
      <c r="C564" t="s">
        <v>1624</v>
      </c>
      <c r="D564" t="s">
        <v>3895</v>
      </c>
      <c r="E564" t="s">
        <v>1566</v>
      </c>
      <c r="F564" t="s">
        <v>3879</v>
      </c>
      <c r="G564" t="s">
        <v>1617</v>
      </c>
      <c r="H564" t="s">
        <v>1792</v>
      </c>
      <c r="I564" t="s">
        <v>1793</v>
      </c>
      <c r="J564" t="s">
        <v>1763</v>
      </c>
      <c r="K564" t="s">
        <v>395</v>
      </c>
      <c r="L564" t="s">
        <v>1772</v>
      </c>
      <c r="M564" t="s">
        <v>225</v>
      </c>
      <c r="N564">
        <v>22</v>
      </c>
      <c r="O564" t="s">
        <v>16</v>
      </c>
      <c r="P564" t="s">
        <v>26</v>
      </c>
      <c r="Q564" t="s">
        <v>35</v>
      </c>
      <c r="R564" t="s">
        <v>12</v>
      </c>
      <c r="S564">
        <v>3</v>
      </c>
      <c r="T564">
        <v>649.78</v>
      </c>
      <c r="U564">
        <v>0.1</v>
      </c>
      <c r="V564">
        <v>1754.4059999999999</v>
      </c>
      <c r="W564" t="s">
        <v>1824</v>
      </c>
    </row>
    <row r="565" spans="1:23">
      <c r="A565" s="27">
        <v>45796</v>
      </c>
      <c r="B565" t="s">
        <v>251</v>
      </c>
      <c r="C565" t="s">
        <v>1726</v>
      </c>
      <c r="D565" t="s">
        <v>3950</v>
      </c>
      <c r="E565" t="s">
        <v>1558</v>
      </c>
      <c r="F565" t="s">
        <v>3906</v>
      </c>
      <c r="G565" t="s">
        <v>1629</v>
      </c>
      <c r="H565" t="s">
        <v>1801</v>
      </c>
      <c r="I565" t="s">
        <v>1802</v>
      </c>
      <c r="J565" t="s">
        <v>1759</v>
      </c>
      <c r="K565" t="s">
        <v>1803</v>
      </c>
      <c r="L565" t="s">
        <v>1756</v>
      </c>
      <c r="M565" t="s">
        <v>252</v>
      </c>
      <c r="N565">
        <v>24</v>
      </c>
      <c r="O565" t="s">
        <v>16</v>
      </c>
      <c r="P565" t="s">
        <v>26</v>
      </c>
      <c r="Q565" t="s">
        <v>133</v>
      </c>
      <c r="R565" t="s">
        <v>12</v>
      </c>
      <c r="S565">
        <v>4</v>
      </c>
      <c r="T565">
        <v>569.98</v>
      </c>
      <c r="U565">
        <v>0.23</v>
      </c>
      <c r="V565">
        <v>1755.5383999999999</v>
      </c>
      <c r="W565" t="s">
        <v>1826</v>
      </c>
    </row>
    <row r="566" spans="1:23">
      <c r="A566" s="27">
        <v>45796</v>
      </c>
      <c r="B566" t="s">
        <v>1184</v>
      </c>
      <c r="C566" t="s">
        <v>1588</v>
      </c>
      <c r="D566" t="s">
        <v>3873</v>
      </c>
      <c r="E566" t="s">
        <v>1566</v>
      </c>
      <c r="F566" t="s">
        <v>3848</v>
      </c>
      <c r="G566" t="s">
        <v>1577</v>
      </c>
      <c r="H566" t="s">
        <v>1752</v>
      </c>
      <c r="I566" t="s">
        <v>1753</v>
      </c>
      <c r="J566" t="s">
        <v>1754</v>
      </c>
      <c r="K566" t="s">
        <v>1755</v>
      </c>
      <c r="L566" t="s">
        <v>1756</v>
      </c>
      <c r="M566" t="s">
        <v>1185</v>
      </c>
      <c r="N566">
        <v>34</v>
      </c>
      <c r="O566" t="s">
        <v>16</v>
      </c>
      <c r="P566" t="s">
        <v>26</v>
      </c>
      <c r="Q566" t="s">
        <v>201</v>
      </c>
      <c r="R566" t="s">
        <v>12</v>
      </c>
      <c r="S566">
        <v>4</v>
      </c>
      <c r="T566">
        <v>585.45000000000005</v>
      </c>
      <c r="U566">
        <v>0.25</v>
      </c>
      <c r="V566">
        <v>1756.35</v>
      </c>
      <c r="W566" t="s">
        <v>1824</v>
      </c>
    </row>
    <row r="567" spans="1:23">
      <c r="A567" s="27">
        <v>45796</v>
      </c>
      <c r="B567" t="s">
        <v>1098</v>
      </c>
      <c r="C567" t="s">
        <v>1666</v>
      </c>
      <c r="D567" t="s">
        <v>3919</v>
      </c>
      <c r="E567" t="s">
        <v>1558</v>
      </c>
      <c r="F567" t="s">
        <v>3861</v>
      </c>
      <c r="G567" t="s">
        <v>1617</v>
      </c>
      <c r="H567" t="s">
        <v>1773</v>
      </c>
      <c r="I567" t="s">
        <v>1774</v>
      </c>
      <c r="J567" t="s">
        <v>1759</v>
      </c>
      <c r="K567" t="s">
        <v>1775</v>
      </c>
      <c r="L567" t="s">
        <v>1765</v>
      </c>
      <c r="M567" t="s">
        <v>1099</v>
      </c>
      <c r="N567">
        <v>26</v>
      </c>
      <c r="O567" t="s">
        <v>9</v>
      </c>
      <c r="P567" t="s">
        <v>26</v>
      </c>
      <c r="Q567" t="s">
        <v>11</v>
      </c>
      <c r="R567" t="s">
        <v>12</v>
      </c>
      <c r="S567">
        <v>3</v>
      </c>
      <c r="T567">
        <v>630.28</v>
      </c>
      <c r="U567">
        <v>7.0000000000000007E-2</v>
      </c>
      <c r="V567">
        <v>1758.4811999999999</v>
      </c>
      <c r="W567" t="s">
        <v>1824</v>
      </c>
    </row>
    <row r="568" spans="1:23">
      <c r="A568" s="27">
        <v>45797</v>
      </c>
      <c r="B568" t="s">
        <v>926</v>
      </c>
      <c r="C568" t="s">
        <v>1746</v>
      </c>
      <c r="D568" t="s">
        <v>3960</v>
      </c>
      <c r="E568" t="s">
        <v>1544</v>
      </c>
      <c r="F568" t="s">
        <v>3858</v>
      </c>
      <c r="G568" t="s">
        <v>1669</v>
      </c>
      <c r="H568" t="s">
        <v>1766</v>
      </c>
      <c r="I568" t="s">
        <v>1767</v>
      </c>
      <c r="J568" t="s">
        <v>1759</v>
      </c>
      <c r="K568" t="s">
        <v>1768</v>
      </c>
      <c r="L568" t="s">
        <v>1765</v>
      </c>
      <c r="M568" t="s">
        <v>927</v>
      </c>
      <c r="N568">
        <v>30</v>
      </c>
      <c r="O568" t="s">
        <v>9</v>
      </c>
      <c r="P568" t="s">
        <v>26</v>
      </c>
      <c r="Q568" t="s">
        <v>96</v>
      </c>
      <c r="R568" t="s">
        <v>12</v>
      </c>
      <c r="S568">
        <v>3</v>
      </c>
      <c r="T568">
        <v>761.88</v>
      </c>
      <c r="U568">
        <v>0.23</v>
      </c>
      <c r="V568">
        <v>1759.9428</v>
      </c>
      <c r="W568" t="s">
        <v>1824</v>
      </c>
    </row>
    <row r="569" spans="1:23">
      <c r="A569" s="27">
        <v>45797</v>
      </c>
      <c r="B569" t="s">
        <v>657</v>
      </c>
      <c r="C569" t="s">
        <v>1646</v>
      </c>
      <c r="D569" t="s">
        <v>3908</v>
      </c>
      <c r="E569" t="s">
        <v>1558</v>
      </c>
      <c r="F569" t="s">
        <v>3909</v>
      </c>
      <c r="G569" t="s">
        <v>1675</v>
      </c>
      <c r="H569" t="s">
        <v>1792</v>
      </c>
      <c r="I569" t="s">
        <v>1793</v>
      </c>
      <c r="J569" t="s">
        <v>1763</v>
      </c>
      <c r="K569" t="s">
        <v>395</v>
      </c>
      <c r="L569" t="s">
        <v>1772</v>
      </c>
      <c r="M569" t="s">
        <v>658</v>
      </c>
      <c r="N569">
        <v>25</v>
      </c>
      <c r="O569" t="s">
        <v>16</v>
      </c>
      <c r="P569" t="s">
        <v>26</v>
      </c>
      <c r="Q569" t="s">
        <v>194</v>
      </c>
      <c r="R569" t="s">
        <v>12</v>
      </c>
      <c r="S569">
        <v>4</v>
      </c>
      <c r="T569">
        <v>450.3</v>
      </c>
      <c r="U569">
        <v>0.02</v>
      </c>
      <c r="V569">
        <v>1765.1759999999999</v>
      </c>
      <c r="W569" t="s">
        <v>1829</v>
      </c>
    </row>
    <row r="570" spans="1:23">
      <c r="A570" s="27">
        <v>45797</v>
      </c>
      <c r="B570" t="s">
        <v>110</v>
      </c>
      <c r="C570" t="s">
        <v>1686</v>
      </c>
      <c r="D570" t="s">
        <v>3930</v>
      </c>
      <c r="E570" t="s">
        <v>1547</v>
      </c>
      <c r="F570" t="s">
        <v>3846</v>
      </c>
      <c r="G570" t="s">
        <v>1655</v>
      </c>
      <c r="H570" t="s">
        <v>1807</v>
      </c>
      <c r="I570" t="s">
        <v>1808</v>
      </c>
      <c r="J570" t="s">
        <v>1759</v>
      </c>
      <c r="K570" t="s">
        <v>1809</v>
      </c>
      <c r="L570" t="s">
        <v>1756</v>
      </c>
      <c r="M570" t="s">
        <v>111</v>
      </c>
      <c r="N570">
        <v>18</v>
      </c>
      <c r="O570" t="s">
        <v>16</v>
      </c>
      <c r="P570" t="s">
        <v>26</v>
      </c>
      <c r="Q570" t="s">
        <v>113</v>
      </c>
      <c r="R570" t="s">
        <v>12</v>
      </c>
      <c r="S570">
        <v>4</v>
      </c>
      <c r="T570">
        <v>477.52</v>
      </c>
      <c r="U570">
        <v>7.0000000000000007E-2</v>
      </c>
      <c r="V570">
        <v>1776.3743999999999</v>
      </c>
      <c r="W570" t="s">
        <v>1824</v>
      </c>
    </row>
    <row r="571" spans="1:23">
      <c r="A571" s="27">
        <v>45798</v>
      </c>
      <c r="B571" t="s">
        <v>1193</v>
      </c>
      <c r="C571" t="s">
        <v>1553</v>
      </c>
      <c r="D571" t="s">
        <v>3845</v>
      </c>
      <c r="E571" t="s">
        <v>1547</v>
      </c>
      <c r="F571" t="s">
        <v>3846</v>
      </c>
      <c r="G571" t="s">
        <v>1745</v>
      </c>
      <c r="H571" t="s">
        <v>1766</v>
      </c>
      <c r="I571" t="s">
        <v>1767</v>
      </c>
      <c r="J571" t="s">
        <v>1759</v>
      </c>
      <c r="K571" t="s">
        <v>1768</v>
      </c>
      <c r="L571" t="s">
        <v>1765</v>
      </c>
      <c r="M571" t="s">
        <v>1194</v>
      </c>
      <c r="N571">
        <v>20</v>
      </c>
      <c r="O571" t="s">
        <v>16</v>
      </c>
      <c r="P571" t="s">
        <v>26</v>
      </c>
      <c r="Q571" t="s">
        <v>51</v>
      </c>
      <c r="R571" t="s">
        <v>12</v>
      </c>
      <c r="S571">
        <v>3</v>
      </c>
      <c r="T571">
        <v>620.22</v>
      </c>
      <c r="U571">
        <v>0.04</v>
      </c>
      <c r="V571">
        <v>1786.2336</v>
      </c>
      <c r="W571" t="s">
        <v>1826</v>
      </c>
    </row>
    <row r="572" spans="1:23">
      <c r="A572" s="27">
        <v>45798</v>
      </c>
      <c r="B572" t="s">
        <v>1187</v>
      </c>
      <c r="C572" t="s">
        <v>1626</v>
      </c>
      <c r="D572" t="s">
        <v>3896</v>
      </c>
      <c r="E572" t="s">
        <v>1563</v>
      </c>
      <c r="F572" t="s">
        <v>3897</v>
      </c>
      <c r="G572" t="s">
        <v>1559</v>
      </c>
      <c r="H572" t="s">
        <v>1766</v>
      </c>
      <c r="I572" t="s">
        <v>1767</v>
      </c>
      <c r="J572" t="s">
        <v>1759</v>
      </c>
      <c r="K572" t="s">
        <v>1768</v>
      </c>
      <c r="L572" t="s">
        <v>1765</v>
      </c>
      <c r="M572" t="s">
        <v>1188</v>
      </c>
      <c r="N572">
        <v>23</v>
      </c>
      <c r="O572" t="s">
        <v>9</v>
      </c>
      <c r="P572" t="s">
        <v>26</v>
      </c>
      <c r="Q572" t="s">
        <v>81</v>
      </c>
      <c r="R572" t="s">
        <v>12</v>
      </c>
      <c r="S572">
        <v>3</v>
      </c>
      <c r="T572">
        <v>717.81</v>
      </c>
      <c r="U572">
        <v>0.17</v>
      </c>
      <c r="V572">
        <v>1787.3469</v>
      </c>
      <c r="W572" t="s">
        <v>1829</v>
      </c>
    </row>
    <row r="573" spans="1:23">
      <c r="A573" s="27">
        <v>45798</v>
      </c>
      <c r="B573" t="s">
        <v>160</v>
      </c>
      <c r="C573" t="s">
        <v>1674</v>
      </c>
      <c r="D573" t="s">
        <v>3923</v>
      </c>
      <c r="E573" t="s">
        <v>1558</v>
      </c>
      <c r="F573" t="s">
        <v>3850</v>
      </c>
      <c r="G573" t="s">
        <v>1597</v>
      </c>
      <c r="H573" t="s">
        <v>1804</v>
      </c>
      <c r="I573" t="s">
        <v>1805</v>
      </c>
      <c r="J573" t="s">
        <v>1784</v>
      </c>
      <c r="K573" t="s">
        <v>1806</v>
      </c>
      <c r="L573" t="s">
        <v>1756</v>
      </c>
      <c r="M573" t="s">
        <v>161</v>
      </c>
      <c r="N573">
        <v>21</v>
      </c>
      <c r="O573" t="s">
        <v>9</v>
      </c>
      <c r="P573" t="s">
        <v>26</v>
      </c>
      <c r="Q573" t="s">
        <v>359</v>
      </c>
      <c r="R573" t="s">
        <v>12</v>
      </c>
      <c r="S573">
        <v>3</v>
      </c>
      <c r="T573">
        <v>841.37</v>
      </c>
      <c r="U573">
        <v>0.28999999999999998</v>
      </c>
      <c r="V573">
        <v>1792.1180999999999</v>
      </c>
      <c r="W573" t="s">
        <v>1826</v>
      </c>
    </row>
    <row r="574" spans="1:23">
      <c r="A574" s="27">
        <v>45801</v>
      </c>
      <c r="B574" t="s">
        <v>1374</v>
      </c>
      <c r="C574" t="s">
        <v>1568</v>
      </c>
      <c r="D574" t="s">
        <v>3857</v>
      </c>
      <c r="E574" t="s">
        <v>1544</v>
      </c>
      <c r="F574" t="s">
        <v>3858</v>
      </c>
      <c r="G574" t="s">
        <v>1583</v>
      </c>
      <c r="H574" t="s">
        <v>1776</v>
      </c>
      <c r="I574" t="s">
        <v>1777</v>
      </c>
      <c r="J574" t="s">
        <v>1754</v>
      </c>
      <c r="K574" t="s">
        <v>1778</v>
      </c>
      <c r="L574" t="s">
        <v>1772</v>
      </c>
      <c r="M574" t="s">
        <v>1375</v>
      </c>
      <c r="N574">
        <v>19</v>
      </c>
      <c r="O574" t="s">
        <v>9</v>
      </c>
      <c r="P574" t="s">
        <v>26</v>
      </c>
      <c r="Q574" t="s">
        <v>237</v>
      </c>
      <c r="R574" t="s">
        <v>12</v>
      </c>
      <c r="S574">
        <v>4</v>
      </c>
      <c r="T574">
        <v>599.85</v>
      </c>
      <c r="U574">
        <v>0.25</v>
      </c>
      <c r="V574">
        <v>1799.55</v>
      </c>
      <c r="W574" t="s">
        <v>1826</v>
      </c>
    </row>
    <row r="575" spans="1:23">
      <c r="A575" s="27">
        <v>45803</v>
      </c>
      <c r="B575" t="s">
        <v>137</v>
      </c>
      <c r="C575" t="s">
        <v>1620</v>
      </c>
      <c r="D575" t="s">
        <v>3892</v>
      </c>
      <c r="E575" t="s">
        <v>1547</v>
      </c>
      <c r="F575" t="s">
        <v>3841</v>
      </c>
      <c r="G575" t="s">
        <v>1625</v>
      </c>
      <c r="H575" t="s">
        <v>1769</v>
      </c>
      <c r="I575" t="s">
        <v>1770</v>
      </c>
      <c r="J575" t="s">
        <v>1763</v>
      </c>
      <c r="K575" t="s">
        <v>1771</v>
      </c>
      <c r="L575" t="s">
        <v>1772</v>
      </c>
      <c r="M575" t="s">
        <v>138</v>
      </c>
      <c r="N575">
        <v>27</v>
      </c>
      <c r="O575" t="s">
        <v>16</v>
      </c>
      <c r="P575" t="s">
        <v>26</v>
      </c>
      <c r="Q575" t="s">
        <v>66</v>
      </c>
      <c r="R575" t="s">
        <v>12</v>
      </c>
      <c r="S575">
        <v>3</v>
      </c>
      <c r="T575">
        <v>811.45</v>
      </c>
      <c r="U575">
        <v>0.26</v>
      </c>
      <c r="V575">
        <v>1801.4190000000001</v>
      </c>
      <c r="W575" t="s">
        <v>1826</v>
      </c>
    </row>
    <row r="576" spans="1:23">
      <c r="A576" s="27">
        <v>45803</v>
      </c>
      <c r="B576" t="s">
        <v>1495</v>
      </c>
      <c r="C576" t="s">
        <v>1610</v>
      </c>
      <c r="D576" t="s">
        <v>3886</v>
      </c>
      <c r="E576" t="s">
        <v>1566</v>
      </c>
      <c r="F576" t="s">
        <v>3887</v>
      </c>
      <c r="G576" t="s">
        <v>1641</v>
      </c>
      <c r="H576" t="s">
        <v>1757</v>
      </c>
      <c r="I576" t="s">
        <v>1758</v>
      </c>
      <c r="J576" t="s">
        <v>1759</v>
      </c>
      <c r="K576" t="s">
        <v>1760</v>
      </c>
      <c r="L576" t="s">
        <v>1756</v>
      </c>
      <c r="M576" t="s">
        <v>1496</v>
      </c>
      <c r="N576">
        <v>22</v>
      </c>
      <c r="O576" t="s">
        <v>16</v>
      </c>
      <c r="P576" t="s">
        <v>26</v>
      </c>
      <c r="Q576" t="s">
        <v>96</v>
      </c>
      <c r="R576" t="s">
        <v>12</v>
      </c>
      <c r="S576">
        <v>2</v>
      </c>
      <c r="T576">
        <v>938.6</v>
      </c>
      <c r="U576">
        <v>0.04</v>
      </c>
      <c r="V576">
        <v>1802.1120000000001</v>
      </c>
      <c r="W576" t="s">
        <v>1826</v>
      </c>
    </row>
    <row r="577" spans="1:23">
      <c r="A577" s="27">
        <v>45803</v>
      </c>
      <c r="B577" t="s">
        <v>881</v>
      </c>
      <c r="C577" t="s">
        <v>1736</v>
      </c>
      <c r="D577" t="s">
        <v>3955</v>
      </c>
      <c r="E577" t="s">
        <v>1558</v>
      </c>
      <c r="F577" t="s">
        <v>3850</v>
      </c>
      <c r="G577" t="s">
        <v>1657</v>
      </c>
      <c r="H577" t="s">
        <v>1801</v>
      </c>
      <c r="I577" t="s">
        <v>1802</v>
      </c>
      <c r="J577" t="s">
        <v>1759</v>
      </c>
      <c r="K577" t="s">
        <v>1803</v>
      </c>
      <c r="L577" t="s">
        <v>1756</v>
      </c>
      <c r="M577" t="s">
        <v>882</v>
      </c>
      <c r="N577">
        <v>22</v>
      </c>
      <c r="O577" t="s">
        <v>16</v>
      </c>
      <c r="P577" t="s">
        <v>26</v>
      </c>
      <c r="Q577" t="s">
        <v>66</v>
      </c>
      <c r="R577" t="s">
        <v>12</v>
      </c>
      <c r="S577">
        <v>4</v>
      </c>
      <c r="T577">
        <v>603.52</v>
      </c>
      <c r="U577">
        <v>0.25</v>
      </c>
      <c r="V577">
        <v>1810.56</v>
      </c>
      <c r="W577" t="s">
        <v>1829</v>
      </c>
    </row>
    <row r="578" spans="1:23">
      <c r="A578" s="27">
        <v>45804</v>
      </c>
      <c r="B578" t="s">
        <v>164</v>
      </c>
      <c r="C578" t="s">
        <v>1676</v>
      </c>
      <c r="D578" t="s">
        <v>3924</v>
      </c>
      <c r="E578" t="s">
        <v>1558</v>
      </c>
      <c r="F578" t="s">
        <v>3906</v>
      </c>
      <c r="G578" t="s">
        <v>1747</v>
      </c>
      <c r="H578" t="s">
        <v>1792</v>
      </c>
      <c r="I578" t="s">
        <v>1793</v>
      </c>
      <c r="J578" t="s">
        <v>1763</v>
      </c>
      <c r="K578" t="s">
        <v>395</v>
      </c>
      <c r="L578" t="s">
        <v>1772</v>
      </c>
      <c r="M578" t="s">
        <v>165</v>
      </c>
      <c r="N578">
        <v>19</v>
      </c>
      <c r="O578" t="s">
        <v>9</v>
      </c>
      <c r="P578" t="s">
        <v>26</v>
      </c>
      <c r="Q578" t="s">
        <v>96</v>
      </c>
      <c r="R578" t="s">
        <v>12</v>
      </c>
      <c r="S578">
        <v>3</v>
      </c>
      <c r="T578">
        <v>773.86</v>
      </c>
      <c r="U578">
        <v>0.22</v>
      </c>
      <c r="V578">
        <v>1810.8324</v>
      </c>
      <c r="W578" t="s">
        <v>1826</v>
      </c>
    </row>
    <row r="579" spans="1:23">
      <c r="A579" s="27">
        <v>45804</v>
      </c>
      <c r="B579" t="s">
        <v>227</v>
      </c>
      <c r="C579" t="s">
        <v>1740</v>
      </c>
      <c r="D579" t="s">
        <v>3957</v>
      </c>
      <c r="E579" t="s">
        <v>1547</v>
      </c>
      <c r="F579" t="s">
        <v>3843</v>
      </c>
      <c r="G579" t="s">
        <v>1705</v>
      </c>
      <c r="H579" t="s">
        <v>1813</v>
      </c>
      <c r="I579" t="s">
        <v>1814</v>
      </c>
      <c r="J579" t="s">
        <v>1754</v>
      </c>
      <c r="K579" t="s">
        <v>1815</v>
      </c>
      <c r="L579" t="s">
        <v>1772</v>
      </c>
      <c r="M579" t="s">
        <v>228</v>
      </c>
      <c r="N579">
        <v>23</v>
      </c>
      <c r="O579" t="s">
        <v>9</v>
      </c>
      <c r="P579" t="s">
        <v>26</v>
      </c>
      <c r="Q579" t="s">
        <v>30</v>
      </c>
      <c r="R579" t="s">
        <v>12</v>
      </c>
      <c r="S579">
        <v>4</v>
      </c>
      <c r="T579">
        <v>492.71</v>
      </c>
      <c r="U579">
        <v>0.08</v>
      </c>
      <c r="V579">
        <v>1813.1728000000001</v>
      </c>
      <c r="W579" t="s">
        <v>1829</v>
      </c>
    </row>
    <row r="580" spans="1:23">
      <c r="A580" s="27">
        <v>45804</v>
      </c>
      <c r="B580" t="s">
        <v>809</v>
      </c>
      <c r="C580" t="s">
        <v>1704</v>
      </c>
      <c r="D580" t="s">
        <v>3939</v>
      </c>
      <c r="E580" t="s">
        <v>1544</v>
      </c>
      <c r="F580" t="s">
        <v>3864</v>
      </c>
      <c r="G580" t="s">
        <v>1667</v>
      </c>
      <c r="H580" t="s">
        <v>1776</v>
      </c>
      <c r="I580" t="s">
        <v>1777</v>
      </c>
      <c r="J580" t="s">
        <v>1754</v>
      </c>
      <c r="K580" t="s">
        <v>1778</v>
      </c>
      <c r="L580" t="s">
        <v>1772</v>
      </c>
      <c r="M580" t="s">
        <v>3991</v>
      </c>
      <c r="N580">
        <v>32</v>
      </c>
      <c r="O580" t="s">
        <v>9</v>
      </c>
      <c r="P580" t="s">
        <v>26</v>
      </c>
      <c r="Q580" t="s">
        <v>588</v>
      </c>
      <c r="R580" t="s">
        <v>12</v>
      </c>
      <c r="S580">
        <v>3</v>
      </c>
      <c r="T580">
        <v>679.22</v>
      </c>
      <c r="U580">
        <v>0.11</v>
      </c>
      <c r="V580">
        <v>1813.5174</v>
      </c>
      <c r="W580" t="s">
        <v>1826</v>
      </c>
    </row>
    <row r="581" spans="1:23">
      <c r="A581" s="27">
        <v>45805</v>
      </c>
      <c r="B581" t="s">
        <v>514</v>
      </c>
      <c r="C581" t="s">
        <v>1658</v>
      </c>
      <c r="D581" t="s">
        <v>3915</v>
      </c>
      <c r="E581" t="s">
        <v>1544</v>
      </c>
      <c r="F581" t="s">
        <v>3864</v>
      </c>
      <c r="G581" t="s">
        <v>1693</v>
      </c>
      <c r="H581" t="s">
        <v>1804</v>
      </c>
      <c r="I581" t="s">
        <v>1805</v>
      </c>
      <c r="J581" t="s">
        <v>1784</v>
      </c>
      <c r="K581" t="s">
        <v>1806</v>
      </c>
      <c r="L581" t="s">
        <v>1756</v>
      </c>
      <c r="M581" t="s">
        <v>515</v>
      </c>
      <c r="N581">
        <v>31</v>
      </c>
      <c r="O581" t="s">
        <v>9</v>
      </c>
      <c r="P581" t="s">
        <v>26</v>
      </c>
      <c r="Q581" t="s">
        <v>194</v>
      </c>
      <c r="R581" t="s">
        <v>12</v>
      </c>
      <c r="S581">
        <v>4</v>
      </c>
      <c r="T581">
        <v>613.16999999999996</v>
      </c>
      <c r="U581">
        <v>0.26</v>
      </c>
      <c r="V581">
        <v>1814.9831999999999</v>
      </c>
      <c r="W581" t="s">
        <v>1826</v>
      </c>
    </row>
    <row r="582" spans="1:23">
      <c r="A582" s="27">
        <v>45806</v>
      </c>
      <c r="B582" t="s">
        <v>1533</v>
      </c>
      <c r="C582" t="s">
        <v>1626</v>
      </c>
      <c r="D582" t="s">
        <v>3896</v>
      </c>
      <c r="E582" t="s">
        <v>1563</v>
      </c>
      <c r="F582" t="s">
        <v>3897</v>
      </c>
      <c r="G582" t="s">
        <v>1675</v>
      </c>
      <c r="H582" t="s">
        <v>1761</v>
      </c>
      <c r="I582" t="s">
        <v>1762</v>
      </c>
      <c r="J582" t="s">
        <v>1763</v>
      </c>
      <c r="K582" t="s">
        <v>1764</v>
      </c>
      <c r="L582" t="s">
        <v>1765</v>
      </c>
      <c r="M582" t="s">
        <v>1534</v>
      </c>
      <c r="N582">
        <v>27</v>
      </c>
      <c r="O582" t="s">
        <v>16</v>
      </c>
      <c r="P582" t="s">
        <v>26</v>
      </c>
      <c r="Q582" t="s">
        <v>62</v>
      </c>
      <c r="R582" t="s">
        <v>12</v>
      </c>
      <c r="S582">
        <v>2</v>
      </c>
      <c r="T582">
        <v>999.89</v>
      </c>
      <c r="U582">
        <v>0.09</v>
      </c>
      <c r="V582">
        <v>1819.7998</v>
      </c>
      <c r="W582" t="s">
        <v>1826</v>
      </c>
    </row>
    <row r="583" spans="1:23">
      <c r="A583" s="27">
        <v>45806</v>
      </c>
      <c r="B583" t="s">
        <v>849</v>
      </c>
      <c r="C583" t="s">
        <v>1670</v>
      </c>
      <c r="D583" t="s">
        <v>3921</v>
      </c>
      <c r="E583" t="s">
        <v>1566</v>
      </c>
      <c r="F583" t="s">
        <v>3872</v>
      </c>
      <c r="G583" t="s">
        <v>1641</v>
      </c>
      <c r="H583" t="s">
        <v>1766</v>
      </c>
      <c r="I583" t="s">
        <v>1767</v>
      </c>
      <c r="J583" t="s">
        <v>1759</v>
      </c>
      <c r="K583" t="s">
        <v>1768</v>
      </c>
      <c r="L583" t="s">
        <v>1765</v>
      </c>
      <c r="M583" t="s">
        <v>850</v>
      </c>
      <c r="N583">
        <v>32</v>
      </c>
      <c r="O583" t="s">
        <v>16</v>
      </c>
      <c r="P583" t="s">
        <v>26</v>
      </c>
      <c r="Q583" t="s">
        <v>250</v>
      </c>
      <c r="R583" t="s">
        <v>12</v>
      </c>
      <c r="S583">
        <v>4</v>
      </c>
      <c r="T583">
        <v>585.04</v>
      </c>
      <c r="U583">
        <v>0.22</v>
      </c>
      <c r="V583">
        <v>1825.3248000000001</v>
      </c>
      <c r="W583" t="s">
        <v>1824</v>
      </c>
    </row>
    <row r="584" spans="1:23">
      <c r="A584" s="27">
        <v>45807</v>
      </c>
      <c r="B584" t="s">
        <v>842</v>
      </c>
      <c r="C584" t="s">
        <v>1680</v>
      </c>
      <c r="D584" t="s">
        <v>3926</v>
      </c>
      <c r="E584" t="s">
        <v>1558</v>
      </c>
      <c r="F584" t="s">
        <v>3861</v>
      </c>
      <c r="G584" t="s">
        <v>1725</v>
      </c>
      <c r="H584" t="s">
        <v>1786</v>
      </c>
      <c r="I584" t="s">
        <v>1787</v>
      </c>
      <c r="J584" t="s">
        <v>1763</v>
      </c>
      <c r="K584" t="s">
        <v>1788</v>
      </c>
      <c r="L584" t="s">
        <v>1756</v>
      </c>
      <c r="M584" t="s">
        <v>843</v>
      </c>
      <c r="N584">
        <v>25</v>
      </c>
      <c r="O584" t="s">
        <v>9</v>
      </c>
      <c r="P584" t="s">
        <v>26</v>
      </c>
      <c r="Q584" t="s">
        <v>47</v>
      </c>
      <c r="R584" t="s">
        <v>12</v>
      </c>
      <c r="S584">
        <v>2</v>
      </c>
      <c r="T584">
        <v>972.4</v>
      </c>
      <c r="U584">
        <v>0.06</v>
      </c>
      <c r="V584">
        <v>1828.1120000000001</v>
      </c>
      <c r="W584" t="s">
        <v>1829</v>
      </c>
    </row>
    <row r="585" spans="1:23">
      <c r="A585" s="27">
        <v>45807</v>
      </c>
      <c r="B585" t="s">
        <v>1124</v>
      </c>
      <c r="C585" t="s">
        <v>1724</v>
      </c>
      <c r="D585" t="s">
        <v>3949</v>
      </c>
      <c r="E585" t="s">
        <v>1566</v>
      </c>
      <c r="F585" t="s">
        <v>3848</v>
      </c>
      <c r="G585" t="s">
        <v>1593</v>
      </c>
      <c r="H585" t="s">
        <v>1757</v>
      </c>
      <c r="I585" t="s">
        <v>1758</v>
      </c>
      <c r="J585" t="s">
        <v>1759</v>
      </c>
      <c r="K585" t="s">
        <v>1760</v>
      </c>
      <c r="L585" t="s">
        <v>1756</v>
      </c>
      <c r="M585" t="s">
        <v>1125</v>
      </c>
      <c r="N585">
        <v>32</v>
      </c>
      <c r="O585" t="s">
        <v>9</v>
      </c>
      <c r="P585" t="s">
        <v>26</v>
      </c>
      <c r="Q585" t="s">
        <v>163</v>
      </c>
      <c r="R585" t="s">
        <v>12</v>
      </c>
      <c r="S585">
        <v>3</v>
      </c>
      <c r="T585">
        <v>642.94000000000005</v>
      </c>
      <c r="U585">
        <v>0.05</v>
      </c>
      <c r="V585">
        <v>1832.3789999999999</v>
      </c>
      <c r="W585" t="s">
        <v>1824</v>
      </c>
    </row>
    <row r="586" spans="1:23">
      <c r="A586" s="27">
        <v>45807</v>
      </c>
      <c r="B586" t="s">
        <v>1516</v>
      </c>
      <c r="C586" t="s">
        <v>1666</v>
      </c>
      <c r="D586" t="s">
        <v>3919</v>
      </c>
      <c r="E586" t="s">
        <v>1558</v>
      </c>
      <c r="F586" t="s">
        <v>3861</v>
      </c>
      <c r="G586" t="s">
        <v>1701</v>
      </c>
      <c r="H586" t="s">
        <v>1773</v>
      </c>
      <c r="I586" t="s">
        <v>1774</v>
      </c>
      <c r="J586" t="s">
        <v>1759</v>
      </c>
      <c r="K586" t="s">
        <v>1775</v>
      </c>
      <c r="L586" t="s">
        <v>1765</v>
      </c>
      <c r="M586" t="s">
        <v>1517</v>
      </c>
      <c r="N586">
        <v>28</v>
      </c>
      <c r="O586" t="s">
        <v>9</v>
      </c>
      <c r="P586" t="s">
        <v>26</v>
      </c>
      <c r="Q586" t="s">
        <v>250</v>
      </c>
      <c r="R586" t="s">
        <v>12</v>
      </c>
      <c r="S586">
        <v>3</v>
      </c>
      <c r="T586">
        <v>745.3</v>
      </c>
      <c r="U586">
        <v>0.18</v>
      </c>
      <c r="V586">
        <v>1833.4380000000001</v>
      </c>
      <c r="W586" t="s">
        <v>1824</v>
      </c>
    </row>
    <row r="587" spans="1:23">
      <c r="A587" s="27">
        <v>45807</v>
      </c>
      <c r="B587" t="s">
        <v>360</v>
      </c>
      <c r="C587" t="s">
        <v>1636</v>
      </c>
      <c r="D587" t="s">
        <v>3902</v>
      </c>
      <c r="E587" t="s">
        <v>1566</v>
      </c>
      <c r="F587" t="s">
        <v>3856</v>
      </c>
      <c r="G587" t="s">
        <v>1733</v>
      </c>
      <c r="H587" t="s">
        <v>1766</v>
      </c>
      <c r="I587" t="s">
        <v>1767</v>
      </c>
      <c r="J587" t="s">
        <v>1759</v>
      </c>
      <c r="K587" t="s">
        <v>1768</v>
      </c>
      <c r="L587" t="s">
        <v>1765</v>
      </c>
      <c r="M587" t="s">
        <v>361</v>
      </c>
      <c r="N587">
        <v>29</v>
      </c>
      <c r="O587" t="s">
        <v>9</v>
      </c>
      <c r="P587" t="s">
        <v>26</v>
      </c>
      <c r="Q587" t="s">
        <v>184</v>
      </c>
      <c r="R587" t="s">
        <v>12</v>
      </c>
      <c r="S587">
        <v>4</v>
      </c>
      <c r="T587">
        <v>530.45000000000005</v>
      </c>
      <c r="U587">
        <v>0.13</v>
      </c>
      <c r="V587">
        <v>1845.9659999999999</v>
      </c>
      <c r="W587" t="s">
        <v>1829</v>
      </c>
    </row>
    <row r="588" spans="1:23">
      <c r="A588" s="27">
        <v>45809</v>
      </c>
      <c r="B588" t="s">
        <v>304</v>
      </c>
      <c r="C588" t="s">
        <v>1614</v>
      </c>
      <c r="D588" t="s">
        <v>3889</v>
      </c>
      <c r="E588" t="s">
        <v>1544</v>
      </c>
      <c r="F588" t="s">
        <v>3864</v>
      </c>
      <c r="G588" t="s">
        <v>1573</v>
      </c>
      <c r="H588" t="s">
        <v>1807</v>
      </c>
      <c r="I588" t="s">
        <v>1808</v>
      </c>
      <c r="J588" t="s">
        <v>1759</v>
      </c>
      <c r="K588" t="s">
        <v>1809</v>
      </c>
      <c r="L588" t="s">
        <v>1756</v>
      </c>
      <c r="M588" t="s">
        <v>305</v>
      </c>
      <c r="N588">
        <v>26</v>
      </c>
      <c r="O588" t="s">
        <v>16</v>
      </c>
      <c r="P588" t="s">
        <v>26</v>
      </c>
      <c r="Q588" t="s">
        <v>99</v>
      </c>
      <c r="R588" t="s">
        <v>12</v>
      </c>
      <c r="S588">
        <v>0</v>
      </c>
      <c r="T588">
        <v>863.11</v>
      </c>
      <c r="U588">
        <v>0.28000000000000003</v>
      </c>
      <c r="V588">
        <v>1864.3176000000001</v>
      </c>
      <c r="W588" t="s">
        <v>1824</v>
      </c>
    </row>
    <row r="589" spans="1:23">
      <c r="A589" s="27">
        <v>45811</v>
      </c>
      <c r="B589" t="s">
        <v>932</v>
      </c>
      <c r="C589" t="s">
        <v>1588</v>
      </c>
      <c r="D589" t="s">
        <v>3873</v>
      </c>
      <c r="E589" t="s">
        <v>1566</v>
      </c>
      <c r="F589" t="s">
        <v>3848</v>
      </c>
      <c r="G589" t="s">
        <v>1617</v>
      </c>
      <c r="H589" t="s">
        <v>1810</v>
      </c>
      <c r="I589" t="s">
        <v>1811</v>
      </c>
      <c r="J589" t="s">
        <v>1754</v>
      </c>
      <c r="K589" t="s">
        <v>1812</v>
      </c>
      <c r="L589" t="s">
        <v>1756</v>
      </c>
      <c r="M589" t="s">
        <v>933</v>
      </c>
      <c r="N589">
        <v>29</v>
      </c>
      <c r="O589" t="s">
        <v>9</v>
      </c>
      <c r="P589" t="s">
        <v>26</v>
      </c>
      <c r="Q589" t="s">
        <v>117</v>
      </c>
      <c r="R589" t="s">
        <v>12</v>
      </c>
      <c r="S589">
        <v>4</v>
      </c>
      <c r="T589">
        <v>558.83000000000004</v>
      </c>
      <c r="U589">
        <v>0.16</v>
      </c>
      <c r="V589">
        <v>1877.6687999999999</v>
      </c>
      <c r="W589" t="s">
        <v>1826</v>
      </c>
    </row>
    <row r="590" spans="1:23">
      <c r="A590" s="27">
        <v>45811</v>
      </c>
      <c r="B590" t="s">
        <v>687</v>
      </c>
      <c r="C590" t="s">
        <v>1718</v>
      </c>
      <c r="D590" t="s">
        <v>3946</v>
      </c>
      <c r="E590" t="s">
        <v>1547</v>
      </c>
      <c r="F590" t="s">
        <v>3848</v>
      </c>
      <c r="G590" t="s">
        <v>1564</v>
      </c>
      <c r="H590" t="s">
        <v>1807</v>
      </c>
      <c r="I590" t="s">
        <v>1808</v>
      </c>
      <c r="J590" t="s">
        <v>1759</v>
      </c>
      <c r="K590" t="s">
        <v>1809</v>
      </c>
      <c r="L590" t="s">
        <v>1756</v>
      </c>
      <c r="M590" t="s">
        <v>688</v>
      </c>
      <c r="N590">
        <v>20</v>
      </c>
      <c r="O590" t="s">
        <v>16</v>
      </c>
      <c r="P590" t="s">
        <v>26</v>
      </c>
      <c r="Q590" t="s">
        <v>233</v>
      </c>
      <c r="R590" t="s">
        <v>12</v>
      </c>
      <c r="S590">
        <v>4</v>
      </c>
      <c r="T590">
        <v>626.35</v>
      </c>
      <c r="U590">
        <v>0.25</v>
      </c>
      <c r="V590">
        <v>1879.05</v>
      </c>
      <c r="W590" t="s">
        <v>1829</v>
      </c>
    </row>
    <row r="591" spans="1:23">
      <c r="A591" s="27">
        <v>45812</v>
      </c>
      <c r="B591" t="s">
        <v>1446</v>
      </c>
      <c r="C591" t="s">
        <v>1618</v>
      </c>
      <c r="D591" t="s">
        <v>3891</v>
      </c>
      <c r="E591" t="s">
        <v>1544</v>
      </c>
      <c r="F591" t="s">
        <v>3852</v>
      </c>
      <c r="G591" t="s">
        <v>1597</v>
      </c>
      <c r="H591" t="s">
        <v>1782</v>
      </c>
      <c r="I591" t="s">
        <v>1783</v>
      </c>
      <c r="J591" t="s">
        <v>1784</v>
      </c>
      <c r="K591" t="s">
        <v>1785</v>
      </c>
      <c r="L591" t="s">
        <v>1772</v>
      </c>
      <c r="M591" t="s">
        <v>1447</v>
      </c>
      <c r="N591">
        <v>19</v>
      </c>
      <c r="O591" t="s">
        <v>9</v>
      </c>
      <c r="P591" t="s">
        <v>26</v>
      </c>
      <c r="Q591" t="s">
        <v>117</v>
      </c>
      <c r="R591" t="s">
        <v>12</v>
      </c>
      <c r="S591">
        <v>4</v>
      </c>
      <c r="T591">
        <v>480.75</v>
      </c>
      <c r="U591">
        <v>0.02</v>
      </c>
      <c r="V591">
        <v>1884.54</v>
      </c>
      <c r="W591" t="s">
        <v>1824</v>
      </c>
    </row>
    <row r="592" spans="1:23">
      <c r="A592" s="27">
        <v>45813</v>
      </c>
      <c r="B592" t="s">
        <v>195</v>
      </c>
      <c r="C592" t="s">
        <v>1648</v>
      </c>
      <c r="D592" t="s">
        <v>3910</v>
      </c>
      <c r="E592" t="s">
        <v>1566</v>
      </c>
      <c r="F592" t="s">
        <v>3856</v>
      </c>
      <c r="G592" t="s">
        <v>1579</v>
      </c>
      <c r="H592" t="s">
        <v>1769</v>
      </c>
      <c r="I592" t="s">
        <v>1770</v>
      </c>
      <c r="J592" t="s">
        <v>1763</v>
      </c>
      <c r="K592" t="s">
        <v>1771</v>
      </c>
      <c r="L592" t="s">
        <v>1772</v>
      </c>
      <c r="M592" t="s">
        <v>196</v>
      </c>
      <c r="N592">
        <v>23</v>
      </c>
      <c r="O592" t="s">
        <v>16</v>
      </c>
      <c r="P592" t="s">
        <v>26</v>
      </c>
      <c r="Q592" t="s">
        <v>58</v>
      </c>
      <c r="R592" t="s">
        <v>12</v>
      </c>
      <c r="S592">
        <v>3</v>
      </c>
      <c r="T592">
        <v>766.47</v>
      </c>
      <c r="U592">
        <v>0.18</v>
      </c>
      <c r="V592">
        <v>1885.5162</v>
      </c>
      <c r="W592" t="s">
        <v>1829</v>
      </c>
    </row>
    <row r="593" spans="1:23">
      <c r="A593" s="27">
        <v>45813</v>
      </c>
      <c r="B593" t="s">
        <v>428</v>
      </c>
      <c r="C593" t="s">
        <v>1549</v>
      </c>
      <c r="D593" t="s">
        <v>3842</v>
      </c>
      <c r="E593" t="s">
        <v>1547</v>
      </c>
      <c r="F593" t="s">
        <v>3843</v>
      </c>
      <c r="G593" t="s">
        <v>1609</v>
      </c>
      <c r="H593" t="s">
        <v>1766</v>
      </c>
      <c r="I593" t="s">
        <v>1767</v>
      </c>
      <c r="J593" t="s">
        <v>1759</v>
      </c>
      <c r="K593" t="s">
        <v>1768</v>
      </c>
      <c r="L593" t="s">
        <v>1765</v>
      </c>
      <c r="M593" t="s">
        <v>429</v>
      </c>
      <c r="N593">
        <v>26</v>
      </c>
      <c r="O593" t="s">
        <v>9</v>
      </c>
      <c r="P593" t="s">
        <v>26</v>
      </c>
      <c r="Q593" t="s">
        <v>30</v>
      </c>
      <c r="R593" t="s">
        <v>12</v>
      </c>
      <c r="S593">
        <v>4</v>
      </c>
      <c r="T593">
        <v>591.9</v>
      </c>
      <c r="U593">
        <v>0.2</v>
      </c>
      <c r="V593">
        <v>1894.08</v>
      </c>
      <c r="W593" t="s">
        <v>1826</v>
      </c>
    </row>
    <row r="594" spans="1:23">
      <c r="A594" s="27">
        <v>45814</v>
      </c>
      <c r="B594" t="s">
        <v>1074</v>
      </c>
      <c r="C594" t="s">
        <v>1722</v>
      </c>
      <c r="D594" t="s">
        <v>3948</v>
      </c>
      <c r="E594" t="s">
        <v>1544</v>
      </c>
      <c r="F594" t="s">
        <v>3852</v>
      </c>
      <c r="G594" t="s">
        <v>1665</v>
      </c>
      <c r="H594" t="s">
        <v>1792</v>
      </c>
      <c r="I594" t="s">
        <v>1793</v>
      </c>
      <c r="J594" t="s">
        <v>1763</v>
      </c>
      <c r="K594" t="s">
        <v>395</v>
      </c>
      <c r="L594" t="s">
        <v>1772</v>
      </c>
      <c r="M594" t="s">
        <v>1075</v>
      </c>
      <c r="N594">
        <v>30</v>
      </c>
      <c r="O594" t="s">
        <v>16</v>
      </c>
      <c r="P594" t="s">
        <v>26</v>
      </c>
      <c r="Q594" t="s">
        <v>201</v>
      </c>
      <c r="R594" t="s">
        <v>12</v>
      </c>
      <c r="S594">
        <v>4</v>
      </c>
      <c r="T594">
        <v>565.51</v>
      </c>
      <c r="U594">
        <v>0.16</v>
      </c>
      <c r="V594">
        <v>1900.1135999999999</v>
      </c>
      <c r="W594" t="s">
        <v>1829</v>
      </c>
    </row>
    <row r="595" spans="1:23">
      <c r="A595" s="27">
        <v>45815</v>
      </c>
      <c r="B595" t="s">
        <v>937</v>
      </c>
      <c r="C595" t="s">
        <v>1628</v>
      </c>
      <c r="D595" t="s">
        <v>3898</v>
      </c>
      <c r="E595" t="s">
        <v>1563</v>
      </c>
      <c r="F595" t="s">
        <v>3854</v>
      </c>
      <c r="G595" t="s">
        <v>1609</v>
      </c>
      <c r="H595" t="s">
        <v>1782</v>
      </c>
      <c r="I595" t="s">
        <v>1783</v>
      </c>
      <c r="J595" t="s">
        <v>1784</v>
      </c>
      <c r="K595" t="s">
        <v>1785</v>
      </c>
      <c r="L595" t="s">
        <v>1772</v>
      </c>
      <c r="M595" t="s">
        <v>938</v>
      </c>
      <c r="N595">
        <v>28</v>
      </c>
      <c r="O595" t="s">
        <v>16</v>
      </c>
      <c r="P595" t="s">
        <v>26</v>
      </c>
      <c r="Q595" t="s">
        <v>163</v>
      </c>
      <c r="R595" t="s">
        <v>12</v>
      </c>
      <c r="S595">
        <v>4</v>
      </c>
      <c r="T595">
        <v>609.05999999999995</v>
      </c>
      <c r="U595">
        <v>0.22</v>
      </c>
      <c r="V595">
        <v>1900.2672</v>
      </c>
      <c r="W595" t="s">
        <v>1824</v>
      </c>
    </row>
    <row r="596" spans="1:23">
      <c r="A596" s="27">
        <v>45817</v>
      </c>
      <c r="B596" t="s">
        <v>1495</v>
      </c>
      <c r="C596" t="s">
        <v>1626</v>
      </c>
      <c r="D596" t="s">
        <v>3896</v>
      </c>
      <c r="E596" t="s">
        <v>1563</v>
      </c>
      <c r="F596" t="s">
        <v>3897</v>
      </c>
      <c r="G596" t="s">
        <v>1623</v>
      </c>
      <c r="H596" t="s">
        <v>1761</v>
      </c>
      <c r="I596" t="s">
        <v>1762</v>
      </c>
      <c r="J596" t="s">
        <v>1763</v>
      </c>
      <c r="K596" t="s">
        <v>1764</v>
      </c>
      <c r="L596" t="s">
        <v>1765</v>
      </c>
      <c r="M596" t="s">
        <v>1496</v>
      </c>
      <c r="N596">
        <v>22</v>
      </c>
      <c r="O596" t="s">
        <v>16</v>
      </c>
      <c r="P596" t="s">
        <v>26</v>
      </c>
      <c r="Q596" t="s">
        <v>58</v>
      </c>
      <c r="R596" t="s">
        <v>12</v>
      </c>
      <c r="S596">
        <v>3</v>
      </c>
      <c r="T596">
        <v>824.75</v>
      </c>
      <c r="U596">
        <v>0.23</v>
      </c>
      <c r="V596">
        <v>1905.1724999999999</v>
      </c>
      <c r="W596" t="s">
        <v>1826</v>
      </c>
    </row>
    <row r="597" spans="1:23">
      <c r="A597" s="27">
        <v>45818</v>
      </c>
      <c r="B597" t="s">
        <v>97</v>
      </c>
      <c r="C597" t="s">
        <v>1682</v>
      </c>
      <c r="D597" t="s">
        <v>3927</v>
      </c>
      <c r="E597" t="s">
        <v>1563</v>
      </c>
      <c r="F597" t="s">
        <v>3848</v>
      </c>
      <c r="G597" t="s">
        <v>1639</v>
      </c>
      <c r="H597" t="s">
        <v>1786</v>
      </c>
      <c r="I597" t="s">
        <v>1787</v>
      </c>
      <c r="J597" t="s">
        <v>1763</v>
      </c>
      <c r="K597" t="s">
        <v>1788</v>
      </c>
      <c r="L597" t="s">
        <v>1756</v>
      </c>
      <c r="M597" t="s">
        <v>3984</v>
      </c>
      <c r="N597">
        <v>33</v>
      </c>
      <c r="O597" t="s">
        <v>16</v>
      </c>
      <c r="P597" t="s">
        <v>26</v>
      </c>
      <c r="Q597" t="s">
        <v>133</v>
      </c>
      <c r="R597" t="s">
        <v>12</v>
      </c>
      <c r="S597">
        <v>3</v>
      </c>
      <c r="T597">
        <v>723.47</v>
      </c>
      <c r="U597">
        <v>0.12</v>
      </c>
      <c r="V597">
        <v>1909.9608000000001</v>
      </c>
      <c r="W597" t="s">
        <v>1824</v>
      </c>
    </row>
    <row r="598" spans="1:23">
      <c r="A598" s="27">
        <v>45819</v>
      </c>
      <c r="B598" t="s">
        <v>1008</v>
      </c>
      <c r="C598" t="s">
        <v>1668</v>
      </c>
      <c r="D598" t="s">
        <v>3920</v>
      </c>
      <c r="E598" t="s">
        <v>1558</v>
      </c>
      <c r="F598" t="s">
        <v>3909</v>
      </c>
      <c r="G598" t="s">
        <v>1651</v>
      </c>
      <c r="H598" t="s">
        <v>1789</v>
      </c>
      <c r="I598" t="s">
        <v>1790</v>
      </c>
      <c r="J598" t="s">
        <v>1754</v>
      </c>
      <c r="K598" t="s">
        <v>1791</v>
      </c>
      <c r="L598" t="s">
        <v>1772</v>
      </c>
      <c r="M598" t="s">
        <v>1009</v>
      </c>
      <c r="N598">
        <v>34</v>
      </c>
      <c r="O598" t="s">
        <v>16</v>
      </c>
      <c r="P598" t="s">
        <v>26</v>
      </c>
      <c r="Q598" t="s">
        <v>106</v>
      </c>
      <c r="R598" t="s">
        <v>12</v>
      </c>
      <c r="S598">
        <v>4</v>
      </c>
      <c r="T598">
        <v>597.79999999999995</v>
      </c>
      <c r="U598">
        <v>0.2</v>
      </c>
      <c r="V598">
        <v>1912.96</v>
      </c>
      <c r="W598" t="s">
        <v>1824</v>
      </c>
    </row>
    <row r="599" spans="1:23">
      <c r="A599" s="27">
        <v>45822</v>
      </c>
      <c r="B599" t="s">
        <v>773</v>
      </c>
      <c r="C599" t="s">
        <v>1588</v>
      </c>
      <c r="D599" t="s">
        <v>3873</v>
      </c>
      <c r="E599" t="s">
        <v>1566</v>
      </c>
      <c r="F599" t="s">
        <v>3848</v>
      </c>
      <c r="G599" t="s">
        <v>1607</v>
      </c>
      <c r="H599" t="s">
        <v>1769</v>
      </c>
      <c r="I599" t="s">
        <v>1770</v>
      </c>
      <c r="J599" t="s">
        <v>1763</v>
      </c>
      <c r="K599" t="s">
        <v>1771</v>
      </c>
      <c r="L599" t="s">
        <v>1772</v>
      </c>
      <c r="M599" t="s">
        <v>774</v>
      </c>
      <c r="N599">
        <v>31</v>
      </c>
      <c r="O599" t="s">
        <v>9</v>
      </c>
      <c r="P599" t="s">
        <v>26</v>
      </c>
      <c r="Q599" t="s">
        <v>163</v>
      </c>
      <c r="R599" t="s">
        <v>12</v>
      </c>
      <c r="S599">
        <v>3</v>
      </c>
      <c r="T599">
        <v>909.25</v>
      </c>
      <c r="U599">
        <v>0.28999999999999998</v>
      </c>
      <c r="V599">
        <v>1936.7025000000001</v>
      </c>
      <c r="W599" t="s">
        <v>1826</v>
      </c>
    </row>
    <row r="600" spans="1:23">
      <c r="A600" s="27">
        <v>45823</v>
      </c>
      <c r="B600" t="s">
        <v>957</v>
      </c>
      <c r="C600" t="s">
        <v>1588</v>
      </c>
      <c r="D600" t="s">
        <v>3873</v>
      </c>
      <c r="E600" t="s">
        <v>1566</v>
      </c>
      <c r="F600" t="s">
        <v>3848</v>
      </c>
      <c r="G600" t="s">
        <v>1595</v>
      </c>
      <c r="H600" t="s">
        <v>1766</v>
      </c>
      <c r="I600" t="s">
        <v>1767</v>
      </c>
      <c r="J600" t="s">
        <v>1759</v>
      </c>
      <c r="K600" t="s">
        <v>1768</v>
      </c>
      <c r="L600" t="s">
        <v>1765</v>
      </c>
      <c r="M600" t="s">
        <v>958</v>
      </c>
      <c r="N600">
        <v>23</v>
      </c>
      <c r="O600" t="s">
        <v>16</v>
      </c>
      <c r="P600" t="s">
        <v>26</v>
      </c>
      <c r="Q600" t="s">
        <v>291</v>
      </c>
      <c r="R600" t="s">
        <v>12</v>
      </c>
      <c r="S600">
        <v>3</v>
      </c>
      <c r="T600">
        <v>899.58</v>
      </c>
      <c r="U600">
        <v>0.28000000000000003</v>
      </c>
      <c r="V600">
        <v>1943.0927999999999</v>
      </c>
      <c r="W600" t="s">
        <v>1829</v>
      </c>
    </row>
    <row r="601" spans="1:23">
      <c r="A601" s="27">
        <v>45823</v>
      </c>
      <c r="B601" t="s">
        <v>118</v>
      </c>
      <c r="C601" t="s">
        <v>1696</v>
      </c>
      <c r="D601" t="s">
        <v>3935</v>
      </c>
      <c r="E601" t="s">
        <v>1563</v>
      </c>
      <c r="F601" t="s">
        <v>3854</v>
      </c>
      <c r="G601" t="s">
        <v>1585</v>
      </c>
      <c r="H601" t="s">
        <v>1792</v>
      </c>
      <c r="I601" t="s">
        <v>1793</v>
      </c>
      <c r="J601" t="s">
        <v>1763</v>
      </c>
      <c r="K601" t="s">
        <v>395</v>
      </c>
      <c r="L601" t="s">
        <v>1772</v>
      </c>
      <c r="M601" t="s">
        <v>119</v>
      </c>
      <c r="N601">
        <v>27</v>
      </c>
      <c r="O601" t="s">
        <v>16</v>
      </c>
      <c r="P601" t="s">
        <v>26</v>
      </c>
      <c r="Q601" t="s">
        <v>328</v>
      </c>
      <c r="R601" t="s">
        <v>12</v>
      </c>
      <c r="S601">
        <v>3</v>
      </c>
      <c r="T601">
        <v>803.76</v>
      </c>
      <c r="U601">
        <v>0.19</v>
      </c>
      <c r="V601">
        <v>1953.1368</v>
      </c>
      <c r="W601" t="s">
        <v>1829</v>
      </c>
    </row>
    <row r="602" spans="1:23">
      <c r="A602" s="27">
        <v>45823</v>
      </c>
      <c r="B602" t="s">
        <v>948</v>
      </c>
      <c r="C602" t="s">
        <v>1678</v>
      </c>
      <c r="D602" t="s">
        <v>3925</v>
      </c>
      <c r="E602" t="s">
        <v>1566</v>
      </c>
      <c r="F602" t="s">
        <v>3856</v>
      </c>
      <c r="G602" t="s">
        <v>1545</v>
      </c>
      <c r="H602" t="s">
        <v>1799</v>
      </c>
      <c r="I602" t="s">
        <v>1800</v>
      </c>
      <c r="J602" t="s">
        <v>1763</v>
      </c>
      <c r="K602" t="s">
        <v>207</v>
      </c>
      <c r="L602" t="s">
        <v>1765</v>
      </c>
      <c r="M602" t="s">
        <v>949</v>
      </c>
      <c r="N602">
        <v>29</v>
      </c>
      <c r="O602" t="s">
        <v>9</v>
      </c>
      <c r="P602" t="s">
        <v>26</v>
      </c>
      <c r="Q602" t="s">
        <v>313</v>
      </c>
      <c r="R602" t="s">
        <v>12</v>
      </c>
      <c r="S602">
        <v>4</v>
      </c>
      <c r="T602">
        <v>611.91999999999996</v>
      </c>
      <c r="U602">
        <v>0.2</v>
      </c>
      <c r="V602">
        <v>1958.144</v>
      </c>
      <c r="W602" t="s">
        <v>1829</v>
      </c>
    </row>
    <row r="603" spans="1:23">
      <c r="A603" s="27">
        <v>45823</v>
      </c>
      <c r="B603" t="s">
        <v>1446</v>
      </c>
      <c r="C603" t="s">
        <v>1722</v>
      </c>
      <c r="D603" t="s">
        <v>3948</v>
      </c>
      <c r="E603" t="s">
        <v>1544</v>
      </c>
      <c r="F603" t="s">
        <v>3852</v>
      </c>
      <c r="G603" t="s">
        <v>1613</v>
      </c>
      <c r="H603" t="s">
        <v>1782</v>
      </c>
      <c r="I603" t="s">
        <v>1783</v>
      </c>
      <c r="J603" t="s">
        <v>1784</v>
      </c>
      <c r="K603" t="s">
        <v>1785</v>
      </c>
      <c r="L603" t="s">
        <v>1772</v>
      </c>
      <c r="M603" t="s">
        <v>1447</v>
      </c>
      <c r="N603">
        <v>19</v>
      </c>
      <c r="O603" t="s">
        <v>9</v>
      </c>
      <c r="P603" t="s">
        <v>26</v>
      </c>
      <c r="Q603" t="s">
        <v>18</v>
      </c>
      <c r="R603" t="s">
        <v>12</v>
      </c>
      <c r="S603">
        <v>3</v>
      </c>
      <c r="T603">
        <v>662.82</v>
      </c>
      <c r="U603">
        <v>0.01</v>
      </c>
      <c r="V603">
        <v>1968.5753999999999</v>
      </c>
      <c r="W603" t="s">
        <v>1824</v>
      </c>
    </row>
    <row r="604" spans="1:23">
      <c r="A604" s="27">
        <v>45824</v>
      </c>
      <c r="B604" t="s">
        <v>144</v>
      </c>
      <c r="C604" t="s">
        <v>1628</v>
      </c>
      <c r="D604" t="s">
        <v>3898</v>
      </c>
      <c r="E604" t="s">
        <v>1563</v>
      </c>
      <c r="F604" t="s">
        <v>3854</v>
      </c>
      <c r="G604" t="s">
        <v>1625</v>
      </c>
      <c r="H604" t="s">
        <v>1757</v>
      </c>
      <c r="I604" t="s">
        <v>1758</v>
      </c>
      <c r="J604" t="s">
        <v>1759</v>
      </c>
      <c r="K604" t="s">
        <v>1760</v>
      </c>
      <c r="L604" t="s">
        <v>1756</v>
      </c>
      <c r="M604" t="s">
        <v>145</v>
      </c>
      <c r="N604">
        <v>20</v>
      </c>
      <c r="O604" t="s">
        <v>16</v>
      </c>
      <c r="P604" t="s">
        <v>26</v>
      </c>
      <c r="Q604" t="s">
        <v>113</v>
      </c>
      <c r="R604" t="s">
        <v>12</v>
      </c>
      <c r="S604">
        <v>3</v>
      </c>
      <c r="T604">
        <v>765.21</v>
      </c>
      <c r="U604">
        <v>0.14000000000000001</v>
      </c>
      <c r="V604">
        <v>1974.2418</v>
      </c>
      <c r="W604" t="s">
        <v>1826</v>
      </c>
    </row>
    <row r="605" spans="1:23">
      <c r="A605" s="27">
        <v>45824</v>
      </c>
      <c r="B605" t="s">
        <v>1160</v>
      </c>
      <c r="C605" t="s">
        <v>1638</v>
      </c>
      <c r="D605" t="s">
        <v>3903</v>
      </c>
      <c r="E605" t="s">
        <v>1566</v>
      </c>
      <c r="F605" t="s">
        <v>3887</v>
      </c>
      <c r="G605" t="s">
        <v>1605</v>
      </c>
      <c r="H605" t="s">
        <v>1789</v>
      </c>
      <c r="I605" t="s">
        <v>1790</v>
      </c>
      <c r="J605" t="s">
        <v>1754</v>
      </c>
      <c r="K605" t="s">
        <v>1791</v>
      </c>
      <c r="L605" t="s">
        <v>1772</v>
      </c>
      <c r="M605" t="s">
        <v>1161</v>
      </c>
      <c r="N605">
        <v>21</v>
      </c>
      <c r="O605" t="s">
        <v>16</v>
      </c>
      <c r="P605" t="s">
        <v>26</v>
      </c>
      <c r="Q605" t="s">
        <v>96</v>
      </c>
      <c r="R605" t="s">
        <v>12</v>
      </c>
      <c r="S605">
        <v>4</v>
      </c>
      <c r="T605">
        <v>557.51</v>
      </c>
      <c r="U605">
        <v>0.11</v>
      </c>
      <c r="V605">
        <v>1984.7356</v>
      </c>
      <c r="W605" t="s">
        <v>1826</v>
      </c>
    </row>
    <row r="606" spans="1:23">
      <c r="A606" s="27">
        <v>45826</v>
      </c>
      <c r="B606" t="s">
        <v>849</v>
      </c>
      <c r="C606" t="s">
        <v>1572</v>
      </c>
      <c r="D606" t="s">
        <v>3860</v>
      </c>
      <c r="E606" t="s">
        <v>1558</v>
      </c>
      <c r="F606" t="s">
        <v>3861</v>
      </c>
      <c r="G606" t="s">
        <v>1569</v>
      </c>
      <c r="H606" t="s">
        <v>1782</v>
      </c>
      <c r="I606" t="s">
        <v>1783</v>
      </c>
      <c r="J606" t="s">
        <v>1784</v>
      </c>
      <c r="K606" t="s">
        <v>1785</v>
      </c>
      <c r="L606" t="s">
        <v>1772</v>
      </c>
      <c r="M606" t="s">
        <v>850</v>
      </c>
      <c r="N606">
        <v>32</v>
      </c>
      <c r="O606" t="s">
        <v>16</v>
      </c>
      <c r="P606" t="s">
        <v>26</v>
      </c>
      <c r="Q606" t="s">
        <v>92</v>
      </c>
      <c r="R606" t="s">
        <v>12</v>
      </c>
      <c r="S606">
        <v>3</v>
      </c>
      <c r="T606">
        <v>906.99</v>
      </c>
      <c r="U606">
        <v>0.26</v>
      </c>
      <c r="V606">
        <v>2013.5178000000001</v>
      </c>
      <c r="W606" t="s">
        <v>1824</v>
      </c>
    </row>
    <row r="607" spans="1:23">
      <c r="A607" s="27">
        <v>45829</v>
      </c>
      <c r="B607" t="s">
        <v>114</v>
      </c>
      <c r="C607" t="s">
        <v>1732</v>
      </c>
      <c r="D607" t="s">
        <v>3953</v>
      </c>
      <c r="E607" t="s">
        <v>1544</v>
      </c>
      <c r="F607" t="s">
        <v>3866</v>
      </c>
      <c r="G607" t="s">
        <v>1589</v>
      </c>
      <c r="H607" t="s">
        <v>1792</v>
      </c>
      <c r="I607" t="s">
        <v>1793</v>
      </c>
      <c r="J607" t="s">
        <v>1763</v>
      </c>
      <c r="K607" t="s">
        <v>395</v>
      </c>
      <c r="L607" t="s">
        <v>1772</v>
      </c>
      <c r="M607" t="s">
        <v>115</v>
      </c>
      <c r="N607">
        <v>31</v>
      </c>
      <c r="O607" t="s">
        <v>9</v>
      </c>
      <c r="P607" t="s">
        <v>26</v>
      </c>
      <c r="Q607" t="s">
        <v>267</v>
      </c>
      <c r="R607" t="s">
        <v>12</v>
      </c>
      <c r="S607">
        <v>3</v>
      </c>
      <c r="T607">
        <v>862.18</v>
      </c>
      <c r="U607">
        <v>0.22</v>
      </c>
      <c r="V607">
        <v>2017.5011999999999</v>
      </c>
      <c r="W607" t="s">
        <v>1826</v>
      </c>
    </row>
    <row r="608" spans="1:23">
      <c r="A608" s="27">
        <v>45830</v>
      </c>
      <c r="B608" t="s">
        <v>384</v>
      </c>
      <c r="C608" t="s">
        <v>1744</v>
      </c>
      <c r="D608" t="s">
        <v>3959</v>
      </c>
      <c r="E608" t="s">
        <v>1563</v>
      </c>
      <c r="F608" t="s">
        <v>3854</v>
      </c>
      <c r="G608" t="s">
        <v>1629</v>
      </c>
      <c r="H608" t="s">
        <v>1797</v>
      </c>
      <c r="I608" t="s">
        <v>1798</v>
      </c>
      <c r="J608" t="s">
        <v>1754</v>
      </c>
      <c r="K608" t="s">
        <v>129</v>
      </c>
      <c r="L608" t="s">
        <v>1756</v>
      </c>
      <c r="M608" t="s">
        <v>385</v>
      </c>
      <c r="N608">
        <v>27</v>
      </c>
      <c r="O608" t="s">
        <v>9</v>
      </c>
      <c r="P608" t="s">
        <v>26</v>
      </c>
      <c r="Q608" t="s">
        <v>171</v>
      </c>
      <c r="R608" t="s">
        <v>12</v>
      </c>
      <c r="S608">
        <v>3</v>
      </c>
      <c r="T608">
        <v>758.87</v>
      </c>
      <c r="U608">
        <v>0.11</v>
      </c>
      <c r="V608">
        <v>2026.1829</v>
      </c>
      <c r="W608" t="s">
        <v>1824</v>
      </c>
    </row>
    <row r="609" spans="1:23">
      <c r="A609" s="27">
        <v>45831</v>
      </c>
      <c r="B609" t="s">
        <v>654</v>
      </c>
      <c r="C609" t="s">
        <v>1702</v>
      </c>
      <c r="D609" t="s">
        <v>3938</v>
      </c>
      <c r="E609" t="s">
        <v>1563</v>
      </c>
      <c r="F609" t="s">
        <v>3866</v>
      </c>
      <c r="G609" t="s">
        <v>1665</v>
      </c>
      <c r="H609" t="s">
        <v>1782</v>
      </c>
      <c r="I609" t="s">
        <v>1783</v>
      </c>
      <c r="J609" t="s">
        <v>1784</v>
      </c>
      <c r="K609" t="s">
        <v>1785</v>
      </c>
      <c r="L609" t="s">
        <v>1772</v>
      </c>
      <c r="M609" t="s">
        <v>655</v>
      </c>
      <c r="N609">
        <v>30</v>
      </c>
      <c r="O609" t="s">
        <v>9</v>
      </c>
      <c r="P609" t="s">
        <v>26</v>
      </c>
      <c r="Q609" t="s">
        <v>11</v>
      </c>
      <c r="R609" t="s">
        <v>12</v>
      </c>
      <c r="S609">
        <v>3</v>
      </c>
      <c r="T609">
        <v>815.49</v>
      </c>
      <c r="U609">
        <v>0.17</v>
      </c>
      <c r="V609">
        <v>2030.5700999999999</v>
      </c>
      <c r="W609" t="s">
        <v>1829</v>
      </c>
    </row>
    <row r="610" spans="1:23">
      <c r="A610" s="27">
        <v>45832</v>
      </c>
      <c r="B610" t="s">
        <v>881</v>
      </c>
      <c r="C610" t="s">
        <v>1560</v>
      </c>
      <c r="D610" t="s">
        <v>3851</v>
      </c>
      <c r="E610" t="s">
        <v>1544</v>
      </c>
      <c r="F610" t="s">
        <v>3852</v>
      </c>
      <c r="G610" t="s">
        <v>1725</v>
      </c>
      <c r="H610" t="s">
        <v>1801</v>
      </c>
      <c r="I610" t="s">
        <v>1802</v>
      </c>
      <c r="J610" t="s">
        <v>1759</v>
      </c>
      <c r="K610" t="s">
        <v>1803</v>
      </c>
      <c r="L610" t="s">
        <v>1756</v>
      </c>
      <c r="M610" t="s">
        <v>882</v>
      </c>
      <c r="N610">
        <v>22</v>
      </c>
      <c r="O610" t="s">
        <v>16</v>
      </c>
      <c r="P610" t="s">
        <v>26</v>
      </c>
      <c r="Q610" t="s">
        <v>47</v>
      </c>
      <c r="R610" t="s">
        <v>12</v>
      </c>
      <c r="S610">
        <v>3</v>
      </c>
      <c r="T610">
        <v>754.02</v>
      </c>
      <c r="U610">
        <v>0.1</v>
      </c>
      <c r="V610">
        <v>2035.854</v>
      </c>
      <c r="W610" t="s">
        <v>1824</v>
      </c>
    </row>
    <row r="611" spans="1:23">
      <c r="A611" s="27">
        <v>45832</v>
      </c>
      <c r="B611" t="s">
        <v>344</v>
      </c>
      <c r="C611" t="s">
        <v>1553</v>
      </c>
      <c r="D611" t="s">
        <v>3845</v>
      </c>
      <c r="E611" t="s">
        <v>1547</v>
      </c>
      <c r="F611" t="s">
        <v>3846</v>
      </c>
      <c r="G611" t="s">
        <v>1681</v>
      </c>
      <c r="H611" t="s">
        <v>1813</v>
      </c>
      <c r="I611" t="s">
        <v>1814</v>
      </c>
      <c r="J611" t="s">
        <v>1754</v>
      </c>
      <c r="K611" t="s">
        <v>1815</v>
      </c>
      <c r="L611" t="s">
        <v>1772</v>
      </c>
      <c r="M611" t="s">
        <v>345</v>
      </c>
      <c r="N611">
        <v>30</v>
      </c>
      <c r="O611" t="s">
        <v>16</v>
      </c>
      <c r="P611" t="s">
        <v>26</v>
      </c>
      <c r="Q611" t="s">
        <v>62</v>
      </c>
      <c r="R611" t="s">
        <v>12</v>
      </c>
      <c r="S611">
        <v>4</v>
      </c>
      <c r="T611">
        <v>603.30999999999995</v>
      </c>
      <c r="U611">
        <v>0.15</v>
      </c>
      <c r="V611">
        <v>2051.2539999999999</v>
      </c>
      <c r="W611" t="s">
        <v>1829</v>
      </c>
    </row>
    <row r="612" spans="1:23">
      <c r="A612" s="27">
        <v>45836</v>
      </c>
      <c r="B612" t="s">
        <v>164</v>
      </c>
      <c r="C612" t="s">
        <v>1650</v>
      </c>
      <c r="D612" t="s">
        <v>3911</v>
      </c>
      <c r="E612" t="s">
        <v>1563</v>
      </c>
      <c r="F612" t="s">
        <v>3848</v>
      </c>
      <c r="G612" t="s">
        <v>1611</v>
      </c>
      <c r="H612" t="s">
        <v>1794</v>
      </c>
      <c r="I612" t="s">
        <v>1795</v>
      </c>
      <c r="J612" t="s">
        <v>1759</v>
      </c>
      <c r="K612" t="s">
        <v>1796</v>
      </c>
      <c r="L612" t="s">
        <v>1772</v>
      </c>
      <c r="M612" t="s">
        <v>165</v>
      </c>
      <c r="N612">
        <v>19</v>
      </c>
      <c r="O612" t="s">
        <v>9</v>
      </c>
      <c r="P612" t="s">
        <v>26</v>
      </c>
      <c r="Q612" t="s">
        <v>156</v>
      </c>
      <c r="R612" t="s">
        <v>12</v>
      </c>
      <c r="S612">
        <v>3</v>
      </c>
      <c r="T612">
        <v>781.39</v>
      </c>
      <c r="U612">
        <v>0.12</v>
      </c>
      <c r="V612">
        <v>2062.8696</v>
      </c>
      <c r="W612" t="s">
        <v>1824</v>
      </c>
    </row>
    <row r="613" spans="1:23">
      <c r="A613" s="27">
        <v>45837</v>
      </c>
      <c r="B613" t="s">
        <v>384</v>
      </c>
      <c r="C613" t="s">
        <v>1640</v>
      </c>
      <c r="D613" t="s">
        <v>3904</v>
      </c>
      <c r="E613" t="s">
        <v>1547</v>
      </c>
      <c r="F613" t="s">
        <v>3843</v>
      </c>
      <c r="G613" t="s">
        <v>1556</v>
      </c>
      <c r="H613" t="s">
        <v>1801</v>
      </c>
      <c r="I613" t="s">
        <v>1802</v>
      </c>
      <c r="J613" t="s">
        <v>1759</v>
      </c>
      <c r="K613" t="s">
        <v>1803</v>
      </c>
      <c r="L613" t="s">
        <v>1756</v>
      </c>
      <c r="M613" t="s">
        <v>385</v>
      </c>
      <c r="N613">
        <v>27</v>
      </c>
      <c r="O613" t="s">
        <v>9</v>
      </c>
      <c r="P613" t="s">
        <v>26</v>
      </c>
      <c r="Q613" t="s">
        <v>254</v>
      </c>
      <c r="R613" t="s">
        <v>12</v>
      </c>
      <c r="S613">
        <v>4</v>
      </c>
      <c r="T613">
        <v>614.99</v>
      </c>
      <c r="U613">
        <v>0.16</v>
      </c>
      <c r="V613">
        <v>2066.3663999999999</v>
      </c>
      <c r="W613" t="s">
        <v>1829</v>
      </c>
    </row>
    <row r="614" spans="1:23">
      <c r="A614" s="27">
        <v>45842</v>
      </c>
      <c r="B614" t="s">
        <v>384</v>
      </c>
      <c r="C614" t="s">
        <v>1694</v>
      </c>
      <c r="D614" t="s">
        <v>3934</v>
      </c>
      <c r="E614" t="s">
        <v>1566</v>
      </c>
      <c r="F614" t="s">
        <v>3887</v>
      </c>
      <c r="G614" t="s">
        <v>1599</v>
      </c>
      <c r="H614" t="s">
        <v>1789</v>
      </c>
      <c r="I614" t="s">
        <v>1790</v>
      </c>
      <c r="J614" t="s">
        <v>1754</v>
      </c>
      <c r="K614" t="s">
        <v>1791</v>
      </c>
      <c r="L614" t="s">
        <v>1772</v>
      </c>
      <c r="M614" t="s">
        <v>385</v>
      </c>
      <c r="N614">
        <v>27</v>
      </c>
      <c r="O614" t="s">
        <v>9</v>
      </c>
      <c r="P614" t="s">
        <v>26</v>
      </c>
      <c r="Q614" t="s">
        <v>74</v>
      </c>
      <c r="R614" t="s">
        <v>12</v>
      </c>
      <c r="S614">
        <v>3</v>
      </c>
      <c r="T614">
        <v>909.11</v>
      </c>
      <c r="U614">
        <v>0.23</v>
      </c>
      <c r="V614">
        <v>2100.0441000000001</v>
      </c>
      <c r="W614" t="s">
        <v>1829</v>
      </c>
    </row>
    <row r="615" spans="1:23">
      <c r="A615" s="27">
        <v>45843</v>
      </c>
      <c r="B615" t="s">
        <v>36</v>
      </c>
      <c r="C615" t="s">
        <v>1714</v>
      </c>
      <c r="D615" t="s">
        <v>3944</v>
      </c>
      <c r="E615" t="s">
        <v>1558</v>
      </c>
      <c r="F615" t="s">
        <v>3850</v>
      </c>
      <c r="G615" t="s">
        <v>1713</v>
      </c>
      <c r="H615" t="s">
        <v>1807</v>
      </c>
      <c r="I615" t="s">
        <v>1808</v>
      </c>
      <c r="J615" t="s">
        <v>1759</v>
      </c>
      <c r="K615" t="s">
        <v>1809</v>
      </c>
      <c r="L615" t="s">
        <v>1756</v>
      </c>
      <c r="M615" t="s">
        <v>37</v>
      </c>
      <c r="N615">
        <v>29</v>
      </c>
      <c r="O615" t="s">
        <v>16</v>
      </c>
      <c r="P615" t="s">
        <v>26</v>
      </c>
      <c r="Q615" t="s">
        <v>66</v>
      </c>
      <c r="R615" t="s">
        <v>12</v>
      </c>
      <c r="S615">
        <v>3</v>
      </c>
      <c r="T615">
        <v>816.87</v>
      </c>
      <c r="U615">
        <v>0.14000000000000001</v>
      </c>
      <c r="V615">
        <v>2107.5246000000002</v>
      </c>
      <c r="W615" t="s">
        <v>1829</v>
      </c>
    </row>
    <row r="616" spans="1:23">
      <c r="A616" s="27">
        <v>45844</v>
      </c>
      <c r="B616" t="s">
        <v>1154</v>
      </c>
      <c r="C616" t="s">
        <v>1670</v>
      </c>
      <c r="D616" t="s">
        <v>3921</v>
      </c>
      <c r="E616" t="s">
        <v>1566</v>
      </c>
      <c r="F616" t="s">
        <v>3872</v>
      </c>
      <c r="G616" t="s">
        <v>1695</v>
      </c>
      <c r="H616" t="s">
        <v>1789</v>
      </c>
      <c r="I616" t="s">
        <v>1790</v>
      </c>
      <c r="J616" t="s">
        <v>1754</v>
      </c>
      <c r="K616" t="s">
        <v>1791</v>
      </c>
      <c r="L616" t="s">
        <v>1772</v>
      </c>
      <c r="M616" t="s">
        <v>1155</v>
      </c>
      <c r="N616">
        <v>20</v>
      </c>
      <c r="O616" t="s">
        <v>16</v>
      </c>
      <c r="P616" t="s">
        <v>26</v>
      </c>
      <c r="Q616" t="s">
        <v>184</v>
      </c>
      <c r="R616" t="s">
        <v>12</v>
      </c>
      <c r="S616">
        <v>3</v>
      </c>
      <c r="T616">
        <v>808.87</v>
      </c>
      <c r="U616">
        <v>0.12</v>
      </c>
      <c r="V616">
        <v>2135.4168</v>
      </c>
      <c r="W616" t="s">
        <v>1826</v>
      </c>
    </row>
    <row r="617" spans="1:23">
      <c r="A617" s="27">
        <v>45847</v>
      </c>
      <c r="B617" t="s">
        <v>255</v>
      </c>
      <c r="C617" t="s">
        <v>1598</v>
      </c>
      <c r="D617" t="s">
        <v>3880</v>
      </c>
      <c r="E617" t="s">
        <v>1547</v>
      </c>
      <c r="F617" t="s">
        <v>3848</v>
      </c>
      <c r="G617" t="s">
        <v>1627</v>
      </c>
      <c r="H617" t="s">
        <v>1807</v>
      </c>
      <c r="I617" t="s">
        <v>1808</v>
      </c>
      <c r="J617" t="s">
        <v>1759</v>
      </c>
      <c r="K617" t="s">
        <v>1809</v>
      </c>
      <c r="L617" t="s">
        <v>1756</v>
      </c>
      <c r="M617" t="s">
        <v>256</v>
      </c>
      <c r="N617">
        <v>24</v>
      </c>
      <c r="O617" t="s">
        <v>16</v>
      </c>
      <c r="P617" t="s">
        <v>26</v>
      </c>
      <c r="Q617" t="s">
        <v>233</v>
      </c>
      <c r="R617" t="s">
        <v>12</v>
      </c>
      <c r="S617">
        <v>3</v>
      </c>
      <c r="T617">
        <v>852.72</v>
      </c>
      <c r="U617">
        <v>0.16</v>
      </c>
      <c r="V617">
        <v>2148.8544000000002</v>
      </c>
      <c r="W617" t="s">
        <v>1824</v>
      </c>
    </row>
    <row r="618" spans="1:23">
      <c r="A618" s="27">
        <v>45849</v>
      </c>
      <c r="B618" t="s">
        <v>687</v>
      </c>
      <c r="C618" t="s">
        <v>1624</v>
      </c>
      <c r="D618" t="s">
        <v>3895</v>
      </c>
      <c r="E618" t="s">
        <v>1566</v>
      </c>
      <c r="F618" t="s">
        <v>3879</v>
      </c>
      <c r="G618" t="s">
        <v>1605</v>
      </c>
      <c r="H618" t="s">
        <v>1794</v>
      </c>
      <c r="I618" t="s">
        <v>1795</v>
      </c>
      <c r="J618" t="s">
        <v>1759</v>
      </c>
      <c r="K618" t="s">
        <v>1796</v>
      </c>
      <c r="L618" t="s">
        <v>1772</v>
      </c>
      <c r="M618" t="s">
        <v>688</v>
      </c>
      <c r="N618">
        <v>20</v>
      </c>
      <c r="O618" t="s">
        <v>16</v>
      </c>
      <c r="P618" t="s">
        <v>26</v>
      </c>
      <c r="Q618" t="s">
        <v>18</v>
      </c>
      <c r="R618" t="s">
        <v>12</v>
      </c>
      <c r="S618">
        <v>4</v>
      </c>
      <c r="T618">
        <v>619.74</v>
      </c>
      <c r="U618">
        <v>0.13</v>
      </c>
      <c r="V618">
        <v>2156.6952000000001</v>
      </c>
      <c r="W618" t="s">
        <v>1824</v>
      </c>
    </row>
    <row r="619" spans="1:23">
      <c r="A619" s="27">
        <v>45849</v>
      </c>
      <c r="B619" t="s">
        <v>1257</v>
      </c>
      <c r="C619" t="s">
        <v>1580</v>
      </c>
      <c r="D619" t="s">
        <v>3867</v>
      </c>
      <c r="E619" t="s">
        <v>1558</v>
      </c>
      <c r="F619" t="s">
        <v>3868</v>
      </c>
      <c r="G619" t="s">
        <v>1593</v>
      </c>
      <c r="H619" t="s">
        <v>1782</v>
      </c>
      <c r="I619" t="s">
        <v>1783</v>
      </c>
      <c r="J619" t="s">
        <v>1784</v>
      </c>
      <c r="K619" t="s">
        <v>1785</v>
      </c>
      <c r="L619" t="s">
        <v>1772</v>
      </c>
      <c r="M619" t="s">
        <v>1258</v>
      </c>
      <c r="N619">
        <v>22</v>
      </c>
      <c r="O619" t="s">
        <v>16</v>
      </c>
      <c r="P619" t="s">
        <v>26</v>
      </c>
      <c r="Q619" t="s">
        <v>35</v>
      </c>
      <c r="R619" t="s">
        <v>12</v>
      </c>
      <c r="S619">
        <v>4</v>
      </c>
      <c r="T619">
        <v>700.88</v>
      </c>
      <c r="U619">
        <v>0.23</v>
      </c>
      <c r="V619">
        <v>2158.7103999999999</v>
      </c>
      <c r="W619" t="s">
        <v>1824</v>
      </c>
    </row>
    <row r="620" spans="1:23">
      <c r="A620" s="27">
        <v>45849</v>
      </c>
      <c r="B620" t="s">
        <v>55</v>
      </c>
      <c r="C620" t="s">
        <v>1551</v>
      </c>
      <c r="D620" t="s">
        <v>3844</v>
      </c>
      <c r="E620" t="s">
        <v>1547</v>
      </c>
      <c r="F620" t="s">
        <v>3843</v>
      </c>
      <c r="G620" t="s">
        <v>1569</v>
      </c>
      <c r="H620" t="s">
        <v>1766</v>
      </c>
      <c r="I620" t="s">
        <v>1767</v>
      </c>
      <c r="J620" t="s">
        <v>1759</v>
      </c>
      <c r="K620" t="s">
        <v>1768</v>
      </c>
      <c r="L620" t="s">
        <v>1765</v>
      </c>
      <c r="M620" t="s">
        <v>56</v>
      </c>
      <c r="N620">
        <v>28</v>
      </c>
      <c r="O620" t="s">
        <v>16</v>
      </c>
      <c r="P620" t="s">
        <v>26</v>
      </c>
      <c r="Q620" t="s">
        <v>237</v>
      </c>
      <c r="R620" t="s">
        <v>12</v>
      </c>
      <c r="S620">
        <v>3</v>
      </c>
      <c r="T620">
        <v>728.32</v>
      </c>
      <c r="U620">
        <v>0.01</v>
      </c>
      <c r="V620">
        <v>2163.1104</v>
      </c>
      <c r="W620" t="s">
        <v>1826</v>
      </c>
    </row>
    <row r="621" spans="1:23">
      <c r="A621" s="27">
        <v>45850</v>
      </c>
      <c r="B621" t="s">
        <v>1425</v>
      </c>
      <c r="C621" t="s">
        <v>1708</v>
      </c>
      <c r="D621" t="s">
        <v>3941</v>
      </c>
      <c r="E621" t="s">
        <v>1544</v>
      </c>
      <c r="F621" t="s">
        <v>3858</v>
      </c>
      <c r="G621" t="s">
        <v>1743</v>
      </c>
      <c r="H621" t="s">
        <v>1801</v>
      </c>
      <c r="I621" t="s">
        <v>1802</v>
      </c>
      <c r="J621" t="s">
        <v>1759</v>
      </c>
      <c r="K621" t="s">
        <v>1803</v>
      </c>
      <c r="L621" t="s">
        <v>1756</v>
      </c>
      <c r="M621" t="s">
        <v>1426</v>
      </c>
      <c r="N621">
        <v>34</v>
      </c>
      <c r="O621" t="s">
        <v>16</v>
      </c>
      <c r="P621" t="s">
        <v>26</v>
      </c>
      <c r="Q621" t="s">
        <v>434</v>
      </c>
      <c r="R621" t="s">
        <v>12</v>
      </c>
      <c r="S621">
        <v>4</v>
      </c>
      <c r="T621">
        <v>643.96</v>
      </c>
      <c r="U621">
        <v>0.16</v>
      </c>
      <c r="V621">
        <v>2163.7055999999998</v>
      </c>
      <c r="W621" t="s">
        <v>1826</v>
      </c>
    </row>
    <row r="622" spans="1:23">
      <c r="A622" s="27">
        <v>45851</v>
      </c>
      <c r="B622" t="s">
        <v>1464</v>
      </c>
      <c r="C622" t="s">
        <v>1694</v>
      </c>
      <c r="D622" t="s">
        <v>3934</v>
      </c>
      <c r="E622" t="s">
        <v>1566</v>
      </c>
      <c r="F622" t="s">
        <v>3887</v>
      </c>
      <c r="G622" t="s">
        <v>1679</v>
      </c>
      <c r="H622" t="s">
        <v>1769</v>
      </c>
      <c r="I622" t="s">
        <v>1770</v>
      </c>
      <c r="J622" t="s">
        <v>1763</v>
      </c>
      <c r="K622" t="s">
        <v>1771</v>
      </c>
      <c r="L622" t="s">
        <v>1772</v>
      </c>
      <c r="M622" t="s">
        <v>1465</v>
      </c>
      <c r="N622">
        <v>18</v>
      </c>
      <c r="O622" t="s">
        <v>16</v>
      </c>
      <c r="P622" t="s">
        <v>26</v>
      </c>
      <c r="Q622" t="s">
        <v>287</v>
      </c>
      <c r="R622" t="s">
        <v>12</v>
      </c>
      <c r="S622">
        <v>4</v>
      </c>
      <c r="T622">
        <v>753</v>
      </c>
      <c r="U622">
        <v>0.28000000000000003</v>
      </c>
      <c r="V622">
        <v>2168.64</v>
      </c>
      <c r="W622" t="s">
        <v>1824</v>
      </c>
    </row>
    <row r="623" spans="1:23">
      <c r="A623" s="27">
        <v>45851</v>
      </c>
      <c r="B623" t="s">
        <v>366</v>
      </c>
      <c r="C623" t="s">
        <v>1726</v>
      </c>
      <c r="D623" t="s">
        <v>3950</v>
      </c>
      <c r="E623" t="s">
        <v>1558</v>
      </c>
      <c r="F623" t="s">
        <v>3906</v>
      </c>
      <c r="G623" t="s">
        <v>1669</v>
      </c>
      <c r="H623" t="s">
        <v>1813</v>
      </c>
      <c r="I623" t="s">
        <v>1814</v>
      </c>
      <c r="J623" t="s">
        <v>1754</v>
      </c>
      <c r="K623" t="s">
        <v>1815</v>
      </c>
      <c r="L623" t="s">
        <v>1772</v>
      </c>
      <c r="M623" t="s">
        <v>367</v>
      </c>
      <c r="N623">
        <v>21</v>
      </c>
      <c r="O623" t="s">
        <v>9</v>
      </c>
      <c r="P623" t="s">
        <v>26</v>
      </c>
      <c r="Q623" t="s">
        <v>88</v>
      </c>
      <c r="R623" t="s">
        <v>12</v>
      </c>
      <c r="S623">
        <v>4</v>
      </c>
      <c r="T623">
        <v>611.29999999999995</v>
      </c>
      <c r="U623">
        <v>0.11</v>
      </c>
      <c r="V623">
        <v>2176.2280000000001</v>
      </c>
      <c r="W623" t="s">
        <v>1824</v>
      </c>
    </row>
    <row r="624" spans="1:23">
      <c r="A624" s="27">
        <v>45851</v>
      </c>
      <c r="B624" t="s">
        <v>1437</v>
      </c>
      <c r="C624" t="s">
        <v>1644</v>
      </c>
      <c r="D624" t="s">
        <v>3907</v>
      </c>
      <c r="E624" t="s">
        <v>1563</v>
      </c>
      <c r="F624" t="s">
        <v>3848</v>
      </c>
      <c r="G624" t="s">
        <v>1673</v>
      </c>
      <c r="H624" t="s">
        <v>1813</v>
      </c>
      <c r="I624" t="s">
        <v>1814</v>
      </c>
      <c r="J624" t="s">
        <v>1754</v>
      </c>
      <c r="K624" t="s">
        <v>1815</v>
      </c>
      <c r="L624" t="s">
        <v>1772</v>
      </c>
      <c r="M624" t="s">
        <v>1438</v>
      </c>
      <c r="N624">
        <v>18</v>
      </c>
      <c r="O624" t="s">
        <v>9</v>
      </c>
      <c r="P624" t="s">
        <v>26</v>
      </c>
      <c r="Q624" t="s">
        <v>81</v>
      </c>
      <c r="R624" t="s">
        <v>12</v>
      </c>
      <c r="S624">
        <v>3</v>
      </c>
      <c r="T624">
        <v>807.95</v>
      </c>
      <c r="U624">
        <v>0.1</v>
      </c>
      <c r="V624">
        <v>2181.4650000000011</v>
      </c>
      <c r="W624" t="s">
        <v>1824</v>
      </c>
    </row>
    <row r="625" spans="1:23">
      <c r="A625" s="27">
        <v>45853</v>
      </c>
      <c r="B625" t="s">
        <v>1425</v>
      </c>
      <c r="C625" t="s">
        <v>1730</v>
      </c>
      <c r="D625" t="s">
        <v>3952</v>
      </c>
      <c r="E625" t="s">
        <v>1547</v>
      </c>
      <c r="F625" t="s">
        <v>3894</v>
      </c>
      <c r="G625" t="s">
        <v>1723</v>
      </c>
      <c r="H625" t="s">
        <v>1813</v>
      </c>
      <c r="I625" t="s">
        <v>1814</v>
      </c>
      <c r="J625" t="s">
        <v>1754</v>
      </c>
      <c r="K625" t="s">
        <v>1815</v>
      </c>
      <c r="L625" t="s">
        <v>1772</v>
      </c>
      <c r="M625" t="s">
        <v>1426</v>
      </c>
      <c r="N625">
        <v>34</v>
      </c>
      <c r="O625" t="s">
        <v>16</v>
      </c>
      <c r="P625" t="s">
        <v>26</v>
      </c>
      <c r="Q625" t="s">
        <v>18</v>
      </c>
      <c r="R625" t="s">
        <v>12</v>
      </c>
      <c r="S625">
        <v>3</v>
      </c>
      <c r="T625">
        <v>811.16</v>
      </c>
      <c r="U625">
        <v>0.1</v>
      </c>
      <c r="V625">
        <v>2190.1320000000001</v>
      </c>
      <c r="W625" t="s">
        <v>1826</v>
      </c>
    </row>
    <row r="626" spans="1:23">
      <c r="A626" s="27">
        <v>45854</v>
      </c>
      <c r="B626" t="s">
        <v>1325</v>
      </c>
      <c r="C626" t="s">
        <v>1612</v>
      </c>
      <c r="D626" t="s">
        <v>3888</v>
      </c>
      <c r="E626" t="s">
        <v>1558</v>
      </c>
      <c r="F626" t="s">
        <v>3850</v>
      </c>
      <c r="G626" t="s">
        <v>1677</v>
      </c>
      <c r="H626" t="s">
        <v>1769</v>
      </c>
      <c r="I626" t="s">
        <v>1770</v>
      </c>
      <c r="J626" t="s">
        <v>1763</v>
      </c>
      <c r="K626" t="s">
        <v>1771</v>
      </c>
      <c r="L626" t="s">
        <v>1772</v>
      </c>
      <c r="M626" t="s">
        <v>1326</v>
      </c>
      <c r="N626">
        <v>18</v>
      </c>
      <c r="O626" t="s">
        <v>16</v>
      </c>
      <c r="P626" t="s">
        <v>26</v>
      </c>
      <c r="Q626" t="s">
        <v>18</v>
      </c>
      <c r="R626" t="s">
        <v>12</v>
      </c>
      <c r="S626">
        <v>3</v>
      </c>
      <c r="T626">
        <v>918.76</v>
      </c>
      <c r="U626">
        <v>0.2</v>
      </c>
      <c r="V626">
        <v>2205.0239999999999</v>
      </c>
      <c r="W626" t="s">
        <v>1826</v>
      </c>
    </row>
    <row r="627" spans="1:23">
      <c r="A627" s="27">
        <v>45859</v>
      </c>
      <c r="B627" t="s">
        <v>114</v>
      </c>
      <c r="C627" t="s">
        <v>1702</v>
      </c>
      <c r="D627" t="s">
        <v>3938</v>
      </c>
      <c r="E627" t="s">
        <v>1563</v>
      </c>
      <c r="F627" t="s">
        <v>3866</v>
      </c>
      <c r="G627" t="s">
        <v>1647</v>
      </c>
      <c r="H627" t="s">
        <v>1786</v>
      </c>
      <c r="I627" t="s">
        <v>1787</v>
      </c>
      <c r="J627" t="s">
        <v>1763</v>
      </c>
      <c r="K627" t="s">
        <v>1788</v>
      </c>
      <c r="L627" t="s">
        <v>1756</v>
      </c>
      <c r="M627" t="s">
        <v>115</v>
      </c>
      <c r="N627">
        <v>31</v>
      </c>
      <c r="O627" t="s">
        <v>9</v>
      </c>
      <c r="P627" t="s">
        <v>26</v>
      </c>
      <c r="Q627" t="s">
        <v>99</v>
      </c>
      <c r="R627" t="s">
        <v>12</v>
      </c>
      <c r="S627">
        <v>4</v>
      </c>
      <c r="T627">
        <v>700.31</v>
      </c>
      <c r="U627">
        <v>0.2</v>
      </c>
      <c r="V627">
        <v>2240.9920000000002</v>
      </c>
      <c r="W627" t="s">
        <v>1826</v>
      </c>
    </row>
    <row r="628" spans="1:23">
      <c r="A628" s="27">
        <v>45860</v>
      </c>
      <c r="B628" t="s">
        <v>405</v>
      </c>
      <c r="C628" t="s">
        <v>1598</v>
      </c>
      <c r="D628" t="s">
        <v>3880</v>
      </c>
      <c r="E628" t="s">
        <v>1547</v>
      </c>
      <c r="F628" t="s">
        <v>3848</v>
      </c>
      <c r="G628" t="s">
        <v>1641</v>
      </c>
      <c r="H628" t="s">
        <v>1807</v>
      </c>
      <c r="I628" t="s">
        <v>1808</v>
      </c>
      <c r="J628" t="s">
        <v>1759</v>
      </c>
      <c r="K628" t="s">
        <v>1809</v>
      </c>
      <c r="L628" t="s">
        <v>1756</v>
      </c>
      <c r="M628" t="s">
        <v>406</v>
      </c>
      <c r="N628">
        <v>18</v>
      </c>
      <c r="O628" t="s">
        <v>16</v>
      </c>
      <c r="P628" t="s">
        <v>26</v>
      </c>
      <c r="Q628" t="s">
        <v>434</v>
      </c>
      <c r="R628" t="s">
        <v>12</v>
      </c>
      <c r="S628">
        <v>3</v>
      </c>
      <c r="T628">
        <v>849.77</v>
      </c>
      <c r="U628">
        <v>0.12</v>
      </c>
      <c r="V628">
        <v>2243.3928000000001</v>
      </c>
      <c r="W628" t="s">
        <v>1829</v>
      </c>
    </row>
    <row r="629" spans="1:23">
      <c r="A629" s="27">
        <v>45861</v>
      </c>
      <c r="B629" t="s">
        <v>449</v>
      </c>
      <c r="C629" t="s">
        <v>1600</v>
      </c>
      <c r="D629" t="s">
        <v>3881</v>
      </c>
      <c r="E629" t="s">
        <v>1563</v>
      </c>
      <c r="F629" t="s">
        <v>3854</v>
      </c>
      <c r="G629" t="s">
        <v>1639</v>
      </c>
      <c r="H629" t="s">
        <v>1782</v>
      </c>
      <c r="I629" t="s">
        <v>1783</v>
      </c>
      <c r="J629" t="s">
        <v>1784</v>
      </c>
      <c r="K629" t="s">
        <v>1785</v>
      </c>
      <c r="L629" t="s">
        <v>1772</v>
      </c>
      <c r="M629" t="s">
        <v>450</v>
      </c>
      <c r="N629">
        <v>34</v>
      </c>
      <c r="O629" t="s">
        <v>16</v>
      </c>
      <c r="P629" t="s">
        <v>26</v>
      </c>
      <c r="Q629" t="s">
        <v>47</v>
      </c>
      <c r="R629" t="s">
        <v>12</v>
      </c>
      <c r="S629">
        <v>3</v>
      </c>
      <c r="T629">
        <v>922.56</v>
      </c>
      <c r="U629">
        <v>0.18</v>
      </c>
      <c r="V629">
        <v>2269.4976000000001</v>
      </c>
      <c r="W629" t="s">
        <v>1826</v>
      </c>
    </row>
    <row r="630" spans="1:23">
      <c r="A630" s="27">
        <v>45861</v>
      </c>
      <c r="B630" t="s">
        <v>241</v>
      </c>
      <c r="C630" t="s">
        <v>1588</v>
      </c>
      <c r="D630" t="s">
        <v>3873</v>
      </c>
      <c r="E630" t="s">
        <v>1566</v>
      </c>
      <c r="F630" t="s">
        <v>3848</v>
      </c>
      <c r="G630" t="s">
        <v>1593</v>
      </c>
      <c r="H630" t="s">
        <v>1782</v>
      </c>
      <c r="I630" t="s">
        <v>1783</v>
      </c>
      <c r="J630" t="s">
        <v>1784</v>
      </c>
      <c r="K630" t="s">
        <v>1785</v>
      </c>
      <c r="L630" t="s">
        <v>1772</v>
      </c>
      <c r="M630" t="s">
        <v>242</v>
      </c>
      <c r="N630">
        <v>21</v>
      </c>
      <c r="O630" t="s">
        <v>16</v>
      </c>
      <c r="P630" t="s">
        <v>26</v>
      </c>
      <c r="Q630" t="s">
        <v>11</v>
      </c>
      <c r="R630" t="s">
        <v>12</v>
      </c>
      <c r="S630">
        <v>4</v>
      </c>
      <c r="T630">
        <v>618.83000000000004</v>
      </c>
      <c r="U630">
        <v>0.08</v>
      </c>
      <c r="V630">
        <v>2277.2944000000002</v>
      </c>
      <c r="W630" t="s">
        <v>1826</v>
      </c>
    </row>
    <row r="631" spans="1:23">
      <c r="A631" s="27">
        <v>45861</v>
      </c>
      <c r="B631" t="s">
        <v>508</v>
      </c>
      <c r="C631" t="s">
        <v>1648</v>
      </c>
      <c r="D631" t="s">
        <v>3910</v>
      </c>
      <c r="E631" t="s">
        <v>1566</v>
      </c>
      <c r="F631" t="s">
        <v>3856</v>
      </c>
      <c r="G631" t="s">
        <v>1723</v>
      </c>
      <c r="H631" t="s">
        <v>1761</v>
      </c>
      <c r="I631" t="s">
        <v>1762</v>
      </c>
      <c r="J631" t="s">
        <v>1763</v>
      </c>
      <c r="K631" t="s">
        <v>1764</v>
      </c>
      <c r="L631" t="s">
        <v>1765</v>
      </c>
      <c r="M631" t="s">
        <v>509</v>
      </c>
      <c r="N631">
        <v>25</v>
      </c>
      <c r="O631" t="s">
        <v>16</v>
      </c>
      <c r="P631" t="s">
        <v>26</v>
      </c>
      <c r="Q631" t="s">
        <v>184</v>
      </c>
      <c r="R631" t="s">
        <v>12</v>
      </c>
      <c r="S631">
        <v>4</v>
      </c>
      <c r="T631">
        <v>694.61</v>
      </c>
      <c r="U631">
        <v>0.18</v>
      </c>
      <c r="V631">
        <v>2278.3208</v>
      </c>
      <c r="W631" t="s">
        <v>1826</v>
      </c>
    </row>
    <row r="632" spans="1:23">
      <c r="A632" s="27">
        <v>45862</v>
      </c>
      <c r="B632" t="s">
        <v>1489</v>
      </c>
      <c r="C632" t="s">
        <v>1700</v>
      </c>
      <c r="D632" t="s">
        <v>3937</v>
      </c>
      <c r="E632" t="s">
        <v>1563</v>
      </c>
      <c r="F632" t="s">
        <v>3839</v>
      </c>
      <c r="G632" t="s">
        <v>1689</v>
      </c>
      <c r="H632" t="s">
        <v>1807</v>
      </c>
      <c r="I632" t="s">
        <v>1808</v>
      </c>
      <c r="J632" t="s">
        <v>1759</v>
      </c>
      <c r="K632" t="s">
        <v>1809</v>
      </c>
      <c r="L632" t="s">
        <v>1756</v>
      </c>
      <c r="M632" t="s">
        <v>1490</v>
      </c>
      <c r="N632">
        <v>32</v>
      </c>
      <c r="O632" t="s">
        <v>9</v>
      </c>
      <c r="P632" t="s">
        <v>26</v>
      </c>
      <c r="Q632" t="s">
        <v>201</v>
      </c>
      <c r="R632" t="s">
        <v>12</v>
      </c>
      <c r="S632">
        <v>3</v>
      </c>
      <c r="T632">
        <v>915.81</v>
      </c>
      <c r="U632">
        <v>0.17</v>
      </c>
      <c r="V632">
        <v>2280.3669</v>
      </c>
      <c r="W632" t="s">
        <v>1826</v>
      </c>
    </row>
    <row r="633" spans="1:23">
      <c r="A633" s="27">
        <v>45862</v>
      </c>
      <c r="B633" t="s">
        <v>1263</v>
      </c>
      <c r="C633" t="s">
        <v>1742</v>
      </c>
      <c r="D633" t="s">
        <v>3958</v>
      </c>
      <c r="E633" t="s">
        <v>1566</v>
      </c>
      <c r="F633" t="s">
        <v>3887</v>
      </c>
      <c r="G633" t="s">
        <v>1723</v>
      </c>
      <c r="H633" t="s">
        <v>1757</v>
      </c>
      <c r="I633" t="s">
        <v>1758</v>
      </c>
      <c r="J633" t="s">
        <v>1759</v>
      </c>
      <c r="K633" t="s">
        <v>1760</v>
      </c>
      <c r="L633" t="s">
        <v>1756</v>
      </c>
      <c r="M633" t="s">
        <v>1264</v>
      </c>
      <c r="N633">
        <v>23</v>
      </c>
      <c r="O633" t="s">
        <v>16</v>
      </c>
      <c r="P633" t="s">
        <v>26</v>
      </c>
      <c r="Q633" t="s">
        <v>156</v>
      </c>
      <c r="R633" t="s">
        <v>12</v>
      </c>
      <c r="S633">
        <v>3</v>
      </c>
      <c r="T633">
        <v>760.38</v>
      </c>
      <c r="U633">
        <v>0</v>
      </c>
      <c r="V633">
        <v>2281.14</v>
      </c>
      <c r="W633" t="s">
        <v>1824</v>
      </c>
    </row>
    <row r="634" spans="1:23">
      <c r="A634" s="27">
        <v>45862</v>
      </c>
      <c r="B634" t="s">
        <v>809</v>
      </c>
      <c r="C634" t="s">
        <v>1634</v>
      </c>
      <c r="D634" t="s">
        <v>3901</v>
      </c>
      <c r="E634" t="s">
        <v>1563</v>
      </c>
      <c r="F634" t="s">
        <v>3839</v>
      </c>
      <c r="G634" t="s">
        <v>1743</v>
      </c>
      <c r="H634" t="s">
        <v>1810</v>
      </c>
      <c r="I634" t="s">
        <v>1811</v>
      </c>
      <c r="J634" t="s">
        <v>1754</v>
      </c>
      <c r="K634" t="s">
        <v>1812</v>
      </c>
      <c r="L634" t="s">
        <v>1756</v>
      </c>
      <c r="M634" t="s">
        <v>3991</v>
      </c>
      <c r="N634">
        <v>32</v>
      </c>
      <c r="O634" t="s">
        <v>9</v>
      </c>
      <c r="P634" t="s">
        <v>26</v>
      </c>
      <c r="Q634" t="s">
        <v>434</v>
      </c>
      <c r="R634" t="s">
        <v>12</v>
      </c>
      <c r="S634">
        <v>3</v>
      </c>
      <c r="T634">
        <v>962.98</v>
      </c>
      <c r="U634">
        <v>0.21</v>
      </c>
      <c r="V634">
        <v>2282.2626</v>
      </c>
      <c r="W634" t="s">
        <v>1824</v>
      </c>
    </row>
    <row r="635" spans="1:23">
      <c r="A635" s="27">
        <v>45863</v>
      </c>
      <c r="B635" t="s">
        <v>449</v>
      </c>
      <c r="C635" t="s">
        <v>1698</v>
      </c>
      <c r="D635" t="s">
        <v>3936</v>
      </c>
      <c r="E635" t="s">
        <v>1547</v>
      </c>
      <c r="F635" t="s">
        <v>3894</v>
      </c>
      <c r="G635" t="s">
        <v>1723</v>
      </c>
      <c r="H635" t="s">
        <v>1786</v>
      </c>
      <c r="I635" t="s">
        <v>1787</v>
      </c>
      <c r="J635" t="s">
        <v>1763</v>
      </c>
      <c r="K635" t="s">
        <v>1788</v>
      </c>
      <c r="L635" t="s">
        <v>1756</v>
      </c>
      <c r="M635" t="s">
        <v>450</v>
      </c>
      <c r="N635">
        <v>34</v>
      </c>
      <c r="O635" t="s">
        <v>16</v>
      </c>
      <c r="P635" t="s">
        <v>26</v>
      </c>
      <c r="Q635" t="s">
        <v>156</v>
      </c>
      <c r="R635" t="s">
        <v>12</v>
      </c>
      <c r="S635">
        <v>4</v>
      </c>
      <c r="T635">
        <v>578.39</v>
      </c>
      <c r="U635">
        <v>0.01</v>
      </c>
      <c r="V635">
        <v>2290.4243999999999</v>
      </c>
      <c r="W635" t="s">
        <v>1824</v>
      </c>
    </row>
    <row r="636" spans="1:23">
      <c r="A636" s="27">
        <v>45864</v>
      </c>
      <c r="B636" t="s">
        <v>114</v>
      </c>
      <c r="C636" t="s">
        <v>1596</v>
      </c>
      <c r="D636" t="s">
        <v>3878</v>
      </c>
      <c r="E636" t="s">
        <v>1566</v>
      </c>
      <c r="F636" t="s">
        <v>3879</v>
      </c>
      <c r="G636" t="s">
        <v>1717</v>
      </c>
      <c r="H636" t="s">
        <v>1813</v>
      </c>
      <c r="I636" t="s">
        <v>1814</v>
      </c>
      <c r="J636" t="s">
        <v>1754</v>
      </c>
      <c r="K636" t="s">
        <v>1815</v>
      </c>
      <c r="L636" t="s">
        <v>1772</v>
      </c>
      <c r="M636" t="s">
        <v>115</v>
      </c>
      <c r="N636">
        <v>31</v>
      </c>
      <c r="O636" t="s">
        <v>9</v>
      </c>
      <c r="P636" t="s">
        <v>26</v>
      </c>
      <c r="Q636" t="s">
        <v>96</v>
      </c>
      <c r="R636" t="s">
        <v>12</v>
      </c>
      <c r="S636">
        <v>3</v>
      </c>
      <c r="T636">
        <v>794.59</v>
      </c>
      <c r="U636">
        <v>0.03</v>
      </c>
      <c r="V636">
        <v>2312.2568999999999</v>
      </c>
      <c r="W636" t="s">
        <v>1824</v>
      </c>
    </row>
    <row r="637" spans="1:23">
      <c r="A637" s="27">
        <v>45866</v>
      </c>
      <c r="B637" t="s">
        <v>746</v>
      </c>
      <c r="C637" t="s">
        <v>1680</v>
      </c>
      <c r="D637" t="s">
        <v>3926</v>
      </c>
      <c r="E637" t="s">
        <v>1558</v>
      </c>
      <c r="F637" t="s">
        <v>3861</v>
      </c>
      <c r="G637" t="s">
        <v>1605</v>
      </c>
      <c r="H637" t="s">
        <v>1782</v>
      </c>
      <c r="I637" t="s">
        <v>1783</v>
      </c>
      <c r="J637" t="s">
        <v>1784</v>
      </c>
      <c r="K637" t="s">
        <v>1785</v>
      </c>
      <c r="L637" t="s">
        <v>1772</v>
      </c>
      <c r="M637" t="s">
        <v>747</v>
      </c>
      <c r="N637">
        <v>27</v>
      </c>
      <c r="O637" t="s">
        <v>16</v>
      </c>
      <c r="P637" t="s">
        <v>26</v>
      </c>
      <c r="Q637" t="s">
        <v>74</v>
      </c>
      <c r="R637" t="s">
        <v>12</v>
      </c>
      <c r="S637">
        <v>4</v>
      </c>
      <c r="T637">
        <v>649.52</v>
      </c>
      <c r="U637">
        <v>0.11</v>
      </c>
      <c r="V637">
        <v>2312.2912000000001</v>
      </c>
      <c r="W637" t="s">
        <v>1824</v>
      </c>
    </row>
    <row r="638" spans="1:23">
      <c r="A638" s="27">
        <v>45868</v>
      </c>
      <c r="B638" t="s">
        <v>390</v>
      </c>
      <c r="C638" t="s">
        <v>1582</v>
      </c>
      <c r="D638" t="s">
        <v>3869</v>
      </c>
      <c r="E638" t="s">
        <v>1566</v>
      </c>
      <c r="F638" t="s">
        <v>3848</v>
      </c>
      <c r="G638" t="s">
        <v>1683</v>
      </c>
      <c r="H638" t="s">
        <v>1773</v>
      </c>
      <c r="I638" t="s">
        <v>1774</v>
      </c>
      <c r="J638" t="s">
        <v>1759</v>
      </c>
      <c r="K638" t="s">
        <v>1775</v>
      </c>
      <c r="L638" t="s">
        <v>1765</v>
      </c>
      <c r="M638" t="s">
        <v>391</v>
      </c>
      <c r="N638">
        <v>18</v>
      </c>
      <c r="O638" t="s">
        <v>16</v>
      </c>
      <c r="P638" t="s">
        <v>26</v>
      </c>
      <c r="Q638" t="s">
        <v>11</v>
      </c>
      <c r="R638" t="s">
        <v>12</v>
      </c>
      <c r="S638">
        <v>4</v>
      </c>
      <c r="T638">
        <v>715.88</v>
      </c>
      <c r="U638">
        <v>0.19</v>
      </c>
      <c r="V638">
        <v>2319.4512</v>
      </c>
      <c r="W638" t="s">
        <v>1824</v>
      </c>
    </row>
    <row r="639" spans="1:23">
      <c r="A639" s="27">
        <v>45869</v>
      </c>
      <c r="B639" t="s">
        <v>360</v>
      </c>
      <c r="C639" t="s">
        <v>1588</v>
      </c>
      <c r="D639" t="s">
        <v>3873</v>
      </c>
      <c r="E639" t="s">
        <v>1566</v>
      </c>
      <c r="F639" t="s">
        <v>3848</v>
      </c>
      <c r="G639" t="s">
        <v>1645</v>
      </c>
      <c r="H639" t="s">
        <v>1794</v>
      </c>
      <c r="I639" t="s">
        <v>1795</v>
      </c>
      <c r="J639" t="s">
        <v>1759</v>
      </c>
      <c r="K639" t="s">
        <v>1796</v>
      </c>
      <c r="L639" t="s">
        <v>1772</v>
      </c>
      <c r="M639" t="s">
        <v>361</v>
      </c>
      <c r="N639">
        <v>29</v>
      </c>
      <c r="O639" t="s">
        <v>9</v>
      </c>
      <c r="P639" t="s">
        <v>26</v>
      </c>
      <c r="Q639" t="s">
        <v>201</v>
      </c>
      <c r="R639" t="s">
        <v>12</v>
      </c>
      <c r="S639">
        <v>4</v>
      </c>
      <c r="T639">
        <v>659.17</v>
      </c>
      <c r="U639">
        <v>0.12</v>
      </c>
      <c r="V639">
        <v>2320.2784000000001</v>
      </c>
      <c r="W639" t="s">
        <v>1826</v>
      </c>
    </row>
    <row r="640" spans="1:23">
      <c r="A640" s="27">
        <v>45869</v>
      </c>
      <c r="B640" t="s">
        <v>63</v>
      </c>
      <c r="C640" t="s">
        <v>1682</v>
      </c>
      <c r="D640" t="s">
        <v>3927</v>
      </c>
      <c r="E640" t="s">
        <v>1563</v>
      </c>
      <c r="F640" t="s">
        <v>3848</v>
      </c>
      <c r="G640" t="s">
        <v>1683</v>
      </c>
      <c r="H640" t="s">
        <v>1792</v>
      </c>
      <c r="I640" t="s">
        <v>1793</v>
      </c>
      <c r="J640" t="s">
        <v>1763</v>
      </c>
      <c r="K640" t="s">
        <v>395</v>
      </c>
      <c r="L640" t="s">
        <v>1772</v>
      </c>
      <c r="M640" t="s">
        <v>64</v>
      </c>
      <c r="N640">
        <v>32</v>
      </c>
      <c r="O640" t="s">
        <v>16</v>
      </c>
      <c r="P640" t="s">
        <v>26</v>
      </c>
      <c r="Q640" t="s">
        <v>43</v>
      </c>
      <c r="R640" t="s">
        <v>12</v>
      </c>
      <c r="S640">
        <v>4</v>
      </c>
      <c r="T640">
        <v>645.71</v>
      </c>
      <c r="U640">
        <v>0.1</v>
      </c>
      <c r="V640">
        <v>2324.556</v>
      </c>
      <c r="W640" t="s">
        <v>1829</v>
      </c>
    </row>
    <row r="641" spans="1:23">
      <c r="A641" s="27">
        <v>45869</v>
      </c>
      <c r="B641" t="s">
        <v>625</v>
      </c>
      <c r="C641" t="s">
        <v>1602</v>
      </c>
      <c r="D641" t="s">
        <v>3882</v>
      </c>
      <c r="E641" t="s">
        <v>1544</v>
      </c>
      <c r="F641" t="s">
        <v>3864</v>
      </c>
      <c r="G641" t="s">
        <v>1579</v>
      </c>
      <c r="H641" t="s">
        <v>1813</v>
      </c>
      <c r="I641" t="s">
        <v>1814</v>
      </c>
      <c r="J641" t="s">
        <v>1754</v>
      </c>
      <c r="K641" t="s">
        <v>1815</v>
      </c>
      <c r="L641" t="s">
        <v>1772</v>
      </c>
      <c r="M641" t="s">
        <v>626</v>
      </c>
      <c r="N641">
        <v>21</v>
      </c>
      <c r="O641" t="s">
        <v>9</v>
      </c>
      <c r="P641" t="s">
        <v>26</v>
      </c>
      <c r="Q641" t="s">
        <v>156</v>
      </c>
      <c r="R641" t="s">
        <v>12</v>
      </c>
      <c r="S641">
        <v>3</v>
      </c>
      <c r="T641">
        <v>871.34</v>
      </c>
      <c r="U641">
        <v>0.11</v>
      </c>
      <c r="V641">
        <v>2326.4778000000001</v>
      </c>
      <c r="W641" t="s">
        <v>1829</v>
      </c>
    </row>
    <row r="642" spans="1:23">
      <c r="A642" s="27">
        <v>45870</v>
      </c>
      <c r="B642" t="s">
        <v>934</v>
      </c>
      <c r="C642" t="s">
        <v>1686</v>
      </c>
      <c r="D642" t="s">
        <v>3930</v>
      </c>
      <c r="E642" t="s">
        <v>1547</v>
      </c>
      <c r="F642" t="s">
        <v>3846</v>
      </c>
      <c r="G642" t="s">
        <v>1713</v>
      </c>
      <c r="H642" t="s">
        <v>1782</v>
      </c>
      <c r="I642" t="s">
        <v>1783</v>
      </c>
      <c r="J642" t="s">
        <v>1784</v>
      </c>
      <c r="K642" t="s">
        <v>1785</v>
      </c>
      <c r="L642" t="s">
        <v>1772</v>
      </c>
      <c r="M642" t="s">
        <v>935</v>
      </c>
      <c r="N642">
        <v>19</v>
      </c>
      <c r="O642" t="s">
        <v>16</v>
      </c>
      <c r="P642" t="s">
        <v>26</v>
      </c>
      <c r="Q642" t="s">
        <v>140</v>
      </c>
      <c r="R642" t="s">
        <v>12</v>
      </c>
      <c r="S642">
        <v>4</v>
      </c>
      <c r="T642">
        <v>714.47</v>
      </c>
      <c r="U642">
        <v>0.18</v>
      </c>
      <c r="V642">
        <v>2343.4616000000001</v>
      </c>
      <c r="W642" t="s">
        <v>1829</v>
      </c>
    </row>
    <row r="643" spans="1:23">
      <c r="A643" s="27">
        <v>45871</v>
      </c>
      <c r="B643" t="s">
        <v>63</v>
      </c>
      <c r="C643" t="s">
        <v>1630</v>
      </c>
      <c r="D643" t="s">
        <v>3899</v>
      </c>
      <c r="E643" t="s">
        <v>1566</v>
      </c>
      <c r="F643" t="s">
        <v>3856</v>
      </c>
      <c r="G643" t="s">
        <v>1705</v>
      </c>
      <c r="H643" t="s">
        <v>1786</v>
      </c>
      <c r="I643" t="s">
        <v>1787</v>
      </c>
      <c r="J643" t="s">
        <v>1763</v>
      </c>
      <c r="K643" t="s">
        <v>1788</v>
      </c>
      <c r="L643" t="s">
        <v>1756</v>
      </c>
      <c r="M643" t="s">
        <v>64</v>
      </c>
      <c r="N643">
        <v>32</v>
      </c>
      <c r="O643" t="s">
        <v>16</v>
      </c>
      <c r="P643" t="s">
        <v>26</v>
      </c>
      <c r="Q643" t="s">
        <v>194</v>
      </c>
      <c r="R643" t="s">
        <v>12</v>
      </c>
      <c r="S643">
        <v>4</v>
      </c>
      <c r="T643">
        <v>682.11</v>
      </c>
      <c r="U643">
        <v>0.14000000000000001</v>
      </c>
      <c r="V643">
        <v>2346.4584</v>
      </c>
      <c r="W643" t="s">
        <v>1829</v>
      </c>
    </row>
    <row r="644" spans="1:23">
      <c r="A644" s="27">
        <v>45873</v>
      </c>
      <c r="B644" t="s">
        <v>508</v>
      </c>
      <c r="C644" t="s">
        <v>1596</v>
      </c>
      <c r="D644" t="s">
        <v>3878</v>
      </c>
      <c r="E644" t="s">
        <v>1566</v>
      </c>
      <c r="F644" t="s">
        <v>3879</v>
      </c>
      <c r="G644" t="s">
        <v>1611</v>
      </c>
      <c r="H644" t="s">
        <v>1810</v>
      </c>
      <c r="I644" t="s">
        <v>1811</v>
      </c>
      <c r="J644" t="s">
        <v>1754</v>
      </c>
      <c r="K644" t="s">
        <v>1812</v>
      </c>
      <c r="L644" t="s">
        <v>1756</v>
      </c>
      <c r="M644" t="s">
        <v>509</v>
      </c>
      <c r="N644">
        <v>25</v>
      </c>
      <c r="O644" t="s">
        <v>16</v>
      </c>
      <c r="P644" t="s">
        <v>26</v>
      </c>
      <c r="Q644" t="s">
        <v>171</v>
      </c>
      <c r="R644" t="s">
        <v>12</v>
      </c>
      <c r="S644">
        <v>4</v>
      </c>
      <c r="T644">
        <v>757.9</v>
      </c>
      <c r="U644">
        <v>0.22</v>
      </c>
      <c r="V644">
        <v>2364.6480000000001</v>
      </c>
      <c r="W644" t="s">
        <v>1824</v>
      </c>
    </row>
    <row r="645" spans="1:23">
      <c r="A645" s="27">
        <v>45873</v>
      </c>
      <c r="B645" t="s">
        <v>1252</v>
      </c>
      <c r="C645" t="s">
        <v>1656</v>
      </c>
      <c r="D645" t="s">
        <v>3914</v>
      </c>
      <c r="E645" t="s">
        <v>1566</v>
      </c>
      <c r="F645" t="s">
        <v>3848</v>
      </c>
      <c r="G645" t="s">
        <v>1665</v>
      </c>
      <c r="H645" t="s">
        <v>1801</v>
      </c>
      <c r="I645" t="s">
        <v>1802</v>
      </c>
      <c r="J645" t="s">
        <v>1759</v>
      </c>
      <c r="K645" t="s">
        <v>1803</v>
      </c>
      <c r="L645" t="s">
        <v>1756</v>
      </c>
      <c r="M645" t="s">
        <v>1253</v>
      </c>
      <c r="N645">
        <v>31</v>
      </c>
      <c r="O645" t="s">
        <v>9</v>
      </c>
      <c r="P645" t="s">
        <v>26</v>
      </c>
      <c r="Q645" t="s">
        <v>39</v>
      </c>
      <c r="R645" t="s">
        <v>12</v>
      </c>
      <c r="S645">
        <v>3</v>
      </c>
      <c r="T645">
        <v>789.05</v>
      </c>
      <c r="U645">
        <v>0</v>
      </c>
      <c r="V645">
        <v>2367.15</v>
      </c>
      <c r="W645" t="s">
        <v>1829</v>
      </c>
    </row>
    <row r="646" spans="1:23">
      <c r="A646" s="27">
        <v>45873</v>
      </c>
      <c r="B646" t="s">
        <v>160</v>
      </c>
      <c r="C646" t="s">
        <v>1592</v>
      </c>
      <c r="D646" t="s">
        <v>3876</v>
      </c>
      <c r="E646" t="s">
        <v>1566</v>
      </c>
      <c r="F646" t="s">
        <v>3872</v>
      </c>
      <c r="G646" t="s">
        <v>1575</v>
      </c>
      <c r="H646" t="s">
        <v>1797</v>
      </c>
      <c r="I646" t="s">
        <v>1798</v>
      </c>
      <c r="J646" t="s">
        <v>1754</v>
      </c>
      <c r="K646" t="s">
        <v>129</v>
      </c>
      <c r="L646" t="s">
        <v>1756</v>
      </c>
      <c r="M646" t="s">
        <v>161</v>
      </c>
      <c r="N646">
        <v>21</v>
      </c>
      <c r="O646" t="s">
        <v>9</v>
      </c>
      <c r="P646" t="s">
        <v>26</v>
      </c>
      <c r="Q646" t="s">
        <v>74</v>
      </c>
      <c r="R646" t="s">
        <v>12</v>
      </c>
      <c r="S646">
        <v>3</v>
      </c>
      <c r="T646">
        <v>815.3</v>
      </c>
      <c r="U646">
        <v>0.03</v>
      </c>
      <c r="V646">
        <v>2372.5230000000001</v>
      </c>
      <c r="W646" t="s">
        <v>1829</v>
      </c>
    </row>
    <row r="647" spans="1:23">
      <c r="A647" s="27">
        <v>45875</v>
      </c>
      <c r="B647" t="s">
        <v>493</v>
      </c>
      <c r="C647" t="s">
        <v>1728</v>
      </c>
      <c r="D647" t="s">
        <v>3951</v>
      </c>
      <c r="E647" t="s">
        <v>1563</v>
      </c>
      <c r="F647" t="s">
        <v>3848</v>
      </c>
      <c r="G647" t="s">
        <v>1647</v>
      </c>
      <c r="H647" t="s">
        <v>1757</v>
      </c>
      <c r="I647" t="s">
        <v>1758</v>
      </c>
      <c r="J647" t="s">
        <v>1759</v>
      </c>
      <c r="K647" t="s">
        <v>1760</v>
      </c>
      <c r="L647" t="s">
        <v>1756</v>
      </c>
      <c r="M647" t="s">
        <v>494</v>
      </c>
      <c r="N647">
        <v>32</v>
      </c>
      <c r="O647" t="s">
        <v>16</v>
      </c>
      <c r="P647" t="s">
        <v>26</v>
      </c>
      <c r="Q647" t="s">
        <v>163</v>
      </c>
      <c r="R647" t="s">
        <v>12</v>
      </c>
      <c r="S647">
        <v>3</v>
      </c>
      <c r="T647">
        <v>853.32</v>
      </c>
      <c r="U647">
        <v>7.0000000000000007E-2</v>
      </c>
      <c r="V647">
        <v>2380.7628</v>
      </c>
      <c r="W647" t="s">
        <v>1829</v>
      </c>
    </row>
    <row r="648" spans="1:23">
      <c r="A648" s="27">
        <v>45875</v>
      </c>
      <c r="B648" t="s">
        <v>538</v>
      </c>
      <c r="C648" t="s">
        <v>1618</v>
      </c>
      <c r="D648" t="s">
        <v>3891</v>
      </c>
      <c r="E648" t="s">
        <v>1544</v>
      </c>
      <c r="F648" t="s">
        <v>3852</v>
      </c>
      <c r="G648" t="s">
        <v>1659</v>
      </c>
      <c r="H648" t="s">
        <v>1782</v>
      </c>
      <c r="I648" t="s">
        <v>1783</v>
      </c>
      <c r="J648" t="s">
        <v>1784</v>
      </c>
      <c r="K648" t="s">
        <v>1785</v>
      </c>
      <c r="L648" t="s">
        <v>1772</v>
      </c>
      <c r="M648" t="s">
        <v>539</v>
      </c>
      <c r="N648">
        <v>18</v>
      </c>
      <c r="O648" t="s">
        <v>16</v>
      </c>
      <c r="P648" t="s">
        <v>26</v>
      </c>
      <c r="Q648" t="s">
        <v>171</v>
      </c>
      <c r="R648" t="s">
        <v>12</v>
      </c>
      <c r="S648">
        <v>3</v>
      </c>
      <c r="T648">
        <v>875.99</v>
      </c>
      <c r="U648">
        <v>0.09</v>
      </c>
      <c r="V648">
        <v>2391.4526999999998</v>
      </c>
      <c r="W648" t="s">
        <v>1824</v>
      </c>
    </row>
    <row r="649" spans="1:23">
      <c r="A649" s="27">
        <v>45876</v>
      </c>
      <c r="B649" t="s">
        <v>1301</v>
      </c>
      <c r="C649" t="s">
        <v>1551</v>
      </c>
      <c r="D649" t="s">
        <v>3844</v>
      </c>
      <c r="E649" t="s">
        <v>1547</v>
      </c>
      <c r="F649" t="s">
        <v>3843</v>
      </c>
      <c r="G649" t="s">
        <v>1581</v>
      </c>
      <c r="H649" t="s">
        <v>1782</v>
      </c>
      <c r="I649" t="s">
        <v>1783</v>
      </c>
      <c r="J649" t="s">
        <v>1784</v>
      </c>
      <c r="K649" t="s">
        <v>1785</v>
      </c>
      <c r="L649" t="s">
        <v>1772</v>
      </c>
      <c r="M649" t="s">
        <v>1302</v>
      </c>
      <c r="N649">
        <v>33</v>
      </c>
      <c r="O649" t="s">
        <v>9</v>
      </c>
      <c r="P649" t="s">
        <v>26</v>
      </c>
      <c r="Q649" t="s">
        <v>18</v>
      </c>
      <c r="R649" t="s">
        <v>12</v>
      </c>
      <c r="S649">
        <v>4</v>
      </c>
      <c r="T649">
        <v>770.77</v>
      </c>
      <c r="U649">
        <v>0.22</v>
      </c>
      <c r="V649">
        <v>2404.8024</v>
      </c>
      <c r="W649" t="s">
        <v>1829</v>
      </c>
    </row>
    <row r="650" spans="1:23">
      <c r="A650" s="27">
        <v>45876</v>
      </c>
      <c r="B650" t="s">
        <v>195</v>
      </c>
      <c r="C650" t="s">
        <v>1572</v>
      </c>
      <c r="D650" t="s">
        <v>3860</v>
      </c>
      <c r="E650" t="s">
        <v>1558</v>
      </c>
      <c r="F650" t="s">
        <v>3861</v>
      </c>
      <c r="G650" t="s">
        <v>1695</v>
      </c>
      <c r="H650" t="s">
        <v>1769</v>
      </c>
      <c r="I650" t="s">
        <v>1770</v>
      </c>
      <c r="J650" t="s">
        <v>1763</v>
      </c>
      <c r="K650" t="s">
        <v>1771</v>
      </c>
      <c r="L650" t="s">
        <v>1772</v>
      </c>
      <c r="M650" t="s">
        <v>196</v>
      </c>
      <c r="N650">
        <v>23</v>
      </c>
      <c r="O650" t="s">
        <v>16</v>
      </c>
      <c r="P650" t="s">
        <v>26</v>
      </c>
      <c r="Q650" t="s">
        <v>88</v>
      </c>
      <c r="R650" t="s">
        <v>12</v>
      </c>
      <c r="S650">
        <v>4</v>
      </c>
      <c r="T650">
        <v>676.14</v>
      </c>
      <c r="U650">
        <v>0.11</v>
      </c>
      <c r="V650">
        <v>2407.0583999999999</v>
      </c>
      <c r="W650" t="s">
        <v>1829</v>
      </c>
    </row>
    <row r="651" spans="1:23">
      <c r="A651" s="27">
        <v>45876</v>
      </c>
      <c r="B651" t="s">
        <v>281</v>
      </c>
      <c r="C651" t="s">
        <v>1588</v>
      </c>
      <c r="D651" t="s">
        <v>3873</v>
      </c>
      <c r="E651" t="s">
        <v>1566</v>
      </c>
      <c r="F651" t="s">
        <v>3848</v>
      </c>
      <c r="G651" t="s">
        <v>1687</v>
      </c>
      <c r="H651" t="s">
        <v>1786</v>
      </c>
      <c r="I651" t="s">
        <v>1787</v>
      </c>
      <c r="J651" t="s">
        <v>1763</v>
      </c>
      <c r="K651" t="s">
        <v>1788</v>
      </c>
      <c r="L651" t="s">
        <v>1756</v>
      </c>
      <c r="M651" t="s">
        <v>282</v>
      </c>
      <c r="N651">
        <v>29</v>
      </c>
      <c r="O651" t="s">
        <v>9</v>
      </c>
      <c r="P651" t="s">
        <v>26</v>
      </c>
      <c r="Q651" t="s">
        <v>11</v>
      </c>
      <c r="R651" t="s">
        <v>12</v>
      </c>
      <c r="S651">
        <v>3</v>
      </c>
      <c r="T651">
        <v>955.82</v>
      </c>
      <c r="U651">
        <v>0.16</v>
      </c>
      <c r="V651">
        <v>2408.6664000000001</v>
      </c>
      <c r="W651" t="s">
        <v>1829</v>
      </c>
    </row>
    <row r="652" spans="1:23">
      <c r="A652" s="27">
        <v>45876</v>
      </c>
      <c r="B652" t="s">
        <v>360</v>
      </c>
      <c r="C652" t="s">
        <v>1688</v>
      </c>
      <c r="D652" t="s">
        <v>3931</v>
      </c>
      <c r="E652" t="s">
        <v>1544</v>
      </c>
      <c r="F652" t="s">
        <v>3875</v>
      </c>
      <c r="G652" t="s">
        <v>1705</v>
      </c>
      <c r="H652" t="s">
        <v>1769</v>
      </c>
      <c r="I652" t="s">
        <v>1770</v>
      </c>
      <c r="J652" t="s">
        <v>1763</v>
      </c>
      <c r="K652" t="s">
        <v>1771</v>
      </c>
      <c r="L652" t="s">
        <v>1772</v>
      </c>
      <c r="M652" t="s">
        <v>361</v>
      </c>
      <c r="N652">
        <v>29</v>
      </c>
      <c r="O652" t="s">
        <v>9</v>
      </c>
      <c r="P652" t="s">
        <v>26</v>
      </c>
      <c r="Q652" t="s">
        <v>328</v>
      </c>
      <c r="R652" t="s">
        <v>12</v>
      </c>
      <c r="S652">
        <v>4</v>
      </c>
      <c r="T652">
        <v>640.91</v>
      </c>
      <c r="U652">
        <v>0.06</v>
      </c>
      <c r="V652">
        <v>2409.8216000000002</v>
      </c>
      <c r="W652" t="s">
        <v>1826</v>
      </c>
    </row>
    <row r="653" spans="1:23">
      <c r="A653" s="27">
        <v>45878</v>
      </c>
      <c r="B653" t="s">
        <v>1095</v>
      </c>
      <c r="C653" t="s">
        <v>1590</v>
      </c>
      <c r="D653" t="s">
        <v>3874</v>
      </c>
      <c r="E653" t="s">
        <v>1544</v>
      </c>
      <c r="F653" t="s">
        <v>3875</v>
      </c>
      <c r="G653" t="s">
        <v>1727</v>
      </c>
      <c r="H653" t="s">
        <v>1804</v>
      </c>
      <c r="I653" t="s">
        <v>1805</v>
      </c>
      <c r="J653" t="s">
        <v>1784</v>
      </c>
      <c r="K653" t="s">
        <v>1806</v>
      </c>
      <c r="L653" t="s">
        <v>1756</v>
      </c>
      <c r="M653" t="s">
        <v>1096</v>
      </c>
      <c r="N653">
        <v>31</v>
      </c>
      <c r="O653" t="s">
        <v>9</v>
      </c>
      <c r="P653" t="s">
        <v>26</v>
      </c>
      <c r="Q653" t="s">
        <v>167</v>
      </c>
      <c r="R653" t="s">
        <v>12</v>
      </c>
      <c r="S653">
        <v>4</v>
      </c>
      <c r="T653">
        <v>714.89</v>
      </c>
      <c r="U653">
        <v>0.15</v>
      </c>
      <c r="V653">
        <v>2430.6260000000002</v>
      </c>
      <c r="W653" t="s">
        <v>1829</v>
      </c>
    </row>
    <row r="654" spans="1:23">
      <c r="A654" s="27">
        <v>45879</v>
      </c>
      <c r="B654" t="s">
        <v>304</v>
      </c>
      <c r="C654" t="s">
        <v>1746</v>
      </c>
      <c r="D654" t="s">
        <v>3960</v>
      </c>
      <c r="E654" t="s">
        <v>1544</v>
      </c>
      <c r="F654" t="s">
        <v>3858</v>
      </c>
      <c r="G654" t="s">
        <v>1657</v>
      </c>
      <c r="H654" t="s">
        <v>1804</v>
      </c>
      <c r="I654" t="s">
        <v>1805</v>
      </c>
      <c r="J654" t="s">
        <v>1784</v>
      </c>
      <c r="K654" t="s">
        <v>1806</v>
      </c>
      <c r="L654" t="s">
        <v>1756</v>
      </c>
      <c r="M654" t="s">
        <v>305</v>
      </c>
      <c r="N654">
        <v>26</v>
      </c>
      <c r="O654" t="s">
        <v>16</v>
      </c>
      <c r="P654" t="s">
        <v>26</v>
      </c>
      <c r="Q654" t="s">
        <v>317</v>
      </c>
      <c r="R654" t="s">
        <v>12</v>
      </c>
      <c r="S654">
        <v>4</v>
      </c>
      <c r="T654">
        <v>820.78</v>
      </c>
      <c r="U654">
        <v>0.25</v>
      </c>
      <c r="V654">
        <v>2462.34</v>
      </c>
      <c r="W654" t="s">
        <v>1826</v>
      </c>
    </row>
    <row r="655" spans="1:23">
      <c r="A655" s="27">
        <v>45880</v>
      </c>
      <c r="B655" t="s">
        <v>544</v>
      </c>
      <c r="C655" t="s">
        <v>1744</v>
      </c>
      <c r="D655" t="s">
        <v>3959</v>
      </c>
      <c r="E655" t="s">
        <v>1563</v>
      </c>
      <c r="F655" t="s">
        <v>3854</v>
      </c>
      <c r="G655" t="s">
        <v>1585</v>
      </c>
      <c r="H655" t="s">
        <v>1769</v>
      </c>
      <c r="I655" t="s">
        <v>1770</v>
      </c>
      <c r="J655" t="s">
        <v>1763</v>
      </c>
      <c r="K655" t="s">
        <v>1771</v>
      </c>
      <c r="L655" t="s">
        <v>1772</v>
      </c>
      <c r="M655" t="s">
        <v>545</v>
      </c>
      <c r="N655">
        <v>21</v>
      </c>
      <c r="O655" t="s">
        <v>9</v>
      </c>
      <c r="P655" t="s">
        <v>26</v>
      </c>
      <c r="Q655" t="s">
        <v>184</v>
      </c>
      <c r="R655" t="s">
        <v>12</v>
      </c>
      <c r="S655">
        <v>3</v>
      </c>
      <c r="T655">
        <v>904.19</v>
      </c>
      <c r="U655">
        <v>0.09</v>
      </c>
      <c r="V655">
        <v>2468.4387000000002</v>
      </c>
      <c r="W655" t="s">
        <v>1824</v>
      </c>
    </row>
    <row r="656" spans="1:23">
      <c r="A656" s="27">
        <v>45880</v>
      </c>
      <c r="B656" t="s">
        <v>1095</v>
      </c>
      <c r="C656" t="s">
        <v>1690</v>
      </c>
      <c r="D656" t="s">
        <v>3932</v>
      </c>
      <c r="E656" t="s">
        <v>1558</v>
      </c>
      <c r="F656" t="s">
        <v>3861</v>
      </c>
      <c r="G656" t="s">
        <v>1717</v>
      </c>
      <c r="H656" t="s">
        <v>1786</v>
      </c>
      <c r="I656" t="s">
        <v>1787</v>
      </c>
      <c r="J656" t="s">
        <v>1763</v>
      </c>
      <c r="K656" t="s">
        <v>1788</v>
      </c>
      <c r="L656" t="s">
        <v>1756</v>
      </c>
      <c r="M656" t="s">
        <v>1096</v>
      </c>
      <c r="N656">
        <v>31</v>
      </c>
      <c r="O656" t="s">
        <v>9</v>
      </c>
      <c r="P656" t="s">
        <v>26</v>
      </c>
      <c r="Q656" t="s">
        <v>99</v>
      </c>
      <c r="R656" t="s">
        <v>12</v>
      </c>
      <c r="S656">
        <v>3</v>
      </c>
      <c r="T656">
        <v>849.36</v>
      </c>
      <c r="U656">
        <v>0.03</v>
      </c>
      <c r="V656">
        <v>2471.6376</v>
      </c>
      <c r="W656" t="s">
        <v>1829</v>
      </c>
    </row>
    <row r="657" spans="1:23">
      <c r="A657" s="27">
        <v>45881</v>
      </c>
      <c r="B657" t="s">
        <v>40</v>
      </c>
      <c r="C657" t="s">
        <v>1694</v>
      </c>
      <c r="D657" t="s">
        <v>3934</v>
      </c>
      <c r="E657" t="s">
        <v>1566</v>
      </c>
      <c r="F657" t="s">
        <v>3887</v>
      </c>
      <c r="G657" t="s">
        <v>1609</v>
      </c>
      <c r="H657" t="s">
        <v>1792</v>
      </c>
      <c r="I657" t="s">
        <v>1793</v>
      </c>
      <c r="J657" t="s">
        <v>1763</v>
      </c>
      <c r="K657" t="s">
        <v>395</v>
      </c>
      <c r="L657" t="s">
        <v>1772</v>
      </c>
      <c r="M657" t="s">
        <v>41</v>
      </c>
      <c r="N657">
        <v>29</v>
      </c>
      <c r="O657" t="s">
        <v>16</v>
      </c>
      <c r="P657" t="s">
        <v>26</v>
      </c>
      <c r="Q657" t="s">
        <v>96</v>
      </c>
      <c r="R657" t="s">
        <v>12</v>
      </c>
      <c r="S657">
        <v>4</v>
      </c>
      <c r="T657">
        <v>871.2</v>
      </c>
      <c r="U657">
        <v>0.28999999999999998</v>
      </c>
      <c r="V657">
        <v>2474.2080000000001</v>
      </c>
      <c r="W657" t="s">
        <v>1826</v>
      </c>
    </row>
    <row r="658" spans="1:23">
      <c r="A658" s="27">
        <v>45883</v>
      </c>
      <c r="B658" t="s">
        <v>1254</v>
      </c>
      <c r="C658" t="s">
        <v>1553</v>
      </c>
      <c r="D658" t="s">
        <v>3845</v>
      </c>
      <c r="E658" t="s">
        <v>1547</v>
      </c>
      <c r="F658" t="s">
        <v>3846</v>
      </c>
      <c r="G658" t="s">
        <v>1623</v>
      </c>
      <c r="H658" t="s">
        <v>1779</v>
      </c>
      <c r="I658" t="s">
        <v>1780</v>
      </c>
      <c r="J658" t="s">
        <v>1763</v>
      </c>
      <c r="K658" t="s">
        <v>1781</v>
      </c>
      <c r="L658" t="s">
        <v>1772</v>
      </c>
      <c r="M658" t="s">
        <v>1255</v>
      </c>
      <c r="N658">
        <v>34</v>
      </c>
      <c r="O658" t="s">
        <v>9</v>
      </c>
      <c r="P658" t="s">
        <v>26</v>
      </c>
      <c r="Q658" t="s">
        <v>51</v>
      </c>
      <c r="R658" t="s">
        <v>12</v>
      </c>
      <c r="S658">
        <v>4</v>
      </c>
      <c r="T658">
        <v>723.44</v>
      </c>
      <c r="U658">
        <v>0.14000000000000001</v>
      </c>
      <c r="V658">
        <v>2488.6336000000001</v>
      </c>
      <c r="W658" t="s">
        <v>1826</v>
      </c>
    </row>
    <row r="659" spans="1:23">
      <c r="A659" s="27">
        <v>45883</v>
      </c>
      <c r="B659" t="s">
        <v>794</v>
      </c>
      <c r="C659" t="s">
        <v>1634</v>
      </c>
      <c r="D659" t="s">
        <v>3901</v>
      </c>
      <c r="E659" t="s">
        <v>1563</v>
      </c>
      <c r="F659" t="s">
        <v>3839</v>
      </c>
      <c r="G659" t="s">
        <v>1611</v>
      </c>
      <c r="H659" t="s">
        <v>1782</v>
      </c>
      <c r="I659" t="s">
        <v>1783</v>
      </c>
      <c r="J659" t="s">
        <v>1784</v>
      </c>
      <c r="K659" t="s">
        <v>1785</v>
      </c>
      <c r="L659" t="s">
        <v>1772</v>
      </c>
      <c r="M659" t="s">
        <v>795</v>
      </c>
      <c r="N659">
        <v>19</v>
      </c>
      <c r="O659" t="s">
        <v>9</v>
      </c>
      <c r="P659" t="s">
        <v>26</v>
      </c>
      <c r="Q659" t="s">
        <v>237</v>
      </c>
      <c r="R659" t="s">
        <v>12</v>
      </c>
      <c r="S659">
        <v>3</v>
      </c>
      <c r="T659">
        <v>924.15</v>
      </c>
      <c r="U659">
        <v>0.1</v>
      </c>
      <c r="V659">
        <v>2495.2049999999999</v>
      </c>
      <c r="W659" t="s">
        <v>1826</v>
      </c>
    </row>
    <row r="660" spans="1:23">
      <c r="A660" s="27">
        <v>45883</v>
      </c>
      <c r="B660" t="s">
        <v>137</v>
      </c>
      <c r="C660" t="s">
        <v>1604</v>
      </c>
      <c r="D660" t="s">
        <v>3883</v>
      </c>
      <c r="E660" t="s">
        <v>1566</v>
      </c>
      <c r="F660" t="s">
        <v>3848</v>
      </c>
      <c r="G660" t="s">
        <v>1627</v>
      </c>
      <c r="H660" t="s">
        <v>1779</v>
      </c>
      <c r="I660" t="s">
        <v>1780</v>
      </c>
      <c r="J660" t="s">
        <v>1763</v>
      </c>
      <c r="K660" t="s">
        <v>1781</v>
      </c>
      <c r="L660" t="s">
        <v>1772</v>
      </c>
      <c r="M660" t="s">
        <v>138</v>
      </c>
      <c r="N660">
        <v>27</v>
      </c>
      <c r="O660" t="s">
        <v>16</v>
      </c>
      <c r="P660" t="s">
        <v>26</v>
      </c>
      <c r="Q660" t="s">
        <v>171</v>
      </c>
      <c r="R660" t="s">
        <v>12</v>
      </c>
      <c r="S660">
        <v>3</v>
      </c>
      <c r="T660">
        <v>884.92</v>
      </c>
      <c r="U660">
        <v>0.06</v>
      </c>
      <c r="V660">
        <v>2495.4744000000001</v>
      </c>
      <c r="W660" t="s">
        <v>1829</v>
      </c>
    </row>
    <row r="661" spans="1:23">
      <c r="A661" s="27">
        <v>45884</v>
      </c>
      <c r="B661" t="s">
        <v>538</v>
      </c>
      <c r="C661" t="s">
        <v>1662</v>
      </c>
      <c r="D661" t="s">
        <v>3917</v>
      </c>
      <c r="E661" t="s">
        <v>1566</v>
      </c>
      <c r="F661" t="s">
        <v>3856</v>
      </c>
      <c r="G661" t="s">
        <v>1719</v>
      </c>
      <c r="H661" t="s">
        <v>1761</v>
      </c>
      <c r="I661" t="s">
        <v>1762</v>
      </c>
      <c r="J661" t="s">
        <v>1763</v>
      </c>
      <c r="K661" t="s">
        <v>1764</v>
      </c>
      <c r="L661" t="s">
        <v>1765</v>
      </c>
      <c r="M661" t="s">
        <v>539</v>
      </c>
      <c r="N661">
        <v>18</v>
      </c>
      <c r="O661" t="s">
        <v>16</v>
      </c>
      <c r="P661" t="s">
        <v>26</v>
      </c>
      <c r="Q661" t="s">
        <v>99</v>
      </c>
      <c r="R661" t="s">
        <v>12</v>
      </c>
      <c r="S661">
        <v>3</v>
      </c>
      <c r="T661">
        <v>878.62</v>
      </c>
      <c r="U661">
        <v>0.05</v>
      </c>
      <c r="V661">
        <v>2504.067</v>
      </c>
      <c r="W661" t="s">
        <v>1829</v>
      </c>
    </row>
    <row r="662" spans="1:23">
      <c r="A662" s="27">
        <v>45885</v>
      </c>
      <c r="B662" t="s">
        <v>815</v>
      </c>
      <c r="C662" t="s">
        <v>1700</v>
      </c>
      <c r="D662" t="s">
        <v>3937</v>
      </c>
      <c r="E662" t="s">
        <v>1563</v>
      </c>
      <c r="F662" t="s">
        <v>3839</v>
      </c>
      <c r="G662" t="s">
        <v>1559</v>
      </c>
      <c r="H662" t="s">
        <v>1766</v>
      </c>
      <c r="I662" t="s">
        <v>1767</v>
      </c>
      <c r="J662" t="s">
        <v>1759</v>
      </c>
      <c r="K662" t="s">
        <v>1768</v>
      </c>
      <c r="L662" t="s">
        <v>1765</v>
      </c>
      <c r="M662" t="s">
        <v>816</v>
      </c>
      <c r="N662">
        <v>21</v>
      </c>
      <c r="O662" t="s">
        <v>9</v>
      </c>
      <c r="P662" t="s">
        <v>26</v>
      </c>
      <c r="Q662" t="s">
        <v>39</v>
      </c>
      <c r="R662" t="s">
        <v>12</v>
      </c>
      <c r="S662">
        <v>4</v>
      </c>
      <c r="T662">
        <v>849.29</v>
      </c>
      <c r="U662">
        <v>0.26</v>
      </c>
      <c r="V662">
        <v>2513.8984</v>
      </c>
      <c r="W662" t="s">
        <v>1824</v>
      </c>
    </row>
    <row r="663" spans="1:23">
      <c r="A663" s="27">
        <v>45886</v>
      </c>
      <c r="B663" t="s">
        <v>255</v>
      </c>
      <c r="C663" t="s">
        <v>1694</v>
      </c>
      <c r="D663" t="s">
        <v>3934</v>
      </c>
      <c r="E663" t="s">
        <v>1566</v>
      </c>
      <c r="F663" t="s">
        <v>3887</v>
      </c>
      <c r="G663" t="s">
        <v>1697</v>
      </c>
      <c r="H663" t="s">
        <v>1786</v>
      </c>
      <c r="I663" t="s">
        <v>1787</v>
      </c>
      <c r="J663" t="s">
        <v>1763</v>
      </c>
      <c r="K663" t="s">
        <v>1788</v>
      </c>
      <c r="L663" t="s">
        <v>1756</v>
      </c>
      <c r="M663" t="s">
        <v>256</v>
      </c>
      <c r="N663">
        <v>24</v>
      </c>
      <c r="O663" t="s">
        <v>16</v>
      </c>
      <c r="P663" t="s">
        <v>26</v>
      </c>
      <c r="Q663" t="s">
        <v>43</v>
      </c>
      <c r="R663" t="s">
        <v>12</v>
      </c>
      <c r="S663">
        <v>3</v>
      </c>
      <c r="T663">
        <v>927.6</v>
      </c>
      <c r="U663">
        <v>0.09</v>
      </c>
      <c r="V663">
        <v>2532.348</v>
      </c>
      <c r="W663" t="s">
        <v>1829</v>
      </c>
    </row>
    <row r="664" spans="1:23">
      <c r="A664" s="27">
        <v>45887</v>
      </c>
      <c r="B664" t="s">
        <v>1257</v>
      </c>
      <c r="C664" t="s">
        <v>1578</v>
      </c>
      <c r="D664" t="s">
        <v>3865</v>
      </c>
      <c r="E664" t="s">
        <v>1563</v>
      </c>
      <c r="F664" t="s">
        <v>3866</v>
      </c>
      <c r="G664" t="s">
        <v>1627</v>
      </c>
      <c r="H664" t="s">
        <v>1779</v>
      </c>
      <c r="I664" t="s">
        <v>1780</v>
      </c>
      <c r="J664" t="s">
        <v>1763</v>
      </c>
      <c r="K664" t="s">
        <v>1781</v>
      </c>
      <c r="L664" t="s">
        <v>1772</v>
      </c>
      <c r="M664" t="s">
        <v>1258</v>
      </c>
      <c r="N664">
        <v>22</v>
      </c>
      <c r="O664" t="s">
        <v>16</v>
      </c>
      <c r="P664" t="s">
        <v>26</v>
      </c>
      <c r="Q664" t="s">
        <v>324</v>
      </c>
      <c r="R664" t="s">
        <v>12</v>
      </c>
      <c r="S664">
        <v>4</v>
      </c>
      <c r="T664">
        <v>733.42</v>
      </c>
      <c r="U664">
        <v>0</v>
      </c>
      <c r="V664">
        <v>2552.3015999999998</v>
      </c>
      <c r="W664" t="s">
        <v>1829</v>
      </c>
    </row>
    <row r="665" spans="1:23">
      <c r="A665" s="27">
        <v>45888</v>
      </c>
      <c r="B665" t="s">
        <v>244</v>
      </c>
      <c r="C665" t="s">
        <v>1736</v>
      </c>
      <c r="D665" t="s">
        <v>3955</v>
      </c>
      <c r="E665" t="s">
        <v>1558</v>
      </c>
      <c r="F665" t="s">
        <v>3850</v>
      </c>
      <c r="G665" t="s">
        <v>1573</v>
      </c>
      <c r="H665" t="s">
        <v>1773</v>
      </c>
      <c r="I665" t="s">
        <v>1774</v>
      </c>
      <c r="J665" t="s">
        <v>1759</v>
      </c>
      <c r="K665" t="s">
        <v>1775</v>
      </c>
      <c r="L665" t="s">
        <v>1765</v>
      </c>
      <c r="M665" t="s">
        <v>245</v>
      </c>
      <c r="N665">
        <v>27</v>
      </c>
      <c r="O665" t="s">
        <v>16</v>
      </c>
      <c r="P665" t="s">
        <v>26</v>
      </c>
      <c r="Q665" t="s">
        <v>117</v>
      </c>
      <c r="R665" t="s">
        <v>12</v>
      </c>
      <c r="S665">
        <v>4</v>
      </c>
      <c r="T665">
        <v>638.91</v>
      </c>
      <c r="U665">
        <v>0</v>
      </c>
      <c r="V665">
        <v>2555.64</v>
      </c>
      <c r="W665" t="s">
        <v>1824</v>
      </c>
    </row>
    <row r="666" spans="1:23">
      <c r="A666" s="27">
        <v>45889</v>
      </c>
      <c r="B666" t="s">
        <v>350</v>
      </c>
      <c r="C666" t="s">
        <v>1672</v>
      </c>
      <c r="D666" t="s">
        <v>3922</v>
      </c>
      <c r="E666" t="s">
        <v>1563</v>
      </c>
      <c r="F666" t="s">
        <v>3839</v>
      </c>
      <c r="G666" t="s">
        <v>1615</v>
      </c>
      <c r="H666" t="s">
        <v>1773</v>
      </c>
      <c r="I666" t="s">
        <v>1774</v>
      </c>
      <c r="J666" t="s">
        <v>1759</v>
      </c>
      <c r="K666" t="s">
        <v>1775</v>
      </c>
      <c r="L666" t="s">
        <v>1765</v>
      </c>
      <c r="M666" t="s">
        <v>351</v>
      </c>
      <c r="N666">
        <v>24</v>
      </c>
      <c r="O666" t="s">
        <v>9</v>
      </c>
      <c r="P666" t="s">
        <v>26</v>
      </c>
      <c r="Q666" t="s">
        <v>99</v>
      </c>
      <c r="R666" t="s">
        <v>12</v>
      </c>
      <c r="S666">
        <v>4</v>
      </c>
      <c r="T666">
        <v>875.41</v>
      </c>
      <c r="U666">
        <v>0.27</v>
      </c>
      <c r="V666">
        <v>2556.1972000000001</v>
      </c>
      <c r="W666" t="s">
        <v>1824</v>
      </c>
    </row>
    <row r="667" spans="1:23">
      <c r="A667" s="27">
        <v>45889</v>
      </c>
      <c r="B667" t="s">
        <v>1136</v>
      </c>
      <c r="C667" t="s">
        <v>1722</v>
      </c>
      <c r="D667" t="s">
        <v>3948</v>
      </c>
      <c r="E667" t="s">
        <v>1544</v>
      </c>
      <c r="F667" t="s">
        <v>3852</v>
      </c>
      <c r="G667" t="s">
        <v>1691</v>
      </c>
      <c r="H667" t="s">
        <v>1757</v>
      </c>
      <c r="I667" t="s">
        <v>1758</v>
      </c>
      <c r="J667" t="s">
        <v>1759</v>
      </c>
      <c r="K667" t="s">
        <v>1760</v>
      </c>
      <c r="L667" t="s">
        <v>1756</v>
      </c>
      <c r="M667" t="s">
        <v>1137</v>
      </c>
      <c r="N667">
        <v>23</v>
      </c>
      <c r="O667" t="s">
        <v>9</v>
      </c>
      <c r="P667" t="s">
        <v>26</v>
      </c>
      <c r="Q667" t="s">
        <v>324</v>
      </c>
      <c r="R667" t="s">
        <v>12</v>
      </c>
      <c r="S667">
        <v>4</v>
      </c>
      <c r="T667">
        <v>800</v>
      </c>
      <c r="U667">
        <v>0.2</v>
      </c>
      <c r="V667">
        <v>2560</v>
      </c>
      <c r="W667" t="s">
        <v>1826</v>
      </c>
    </row>
    <row r="668" spans="1:23">
      <c r="A668" s="27">
        <v>45889</v>
      </c>
      <c r="B668" t="s">
        <v>32</v>
      </c>
      <c r="C668" t="s">
        <v>1670</v>
      </c>
      <c r="D668" t="s">
        <v>3921</v>
      </c>
      <c r="E668" t="s">
        <v>1566</v>
      </c>
      <c r="F668" t="s">
        <v>3872</v>
      </c>
      <c r="G668" t="s">
        <v>1711</v>
      </c>
      <c r="H668" t="s">
        <v>1794</v>
      </c>
      <c r="I668" t="s">
        <v>1795</v>
      </c>
      <c r="J668" t="s">
        <v>1759</v>
      </c>
      <c r="K668" t="s">
        <v>1796</v>
      </c>
      <c r="L668" t="s">
        <v>1772</v>
      </c>
      <c r="M668" t="s">
        <v>33</v>
      </c>
      <c r="N668">
        <v>24</v>
      </c>
      <c r="O668" t="s">
        <v>9</v>
      </c>
      <c r="P668" t="s">
        <v>26</v>
      </c>
      <c r="Q668" t="s">
        <v>167</v>
      </c>
      <c r="R668" t="s">
        <v>12</v>
      </c>
      <c r="S668">
        <v>4</v>
      </c>
      <c r="T668">
        <v>731.53</v>
      </c>
      <c r="U668">
        <v>0.12</v>
      </c>
      <c r="V668">
        <v>2574.9856</v>
      </c>
      <c r="W668" t="s">
        <v>1826</v>
      </c>
    </row>
    <row r="669" spans="1:23">
      <c r="A669" s="27">
        <v>45891</v>
      </c>
      <c r="B669" t="s">
        <v>589</v>
      </c>
      <c r="C669" t="s">
        <v>1632</v>
      </c>
      <c r="D669" t="s">
        <v>3900</v>
      </c>
      <c r="E669" t="s">
        <v>1563</v>
      </c>
      <c r="F669" t="s">
        <v>3848</v>
      </c>
      <c r="G669" t="s">
        <v>1583</v>
      </c>
      <c r="H669" t="s">
        <v>1782</v>
      </c>
      <c r="I669" t="s">
        <v>1783</v>
      </c>
      <c r="J669" t="s">
        <v>1784</v>
      </c>
      <c r="K669" t="s">
        <v>1785</v>
      </c>
      <c r="L669" t="s">
        <v>1772</v>
      </c>
      <c r="M669" t="s">
        <v>590</v>
      </c>
      <c r="N669">
        <v>33</v>
      </c>
      <c r="O669" t="s">
        <v>16</v>
      </c>
      <c r="P669" t="s">
        <v>26</v>
      </c>
      <c r="Q669" t="s">
        <v>140</v>
      </c>
      <c r="R669" t="s">
        <v>12</v>
      </c>
      <c r="S669">
        <v>4</v>
      </c>
      <c r="T669">
        <v>727.49</v>
      </c>
      <c r="U669">
        <v>0.11</v>
      </c>
      <c r="V669">
        <v>2589.8643999999999</v>
      </c>
      <c r="W669" t="s">
        <v>1829</v>
      </c>
    </row>
    <row r="670" spans="1:23">
      <c r="A670" s="27">
        <v>45893</v>
      </c>
      <c r="B670" t="s">
        <v>258</v>
      </c>
      <c r="C670" t="s">
        <v>1555</v>
      </c>
      <c r="D670" t="s">
        <v>3847</v>
      </c>
      <c r="E670" t="s">
        <v>1547</v>
      </c>
      <c r="F670" t="s">
        <v>3848</v>
      </c>
      <c r="G670" t="s">
        <v>1635</v>
      </c>
      <c r="H670" t="s">
        <v>1761</v>
      </c>
      <c r="I670" t="s">
        <v>1762</v>
      </c>
      <c r="J670" t="s">
        <v>1763</v>
      </c>
      <c r="K670" t="s">
        <v>1764</v>
      </c>
      <c r="L670" t="s">
        <v>1765</v>
      </c>
      <c r="M670" t="s">
        <v>259</v>
      </c>
      <c r="N670">
        <v>29</v>
      </c>
      <c r="O670" t="s">
        <v>16</v>
      </c>
      <c r="P670" t="s">
        <v>26</v>
      </c>
      <c r="Q670" t="s">
        <v>324</v>
      </c>
      <c r="R670" t="s">
        <v>12</v>
      </c>
      <c r="S670">
        <v>4</v>
      </c>
      <c r="T670">
        <v>796.89</v>
      </c>
      <c r="U670">
        <v>0.17</v>
      </c>
      <c r="V670">
        <v>2645.6747999999998</v>
      </c>
      <c r="W670" t="s">
        <v>1824</v>
      </c>
    </row>
    <row r="671" spans="1:23">
      <c r="A671" s="27">
        <v>45893</v>
      </c>
      <c r="B671" t="s">
        <v>461</v>
      </c>
      <c r="C671" t="s">
        <v>1570</v>
      </c>
      <c r="D671" t="s">
        <v>3859</v>
      </c>
      <c r="E671" t="s">
        <v>1563</v>
      </c>
      <c r="F671" t="s">
        <v>3848</v>
      </c>
      <c r="G671" t="s">
        <v>1661</v>
      </c>
      <c r="H671" t="s">
        <v>1807</v>
      </c>
      <c r="I671" t="s">
        <v>1808</v>
      </c>
      <c r="J671" t="s">
        <v>1759</v>
      </c>
      <c r="K671" t="s">
        <v>1809</v>
      </c>
      <c r="L671" t="s">
        <v>1756</v>
      </c>
      <c r="M671" t="s">
        <v>462</v>
      </c>
      <c r="N671">
        <v>33</v>
      </c>
      <c r="O671" t="s">
        <v>16</v>
      </c>
      <c r="P671" t="s">
        <v>26</v>
      </c>
      <c r="Q671" t="s">
        <v>47</v>
      </c>
      <c r="R671" t="s">
        <v>12</v>
      </c>
      <c r="S671">
        <v>4</v>
      </c>
      <c r="T671">
        <v>838.7</v>
      </c>
      <c r="U671">
        <v>0.21</v>
      </c>
      <c r="V671">
        <v>2650.2919999999999</v>
      </c>
      <c r="W671" t="s">
        <v>1826</v>
      </c>
    </row>
    <row r="672" spans="1:23">
      <c r="A672" s="27">
        <v>45894</v>
      </c>
      <c r="B672" t="s">
        <v>1481</v>
      </c>
      <c r="C672" t="s">
        <v>1724</v>
      </c>
      <c r="D672" t="s">
        <v>3949</v>
      </c>
      <c r="E672" t="s">
        <v>1566</v>
      </c>
      <c r="F672" t="s">
        <v>3848</v>
      </c>
      <c r="G672" t="s">
        <v>1747</v>
      </c>
      <c r="H672" t="s">
        <v>1801</v>
      </c>
      <c r="I672" t="s">
        <v>1802</v>
      </c>
      <c r="J672" t="s">
        <v>1759</v>
      </c>
      <c r="K672" t="s">
        <v>1803</v>
      </c>
      <c r="L672" t="s">
        <v>1756</v>
      </c>
      <c r="M672" t="s">
        <v>1482</v>
      </c>
      <c r="N672">
        <v>21</v>
      </c>
      <c r="O672" t="s">
        <v>9</v>
      </c>
      <c r="P672" t="s">
        <v>26</v>
      </c>
      <c r="Q672" t="s">
        <v>254</v>
      </c>
      <c r="R672" t="s">
        <v>12</v>
      </c>
      <c r="S672">
        <v>3</v>
      </c>
      <c r="T672">
        <v>920.61</v>
      </c>
      <c r="U672">
        <v>0.04</v>
      </c>
      <c r="V672">
        <v>2651.3568</v>
      </c>
      <c r="W672" t="s">
        <v>1824</v>
      </c>
    </row>
    <row r="673" spans="1:23">
      <c r="A673" s="27">
        <v>45895</v>
      </c>
      <c r="B673" t="s">
        <v>137</v>
      </c>
      <c r="C673" t="s">
        <v>1582</v>
      </c>
      <c r="D673" t="s">
        <v>3869</v>
      </c>
      <c r="E673" t="s">
        <v>1566</v>
      </c>
      <c r="F673" t="s">
        <v>3848</v>
      </c>
      <c r="G673" t="s">
        <v>1593</v>
      </c>
      <c r="H673" t="s">
        <v>1801</v>
      </c>
      <c r="I673" t="s">
        <v>1802</v>
      </c>
      <c r="J673" t="s">
        <v>1759</v>
      </c>
      <c r="K673" t="s">
        <v>1803</v>
      </c>
      <c r="L673" t="s">
        <v>1756</v>
      </c>
      <c r="M673" t="s">
        <v>138</v>
      </c>
      <c r="N673">
        <v>27</v>
      </c>
      <c r="O673" t="s">
        <v>16</v>
      </c>
      <c r="P673" t="s">
        <v>26</v>
      </c>
      <c r="Q673" t="s">
        <v>47</v>
      </c>
      <c r="R673" t="s">
        <v>12</v>
      </c>
      <c r="S673">
        <v>4</v>
      </c>
      <c r="T673">
        <v>742.15</v>
      </c>
      <c r="U673">
        <v>0.1</v>
      </c>
      <c r="V673">
        <v>2671.74</v>
      </c>
      <c r="W673" t="s">
        <v>1824</v>
      </c>
    </row>
    <row r="674" spans="1:23">
      <c r="A674" s="27">
        <v>45895</v>
      </c>
      <c r="B674" t="s">
        <v>1449</v>
      </c>
      <c r="C674" t="s">
        <v>1706</v>
      </c>
      <c r="D674" t="s">
        <v>3940</v>
      </c>
      <c r="E674" t="s">
        <v>1544</v>
      </c>
      <c r="F674" t="s">
        <v>3852</v>
      </c>
      <c r="G674" t="s">
        <v>1581</v>
      </c>
      <c r="H674" t="s">
        <v>1786</v>
      </c>
      <c r="I674" t="s">
        <v>1787</v>
      </c>
      <c r="J674" t="s">
        <v>1763</v>
      </c>
      <c r="K674" t="s">
        <v>1788</v>
      </c>
      <c r="L674" t="s">
        <v>1756</v>
      </c>
      <c r="M674" t="s">
        <v>1450</v>
      </c>
      <c r="N674">
        <v>21</v>
      </c>
      <c r="O674" t="s">
        <v>16</v>
      </c>
      <c r="P674" t="s">
        <v>26</v>
      </c>
      <c r="Q674" t="s">
        <v>167</v>
      </c>
      <c r="R674" t="s">
        <v>12</v>
      </c>
      <c r="S674">
        <v>4</v>
      </c>
      <c r="T674">
        <v>848.47</v>
      </c>
      <c r="U674">
        <v>0.21</v>
      </c>
      <c r="V674">
        <v>2681.1651999999999</v>
      </c>
      <c r="W674" t="s">
        <v>1829</v>
      </c>
    </row>
    <row r="675" spans="1:23">
      <c r="A675" s="27">
        <v>45897</v>
      </c>
      <c r="B675" t="s">
        <v>1196</v>
      </c>
      <c r="C675" t="s">
        <v>1578</v>
      </c>
      <c r="D675" t="s">
        <v>3865</v>
      </c>
      <c r="E675" t="s">
        <v>1563</v>
      </c>
      <c r="F675" t="s">
        <v>3866</v>
      </c>
      <c r="G675" t="s">
        <v>1637</v>
      </c>
      <c r="H675" t="s">
        <v>1766</v>
      </c>
      <c r="I675" t="s">
        <v>1767</v>
      </c>
      <c r="J675" t="s">
        <v>1759</v>
      </c>
      <c r="K675" t="s">
        <v>1768</v>
      </c>
      <c r="L675" t="s">
        <v>1765</v>
      </c>
      <c r="M675" t="s">
        <v>1197</v>
      </c>
      <c r="N675">
        <v>27</v>
      </c>
      <c r="O675" t="s">
        <v>16</v>
      </c>
      <c r="P675" t="s">
        <v>26</v>
      </c>
      <c r="Q675" t="s">
        <v>58</v>
      </c>
      <c r="R675" t="s">
        <v>12</v>
      </c>
      <c r="S675">
        <v>4</v>
      </c>
      <c r="T675">
        <v>921.83</v>
      </c>
      <c r="U675">
        <v>0.27</v>
      </c>
      <c r="V675">
        <v>2691.7435999999998</v>
      </c>
      <c r="W675" t="s">
        <v>1826</v>
      </c>
    </row>
    <row r="676" spans="1:23">
      <c r="A676" s="27">
        <v>45900</v>
      </c>
      <c r="B676" t="s">
        <v>428</v>
      </c>
      <c r="C676" t="s">
        <v>1674</v>
      </c>
      <c r="D676" t="s">
        <v>3923</v>
      </c>
      <c r="E676" t="s">
        <v>1558</v>
      </c>
      <c r="F676" t="s">
        <v>3850</v>
      </c>
      <c r="G676" t="s">
        <v>1583</v>
      </c>
      <c r="H676" t="s">
        <v>1773</v>
      </c>
      <c r="I676" t="s">
        <v>1774</v>
      </c>
      <c r="J676" t="s">
        <v>1759</v>
      </c>
      <c r="K676" t="s">
        <v>1775</v>
      </c>
      <c r="L676" t="s">
        <v>1765</v>
      </c>
      <c r="M676" t="s">
        <v>429</v>
      </c>
      <c r="N676">
        <v>26</v>
      </c>
      <c r="O676" t="s">
        <v>9</v>
      </c>
      <c r="P676" t="s">
        <v>26</v>
      </c>
      <c r="Q676" t="s">
        <v>47</v>
      </c>
      <c r="R676" t="s">
        <v>12</v>
      </c>
      <c r="S676">
        <v>4</v>
      </c>
      <c r="T676">
        <v>688.86</v>
      </c>
      <c r="U676">
        <v>0.02</v>
      </c>
      <c r="V676">
        <v>2700.3312000000001</v>
      </c>
      <c r="W676" t="s">
        <v>1829</v>
      </c>
    </row>
    <row r="677" spans="1:23">
      <c r="A677" s="27">
        <v>45904</v>
      </c>
      <c r="B677" t="s">
        <v>63</v>
      </c>
      <c r="C677" t="s">
        <v>1549</v>
      </c>
      <c r="D677" t="s">
        <v>3842</v>
      </c>
      <c r="E677" t="s">
        <v>1547</v>
      </c>
      <c r="F677" t="s">
        <v>3843</v>
      </c>
      <c r="G677" t="s">
        <v>1731</v>
      </c>
      <c r="H677" t="s">
        <v>1789</v>
      </c>
      <c r="I677" t="s">
        <v>1790</v>
      </c>
      <c r="J677" t="s">
        <v>1754</v>
      </c>
      <c r="K677" t="s">
        <v>1791</v>
      </c>
      <c r="L677" t="s">
        <v>1772</v>
      </c>
      <c r="M677" t="s">
        <v>64</v>
      </c>
      <c r="N677">
        <v>32</v>
      </c>
      <c r="O677" t="s">
        <v>16</v>
      </c>
      <c r="P677" t="s">
        <v>26</v>
      </c>
      <c r="Q677" t="s">
        <v>96</v>
      </c>
      <c r="R677" t="s">
        <v>12</v>
      </c>
      <c r="S677">
        <v>4</v>
      </c>
      <c r="T677">
        <v>863.87</v>
      </c>
      <c r="U677">
        <v>0.21</v>
      </c>
      <c r="V677">
        <v>2729.8292000000001</v>
      </c>
      <c r="W677" t="s">
        <v>1829</v>
      </c>
    </row>
    <row r="678" spans="1:23">
      <c r="A678" s="27">
        <v>45906</v>
      </c>
      <c r="B678" t="s">
        <v>1196</v>
      </c>
      <c r="C678" t="s">
        <v>1674</v>
      </c>
      <c r="D678" t="s">
        <v>3923</v>
      </c>
      <c r="E678" t="s">
        <v>1558</v>
      </c>
      <c r="F678" t="s">
        <v>3850</v>
      </c>
      <c r="G678" t="s">
        <v>1643</v>
      </c>
      <c r="H678" t="s">
        <v>1797</v>
      </c>
      <c r="I678" t="s">
        <v>1798</v>
      </c>
      <c r="J678" t="s">
        <v>1754</v>
      </c>
      <c r="K678" t="s">
        <v>129</v>
      </c>
      <c r="L678" t="s">
        <v>1756</v>
      </c>
      <c r="M678" t="s">
        <v>1197</v>
      </c>
      <c r="N678">
        <v>27</v>
      </c>
      <c r="O678" t="s">
        <v>16</v>
      </c>
      <c r="P678" t="s">
        <v>26</v>
      </c>
      <c r="Q678" t="s">
        <v>237</v>
      </c>
      <c r="R678" t="s">
        <v>12</v>
      </c>
      <c r="S678">
        <v>3</v>
      </c>
      <c r="T678">
        <v>953.74</v>
      </c>
      <c r="U678">
        <v>0.04</v>
      </c>
      <c r="V678">
        <v>2746.7712000000001</v>
      </c>
      <c r="W678" t="s">
        <v>1824</v>
      </c>
    </row>
    <row r="679" spans="1:23">
      <c r="A679" s="27">
        <v>45906</v>
      </c>
      <c r="B679" t="s">
        <v>304</v>
      </c>
      <c r="C679" t="s">
        <v>1734</v>
      </c>
      <c r="D679" t="s">
        <v>3954</v>
      </c>
      <c r="E679" t="s">
        <v>1563</v>
      </c>
      <c r="F679" t="s">
        <v>3839</v>
      </c>
      <c r="G679" t="s">
        <v>1599</v>
      </c>
      <c r="H679" t="s">
        <v>1794</v>
      </c>
      <c r="I679" t="s">
        <v>1795</v>
      </c>
      <c r="J679" t="s">
        <v>1759</v>
      </c>
      <c r="K679" t="s">
        <v>1796</v>
      </c>
      <c r="L679" t="s">
        <v>1772</v>
      </c>
      <c r="M679" t="s">
        <v>305</v>
      </c>
      <c r="N679">
        <v>26</v>
      </c>
      <c r="O679" t="s">
        <v>16</v>
      </c>
      <c r="P679" t="s">
        <v>26</v>
      </c>
      <c r="Q679" t="s">
        <v>588</v>
      </c>
      <c r="R679" t="s">
        <v>12</v>
      </c>
      <c r="S679">
        <v>4</v>
      </c>
      <c r="T679">
        <v>828.35</v>
      </c>
      <c r="U679">
        <v>0.17</v>
      </c>
      <c r="V679">
        <v>2750.1219999999998</v>
      </c>
      <c r="W679" t="s">
        <v>1829</v>
      </c>
    </row>
    <row r="680" spans="1:23">
      <c r="A680" s="27">
        <v>45907</v>
      </c>
      <c r="B680" t="s">
        <v>881</v>
      </c>
      <c r="C680" t="s">
        <v>1734</v>
      </c>
      <c r="D680" t="s">
        <v>3954</v>
      </c>
      <c r="E680" t="s">
        <v>1563</v>
      </c>
      <c r="F680" t="s">
        <v>3839</v>
      </c>
      <c r="G680" t="s">
        <v>1695</v>
      </c>
      <c r="H680" t="s">
        <v>1776</v>
      </c>
      <c r="I680" t="s">
        <v>1777</v>
      </c>
      <c r="J680" t="s">
        <v>1754</v>
      </c>
      <c r="K680" t="s">
        <v>1778</v>
      </c>
      <c r="L680" t="s">
        <v>1772</v>
      </c>
      <c r="M680" t="s">
        <v>882</v>
      </c>
      <c r="N680">
        <v>22</v>
      </c>
      <c r="O680" t="s">
        <v>16</v>
      </c>
      <c r="P680" t="s">
        <v>26</v>
      </c>
      <c r="Q680" t="s">
        <v>30</v>
      </c>
      <c r="R680" t="s">
        <v>12</v>
      </c>
      <c r="S680">
        <v>3</v>
      </c>
      <c r="T680">
        <v>949.19</v>
      </c>
      <c r="U680">
        <v>0.03</v>
      </c>
      <c r="V680">
        <v>2762.1428999999998</v>
      </c>
      <c r="W680" t="s">
        <v>1826</v>
      </c>
    </row>
    <row r="681" spans="1:23">
      <c r="A681" s="27">
        <v>45907</v>
      </c>
      <c r="B681" t="s">
        <v>622</v>
      </c>
      <c r="C681" t="s">
        <v>1614</v>
      </c>
      <c r="D681" t="s">
        <v>3889</v>
      </c>
      <c r="E681" t="s">
        <v>1544</v>
      </c>
      <c r="F681" t="s">
        <v>3864</v>
      </c>
      <c r="G681" t="s">
        <v>1733</v>
      </c>
      <c r="H681" t="s">
        <v>1797</v>
      </c>
      <c r="I681" t="s">
        <v>1798</v>
      </c>
      <c r="J681" t="s">
        <v>1754</v>
      </c>
      <c r="K681" t="s">
        <v>129</v>
      </c>
      <c r="L681" t="s">
        <v>1756</v>
      </c>
      <c r="M681" t="s">
        <v>623</v>
      </c>
      <c r="N681">
        <v>29</v>
      </c>
      <c r="O681" t="s">
        <v>9</v>
      </c>
      <c r="P681" t="s">
        <v>26</v>
      </c>
      <c r="Q681" t="s">
        <v>217</v>
      </c>
      <c r="R681" t="s">
        <v>12</v>
      </c>
      <c r="S681">
        <v>4</v>
      </c>
      <c r="T681">
        <v>735.32</v>
      </c>
      <c r="U681">
        <v>0.06</v>
      </c>
      <c r="V681">
        <v>2764.8031999999998</v>
      </c>
      <c r="W681" t="s">
        <v>1829</v>
      </c>
    </row>
    <row r="682" spans="1:23">
      <c r="A682" s="27">
        <v>45907</v>
      </c>
      <c r="B682" t="s">
        <v>408</v>
      </c>
      <c r="C682" t="s">
        <v>1676</v>
      </c>
      <c r="D682" t="s">
        <v>3924</v>
      </c>
      <c r="E682" t="s">
        <v>1558</v>
      </c>
      <c r="F682" t="s">
        <v>3906</v>
      </c>
      <c r="G682" t="s">
        <v>1629</v>
      </c>
      <c r="H682" t="s">
        <v>1761</v>
      </c>
      <c r="I682" t="s">
        <v>1762</v>
      </c>
      <c r="J682" t="s">
        <v>1763</v>
      </c>
      <c r="K682" t="s">
        <v>1764</v>
      </c>
      <c r="L682" t="s">
        <v>1765</v>
      </c>
      <c r="M682" t="s">
        <v>409</v>
      </c>
      <c r="N682">
        <v>21</v>
      </c>
      <c r="O682" t="s">
        <v>16</v>
      </c>
      <c r="P682" t="s">
        <v>26</v>
      </c>
      <c r="Q682" t="s">
        <v>51</v>
      </c>
      <c r="R682" t="s">
        <v>12</v>
      </c>
      <c r="S682">
        <v>4</v>
      </c>
      <c r="T682">
        <v>950.21</v>
      </c>
      <c r="U682">
        <v>0.27</v>
      </c>
      <c r="V682">
        <v>2774.6131999999998</v>
      </c>
      <c r="W682" t="s">
        <v>1824</v>
      </c>
    </row>
    <row r="683" spans="1:23">
      <c r="A683" s="27">
        <v>45907</v>
      </c>
      <c r="B683" t="s">
        <v>281</v>
      </c>
      <c r="C683" t="s">
        <v>1562</v>
      </c>
      <c r="D683" t="s">
        <v>3853</v>
      </c>
      <c r="E683" t="s">
        <v>1563</v>
      </c>
      <c r="F683" t="s">
        <v>3854</v>
      </c>
      <c r="G683" t="s">
        <v>1699</v>
      </c>
      <c r="H683" t="s">
        <v>1813</v>
      </c>
      <c r="I683" t="s">
        <v>1814</v>
      </c>
      <c r="J683" t="s">
        <v>1754</v>
      </c>
      <c r="K683" t="s">
        <v>1815</v>
      </c>
      <c r="L683" t="s">
        <v>1772</v>
      </c>
      <c r="M683" t="s">
        <v>282</v>
      </c>
      <c r="N683">
        <v>29</v>
      </c>
      <c r="O683" t="s">
        <v>9</v>
      </c>
      <c r="P683" t="s">
        <v>26</v>
      </c>
      <c r="Q683" t="s">
        <v>171</v>
      </c>
      <c r="R683" t="s">
        <v>12</v>
      </c>
      <c r="S683">
        <v>4</v>
      </c>
      <c r="T683">
        <v>816.28</v>
      </c>
      <c r="U683">
        <v>0.15</v>
      </c>
      <c r="V683">
        <v>2775.3519999999999</v>
      </c>
      <c r="W683" t="s">
        <v>1829</v>
      </c>
    </row>
    <row r="684" spans="1:23">
      <c r="A684" s="27">
        <v>45908</v>
      </c>
      <c r="B684" t="s">
        <v>160</v>
      </c>
      <c r="C684" t="s">
        <v>1700</v>
      </c>
      <c r="D684" t="s">
        <v>3937</v>
      </c>
      <c r="E684" t="s">
        <v>1563</v>
      </c>
      <c r="F684" t="s">
        <v>3839</v>
      </c>
      <c r="G684" t="s">
        <v>1633</v>
      </c>
      <c r="H684" t="s">
        <v>1789</v>
      </c>
      <c r="I684" t="s">
        <v>1790</v>
      </c>
      <c r="J684" t="s">
        <v>1754</v>
      </c>
      <c r="K684" t="s">
        <v>1791</v>
      </c>
      <c r="L684" t="s">
        <v>1772</v>
      </c>
      <c r="M684" t="s">
        <v>161</v>
      </c>
      <c r="N684">
        <v>21</v>
      </c>
      <c r="O684" t="s">
        <v>9</v>
      </c>
      <c r="P684" t="s">
        <v>26</v>
      </c>
      <c r="Q684" t="s">
        <v>250</v>
      </c>
      <c r="R684" t="s">
        <v>12</v>
      </c>
      <c r="S684">
        <v>4</v>
      </c>
      <c r="T684">
        <v>762.94</v>
      </c>
      <c r="U684">
        <v>0.09</v>
      </c>
      <c r="V684">
        <v>2777.1016</v>
      </c>
      <c r="W684" t="s">
        <v>1824</v>
      </c>
    </row>
    <row r="685" spans="1:23">
      <c r="A685" s="27">
        <v>45912</v>
      </c>
      <c r="B685" t="s">
        <v>1533</v>
      </c>
      <c r="C685" t="s">
        <v>1636</v>
      </c>
      <c r="D685" t="s">
        <v>3902</v>
      </c>
      <c r="E685" t="s">
        <v>1566</v>
      </c>
      <c r="F685" t="s">
        <v>3856</v>
      </c>
      <c r="G685" t="s">
        <v>1607</v>
      </c>
      <c r="H685" t="s">
        <v>1782</v>
      </c>
      <c r="I685" t="s">
        <v>1783</v>
      </c>
      <c r="J685" t="s">
        <v>1784</v>
      </c>
      <c r="K685" t="s">
        <v>1785</v>
      </c>
      <c r="L685" t="s">
        <v>1772</v>
      </c>
      <c r="M685" t="s">
        <v>1534</v>
      </c>
      <c r="N685">
        <v>27</v>
      </c>
      <c r="O685" t="s">
        <v>16</v>
      </c>
      <c r="P685" t="s">
        <v>26</v>
      </c>
      <c r="Q685" t="s">
        <v>39</v>
      </c>
      <c r="R685" t="s">
        <v>12</v>
      </c>
      <c r="S685">
        <v>3</v>
      </c>
      <c r="T685">
        <v>961.4</v>
      </c>
      <c r="U685">
        <v>0.02</v>
      </c>
      <c r="V685">
        <v>2826.5160000000001</v>
      </c>
      <c r="W685" t="s">
        <v>1826</v>
      </c>
    </row>
    <row r="686" spans="1:23">
      <c r="A686" s="27">
        <v>45914</v>
      </c>
      <c r="B686" t="s">
        <v>244</v>
      </c>
      <c r="C686" t="s">
        <v>1708</v>
      </c>
      <c r="D686" t="s">
        <v>3941</v>
      </c>
      <c r="E686" t="s">
        <v>1544</v>
      </c>
      <c r="F686" t="s">
        <v>3858</v>
      </c>
      <c r="G686" t="s">
        <v>1623</v>
      </c>
      <c r="H686" t="s">
        <v>1789</v>
      </c>
      <c r="I686" t="s">
        <v>1790</v>
      </c>
      <c r="J686" t="s">
        <v>1754</v>
      </c>
      <c r="K686" t="s">
        <v>1791</v>
      </c>
      <c r="L686" t="s">
        <v>1772</v>
      </c>
      <c r="M686" t="s">
        <v>245</v>
      </c>
      <c r="N686">
        <v>27</v>
      </c>
      <c r="O686" t="s">
        <v>16</v>
      </c>
      <c r="P686" t="s">
        <v>26</v>
      </c>
      <c r="Q686" t="s">
        <v>88</v>
      </c>
      <c r="R686" t="s">
        <v>12</v>
      </c>
      <c r="S686">
        <v>4</v>
      </c>
      <c r="T686">
        <v>773.81</v>
      </c>
      <c r="U686">
        <v>0.08</v>
      </c>
      <c r="V686">
        <v>2847.6208000000001</v>
      </c>
      <c r="W686" t="s">
        <v>1826</v>
      </c>
    </row>
    <row r="687" spans="1:23">
      <c r="A687" s="27">
        <v>45914</v>
      </c>
      <c r="B687" t="s">
        <v>1466</v>
      </c>
      <c r="C687" t="s">
        <v>1686</v>
      </c>
      <c r="D687" t="s">
        <v>3930</v>
      </c>
      <c r="E687" t="s">
        <v>1547</v>
      </c>
      <c r="F687" t="s">
        <v>3846</v>
      </c>
      <c r="G687" t="s">
        <v>1599</v>
      </c>
      <c r="H687" t="s">
        <v>1789</v>
      </c>
      <c r="I687" t="s">
        <v>1790</v>
      </c>
      <c r="J687" t="s">
        <v>1754</v>
      </c>
      <c r="K687" t="s">
        <v>1791</v>
      </c>
      <c r="L687" t="s">
        <v>1772</v>
      </c>
      <c r="M687" t="s">
        <v>1467</v>
      </c>
      <c r="N687">
        <v>33</v>
      </c>
      <c r="O687" t="s">
        <v>16</v>
      </c>
      <c r="P687" t="s">
        <v>26</v>
      </c>
      <c r="Q687" t="s">
        <v>113</v>
      </c>
      <c r="R687" t="s">
        <v>12</v>
      </c>
      <c r="S687">
        <v>3</v>
      </c>
      <c r="T687">
        <v>979.42</v>
      </c>
      <c r="U687">
        <v>0.03</v>
      </c>
      <c r="V687">
        <v>2850.1122</v>
      </c>
      <c r="W687" t="s">
        <v>1829</v>
      </c>
    </row>
    <row r="688" spans="1:23">
      <c r="A688" s="27">
        <v>45915</v>
      </c>
      <c r="B688" t="s">
        <v>887</v>
      </c>
      <c r="C688" t="s">
        <v>1744</v>
      </c>
      <c r="D688" t="s">
        <v>3959</v>
      </c>
      <c r="E688" t="s">
        <v>1563</v>
      </c>
      <c r="F688" t="s">
        <v>3854</v>
      </c>
      <c r="G688" t="s">
        <v>1725</v>
      </c>
      <c r="H688" t="s">
        <v>1782</v>
      </c>
      <c r="I688" t="s">
        <v>1783</v>
      </c>
      <c r="J688" t="s">
        <v>1784</v>
      </c>
      <c r="K688" t="s">
        <v>1785</v>
      </c>
      <c r="L688" t="s">
        <v>1772</v>
      </c>
      <c r="M688" t="s">
        <v>888</v>
      </c>
      <c r="N688">
        <v>21</v>
      </c>
      <c r="O688" t="s">
        <v>16</v>
      </c>
      <c r="P688" t="s">
        <v>26</v>
      </c>
      <c r="Q688" t="s">
        <v>81</v>
      </c>
      <c r="R688" t="s">
        <v>12</v>
      </c>
      <c r="S688">
        <v>3</v>
      </c>
      <c r="T688">
        <v>992.81</v>
      </c>
      <c r="U688">
        <v>0.04</v>
      </c>
      <c r="V688">
        <v>2859.2928000000002</v>
      </c>
      <c r="W688" t="s">
        <v>1824</v>
      </c>
    </row>
    <row r="689" spans="1:23">
      <c r="A689" s="27">
        <v>45917</v>
      </c>
      <c r="B689" t="s">
        <v>1260</v>
      </c>
      <c r="C689" t="s">
        <v>1626</v>
      </c>
      <c r="D689" t="s">
        <v>3896</v>
      </c>
      <c r="E689" t="s">
        <v>1563</v>
      </c>
      <c r="F689" t="s">
        <v>3897</v>
      </c>
      <c r="G689" t="s">
        <v>1567</v>
      </c>
      <c r="H689" t="s">
        <v>1769</v>
      </c>
      <c r="I689" t="s">
        <v>1770</v>
      </c>
      <c r="J689" t="s">
        <v>1763</v>
      </c>
      <c r="K689" t="s">
        <v>1771</v>
      </c>
      <c r="L689" t="s">
        <v>1772</v>
      </c>
      <c r="M689" t="s">
        <v>1261</v>
      </c>
      <c r="N689">
        <v>18</v>
      </c>
      <c r="O689" t="s">
        <v>16</v>
      </c>
      <c r="P689" t="s">
        <v>26</v>
      </c>
      <c r="Q689" t="s">
        <v>184</v>
      </c>
      <c r="R689" t="s">
        <v>12</v>
      </c>
      <c r="S689">
        <v>4</v>
      </c>
      <c r="T689">
        <v>995.4</v>
      </c>
      <c r="U689">
        <v>0.27</v>
      </c>
      <c r="V689">
        <v>2906.5680000000002</v>
      </c>
      <c r="W689" t="s">
        <v>1824</v>
      </c>
    </row>
    <row r="690" spans="1:23">
      <c r="A690" s="27">
        <v>45917</v>
      </c>
      <c r="B690" t="s">
        <v>1235</v>
      </c>
      <c r="C690" t="s">
        <v>1616</v>
      </c>
      <c r="D690" t="s">
        <v>3890</v>
      </c>
      <c r="E690" t="s">
        <v>1563</v>
      </c>
      <c r="F690" t="s">
        <v>3839</v>
      </c>
      <c r="G690" t="s">
        <v>1587</v>
      </c>
      <c r="H690" t="s">
        <v>1752</v>
      </c>
      <c r="I690" t="s">
        <v>1753</v>
      </c>
      <c r="J690" t="s">
        <v>1754</v>
      </c>
      <c r="K690" t="s">
        <v>1755</v>
      </c>
      <c r="L690" t="s">
        <v>1756</v>
      </c>
      <c r="M690" t="s">
        <v>1236</v>
      </c>
      <c r="N690">
        <v>25</v>
      </c>
      <c r="O690" t="s">
        <v>16</v>
      </c>
      <c r="P690" t="s">
        <v>26</v>
      </c>
      <c r="Q690" t="s">
        <v>328</v>
      </c>
      <c r="R690" t="s">
        <v>12</v>
      </c>
      <c r="S690">
        <v>4</v>
      </c>
      <c r="T690">
        <v>741.88</v>
      </c>
      <c r="U690">
        <v>0.02</v>
      </c>
      <c r="V690">
        <v>2908.1696000000002</v>
      </c>
      <c r="W690" t="s">
        <v>1829</v>
      </c>
    </row>
    <row r="691" spans="1:23">
      <c r="A691" s="27">
        <v>45918</v>
      </c>
      <c r="B691" t="s">
        <v>1478</v>
      </c>
      <c r="C691" t="s">
        <v>1570</v>
      </c>
      <c r="D691" t="s">
        <v>3859</v>
      </c>
      <c r="E691" t="s">
        <v>1563</v>
      </c>
      <c r="F691" t="s">
        <v>3848</v>
      </c>
      <c r="G691" t="s">
        <v>1701</v>
      </c>
      <c r="H691" t="s">
        <v>1757</v>
      </c>
      <c r="I691" t="s">
        <v>1758</v>
      </c>
      <c r="J691" t="s">
        <v>1759</v>
      </c>
      <c r="K691" t="s">
        <v>1760</v>
      </c>
      <c r="L691" t="s">
        <v>1756</v>
      </c>
      <c r="M691" t="s">
        <v>1479</v>
      </c>
      <c r="N691">
        <v>33</v>
      </c>
      <c r="O691" t="s">
        <v>9</v>
      </c>
      <c r="P691" t="s">
        <v>26</v>
      </c>
      <c r="Q691" t="s">
        <v>25</v>
      </c>
      <c r="R691" t="s">
        <v>12</v>
      </c>
      <c r="S691">
        <v>4</v>
      </c>
      <c r="T691">
        <v>972.14</v>
      </c>
      <c r="U691">
        <v>0.25</v>
      </c>
      <c r="V691">
        <v>2916.42</v>
      </c>
      <c r="W691" t="s">
        <v>1824</v>
      </c>
    </row>
    <row r="692" spans="1:23">
      <c r="A692" s="27">
        <v>45918</v>
      </c>
      <c r="B692" t="s">
        <v>63</v>
      </c>
      <c r="C692" t="s">
        <v>1576</v>
      </c>
      <c r="D692" t="s">
        <v>3863</v>
      </c>
      <c r="E692" t="s">
        <v>1544</v>
      </c>
      <c r="F692" t="s">
        <v>3864</v>
      </c>
      <c r="G692" t="s">
        <v>1587</v>
      </c>
      <c r="H692" t="s">
        <v>1807</v>
      </c>
      <c r="I692" t="s">
        <v>1808</v>
      </c>
      <c r="J692" t="s">
        <v>1759</v>
      </c>
      <c r="K692" t="s">
        <v>1809</v>
      </c>
      <c r="L692" t="s">
        <v>1756</v>
      </c>
      <c r="M692" t="s">
        <v>64</v>
      </c>
      <c r="N692">
        <v>32</v>
      </c>
      <c r="O692" t="s">
        <v>16</v>
      </c>
      <c r="P692" t="s">
        <v>26</v>
      </c>
      <c r="Q692" t="s">
        <v>117</v>
      </c>
      <c r="R692" t="s">
        <v>12</v>
      </c>
      <c r="S692">
        <v>4</v>
      </c>
      <c r="T692">
        <v>839.74</v>
      </c>
      <c r="U692">
        <v>0.13</v>
      </c>
      <c r="V692">
        <v>2922.2952</v>
      </c>
      <c r="W692" t="s">
        <v>1824</v>
      </c>
    </row>
    <row r="693" spans="1:23">
      <c r="A693" s="27">
        <v>45919</v>
      </c>
      <c r="B693" t="s">
        <v>538</v>
      </c>
      <c r="C693" t="s">
        <v>1702</v>
      </c>
      <c r="D693" t="s">
        <v>3938</v>
      </c>
      <c r="E693" t="s">
        <v>1563</v>
      </c>
      <c r="F693" t="s">
        <v>3866</v>
      </c>
      <c r="G693" t="s">
        <v>1627</v>
      </c>
      <c r="H693" t="s">
        <v>1776</v>
      </c>
      <c r="I693" t="s">
        <v>1777</v>
      </c>
      <c r="J693" t="s">
        <v>1754</v>
      </c>
      <c r="K693" t="s">
        <v>1778</v>
      </c>
      <c r="L693" t="s">
        <v>1772</v>
      </c>
      <c r="M693" t="s">
        <v>539</v>
      </c>
      <c r="N693">
        <v>18</v>
      </c>
      <c r="O693" t="s">
        <v>16</v>
      </c>
      <c r="P693" t="s">
        <v>26</v>
      </c>
      <c r="Q693" t="s">
        <v>184</v>
      </c>
      <c r="R693" t="s">
        <v>12</v>
      </c>
      <c r="S693">
        <v>3</v>
      </c>
      <c r="T693">
        <v>998.58</v>
      </c>
      <c r="U693">
        <v>0.02</v>
      </c>
      <c r="V693">
        <v>2935.8252000000002</v>
      </c>
      <c r="W693" t="s">
        <v>1826</v>
      </c>
    </row>
    <row r="694" spans="1:23">
      <c r="A694" s="27">
        <v>45921</v>
      </c>
      <c r="B694" t="s">
        <v>344</v>
      </c>
      <c r="C694" t="s">
        <v>1560</v>
      </c>
      <c r="D694" t="s">
        <v>3851</v>
      </c>
      <c r="E694" t="s">
        <v>1544</v>
      </c>
      <c r="F694" t="s">
        <v>3852</v>
      </c>
      <c r="G694" t="s">
        <v>1635</v>
      </c>
      <c r="H694" t="s">
        <v>1782</v>
      </c>
      <c r="I694" t="s">
        <v>1783</v>
      </c>
      <c r="J694" t="s">
        <v>1784</v>
      </c>
      <c r="K694" t="s">
        <v>1785</v>
      </c>
      <c r="L694" t="s">
        <v>1772</v>
      </c>
      <c r="M694" t="s">
        <v>345</v>
      </c>
      <c r="N694">
        <v>30</v>
      </c>
      <c r="O694" t="s">
        <v>16</v>
      </c>
      <c r="P694" t="s">
        <v>26</v>
      </c>
      <c r="Q694" t="s">
        <v>88</v>
      </c>
      <c r="R694" t="s">
        <v>12</v>
      </c>
      <c r="S694">
        <v>4</v>
      </c>
      <c r="T694">
        <v>797.83</v>
      </c>
      <c r="U694">
        <v>0.08</v>
      </c>
      <c r="V694">
        <v>2936.0144</v>
      </c>
      <c r="W694" t="s">
        <v>1824</v>
      </c>
    </row>
    <row r="695" spans="1:23">
      <c r="A695" s="27">
        <v>45923</v>
      </c>
      <c r="B695" t="s">
        <v>1011</v>
      </c>
      <c r="C695" t="s">
        <v>1636</v>
      </c>
      <c r="D695" t="s">
        <v>3902</v>
      </c>
      <c r="E695" t="s">
        <v>1566</v>
      </c>
      <c r="F695" t="s">
        <v>3856</v>
      </c>
      <c r="G695" t="s">
        <v>1647</v>
      </c>
      <c r="H695" t="s">
        <v>1786</v>
      </c>
      <c r="I695" t="s">
        <v>1787</v>
      </c>
      <c r="J695" t="s">
        <v>1763</v>
      </c>
      <c r="K695" t="s">
        <v>1788</v>
      </c>
      <c r="L695" t="s">
        <v>1756</v>
      </c>
      <c r="M695" t="s">
        <v>1012</v>
      </c>
      <c r="N695">
        <v>21</v>
      </c>
      <c r="O695" t="s">
        <v>16</v>
      </c>
      <c r="P695" t="s">
        <v>26</v>
      </c>
      <c r="Q695" t="s">
        <v>18</v>
      </c>
      <c r="R695" t="s">
        <v>12</v>
      </c>
      <c r="S695">
        <v>4</v>
      </c>
      <c r="T695">
        <v>791.65</v>
      </c>
      <c r="U695">
        <v>0.06</v>
      </c>
      <c r="V695">
        <v>2976.6039999999998</v>
      </c>
      <c r="W695" t="s">
        <v>1826</v>
      </c>
    </row>
    <row r="696" spans="1:23">
      <c r="A696" s="27">
        <v>45923</v>
      </c>
      <c r="B696" t="s">
        <v>657</v>
      </c>
      <c r="C696" t="s">
        <v>1690</v>
      </c>
      <c r="D696" t="s">
        <v>3932</v>
      </c>
      <c r="E696" t="s">
        <v>1558</v>
      </c>
      <c r="F696" t="s">
        <v>3861</v>
      </c>
      <c r="G696" t="s">
        <v>1564</v>
      </c>
      <c r="H696" t="s">
        <v>1794</v>
      </c>
      <c r="I696" t="s">
        <v>1795</v>
      </c>
      <c r="J696" t="s">
        <v>1759</v>
      </c>
      <c r="K696" t="s">
        <v>1796</v>
      </c>
      <c r="L696" t="s">
        <v>1772</v>
      </c>
      <c r="M696" t="s">
        <v>658</v>
      </c>
      <c r="N696">
        <v>25</v>
      </c>
      <c r="O696" t="s">
        <v>16</v>
      </c>
      <c r="P696" t="s">
        <v>26</v>
      </c>
      <c r="Q696" t="s">
        <v>74</v>
      </c>
      <c r="R696" t="s">
        <v>12</v>
      </c>
      <c r="S696">
        <v>4</v>
      </c>
      <c r="T696">
        <v>849.17</v>
      </c>
      <c r="U696">
        <v>0.12</v>
      </c>
      <c r="V696">
        <v>2989.0783999999999</v>
      </c>
      <c r="W696" t="s">
        <v>1824</v>
      </c>
    </row>
    <row r="697" spans="1:23">
      <c r="A697" s="27">
        <v>45923</v>
      </c>
      <c r="B697" t="s">
        <v>601</v>
      </c>
      <c r="C697" t="s">
        <v>1616</v>
      </c>
      <c r="D697" t="s">
        <v>3890</v>
      </c>
      <c r="E697" t="s">
        <v>1563</v>
      </c>
      <c r="F697" t="s">
        <v>3839</v>
      </c>
      <c r="G697" t="s">
        <v>1735</v>
      </c>
      <c r="H697" t="s">
        <v>1769</v>
      </c>
      <c r="I697" t="s">
        <v>1770</v>
      </c>
      <c r="J697" t="s">
        <v>1763</v>
      </c>
      <c r="K697" t="s">
        <v>1771</v>
      </c>
      <c r="L697" t="s">
        <v>1772</v>
      </c>
      <c r="M697" t="s">
        <v>602</v>
      </c>
      <c r="N697">
        <v>23</v>
      </c>
      <c r="O697" t="s">
        <v>16</v>
      </c>
      <c r="P697" t="s">
        <v>26</v>
      </c>
      <c r="Q697" t="s">
        <v>274</v>
      </c>
      <c r="R697" t="s">
        <v>12</v>
      </c>
      <c r="S697">
        <v>4</v>
      </c>
      <c r="T697">
        <v>925.19</v>
      </c>
      <c r="U697">
        <v>0.19</v>
      </c>
      <c r="V697">
        <v>2997.615600000001</v>
      </c>
      <c r="W697" t="s">
        <v>1826</v>
      </c>
    </row>
    <row r="698" spans="1:23">
      <c r="A698" s="27">
        <v>45924</v>
      </c>
      <c r="B698" t="s">
        <v>241</v>
      </c>
      <c r="C698" t="s">
        <v>1570</v>
      </c>
      <c r="D698" t="s">
        <v>3859</v>
      </c>
      <c r="E698" t="s">
        <v>1563</v>
      </c>
      <c r="F698" t="s">
        <v>3848</v>
      </c>
      <c r="G698" t="s">
        <v>1571</v>
      </c>
      <c r="H698" t="s">
        <v>1797</v>
      </c>
      <c r="I698" t="s">
        <v>1798</v>
      </c>
      <c r="J698" t="s">
        <v>1754</v>
      </c>
      <c r="K698" t="s">
        <v>129</v>
      </c>
      <c r="L698" t="s">
        <v>1756</v>
      </c>
      <c r="M698" t="s">
        <v>242</v>
      </c>
      <c r="N698">
        <v>21</v>
      </c>
      <c r="O698" t="s">
        <v>16</v>
      </c>
      <c r="P698" t="s">
        <v>26</v>
      </c>
      <c r="Q698" t="s">
        <v>267</v>
      </c>
      <c r="R698" t="s">
        <v>12</v>
      </c>
      <c r="S698">
        <v>4</v>
      </c>
      <c r="T698">
        <v>898.58</v>
      </c>
      <c r="U698">
        <v>0.16</v>
      </c>
      <c r="V698">
        <v>3019.2287999999999</v>
      </c>
      <c r="W698" t="s">
        <v>1826</v>
      </c>
    </row>
    <row r="699" spans="1:23">
      <c r="A699" s="27">
        <v>45924</v>
      </c>
      <c r="B699" t="s">
        <v>195</v>
      </c>
      <c r="C699" t="s">
        <v>1570</v>
      </c>
      <c r="D699" t="s">
        <v>3859</v>
      </c>
      <c r="E699" t="s">
        <v>1563</v>
      </c>
      <c r="F699" t="s">
        <v>3848</v>
      </c>
      <c r="G699" t="s">
        <v>1587</v>
      </c>
      <c r="H699" t="s">
        <v>1769</v>
      </c>
      <c r="I699" t="s">
        <v>1770</v>
      </c>
      <c r="J699" t="s">
        <v>1763</v>
      </c>
      <c r="K699" t="s">
        <v>1771</v>
      </c>
      <c r="L699" t="s">
        <v>1772</v>
      </c>
      <c r="M699" t="s">
        <v>196</v>
      </c>
      <c r="N699">
        <v>23</v>
      </c>
      <c r="O699" t="s">
        <v>16</v>
      </c>
      <c r="P699" t="s">
        <v>26</v>
      </c>
      <c r="Q699" t="s">
        <v>11</v>
      </c>
      <c r="R699" t="s">
        <v>12</v>
      </c>
      <c r="S699">
        <v>4</v>
      </c>
      <c r="T699">
        <v>780.07</v>
      </c>
      <c r="U699">
        <v>0.03</v>
      </c>
      <c r="V699">
        <v>3026.6716000000001</v>
      </c>
      <c r="W699" t="s">
        <v>1826</v>
      </c>
    </row>
    <row r="700" spans="1:23">
      <c r="A700" s="27">
        <v>45925</v>
      </c>
      <c r="B700" t="s">
        <v>1243</v>
      </c>
      <c r="C700" t="s">
        <v>1596</v>
      </c>
      <c r="D700" t="s">
        <v>3878</v>
      </c>
      <c r="E700" t="s">
        <v>1566</v>
      </c>
      <c r="F700" t="s">
        <v>3879</v>
      </c>
      <c r="G700" t="s">
        <v>1556</v>
      </c>
      <c r="H700" t="s">
        <v>1757</v>
      </c>
      <c r="I700" t="s">
        <v>1758</v>
      </c>
      <c r="J700" t="s">
        <v>1759</v>
      </c>
      <c r="K700" t="s">
        <v>1760</v>
      </c>
      <c r="L700" t="s">
        <v>1756</v>
      </c>
      <c r="M700" t="s">
        <v>1244</v>
      </c>
      <c r="N700">
        <v>27</v>
      </c>
      <c r="O700" t="s">
        <v>9</v>
      </c>
      <c r="P700" t="s">
        <v>26</v>
      </c>
      <c r="Q700" t="s">
        <v>324</v>
      </c>
      <c r="R700" t="s">
        <v>12</v>
      </c>
      <c r="S700">
        <v>4</v>
      </c>
      <c r="T700">
        <v>996.85</v>
      </c>
      <c r="U700">
        <v>0.24</v>
      </c>
      <c r="V700">
        <v>3030.424</v>
      </c>
      <c r="W700" t="s">
        <v>1826</v>
      </c>
    </row>
    <row r="701" spans="1:23">
      <c r="A701" s="27">
        <v>45927</v>
      </c>
      <c r="B701" t="s">
        <v>1260</v>
      </c>
      <c r="C701" t="s">
        <v>1694</v>
      </c>
      <c r="D701" t="s">
        <v>3934</v>
      </c>
      <c r="E701" t="s">
        <v>1566</v>
      </c>
      <c r="F701" t="s">
        <v>3887</v>
      </c>
      <c r="G701" t="s">
        <v>1619</v>
      </c>
      <c r="H701" t="s">
        <v>1797</v>
      </c>
      <c r="I701" t="s">
        <v>1798</v>
      </c>
      <c r="J701" t="s">
        <v>1754</v>
      </c>
      <c r="K701" t="s">
        <v>129</v>
      </c>
      <c r="L701" t="s">
        <v>1756</v>
      </c>
      <c r="M701" t="s">
        <v>1261</v>
      </c>
      <c r="N701">
        <v>18</v>
      </c>
      <c r="O701" t="s">
        <v>16</v>
      </c>
      <c r="P701" t="s">
        <v>26</v>
      </c>
      <c r="Q701" t="s">
        <v>47</v>
      </c>
      <c r="R701" t="s">
        <v>12</v>
      </c>
      <c r="S701">
        <v>4</v>
      </c>
      <c r="T701">
        <v>922.69</v>
      </c>
      <c r="U701">
        <v>0.16</v>
      </c>
      <c r="V701">
        <v>3100.2384000000002</v>
      </c>
      <c r="W701" t="s">
        <v>1826</v>
      </c>
    </row>
    <row r="702" spans="1:23">
      <c r="A702" s="27">
        <v>45929</v>
      </c>
      <c r="B702" t="s">
        <v>1187</v>
      </c>
      <c r="C702" t="s">
        <v>1744</v>
      </c>
      <c r="D702" t="s">
        <v>3959</v>
      </c>
      <c r="E702" t="s">
        <v>1563</v>
      </c>
      <c r="F702" t="s">
        <v>3854</v>
      </c>
      <c r="G702" t="s">
        <v>1569</v>
      </c>
      <c r="H702" t="s">
        <v>1799</v>
      </c>
      <c r="I702" t="s">
        <v>1800</v>
      </c>
      <c r="J702" t="s">
        <v>1763</v>
      </c>
      <c r="K702" t="s">
        <v>207</v>
      </c>
      <c r="L702" t="s">
        <v>1765</v>
      </c>
      <c r="M702" t="s">
        <v>1188</v>
      </c>
      <c r="N702">
        <v>23</v>
      </c>
      <c r="O702" t="s">
        <v>9</v>
      </c>
      <c r="P702" t="s">
        <v>26</v>
      </c>
      <c r="Q702" t="s">
        <v>58</v>
      </c>
      <c r="R702" t="s">
        <v>12</v>
      </c>
      <c r="S702">
        <v>4</v>
      </c>
      <c r="T702">
        <v>912.61</v>
      </c>
      <c r="U702">
        <v>0.14000000000000001</v>
      </c>
      <c r="V702">
        <v>3139.3784000000001</v>
      </c>
      <c r="W702" t="s">
        <v>1826</v>
      </c>
    </row>
    <row r="703" spans="1:23">
      <c r="A703" s="27">
        <v>45932</v>
      </c>
      <c r="B703" t="s">
        <v>908</v>
      </c>
      <c r="C703" t="s">
        <v>1712</v>
      </c>
      <c r="D703" t="s">
        <v>3943</v>
      </c>
      <c r="E703" t="s">
        <v>1566</v>
      </c>
      <c r="F703" t="s">
        <v>3856</v>
      </c>
      <c r="G703" t="s">
        <v>1655</v>
      </c>
      <c r="H703" t="s">
        <v>1752</v>
      </c>
      <c r="I703" t="s">
        <v>1753</v>
      </c>
      <c r="J703" t="s">
        <v>1754</v>
      </c>
      <c r="K703" t="s">
        <v>1755</v>
      </c>
      <c r="L703" t="s">
        <v>1756</v>
      </c>
      <c r="M703" t="s">
        <v>909</v>
      </c>
      <c r="N703">
        <v>22</v>
      </c>
      <c r="O703" t="s">
        <v>9</v>
      </c>
      <c r="P703" t="s">
        <v>26</v>
      </c>
      <c r="Q703" t="s">
        <v>88</v>
      </c>
      <c r="R703" t="s">
        <v>12</v>
      </c>
      <c r="S703">
        <v>4</v>
      </c>
      <c r="T703">
        <v>854.37</v>
      </c>
      <c r="U703">
        <v>7.0000000000000007E-2</v>
      </c>
      <c r="V703">
        <v>3178.2564000000002</v>
      </c>
      <c r="W703" t="s">
        <v>1826</v>
      </c>
    </row>
    <row r="704" spans="1:23">
      <c r="A704" s="27">
        <v>45932</v>
      </c>
      <c r="B704" t="s">
        <v>1449</v>
      </c>
      <c r="C704" t="s">
        <v>1640</v>
      </c>
      <c r="D704" t="s">
        <v>3904</v>
      </c>
      <c r="E704" t="s">
        <v>1547</v>
      </c>
      <c r="F704" t="s">
        <v>3843</v>
      </c>
      <c r="G704" t="s">
        <v>1621</v>
      </c>
      <c r="H704" t="s">
        <v>1757</v>
      </c>
      <c r="I704" t="s">
        <v>1758</v>
      </c>
      <c r="J704" t="s">
        <v>1759</v>
      </c>
      <c r="K704" t="s">
        <v>1760</v>
      </c>
      <c r="L704" t="s">
        <v>1756</v>
      </c>
      <c r="M704" t="s">
        <v>1450</v>
      </c>
      <c r="N704">
        <v>21</v>
      </c>
      <c r="O704" t="s">
        <v>16</v>
      </c>
      <c r="P704" t="s">
        <v>26</v>
      </c>
      <c r="Q704" t="s">
        <v>99</v>
      </c>
      <c r="R704" t="s">
        <v>12</v>
      </c>
      <c r="S704">
        <v>4</v>
      </c>
      <c r="T704">
        <v>837.34</v>
      </c>
      <c r="U704">
        <v>0.05</v>
      </c>
      <c r="V704">
        <v>3181.8919999999998</v>
      </c>
      <c r="W704" t="s">
        <v>1826</v>
      </c>
    </row>
    <row r="705" spans="1:23">
      <c r="A705" s="27">
        <v>45933</v>
      </c>
      <c r="B705" t="s">
        <v>1437</v>
      </c>
      <c r="C705" t="s">
        <v>1616</v>
      </c>
      <c r="D705" t="s">
        <v>3890</v>
      </c>
      <c r="E705" t="s">
        <v>1563</v>
      </c>
      <c r="F705" t="s">
        <v>3839</v>
      </c>
      <c r="G705" t="s">
        <v>1741</v>
      </c>
      <c r="H705" t="s">
        <v>1810</v>
      </c>
      <c r="I705" t="s">
        <v>1811</v>
      </c>
      <c r="J705" t="s">
        <v>1754</v>
      </c>
      <c r="K705" t="s">
        <v>1812</v>
      </c>
      <c r="L705" t="s">
        <v>1756</v>
      </c>
      <c r="M705" t="s">
        <v>1438</v>
      </c>
      <c r="N705">
        <v>18</v>
      </c>
      <c r="O705" t="s">
        <v>9</v>
      </c>
      <c r="P705" t="s">
        <v>26</v>
      </c>
      <c r="Q705" t="s">
        <v>39</v>
      </c>
      <c r="R705" t="s">
        <v>12</v>
      </c>
      <c r="S705">
        <v>4</v>
      </c>
      <c r="T705">
        <v>953.98</v>
      </c>
      <c r="U705">
        <v>0.16</v>
      </c>
      <c r="V705">
        <v>3205.3728000000001</v>
      </c>
      <c r="W705" t="s">
        <v>1826</v>
      </c>
    </row>
    <row r="706" spans="1:23">
      <c r="A706" s="27">
        <v>45933</v>
      </c>
      <c r="B706" t="s">
        <v>1518</v>
      </c>
      <c r="C706" t="s">
        <v>1582</v>
      </c>
      <c r="D706" t="s">
        <v>3869</v>
      </c>
      <c r="E706" t="s">
        <v>1566</v>
      </c>
      <c r="F706" t="s">
        <v>3848</v>
      </c>
      <c r="G706" t="s">
        <v>1579</v>
      </c>
      <c r="H706" t="s">
        <v>1799</v>
      </c>
      <c r="I706" t="s">
        <v>1800</v>
      </c>
      <c r="J706" t="s">
        <v>1763</v>
      </c>
      <c r="K706" t="s">
        <v>207</v>
      </c>
      <c r="L706" t="s">
        <v>1765</v>
      </c>
      <c r="M706" t="s">
        <v>1519</v>
      </c>
      <c r="N706">
        <v>21</v>
      </c>
      <c r="O706" t="s">
        <v>9</v>
      </c>
      <c r="P706" t="s">
        <v>26</v>
      </c>
      <c r="Q706" t="s">
        <v>92</v>
      </c>
      <c r="R706" t="s">
        <v>12</v>
      </c>
      <c r="S706">
        <v>4</v>
      </c>
      <c r="T706">
        <v>884.71</v>
      </c>
      <c r="U706">
        <v>0.09</v>
      </c>
      <c r="V706">
        <v>3220.3444</v>
      </c>
      <c r="W706" t="s">
        <v>1824</v>
      </c>
    </row>
    <row r="707" spans="1:23">
      <c r="A707" s="27">
        <v>45936</v>
      </c>
      <c r="B707" t="s">
        <v>205</v>
      </c>
      <c r="C707" t="s">
        <v>1734</v>
      </c>
      <c r="D707" t="s">
        <v>3954</v>
      </c>
      <c r="E707" t="s">
        <v>1563</v>
      </c>
      <c r="F707" t="s">
        <v>3839</v>
      </c>
      <c r="G707" t="s">
        <v>1725</v>
      </c>
      <c r="H707" t="s">
        <v>1807</v>
      </c>
      <c r="I707" t="s">
        <v>1808</v>
      </c>
      <c r="J707" t="s">
        <v>1759</v>
      </c>
      <c r="K707" t="s">
        <v>1809</v>
      </c>
      <c r="L707" t="s">
        <v>1756</v>
      </c>
      <c r="M707" t="s">
        <v>206</v>
      </c>
      <c r="N707">
        <v>24</v>
      </c>
      <c r="O707" t="s">
        <v>9</v>
      </c>
      <c r="P707" t="s">
        <v>26</v>
      </c>
      <c r="Q707" t="s">
        <v>287</v>
      </c>
      <c r="R707" t="s">
        <v>12</v>
      </c>
      <c r="S707">
        <v>4</v>
      </c>
      <c r="T707">
        <v>825.78</v>
      </c>
      <c r="U707">
        <v>0.02</v>
      </c>
      <c r="V707">
        <v>3237.0576000000001</v>
      </c>
      <c r="W707" t="s">
        <v>1826</v>
      </c>
    </row>
    <row r="708" spans="1:23">
      <c r="A708" s="27">
        <v>45936</v>
      </c>
      <c r="B708" t="s">
        <v>687</v>
      </c>
      <c r="C708" t="s">
        <v>1624</v>
      </c>
      <c r="D708" t="s">
        <v>3895</v>
      </c>
      <c r="E708" t="s">
        <v>1566</v>
      </c>
      <c r="F708" t="s">
        <v>3879</v>
      </c>
      <c r="G708" t="s">
        <v>1615</v>
      </c>
      <c r="H708" t="s">
        <v>1776</v>
      </c>
      <c r="I708" t="s">
        <v>1777</v>
      </c>
      <c r="J708" t="s">
        <v>1754</v>
      </c>
      <c r="K708" t="s">
        <v>1778</v>
      </c>
      <c r="L708" t="s">
        <v>1772</v>
      </c>
      <c r="M708" t="s">
        <v>688</v>
      </c>
      <c r="N708">
        <v>20</v>
      </c>
      <c r="O708" t="s">
        <v>16</v>
      </c>
      <c r="P708" t="s">
        <v>26</v>
      </c>
      <c r="Q708" t="s">
        <v>588</v>
      </c>
      <c r="R708" t="s">
        <v>12</v>
      </c>
      <c r="S708">
        <v>4</v>
      </c>
      <c r="T708">
        <v>960.38</v>
      </c>
      <c r="U708">
        <v>0.15</v>
      </c>
      <c r="V708">
        <v>3265.2919999999999</v>
      </c>
      <c r="W708" t="s">
        <v>1829</v>
      </c>
    </row>
    <row r="709" spans="1:23">
      <c r="A709" s="27">
        <v>45936</v>
      </c>
      <c r="B709" t="s">
        <v>205</v>
      </c>
      <c r="C709" t="s">
        <v>1604</v>
      </c>
      <c r="D709" t="s">
        <v>3883</v>
      </c>
      <c r="E709" t="s">
        <v>1566</v>
      </c>
      <c r="F709" t="s">
        <v>3848</v>
      </c>
      <c r="G709" t="s">
        <v>1681</v>
      </c>
      <c r="H709" t="s">
        <v>1797</v>
      </c>
      <c r="I709" t="s">
        <v>1798</v>
      </c>
      <c r="J709" t="s">
        <v>1754</v>
      </c>
      <c r="K709" t="s">
        <v>129</v>
      </c>
      <c r="L709" t="s">
        <v>1756</v>
      </c>
      <c r="M709" t="s">
        <v>206</v>
      </c>
      <c r="N709">
        <v>24</v>
      </c>
      <c r="O709" t="s">
        <v>9</v>
      </c>
      <c r="P709" t="s">
        <v>26</v>
      </c>
      <c r="Q709" t="s">
        <v>96</v>
      </c>
      <c r="R709" t="s">
        <v>12</v>
      </c>
      <c r="S709">
        <v>4</v>
      </c>
      <c r="T709">
        <v>951.09</v>
      </c>
      <c r="U709">
        <v>0.14000000000000001</v>
      </c>
      <c r="V709">
        <v>3271.7496000000001</v>
      </c>
      <c r="W709" t="s">
        <v>1824</v>
      </c>
    </row>
    <row r="710" spans="1:23">
      <c r="A710" s="27">
        <v>45941</v>
      </c>
      <c r="B710" t="s">
        <v>1437</v>
      </c>
      <c r="C710" t="s">
        <v>1700</v>
      </c>
      <c r="D710" t="s">
        <v>3937</v>
      </c>
      <c r="E710" t="s">
        <v>1563</v>
      </c>
      <c r="F710" t="s">
        <v>3839</v>
      </c>
      <c r="G710" t="s">
        <v>1619</v>
      </c>
      <c r="H710" t="s">
        <v>1761</v>
      </c>
      <c r="I710" t="s">
        <v>1762</v>
      </c>
      <c r="J710" t="s">
        <v>1763</v>
      </c>
      <c r="K710" t="s">
        <v>1764</v>
      </c>
      <c r="L710" t="s">
        <v>1765</v>
      </c>
      <c r="M710" t="s">
        <v>1438</v>
      </c>
      <c r="N710">
        <v>18</v>
      </c>
      <c r="O710" t="s">
        <v>9</v>
      </c>
      <c r="P710" t="s">
        <v>26</v>
      </c>
      <c r="Q710" t="s">
        <v>51</v>
      </c>
      <c r="R710" t="s">
        <v>12</v>
      </c>
      <c r="S710">
        <v>4</v>
      </c>
      <c r="T710">
        <v>934.79</v>
      </c>
      <c r="U710">
        <v>0.08</v>
      </c>
      <c r="V710">
        <v>3440.0272</v>
      </c>
      <c r="W710" t="s">
        <v>1829</v>
      </c>
    </row>
    <row r="711" spans="1:23">
      <c r="A711" s="27">
        <v>45942</v>
      </c>
      <c r="B711" t="s">
        <v>1507</v>
      </c>
      <c r="C711" t="s">
        <v>1682</v>
      </c>
      <c r="D711" t="s">
        <v>3927</v>
      </c>
      <c r="E711" t="s">
        <v>1563</v>
      </c>
      <c r="F711" t="s">
        <v>3848</v>
      </c>
      <c r="G711" t="s">
        <v>1589</v>
      </c>
      <c r="H711" t="s">
        <v>1757</v>
      </c>
      <c r="I711" t="s">
        <v>1758</v>
      </c>
      <c r="J711" t="s">
        <v>1759</v>
      </c>
      <c r="K711" t="s">
        <v>1760</v>
      </c>
      <c r="L711" t="s">
        <v>1756</v>
      </c>
      <c r="M711" t="s">
        <v>1508</v>
      </c>
      <c r="N711">
        <v>23</v>
      </c>
      <c r="O711" t="s">
        <v>9</v>
      </c>
      <c r="P711" t="s">
        <v>26</v>
      </c>
      <c r="Q711" t="s">
        <v>313</v>
      </c>
      <c r="R711" t="s">
        <v>12</v>
      </c>
      <c r="S711">
        <v>4</v>
      </c>
      <c r="T711">
        <v>921.84</v>
      </c>
      <c r="U711">
        <v>0.04</v>
      </c>
      <c r="V711">
        <v>3539.8656000000001</v>
      </c>
      <c r="W711" t="s">
        <v>1824</v>
      </c>
    </row>
    <row r="712" spans="1:23">
      <c r="A712" s="27">
        <v>45942</v>
      </c>
      <c r="B712" t="s">
        <v>1160</v>
      </c>
      <c r="C712" t="s">
        <v>1742</v>
      </c>
      <c r="D712" t="s">
        <v>3958</v>
      </c>
      <c r="E712" t="s">
        <v>1566</v>
      </c>
      <c r="F712" t="s">
        <v>3887</v>
      </c>
      <c r="G712" t="s">
        <v>1575</v>
      </c>
      <c r="H712" t="s">
        <v>1779</v>
      </c>
      <c r="I712" t="s">
        <v>1780</v>
      </c>
      <c r="J712" t="s">
        <v>1763</v>
      </c>
      <c r="K712" t="s">
        <v>1781</v>
      </c>
      <c r="L712" t="s">
        <v>1772</v>
      </c>
      <c r="M712" t="s">
        <v>1161</v>
      </c>
      <c r="N712">
        <v>21</v>
      </c>
      <c r="O712" t="s">
        <v>16</v>
      </c>
      <c r="P712" t="s">
        <v>26</v>
      </c>
      <c r="Q712" t="s">
        <v>25</v>
      </c>
      <c r="R712" t="s">
        <v>12</v>
      </c>
      <c r="S712">
        <v>4</v>
      </c>
      <c r="T712">
        <v>938.21</v>
      </c>
      <c r="U712">
        <v>0.04</v>
      </c>
      <c r="V712">
        <v>3602.7264</v>
      </c>
      <c r="W712" t="s">
        <v>1824</v>
      </c>
    </row>
    <row r="713" spans="1:23">
      <c r="A713" s="27">
        <v>45943</v>
      </c>
      <c r="B713" t="s">
        <v>304</v>
      </c>
      <c r="C713" t="s">
        <v>1688</v>
      </c>
      <c r="D713" t="s">
        <v>3931</v>
      </c>
      <c r="E713" t="s">
        <v>1544</v>
      </c>
      <c r="F713" t="s">
        <v>3875</v>
      </c>
      <c r="G713" t="s">
        <v>1727</v>
      </c>
      <c r="H713" t="s">
        <v>1786</v>
      </c>
      <c r="I713" t="s">
        <v>1787</v>
      </c>
      <c r="J713" t="s">
        <v>1763</v>
      </c>
      <c r="K713" t="s">
        <v>1788</v>
      </c>
      <c r="L713" t="s">
        <v>1756</v>
      </c>
      <c r="M713" t="s">
        <v>305</v>
      </c>
      <c r="N713">
        <v>26</v>
      </c>
      <c r="O713" t="s">
        <v>16</v>
      </c>
      <c r="P713" t="s">
        <v>26</v>
      </c>
      <c r="Q713" t="s">
        <v>291</v>
      </c>
      <c r="R713" t="s">
        <v>12</v>
      </c>
      <c r="S713">
        <v>4</v>
      </c>
      <c r="T713">
        <v>930.38</v>
      </c>
      <c r="U713">
        <v>0</v>
      </c>
      <c r="V713">
        <v>3721.52</v>
      </c>
      <c r="W713" t="s">
        <v>1824</v>
      </c>
    </row>
    <row r="714" spans="1:23">
      <c r="A714" s="27">
        <v>45943</v>
      </c>
      <c r="B714" t="s">
        <v>1175</v>
      </c>
      <c r="C714" t="s">
        <v>1718</v>
      </c>
      <c r="D714" t="s">
        <v>3946</v>
      </c>
      <c r="E714" t="s">
        <v>1547</v>
      </c>
      <c r="F714" t="s">
        <v>3848</v>
      </c>
      <c r="G714" t="s">
        <v>1685</v>
      </c>
      <c r="H714" t="s">
        <v>1766</v>
      </c>
      <c r="I714" t="s">
        <v>1767</v>
      </c>
      <c r="J714" t="s">
        <v>1759</v>
      </c>
      <c r="K714" t="s">
        <v>1768</v>
      </c>
      <c r="L714" t="s">
        <v>1765</v>
      </c>
      <c r="M714" t="s">
        <v>1176</v>
      </c>
      <c r="N714">
        <v>30</v>
      </c>
      <c r="O714" t="s">
        <v>9</v>
      </c>
      <c r="P714" t="s">
        <v>26</v>
      </c>
      <c r="Q714" t="s">
        <v>25</v>
      </c>
      <c r="R714" t="s">
        <v>12</v>
      </c>
      <c r="S714">
        <v>4</v>
      </c>
      <c r="T714">
        <v>986.93</v>
      </c>
      <c r="U714">
        <v>0.01</v>
      </c>
      <c r="V714">
        <v>3908.2428</v>
      </c>
      <c r="W714" t="s">
        <v>1829</v>
      </c>
    </row>
    <row r="715" spans="1:23">
      <c r="A715" s="27">
        <v>45213</v>
      </c>
      <c r="B715" t="s">
        <v>598</v>
      </c>
      <c r="C715" t="s">
        <v>1710</v>
      </c>
      <c r="D715" t="s">
        <v>3942</v>
      </c>
      <c r="E715" t="s">
        <v>1566</v>
      </c>
      <c r="F715" t="s">
        <v>3872</v>
      </c>
      <c r="G715" t="s">
        <v>1733</v>
      </c>
      <c r="H715" t="s">
        <v>1779</v>
      </c>
      <c r="I715" t="s">
        <v>1780</v>
      </c>
      <c r="J715" t="s">
        <v>1763</v>
      </c>
      <c r="K715" t="s">
        <v>1781</v>
      </c>
      <c r="L715" t="s">
        <v>1772</v>
      </c>
      <c r="M715" t="s">
        <v>599</v>
      </c>
      <c r="N715">
        <v>60</v>
      </c>
      <c r="O715" t="s">
        <v>9</v>
      </c>
      <c r="P715" t="s">
        <v>19</v>
      </c>
      <c r="Q715" t="s">
        <v>113</v>
      </c>
      <c r="R715" t="s">
        <v>12</v>
      </c>
      <c r="S715">
        <v>1</v>
      </c>
      <c r="T715">
        <v>26.37</v>
      </c>
      <c r="U715">
        <v>0.3</v>
      </c>
      <c r="V715">
        <v>18.459</v>
      </c>
      <c r="W715" t="s">
        <v>1824</v>
      </c>
    </row>
    <row r="716" spans="1:23">
      <c r="A716" s="27">
        <v>45214</v>
      </c>
      <c r="B716" t="s">
        <v>929</v>
      </c>
      <c r="C716" t="s">
        <v>1694</v>
      </c>
      <c r="D716" t="s">
        <v>3934</v>
      </c>
      <c r="E716" t="s">
        <v>1566</v>
      </c>
      <c r="F716" t="s">
        <v>3887</v>
      </c>
      <c r="G716" t="s">
        <v>1679</v>
      </c>
      <c r="H716" t="s">
        <v>1766</v>
      </c>
      <c r="I716" t="s">
        <v>1767</v>
      </c>
      <c r="J716" t="s">
        <v>1759</v>
      </c>
      <c r="K716" t="s">
        <v>1768</v>
      </c>
      <c r="L716" t="s">
        <v>1765</v>
      </c>
      <c r="M716" t="s">
        <v>930</v>
      </c>
      <c r="N716">
        <v>56</v>
      </c>
      <c r="O716" t="s">
        <v>16</v>
      </c>
      <c r="P716" t="s">
        <v>19</v>
      </c>
      <c r="Q716" t="s">
        <v>62</v>
      </c>
      <c r="R716" t="s">
        <v>12</v>
      </c>
      <c r="S716">
        <v>1</v>
      </c>
      <c r="T716">
        <v>24.13</v>
      </c>
      <c r="U716">
        <v>0</v>
      </c>
      <c r="V716">
        <v>24.13</v>
      </c>
      <c r="W716" t="s">
        <v>1824</v>
      </c>
    </row>
    <row r="717" spans="1:23">
      <c r="A717" s="27">
        <v>45214</v>
      </c>
      <c r="B717" t="s">
        <v>1199</v>
      </c>
      <c r="C717" t="s">
        <v>1696</v>
      </c>
      <c r="D717" t="s">
        <v>3935</v>
      </c>
      <c r="E717" t="s">
        <v>1563</v>
      </c>
      <c r="F717" t="s">
        <v>3854</v>
      </c>
      <c r="G717" t="s">
        <v>1675</v>
      </c>
      <c r="H717" t="s">
        <v>1789</v>
      </c>
      <c r="I717" t="s">
        <v>1790</v>
      </c>
      <c r="J717" t="s">
        <v>1754</v>
      </c>
      <c r="K717" t="s">
        <v>1791</v>
      </c>
      <c r="L717" t="s">
        <v>1772</v>
      </c>
      <c r="M717" t="s">
        <v>1200</v>
      </c>
      <c r="N717">
        <v>52</v>
      </c>
      <c r="O717" t="s">
        <v>16</v>
      </c>
      <c r="P717" t="s">
        <v>19</v>
      </c>
      <c r="Q717" t="s">
        <v>70</v>
      </c>
      <c r="R717" t="s">
        <v>12</v>
      </c>
      <c r="S717">
        <v>1</v>
      </c>
      <c r="T717">
        <v>30.94</v>
      </c>
      <c r="U717">
        <v>0.21</v>
      </c>
      <c r="V717">
        <v>24.442599999999999</v>
      </c>
      <c r="W717" t="s">
        <v>1829</v>
      </c>
    </row>
    <row r="718" spans="1:23">
      <c r="A718" s="27">
        <v>45215</v>
      </c>
      <c r="B718" t="s">
        <v>372</v>
      </c>
      <c r="C718" t="s">
        <v>1662</v>
      </c>
      <c r="D718" t="s">
        <v>3917</v>
      </c>
      <c r="E718" t="s">
        <v>1566</v>
      </c>
      <c r="F718" t="s">
        <v>3856</v>
      </c>
      <c r="G718" t="s">
        <v>1711</v>
      </c>
      <c r="H718" t="s">
        <v>1766</v>
      </c>
      <c r="I718" t="s">
        <v>1767</v>
      </c>
      <c r="J718" t="s">
        <v>1759</v>
      </c>
      <c r="K718" t="s">
        <v>1768</v>
      </c>
      <c r="L718" t="s">
        <v>1765</v>
      </c>
      <c r="M718" t="s">
        <v>373</v>
      </c>
      <c r="N718">
        <v>50</v>
      </c>
      <c r="O718" t="s">
        <v>16</v>
      </c>
      <c r="P718" t="s">
        <v>19</v>
      </c>
      <c r="Q718" t="s">
        <v>47</v>
      </c>
      <c r="R718" t="s">
        <v>12</v>
      </c>
      <c r="S718">
        <v>1</v>
      </c>
      <c r="T718">
        <v>38.950000000000003</v>
      </c>
      <c r="U718">
        <v>0.28000000000000003</v>
      </c>
      <c r="V718">
        <v>28.044</v>
      </c>
      <c r="W718" t="s">
        <v>1824</v>
      </c>
    </row>
    <row r="719" spans="1:23">
      <c r="A719" s="27">
        <v>45216</v>
      </c>
      <c r="B719" t="s">
        <v>369</v>
      </c>
      <c r="C719" t="s">
        <v>1610</v>
      </c>
      <c r="D719" t="s">
        <v>3886</v>
      </c>
      <c r="E719" t="s">
        <v>1566</v>
      </c>
      <c r="F719" t="s">
        <v>3887</v>
      </c>
      <c r="G719" t="s">
        <v>1709</v>
      </c>
      <c r="H719" t="s">
        <v>1766</v>
      </c>
      <c r="I719" t="s">
        <v>1767</v>
      </c>
      <c r="J719" t="s">
        <v>1759</v>
      </c>
      <c r="K719" t="s">
        <v>1768</v>
      </c>
      <c r="L719" t="s">
        <v>1765</v>
      </c>
      <c r="M719" t="s">
        <v>370</v>
      </c>
      <c r="N719">
        <v>64</v>
      </c>
      <c r="O719" t="s">
        <v>9</v>
      </c>
      <c r="P719" t="s">
        <v>19</v>
      </c>
      <c r="Q719" t="s">
        <v>51</v>
      </c>
      <c r="R719" t="s">
        <v>12</v>
      </c>
      <c r="S719">
        <v>1</v>
      </c>
      <c r="T719">
        <v>36.799999999999997</v>
      </c>
      <c r="U719">
        <v>0.18</v>
      </c>
      <c r="V719">
        <v>30.175999999999998</v>
      </c>
      <c r="W719" t="s">
        <v>1829</v>
      </c>
    </row>
    <row r="720" spans="1:23">
      <c r="A720" s="27">
        <v>45217</v>
      </c>
      <c r="B720" t="s">
        <v>963</v>
      </c>
      <c r="C720" t="s">
        <v>1555</v>
      </c>
      <c r="D720" t="s">
        <v>3847</v>
      </c>
      <c r="E720" t="s">
        <v>1547</v>
      </c>
      <c r="F720" t="s">
        <v>3848</v>
      </c>
      <c r="G720" t="s">
        <v>1603</v>
      </c>
      <c r="H720" t="s">
        <v>1769</v>
      </c>
      <c r="I720" t="s">
        <v>1770</v>
      </c>
      <c r="J720" t="s">
        <v>1763</v>
      </c>
      <c r="K720" t="s">
        <v>1771</v>
      </c>
      <c r="L720" t="s">
        <v>1772</v>
      </c>
      <c r="M720" t="s">
        <v>964</v>
      </c>
      <c r="N720">
        <v>64</v>
      </c>
      <c r="O720" t="s">
        <v>9</v>
      </c>
      <c r="P720" t="s">
        <v>19</v>
      </c>
      <c r="Q720" t="s">
        <v>62</v>
      </c>
      <c r="R720" t="s">
        <v>12</v>
      </c>
      <c r="S720">
        <v>1</v>
      </c>
      <c r="T720">
        <v>47.47</v>
      </c>
      <c r="U720">
        <v>0.28000000000000003</v>
      </c>
      <c r="V720">
        <v>34.178400000000003</v>
      </c>
      <c r="W720" t="s">
        <v>1826</v>
      </c>
    </row>
    <row r="721" spans="1:23">
      <c r="A721" s="27">
        <v>45217</v>
      </c>
      <c r="B721" t="s">
        <v>341</v>
      </c>
      <c r="C721" t="s">
        <v>1586</v>
      </c>
      <c r="D721" t="s">
        <v>3871</v>
      </c>
      <c r="E721" t="s">
        <v>1566</v>
      </c>
      <c r="F721" t="s">
        <v>3872</v>
      </c>
      <c r="G721" t="s">
        <v>1747</v>
      </c>
      <c r="H721" t="s">
        <v>1804</v>
      </c>
      <c r="I721" t="s">
        <v>1805</v>
      </c>
      <c r="J721" t="s">
        <v>1784</v>
      </c>
      <c r="K721" t="s">
        <v>1806</v>
      </c>
      <c r="L721" t="s">
        <v>1756</v>
      </c>
      <c r="M721" t="s">
        <v>342</v>
      </c>
      <c r="N721">
        <v>62</v>
      </c>
      <c r="O721" t="s">
        <v>16</v>
      </c>
      <c r="P721" t="s">
        <v>19</v>
      </c>
      <c r="Q721" t="s">
        <v>237</v>
      </c>
      <c r="R721" t="s">
        <v>12</v>
      </c>
      <c r="S721">
        <v>2</v>
      </c>
      <c r="T721">
        <v>22.47</v>
      </c>
      <c r="U721">
        <v>0.22</v>
      </c>
      <c r="V721">
        <v>35.053199999999997</v>
      </c>
      <c r="W721" t="s">
        <v>1826</v>
      </c>
    </row>
    <row r="722" spans="1:23">
      <c r="A722" s="27">
        <v>45219</v>
      </c>
      <c r="B722" t="s">
        <v>23</v>
      </c>
      <c r="C722" t="s">
        <v>1696</v>
      </c>
      <c r="D722" t="s">
        <v>3935</v>
      </c>
      <c r="E722" t="s">
        <v>1563</v>
      </c>
      <c r="F722" t="s">
        <v>3854</v>
      </c>
      <c r="G722" t="s">
        <v>1639</v>
      </c>
      <c r="H722" t="s">
        <v>1801</v>
      </c>
      <c r="I722" t="s">
        <v>1802</v>
      </c>
      <c r="J722" t="s">
        <v>1759</v>
      </c>
      <c r="K722" t="s">
        <v>1803</v>
      </c>
      <c r="L722" t="s">
        <v>1756</v>
      </c>
      <c r="M722" t="s">
        <v>3983</v>
      </c>
      <c r="N722">
        <v>59</v>
      </c>
      <c r="O722" t="s">
        <v>16</v>
      </c>
      <c r="P722" t="s">
        <v>19</v>
      </c>
      <c r="Q722" t="s">
        <v>35</v>
      </c>
      <c r="R722" t="s">
        <v>12</v>
      </c>
      <c r="S722">
        <v>2</v>
      </c>
      <c r="T722">
        <v>25.3</v>
      </c>
      <c r="U722">
        <v>0.21</v>
      </c>
      <c r="V722">
        <v>39.973999999999997</v>
      </c>
      <c r="W722" t="s">
        <v>1824</v>
      </c>
    </row>
    <row r="723" spans="1:23">
      <c r="A723" s="27">
        <v>45221</v>
      </c>
      <c r="B723" t="s">
        <v>467</v>
      </c>
      <c r="C723" t="s">
        <v>1562</v>
      </c>
      <c r="D723" t="s">
        <v>3853</v>
      </c>
      <c r="E723" t="s">
        <v>1563</v>
      </c>
      <c r="F723" t="s">
        <v>3854</v>
      </c>
      <c r="G723" t="s">
        <v>1599</v>
      </c>
      <c r="H723" t="s">
        <v>1801</v>
      </c>
      <c r="I723" t="s">
        <v>1802</v>
      </c>
      <c r="J723" t="s">
        <v>1759</v>
      </c>
      <c r="K723" t="s">
        <v>1803</v>
      </c>
      <c r="L723" t="s">
        <v>1756</v>
      </c>
      <c r="M723" t="s">
        <v>468</v>
      </c>
      <c r="N723">
        <v>55</v>
      </c>
      <c r="O723" t="s">
        <v>16</v>
      </c>
      <c r="P723" t="s">
        <v>19</v>
      </c>
      <c r="Q723" t="s">
        <v>62</v>
      </c>
      <c r="R723" t="s">
        <v>12</v>
      </c>
      <c r="S723">
        <v>1</v>
      </c>
      <c r="T723">
        <v>43.58</v>
      </c>
      <c r="U723">
        <v>0.01</v>
      </c>
      <c r="V723">
        <v>43.144199999999998</v>
      </c>
      <c r="W723" t="s">
        <v>1829</v>
      </c>
    </row>
    <row r="724" spans="1:23">
      <c r="A724" s="27">
        <v>45223</v>
      </c>
      <c r="B724" t="s">
        <v>124</v>
      </c>
      <c r="C724" t="s">
        <v>1628</v>
      </c>
      <c r="D724" t="s">
        <v>3898</v>
      </c>
      <c r="E724" t="s">
        <v>1563</v>
      </c>
      <c r="F724" t="s">
        <v>3854</v>
      </c>
      <c r="G724" t="s">
        <v>1663</v>
      </c>
      <c r="H724" t="s">
        <v>1786</v>
      </c>
      <c r="I724" t="s">
        <v>1787</v>
      </c>
      <c r="J724" t="s">
        <v>1763</v>
      </c>
      <c r="K724" t="s">
        <v>1788</v>
      </c>
      <c r="L724" t="s">
        <v>1756</v>
      </c>
      <c r="M724" t="s">
        <v>125</v>
      </c>
      <c r="N724">
        <v>64</v>
      </c>
      <c r="O724" t="s">
        <v>16</v>
      </c>
      <c r="P724" t="s">
        <v>19</v>
      </c>
      <c r="Q724" t="s">
        <v>201</v>
      </c>
      <c r="R724" t="s">
        <v>12</v>
      </c>
      <c r="S724">
        <v>2</v>
      </c>
      <c r="T724">
        <v>26.36</v>
      </c>
      <c r="U724">
        <v>0.03</v>
      </c>
      <c r="V724">
        <v>51.138399999999997</v>
      </c>
      <c r="W724" t="s">
        <v>1829</v>
      </c>
    </row>
    <row r="725" spans="1:23">
      <c r="A725" s="27">
        <v>45223</v>
      </c>
      <c r="B725" t="s">
        <v>722</v>
      </c>
      <c r="C725" t="s">
        <v>1710</v>
      </c>
      <c r="D725" t="s">
        <v>3942</v>
      </c>
      <c r="E725" t="s">
        <v>1566</v>
      </c>
      <c r="F725" t="s">
        <v>3872</v>
      </c>
      <c r="G725" t="s">
        <v>1607</v>
      </c>
      <c r="H725" t="s">
        <v>1794</v>
      </c>
      <c r="I725" t="s">
        <v>1795</v>
      </c>
      <c r="J725" t="s">
        <v>1759</v>
      </c>
      <c r="K725" t="s">
        <v>1796</v>
      </c>
      <c r="L725" t="s">
        <v>1772</v>
      </c>
      <c r="M725" t="s">
        <v>723</v>
      </c>
      <c r="N725">
        <v>50</v>
      </c>
      <c r="O725" t="s">
        <v>9</v>
      </c>
      <c r="P725" t="s">
        <v>19</v>
      </c>
      <c r="Q725" t="s">
        <v>715</v>
      </c>
      <c r="R725" t="s">
        <v>12</v>
      </c>
      <c r="S725">
        <v>1</v>
      </c>
      <c r="T725">
        <v>64.94</v>
      </c>
      <c r="U725">
        <v>0.21</v>
      </c>
      <c r="V725">
        <v>51.302599999999998</v>
      </c>
      <c r="W725" t="s">
        <v>1824</v>
      </c>
    </row>
    <row r="726" spans="1:23">
      <c r="A726" s="27">
        <v>45227</v>
      </c>
      <c r="B726" t="s">
        <v>121</v>
      </c>
      <c r="C726" t="s">
        <v>1706</v>
      </c>
      <c r="D726" t="s">
        <v>3940</v>
      </c>
      <c r="E726" t="s">
        <v>1544</v>
      </c>
      <c r="F726" t="s">
        <v>3852</v>
      </c>
      <c r="G726" t="s">
        <v>1627</v>
      </c>
      <c r="H726" t="s">
        <v>1769</v>
      </c>
      <c r="I726" t="s">
        <v>1770</v>
      </c>
      <c r="J726" t="s">
        <v>1763</v>
      </c>
      <c r="K726" t="s">
        <v>1771</v>
      </c>
      <c r="L726" t="s">
        <v>1772</v>
      </c>
      <c r="M726" t="s">
        <v>122</v>
      </c>
      <c r="N726">
        <v>54</v>
      </c>
      <c r="O726" t="s">
        <v>16</v>
      </c>
      <c r="P726" t="s">
        <v>19</v>
      </c>
      <c r="Q726" t="s">
        <v>250</v>
      </c>
      <c r="R726" t="s">
        <v>12</v>
      </c>
      <c r="S726">
        <v>2</v>
      </c>
      <c r="T726">
        <v>32.19</v>
      </c>
      <c r="U726">
        <v>0.13</v>
      </c>
      <c r="V726">
        <v>56.010599999999997</v>
      </c>
      <c r="W726" t="s">
        <v>1824</v>
      </c>
    </row>
    <row r="727" spans="1:23">
      <c r="A727" s="27">
        <v>45228</v>
      </c>
      <c r="B727" t="s">
        <v>1371</v>
      </c>
      <c r="C727" t="s">
        <v>1724</v>
      </c>
      <c r="D727" t="s">
        <v>3949</v>
      </c>
      <c r="E727" t="s">
        <v>1566</v>
      </c>
      <c r="F727" t="s">
        <v>3848</v>
      </c>
      <c r="G727" t="s">
        <v>1607</v>
      </c>
      <c r="H727" t="s">
        <v>1789</v>
      </c>
      <c r="I727" t="s">
        <v>1790</v>
      </c>
      <c r="J727" t="s">
        <v>1754</v>
      </c>
      <c r="K727" t="s">
        <v>1791</v>
      </c>
      <c r="L727" t="s">
        <v>1772</v>
      </c>
      <c r="M727" t="s">
        <v>1372</v>
      </c>
      <c r="N727">
        <v>51</v>
      </c>
      <c r="O727" t="s">
        <v>9</v>
      </c>
      <c r="P727" t="s">
        <v>19</v>
      </c>
      <c r="Q727" t="s">
        <v>313</v>
      </c>
      <c r="R727" t="s">
        <v>12</v>
      </c>
      <c r="S727">
        <v>1</v>
      </c>
      <c r="T727">
        <v>66.14</v>
      </c>
      <c r="U727">
        <v>0.14000000000000001</v>
      </c>
      <c r="V727">
        <v>56.880400000000002</v>
      </c>
      <c r="W727" t="s">
        <v>1824</v>
      </c>
    </row>
    <row r="728" spans="1:23">
      <c r="A728" s="27">
        <v>45229</v>
      </c>
      <c r="B728" t="s">
        <v>585</v>
      </c>
      <c r="C728" t="s">
        <v>1666</v>
      </c>
      <c r="D728" t="s">
        <v>3919</v>
      </c>
      <c r="E728" t="s">
        <v>1558</v>
      </c>
      <c r="F728" t="s">
        <v>3861</v>
      </c>
      <c r="G728" t="s">
        <v>1691</v>
      </c>
      <c r="H728" t="s">
        <v>1799</v>
      </c>
      <c r="I728" t="s">
        <v>1800</v>
      </c>
      <c r="J728" t="s">
        <v>1763</v>
      </c>
      <c r="K728" t="s">
        <v>207</v>
      </c>
      <c r="L728" t="s">
        <v>1765</v>
      </c>
      <c r="M728" t="s">
        <v>586</v>
      </c>
      <c r="N728">
        <v>55</v>
      </c>
      <c r="O728" t="s">
        <v>9</v>
      </c>
      <c r="P728" t="s">
        <v>19</v>
      </c>
      <c r="Q728" t="s">
        <v>156</v>
      </c>
      <c r="R728" t="s">
        <v>12</v>
      </c>
      <c r="S728">
        <v>2</v>
      </c>
      <c r="T728">
        <v>37.21</v>
      </c>
      <c r="U728">
        <v>0.19</v>
      </c>
      <c r="V728">
        <v>60.280200000000008</v>
      </c>
      <c r="W728" t="s">
        <v>1826</v>
      </c>
    </row>
    <row r="729" spans="1:23">
      <c r="A729" s="27">
        <v>45230</v>
      </c>
      <c r="B729" t="s">
        <v>520</v>
      </c>
      <c r="C729" t="s">
        <v>1576</v>
      </c>
      <c r="D729" t="s">
        <v>3863</v>
      </c>
      <c r="E729" t="s">
        <v>1544</v>
      </c>
      <c r="F729" t="s">
        <v>3864</v>
      </c>
      <c r="G729" t="s">
        <v>1645</v>
      </c>
      <c r="H729" t="s">
        <v>1794</v>
      </c>
      <c r="I729" t="s">
        <v>1795</v>
      </c>
      <c r="J729" t="s">
        <v>1759</v>
      </c>
      <c r="K729" t="s">
        <v>1796</v>
      </c>
      <c r="L729" t="s">
        <v>1772</v>
      </c>
      <c r="M729" t="s">
        <v>521</v>
      </c>
      <c r="N729">
        <v>60</v>
      </c>
      <c r="O729" t="s">
        <v>16</v>
      </c>
      <c r="P729" t="s">
        <v>19</v>
      </c>
      <c r="Q729" t="s">
        <v>317</v>
      </c>
      <c r="R729" t="s">
        <v>12</v>
      </c>
      <c r="S729">
        <v>1</v>
      </c>
      <c r="T729">
        <v>68.209999999999994</v>
      </c>
      <c r="U729">
        <v>0.05</v>
      </c>
      <c r="V729">
        <v>64.799499999999995</v>
      </c>
      <c r="W729" t="s">
        <v>1824</v>
      </c>
    </row>
    <row r="730" spans="1:23">
      <c r="A730" s="27">
        <v>45232</v>
      </c>
      <c r="B730" t="s">
        <v>185</v>
      </c>
      <c r="C730" t="s">
        <v>1738</v>
      </c>
      <c r="D730" t="s">
        <v>3956</v>
      </c>
      <c r="E730" t="s">
        <v>1566</v>
      </c>
      <c r="F730" t="s">
        <v>3848</v>
      </c>
      <c r="G730" t="s">
        <v>1667</v>
      </c>
      <c r="H730" t="s">
        <v>1799</v>
      </c>
      <c r="I730" t="s">
        <v>1800</v>
      </c>
      <c r="J730" t="s">
        <v>1763</v>
      </c>
      <c r="K730" t="s">
        <v>207</v>
      </c>
      <c r="L730" t="s">
        <v>1765</v>
      </c>
      <c r="M730" t="s">
        <v>186</v>
      </c>
      <c r="N730">
        <v>54</v>
      </c>
      <c r="O730" t="s">
        <v>9</v>
      </c>
      <c r="P730" t="s">
        <v>19</v>
      </c>
      <c r="Q730" t="s">
        <v>254</v>
      </c>
      <c r="R730" t="s">
        <v>12</v>
      </c>
      <c r="S730">
        <v>4</v>
      </c>
      <c r="T730">
        <v>20.09</v>
      </c>
      <c r="U730">
        <v>0.16</v>
      </c>
      <c r="V730">
        <v>67.502399999999994</v>
      </c>
      <c r="W730" t="s">
        <v>1829</v>
      </c>
    </row>
    <row r="731" spans="1:23">
      <c r="A731" s="27">
        <v>45232</v>
      </c>
      <c r="B731" t="s">
        <v>1133</v>
      </c>
      <c r="C731" t="s">
        <v>1714</v>
      </c>
      <c r="D731" t="s">
        <v>3944</v>
      </c>
      <c r="E731" t="s">
        <v>1558</v>
      </c>
      <c r="F731" t="s">
        <v>3850</v>
      </c>
      <c r="G731" t="s">
        <v>1665</v>
      </c>
      <c r="H731" t="s">
        <v>1752</v>
      </c>
      <c r="I731" t="s">
        <v>1753</v>
      </c>
      <c r="J731" t="s">
        <v>1754</v>
      </c>
      <c r="K731" t="s">
        <v>1755</v>
      </c>
      <c r="L731" t="s">
        <v>1756</v>
      </c>
      <c r="M731" t="s">
        <v>3998</v>
      </c>
      <c r="N731">
        <v>60</v>
      </c>
      <c r="O731" t="s">
        <v>9</v>
      </c>
      <c r="P731" t="s">
        <v>19</v>
      </c>
      <c r="Q731" t="s">
        <v>22</v>
      </c>
      <c r="R731" t="s">
        <v>12</v>
      </c>
      <c r="S731">
        <v>1</v>
      </c>
      <c r="T731">
        <v>92.83</v>
      </c>
      <c r="U731">
        <v>0.26</v>
      </c>
      <c r="V731">
        <v>68.694199999999995</v>
      </c>
      <c r="W731" t="s">
        <v>1824</v>
      </c>
    </row>
    <row r="732" spans="1:23">
      <c r="A732" s="27">
        <v>45233</v>
      </c>
      <c r="B732" t="s">
        <v>89</v>
      </c>
      <c r="C732" t="s">
        <v>1622</v>
      </c>
      <c r="D732" t="s">
        <v>3893</v>
      </c>
      <c r="E732" t="s">
        <v>1547</v>
      </c>
      <c r="F732" t="s">
        <v>3894</v>
      </c>
      <c r="G732" t="s">
        <v>1677</v>
      </c>
      <c r="H732" t="s">
        <v>1804</v>
      </c>
      <c r="I732" t="s">
        <v>1805</v>
      </c>
      <c r="J732" t="s">
        <v>1784</v>
      </c>
      <c r="K732" t="s">
        <v>1806</v>
      </c>
      <c r="L732" t="s">
        <v>1756</v>
      </c>
      <c r="M732" t="s">
        <v>90</v>
      </c>
      <c r="N732">
        <v>59</v>
      </c>
      <c r="O732" t="s">
        <v>9</v>
      </c>
      <c r="P732" t="s">
        <v>19</v>
      </c>
      <c r="Q732" t="s">
        <v>51</v>
      </c>
      <c r="R732" t="s">
        <v>12</v>
      </c>
      <c r="S732">
        <v>4</v>
      </c>
      <c r="T732">
        <v>21.12</v>
      </c>
      <c r="U732">
        <v>0.18</v>
      </c>
      <c r="V732">
        <v>69.273600000000002</v>
      </c>
      <c r="W732" t="s">
        <v>1826</v>
      </c>
    </row>
    <row r="733" spans="1:23">
      <c r="A733" s="27">
        <v>45233</v>
      </c>
      <c r="B733" t="s">
        <v>1352</v>
      </c>
      <c r="C733" t="s">
        <v>1652</v>
      </c>
      <c r="D733" t="s">
        <v>3912</v>
      </c>
      <c r="E733" t="s">
        <v>1566</v>
      </c>
      <c r="F733" t="s">
        <v>3887</v>
      </c>
      <c r="G733" t="s">
        <v>1550</v>
      </c>
      <c r="H733" t="s">
        <v>1810</v>
      </c>
      <c r="I733" t="s">
        <v>1811</v>
      </c>
      <c r="J733" t="s">
        <v>1754</v>
      </c>
      <c r="K733" t="s">
        <v>1812</v>
      </c>
      <c r="L733" t="s">
        <v>1756</v>
      </c>
      <c r="M733" t="s">
        <v>1353</v>
      </c>
      <c r="N733">
        <v>61</v>
      </c>
      <c r="O733" t="s">
        <v>9</v>
      </c>
      <c r="P733" t="s">
        <v>19</v>
      </c>
      <c r="Q733" t="s">
        <v>133</v>
      </c>
      <c r="R733" t="s">
        <v>12</v>
      </c>
      <c r="S733">
        <v>1</v>
      </c>
      <c r="T733">
        <v>73.88</v>
      </c>
      <c r="U733">
        <v>0.04</v>
      </c>
      <c r="V733">
        <v>70.924799999999991</v>
      </c>
      <c r="W733" t="s">
        <v>1826</v>
      </c>
    </row>
    <row r="734" spans="1:23">
      <c r="A734" s="27">
        <v>45234</v>
      </c>
      <c r="B734" t="s">
        <v>314</v>
      </c>
      <c r="C734" t="s">
        <v>1576</v>
      </c>
      <c r="D734" t="s">
        <v>3863</v>
      </c>
      <c r="E734" t="s">
        <v>1544</v>
      </c>
      <c r="F734" t="s">
        <v>3864</v>
      </c>
      <c r="G734" t="s">
        <v>1631</v>
      </c>
      <c r="H734" t="s">
        <v>1766</v>
      </c>
      <c r="I734" t="s">
        <v>1767</v>
      </c>
      <c r="J734" t="s">
        <v>1759</v>
      </c>
      <c r="K734" t="s">
        <v>1768</v>
      </c>
      <c r="L734" t="s">
        <v>1765</v>
      </c>
      <c r="M734" t="s">
        <v>3989</v>
      </c>
      <c r="N734">
        <v>58</v>
      </c>
      <c r="O734" t="s">
        <v>16</v>
      </c>
      <c r="P734" t="s">
        <v>19</v>
      </c>
      <c r="Q734" t="s">
        <v>51</v>
      </c>
      <c r="R734" t="s">
        <v>12</v>
      </c>
      <c r="S734">
        <v>2</v>
      </c>
      <c r="T734">
        <v>44.35</v>
      </c>
      <c r="U734">
        <v>0.2</v>
      </c>
      <c r="V734">
        <v>70.960000000000008</v>
      </c>
      <c r="W734" t="s">
        <v>1824</v>
      </c>
    </row>
    <row r="735" spans="1:23">
      <c r="A735" s="27">
        <v>45234</v>
      </c>
      <c r="B735" t="s">
        <v>1014</v>
      </c>
      <c r="C735" t="s">
        <v>1557</v>
      </c>
      <c r="D735" t="s">
        <v>3849</v>
      </c>
      <c r="E735" t="s">
        <v>1558</v>
      </c>
      <c r="F735" t="s">
        <v>3850</v>
      </c>
      <c r="G735" t="s">
        <v>1721</v>
      </c>
      <c r="H735" t="s">
        <v>1752</v>
      </c>
      <c r="I735" t="s">
        <v>1753</v>
      </c>
      <c r="J735" t="s">
        <v>1754</v>
      </c>
      <c r="K735" t="s">
        <v>1755</v>
      </c>
      <c r="L735" t="s">
        <v>1756</v>
      </c>
      <c r="M735" t="s">
        <v>1015</v>
      </c>
      <c r="N735">
        <v>54</v>
      </c>
      <c r="O735" t="s">
        <v>9</v>
      </c>
      <c r="P735" t="s">
        <v>19</v>
      </c>
      <c r="Q735" t="s">
        <v>25</v>
      </c>
      <c r="R735" t="s">
        <v>12</v>
      </c>
      <c r="S735">
        <v>4</v>
      </c>
      <c r="T735">
        <v>24.72</v>
      </c>
      <c r="U735">
        <v>0.28000000000000003</v>
      </c>
      <c r="V735">
        <v>71.193599999999989</v>
      </c>
      <c r="W735" t="s">
        <v>1829</v>
      </c>
    </row>
    <row r="736" spans="1:23">
      <c r="A736" s="27">
        <v>45237</v>
      </c>
      <c r="B736" t="s">
        <v>579</v>
      </c>
      <c r="C736" t="s">
        <v>1557</v>
      </c>
      <c r="D736" t="s">
        <v>3849</v>
      </c>
      <c r="E736" t="s">
        <v>1558</v>
      </c>
      <c r="F736" t="s">
        <v>3850</v>
      </c>
      <c r="G736" t="s">
        <v>1591</v>
      </c>
      <c r="H736" t="s">
        <v>1766</v>
      </c>
      <c r="I736" t="s">
        <v>1767</v>
      </c>
      <c r="J736" t="s">
        <v>1759</v>
      </c>
      <c r="K736" t="s">
        <v>1768</v>
      </c>
      <c r="L736" t="s">
        <v>1765</v>
      </c>
      <c r="M736" t="s">
        <v>580</v>
      </c>
      <c r="N736">
        <v>56</v>
      </c>
      <c r="O736" t="s">
        <v>9</v>
      </c>
      <c r="P736" t="s">
        <v>19</v>
      </c>
      <c r="Q736" t="s">
        <v>171</v>
      </c>
      <c r="R736" t="s">
        <v>12</v>
      </c>
      <c r="S736">
        <v>2</v>
      </c>
      <c r="T736">
        <v>42.51</v>
      </c>
      <c r="U736">
        <v>0.04</v>
      </c>
      <c r="V736">
        <v>81.619199999999992</v>
      </c>
      <c r="W736" t="s">
        <v>1829</v>
      </c>
    </row>
    <row r="737" spans="1:23">
      <c r="A737" s="27">
        <v>45238</v>
      </c>
      <c r="B737" t="s">
        <v>610</v>
      </c>
      <c r="C737" t="s">
        <v>1680</v>
      </c>
      <c r="D737" t="s">
        <v>3926</v>
      </c>
      <c r="E737" t="s">
        <v>1558</v>
      </c>
      <c r="F737" t="s">
        <v>3861</v>
      </c>
      <c r="G737" t="s">
        <v>1703</v>
      </c>
      <c r="H737" t="s">
        <v>1786</v>
      </c>
      <c r="I737" t="s">
        <v>1787</v>
      </c>
      <c r="J737" t="s">
        <v>1763</v>
      </c>
      <c r="K737" t="s">
        <v>1788</v>
      </c>
      <c r="L737" t="s">
        <v>1756</v>
      </c>
      <c r="M737" t="s">
        <v>611</v>
      </c>
      <c r="N737">
        <v>54</v>
      </c>
      <c r="O737" t="s">
        <v>16</v>
      </c>
      <c r="P737" t="s">
        <v>19</v>
      </c>
      <c r="Q737" t="s">
        <v>62</v>
      </c>
      <c r="R737" t="s">
        <v>12</v>
      </c>
      <c r="S737">
        <v>1</v>
      </c>
      <c r="T737">
        <v>87.78</v>
      </c>
      <c r="U737">
        <v>0.06</v>
      </c>
      <c r="V737">
        <v>82.513199999999998</v>
      </c>
      <c r="W737" t="s">
        <v>1824</v>
      </c>
    </row>
    <row r="738" spans="1:23">
      <c r="A738" s="27">
        <v>45240</v>
      </c>
      <c r="B738" t="s">
        <v>1304</v>
      </c>
      <c r="C738" t="s">
        <v>1578</v>
      </c>
      <c r="D738" t="s">
        <v>3865</v>
      </c>
      <c r="E738" t="s">
        <v>1563</v>
      </c>
      <c r="F738" t="s">
        <v>3866</v>
      </c>
      <c r="G738" t="s">
        <v>1603</v>
      </c>
      <c r="H738" t="s">
        <v>1757</v>
      </c>
      <c r="I738" t="s">
        <v>1758</v>
      </c>
      <c r="J738" t="s">
        <v>1759</v>
      </c>
      <c r="K738" t="s">
        <v>1760</v>
      </c>
      <c r="L738" t="s">
        <v>1756</v>
      </c>
      <c r="M738" t="s">
        <v>4000</v>
      </c>
      <c r="N738">
        <v>60</v>
      </c>
      <c r="O738" t="s">
        <v>9</v>
      </c>
      <c r="P738" t="s">
        <v>19</v>
      </c>
      <c r="Q738" t="s">
        <v>184</v>
      </c>
      <c r="R738" t="s">
        <v>12</v>
      </c>
      <c r="S738">
        <v>1</v>
      </c>
      <c r="T738">
        <v>86.03</v>
      </c>
      <c r="U738">
        <v>0.01</v>
      </c>
      <c r="V738">
        <v>85.169700000000006</v>
      </c>
      <c r="W738" t="s">
        <v>1826</v>
      </c>
    </row>
    <row r="739" spans="1:23">
      <c r="A739" s="27">
        <v>45240</v>
      </c>
      <c r="B739" t="s">
        <v>458</v>
      </c>
      <c r="C739" t="s">
        <v>1714</v>
      </c>
      <c r="D739" t="s">
        <v>3944</v>
      </c>
      <c r="E739" t="s">
        <v>1558</v>
      </c>
      <c r="F739" t="s">
        <v>3850</v>
      </c>
      <c r="G739" t="s">
        <v>1743</v>
      </c>
      <c r="H739" t="s">
        <v>1766</v>
      </c>
      <c r="I739" t="s">
        <v>1767</v>
      </c>
      <c r="J739" t="s">
        <v>1759</v>
      </c>
      <c r="K739" t="s">
        <v>1768</v>
      </c>
      <c r="L739" t="s">
        <v>1765</v>
      </c>
      <c r="M739" t="s">
        <v>459</v>
      </c>
      <c r="N739">
        <v>54</v>
      </c>
      <c r="O739" t="s">
        <v>9</v>
      </c>
      <c r="P739" t="s">
        <v>19</v>
      </c>
      <c r="Q739" t="s">
        <v>194</v>
      </c>
      <c r="R739" t="s">
        <v>12</v>
      </c>
      <c r="S739">
        <v>1</v>
      </c>
      <c r="T739">
        <v>113.07</v>
      </c>
      <c r="U739">
        <v>0.24</v>
      </c>
      <c r="V739">
        <v>85.933199999999999</v>
      </c>
      <c r="W739" t="s">
        <v>1824</v>
      </c>
    </row>
    <row r="740" spans="1:23">
      <c r="A740" s="27">
        <v>45243</v>
      </c>
      <c r="B740" t="s">
        <v>221</v>
      </c>
      <c r="C740" t="s">
        <v>1688</v>
      </c>
      <c r="D740" t="s">
        <v>3931</v>
      </c>
      <c r="E740" t="s">
        <v>1544</v>
      </c>
      <c r="F740" t="s">
        <v>3875</v>
      </c>
      <c r="G740" t="s">
        <v>1587</v>
      </c>
      <c r="H740" t="s">
        <v>1799</v>
      </c>
      <c r="I740" t="s">
        <v>1800</v>
      </c>
      <c r="J740" t="s">
        <v>1763</v>
      </c>
      <c r="K740" t="s">
        <v>207</v>
      </c>
      <c r="L740" t="s">
        <v>1765</v>
      </c>
      <c r="M740" t="s">
        <v>222</v>
      </c>
      <c r="N740">
        <v>53</v>
      </c>
      <c r="O740" t="s">
        <v>9</v>
      </c>
      <c r="P740" t="s">
        <v>19</v>
      </c>
      <c r="Q740" t="s">
        <v>58</v>
      </c>
      <c r="R740" t="s">
        <v>12</v>
      </c>
      <c r="S740">
        <v>2</v>
      </c>
      <c r="T740">
        <v>47.3</v>
      </c>
      <c r="U740">
        <v>0.01</v>
      </c>
      <c r="V740">
        <v>93.653999999999996</v>
      </c>
      <c r="W740" t="s">
        <v>1826</v>
      </c>
    </row>
    <row r="741" spans="1:23">
      <c r="A741" s="27">
        <v>45244</v>
      </c>
      <c r="B741" t="s">
        <v>247</v>
      </c>
      <c r="C741" t="s">
        <v>1630</v>
      </c>
      <c r="D741" t="s">
        <v>3899</v>
      </c>
      <c r="E741" t="s">
        <v>1566</v>
      </c>
      <c r="F741" t="s">
        <v>3856</v>
      </c>
      <c r="G741" t="s">
        <v>1717</v>
      </c>
      <c r="H741" t="s">
        <v>1813</v>
      </c>
      <c r="I741" t="s">
        <v>1814</v>
      </c>
      <c r="J741" t="s">
        <v>1754</v>
      </c>
      <c r="K741" t="s">
        <v>1815</v>
      </c>
      <c r="L741" t="s">
        <v>1772</v>
      </c>
      <c r="M741" t="s">
        <v>248</v>
      </c>
      <c r="N741">
        <v>58</v>
      </c>
      <c r="O741" t="s">
        <v>9</v>
      </c>
      <c r="P741" t="s">
        <v>19</v>
      </c>
      <c r="Q741" t="s">
        <v>22</v>
      </c>
      <c r="R741" t="s">
        <v>12</v>
      </c>
      <c r="S741">
        <v>2</v>
      </c>
      <c r="T741">
        <v>56.52</v>
      </c>
      <c r="U741">
        <v>0.17</v>
      </c>
      <c r="V741">
        <v>93.8232</v>
      </c>
      <c r="W741" t="s">
        <v>1829</v>
      </c>
    </row>
    <row r="742" spans="1:23">
      <c r="A742" s="27">
        <v>45244</v>
      </c>
      <c r="B742" t="s">
        <v>314</v>
      </c>
      <c r="C742" t="s">
        <v>1562</v>
      </c>
      <c r="D742" t="s">
        <v>3853</v>
      </c>
      <c r="E742" t="s">
        <v>1563</v>
      </c>
      <c r="F742" t="s">
        <v>3854</v>
      </c>
      <c r="G742" t="s">
        <v>1561</v>
      </c>
      <c r="H742" t="s">
        <v>1786</v>
      </c>
      <c r="I742" t="s">
        <v>1787</v>
      </c>
      <c r="J742" t="s">
        <v>1763</v>
      </c>
      <c r="K742" t="s">
        <v>1788</v>
      </c>
      <c r="L742" t="s">
        <v>1756</v>
      </c>
      <c r="M742" t="s">
        <v>3989</v>
      </c>
      <c r="N742">
        <v>58</v>
      </c>
      <c r="O742" t="s">
        <v>16</v>
      </c>
      <c r="P742" t="s">
        <v>19</v>
      </c>
      <c r="Q742" t="s">
        <v>328</v>
      </c>
      <c r="R742" t="s">
        <v>12</v>
      </c>
      <c r="S742">
        <v>1</v>
      </c>
      <c r="T742">
        <v>125</v>
      </c>
      <c r="U742">
        <v>0.23</v>
      </c>
      <c r="V742">
        <v>96.25</v>
      </c>
      <c r="W742" t="s">
        <v>1824</v>
      </c>
    </row>
    <row r="743" spans="1:23">
      <c r="A743" s="27">
        <v>45248</v>
      </c>
      <c r="B743" t="s">
        <v>181</v>
      </c>
      <c r="C743" t="s">
        <v>1688</v>
      </c>
      <c r="D743" t="s">
        <v>3931</v>
      </c>
      <c r="E743" t="s">
        <v>1544</v>
      </c>
      <c r="F743" t="s">
        <v>3875</v>
      </c>
      <c r="G743" t="s">
        <v>1623</v>
      </c>
      <c r="H743" t="s">
        <v>1799</v>
      </c>
      <c r="I743" t="s">
        <v>1800</v>
      </c>
      <c r="J743" t="s">
        <v>1763</v>
      </c>
      <c r="K743" t="s">
        <v>207</v>
      </c>
      <c r="L743" t="s">
        <v>1765</v>
      </c>
      <c r="M743" t="s">
        <v>182</v>
      </c>
      <c r="N743">
        <v>54</v>
      </c>
      <c r="O743" t="s">
        <v>16</v>
      </c>
      <c r="P743" t="s">
        <v>19</v>
      </c>
      <c r="Q743" t="s">
        <v>113</v>
      </c>
      <c r="R743" t="s">
        <v>12</v>
      </c>
      <c r="S743">
        <v>1</v>
      </c>
      <c r="T743">
        <v>108.27</v>
      </c>
      <c r="U743">
        <v>0.1</v>
      </c>
      <c r="V743">
        <v>97.442999999999998</v>
      </c>
      <c r="W743" t="s">
        <v>1826</v>
      </c>
    </row>
    <row r="744" spans="1:23">
      <c r="A744" s="27">
        <v>45249</v>
      </c>
      <c r="B744" t="s">
        <v>221</v>
      </c>
      <c r="C744" t="s">
        <v>1594</v>
      </c>
      <c r="D744" t="s">
        <v>3877</v>
      </c>
      <c r="E744" t="s">
        <v>1547</v>
      </c>
      <c r="F744" t="s">
        <v>3841</v>
      </c>
      <c r="G744" t="s">
        <v>1715</v>
      </c>
      <c r="H744" t="s">
        <v>1757</v>
      </c>
      <c r="I744" t="s">
        <v>1758</v>
      </c>
      <c r="J744" t="s">
        <v>1759</v>
      </c>
      <c r="K744" t="s">
        <v>1760</v>
      </c>
      <c r="L744" t="s">
        <v>1756</v>
      </c>
      <c r="M744" t="s">
        <v>222</v>
      </c>
      <c r="N744">
        <v>53</v>
      </c>
      <c r="O744" t="s">
        <v>9</v>
      </c>
      <c r="P744" t="s">
        <v>19</v>
      </c>
      <c r="Q744" t="s">
        <v>194</v>
      </c>
      <c r="R744" t="s">
        <v>12</v>
      </c>
      <c r="S744">
        <v>2</v>
      </c>
      <c r="T744">
        <v>54.51</v>
      </c>
      <c r="U744">
        <v>7.0000000000000007E-2</v>
      </c>
      <c r="V744">
        <v>101.3886</v>
      </c>
      <c r="W744" t="s">
        <v>1829</v>
      </c>
    </row>
    <row r="745" spans="1:23">
      <c r="A745" s="27">
        <v>45250</v>
      </c>
      <c r="B745" t="s">
        <v>914</v>
      </c>
      <c r="C745" t="s">
        <v>1668</v>
      </c>
      <c r="D745" t="s">
        <v>3920</v>
      </c>
      <c r="E745" t="s">
        <v>1558</v>
      </c>
      <c r="F745" t="s">
        <v>3909</v>
      </c>
      <c r="G745" t="s">
        <v>1699</v>
      </c>
      <c r="H745" t="s">
        <v>1801</v>
      </c>
      <c r="I745" t="s">
        <v>1802</v>
      </c>
      <c r="J745" t="s">
        <v>1759</v>
      </c>
      <c r="K745" t="s">
        <v>1803</v>
      </c>
      <c r="L745" t="s">
        <v>1756</v>
      </c>
      <c r="M745" t="s">
        <v>915</v>
      </c>
      <c r="N745">
        <v>58</v>
      </c>
      <c r="O745" t="s">
        <v>9</v>
      </c>
      <c r="P745" t="s">
        <v>19</v>
      </c>
      <c r="Q745" t="s">
        <v>22</v>
      </c>
      <c r="R745" t="s">
        <v>12</v>
      </c>
      <c r="S745">
        <v>1</v>
      </c>
      <c r="T745">
        <v>145.96</v>
      </c>
      <c r="U745">
        <v>0.3</v>
      </c>
      <c r="V745">
        <v>102.172</v>
      </c>
      <c r="W745" t="s">
        <v>1826</v>
      </c>
    </row>
    <row r="746" spans="1:23">
      <c r="A746" s="27">
        <v>45250</v>
      </c>
      <c r="B746" t="s">
        <v>89</v>
      </c>
      <c r="C746" t="s">
        <v>1744</v>
      </c>
      <c r="D746" t="s">
        <v>3959</v>
      </c>
      <c r="E746" t="s">
        <v>1563</v>
      </c>
      <c r="F746" t="s">
        <v>3854</v>
      </c>
      <c r="G746" t="s">
        <v>1635</v>
      </c>
      <c r="H746" t="s">
        <v>1813</v>
      </c>
      <c r="I746" t="s">
        <v>1814</v>
      </c>
      <c r="J746" t="s">
        <v>1754</v>
      </c>
      <c r="K746" t="s">
        <v>1815</v>
      </c>
      <c r="L746" t="s">
        <v>1772</v>
      </c>
      <c r="M746" t="s">
        <v>90</v>
      </c>
      <c r="N746">
        <v>59</v>
      </c>
      <c r="O746" t="s">
        <v>9</v>
      </c>
      <c r="P746" t="s">
        <v>19</v>
      </c>
      <c r="Q746" t="s">
        <v>317</v>
      </c>
      <c r="R746" t="s">
        <v>12</v>
      </c>
      <c r="S746">
        <v>3</v>
      </c>
      <c r="T746">
        <v>34.97</v>
      </c>
      <c r="U746">
        <v>0.01</v>
      </c>
      <c r="V746">
        <v>103.8609</v>
      </c>
      <c r="W746" t="s">
        <v>1826</v>
      </c>
    </row>
    <row r="747" spans="1:23">
      <c r="A747" s="27">
        <v>45251</v>
      </c>
      <c r="B747" t="s">
        <v>678</v>
      </c>
      <c r="C747" t="s">
        <v>1616</v>
      </c>
      <c r="D747" t="s">
        <v>3890</v>
      </c>
      <c r="E747" t="s">
        <v>1563</v>
      </c>
      <c r="F747" t="s">
        <v>3839</v>
      </c>
      <c r="G747" t="s">
        <v>1711</v>
      </c>
      <c r="H747" t="s">
        <v>1769</v>
      </c>
      <c r="I747" t="s">
        <v>1770</v>
      </c>
      <c r="J747" t="s">
        <v>1763</v>
      </c>
      <c r="K747" t="s">
        <v>1771</v>
      </c>
      <c r="L747" t="s">
        <v>1772</v>
      </c>
      <c r="M747" t="s">
        <v>679</v>
      </c>
      <c r="N747">
        <v>54</v>
      </c>
      <c r="O747" t="s">
        <v>9</v>
      </c>
      <c r="P747" t="s">
        <v>19</v>
      </c>
      <c r="Q747" t="s">
        <v>99</v>
      </c>
      <c r="R747" t="s">
        <v>12</v>
      </c>
      <c r="S747">
        <v>2</v>
      </c>
      <c r="T747">
        <v>56.91</v>
      </c>
      <c r="U747">
        <v>0.08</v>
      </c>
      <c r="V747">
        <v>104.7144</v>
      </c>
      <c r="W747" t="s">
        <v>1829</v>
      </c>
    </row>
    <row r="748" spans="1:23">
      <c r="A748" s="27">
        <v>45251</v>
      </c>
      <c r="B748" t="s">
        <v>23</v>
      </c>
      <c r="C748" t="s">
        <v>1668</v>
      </c>
      <c r="D748" t="s">
        <v>3920</v>
      </c>
      <c r="E748" t="s">
        <v>1558</v>
      </c>
      <c r="F748" t="s">
        <v>3909</v>
      </c>
      <c r="G748" t="s">
        <v>1679</v>
      </c>
      <c r="H748" t="s">
        <v>1810</v>
      </c>
      <c r="I748" t="s">
        <v>1811</v>
      </c>
      <c r="J748" t="s">
        <v>1754</v>
      </c>
      <c r="K748" t="s">
        <v>1812</v>
      </c>
      <c r="L748" t="s">
        <v>1756</v>
      </c>
      <c r="M748" t="s">
        <v>3983</v>
      </c>
      <c r="N748">
        <v>59</v>
      </c>
      <c r="O748" t="s">
        <v>16</v>
      </c>
      <c r="P748" t="s">
        <v>19</v>
      </c>
      <c r="Q748" t="s">
        <v>845</v>
      </c>
      <c r="R748" t="s">
        <v>12</v>
      </c>
      <c r="S748">
        <v>1</v>
      </c>
      <c r="T748">
        <v>146.49</v>
      </c>
      <c r="U748">
        <v>0.28000000000000003</v>
      </c>
      <c r="V748">
        <v>105.47280000000001</v>
      </c>
      <c r="W748" t="s">
        <v>1826</v>
      </c>
    </row>
    <row r="749" spans="1:23">
      <c r="A749" s="27">
        <v>45252</v>
      </c>
      <c r="B749" t="s">
        <v>818</v>
      </c>
      <c r="C749" t="s">
        <v>1616</v>
      </c>
      <c r="D749" t="s">
        <v>3890</v>
      </c>
      <c r="E749" t="s">
        <v>1563</v>
      </c>
      <c r="F749" t="s">
        <v>3839</v>
      </c>
      <c r="G749" t="s">
        <v>1689</v>
      </c>
      <c r="H749" t="s">
        <v>1776</v>
      </c>
      <c r="I749" t="s">
        <v>1777</v>
      </c>
      <c r="J749" t="s">
        <v>1754</v>
      </c>
      <c r="K749" t="s">
        <v>1778</v>
      </c>
      <c r="L749" t="s">
        <v>1772</v>
      </c>
      <c r="M749" t="s">
        <v>819</v>
      </c>
      <c r="N749">
        <v>57</v>
      </c>
      <c r="O749" t="s">
        <v>9</v>
      </c>
      <c r="P749" t="s">
        <v>19</v>
      </c>
      <c r="Q749" t="s">
        <v>30</v>
      </c>
      <c r="R749" t="s">
        <v>12</v>
      </c>
      <c r="S749">
        <v>1</v>
      </c>
      <c r="T749">
        <v>152.16999999999999</v>
      </c>
      <c r="U749">
        <v>0.28000000000000003</v>
      </c>
      <c r="V749">
        <v>109.5624</v>
      </c>
      <c r="W749" t="s">
        <v>1824</v>
      </c>
    </row>
    <row r="750" spans="1:23">
      <c r="A750" s="27">
        <v>45252</v>
      </c>
      <c r="B750" t="s">
        <v>1343</v>
      </c>
      <c r="C750" t="s">
        <v>1572</v>
      </c>
      <c r="D750" t="s">
        <v>3860</v>
      </c>
      <c r="E750" t="s">
        <v>1558</v>
      </c>
      <c r="F750" t="s">
        <v>3861</v>
      </c>
      <c r="G750" t="s">
        <v>1723</v>
      </c>
      <c r="H750" t="s">
        <v>1757</v>
      </c>
      <c r="I750" t="s">
        <v>1758</v>
      </c>
      <c r="J750" t="s">
        <v>1759</v>
      </c>
      <c r="K750" t="s">
        <v>1760</v>
      </c>
      <c r="L750" t="s">
        <v>1756</v>
      </c>
      <c r="M750" t="s">
        <v>1344</v>
      </c>
      <c r="N750">
        <v>51</v>
      </c>
      <c r="O750" t="s">
        <v>16</v>
      </c>
      <c r="P750" t="s">
        <v>19</v>
      </c>
      <c r="Q750" t="s">
        <v>117</v>
      </c>
      <c r="R750" t="s">
        <v>12</v>
      </c>
      <c r="S750">
        <v>1</v>
      </c>
      <c r="T750">
        <v>120.83</v>
      </c>
      <c r="U750">
        <v>0.08</v>
      </c>
      <c r="V750">
        <v>111.1636</v>
      </c>
      <c r="W750" t="s">
        <v>1824</v>
      </c>
    </row>
    <row r="751" spans="1:23">
      <c r="A751" s="27">
        <v>45253</v>
      </c>
      <c r="B751" t="s">
        <v>372</v>
      </c>
      <c r="C751" t="s">
        <v>1626</v>
      </c>
      <c r="D751" t="s">
        <v>3896</v>
      </c>
      <c r="E751" t="s">
        <v>1563</v>
      </c>
      <c r="F751" t="s">
        <v>3897</v>
      </c>
      <c r="G751" t="s">
        <v>1699</v>
      </c>
      <c r="H751" t="s">
        <v>1792</v>
      </c>
      <c r="I751" t="s">
        <v>1793</v>
      </c>
      <c r="J751" t="s">
        <v>1763</v>
      </c>
      <c r="K751" t="s">
        <v>395</v>
      </c>
      <c r="L751" t="s">
        <v>1772</v>
      </c>
      <c r="M751" t="s">
        <v>373</v>
      </c>
      <c r="N751">
        <v>50</v>
      </c>
      <c r="O751" t="s">
        <v>16</v>
      </c>
      <c r="P751" t="s">
        <v>19</v>
      </c>
      <c r="Q751" t="s">
        <v>22</v>
      </c>
      <c r="R751" t="s">
        <v>12</v>
      </c>
      <c r="S751">
        <v>1</v>
      </c>
      <c r="T751">
        <v>165</v>
      </c>
      <c r="U751">
        <v>0.3</v>
      </c>
      <c r="V751">
        <v>115.5</v>
      </c>
      <c r="W751" t="s">
        <v>1829</v>
      </c>
    </row>
    <row r="752" spans="1:23">
      <c r="A752" s="27">
        <v>45253</v>
      </c>
      <c r="B752" t="s">
        <v>1278</v>
      </c>
      <c r="C752" t="s">
        <v>1584</v>
      </c>
      <c r="D752" t="s">
        <v>3870</v>
      </c>
      <c r="E752" t="s">
        <v>1547</v>
      </c>
      <c r="F752" t="s">
        <v>3846</v>
      </c>
      <c r="G752" t="s">
        <v>1601</v>
      </c>
      <c r="H752" t="s">
        <v>1801</v>
      </c>
      <c r="I752" t="s">
        <v>1802</v>
      </c>
      <c r="J752" t="s">
        <v>1759</v>
      </c>
      <c r="K752" t="s">
        <v>1803</v>
      </c>
      <c r="L752" t="s">
        <v>1756</v>
      </c>
      <c r="M752" t="s">
        <v>1279</v>
      </c>
      <c r="N752">
        <v>63</v>
      </c>
      <c r="O752" t="s">
        <v>9</v>
      </c>
      <c r="P752" t="s">
        <v>19</v>
      </c>
      <c r="Q752" t="s">
        <v>88</v>
      </c>
      <c r="R752" t="s">
        <v>12</v>
      </c>
      <c r="S752">
        <v>1</v>
      </c>
      <c r="T752">
        <v>124.98</v>
      </c>
      <c r="U752">
        <v>7.0000000000000007E-2</v>
      </c>
      <c r="V752">
        <v>116.23139999999999</v>
      </c>
      <c r="W752" t="s">
        <v>1824</v>
      </c>
    </row>
    <row r="753" spans="1:23">
      <c r="A753" s="27">
        <v>45255</v>
      </c>
      <c r="B753" t="s">
        <v>44</v>
      </c>
      <c r="C753" t="s">
        <v>1608</v>
      </c>
      <c r="D753" t="s">
        <v>3885</v>
      </c>
      <c r="E753" t="s">
        <v>1544</v>
      </c>
      <c r="F753" t="s">
        <v>3858</v>
      </c>
      <c r="G753" t="s">
        <v>1729</v>
      </c>
      <c r="H753" t="s">
        <v>1792</v>
      </c>
      <c r="I753" t="s">
        <v>1793</v>
      </c>
      <c r="J753" t="s">
        <v>1763</v>
      </c>
      <c r="K753" t="s">
        <v>395</v>
      </c>
      <c r="L753" t="s">
        <v>1772</v>
      </c>
      <c r="M753" t="s">
        <v>45</v>
      </c>
      <c r="N753">
        <v>53</v>
      </c>
      <c r="O753" t="s">
        <v>16</v>
      </c>
      <c r="P753" t="s">
        <v>19</v>
      </c>
      <c r="Q753" t="s">
        <v>74</v>
      </c>
      <c r="R753" t="s">
        <v>12</v>
      </c>
      <c r="S753">
        <v>1</v>
      </c>
      <c r="T753">
        <v>135.78</v>
      </c>
      <c r="U753">
        <v>0.14000000000000001</v>
      </c>
      <c r="V753">
        <v>116.77079999999999</v>
      </c>
      <c r="W753" t="s">
        <v>1826</v>
      </c>
    </row>
    <row r="754" spans="1:23">
      <c r="A754" s="27">
        <v>45255</v>
      </c>
      <c r="B754" t="s">
        <v>422</v>
      </c>
      <c r="C754" t="s">
        <v>1736</v>
      </c>
      <c r="D754" t="s">
        <v>3955</v>
      </c>
      <c r="E754" t="s">
        <v>1558</v>
      </c>
      <c r="F754" t="s">
        <v>3850</v>
      </c>
      <c r="G754" t="s">
        <v>1589</v>
      </c>
      <c r="H754" t="s">
        <v>1757</v>
      </c>
      <c r="I754" t="s">
        <v>1758</v>
      </c>
      <c r="J754" t="s">
        <v>1759</v>
      </c>
      <c r="K754" t="s">
        <v>1760</v>
      </c>
      <c r="L754" t="s">
        <v>1756</v>
      </c>
      <c r="M754" t="s">
        <v>423</v>
      </c>
      <c r="N754">
        <v>50</v>
      </c>
      <c r="O754" t="s">
        <v>9</v>
      </c>
      <c r="P754" t="s">
        <v>19</v>
      </c>
      <c r="Q754" t="s">
        <v>328</v>
      </c>
      <c r="R754" t="s">
        <v>12</v>
      </c>
      <c r="S754">
        <v>1</v>
      </c>
      <c r="T754">
        <v>126.09</v>
      </c>
      <c r="U754">
        <v>0.05</v>
      </c>
      <c r="V754">
        <v>119.7855</v>
      </c>
      <c r="W754" t="s">
        <v>1826</v>
      </c>
    </row>
    <row r="755" spans="1:23">
      <c r="A755" s="27">
        <v>45257</v>
      </c>
      <c r="B755" t="s">
        <v>610</v>
      </c>
      <c r="C755" t="s">
        <v>1706</v>
      </c>
      <c r="D755" t="s">
        <v>3940</v>
      </c>
      <c r="E755" t="s">
        <v>1544</v>
      </c>
      <c r="F755" t="s">
        <v>3852</v>
      </c>
      <c r="G755" t="s">
        <v>1611</v>
      </c>
      <c r="H755" t="s">
        <v>1766</v>
      </c>
      <c r="I755" t="s">
        <v>1767</v>
      </c>
      <c r="J755" t="s">
        <v>1759</v>
      </c>
      <c r="K755" t="s">
        <v>1768</v>
      </c>
      <c r="L755" t="s">
        <v>1765</v>
      </c>
      <c r="M755" t="s">
        <v>611</v>
      </c>
      <c r="N755">
        <v>54</v>
      </c>
      <c r="O755" t="s">
        <v>16</v>
      </c>
      <c r="P755" t="s">
        <v>19</v>
      </c>
      <c r="Q755" t="s">
        <v>11</v>
      </c>
      <c r="R755" t="s">
        <v>12</v>
      </c>
      <c r="S755">
        <v>1</v>
      </c>
      <c r="T755">
        <v>127.11</v>
      </c>
      <c r="U755">
        <v>0.01</v>
      </c>
      <c r="V755">
        <v>125.8389</v>
      </c>
      <c r="W755" t="s">
        <v>1824</v>
      </c>
    </row>
    <row r="756" spans="1:23">
      <c r="A756" s="27">
        <v>45257</v>
      </c>
      <c r="B756" t="s">
        <v>157</v>
      </c>
      <c r="C756" t="s">
        <v>1726</v>
      </c>
      <c r="D756" t="s">
        <v>3950</v>
      </c>
      <c r="E756" t="s">
        <v>1558</v>
      </c>
      <c r="F756" t="s">
        <v>3906</v>
      </c>
      <c r="G756" t="s">
        <v>1721</v>
      </c>
      <c r="H756" t="s">
        <v>1769</v>
      </c>
      <c r="I756" t="s">
        <v>1770</v>
      </c>
      <c r="J756" t="s">
        <v>1763</v>
      </c>
      <c r="K756" t="s">
        <v>1771</v>
      </c>
      <c r="L756" t="s">
        <v>1772</v>
      </c>
      <c r="M756" t="s">
        <v>158</v>
      </c>
      <c r="N756">
        <v>50</v>
      </c>
      <c r="O756" t="s">
        <v>9</v>
      </c>
      <c r="P756" t="s">
        <v>19</v>
      </c>
      <c r="Q756" t="s">
        <v>35</v>
      </c>
      <c r="R756" t="s">
        <v>12</v>
      </c>
      <c r="S756">
        <v>1</v>
      </c>
      <c r="T756">
        <v>170.12</v>
      </c>
      <c r="U756">
        <v>0.26</v>
      </c>
      <c r="V756">
        <v>125.8888</v>
      </c>
      <c r="W756" t="s">
        <v>1826</v>
      </c>
    </row>
    <row r="757" spans="1:23">
      <c r="A757" s="27">
        <v>45258</v>
      </c>
      <c r="B757" t="s">
        <v>678</v>
      </c>
      <c r="C757" t="s">
        <v>1726</v>
      </c>
      <c r="D757" t="s">
        <v>3950</v>
      </c>
      <c r="E757" t="s">
        <v>1558</v>
      </c>
      <c r="F757" t="s">
        <v>3906</v>
      </c>
      <c r="G757" t="s">
        <v>1737</v>
      </c>
      <c r="H757" t="s">
        <v>1799</v>
      </c>
      <c r="I757" t="s">
        <v>1800</v>
      </c>
      <c r="J757" t="s">
        <v>1763</v>
      </c>
      <c r="K757" t="s">
        <v>207</v>
      </c>
      <c r="L757" t="s">
        <v>1765</v>
      </c>
      <c r="M757" t="s">
        <v>679</v>
      </c>
      <c r="N757">
        <v>54</v>
      </c>
      <c r="O757" t="s">
        <v>9</v>
      </c>
      <c r="P757" t="s">
        <v>19</v>
      </c>
      <c r="Q757" t="s">
        <v>117</v>
      </c>
      <c r="R757" t="s">
        <v>12</v>
      </c>
      <c r="S757">
        <v>1</v>
      </c>
      <c r="T757">
        <v>174.27</v>
      </c>
      <c r="U757">
        <v>0.27</v>
      </c>
      <c r="V757">
        <v>127.2171</v>
      </c>
      <c r="W757" t="s">
        <v>1824</v>
      </c>
    </row>
    <row r="758" spans="1:23">
      <c r="A758" s="27">
        <v>45259</v>
      </c>
      <c r="B758" t="s">
        <v>1050</v>
      </c>
      <c r="C758" t="s">
        <v>1700</v>
      </c>
      <c r="D758" t="s">
        <v>3937</v>
      </c>
      <c r="E758" t="s">
        <v>1563</v>
      </c>
      <c r="F758" t="s">
        <v>3839</v>
      </c>
      <c r="G758" t="s">
        <v>1617</v>
      </c>
      <c r="H758" t="s">
        <v>1776</v>
      </c>
      <c r="I758" t="s">
        <v>1777</v>
      </c>
      <c r="J758" t="s">
        <v>1754</v>
      </c>
      <c r="K758" t="s">
        <v>1778</v>
      </c>
      <c r="L758" t="s">
        <v>1772</v>
      </c>
      <c r="M758" t="s">
        <v>1051</v>
      </c>
      <c r="N758">
        <v>50</v>
      </c>
      <c r="O758" t="s">
        <v>16</v>
      </c>
      <c r="P758" t="s">
        <v>19</v>
      </c>
      <c r="Q758" t="s">
        <v>81</v>
      </c>
      <c r="R758" t="s">
        <v>12</v>
      </c>
      <c r="S758">
        <v>1</v>
      </c>
      <c r="T758">
        <v>141.79</v>
      </c>
      <c r="U758">
        <v>0.1</v>
      </c>
      <c r="V758">
        <v>127.611</v>
      </c>
      <c r="W758" t="s">
        <v>1829</v>
      </c>
    </row>
    <row r="759" spans="1:23">
      <c r="A759" s="27">
        <v>45260</v>
      </c>
      <c r="B759" t="s">
        <v>681</v>
      </c>
      <c r="C759" t="s">
        <v>1644</v>
      </c>
      <c r="D759" t="s">
        <v>3907</v>
      </c>
      <c r="E759" t="s">
        <v>1563</v>
      </c>
      <c r="F759" t="s">
        <v>3848</v>
      </c>
      <c r="G759" t="s">
        <v>1657</v>
      </c>
      <c r="H759" t="s">
        <v>1801</v>
      </c>
      <c r="I759" t="s">
        <v>1802</v>
      </c>
      <c r="J759" t="s">
        <v>1759</v>
      </c>
      <c r="K759" t="s">
        <v>1803</v>
      </c>
      <c r="L759" t="s">
        <v>1756</v>
      </c>
      <c r="M759" t="s">
        <v>682</v>
      </c>
      <c r="N759">
        <v>50</v>
      </c>
      <c r="O759" t="s">
        <v>16</v>
      </c>
      <c r="P759" t="s">
        <v>19</v>
      </c>
      <c r="Q759" t="s">
        <v>313</v>
      </c>
      <c r="R759" t="s">
        <v>12</v>
      </c>
      <c r="S759">
        <v>1</v>
      </c>
      <c r="T759">
        <v>135.13</v>
      </c>
      <c r="U759">
        <v>0.04</v>
      </c>
      <c r="V759">
        <v>129.72479999999999</v>
      </c>
      <c r="W759" t="s">
        <v>1824</v>
      </c>
    </row>
    <row r="760" spans="1:23">
      <c r="A760" s="27">
        <v>45261</v>
      </c>
      <c r="B760" t="s">
        <v>100</v>
      </c>
      <c r="C760" t="s">
        <v>1572</v>
      </c>
      <c r="D760" t="s">
        <v>3860</v>
      </c>
      <c r="E760" t="s">
        <v>1558</v>
      </c>
      <c r="F760" t="s">
        <v>3861</v>
      </c>
      <c r="G760" t="s">
        <v>1697</v>
      </c>
      <c r="H760" t="s">
        <v>1752</v>
      </c>
      <c r="I760" t="s">
        <v>1753</v>
      </c>
      <c r="J760" t="s">
        <v>1754</v>
      </c>
      <c r="K760" t="s">
        <v>1755</v>
      </c>
      <c r="L760" t="s">
        <v>1756</v>
      </c>
      <c r="M760" t="s">
        <v>101</v>
      </c>
      <c r="N760">
        <v>52</v>
      </c>
      <c r="O760" t="s">
        <v>16</v>
      </c>
      <c r="P760" t="s">
        <v>19</v>
      </c>
      <c r="Q760" t="s">
        <v>267</v>
      </c>
      <c r="R760" t="s">
        <v>12</v>
      </c>
      <c r="S760">
        <v>1</v>
      </c>
      <c r="T760">
        <v>145.47999999999999</v>
      </c>
      <c r="U760">
        <v>0.1</v>
      </c>
      <c r="V760">
        <v>130.93199999999999</v>
      </c>
      <c r="W760" t="s">
        <v>1826</v>
      </c>
    </row>
    <row r="761" spans="1:23">
      <c r="A761" s="27">
        <v>45264</v>
      </c>
      <c r="B761" t="s">
        <v>341</v>
      </c>
      <c r="C761" t="s">
        <v>1668</v>
      </c>
      <c r="D761" t="s">
        <v>3920</v>
      </c>
      <c r="E761" t="s">
        <v>1558</v>
      </c>
      <c r="F761" t="s">
        <v>3909</v>
      </c>
      <c r="G761" t="s">
        <v>1673</v>
      </c>
      <c r="H761" t="s">
        <v>1792</v>
      </c>
      <c r="I761" t="s">
        <v>1793</v>
      </c>
      <c r="J761" t="s">
        <v>1763</v>
      </c>
      <c r="K761" t="s">
        <v>395</v>
      </c>
      <c r="L761" t="s">
        <v>1772</v>
      </c>
      <c r="M761" t="s">
        <v>342</v>
      </c>
      <c r="N761">
        <v>62</v>
      </c>
      <c r="O761" t="s">
        <v>16</v>
      </c>
      <c r="P761" t="s">
        <v>19</v>
      </c>
      <c r="Q761" t="s">
        <v>30</v>
      </c>
      <c r="R761" t="s">
        <v>12</v>
      </c>
      <c r="S761">
        <v>1</v>
      </c>
      <c r="T761">
        <v>141.85</v>
      </c>
      <c r="U761">
        <v>0.06</v>
      </c>
      <c r="V761">
        <v>133.339</v>
      </c>
      <c r="W761" t="s">
        <v>1824</v>
      </c>
    </row>
    <row r="762" spans="1:23">
      <c r="A762" s="27">
        <v>45264</v>
      </c>
      <c r="B762" t="s">
        <v>579</v>
      </c>
      <c r="C762" t="s">
        <v>1672</v>
      </c>
      <c r="D762" t="s">
        <v>3922</v>
      </c>
      <c r="E762" t="s">
        <v>1563</v>
      </c>
      <c r="F762" t="s">
        <v>3839</v>
      </c>
      <c r="G762" t="s">
        <v>1625</v>
      </c>
      <c r="H762" t="s">
        <v>1799</v>
      </c>
      <c r="I762" t="s">
        <v>1800</v>
      </c>
      <c r="J762" t="s">
        <v>1763</v>
      </c>
      <c r="K762" t="s">
        <v>207</v>
      </c>
      <c r="L762" t="s">
        <v>1765</v>
      </c>
      <c r="M762" t="s">
        <v>580</v>
      </c>
      <c r="N762">
        <v>56</v>
      </c>
      <c r="O762" t="s">
        <v>9</v>
      </c>
      <c r="P762" t="s">
        <v>19</v>
      </c>
      <c r="Q762" t="s">
        <v>58</v>
      </c>
      <c r="R762" t="s">
        <v>12</v>
      </c>
      <c r="S762">
        <v>1</v>
      </c>
      <c r="T762">
        <v>145.43</v>
      </c>
      <c r="U762">
        <v>0.08</v>
      </c>
      <c r="V762">
        <v>133.79560000000001</v>
      </c>
      <c r="W762" t="s">
        <v>1824</v>
      </c>
    </row>
    <row r="763" spans="1:23">
      <c r="A763" s="27">
        <v>45265</v>
      </c>
      <c r="B763" t="s">
        <v>1316</v>
      </c>
      <c r="C763" t="s">
        <v>1714</v>
      </c>
      <c r="D763" t="s">
        <v>3944</v>
      </c>
      <c r="E763" t="s">
        <v>1558</v>
      </c>
      <c r="F763" t="s">
        <v>3850</v>
      </c>
      <c r="G763" t="s">
        <v>1554</v>
      </c>
      <c r="H763" t="s">
        <v>1807</v>
      </c>
      <c r="I763" t="s">
        <v>1808</v>
      </c>
      <c r="J763" t="s">
        <v>1759</v>
      </c>
      <c r="K763" t="s">
        <v>1809</v>
      </c>
      <c r="L763" t="s">
        <v>1756</v>
      </c>
      <c r="M763" t="s">
        <v>1317</v>
      </c>
      <c r="N763">
        <v>53</v>
      </c>
      <c r="O763" t="s">
        <v>9</v>
      </c>
      <c r="P763" t="s">
        <v>19</v>
      </c>
      <c r="Q763" t="s">
        <v>66</v>
      </c>
      <c r="R763" t="s">
        <v>12</v>
      </c>
      <c r="S763">
        <v>3</v>
      </c>
      <c r="T763">
        <v>63.36</v>
      </c>
      <c r="U763">
        <v>0.28999999999999998</v>
      </c>
      <c r="V763">
        <v>134.95679999999999</v>
      </c>
      <c r="W763" t="s">
        <v>1826</v>
      </c>
    </row>
    <row r="764" spans="1:23">
      <c r="A764" s="27">
        <v>45265</v>
      </c>
      <c r="B764" t="s">
        <v>341</v>
      </c>
      <c r="C764" t="s">
        <v>1724</v>
      </c>
      <c r="D764" t="s">
        <v>3949</v>
      </c>
      <c r="E764" t="s">
        <v>1566</v>
      </c>
      <c r="F764" t="s">
        <v>3848</v>
      </c>
      <c r="G764" t="s">
        <v>1673</v>
      </c>
      <c r="H764" t="s">
        <v>1757</v>
      </c>
      <c r="I764" t="s">
        <v>1758</v>
      </c>
      <c r="J764" t="s">
        <v>1759</v>
      </c>
      <c r="K764" t="s">
        <v>1760</v>
      </c>
      <c r="L764" t="s">
        <v>1756</v>
      </c>
      <c r="M764" t="s">
        <v>342</v>
      </c>
      <c r="N764">
        <v>62</v>
      </c>
      <c r="O764" t="s">
        <v>16</v>
      </c>
      <c r="P764" t="s">
        <v>19</v>
      </c>
      <c r="Q764" t="s">
        <v>62</v>
      </c>
      <c r="R764" t="s">
        <v>12</v>
      </c>
      <c r="S764">
        <v>1</v>
      </c>
      <c r="T764">
        <v>149.56</v>
      </c>
      <c r="U764">
        <v>0.09</v>
      </c>
      <c r="V764">
        <v>136.09960000000001</v>
      </c>
      <c r="W764" t="s">
        <v>1826</v>
      </c>
    </row>
    <row r="765" spans="1:23">
      <c r="A765" s="27">
        <v>45267</v>
      </c>
      <c r="B765" t="s">
        <v>785</v>
      </c>
      <c r="C765" t="s">
        <v>1728</v>
      </c>
      <c r="D765" t="s">
        <v>3951</v>
      </c>
      <c r="E765" t="s">
        <v>1563</v>
      </c>
      <c r="F765" t="s">
        <v>3848</v>
      </c>
      <c r="G765" t="s">
        <v>1603</v>
      </c>
      <c r="H765" t="s">
        <v>1752</v>
      </c>
      <c r="I765" t="s">
        <v>1753</v>
      </c>
      <c r="J765" t="s">
        <v>1754</v>
      </c>
      <c r="K765" t="s">
        <v>1755</v>
      </c>
      <c r="L765" t="s">
        <v>1756</v>
      </c>
      <c r="M765" t="s">
        <v>786</v>
      </c>
      <c r="N765">
        <v>57</v>
      </c>
      <c r="O765" t="s">
        <v>16</v>
      </c>
      <c r="P765" t="s">
        <v>19</v>
      </c>
      <c r="Q765" t="s">
        <v>254</v>
      </c>
      <c r="R765" t="s">
        <v>12</v>
      </c>
      <c r="S765">
        <v>3</v>
      </c>
      <c r="T765">
        <v>65.569999999999993</v>
      </c>
      <c r="U765">
        <v>0.3</v>
      </c>
      <c r="V765">
        <v>137.697</v>
      </c>
      <c r="W765" t="s">
        <v>1829</v>
      </c>
    </row>
    <row r="766" spans="1:23">
      <c r="A766" s="27">
        <v>45267</v>
      </c>
      <c r="B766" t="s">
        <v>1014</v>
      </c>
      <c r="C766" t="s">
        <v>1714</v>
      </c>
      <c r="D766" t="s">
        <v>3944</v>
      </c>
      <c r="E766" t="s">
        <v>1558</v>
      </c>
      <c r="F766" t="s">
        <v>3850</v>
      </c>
      <c r="G766" t="s">
        <v>1577</v>
      </c>
      <c r="H766" t="s">
        <v>1801</v>
      </c>
      <c r="I766" t="s">
        <v>1802</v>
      </c>
      <c r="J766" t="s">
        <v>1759</v>
      </c>
      <c r="K766" t="s">
        <v>1803</v>
      </c>
      <c r="L766" t="s">
        <v>1756</v>
      </c>
      <c r="M766" t="s">
        <v>1015</v>
      </c>
      <c r="N766">
        <v>54</v>
      </c>
      <c r="O766" t="s">
        <v>9</v>
      </c>
      <c r="P766" t="s">
        <v>19</v>
      </c>
      <c r="Q766" t="s">
        <v>359</v>
      </c>
      <c r="R766" t="s">
        <v>12</v>
      </c>
      <c r="S766">
        <v>1</v>
      </c>
      <c r="T766">
        <v>140.72</v>
      </c>
      <c r="U766">
        <v>0</v>
      </c>
      <c r="V766">
        <v>140.72</v>
      </c>
      <c r="W766" t="s">
        <v>1829</v>
      </c>
    </row>
    <row r="767" spans="1:23">
      <c r="A767" s="27">
        <v>45268</v>
      </c>
      <c r="B767" t="s">
        <v>1400</v>
      </c>
      <c r="C767" t="s">
        <v>1744</v>
      </c>
      <c r="D767" t="s">
        <v>3959</v>
      </c>
      <c r="E767" t="s">
        <v>1563</v>
      </c>
      <c r="F767" t="s">
        <v>3854</v>
      </c>
      <c r="G767" t="s">
        <v>1657</v>
      </c>
      <c r="H767" t="s">
        <v>1761</v>
      </c>
      <c r="I767" t="s">
        <v>1762</v>
      </c>
      <c r="J767" t="s">
        <v>1763</v>
      </c>
      <c r="K767" t="s">
        <v>1764</v>
      </c>
      <c r="L767" t="s">
        <v>1765</v>
      </c>
      <c r="M767" t="s">
        <v>1401</v>
      </c>
      <c r="N767">
        <v>62</v>
      </c>
      <c r="O767" t="s">
        <v>16</v>
      </c>
      <c r="P767" t="s">
        <v>19</v>
      </c>
      <c r="Q767" t="s">
        <v>287</v>
      </c>
      <c r="R767" t="s">
        <v>12</v>
      </c>
      <c r="S767">
        <v>1</v>
      </c>
      <c r="T767">
        <v>176.84</v>
      </c>
      <c r="U767">
        <v>0.19</v>
      </c>
      <c r="V767">
        <v>143.24039999999999</v>
      </c>
      <c r="W767" t="s">
        <v>1824</v>
      </c>
    </row>
    <row r="768" spans="1:23">
      <c r="A768" s="27">
        <v>45268</v>
      </c>
      <c r="B768" t="s">
        <v>1104</v>
      </c>
      <c r="C768" t="s">
        <v>1546</v>
      </c>
      <c r="D768" t="s">
        <v>3840</v>
      </c>
      <c r="E768" t="s">
        <v>1547</v>
      </c>
      <c r="F768" t="s">
        <v>3841</v>
      </c>
      <c r="G768" t="s">
        <v>1545</v>
      </c>
      <c r="H768" t="s">
        <v>1766</v>
      </c>
      <c r="I768" t="s">
        <v>1767</v>
      </c>
      <c r="J768" t="s">
        <v>1759</v>
      </c>
      <c r="K768" t="s">
        <v>1768</v>
      </c>
      <c r="L768" t="s">
        <v>1765</v>
      </c>
      <c r="M768" t="s">
        <v>1105</v>
      </c>
      <c r="N768">
        <v>52</v>
      </c>
      <c r="O768" t="s">
        <v>16</v>
      </c>
      <c r="P768" t="s">
        <v>19</v>
      </c>
      <c r="Q768" t="s">
        <v>47</v>
      </c>
      <c r="R768" t="s">
        <v>12</v>
      </c>
      <c r="S768">
        <v>2</v>
      </c>
      <c r="T768">
        <v>99.04</v>
      </c>
      <c r="U768">
        <v>0.26</v>
      </c>
      <c r="V768">
        <v>146.57919999999999</v>
      </c>
      <c r="W768" t="s">
        <v>1824</v>
      </c>
    </row>
    <row r="769" spans="1:23">
      <c r="A769" s="27">
        <v>45269</v>
      </c>
      <c r="B769" t="s">
        <v>341</v>
      </c>
      <c r="C769" t="s">
        <v>1586</v>
      </c>
      <c r="D769" t="s">
        <v>3871</v>
      </c>
      <c r="E769" t="s">
        <v>1566</v>
      </c>
      <c r="F769" t="s">
        <v>3872</v>
      </c>
      <c r="G769" t="s">
        <v>1737</v>
      </c>
      <c r="H769" t="s">
        <v>1782</v>
      </c>
      <c r="I769" t="s">
        <v>1783</v>
      </c>
      <c r="J769" t="s">
        <v>1784</v>
      </c>
      <c r="K769" t="s">
        <v>1785</v>
      </c>
      <c r="L769" t="s">
        <v>1772</v>
      </c>
      <c r="M769" t="s">
        <v>342</v>
      </c>
      <c r="N769">
        <v>62</v>
      </c>
      <c r="O769" t="s">
        <v>16</v>
      </c>
      <c r="P769" t="s">
        <v>19</v>
      </c>
      <c r="Q769" t="s">
        <v>156</v>
      </c>
      <c r="R769" t="s">
        <v>12</v>
      </c>
      <c r="S769">
        <v>1</v>
      </c>
      <c r="T769">
        <v>153.57</v>
      </c>
      <c r="U769">
        <v>0.01</v>
      </c>
      <c r="V769">
        <v>152.0343</v>
      </c>
      <c r="W769" t="s">
        <v>1826</v>
      </c>
    </row>
    <row r="770" spans="1:23">
      <c r="A770" s="27">
        <v>45270</v>
      </c>
      <c r="B770" t="s">
        <v>1029</v>
      </c>
      <c r="C770" t="s">
        <v>1638</v>
      </c>
      <c r="D770" t="s">
        <v>3903</v>
      </c>
      <c r="E770" t="s">
        <v>1566</v>
      </c>
      <c r="F770" t="s">
        <v>3887</v>
      </c>
      <c r="G770" t="s">
        <v>1697</v>
      </c>
      <c r="H770" t="s">
        <v>1792</v>
      </c>
      <c r="I770" t="s">
        <v>1793</v>
      </c>
      <c r="J770" t="s">
        <v>1763</v>
      </c>
      <c r="K770" t="s">
        <v>395</v>
      </c>
      <c r="L770" t="s">
        <v>1772</v>
      </c>
      <c r="M770" t="s">
        <v>1030</v>
      </c>
      <c r="N770">
        <v>62</v>
      </c>
      <c r="O770" t="s">
        <v>16</v>
      </c>
      <c r="P770" t="s">
        <v>19</v>
      </c>
      <c r="Q770" t="s">
        <v>140</v>
      </c>
      <c r="R770" t="s">
        <v>12</v>
      </c>
      <c r="S770">
        <v>1</v>
      </c>
      <c r="T770">
        <v>183.47</v>
      </c>
      <c r="U770">
        <v>0.17</v>
      </c>
      <c r="V770">
        <v>152.2801</v>
      </c>
      <c r="W770" t="s">
        <v>1824</v>
      </c>
    </row>
    <row r="771" spans="1:23">
      <c r="A771" s="27">
        <v>45270</v>
      </c>
      <c r="B771" t="s">
        <v>1190</v>
      </c>
      <c r="C771" t="s">
        <v>1614</v>
      </c>
      <c r="D771" t="s">
        <v>3889</v>
      </c>
      <c r="E771" t="s">
        <v>1544</v>
      </c>
      <c r="F771" t="s">
        <v>3864</v>
      </c>
      <c r="G771" t="s">
        <v>1581</v>
      </c>
      <c r="H771" t="s">
        <v>1801</v>
      </c>
      <c r="I771" t="s">
        <v>1802</v>
      </c>
      <c r="J771" t="s">
        <v>1759</v>
      </c>
      <c r="K771" t="s">
        <v>1803</v>
      </c>
      <c r="L771" t="s">
        <v>1756</v>
      </c>
      <c r="M771" t="s">
        <v>1191</v>
      </c>
      <c r="N771">
        <v>50</v>
      </c>
      <c r="O771" t="s">
        <v>9</v>
      </c>
      <c r="P771" t="s">
        <v>19</v>
      </c>
      <c r="Q771" t="s">
        <v>25</v>
      </c>
      <c r="R771" t="s">
        <v>12</v>
      </c>
      <c r="S771">
        <v>1</v>
      </c>
      <c r="T771">
        <v>161.16999999999999</v>
      </c>
      <c r="U771">
        <v>0.05</v>
      </c>
      <c r="V771">
        <v>153.11150000000001</v>
      </c>
      <c r="W771" t="s">
        <v>1824</v>
      </c>
    </row>
    <row r="772" spans="1:23">
      <c r="A772" s="27">
        <v>45271</v>
      </c>
      <c r="B772" t="s">
        <v>839</v>
      </c>
      <c r="C772" t="s">
        <v>1678</v>
      </c>
      <c r="D772" t="s">
        <v>3925</v>
      </c>
      <c r="E772" t="s">
        <v>1566</v>
      </c>
      <c r="F772" t="s">
        <v>3856</v>
      </c>
      <c r="G772" t="s">
        <v>1667</v>
      </c>
      <c r="H772" t="s">
        <v>1779</v>
      </c>
      <c r="I772" t="s">
        <v>1780</v>
      </c>
      <c r="J772" t="s">
        <v>1763</v>
      </c>
      <c r="K772" t="s">
        <v>1781</v>
      </c>
      <c r="L772" t="s">
        <v>1772</v>
      </c>
      <c r="M772" t="s">
        <v>840</v>
      </c>
      <c r="N772">
        <v>50</v>
      </c>
      <c r="O772" t="s">
        <v>9</v>
      </c>
      <c r="P772" t="s">
        <v>19</v>
      </c>
      <c r="Q772" t="s">
        <v>62</v>
      </c>
      <c r="R772" t="s">
        <v>12</v>
      </c>
      <c r="S772">
        <v>1</v>
      </c>
      <c r="T772">
        <v>203.61</v>
      </c>
      <c r="U772">
        <v>0.24</v>
      </c>
      <c r="V772">
        <v>154.74359999999999</v>
      </c>
      <c r="W772" t="s">
        <v>1826</v>
      </c>
    </row>
    <row r="773" spans="1:23">
      <c r="A773" s="27">
        <v>45272</v>
      </c>
      <c r="B773" t="s">
        <v>963</v>
      </c>
      <c r="C773" t="s">
        <v>1604</v>
      </c>
      <c r="D773" t="s">
        <v>3883</v>
      </c>
      <c r="E773" t="s">
        <v>1566</v>
      </c>
      <c r="F773" t="s">
        <v>3848</v>
      </c>
      <c r="G773" t="s">
        <v>1687</v>
      </c>
      <c r="H773" t="s">
        <v>1757</v>
      </c>
      <c r="I773" t="s">
        <v>1758</v>
      </c>
      <c r="J773" t="s">
        <v>1759</v>
      </c>
      <c r="K773" t="s">
        <v>1760</v>
      </c>
      <c r="L773" t="s">
        <v>1756</v>
      </c>
      <c r="M773" t="s">
        <v>964</v>
      </c>
      <c r="N773">
        <v>64</v>
      </c>
      <c r="O773" t="s">
        <v>9</v>
      </c>
      <c r="P773" t="s">
        <v>19</v>
      </c>
      <c r="Q773" t="s">
        <v>201</v>
      </c>
      <c r="R773" t="s">
        <v>12</v>
      </c>
      <c r="S773">
        <v>1</v>
      </c>
      <c r="T773">
        <v>182.28</v>
      </c>
      <c r="U773">
        <v>0.15</v>
      </c>
      <c r="V773">
        <v>154.93799999999999</v>
      </c>
      <c r="W773" t="s">
        <v>1824</v>
      </c>
    </row>
    <row r="774" spans="1:23">
      <c r="A774" s="27">
        <v>45274</v>
      </c>
      <c r="B774" t="s">
        <v>375</v>
      </c>
      <c r="C774" t="s">
        <v>1596</v>
      </c>
      <c r="D774" t="s">
        <v>3878</v>
      </c>
      <c r="E774" t="s">
        <v>1566</v>
      </c>
      <c r="F774" t="s">
        <v>3879</v>
      </c>
      <c r="G774" t="s">
        <v>1625</v>
      </c>
      <c r="H774" t="s">
        <v>1769</v>
      </c>
      <c r="I774" t="s">
        <v>1770</v>
      </c>
      <c r="J774" t="s">
        <v>1763</v>
      </c>
      <c r="K774" t="s">
        <v>1771</v>
      </c>
      <c r="L774" t="s">
        <v>1772</v>
      </c>
      <c r="M774" t="s">
        <v>376</v>
      </c>
      <c r="N774">
        <v>53</v>
      </c>
      <c r="O774" t="s">
        <v>16</v>
      </c>
      <c r="P774" t="s">
        <v>19</v>
      </c>
      <c r="Q774" t="s">
        <v>88</v>
      </c>
      <c r="R774" t="s">
        <v>12</v>
      </c>
      <c r="S774">
        <v>2</v>
      </c>
      <c r="T774">
        <v>92.94</v>
      </c>
      <c r="U774">
        <v>0.12</v>
      </c>
      <c r="V774">
        <v>163.5744</v>
      </c>
      <c r="W774" t="s">
        <v>1829</v>
      </c>
    </row>
    <row r="775" spans="1:23">
      <c r="A775" s="27">
        <v>45274</v>
      </c>
      <c r="B775" t="s">
        <v>1298</v>
      </c>
      <c r="C775" t="s">
        <v>1726</v>
      </c>
      <c r="D775" t="s">
        <v>3950</v>
      </c>
      <c r="E775" t="s">
        <v>1558</v>
      </c>
      <c r="F775" t="s">
        <v>3906</v>
      </c>
      <c r="G775" t="s">
        <v>1709</v>
      </c>
      <c r="H775" t="s">
        <v>1810</v>
      </c>
      <c r="I775" t="s">
        <v>1811</v>
      </c>
      <c r="J775" t="s">
        <v>1754</v>
      </c>
      <c r="K775" t="s">
        <v>1812</v>
      </c>
      <c r="L775" t="s">
        <v>1756</v>
      </c>
      <c r="M775" t="s">
        <v>1299</v>
      </c>
      <c r="N775">
        <v>60</v>
      </c>
      <c r="O775" t="s">
        <v>16</v>
      </c>
      <c r="P775" t="s">
        <v>19</v>
      </c>
      <c r="Q775" t="s">
        <v>117</v>
      </c>
      <c r="R775" t="s">
        <v>12</v>
      </c>
      <c r="S775">
        <v>1</v>
      </c>
      <c r="T775">
        <v>170.43</v>
      </c>
      <c r="U775">
        <v>0.03</v>
      </c>
      <c r="V775">
        <v>165.31710000000001</v>
      </c>
      <c r="W775" t="s">
        <v>1824</v>
      </c>
    </row>
    <row r="776" spans="1:23">
      <c r="A776" s="27">
        <v>45275</v>
      </c>
      <c r="B776" t="s">
        <v>1422</v>
      </c>
      <c r="C776" t="s">
        <v>1680</v>
      </c>
      <c r="D776" t="s">
        <v>3926</v>
      </c>
      <c r="E776" t="s">
        <v>1558</v>
      </c>
      <c r="F776" t="s">
        <v>3861</v>
      </c>
      <c r="G776" t="s">
        <v>1645</v>
      </c>
      <c r="H776" t="s">
        <v>1757</v>
      </c>
      <c r="I776" t="s">
        <v>1758</v>
      </c>
      <c r="J776" t="s">
        <v>1759</v>
      </c>
      <c r="K776" t="s">
        <v>1760</v>
      </c>
      <c r="L776" t="s">
        <v>1756</v>
      </c>
      <c r="M776" t="s">
        <v>1423</v>
      </c>
      <c r="N776">
        <v>60</v>
      </c>
      <c r="O776" t="s">
        <v>16</v>
      </c>
      <c r="P776" t="s">
        <v>19</v>
      </c>
      <c r="Q776" t="s">
        <v>35</v>
      </c>
      <c r="R776" t="s">
        <v>12</v>
      </c>
      <c r="S776">
        <v>1</v>
      </c>
      <c r="T776">
        <v>209.93</v>
      </c>
      <c r="U776">
        <v>0.21</v>
      </c>
      <c r="V776">
        <v>165.84469999999999</v>
      </c>
      <c r="W776" t="s">
        <v>1824</v>
      </c>
    </row>
    <row r="777" spans="1:23">
      <c r="A777" s="27">
        <v>45276</v>
      </c>
      <c r="B777" t="s">
        <v>969</v>
      </c>
      <c r="C777" t="s">
        <v>1640</v>
      </c>
      <c r="D777" t="s">
        <v>3904</v>
      </c>
      <c r="E777" t="s">
        <v>1547</v>
      </c>
      <c r="F777" t="s">
        <v>3843</v>
      </c>
      <c r="G777" t="s">
        <v>1649</v>
      </c>
      <c r="H777" t="s">
        <v>1789</v>
      </c>
      <c r="I777" t="s">
        <v>1790</v>
      </c>
      <c r="J777" t="s">
        <v>1754</v>
      </c>
      <c r="K777" t="s">
        <v>1791</v>
      </c>
      <c r="L777" t="s">
        <v>1772</v>
      </c>
      <c r="M777" t="s">
        <v>970</v>
      </c>
      <c r="N777">
        <v>56</v>
      </c>
      <c r="O777" t="s">
        <v>16</v>
      </c>
      <c r="P777" t="s">
        <v>19</v>
      </c>
      <c r="Q777" t="s">
        <v>25</v>
      </c>
      <c r="R777" t="s">
        <v>12</v>
      </c>
      <c r="S777">
        <v>1</v>
      </c>
      <c r="T777">
        <v>209.7</v>
      </c>
      <c r="U777">
        <v>0.2</v>
      </c>
      <c r="V777">
        <v>167.76</v>
      </c>
      <c r="W777" t="s">
        <v>1829</v>
      </c>
    </row>
    <row r="778" spans="1:23">
      <c r="A778" s="27">
        <v>45276</v>
      </c>
      <c r="B778" t="s">
        <v>1352</v>
      </c>
      <c r="C778" t="s">
        <v>1628</v>
      </c>
      <c r="D778" t="s">
        <v>3898</v>
      </c>
      <c r="E778" t="s">
        <v>1563</v>
      </c>
      <c r="F778" t="s">
        <v>3854</v>
      </c>
      <c r="G778" t="s">
        <v>1727</v>
      </c>
      <c r="H778" t="s">
        <v>1761</v>
      </c>
      <c r="I778" t="s">
        <v>1762</v>
      </c>
      <c r="J778" t="s">
        <v>1763</v>
      </c>
      <c r="K778" t="s">
        <v>1764</v>
      </c>
      <c r="L778" t="s">
        <v>1765</v>
      </c>
      <c r="M778" t="s">
        <v>1353</v>
      </c>
      <c r="N778">
        <v>61</v>
      </c>
      <c r="O778" t="s">
        <v>9</v>
      </c>
      <c r="P778" t="s">
        <v>19</v>
      </c>
      <c r="Q778" t="s">
        <v>328</v>
      </c>
      <c r="R778" t="s">
        <v>12</v>
      </c>
      <c r="S778">
        <v>4</v>
      </c>
      <c r="T778">
        <v>54.4</v>
      </c>
      <c r="U778">
        <v>0.22</v>
      </c>
      <c r="V778">
        <v>169.72800000000001</v>
      </c>
      <c r="W778" t="s">
        <v>1826</v>
      </c>
    </row>
    <row r="779" spans="1:23">
      <c r="A779" s="27">
        <v>45277</v>
      </c>
      <c r="B779" t="s">
        <v>100</v>
      </c>
      <c r="C779" t="s">
        <v>1700</v>
      </c>
      <c r="D779" t="s">
        <v>3937</v>
      </c>
      <c r="E779" t="s">
        <v>1563</v>
      </c>
      <c r="F779" t="s">
        <v>3839</v>
      </c>
      <c r="G779" t="s">
        <v>1673</v>
      </c>
      <c r="H779" t="s">
        <v>1813</v>
      </c>
      <c r="I779" t="s">
        <v>1814</v>
      </c>
      <c r="J779" t="s">
        <v>1754</v>
      </c>
      <c r="K779" t="s">
        <v>1815</v>
      </c>
      <c r="L779" t="s">
        <v>1772</v>
      </c>
      <c r="M779" t="s">
        <v>101</v>
      </c>
      <c r="N779">
        <v>52</v>
      </c>
      <c r="O779" t="s">
        <v>16</v>
      </c>
      <c r="P779" t="s">
        <v>19</v>
      </c>
      <c r="Q779" t="s">
        <v>25</v>
      </c>
      <c r="R779" t="s">
        <v>12</v>
      </c>
      <c r="S779">
        <v>3</v>
      </c>
      <c r="T779">
        <v>68.45</v>
      </c>
      <c r="U779">
        <v>0.17</v>
      </c>
      <c r="V779">
        <v>170.44049999999999</v>
      </c>
      <c r="W779" t="s">
        <v>1829</v>
      </c>
    </row>
    <row r="780" spans="1:23">
      <c r="A780" s="27">
        <v>45279</v>
      </c>
      <c r="B780" t="s">
        <v>666</v>
      </c>
      <c r="C780" t="s">
        <v>1580</v>
      </c>
      <c r="D780" t="s">
        <v>3867</v>
      </c>
      <c r="E780" t="s">
        <v>1558</v>
      </c>
      <c r="F780" t="s">
        <v>3868</v>
      </c>
      <c r="G780" t="s">
        <v>1737</v>
      </c>
      <c r="H780" t="s">
        <v>1797</v>
      </c>
      <c r="I780" t="s">
        <v>1798</v>
      </c>
      <c r="J780" t="s">
        <v>1754</v>
      </c>
      <c r="K780" t="s">
        <v>129</v>
      </c>
      <c r="L780" t="s">
        <v>1756</v>
      </c>
      <c r="M780" t="s">
        <v>667</v>
      </c>
      <c r="N780">
        <v>52</v>
      </c>
      <c r="O780" t="s">
        <v>9</v>
      </c>
      <c r="P780" t="s">
        <v>19</v>
      </c>
      <c r="Q780" t="s">
        <v>140</v>
      </c>
      <c r="R780" t="s">
        <v>12</v>
      </c>
      <c r="S780">
        <v>3</v>
      </c>
      <c r="T780">
        <v>63.19</v>
      </c>
      <c r="U780">
        <v>0.08</v>
      </c>
      <c r="V780">
        <v>174.40440000000001</v>
      </c>
      <c r="W780" t="s">
        <v>1829</v>
      </c>
    </row>
    <row r="781" spans="1:23">
      <c r="A781" s="27">
        <v>45281</v>
      </c>
      <c r="B781" t="s">
        <v>616</v>
      </c>
      <c r="C781" t="s">
        <v>1614</v>
      </c>
      <c r="D781" t="s">
        <v>3889</v>
      </c>
      <c r="E781" t="s">
        <v>1544</v>
      </c>
      <c r="F781" t="s">
        <v>3864</v>
      </c>
      <c r="G781" t="s">
        <v>1661</v>
      </c>
      <c r="H781" t="s">
        <v>1799</v>
      </c>
      <c r="I781" t="s">
        <v>1800</v>
      </c>
      <c r="J781" t="s">
        <v>1763</v>
      </c>
      <c r="K781" t="s">
        <v>207</v>
      </c>
      <c r="L781" t="s">
        <v>1765</v>
      </c>
      <c r="M781" t="s">
        <v>617</v>
      </c>
      <c r="N781">
        <v>60</v>
      </c>
      <c r="O781" t="s">
        <v>16</v>
      </c>
      <c r="P781" t="s">
        <v>19</v>
      </c>
      <c r="Q781" t="s">
        <v>25</v>
      </c>
      <c r="R781" t="s">
        <v>12</v>
      </c>
      <c r="S781">
        <v>1</v>
      </c>
      <c r="T781">
        <v>255.02</v>
      </c>
      <c r="U781">
        <v>0.3</v>
      </c>
      <c r="V781">
        <v>178.51400000000001</v>
      </c>
      <c r="W781" t="s">
        <v>1826</v>
      </c>
    </row>
    <row r="782" spans="1:23">
      <c r="A782" s="27">
        <v>45281</v>
      </c>
      <c r="B782" t="s">
        <v>785</v>
      </c>
      <c r="C782" t="s">
        <v>1628</v>
      </c>
      <c r="D782" t="s">
        <v>3898</v>
      </c>
      <c r="E782" t="s">
        <v>1563</v>
      </c>
      <c r="F782" t="s">
        <v>3854</v>
      </c>
      <c r="G782" t="s">
        <v>1601</v>
      </c>
      <c r="H782" t="s">
        <v>1799</v>
      </c>
      <c r="I782" t="s">
        <v>1800</v>
      </c>
      <c r="J782" t="s">
        <v>1763</v>
      </c>
      <c r="K782" t="s">
        <v>207</v>
      </c>
      <c r="L782" t="s">
        <v>1765</v>
      </c>
      <c r="M782" t="s">
        <v>786</v>
      </c>
      <c r="N782">
        <v>57</v>
      </c>
      <c r="O782" t="s">
        <v>16</v>
      </c>
      <c r="P782" t="s">
        <v>19</v>
      </c>
      <c r="Q782" t="s">
        <v>167</v>
      </c>
      <c r="R782" t="s">
        <v>12</v>
      </c>
      <c r="S782">
        <v>3</v>
      </c>
      <c r="T782">
        <v>62.03</v>
      </c>
      <c r="U782">
        <v>0.01</v>
      </c>
      <c r="V782">
        <v>184.22909999999999</v>
      </c>
      <c r="W782" t="s">
        <v>1824</v>
      </c>
    </row>
    <row r="783" spans="1:23">
      <c r="A783" s="27">
        <v>45281</v>
      </c>
      <c r="B783" t="s">
        <v>356</v>
      </c>
      <c r="C783" t="s">
        <v>1562</v>
      </c>
      <c r="D783" t="s">
        <v>3853</v>
      </c>
      <c r="E783" t="s">
        <v>1563</v>
      </c>
      <c r="F783" t="s">
        <v>3854</v>
      </c>
      <c r="G783" t="s">
        <v>1552</v>
      </c>
      <c r="H783" t="s">
        <v>1782</v>
      </c>
      <c r="I783" t="s">
        <v>1783</v>
      </c>
      <c r="J783" t="s">
        <v>1784</v>
      </c>
      <c r="K783" t="s">
        <v>1785</v>
      </c>
      <c r="L783" t="s">
        <v>1772</v>
      </c>
      <c r="M783" t="s">
        <v>357</v>
      </c>
      <c r="N783">
        <v>53</v>
      </c>
      <c r="O783" t="s">
        <v>16</v>
      </c>
      <c r="P783" t="s">
        <v>19</v>
      </c>
      <c r="Q783" t="s">
        <v>47</v>
      </c>
      <c r="R783" t="s">
        <v>12</v>
      </c>
      <c r="S783">
        <v>4</v>
      </c>
      <c r="T783">
        <v>56.37</v>
      </c>
      <c r="U783">
        <v>0.17</v>
      </c>
      <c r="V783">
        <v>187.14840000000001</v>
      </c>
      <c r="W783" t="s">
        <v>1824</v>
      </c>
    </row>
    <row r="784" spans="1:23">
      <c r="A784" s="27">
        <v>45282</v>
      </c>
      <c r="B784" t="s">
        <v>141</v>
      </c>
      <c r="C784" t="s">
        <v>1738</v>
      </c>
      <c r="D784" t="s">
        <v>3956</v>
      </c>
      <c r="E784" t="s">
        <v>1566</v>
      </c>
      <c r="F784" t="s">
        <v>3848</v>
      </c>
      <c r="G784" t="s">
        <v>1667</v>
      </c>
      <c r="H784" t="s">
        <v>1799</v>
      </c>
      <c r="I784" t="s">
        <v>1800</v>
      </c>
      <c r="J784" t="s">
        <v>1763</v>
      </c>
      <c r="K784" t="s">
        <v>207</v>
      </c>
      <c r="L784" t="s">
        <v>1765</v>
      </c>
      <c r="M784" t="s">
        <v>142</v>
      </c>
      <c r="N784">
        <v>52</v>
      </c>
      <c r="O784" t="s">
        <v>9</v>
      </c>
      <c r="P784" t="s">
        <v>19</v>
      </c>
      <c r="Q784" t="s">
        <v>30</v>
      </c>
      <c r="R784" t="s">
        <v>12</v>
      </c>
      <c r="S784">
        <v>2</v>
      </c>
      <c r="T784">
        <v>100.42</v>
      </c>
      <c r="U784">
        <v>0.06</v>
      </c>
      <c r="V784">
        <v>188.78960000000001</v>
      </c>
      <c r="W784" t="s">
        <v>1829</v>
      </c>
    </row>
    <row r="785" spans="1:23">
      <c r="A785" s="27">
        <v>45284</v>
      </c>
      <c r="B785" t="s">
        <v>1050</v>
      </c>
      <c r="C785" t="s">
        <v>1650</v>
      </c>
      <c r="D785" t="s">
        <v>3911</v>
      </c>
      <c r="E785" t="s">
        <v>1563</v>
      </c>
      <c r="F785" t="s">
        <v>3848</v>
      </c>
      <c r="G785" t="s">
        <v>1609</v>
      </c>
      <c r="H785" t="s">
        <v>1804</v>
      </c>
      <c r="I785" t="s">
        <v>1805</v>
      </c>
      <c r="J785" t="s">
        <v>1784</v>
      </c>
      <c r="K785" t="s">
        <v>1806</v>
      </c>
      <c r="L785" t="s">
        <v>1756</v>
      </c>
      <c r="M785" t="s">
        <v>1051</v>
      </c>
      <c r="N785">
        <v>50</v>
      </c>
      <c r="O785" t="s">
        <v>16</v>
      </c>
      <c r="P785" t="s">
        <v>19</v>
      </c>
      <c r="Q785" t="s">
        <v>22</v>
      </c>
      <c r="R785" t="s">
        <v>12</v>
      </c>
      <c r="S785">
        <v>1</v>
      </c>
      <c r="T785">
        <v>272.2</v>
      </c>
      <c r="U785">
        <v>0.3</v>
      </c>
      <c r="V785">
        <v>190.54</v>
      </c>
      <c r="W785" t="s">
        <v>1826</v>
      </c>
    </row>
    <row r="786" spans="1:23">
      <c r="A786" s="27">
        <v>45284</v>
      </c>
      <c r="B786" t="s">
        <v>1029</v>
      </c>
      <c r="C786" t="s">
        <v>1716</v>
      </c>
      <c r="D786" t="s">
        <v>3945</v>
      </c>
      <c r="E786" t="s">
        <v>1544</v>
      </c>
      <c r="F786" t="s">
        <v>3929</v>
      </c>
      <c r="G786" t="s">
        <v>1733</v>
      </c>
      <c r="H786" t="s">
        <v>1807</v>
      </c>
      <c r="I786" t="s">
        <v>1808</v>
      </c>
      <c r="J786" t="s">
        <v>1759</v>
      </c>
      <c r="K786" t="s">
        <v>1809</v>
      </c>
      <c r="L786" t="s">
        <v>1756</v>
      </c>
      <c r="M786" t="s">
        <v>1030</v>
      </c>
      <c r="N786">
        <v>62</v>
      </c>
      <c r="O786" t="s">
        <v>16</v>
      </c>
      <c r="P786" t="s">
        <v>19</v>
      </c>
      <c r="Q786" t="s">
        <v>217</v>
      </c>
      <c r="R786" t="s">
        <v>12</v>
      </c>
      <c r="S786">
        <v>1</v>
      </c>
      <c r="T786">
        <v>235.44</v>
      </c>
      <c r="U786">
        <v>0.19</v>
      </c>
      <c r="V786">
        <v>190.7064</v>
      </c>
      <c r="W786" t="s">
        <v>1824</v>
      </c>
    </row>
    <row r="787" spans="1:23">
      <c r="A787" s="27">
        <v>45285</v>
      </c>
      <c r="B787" t="s">
        <v>562</v>
      </c>
      <c r="C787" t="s">
        <v>1586</v>
      </c>
      <c r="D787" t="s">
        <v>3871</v>
      </c>
      <c r="E787" t="s">
        <v>1566</v>
      </c>
      <c r="F787" t="s">
        <v>3872</v>
      </c>
      <c r="G787" t="s">
        <v>1691</v>
      </c>
      <c r="H787" t="s">
        <v>1757</v>
      </c>
      <c r="I787" t="s">
        <v>1758</v>
      </c>
      <c r="J787" t="s">
        <v>1759</v>
      </c>
      <c r="K787" t="s">
        <v>1760</v>
      </c>
      <c r="L787" t="s">
        <v>1756</v>
      </c>
      <c r="M787" t="s">
        <v>563</v>
      </c>
      <c r="N787">
        <v>64</v>
      </c>
      <c r="O787" t="s">
        <v>9</v>
      </c>
      <c r="P787" t="s">
        <v>19</v>
      </c>
      <c r="Q787" t="s">
        <v>171</v>
      </c>
      <c r="R787" t="s">
        <v>12</v>
      </c>
      <c r="S787">
        <v>3</v>
      </c>
      <c r="T787">
        <v>79.95</v>
      </c>
      <c r="U787">
        <v>0.2</v>
      </c>
      <c r="V787">
        <v>191.88</v>
      </c>
      <c r="W787" t="s">
        <v>1824</v>
      </c>
    </row>
    <row r="788" spans="1:23">
      <c r="A788" s="27">
        <v>45286</v>
      </c>
      <c r="B788" t="s">
        <v>893</v>
      </c>
      <c r="C788" t="s">
        <v>1586</v>
      </c>
      <c r="D788" t="s">
        <v>3871</v>
      </c>
      <c r="E788" t="s">
        <v>1566</v>
      </c>
      <c r="F788" t="s">
        <v>3872</v>
      </c>
      <c r="G788" t="s">
        <v>1561</v>
      </c>
      <c r="H788" t="s">
        <v>1813</v>
      </c>
      <c r="I788" t="s">
        <v>1814</v>
      </c>
      <c r="J788" t="s">
        <v>1754</v>
      </c>
      <c r="K788" t="s">
        <v>1815</v>
      </c>
      <c r="L788" t="s">
        <v>1772</v>
      </c>
      <c r="M788" t="s">
        <v>894</v>
      </c>
      <c r="N788">
        <v>59</v>
      </c>
      <c r="O788" t="s">
        <v>9</v>
      </c>
      <c r="P788" t="s">
        <v>19</v>
      </c>
      <c r="Q788" t="s">
        <v>274</v>
      </c>
      <c r="R788" t="s">
        <v>12</v>
      </c>
      <c r="S788">
        <v>4</v>
      </c>
      <c r="T788">
        <v>58.92</v>
      </c>
      <c r="U788">
        <v>0.18</v>
      </c>
      <c r="V788">
        <v>193.2576</v>
      </c>
      <c r="W788" t="s">
        <v>1824</v>
      </c>
    </row>
    <row r="789" spans="1:23">
      <c r="A789" s="27">
        <v>45287</v>
      </c>
      <c r="B789" t="s">
        <v>779</v>
      </c>
      <c r="C789" t="s">
        <v>1686</v>
      </c>
      <c r="D789" t="s">
        <v>3930</v>
      </c>
      <c r="E789" t="s">
        <v>1547</v>
      </c>
      <c r="F789" t="s">
        <v>3846</v>
      </c>
      <c r="G789" t="s">
        <v>1669</v>
      </c>
      <c r="H789" t="s">
        <v>1813</v>
      </c>
      <c r="I789" t="s">
        <v>1814</v>
      </c>
      <c r="J789" t="s">
        <v>1754</v>
      </c>
      <c r="K789" t="s">
        <v>1815</v>
      </c>
      <c r="L789" t="s">
        <v>1772</v>
      </c>
      <c r="M789" t="s">
        <v>780</v>
      </c>
      <c r="N789">
        <v>56</v>
      </c>
      <c r="O789" t="s">
        <v>16</v>
      </c>
      <c r="P789" t="s">
        <v>19</v>
      </c>
      <c r="Q789" t="s">
        <v>184</v>
      </c>
      <c r="R789" t="s">
        <v>12</v>
      </c>
      <c r="S789">
        <v>2</v>
      </c>
      <c r="T789">
        <v>108.74</v>
      </c>
      <c r="U789">
        <v>0.11</v>
      </c>
      <c r="V789">
        <v>193.55719999999999</v>
      </c>
      <c r="W789" t="s">
        <v>1824</v>
      </c>
    </row>
    <row r="790" spans="1:23">
      <c r="A790" s="27">
        <v>45288</v>
      </c>
      <c r="B790" t="s">
        <v>314</v>
      </c>
      <c r="C790" t="s">
        <v>1736</v>
      </c>
      <c r="D790" t="s">
        <v>3955</v>
      </c>
      <c r="E790" t="s">
        <v>1558</v>
      </c>
      <c r="F790" t="s">
        <v>3850</v>
      </c>
      <c r="G790" t="s">
        <v>1649</v>
      </c>
      <c r="H790" t="s">
        <v>1773</v>
      </c>
      <c r="I790" t="s">
        <v>1774</v>
      </c>
      <c r="J790" t="s">
        <v>1759</v>
      </c>
      <c r="K790" t="s">
        <v>1775</v>
      </c>
      <c r="L790" t="s">
        <v>1765</v>
      </c>
      <c r="M790" t="s">
        <v>3989</v>
      </c>
      <c r="N790">
        <v>58</v>
      </c>
      <c r="O790" t="s">
        <v>16</v>
      </c>
      <c r="P790" t="s">
        <v>19</v>
      </c>
      <c r="Q790" t="s">
        <v>35</v>
      </c>
      <c r="R790" t="s">
        <v>12</v>
      </c>
      <c r="S790">
        <v>1</v>
      </c>
      <c r="T790">
        <v>252.18</v>
      </c>
      <c r="U790">
        <v>0.23</v>
      </c>
      <c r="V790">
        <v>194.17859999999999</v>
      </c>
      <c r="W790" t="s">
        <v>1829</v>
      </c>
    </row>
    <row r="791" spans="1:23">
      <c r="A791" s="27">
        <v>45288</v>
      </c>
      <c r="B791" t="s">
        <v>458</v>
      </c>
      <c r="C791" t="s">
        <v>1688</v>
      </c>
      <c r="D791" t="s">
        <v>3931</v>
      </c>
      <c r="E791" t="s">
        <v>1544</v>
      </c>
      <c r="F791" t="s">
        <v>3875</v>
      </c>
      <c r="G791" t="s">
        <v>1607</v>
      </c>
      <c r="H791" t="s">
        <v>1782</v>
      </c>
      <c r="I791" t="s">
        <v>1783</v>
      </c>
      <c r="J791" t="s">
        <v>1784</v>
      </c>
      <c r="K791" t="s">
        <v>1785</v>
      </c>
      <c r="L791" t="s">
        <v>1772</v>
      </c>
      <c r="M791" t="s">
        <v>459</v>
      </c>
      <c r="N791">
        <v>54</v>
      </c>
      <c r="O791" t="s">
        <v>9</v>
      </c>
      <c r="P791" t="s">
        <v>19</v>
      </c>
      <c r="Q791" t="s">
        <v>11</v>
      </c>
      <c r="R791" t="s">
        <v>12</v>
      </c>
      <c r="S791">
        <v>2</v>
      </c>
      <c r="T791">
        <v>105.15</v>
      </c>
      <c r="U791">
        <v>0.06</v>
      </c>
      <c r="V791">
        <v>197.68199999999999</v>
      </c>
      <c r="W791" t="s">
        <v>1826</v>
      </c>
    </row>
    <row r="792" spans="1:23">
      <c r="A792" s="27">
        <v>45289</v>
      </c>
      <c r="B792" t="s">
        <v>1035</v>
      </c>
      <c r="C792" t="s">
        <v>1553</v>
      </c>
      <c r="D792" t="s">
        <v>3845</v>
      </c>
      <c r="E792" t="s">
        <v>1547</v>
      </c>
      <c r="F792" t="s">
        <v>3846</v>
      </c>
      <c r="G792" t="s">
        <v>1635</v>
      </c>
      <c r="H792" t="s">
        <v>1807</v>
      </c>
      <c r="I792" t="s">
        <v>1808</v>
      </c>
      <c r="J792" t="s">
        <v>1759</v>
      </c>
      <c r="K792" t="s">
        <v>1809</v>
      </c>
      <c r="L792" t="s">
        <v>1756</v>
      </c>
      <c r="M792" t="s">
        <v>1036</v>
      </c>
      <c r="N792">
        <v>62</v>
      </c>
      <c r="O792" t="s">
        <v>16</v>
      </c>
      <c r="P792" t="s">
        <v>19</v>
      </c>
      <c r="Q792" t="s">
        <v>39</v>
      </c>
      <c r="R792" t="s">
        <v>12</v>
      </c>
      <c r="S792">
        <v>1</v>
      </c>
      <c r="T792">
        <v>227.28</v>
      </c>
      <c r="U792">
        <v>0.13</v>
      </c>
      <c r="V792">
        <v>197.7336</v>
      </c>
      <c r="W792" t="s">
        <v>1826</v>
      </c>
    </row>
    <row r="793" spans="1:23">
      <c r="A793" s="27">
        <v>45289</v>
      </c>
      <c r="B793" t="s">
        <v>1272</v>
      </c>
      <c r="C793" t="s">
        <v>1742</v>
      </c>
      <c r="D793" t="s">
        <v>3958</v>
      </c>
      <c r="E793" t="s">
        <v>1566</v>
      </c>
      <c r="F793" t="s">
        <v>3887</v>
      </c>
      <c r="G793" t="s">
        <v>1599</v>
      </c>
      <c r="H793" t="s">
        <v>1766</v>
      </c>
      <c r="I793" t="s">
        <v>1767</v>
      </c>
      <c r="J793" t="s">
        <v>1759</v>
      </c>
      <c r="K793" t="s">
        <v>1768</v>
      </c>
      <c r="L793" t="s">
        <v>1765</v>
      </c>
      <c r="M793" t="s">
        <v>1273</v>
      </c>
      <c r="N793">
        <v>55</v>
      </c>
      <c r="O793" t="s">
        <v>9</v>
      </c>
      <c r="P793" t="s">
        <v>19</v>
      </c>
      <c r="Q793" t="s">
        <v>81</v>
      </c>
      <c r="R793" t="s">
        <v>12</v>
      </c>
      <c r="S793">
        <v>1</v>
      </c>
      <c r="T793">
        <v>218.04</v>
      </c>
      <c r="U793">
        <v>0.09</v>
      </c>
      <c r="V793">
        <v>198.41640000000001</v>
      </c>
      <c r="W793" t="s">
        <v>1829</v>
      </c>
    </row>
    <row r="794" spans="1:23">
      <c r="A794" s="27">
        <v>45290</v>
      </c>
      <c r="B794" t="s">
        <v>218</v>
      </c>
      <c r="C794" t="s">
        <v>1668</v>
      </c>
      <c r="D794" t="s">
        <v>3920</v>
      </c>
      <c r="E794" t="s">
        <v>1558</v>
      </c>
      <c r="F794" t="s">
        <v>3909</v>
      </c>
      <c r="G794" t="s">
        <v>1743</v>
      </c>
      <c r="H794" t="s">
        <v>1773</v>
      </c>
      <c r="I794" t="s">
        <v>1774</v>
      </c>
      <c r="J794" t="s">
        <v>1759</v>
      </c>
      <c r="K794" t="s">
        <v>1775</v>
      </c>
      <c r="L794" t="s">
        <v>1765</v>
      </c>
      <c r="M794" t="s">
        <v>219</v>
      </c>
      <c r="N794">
        <v>51</v>
      </c>
      <c r="O794" t="s">
        <v>9</v>
      </c>
      <c r="P794" t="s">
        <v>19</v>
      </c>
      <c r="Q794" t="s">
        <v>18</v>
      </c>
      <c r="R794" t="s">
        <v>12</v>
      </c>
      <c r="S794">
        <v>3</v>
      </c>
      <c r="T794">
        <v>92.24</v>
      </c>
      <c r="U794">
        <v>0.28000000000000003</v>
      </c>
      <c r="V794">
        <v>199.23839999999998</v>
      </c>
      <c r="W794" t="s">
        <v>1826</v>
      </c>
    </row>
    <row r="795" spans="1:23">
      <c r="A795" s="27">
        <v>45291</v>
      </c>
      <c r="B795" t="s">
        <v>318</v>
      </c>
      <c r="C795" t="s">
        <v>1549</v>
      </c>
      <c r="D795" t="s">
        <v>3842</v>
      </c>
      <c r="E795" t="s">
        <v>1547</v>
      </c>
      <c r="F795" t="s">
        <v>3843</v>
      </c>
      <c r="G795" t="s">
        <v>1719</v>
      </c>
      <c r="H795" t="s">
        <v>1769</v>
      </c>
      <c r="I795" t="s">
        <v>1770</v>
      </c>
      <c r="J795" t="s">
        <v>1763</v>
      </c>
      <c r="K795" t="s">
        <v>1771</v>
      </c>
      <c r="L795" t="s">
        <v>1772</v>
      </c>
      <c r="M795" t="s">
        <v>319</v>
      </c>
      <c r="N795">
        <v>58</v>
      </c>
      <c r="O795" t="s">
        <v>9</v>
      </c>
      <c r="P795" t="s">
        <v>19</v>
      </c>
      <c r="Q795" t="s">
        <v>163</v>
      </c>
      <c r="R795" t="s">
        <v>12</v>
      </c>
      <c r="S795">
        <v>2</v>
      </c>
      <c r="T795">
        <v>123.19</v>
      </c>
      <c r="U795">
        <v>0.19</v>
      </c>
      <c r="V795">
        <v>199.56780000000001</v>
      </c>
      <c r="W795" t="s">
        <v>1826</v>
      </c>
    </row>
    <row r="796" spans="1:23">
      <c r="A796" s="27">
        <v>45292</v>
      </c>
      <c r="B796" t="s">
        <v>1190</v>
      </c>
      <c r="C796" t="s">
        <v>1594</v>
      </c>
      <c r="D796" t="s">
        <v>3877</v>
      </c>
      <c r="E796" t="s">
        <v>1547</v>
      </c>
      <c r="F796" t="s">
        <v>3841</v>
      </c>
      <c r="G796" t="s">
        <v>1747</v>
      </c>
      <c r="H796" t="s">
        <v>1769</v>
      </c>
      <c r="I796" t="s">
        <v>1770</v>
      </c>
      <c r="J796" t="s">
        <v>1763</v>
      </c>
      <c r="K796" t="s">
        <v>1771</v>
      </c>
      <c r="L796" t="s">
        <v>1772</v>
      </c>
      <c r="M796" t="s">
        <v>1191</v>
      </c>
      <c r="N796">
        <v>50</v>
      </c>
      <c r="O796" t="s">
        <v>9</v>
      </c>
      <c r="P796" t="s">
        <v>19</v>
      </c>
      <c r="Q796" t="s">
        <v>51</v>
      </c>
      <c r="R796" t="s">
        <v>12</v>
      </c>
      <c r="S796">
        <v>3</v>
      </c>
      <c r="T796">
        <v>70.97</v>
      </c>
      <c r="U796">
        <v>0.06</v>
      </c>
      <c r="V796">
        <v>200.1354</v>
      </c>
      <c r="W796" t="s">
        <v>1826</v>
      </c>
    </row>
    <row r="797" spans="1:23">
      <c r="A797" s="27">
        <v>45293</v>
      </c>
      <c r="B797" t="s">
        <v>1458</v>
      </c>
      <c r="C797" t="s">
        <v>1648</v>
      </c>
      <c r="D797" t="s">
        <v>3910</v>
      </c>
      <c r="E797" t="s">
        <v>1566</v>
      </c>
      <c r="F797" t="s">
        <v>3856</v>
      </c>
      <c r="G797" t="s">
        <v>1579</v>
      </c>
      <c r="H797" t="s">
        <v>1776</v>
      </c>
      <c r="I797" t="s">
        <v>1777</v>
      </c>
      <c r="J797" t="s">
        <v>1754</v>
      </c>
      <c r="K797" t="s">
        <v>1778</v>
      </c>
      <c r="L797" t="s">
        <v>1772</v>
      </c>
      <c r="M797" t="s">
        <v>1459</v>
      </c>
      <c r="N797">
        <v>53</v>
      </c>
      <c r="O797" t="s">
        <v>9</v>
      </c>
      <c r="P797" t="s">
        <v>19</v>
      </c>
      <c r="Q797" t="s">
        <v>96</v>
      </c>
      <c r="R797" t="s">
        <v>12</v>
      </c>
      <c r="S797">
        <v>1</v>
      </c>
      <c r="T797">
        <v>245.85</v>
      </c>
      <c r="U797">
        <v>0.18</v>
      </c>
      <c r="V797">
        <v>201.59700000000001</v>
      </c>
      <c r="W797" t="s">
        <v>1824</v>
      </c>
    </row>
    <row r="798" spans="1:23">
      <c r="A798" s="27">
        <v>45294</v>
      </c>
      <c r="B798" t="s">
        <v>585</v>
      </c>
      <c r="C798" t="s">
        <v>1714</v>
      </c>
      <c r="D798" t="s">
        <v>3944</v>
      </c>
      <c r="E798" t="s">
        <v>1558</v>
      </c>
      <c r="F798" t="s">
        <v>3850</v>
      </c>
      <c r="G798" t="s">
        <v>1719</v>
      </c>
      <c r="H798" t="s">
        <v>1801</v>
      </c>
      <c r="I798" t="s">
        <v>1802</v>
      </c>
      <c r="J798" t="s">
        <v>1759</v>
      </c>
      <c r="K798" t="s">
        <v>1803</v>
      </c>
      <c r="L798" t="s">
        <v>1756</v>
      </c>
      <c r="M798" t="s">
        <v>586</v>
      </c>
      <c r="N798">
        <v>55</v>
      </c>
      <c r="O798" t="s">
        <v>9</v>
      </c>
      <c r="P798" t="s">
        <v>19</v>
      </c>
      <c r="Q798" t="s">
        <v>328</v>
      </c>
      <c r="R798" t="s">
        <v>12</v>
      </c>
      <c r="S798">
        <v>3</v>
      </c>
      <c r="T798">
        <v>71.23</v>
      </c>
      <c r="U798">
        <v>0.03</v>
      </c>
      <c r="V798">
        <v>207.27930000000001</v>
      </c>
      <c r="W798" t="s">
        <v>1824</v>
      </c>
    </row>
    <row r="799" spans="1:23">
      <c r="A799" s="27">
        <v>45296</v>
      </c>
      <c r="B799" t="s">
        <v>585</v>
      </c>
      <c r="C799" t="s">
        <v>1620</v>
      </c>
      <c r="D799" t="s">
        <v>3892</v>
      </c>
      <c r="E799" t="s">
        <v>1547</v>
      </c>
      <c r="F799" t="s">
        <v>3841</v>
      </c>
      <c r="G799" t="s">
        <v>1653</v>
      </c>
      <c r="H799" t="s">
        <v>1786</v>
      </c>
      <c r="I799" t="s">
        <v>1787</v>
      </c>
      <c r="J799" t="s">
        <v>1763</v>
      </c>
      <c r="K799" t="s">
        <v>1788</v>
      </c>
      <c r="L799" t="s">
        <v>1756</v>
      </c>
      <c r="M799" t="s">
        <v>586</v>
      </c>
      <c r="N799">
        <v>55</v>
      </c>
      <c r="O799" t="s">
        <v>9</v>
      </c>
      <c r="P799" t="s">
        <v>19</v>
      </c>
      <c r="Q799" t="s">
        <v>287</v>
      </c>
      <c r="R799" t="s">
        <v>12</v>
      </c>
      <c r="S799">
        <v>2</v>
      </c>
      <c r="T799">
        <v>117.34</v>
      </c>
      <c r="U799">
        <v>0.09</v>
      </c>
      <c r="V799">
        <v>213.55879999999999</v>
      </c>
      <c r="W799" t="s">
        <v>1824</v>
      </c>
    </row>
    <row r="800" spans="1:23">
      <c r="A800" s="27">
        <v>45296</v>
      </c>
      <c r="B800" t="s">
        <v>963</v>
      </c>
      <c r="C800" t="s">
        <v>1720</v>
      </c>
      <c r="D800" t="s">
        <v>3947</v>
      </c>
      <c r="E800" t="s">
        <v>1544</v>
      </c>
      <c r="F800" t="s">
        <v>3858</v>
      </c>
      <c r="G800" t="s">
        <v>1567</v>
      </c>
      <c r="H800" t="s">
        <v>1752</v>
      </c>
      <c r="I800" t="s">
        <v>1753</v>
      </c>
      <c r="J800" t="s">
        <v>1754</v>
      </c>
      <c r="K800" t="s">
        <v>1755</v>
      </c>
      <c r="L800" t="s">
        <v>1756</v>
      </c>
      <c r="M800" t="s">
        <v>964</v>
      </c>
      <c r="N800">
        <v>64</v>
      </c>
      <c r="O800" t="s">
        <v>9</v>
      </c>
      <c r="P800" t="s">
        <v>19</v>
      </c>
      <c r="Q800" t="s">
        <v>167</v>
      </c>
      <c r="R800" t="s">
        <v>12</v>
      </c>
      <c r="S800">
        <v>1</v>
      </c>
      <c r="T800">
        <v>227.35</v>
      </c>
      <c r="U800">
        <v>0.06</v>
      </c>
      <c r="V800">
        <v>213.709</v>
      </c>
      <c r="W800" t="s">
        <v>1826</v>
      </c>
    </row>
    <row r="801" spans="1:23">
      <c r="A801" s="27">
        <v>45299</v>
      </c>
      <c r="B801" t="s">
        <v>613</v>
      </c>
      <c r="C801" t="s">
        <v>1682</v>
      </c>
      <c r="D801" t="s">
        <v>3927</v>
      </c>
      <c r="E801" t="s">
        <v>1563</v>
      </c>
      <c r="F801" t="s">
        <v>3848</v>
      </c>
      <c r="G801" t="s">
        <v>1701</v>
      </c>
      <c r="H801" t="s">
        <v>1776</v>
      </c>
      <c r="I801" t="s">
        <v>1777</v>
      </c>
      <c r="J801" t="s">
        <v>1754</v>
      </c>
      <c r="K801" t="s">
        <v>1778</v>
      </c>
      <c r="L801" t="s">
        <v>1772</v>
      </c>
      <c r="M801" t="s">
        <v>614</v>
      </c>
      <c r="N801">
        <v>53</v>
      </c>
      <c r="O801" t="s">
        <v>9</v>
      </c>
      <c r="P801" t="s">
        <v>19</v>
      </c>
      <c r="Q801" t="s">
        <v>163</v>
      </c>
      <c r="R801" t="s">
        <v>12</v>
      </c>
      <c r="S801">
        <v>3</v>
      </c>
      <c r="T801">
        <v>77.599999999999994</v>
      </c>
      <c r="U801">
        <v>7.0000000000000007E-2</v>
      </c>
      <c r="V801">
        <v>216.50399999999999</v>
      </c>
      <c r="W801" t="s">
        <v>1829</v>
      </c>
    </row>
    <row r="802" spans="1:23">
      <c r="A802" s="27">
        <v>45300</v>
      </c>
      <c r="B802" t="s">
        <v>1121</v>
      </c>
      <c r="C802" t="s">
        <v>1658</v>
      </c>
      <c r="D802" t="s">
        <v>3915</v>
      </c>
      <c r="E802" t="s">
        <v>1544</v>
      </c>
      <c r="F802" t="s">
        <v>3864</v>
      </c>
      <c r="G802" t="s">
        <v>1747</v>
      </c>
      <c r="H802" t="s">
        <v>1813</v>
      </c>
      <c r="I802" t="s">
        <v>1814</v>
      </c>
      <c r="J802" t="s">
        <v>1754</v>
      </c>
      <c r="K802" t="s">
        <v>1815</v>
      </c>
      <c r="L802" t="s">
        <v>1772</v>
      </c>
      <c r="M802" t="s">
        <v>1122</v>
      </c>
      <c r="N802">
        <v>60</v>
      </c>
      <c r="O802" t="s">
        <v>16</v>
      </c>
      <c r="P802" t="s">
        <v>19</v>
      </c>
      <c r="Q802" t="s">
        <v>254</v>
      </c>
      <c r="R802" t="s">
        <v>12</v>
      </c>
      <c r="S802">
        <v>1</v>
      </c>
      <c r="T802">
        <v>222.95</v>
      </c>
      <c r="U802">
        <v>0.02</v>
      </c>
      <c r="V802">
        <v>218.49100000000001</v>
      </c>
      <c r="W802" t="s">
        <v>1824</v>
      </c>
    </row>
    <row r="803" spans="1:23">
      <c r="A803" s="27">
        <v>45301</v>
      </c>
      <c r="B803" t="s">
        <v>1414</v>
      </c>
      <c r="C803" t="s">
        <v>1582</v>
      </c>
      <c r="D803" t="s">
        <v>3869</v>
      </c>
      <c r="E803" t="s">
        <v>1566</v>
      </c>
      <c r="F803" t="s">
        <v>3848</v>
      </c>
      <c r="G803" t="s">
        <v>1577</v>
      </c>
      <c r="H803" t="s">
        <v>1813</v>
      </c>
      <c r="I803" t="s">
        <v>1814</v>
      </c>
      <c r="J803" t="s">
        <v>1754</v>
      </c>
      <c r="K803" t="s">
        <v>1815</v>
      </c>
      <c r="L803" t="s">
        <v>1772</v>
      </c>
      <c r="M803" t="s">
        <v>1415</v>
      </c>
      <c r="N803">
        <v>62</v>
      </c>
      <c r="O803" t="s">
        <v>16</v>
      </c>
      <c r="P803" t="s">
        <v>19</v>
      </c>
      <c r="Q803" t="s">
        <v>106</v>
      </c>
      <c r="R803" t="s">
        <v>12</v>
      </c>
      <c r="S803">
        <v>1</v>
      </c>
      <c r="T803">
        <v>244.25</v>
      </c>
      <c r="U803">
        <v>0.09</v>
      </c>
      <c r="V803">
        <v>222.26750000000001</v>
      </c>
      <c r="W803" t="s">
        <v>1826</v>
      </c>
    </row>
    <row r="804" spans="1:23">
      <c r="A804" s="27">
        <v>45302</v>
      </c>
      <c r="B804" t="s">
        <v>78</v>
      </c>
      <c r="C804" t="s">
        <v>1596</v>
      </c>
      <c r="D804" t="s">
        <v>3878</v>
      </c>
      <c r="E804" t="s">
        <v>1566</v>
      </c>
      <c r="F804" t="s">
        <v>3879</v>
      </c>
      <c r="G804" t="s">
        <v>1629</v>
      </c>
      <c r="H804" t="s">
        <v>1776</v>
      </c>
      <c r="I804" t="s">
        <v>1777</v>
      </c>
      <c r="J804" t="s">
        <v>1754</v>
      </c>
      <c r="K804" t="s">
        <v>1778</v>
      </c>
      <c r="L804" t="s">
        <v>1772</v>
      </c>
      <c r="M804" t="s">
        <v>79</v>
      </c>
      <c r="N804">
        <v>60</v>
      </c>
      <c r="O804" t="s">
        <v>16</v>
      </c>
      <c r="P804" t="s">
        <v>19</v>
      </c>
      <c r="Q804" t="s">
        <v>92</v>
      </c>
      <c r="R804" t="s">
        <v>12</v>
      </c>
      <c r="S804">
        <v>4</v>
      </c>
      <c r="T804">
        <v>73.55</v>
      </c>
      <c r="U804">
        <v>0.24</v>
      </c>
      <c r="V804">
        <v>223.59200000000001</v>
      </c>
      <c r="W804" t="s">
        <v>1824</v>
      </c>
    </row>
    <row r="805" spans="1:23">
      <c r="A805" s="27">
        <v>45302</v>
      </c>
      <c r="B805" t="s">
        <v>598</v>
      </c>
      <c r="C805" t="s">
        <v>1726</v>
      </c>
      <c r="D805" t="s">
        <v>3950</v>
      </c>
      <c r="E805" t="s">
        <v>1558</v>
      </c>
      <c r="F805" t="s">
        <v>3906</v>
      </c>
      <c r="G805" t="s">
        <v>1733</v>
      </c>
      <c r="H805" t="s">
        <v>1752</v>
      </c>
      <c r="I805" t="s">
        <v>1753</v>
      </c>
      <c r="J805" t="s">
        <v>1754</v>
      </c>
      <c r="K805" t="s">
        <v>1755</v>
      </c>
      <c r="L805" t="s">
        <v>1756</v>
      </c>
      <c r="M805" t="s">
        <v>599</v>
      </c>
      <c r="N805">
        <v>60</v>
      </c>
      <c r="O805" t="s">
        <v>9</v>
      </c>
      <c r="P805" t="s">
        <v>19</v>
      </c>
      <c r="Q805" t="s">
        <v>30</v>
      </c>
      <c r="R805" t="s">
        <v>12</v>
      </c>
      <c r="S805">
        <v>2</v>
      </c>
      <c r="T805">
        <v>121.67</v>
      </c>
      <c r="U805">
        <v>0.08</v>
      </c>
      <c r="V805">
        <v>223.87280000000001</v>
      </c>
      <c r="W805" t="s">
        <v>1829</v>
      </c>
    </row>
    <row r="806" spans="1:23">
      <c r="A806" s="27">
        <v>45303</v>
      </c>
      <c r="B806" t="s">
        <v>1440</v>
      </c>
      <c r="C806" t="s">
        <v>1602</v>
      </c>
      <c r="D806" t="s">
        <v>3882</v>
      </c>
      <c r="E806" t="s">
        <v>1544</v>
      </c>
      <c r="F806" t="s">
        <v>3864</v>
      </c>
      <c r="G806" t="s">
        <v>1731</v>
      </c>
      <c r="H806" t="s">
        <v>1789</v>
      </c>
      <c r="I806" t="s">
        <v>1790</v>
      </c>
      <c r="J806" t="s">
        <v>1754</v>
      </c>
      <c r="K806" t="s">
        <v>1791</v>
      </c>
      <c r="L806" t="s">
        <v>1772</v>
      </c>
      <c r="M806" t="s">
        <v>1441</v>
      </c>
      <c r="N806">
        <v>63</v>
      </c>
      <c r="O806" t="s">
        <v>16</v>
      </c>
      <c r="P806" t="s">
        <v>19</v>
      </c>
      <c r="Q806" t="s">
        <v>70</v>
      </c>
      <c r="R806" t="s">
        <v>12</v>
      </c>
      <c r="S806">
        <v>1</v>
      </c>
      <c r="T806">
        <v>281.97000000000003</v>
      </c>
      <c r="U806">
        <v>0.2</v>
      </c>
      <c r="V806">
        <v>225.57599999999999</v>
      </c>
      <c r="W806" t="s">
        <v>1826</v>
      </c>
    </row>
    <row r="807" spans="1:23">
      <c r="A807" s="27">
        <v>45304</v>
      </c>
      <c r="B807" t="s">
        <v>598</v>
      </c>
      <c r="C807" t="s">
        <v>1682</v>
      </c>
      <c r="D807" t="s">
        <v>3927</v>
      </c>
      <c r="E807" t="s">
        <v>1563</v>
      </c>
      <c r="F807" t="s">
        <v>3848</v>
      </c>
      <c r="G807" t="s">
        <v>1556</v>
      </c>
      <c r="H807" t="s">
        <v>1752</v>
      </c>
      <c r="I807" t="s">
        <v>1753</v>
      </c>
      <c r="J807" t="s">
        <v>1754</v>
      </c>
      <c r="K807" t="s">
        <v>1755</v>
      </c>
      <c r="L807" t="s">
        <v>1756</v>
      </c>
      <c r="M807" t="s">
        <v>599</v>
      </c>
      <c r="N807">
        <v>60</v>
      </c>
      <c r="O807" t="s">
        <v>9</v>
      </c>
      <c r="P807" t="s">
        <v>19</v>
      </c>
      <c r="Q807" t="s">
        <v>167</v>
      </c>
      <c r="R807" t="s">
        <v>12</v>
      </c>
      <c r="S807">
        <v>1</v>
      </c>
      <c r="T807">
        <v>305.70999999999998</v>
      </c>
      <c r="U807">
        <v>0.26</v>
      </c>
      <c r="V807">
        <v>226.22540000000001</v>
      </c>
      <c r="W807" t="s">
        <v>1824</v>
      </c>
    </row>
    <row r="808" spans="1:23">
      <c r="A808" s="27">
        <v>45304</v>
      </c>
      <c r="B808" t="s">
        <v>1440</v>
      </c>
      <c r="C808" t="s">
        <v>1696</v>
      </c>
      <c r="D808" t="s">
        <v>3935</v>
      </c>
      <c r="E808" t="s">
        <v>1563</v>
      </c>
      <c r="F808" t="s">
        <v>3854</v>
      </c>
      <c r="G808" t="s">
        <v>1709</v>
      </c>
      <c r="H808" t="s">
        <v>1807</v>
      </c>
      <c r="I808" t="s">
        <v>1808</v>
      </c>
      <c r="J808" t="s">
        <v>1759</v>
      </c>
      <c r="K808" t="s">
        <v>1809</v>
      </c>
      <c r="L808" t="s">
        <v>1756</v>
      </c>
      <c r="M808" t="s">
        <v>1441</v>
      </c>
      <c r="N808">
        <v>63</v>
      </c>
      <c r="O808" t="s">
        <v>16</v>
      </c>
      <c r="P808" t="s">
        <v>19</v>
      </c>
      <c r="Q808" t="s">
        <v>291</v>
      </c>
      <c r="R808" t="s">
        <v>12</v>
      </c>
      <c r="S808">
        <v>3</v>
      </c>
      <c r="T808">
        <v>104.47</v>
      </c>
      <c r="U808">
        <v>0.27</v>
      </c>
      <c r="V808">
        <v>228.7893</v>
      </c>
      <c r="W808" t="s">
        <v>1826</v>
      </c>
    </row>
    <row r="809" spans="1:23">
      <c r="A809" s="27">
        <v>45307</v>
      </c>
      <c r="B809" t="s">
        <v>640</v>
      </c>
      <c r="C809" t="s">
        <v>1586</v>
      </c>
      <c r="D809" t="s">
        <v>3871</v>
      </c>
      <c r="E809" t="s">
        <v>1566</v>
      </c>
      <c r="F809" t="s">
        <v>3872</v>
      </c>
      <c r="G809" t="s">
        <v>1743</v>
      </c>
      <c r="H809" t="s">
        <v>1766</v>
      </c>
      <c r="I809" t="s">
        <v>1767</v>
      </c>
      <c r="J809" t="s">
        <v>1759</v>
      </c>
      <c r="K809" t="s">
        <v>1768</v>
      </c>
      <c r="L809" t="s">
        <v>1765</v>
      </c>
      <c r="M809" t="s">
        <v>641</v>
      </c>
      <c r="N809">
        <v>60</v>
      </c>
      <c r="O809" t="s">
        <v>9</v>
      </c>
      <c r="P809" t="s">
        <v>19</v>
      </c>
      <c r="Q809" t="s">
        <v>74</v>
      </c>
      <c r="R809" t="s">
        <v>12</v>
      </c>
      <c r="S809">
        <v>1</v>
      </c>
      <c r="T809">
        <v>270.45</v>
      </c>
      <c r="U809">
        <v>0.15</v>
      </c>
      <c r="V809">
        <v>229.88249999999999</v>
      </c>
      <c r="W809" t="s">
        <v>1826</v>
      </c>
    </row>
    <row r="810" spans="1:23">
      <c r="A810" s="27">
        <v>45308</v>
      </c>
      <c r="B810" t="s">
        <v>435</v>
      </c>
      <c r="C810" t="s">
        <v>1726</v>
      </c>
      <c r="D810" t="s">
        <v>3950</v>
      </c>
      <c r="E810" t="s">
        <v>1558</v>
      </c>
      <c r="F810" t="s">
        <v>3906</v>
      </c>
      <c r="G810" t="s">
        <v>1735</v>
      </c>
      <c r="H810" t="s">
        <v>1794</v>
      </c>
      <c r="I810" t="s">
        <v>1795</v>
      </c>
      <c r="J810" t="s">
        <v>1759</v>
      </c>
      <c r="K810" t="s">
        <v>1796</v>
      </c>
      <c r="L810" t="s">
        <v>1772</v>
      </c>
      <c r="M810" t="s">
        <v>436</v>
      </c>
      <c r="N810">
        <v>62</v>
      </c>
      <c r="O810" t="s">
        <v>16</v>
      </c>
      <c r="P810" t="s">
        <v>19</v>
      </c>
      <c r="Q810" t="s">
        <v>22</v>
      </c>
      <c r="R810" t="s">
        <v>12</v>
      </c>
      <c r="S810">
        <v>2</v>
      </c>
      <c r="T810">
        <v>121.37</v>
      </c>
      <c r="U810">
        <v>0.05</v>
      </c>
      <c r="V810">
        <v>230.60300000000001</v>
      </c>
      <c r="W810" t="s">
        <v>1824</v>
      </c>
    </row>
    <row r="811" spans="1:23">
      <c r="A811" s="27">
        <v>45308</v>
      </c>
      <c r="B811" t="s">
        <v>1086</v>
      </c>
      <c r="C811" t="s">
        <v>1728</v>
      </c>
      <c r="D811" t="s">
        <v>3951</v>
      </c>
      <c r="E811" t="s">
        <v>1563</v>
      </c>
      <c r="F811" t="s">
        <v>3848</v>
      </c>
      <c r="G811" t="s">
        <v>1611</v>
      </c>
      <c r="H811" t="s">
        <v>1804</v>
      </c>
      <c r="I811" t="s">
        <v>1805</v>
      </c>
      <c r="J811" t="s">
        <v>1784</v>
      </c>
      <c r="K811" t="s">
        <v>1806</v>
      </c>
      <c r="L811" t="s">
        <v>1756</v>
      </c>
      <c r="M811" t="s">
        <v>1087</v>
      </c>
      <c r="N811">
        <v>58</v>
      </c>
      <c r="O811" t="s">
        <v>16</v>
      </c>
      <c r="P811" t="s">
        <v>19</v>
      </c>
      <c r="Q811" t="s">
        <v>167</v>
      </c>
      <c r="R811" t="s">
        <v>12</v>
      </c>
      <c r="S811">
        <v>1</v>
      </c>
      <c r="T811">
        <v>269.25</v>
      </c>
      <c r="U811">
        <v>0.14000000000000001</v>
      </c>
      <c r="V811">
        <v>231.55500000000001</v>
      </c>
      <c r="W811" t="s">
        <v>1824</v>
      </c>
    </row>
    <row r="812" spans="1:23">
      <c r="A812" s="27">
        <v>45309</v>
      </c>
      <c r="B812" t="s">
        <v>402</v>
      </c>
      <c r="C812" t="s">
        <v>1572</v>
      </c>
      <c r="D812" t="s">
        <v>3860</v>
      </c>
      <c r="E812" t="s">
        <v>1558</v>
      </c>
      <c r="F812" t="s">
        <v>3861</v>
      </c>
      <c r="G812" t="s">
        <v>1554</v>
      </c>
      <c r="H812" t="s">
        <v>1752</v>
      </c>
      <c r="I812" t="s">
        <v>1753</v>
      </c>
      <c r="J812" t="s">
        <v>1754</v>
      </c>
      <c r="K812" t="s">
        <v>1755</v>
      </c>
      <c r="L812" t="s">
        <v>1756</v>
      </c>
      <c r="M812" t="s">
        <v>403</v>
      </c>
      <c r="N812">
        <v>53</v>
      </c>
      <c r="O812" t="s">
        <v>16</v>
      </c>
      <c r="P812" t="s">
        <v>19</v>
      </c>
      <c r="Q812" t="s">
        <v>328</v>
      </c>
      <c r="R812" t="s">
        <v>12</v>
      </c>
      <c r="S812">
        <v>1</v>
      </c>
      <c r="T812">
        <v>281.83</v>
      </c>
      <c r="U812">
        <v>0.16</v>
      </c>
      <c r="V812">
        <v>236.7372</v>
      </c>
      <c r="W812" t="s">
        <v>1826</v>
      </c>
    </row>
    <row r="813" spans="1:23">
      <c r="A813" s="27">
        <v>45311</v>
      </c>
      <c r="B813" t="s">
        <v>579</v>
      </c>
      <c r="C813" t="s">
        <v>1646</v>
      </c>
      <c r="D813" t="s">
        <v>3908</v>
      </c>
      <c r="E813" t="s">
        <v>1558</v>
      </c>
      <c r="F813" t="s">
        <v>3909</v>
      </c>
      <c r="G813" t="s">
        <v>1579</v>
      </c>
      <c r="H813" t="s">
        <v>1792</v>
      </c>
      <c r="I813" t="s">
        <v>1793</v>
      </c>
      <c r="J813" t="s">
        <v>1763</v>
      </c>
      <c r="K813" t="s">
        <v>395</v>
      </c>
      <c r="L813" t="s">
        <v>1772</v>
      </c>
      <c r="M813" t="s">
        <v>580</v>
      </c>
      <c r="N813">
        <v>56</v>
      </c>
      <c r="O813" t="s">
        <v>9</v>
      </c>
      <c r="P813" t="s">
        <v>19</v>
      </c>
      <c r="Q813" t="s">
        <v>156</v>
      </c>
      <c r="R813" t="s">
        <v>12</v>
      </c>
      <c r="S813">
        <v>1</v>
      </c>
      <c r="T813">
        <v>325.08</v>
      </c>
      <c r="U813">
        <v>0.26</v>
      </c>
      <c r="V813">
        <v>240.5592</v>
      </c>
      <c r="W813" t="s">
        <v>1826</v>
      </c>
    </row>
    <row r="814" spans="1:23">
      <c r="A814" s="27">
        <v>45311</v>
      </c>
      <c r="B814" t="s">
        <v>696</v>
      </c>
      <c r="C814" t="s">
        <v>1690</v>
      </c>
      <c r="D814" t="s">
        <v>3932</v>
      </c>
      <c r="E814" t="s">
        <v>1558</v>
      </c>
      <c r="F814" t="s">
        <v>3861</v>
      </c>
      <c r="G814" t="s">
        <v>1577</v>
      </c>
      <c r="H814" t="s">
        <v>1810</v>
      </c>
      <c r="I814" t="s">
        <v>1811</v>
      </c>
      <c r="J814" t="s">
        <v>1754</v>
      </c>
      <c r="K814" t="s">
        <v>1812</v>
      </c>
      <c r="L814" t="s">
        <v>1756</v>
      </c>
      <c r="M814" t="s">
        <v>697</v>
      </c>
      <c r="N814">
        <v>61</v>
      </c>
      <c r="O814" t="s">
        <v>9</v>
      </c>
      <c r="P814" t="s">
        <v>19</v>
      </c>
      <c r="Q814" t="s">
        <v>113</v>
      </c>
      <c r="R814" t="s">
        <v>12</v>
      </c>
      <c r="S814">
        <v>1</v>
      </c>
      <c r="T814">
        <v>250.95</v>
      </c>
      <c r="U814">
        <v>0.03</v>
      </c>
      <c r="V814">
        <v>243.42150000000001</v>
      </c>
      <c r="W814" t="s">
        <v>1826</v>
      </c>
    </row>
    <row r="815" spans="1:23">
      <c r="A815" s="27">
        <v>45313</v>
      </c>
      <c r="B815" t="s">
        <v>59</v>
      </c>
      <c r="C815" t="s">
        <v>1614</v>
      </c>
      <c r="D815" t="s">
        <v>3889</v>
      </c>
      <c r="E815" t="s">
        <v>1544</v>
      </c>
      <c r="F815" t="s">
        <v>3864</v>
      </c>
      <c r="G815" t="s">
        <v>1725</v>
      </c>
      <c r="H815" t="s">
        <v>1776</v>
      </c>
      <c r="I815" t="s">
        <v>1777</v>
      </c>
      <c r="J815" t="s">
        <v>1754</v>
      </c>
      <c r="K815" t="s">
        <v>1778</v>
      </c>
      <c r="L815" t="s">
        <v>1772</v>
      </c>
      <c r="M815" t="s">
        <v>60</v>
      </c>
      <c r="N815">
        <v>55</v>
      </c>
      <c r="O815" t="s">
        <v>16</v>
      </c>
      <c r="P815" t="s">
        <v>19</v>
      </c>
      <c r="Q815" t="s">
        <v>237</v>
      </c>
      <c r="R815" t="s">
        <v>12</v>
      </c>
      <c r="S815">
        <v>2</v>
      </c>
      <c r="T815">
        <v>159.93</v>
      </c>
      <c r="U815">
        <v>0.2</v>
      </c>
      <c r="V815">
        <v>255.88800000000001</v>
      </c>
      <c r="W815" t="s">
        <v>1829</v>
      </c>
    </row>
    <row r="816" spans="1:23">
      <c r="A816" s="27">
        <v>45313</v>
      </c>
      <c r="B816" t="s">
        <v>1050</v>
      </c>
      <c r="C816" t="s">
        <v>1555</v>
      </c>
      <c r="D816" t="s">
        <v>3847</v>
      </c>
      <c r="E816" t="s">
        <v>1547</v>
      </c>
      <c r="F816" t="s">
        <v>3848</v>
      </c>
      <c r="G816" t="s">
        <v>1629</v>
      </c>
      <c r="H816" t="s">
        <v>1782</v>
      </c>
      <c r="I816" t="s">
        <v>1783</v>
      </c>
      <c r="J816" t="s">
        <v>1784</v>
      </c>
      <c r="K816" t="s">
        <v>1785</v>
      </c>
      <c r="L816" t="s">
        <v>1772</v>
      </c>
      <c r="M816" t="s">
        <v>1051</v>
      </c>
      <c r="N816">
        <v>50</v>
      </c>
      <c r="O816" t="s">
        <v>16</v>
      </c>
      <c r="P816" t="s">
        <v>19</v>
      </c>
      <c r="Q816" t="s">
        <v>233</v>
      </c>
      <c r="R816" t="s">
        <v>12</v>
      </c>
      <c r="S816">
        <v>3</v>
      </c>
      <c r="T816">
        <v>120.77</v>
      </c>
      <c r="U816">
        <v>0.28999999999999998</v>
      </c>
      <c r="V816">
        <v>257.24009999999998</v>
      </c>
      <c r="W816" t="s">
        <v>1829</v>
      </c>
    </row>
    <row r="817" spans="1:23">
      <c r="A817" s="27">
        <v>45314</v>
      </c>
      <c r="B817" t="s">
        <v>455</v>
      </c>
      <c r="C817" t="s">
        <v>1736</v>
      </c>
      <c r="D817" t="s">
        <v>3955</v>
      </c>
      <c r="E817" t="s">
        <v>1558</v>
      </c>
      <c r="F817" t="s">
        <v>3850</v>
      </c>
      <c r="G817" t="s">
        <v>1687</v>
      </c>
      <c r="H817" t="s">
        <v>1807</v>
      </c>
      <c r="I817" t="s">
        <v>1808</v>
      </c>
      <c r="J817" t="s">
        <v>1759</v>
      </c>
      <c r="K817" t="s">
        <v>1809</v>
      </c>
      <c r="L817" t="s">
        <v>1756</v>
      </c>
      <c r="M817" t="s">
        <v>456</v>
      </c>
      <c r="N817">
        <v>62</v>
      </c>
      <c r="O817" t="s">
        <v>16</v>
      </c>
      <c r="P817" t="s">
        <v>19</v>
      </c>
      <c r="Q817" t="s">
        <v>113</v>
      </c>
      <c r="R817" t="s">
        <v>12</v>
      </c>
      <c r="S817">
        <v>1</v>
      </c>
      <c r="T817">
        <v>355.31</v>
      </c>
      <c r="U817">
        <v>0.27</v>
      </c>
      <c r="V817">
        <v>259.37630000000001</v>
      </c>
      <c r="W817" t="s">
        <v>1826</v>
      </c>
    </row>
    <row r="818" spans="1:23">
      <c r="A818" s="27">
        <v>45314</v>
      </c>
      <c r="B818" t="s">
        <v>1524</v>
      </c>
      <c r="C818" t="s">
        <v>1726</v>
      </c>
      <c r="D818" t="s">
        <v>3950</v>
      </c>
      <c r="E818" t="s">
        <v>1558</v>
      </c>
      <c r="F818" t="s">
        <v>3906</v>
      </c>
      <c r="G818" t="s">
        <v>1695</v>
      </c>
      <c r="H818" t="s">
        <v>1799</v>
      </c>
      <c r="I818" t="s">
        <v>1800</v>
      </c>
      <c r="J818" t="s">
        <v>1763</v>
      </c>
      <c r="K818" t="s">
        <v>207</v>
      </c>
      <c r="L818" t="s">
        <v>1765</v>
      </c>
      <c r="M818" t="s">
        <v>1525</v>
      </c>
      <c r="N818">
        <v>56</v>
      </c>
      <c r="O818" t="s">
        <v>9</v>
      </c>
      <c r="P818" t="s">
        <v>19</v>
      </c>
      <c r="Q818" t="s">
        <v>66</v>
      </c>
      <c r="R818" t="s">
        <v>12</v>
      </c>
      <c r="S818">
        <v>4</v>
      </c>
      <c r="T818">
        <v>79.75</v>
      </c>
      <c r="U818">
        <v>0.18</v>
      </c>
      <c r="V818">
        <v>261.58</v>
      </c>
      <c r="W818" t="s">
        <v>1824</v>
      </c>
    </row>
    <row r="819" spans="1:23">
      <c r="A819" s="27">
        <v>45315</v>
      </c>
      <c r="B819" t="s">
        <v>520</v>
      </c>
      <c r="C819" t="s">
        <v>1668</v>
      </c>
      <c r="D819" t="s">
        <v>3920</v>
      </c>
      <c r="E819" t="s">
        <v>1558</v>
      </c>
      <c r="F819" t="s">
        <v>3909</v>
      </c>
      <c r="G819" t="s">
        <v>1671</v>
      </c>
      <c r="H819" t="s">
        <v>1789</v>
      </c>
      <c r="I819" t="s">
        <v>1790</v>
      </c>
      <c r="J819" t="s">
        <v>1754</v>
      </c>
      <c r="K819" t="s">
        <v>1791</v>
      </c>
      <c r="L819" t="s">
        <v>1772</v>
      </c>
      <c r="M819" t="s">
        <v>521</v>
      </c>
      <c r="N819">
        <v>60</v>
      </c>
      <c r="O819" t="s">
        <v>16</v>
      </c>
      <c r="P819" t="s">
        <v>19</v>
      </c>
      <c r="Q819" t="s">
        <v>35</v>
      </c>
      <c r="R819" t="s">
        <v>12</v>
      </c>
      <c r="S819">
        <v>3</v>
      </c>
      <c r="T819">
        <v>118.25</v>
      </c>
      <c r="U819">
        <v>0.26</v>
      </c>
      <c r="V819">
        <v>262.51499999999999</v>
      </c>
      <c r="W819" t="s">
        <v>1824</v>
      </c>
    </row>
    <row r="820" spans="1:23">
      <c r="A820" s="27">
        <v>45316</v>
      </c>
      <c r="B820" t="s">
        <v>1343</v>
      </c>
      <c r="C820" t="s">
        <v>1570</v>
      </c>
      <c r="D820" t="s">
        <v>3859</v>
      </c>
      <c r="E820" t="s">
        <v>1563</v>
      </c>
      <c r="F820" t="s">
        <v>3848</v>
      </c>
      <c r="G820" t="s">
        <v>1623</v>
      </c>
      <c r="H820" t="s">
        <v>1779</v>
      </c>
      <c r="I820" t="s">
        <v>1780</v>
      </c>
      <c r="J820" t="s">
        <v>1763</v>
      </c>
      <c r="K820" t="s">
        <v>1781</v>
      </c>
      <c r="L820" t="s">
        <v>1772</v>
      </c>
      <c r="M820" t="s">
        <v>1344</v>
      </c>
      <c r="N820">
        <v>51</v>
      </c>
      <c r="O820" t="s">
        <v>16</v>
      </c>
      <c r="P820" t="s">
        <v>19</v>
      </c>
      <c r="Q820" t="s">
        <v>81</v>
      </c>
      <c r="R820" t="s">
        <v>12</v>
      </c>
      <c r="S820">
        <v>3</v>
      </c>
      <c r="T820">
        <v>110.99</v>
      </c>
      <c r="U820">
        <v>0.21</v>
      </c>
      <c r="V820">
        <v>263.04629999999997</v>
      </c>
      <c r="W820" t="s">
        <v>1826</v>
      </c>
    </row>
    <row r="821" spans="1:23">
      <c r="A821" s="27">
        <v>45317</v>
      </c>
      <c r="B821" t="s">
        <v>1086</v>
      </c>
      <c r="C821" t="s">
        <v>1640</v>
      </c>
      <c r="D821" t="s">
        <v>3904</v>
      </c>
      <c r="E821" t="s">
        <v>1547</v>
      </c>
      <c r="F821" t="s">
        <v>3843</v>
      </c>
      <c r="G821" t="s">
        <v>1625</v>
      </c>
      <c r="H821" t="s">
        <v>1786</v>
      </c>
      <c r="I821" t="s">
        <v>1787</v>
      </c>
      <c r="J821" t="s">
        <v>1763</v>
      </c>
      <c r="K821" t="s">
        <v>1788</v>
      </c>
      <c r="L821" t="s">
        <v>1756</v>
      </c>
      <c r="M821" t="s">
        <v>1087</v>
      </c>
      <c r="N821">
        <v>58</v>
      </c>
      <c r="O821" t="s">
        <v>16</v>
      </c>
      <c r="P821" t="s">
        <v>19</v>
      </c>
      <c r="Q821" t="s">
        <v>92</v>
      </c>
      <c r="R821" t="s">
        <v>12</v>
      </c>
      <c r="S821">
        <v>2</v>
      </c>
      <c r="T821">
        <v>152.25</v>
      </c>
      <c r="U821">
        <v>0.13</v>
      </c>
      <c r="V821">
        <v>264.91500000000002</v>
      </c>
      <c r="W821" t="s">
        <v>1826</v>
      </c>
    </row>
    <row r="822" spans="1:23">
      <c r="A822" s="27">
        <v>45318</v>
      </c>
      <c r="B822" t="s">
        <v>1217</v>
      </c>
      <c r="C822" t="s">
        <v>1570</v>
      </c>
      <c r="D822" t="s">
        <v>3859</v>
      </c>
      <c r="E822" t="s">
        <v>1563</v>
      </c>
      <c r="F822" t="s">
        <v>3848</v>
      </c>
      <c r="G822" t="s">
        <v>1617</v>
      </c>
      <c r="H822" t="s">
        <v>1752</v>
      </c>
      <c r="I822" t="s">
        <v>1753</v>
      </c>
      <c r="J822" t="s">
        <v>1754</v>
      </c>
      <c r="K822" t="s">
        <v>1755</v>
      </c>
      <c r="L822" t="s">
        <v>1756</v>
      </c>
      <c r="M822" t="s">
        <v>1218</v>
      </c>
      <c r="N822">
        <v>56</v>
      </c>
      <c r="O822" t="s">
        <v>9</v>
      </c>
      <c r="P822" t="s">
        <v>19</v>
      </c>
      <c r="Q822" t="s">
        <v>194</v>
      </c>
      <c r="R822" t="s">
        <v>12</v>
      </c>
      <c r="S822">
        <v>1</v>
      </c>
      <c r="T822">
        <v>362.93</v>
      </c>
      <c r="U822">
        <v>0.27</v>
      </c>
      <c r="V822">
        <v>264.93889999999999</v>
      </c>
      <c r="W822" t="s">
        <v>1824</v>
      </c>
    </row>
    <row r="823" spans="1:23">
      <c r="A823" s="27">
        <v>45318</v>
      </c>
      <c r="B823" t="s">
        <v>1513</v>
      </c>
      <c r="C823" t="s">
        <v>1568</v>
      </c>
      <c r="D823" t="s">
        <v>3857</v>
      </c>
      <c r="E823" t="s">
        <v>1544</v>
      </c>
      <c r="F823" t="s">
        <v>3858</v>
      </c>
      <c r="G823" t="s">
        <v>1641</v>
      </c>
      <c r="H823" t="s">
        <v>1807</v>
      </c>
      <c r="I823" t="s">
        <v>1808</v>
      </c>
      <c r="J823" t="s">
        <v>1759</v>
      </c>
      <c r="K823" t="s">
        <v>1809</v>
      </c>
      <c r="L823" t="s">
        <v>1756</v>
      </c>
      <c r="M823" t="s">
        <v>1514</v>
      </c>
      <c r="N823">
        <v>59</v>
      </c>
      <c r="O823" t="s">
        <v>16</v>
      </c>
      <c r="P823" t="s">
        <v>19</v>
      </c>
      <c r="Q823" t="s">
        <v>96</v>
      </c>
      <c r="R823" t="s">
        <v>12</v>
      </c>
      <c r="S823">
        <v>3</v>
      </c>
      <c r="T823">
        <v>121.76</v>
      </c>
      <c r="U823">
        <v>0.27</v>
      </c>
      <c r="V823">
        <v>266.65440000000001</v>
      </c>
      <c r="W823" t="s">
        <v>1829</v>
      </c>
    </row>
    <row r="824" spans="1:23">
      <c r="A824" s="27">
        <v>45319</v>
      </c>
      <c r="B824" t="s">
        <v>475</v>
      </c>
      <c r="C824" t="s">
        <v>1618</v>
      </c>
      <c r="D824" t="s">
        <v>3891</v>
      </c>
      <c r="E824" t="s">
        <v>1544</v>
      </c>
      <c r="F824" t="s">
        <v>3852</v>
      </c>
      <c r="G824" t="s">
        <v>1663</v>
      </c>
      <c r="H824" t="s">
        <v>1757</v>
      </c>
      <c r="I824" t="s">
        <v>1758</v>
      </c>
      <c r="J824" t="s">
        <v>1759</v>
      </c>
      <c r="K824" t="s">
        <v>1760</v>
      </c>
      <c r="L824" t="s">
        <v>1756</v>
      </c>
      <c r="M824" t="s">
        <v>476</v>
      </c>
      <c r="N824">
        <v>63</v>
      </c>
      <c r="O824" t="s">
        <v>16</v>
      </c>
      <c r="P824" t="s">
        <v>19</v>
      </c>
      <c r="Q824" t="s">
        <v>715</v>
      </c>
      <c r="R824" t="s">
        <v>12</v>
      </c>
      <c r="S824">
        <v>2</v>
      </c>
      <c r="T824">
        <v>157.18</v>
      </c>
      <c r="U824">
        <v>0.15</v>
      </c>
      <c r="V824">
        <v>267.20600000000002</v>
      </c>
      <c r="W824" t="s">
        <v>1824</v>
      </c>
    </row>
    <row r="825" spans="1:23">
      <c r="A825" s="27">
        <v>45322</v>
      </c>
      <c r="B825" t="s">
        <v>579</v>
      </c>
      <c r="C825" t="s">
        <v>1710</v>
      </c>
      <c r="D825" t="s">
        <v>3942</v>
      </c>
      <c r="E825" t="s">
        <v>1566</v>
      </c>
      <c r="F825" t="s">
        <v>3872</v>
      </c>
      <c r="G825" t="s">
        <v>1701</v>
      </c>
      <c r="H825" t="s">
        <v>1786</v>
      </c>
      <c r="I825" t="s">
        <v>1787</v>
      </c>
      <c r="J825" t="s">
        <v>1763</v>
      </c>
      <c r="K825" t="s">
        <v>1788</v>
      </c>
      <c r="L825" t="s">
        <v>1756</v>
      </c>
      <c r="M825" t="s">
        <v>580</v>
      </c>
      <c r="N825">
        <v>56</v>
      </c>
      <c r="O825" t="s">
        <v>9</v>
      </c>
      <c r="P825" t="s">
        <v>19</v>
      </c>
      <c r="Q825" t="s">
        <v>35</v>
      </c>
      <c r="R825" t="s">
        <v>12</v>
      </c>
      <c r="S825">
        <v>3</v>
      </c>
      <c r="T825">
        <v>113.87</v>
      </c>
      <c r="U825">
        <v>0.21</v>
      </c>
      <c r="V825">
        <v>269.87189999999998</v>
      </c>
      <c r="W825" t="s">
        <v>1829</v>
      </c>
    </row>
    <row r="826" spans="1:23">
      <c r="A826" s="27">
        <v>45322</v>
      </c>
      <c r="B826" t="s">
        <v>181</v>
      </c>
      <c r="C826" t="s">
        <v>1676</v>
      </c>
      <c r="D826" t="s">
        <v>3924</v>
      </c>
      <c r="E826" t="s">
        <v>1558</v>
      </c>
      <c r="F826" t="s">
        <v>3906</v>
      </c>
      <c r="G826" t="s">
        <v>1681</v>
      </c>
      <c r="H826" t="s">
        <v>1761</v>
      </c>
      <c r="I826" t="s">
        <v>1762</v>
      </c>
      <c r="J826" t="s">
        <v>1763</v>
      </c>
      <c r="K826" t="s">
        <v>1764</v>
      </c>
      <c r="L826" t="s">
        <v>1765</v>
      </c>
      <c r="M826" t="s">
        <v>182</v>
      </c>
      <c r="N826">
        <v>54</v>
      </c>
      <c r="O826" t="s">
        <v>16</v>
      </c>
      <c r="P826" t="s">
        <v>19</v>
      </c>
      <c r="Q826" t="s">
        <v>328</v>
      </c>
      <c r="R826" t="s">
        <v>12</v>
      </c>
      <c r="S826">
        <v>2</v>
      </c>
      <c r="T826">
        <v>138.41</v>
      </c>
      <c r="U826">
        <v>0.02</v>
      </c>
      <c r="V826">
        <v>271.28359999999998</v>
      </c>
      <c r="W826" t="s">
        <v>1829</v>
      </c>
    </row>
    <row r="827" spans="1:23">
      <c r="A827" s="27">
        <v>45322</v>
      </c>
      <c r="B827" t="s">
        <v>893</v>
      </c>
      <c r="C827" t="s">
        <v>1718</v>
      </c>
      <c r="D827" t="s">
        <v>3946</v>
      </c>
      <c r="E827" t="s">
        <v>1547</v>
      </c>
      <c r="F827" t="s">
        <v>3848</v>
      </c>
      <c r="G827" t="s">
        <v>1737</v>
      </c>
      <c r="H827" t="s">
        <v>1813</v>
      </c>
      <c r="I827" t="s">
        <v>1814</v>
      </c>
      <c r="J827" t="s">
        <v>1754</v>
      </c>
      <c r="K827" t="s">
        <v>1815</v>
      </c>
      <c r="L827" t="s">
        <v>1772</v>
      </c>
      <c r="M827" t="s">
        <v>894</v>
      </c>
      <c r="N827">
        <v>59</v>
      </c>
      <c r="O827" t="s">
        <v>9</v>
      </c>
      <c r="P827" t="s">
        <v>19</v>
      </c>
      <c r="Q827" t="s">
        <v>317</v>
      </c>
      <c r="R827" t="s">
        <v>12</v>
      </c>
      <c r="S827">
        <v>3</v>
      </c>
      <c r="T827">
        <v>104.33</v>
      </c>
      <c r="U827">
        <v>0.13</v>
      </c>
      <c r="V827">
        <v>272.30130000000003</v>
      </c>
      <c r="W827" t="s">
        <v>1826</v>
      </c>
    </row>
    <row r="828" spans="1:23">
      <c r="A828" s="27">
        <v>45325</v>
      </c>
      <c r="B828" t="s">
        <v>613</v>
      </c>
      <c r="C828" t="s">
        <v>1746</v>
      </c>
      <c r="D828" t="s">
        <v>3960</v>
      </c>
      <c r="E828" t="s">
        <v>1544</v>
      </c>
      <c r="F828" t="s">
        <v>3858</v>
      </c>
      <c r="G828" t="s">
        <v>1673</v>
      </c>
      <c r="H828" t="s">
        <v>1813</v>
      </c>
      <c r="I828" t="s">
        <v>1814</v>
      </c>
      <c r="J828" t="s">
        <v>1754</v>
      </c>
      <c r="K828" t="s">
        <v>1815</v>
      </c>
      <c r="L828" t="s">
        <v>1772</v>
      </c>
      <c r="M828" t="s">
        <v>614</v>
      </c>
      <c r="N828">
        <v>53</v>
      </c>
      <c r="O828" t="s">
        <v>9</v>
      </c>
      <c r="P828" t="s">
        <v>19</v>
      </c>
      <c r="Q828" t="s">
        <v>99</v>
      </c>
      <c r="R828" t="s">
        <v>12</v>
      </c>
      <c r="S828">
        <v>3</v>
      </c>
      <c r="T828">
        <v>112.77</v>
      </c>
      <c r="U828">
        <v>0.19</v>
      </c>
      <c r="V828">
        <v>274.03109999999998</v>
      </c>
      <c r="W828" t="s">
        <v>1824</v>
      </c>
    </row>
    <row r="829" spans="1:23">
      <c r="A829" s="27">
        <v>45325</v>
      </c>
      <c r="B829" t="s">
        <v>1510</v>
      </c>
      <c r="C829" t="s">
        <v>1565</v>
      </c>
      <c r="D829" t="s">
        <v>3855</v>
      </c>
      <c r="E829" t="s">
        <v>1566</v>
      </c>
      <c r="F829" t="s">
        <v>3856</v>
      </c>
      <c r="G829" t="s">
        <v>1745</v>
      </c>
      <c r="H829" t="s">
        <v>1761</v>
      </c>
      <c r="I829" t="s">
        <v>1762</v>
      </c>
      <c r="J829" t="s">
        <v>1763</v>
      </c>
      <c r="K829" t="s">
        <v>1764</v>
      </c>
      <c r="L829" t="s">
        <v>1765</v>
      </c>
      <c r="M829" t="s">
        <v>1511</v>
      </c>
      <c r="N829">
        <v>52</v>
      </c>
      <c r="O829" t="s">
        <v>16</v>
      </c>
      <c r="P829" t="s">
        <v>19</v>
      </c>
      <c r="Q829" t="s">
        <v>324</v>
      </c>
      <c r="R829" t="s">
        <v>12</v>
      </c>
      <c r="S829">
        <v>1</v>
      </c>
      <c r="T829">
        <v>312.91000000000003</v>
      </c>
      <c r="U829">
        <v>0.12</v>
      </c>
      <c r="V829">
        <v>275.36079999999998</v>
      </c>
      <c r="W829" t="s">
        <v>1829</v>
      </c>
    </row>
    <row r="830" spans="1:23">
      <c r="A830" s="27">
        <v>45326</v>
      </c>
      <c r="B830" t="s">
        <v>1295</v>
      </c>
      <c r="C830" t="s">
        <v>1582</v>
      </c>
      <c r="D830" t="s">
        <v>3869</v>
      </c>
      <c r="E830" t="s">
        <v>1566</v>
      </c>
      <c r="F830" t="s">
        <v>3848</v>
      </c>
      <c r="G830" t="s">
        <v>1593</v>
      </c>
      <c r="H830" t="s">
        <v>1804</v>
      </c>
      <c r="I830" t="s">
        <v>1805</v>
      </c>
      <c r="J830" t="s">
        <v>1784</v>
      </c>
      <c r="K830" t="s">
        <v>1806</v>
      </c>
      <c r="L830" t="s">
        <v>1756</v>
      </c>
      <c r="M830" t="s">
        <v>1296</v>
      </c>
      <c r="N830">
        <v>64</v>
      </c>
      <c r="O830" t="s">
        <v>16</v>
      </c>
      <c r="P830" t="s">
        <v>19</v>
      </c>
      <c r="Q830" t="s">
        <v>233</v>
      </c>
      <c r="R830" t="s">
        <v>12</v>
      </c>
      <c r="S830">
        <v>3</v>
      </c>
      <c r="T830">
        <v>123.74</v>
      </c>
      <c r="U830">
        <v>0.23</v>
      </c>
      <c r="V830">
        <v>285.83940000000001</v>
      </c>
      <c r="W830" t="s">
        <v>1829</v>
      </c>
    </row>
    <row r="831" spans="1:23">
      <c r="A831" s="27">
        <v>45327</v>
      </c>
      <c r="B831" t="s">
        <v>681</v>
      </c>
      <c r="C831" t="s">
        <v>1616</v>
      </c>
      <c r="D831" t="s">
        <v>3890</v>
      </c>
      <c r="E831" t="s">
        <v>1563</v>
      </c>
      <c r="F831" t="s">
        <v>3839</v>
      </c>
      <c r="G831" t="s">
        <v>1659</v>
      </c>
      <c r="H831" t="s">
        <v>1786</v>
      </c>
      <c r="I831" t="s">
        <v>1787</v>
      </c>
      <c r="J831" t="s">
        <v>1763</v>
      </c>
      <c r="K831" t="s">
        <v>1788</v>
      </c>
      <c r="L831" t="s">
        <v>1756</v>
      </c>
      <c r="M831" t="s">
        <v>682</v>
      </c>
      <c r="N831">
        <v>50</v>
      </c>
      <c r="O831" t="s">
        <v>16</v>
      </c>
      <c r="P831" t="s">
        <v>19</v>
      </c>
      <c r="Q831" t="s">
        <v>43</v>
      </c>
      <c r="R831" t="s">
        <v>12</v>
      </c>
      <c r="S831">
        <v>2</v>
      </c>
      <c r="T831">
        <v>166.26</v>
      </c>
      <c r="U831">
        <v>0.14000000000000001</v>
      </c>
      <c r="V831">
        <v>285.96719999999999</v>
      </c>
      <c r="W831" t="s">
        <v>1826</v>
      </c>
    </row>
    <row r="832" spans="1:23">
      <c r="A832" s="27">
        <v>45328</v>
      </c>
      <c r="B832" t="s">
        <v>27</v>
      </c>
      <c r="C832" t="s">
        <v>1732</v>
      </c>
      <c r="D832" t="s">
        <v>3953</v>
      </c>
      <c r="E832" t="s">
        <v>1544</v>
      </c>
      <c r="F832" t="s">
        <v>3866</v>
      </c>
      <c r="G832" t="s">
        <v>1653</v>
      </c>
      <c r="H832" t="s">
        <v>1810</v>
      </c>
      <c r="I832" t="s">
        <v>1811</v>
      </c>
      <c r="J832" t="s">
        <v>1754</v>
      </c>
      <c r="K832" t="s">
        <v>1812</v>
      </c>
      <c r="L832" t="s">
        <v>1756</v>
      </c>
      <c r="M832" t="s">
        <v>28</v>
      </c>
      <c r="N832">
        <v>64</v>
      </c>
      <c r="O832" t="s">
        <v>16</v>
      </c>
      <c r="P832" t="s">
        <v>19</v>
      </c>
      <c r="Q832" t="s">
        <v>39</v>
      </c>
      <c r="R832" t="s">
        <v>12</v>
      </c>
      <c r="S832">
        <v>2</v>
      </c>
      <c r="T832">
        <v>177.4</v>
      </c>
      <c r="U832">
        <v>0.19</v>
      </c>
      <c r="V832">
        <v>287.38799999999998</v>
      </c>
      <c r="W832" t="s">
        <v>1829</v>
      </c>
    </row>
    <row r="833" spans="1:23">
      <c r="A833" s="27">
        <v>45329</v>
      </c>
      <c r="B833" t="s">
        <v>375</v>
      </c>
      <c r="C833" t="s">
        <v>1744</v>
      </c>
      <c r="D833" t="s">
        <v>3959</v>
      </c>
      <c r="E833" t="s">
        <v>1563</v>
      </c>
      <c r="F833" t="s">
        <v>3854</v>
      </c>
      <c r="G833" t="s">
        <v>1695</v>
      </c>
      <c r="H833" t="s">
        <v>1782</v>
      </c>
      <c r="I833" t="s">
        <v>1783</v>
      </c>
      <c r="J833" t="s">
        <v>1784</v>
      </c>
      <c r="K833" t="s">
        <v>1785</v>
      </c>
      <c r="L833" t="s">
        <v>1772</v>
      </c>
      <c r="M833" t="s">
        <v>376</v>
      </c>
      <c r="N833">
        <v>53</v>
      </c>
      <c r="O833" t="s">
        <v>16</v>
      </c>
      <c r="P833" t="s">
        <v>19</v>
      </c>
      <c r="Q833" t="s">
        <v>35</v>
      </c>
      <c r="R833" t="s">
        <v>12</v>
      </c>
      <c r="S833">
        <v>1</v>
      </c>
      <c r="T833">
        <v>343.03</v>
      </c>
      <c r="U833">
        <v>0.16</v>
      </c>
      <c r="V833">
        <v>288.14519999999999</v>
      </c>
      <c r="W833" t="s">
        <v>1826</v>
      </c>
    </row>
    <row r="834" spans="1:23">
      <c r="A834" s="27">
        <v>45330</v>
      </c>
      <c r="B834" t="s">
        <v>402</v>
      </c>
      <c r="C834" t="s">
        <v>1590</v>
      </c>
      <c r="D834" t="s">
        <v>3874</v>
      </c>
      <c r="E834" t="s">
        <v>1544</v>
      </c>
      <c r="F834" t="s">
        <v>3875</v>
      </c>
      <c r="G834" t="s">
        <v>1745</v>
      </c>
      <c r="H834" t="s">
        <v>1761</v>
      </c>
      <c r="I834" t="s">
        <v>1762</v>
      </c>
      <c r="J834" t="s">
        <v>1763</v>
      </c>
      <c r="K834" t="s">
        <v>1764</v>
      </c>
      <c r="L834" t="s">
        <v>1765</v>
      </c>
      <c r="M834" t="s">
        <v>403</v>
      </c>
      <c r="N834">
        <v>53</v>
      </c>
      <c r="O834" t="s">
        <v>16</v>
      </c>
      <c r="P834" t="s">
        <v>19</v>
      </c>
      <c r="Q834" t="s">
        <v>99</v>
      </c>
      <c r="R834" t="s">
        <v>12</v>
      </c>
      <c r="S834">
        <v>1</v>
      </c>
      <c r="T834">
        <v>341.17</v>
      </c>
      <c r="U834">
        <v>0.15</v>
      </c>
      <c r="V834">
        <v>289.99450000000002</v>
      </c>
      <c r="W834" t="s">
        <v>1829</v>
      </c>
    </row>
    <row r="835" spans="1:23">
      <c r="A835" s="27">
        <v>45331</v>
      </c>
      <c r="B835" t="s">
        <v>247</v>
      </c>
      <c r="C835" t="s">
        <v>1578</v>
      </c>
      <c r="D835" t="s">
        <v>3865</v>
      </c>
      <c r="E835" t="s">
        <v>1563</v>
      </c>
      <c r="F835" t="s">
        <v>3866</v>
      </c>
      <c r="G835" t="s">
        <v>1599</v>
      </c>
      <c r="H835" t="s">
        <v>1813</v>
      </c>
      <c r="I835" t="s">
        <v>1814</v>
      </c>
      <c r="J835" t="s">
        <v>1754</v>
      </c>
      <c r="K835" t="s">
        <v>1815</v>
      </c>
      <c r="L835" t="s">
        <v>1772</v>
      </c>
      <c r="M835" t="s">
        <v>248</v>
      </c>
      <c r="N835">
        <v>58</v>
      </c>
      <c r="O835" t="s">
        <v>9</v>
      </c>
      <c r="P835" t="s">
        <v>19</v>
      </c>
      <c r="Q835" t="s">
        <v>133</v>
      </c>
      <c r="R835" t="s">
        <v>12</v>
      </c>
      <c r="S835">
        <v>1</v>
      </c>
      <c r="T835">
        <v>336.51</v>
      </c>
      <c r="U835">
        <v>0.11</v>
      </c>
      <c r="V835">
        <v>299.4939</v>
      </c>
      <c r="W835" t="s">
        <v>1829</v>
      </c>
    </row>
    <row r="836" spans="1:23">
      <c r="A836" s="27">
        <v>45333</v>
      </c>
      <c r="B836" t="s">
        <v>178</v>
      </c>
      <c r="C836" t="s">
        <v>1594</v>
      </c>
      <c r="D836" t="s">
        <v>3877</v>
      </c>
      <c r="E836" t="s">
        <v>1547</v>
      </c>
      <c r="F836" t="s">
        <v>3841</v>
      </c>
      <c r="G836" t="s">
        <v>1615</v>
      </c>
      <c r="H836" t="s">
        <v>1801</v>
      </c>
      <c r="I836" t="s">
        <v>1802</v>
      </c>
      <c r="J836" t="s">
        <v>1759</v>
      </c>
      <c r="K836" t="s">
        <v>1803</v>
      </c>
      <c r="L836" t="s">
        <v>1756</v>
      </c>
      <c r="M836" t="s">
        <v>3987</v>
      </c>
      <c r="N836">
        <v>55</v>
      </c>
      <c r="O836" t="s">
        <v>16</v>
      </c>
      <c r="P836" t="s">
        <v>19</v>
      </c>
      <c r="Q836" t="s">
        <v>22</v>
      </c>
      <c r="R836" t="s">
        <v>12</v>
      </c>
      <c r="S836">
        <v>1</v>
      </c>
      <c r="T836">
        <v>352.43</v>
      </c>
      <c r="U836">
        <v>0.14000000000000001</v>
      </c>
      <c r="V836">
        <v>303.08980000000003</v>
      </c>
      <c r="W836" t="s">
        <v>1829</v>
      </c>
    </row>
    <row r="837" spans="1:23">
      <c r="A837" s="27">
        <v>45334</v>
      </c>
      <c r="B837" t="s">
        <v>1038</v>
      </c>
      <c r="C837" t="s">
        <v>1614</v>
      </c>
      <c r="D837" t="s">
        <v>3889</v>
      </c>
      <c r="E837" t="s">
        <v>1544</v>
      </c>
      <c r="F837" t="s">
        <v>3864</v>
      </c>
      <c r="G837" t="s">
        <v>1609</v>
      </c>
      <c r="H837" t="s">
        <v>1757</v>
      </c>
      <c r="I837" t="s">
        <v>1758</v>
      </c>
      <c r="J837" t="s">
        <v>1759</v>
      </c>
      <c r="K837" t="s">
        <v>1760</v>
      </c>
      <c r="L837" t="s">
        <v>1756</v>
      </c>
      <c r="M837" t="s">
        <v>1039</v>
      </c>
      <c r="N837">
        <v>54</v>
      </c>
      <c r="O837" t="s">
        <v>9</v>
      </c>
      <c r="P837" t="s">
        <v>19</v>
      </c>
      <c r="Q837" t="s">
        <v>434</v>
      </c>
      <c r="R837" t="s">
        <v>12</v>
      </c>
      <c r="S837">
        <v>1</v>
      </c>
      <c r="T837">
        <v>339.7</v>
      </c>
      <c r="U837">
        <v>0.1</v>
      </c>
      <c r="V837">
        <v>305.73</v>
      </c>
      <c r="W837" t="s">
        <v>1824</v>
      </c>
    </row>
    <row r="838" spans="1:23">
      <c r="A838" s="27">
        <v>45335</v>
      </c>
      <c r="B838" t="s">
        <v>616</v>
      </c>
      <c r="C838" t="s">
        <v>1634</v>
      </c>
      <c r="D838" t="s">
        <v>3901</v>
      </c>
      <c r="E838" t="s">
        <v>1563</v>
      </c>
      <c r="F838" t="s">
        <v>3839</v>
      </c>
      <c r="G838" t="s">
        <v>1667</v>
      </c>
      <c r="H838" t="s">
        <v>1761</v>
      </c>
      <c r="I838" t="s">
        <v>1762</v>
      </c>
      <c r="J838" t="s">
        <v>1763</v>
      </c>
      <c r="K838" t="s">
        <v>1764</v>
      </c>
      <c r="L838" t="s">
        <v>1765</v>
      </c>
      <c r="M838" t="s">
        <v>617</v>
      </c>
      <c r="N838">
        <v>60</v>
      </c>
      <c r="O838" t="s">
        <v>16</v>
      </c>
      <c r="P838" t="s">
        <v>19</v>
      </c>
      <c r="Q838" t="s">
        <v>81</v>
      </c>
      <c r="R838" t="s">
        <v>12</v>
      </c>
      <c r="S838">
        <v>3</v>
      </c>
      <c r="T838">
        <v>137.77000000000001</v>
      </c>
      <c r="U838">
        <v>0.26</v>
      </c>
      <c r="V838">
        <v>305.84940000000012</v>
      </c>
      <c r="W838" t="s">
        <v>1824</v>
      </c>
    </row>
    <row r="839" spans="1:23">
      <c r="A839" s="27">
        <v>45335</v>
      </c>
      <c r="B839" t="s">
        <v>153</v>
      </c>
      <c r="C839" t="s">
        <v>1644</v>
      </c>
      <c r="D839" t="s">
        <v>3907</v>
      </c>
      <c r="E839" t="s">
        <v>1563</v>
      </c>
      <c r="F839" t="s">
        <v>3848</v>
      </c>
      <c r="G839" t="s">
        <v>1747</v>
      </c>
      <c r="H839" t="s">
        <v>1810</v>
      </c>
      <c r="I839" t="s">
        <v>1811</v>
      </c>
      <c r="J839" t="s">
        <v>1754</v>
      </c>
      <c r="K839" t="s">
        <v>1812</v>
      </c>
      <c r="L839" t="s">
        <v>1756</v>
      </c>
      <c r="M839" t="s">
        <v>154</v>
      </c>
      <c r="N839">
        <v>55</v>
      </c>
      <c r="O839" t="s">
        <v>16</v>
      </c>
      <c r="P839" t="s">
        <v>19</v>
      </c>
      <c r="Q839" t="s">
        <v>22</v>
      </c>
      <c r="R839" t="s">
        <v>12</v>
      </c>
      <c r="S839">
        <v>4</v>
      </c>
      <c r="T839">
        <v>106.23</v>
      </c>
      <c r="U839">
        <v>0.28000000000000003</v>
      </c>
      <c r="V839">
        <v>305.94240000000002</v>
      </c>
      <c r="W839" t="s">
        <v>1826</v>
      </c>
    </row>
    <row r="840" spans="1:23">
      <c r="A840" s="27">
        <v>45336</v>
      </c>
      <c r="B840" t="s">
        <v>767</v>
      </c>
      <c r="C840" t="s">
        <v>1586</v>
      </c>
      <c r="D840" t="s">
        <v>3871</v>
      </c>
      <c r="E840" t="s">
        <v>1566</v>
      </c>
      <c r="F840" t="s">
        <v>3872</v>
      </c>
      <c r="G840" t="s">
        <v>1679</v>
      </c>
      <c r="H840" t="s">
        <v>1779</v>
      </c>
      <c r="I840" t="s">
        <v>1780</v>
      </c>
      <c r="J840" t="s">
        <v>1763</v>
      </c>
      <c r="K840" t="s">
        <v>1781</v>
      </c>
      <c r="L840" t="s">
        <v>1772</v>
      </c>
      <c r="M840" t="s">
        <v>768</v>
      </c>
      <c r="N840">
        <v>58</v>
      </c>
      <c r="O840" t="s">
        <v>16</v>
      </c>
      <c r="P840" t="s">
        <v>19</v>
      </c>
      <c r="Q840" t="s">
        <v>133</v>
      </c>
      <c r="R840" t="s">
        <v>12</v>
      </c>
      <c r="S840">
        <v>1</v>
      </c>
      <c r="T840">
        <v>374.92</v>
      </c>
      <c r="U840">
        <v>0.18</v>
      </c>
      <c r="V840">
        <v>307.43439999999998</v>
      </c>
      <c r="W840" t="s">
        <v>1826</v>
      </c>
    </row>
    <row r="841" spans="1:23">
      <c r="A841" s="27">
        <v>45336</v>
      </c>
      <c r="B841" t="s">
        <v>1139</v>
      </c>
      <c r="C841" t="s">
        <v>1640</v>
      </c>
      <c r="D841" t="s">
        <v>3904</v>
      </c>
      <c r="E841" t="s">
        <v>1547</v>
      </c>
      <c r="F841" t="s">
        <v>3843</v>
      </c>
      <c r="G841" t="s">
        <v>1671</v>
      </c>
      <c r="H841" t="s">
        <v>1792</v>
      </c>
      <c r="I841" t="s">
        <v>1793</v>
      </c>
      <c r="J841" t="s">
        <v>1763</v>
      </c>
      <c r="K841" t="s">
        <v>395</v>
      </c>
      <c r="L841" t="s">
        <v>1772</v>
      </c>
      <c r="M841" t="s">
        <v>1140</v>
      </c>
      <c r="N841">
        <v>58</v>
      </c>
      <c r="O841" t="s">
        <v>9</v>
      </c>
      <c r="P841" t="s">
        <v>19</v>
      </c>
      <c r="Q841" t="s">
        <v>117</v>
      </c>
      <c r="R841" t="s">
        <v>12</v>
      </c>
      <c r="S841">
        <v>2</v>
      </c>
      <c r="T841">
        <v>213.69</v>
      </c>
      <c r="U841">
        <v>0.28000000000000003</v>
      </c>
      <c r="V841">
        <v>307.71359999999999</v>
      </c>
      <c r="W841" t="s">
        <v>1826</v>
      </c>
    </row>
    <row r="842" spans="1:23">
      <c r="A842" s="27">
        <v>45337</v>
      </c>
      <c r="B842" t="s">
        <v>261</v>
      </c>
      <c r="C842" t="s">
        <v>1616</v>
      </c>
      <c r="D842" t="s">
        <v>3890</v>
      </c>
      <c r="E842" t="s">
        <v>1563</v>
      </c>
      <c r="F842" t="s">
        <v>3839</v>
      </c>
      <c r="G842" t="s">
        <v>1701</v>
      </c>
      <c r="H842" t="s">
        <v>1786</v>
      </c>
      <c r="I842" t="s">
        <v>1787</v>
      </c>
      <c r="J842" t="s">
        <v>1763</v>
      </c>
      <c r="K842" t="s">
        <v>1788</v>
      </c>
      <c r="L842" t="s">
        <v>1756</v>
      </c>
      <c r="M842" t="s">
        <v>262</v>
      </c>
      <c r="N842">
        <v>61</v>
      </c>
      <c r="O842" t="s">
        <v>16</v>
      </c>
      <c r="P842" t="s">
        <v>19</v>
      </c>
      <c r="Q842" t="s">
        <v>317</v>
      </c>
      <c r="R842" t="s">
        <v>12</v>
      </c>
      <c r="S842">
        <v>3</v>
      </c>
      <c r="T842">
        <v>109.5</v>
      </c>
      <c r="U842">
        <v>0.06</v>
      </c>
      <c r="V842">
        <v>308.79000000000002</v>
      </c>
      <c r="W842" t="s">
        <v>1829</v>
      </c>
    </row>
    <row r="843" spans="1:23">
      <c r="A843" s="27">
        <v>45338</v>
      </c>
      <c r="B843" t="s">
        <v>100</v>
      </c>
      <c r="C843" t="s">
        <v>1742</v>
      </c>
      <c r="D843" t="s">
        <v>3958</v>
      </c>
      <c r="E843" t="s">
        <v>1566</v>
      </c>
      <c r="F843" t="s">
        <v>3887</v>
      </c>
      <c r="G843" t="s">
        <v>1665</v>
      </c>
      <c r="H843" t="s">
        <v>1797</v>
      </c>
      <c r="I843" t="s">
        <v>1798</v>
      </c>
      <c r="J843" t="s">
        <v>1754</v>
      </c>
      <c r="K843" t="s">
        <v>129</v>
      </c>
      <c r="L843" t="s">
        <v>1756</v>
      </c>
      <c r="M843" t="s">
        <v>101</v>
      </c>
      <c r="N843">
        <v>52</v>
      </c>
      <c r="O843" t="s">
        <v>16</v>
      </c>
      <c r="P843" t="s">
        <v>19</v>
      </c>
      <c r="Q843" t="s">
        <v>163</v>
      </c>
      <c r="R843" t="s">
        <v>12</v>
      </c>
      <c r="S843">
        <v>1</v>
      </c>
      <c r="T843">
        <v>439.55</v>
      </c>
      <c r="U843">
        <v>0.28999999999999998</v>
      </c>
      <c r="V843">
        <v>312.08049999999997</v>
      </c>
      <c r="W843" t="s">
        <v>1824</v>
      </c>
    </row>
    <row r="844" spans="1:23">
      <c r="A844" s="27">
        <v>45338</v>
      </c>
      <c r="B844" t="s">
        <v>452</v>
      </c>
      <c r="C844" t="s">
        <v>1642</v>
      </c>
      <c r="D844" t="s">
        <v>3905</v>
      </c>
      <c r="E844" t="s">
        <v>1558</v>
      </c>
      <c r="F844" t="s">
        <v>3906</v>
      </c>
      <c r="G844" t="s">
        <v>1627</v>
      </c>
      <c r="H844" t="s">
        <v>1752</v>
      </c>
      <c r="I844" t="s">
        <v>1753</v>
      </c>
      <c r="J844" t="s">
        <v>1754</v>
      </c>
      <c r="K844" t="s">
        <v>1755</v>
      </c>
      <c r="L844" t="s">
        <v>1756</v>
      </c>
      <c r="M844" t="s">
        <v>453</v>
      </c>
      <c r="N844">
        <v>57</v>
      </c>
      <c r="O844" t="s">
        <v>16</v>
      </c>
      <c r="P844" t="s">
        <v>19</v>
      </c>
      <c r="Q844" t="s">
        <v>39</v>
      </c>
      <c r="R844" t="s">
        <v>12</v>
      </c>
      <c r="S844">
        <v>4</v>
      </c>
      <c r="T844">
        <v>92.35</v>
      </c>
      <c r="U844">
        <v>0.15</v>
      </c>
      <c r="V844">
        <v>313.99</v>
      </c>
      <c r="W844" t="s">
        <v>1826</v>
      </c>
    </row>
    <row r="845" spans="1:23">
      <c r="A845" s="27">
        <v>45338</v>
      </c>
      <c r="B845" t="s">
        <v>191</v>
      </c>
      <c r="C845" t="s">
        <v>1616</v>
      </c>
      <c r="D845" t="s">
        <v>3890</v>
      </c>
      <c r="E845" t="s">
        <v>1563</v>
      </c>
      <c r="F845" t="s">
        <v>3839</v>
      </c>
      <c r="G845" t="s">
        <v>1671</v>
      </c>
      <c r="H845" t="s">
        <v>1792</v>
      </c>
      <c r="I845" t="s">
        <v>1793</v>
      </c>
      <c r="J845" t="s">
        <v>1763</v>
      </c>
      <c r="K845" t="s">
        <v>395</v>
      </c>
      <c r="L845" t="s">
        <v>1772</v>
      </c>
      <c r="M845" t="s">
        <v>192</v>
      </c>
      <c r="N845">
        <v>61</v>
      </c>
      <c r="O845" t="s">
        <v>16</v>
      </c>
      <c r="P845" t="s">
        <v>19</v>
      </c>
      <c r="Q845" t="s">
        <v>167</v>
      </c>
      <c r="R845" t="s">
        <v>12</v>
      </c>
      <c r="S845">
        <v>1</v>
      </c>
      <c r="T845">
        <v>324.56</v>
      </c>
      <c r="U845">
        <v>0.03</v>
      </c>
      <c r="V845">
        <v>314.82319999999999</v>
      </c>
      <c r="W845" t="s">
        <v>1824</v>
      </c>
    </row>
    <row r="846" spans="1:23">
      <c r="A846" s="27">
        <v>45338</v>
      </c>
      <c r="B846" t="s">
        <v>1017</v>
      </c>
      <c r="C846" t="s">
        <v>1630</v>
      </c>
      <c r="D846" t="s">
        <v>3899</v>
      </c>
      <c r="E846" t="s">
        <v>1566</v>
      </c>
      <c r="F846" t="s">
        <v>3856</v>
      </c>
      <c r="G846" t="s">
        <v>1681</v>
      </c>
      <c r="H846" t="s">
        <v>1782</v>
      </c>
      <c r="I846" t="s">
        <v>1783</v>
      </c>
      <c r="J846" t="s">
        <v>1784</v>
      </c>
      <c r="K846" t="s">
        <v>1785</v>
      </c>
      <c r="L846" t="s">
        <v>1772</v>
      </c>
      <c r="M846" t="s">
        <v>1018</v>
      </c>
      <c r="N846">
        <v>64</v>
      </c>
      <c r="O846" t="s">
        <v>16</v>
      </c>
      <c r="P846" t="s">
        <v>19</v>
      </c>
      <c r="Q846" t="s">
        <v>30</v>
      </c>
      <c r="R846" t="s">
        <v>12</v>
      </c>
      <c r="S846">
        <v>3</v>
      </c>
      <c r="T846">
        <v>146.71</v>
      </c>
      <c r="U846">
        <v>0.28000000000000003</v>
      </c>
      <c r="V846">
        <v>316.89359999999999</v>
      </c>
      <c r="W846" t="s">
        <v>1826</v>
      </c>
    </row>
    <row r="847" spans="1:23">
      <c r="A847" s="27">
        <v>45340</v>
      </c>
      <c r="B847" t="s">
        <v>1295</v>
      </c>
      <c r="C847" t="s">
        <v>1672</v>
      </c>
      <c r="D847" t="s">
        <v>3922</v>
      </c>
      <c r="E847" t="s">
        <v>1563</v>
      </c>
      <c r="F847" t="s">
        <v>3839</v>
      </c>
      <c r="G847" t="s">
        <v>1693</v>
      </c>
      <c r="H847" t="s">
        <v>1797</v>
      </c>
      <c r="I847" t="s">
        <v>1798</v>
      </c>
      <c r="J847" t="s">
        <v>1754</v>
      </c>
      <c r="K847" t="s">
        <v>129</v>
      </c>
      <c r="L847" t="s">
        <v>1756</v>
      </c>
      <c r="M847" t="s">
        <v>1296</v>
      </c>
      <c r="N847">
        <v>64</v>
      </c>
      <c r="O847" t="s">
        <v>16</v>
      </c>
      <c r="P847" t="s">
        <v>19</v>
      </c>
      <c r="Q847" t="s">
        <v>117</v>
      </c>
      <c r="R847" t="s">
        <v>12</v>
      </c>
      <c r="S847">
        <v>1</v>
      </c>
      <c r="T847">
        <v>331.73</v>
      </c>
      <c r="U847">
        <v>0.04</v>
      </c>
      <c r="V847">
        <v>318.46080000000001</v>
      </c>
      <c r="W847" t="s">
        <v>1824</v>
      </c>
    </row>
    <row r="848" spans="1:23">
      <c r="A848" s="27">
        <v>45344</v>
      </c>
      <c r="B848" t="s">
        <v>369</v>
      </c>
      <c r="C848" t="s">
        <v>1640</v>
      </c>
      <c r="D848" t="s">
        <v>3904</v>
      </c>
      <c r="E848" t="s">
        <v>1547</v>
      </c>
      <c r="F848" t="s">
        <v>3843</v>
      </c>
      <c r="G848" t="s">
        <v>1721</v>
      </c>
      <c r="H848" t="s">
        <v>1757</v>
      </c>
      <c r="I848" t="s">
        <v>1758</v>
      </c>
      <c r="J848" t="s">
        <v>1759</v>
      </c>
      <c r="K848" t="s">
        <v>1760</v>
      </c>
      <c r="L848" t="s">
        <v>1756</v>
      </c>
      <c r="M848" t="s">
        <v>370</v>
      </c>
      <c r="N848">
        <v>64</v>
      </c>
      <c r="O848" t="s">
        <v>9</v>
      </c>
      <c r="P848" t="s">
        <v>19</v>
      </c>
      <c r="Q848" t="s">
        <v>81</v>
      </c>
      <c r="R848" t="s">
        <v>12</v>
      </c>
      <c r="S848">
        <v>2</v>
      </c>
      <c r="T848">
        <v>216.02</v>
      </c>
      <c r="U848">
        <v>0.25</v>
      </c>
      <c r="V848">
        <v>324.02999999999997</v>
      </c>
      <c r="W848" t="s">
        <v>1829</v>
      </c>
    </row>
    <row r="849" spans="1:23">
      <c r="A849" s="27">
        <v>45345</v>
      </c>
      <c r="B849" t="s">
        <v>1050</v>
      </c>
      <c r="C849" t="s">
        <v>1565</v>
      </c>
      <c r="D849" t="s">
        <v>3855</v>
      </c>
      <c r="E849" t="s">
        <v>1566</v>
      </c>
      <c r="F849" t="s">
        <v>3856</v>
      </c>
      <c r="G849" t="s">
        <v>1617</v>
      </c>
      <c r="H849" t="s">
        <v>1786</v>
      </c>
      <c r="I849" t="s">
        <v>1787</v>
      </c>
      <c r="J849" t="s">
        <v>1763</v>
      </c>
      <c r="K849" t="s">
        <v>1788</v>
      </c>
      <c r="L849" t="s">
        <v>1756</v>
      </c>
      <c r="M849" t="s">
        <v>1051</v>
      </c>
      <c r="N849">
        <v>50</v>
      </c>
      <c r="O849" t="s">
        <v>16</v>
      </c>
      <c r="P849" t="s">
        <v>19</v>
      </c>
      <c r="Q849" t="s">
        <v>167</v>
      </c>
      <c r="R849" t="s">
        <v>12</v>
      </c>
      <c r="S849">
        <v>2</v>
      </c>
      <c r="T849">
        <v>169.46</v>
      </c>
      <c r="U849">
        <v>0.03</v>
      </c>
      <c r="V849">
        <v>328.75240000000002</v>
      </c>
      <c r="W849" t="s">
        <v>1829</v>
      </c>
    </row>
    <row r="850" spans="1:23">
      <c r="A850" s="27">
        <v>45345</v>
      </c>
      <c r="B850" t="s">
        <v>1086</v>
      </c>
      <c r="C850" t="s">
        <v>1636</v>
      </c>
      <c r="D850" t="s">
        <v>3902</v>
      </c>
      <c r="E850" t="s">
        <v>1566</v>
      </c>
      <c r="F850" t="s">
        <v>3856</v>
      </c>
      <c r="G850" t="s">
        <v>1589</v>
      </c>
      <c r="H850" t="s">
        <v>1810</v>
      </c>
      <c r="I850" t="s">
        <v>1811</v>
      </c>
      <c r="J850" t="s">
        <v>1754</v>
      </c>
      <c r="K850" t="s">
        <v>1812</v>
      </c>
      <c r="L850" t="s">
        <v>1756</v>
      </c>
      <c r="M850" t="s">
        <v>1087</v>
      </c>
      <c r="N850">
        <v>58</v>
      </c>
      <c r="O850" t="s">
        <v>16</v>
      </c>
      <c r="P850" t="s">
        <v>19</v>
      </c>
      <c r="Q850" t="s">
        <v>92</v>
      </c>
      <c r="R850" t="s">
        <v>12</v>
      </c>
      <c r="S850">
        <v>1</v>
      </c>
      <c r="T850">
        <v>459.42</v>
      </c>
      <c r="U850">
        <v>0.28000000000000003</v>
      </c>
      <c r="V850">
        <v>330.7824</v>
      </c>
      <c r="W850" t="s">
        <v>1826</v>
      </c>
    </row>
    <row r="851" spans="1:23">
      <c r="A851" s="27">
        <v>45347</v>
      </c>
      <c r="B851" t="s">
        <v>690</v>
      </c>
      <c r="C851" t="s">
        <v>1620</v>
      </c>
      <c r="D851" t="s">
        <v>3892</v>
      </c>
      <c r="E851" t="s">
        <v>1547</v>
      </c>
      <c r="F851" t="s">
        <v>3841</v>
      </c>
      <c r="G851" t="s">
        <v>1545</v>
      </c>
      <c r="H851" t="s">
        <v>1792</v>
      </c>
      <c r="I851" t="s">
        <v>1793</v>
      </c>
      <c r="J851" t="s">
        <v>1763</v>
      </c>
      <c r="K851" t="s">
        <v>395</v>
      </c>
      <c r="L851" t="s">
        <v>1772</v>
      </c>
      <c r="M851" t="s">
        <v>691</v>
      </c>
      <c r="N851">
        <v>63</v>
      </c>
      <c r="O851" t="s">
        <v>16</v>
      </c>
      <c r="P851" t="s">
        <v>19</v>
      </c>
      <c r="Q851" t="s">
        <v>359</v>
      </c>
      <c r="R851" t="s">
        <v>12</v>
      </c>
      <c r="S851">
        <v>3</v>
      </c>
      <c r="T851">
        <v>120.67</v>
      </c>
      <c r="U851">
        <v>0.08</v>
      </c>
      <c r="V851">
        <v>333.04919999999998</v>
      </c>
      <c r="W851" t="s">
        <v>1824</v>
      </c>
    </row>
    <row r="852" spans="1:23">
      <c r="A852" s="27">
        <v>45347</v>
      </c>
      <c r="B852" t="s">
        <v>951</v>
      </c>
      <c r="C852" t="s">
        <v>1742</v>
      </c>
      <c r="D852" t="s">
        <v>3958</v>
      </c>
      <c r="E852" t="s">
        <v>1566</v>
      </c>
      <c r="F852" t="s">
        <v>3887</v>
      </c>
      <c r="G852" t="s">
        <v>1573</v>
      </c>
      <c r="H852" t="s">
        <v>1792</v>
      </c>
      <c r="I852" t="s">
        <v>1793</v>
      </c>
      <c r="J852" t="s">
        <v>1763</v>
      </c>
      <c r="K852" t="s">
        <v>395</v>
      </c>
      <c r="L852" t="s">
        <v>1772</v>
      </c>
      <c r="M852" t="s">
        <v>952</v>
      </c>
      <c r="N852">
        <v>50</v>
      </c>
      <c r="O852" t="s">
        <v>9</v>
      </c>
      <c r="P852" t="s">
        <v>19</v>
      </c>
      <c r="Q852" t="s">
        <v>18</v>
      </c>
      <c r="R852" t="s">
        <v>12</v>
      </c>
      <c r="S852">
        <v>2</v>
      </c>
      <c r="T852">
        <v>181.42</v>
      </c>
      <c r="U852">
        <v>0.08</v>
      </c>
      <c r="V852">
        <v>333.81279999999998</v>
      </c>
      <c r="W852" t="s">
        <v>1826</v>
      </c>
    </row>
    <row r="853" spans="1:23">
      <c r="A853" s="27">
        <v>45348</v>
      </c>
      <c r="B853" t="s">
        <v>1304</v>
      </c>
      <c r="C853" t="s">
        <v>1664</v>
      </c>
      <c r="D853" t="s">
        <v>3918</v>
      </c>
      <c r="E853" t="s">
        <v>1547</v>
      </c>
      <c r="F853" t="s">
        <v>3848</v>
      </c>
      <c r="G853" t="s">
        <v>1567</v>
      </c>
      <c r="H853" t="s">
        <v>1752</v>
      </c>
      <c r="I853" t="s">
        <v>1753</v>
      </c>
      <c r="J853" t="s">
        <v>1754</v>
      </c>
      <c r="K853" t="s">
        <v>1755</v>
      </c>
      <c r="L853" t="s">
        <v>1756</v>
      </c>
      <c r="M853" t="s">
        <v>4000</v>
      </c>
      <c r="N853">
        <v>60</v>
      </c>
      <c r="O853" t="s">
        <v>9</v>
      </c>
      <c r="P853" t="s">
        <v>19</v>
      </c>
      <c r="Q853" t="s">
        <v>184</v>
      </c>
      <c r="R853" t="s">
        <v>12</v>
      </c>
      <c r="S853">
        <v>3</v>
      </c>
      <c r="T853">
        <v>130.41</v>
      </c>
      <c r="U853">
        <v>0.14000000000000001</v>
      </c>
      <c r="V853">
        <v>336.45780000000002</v>
      </c>
      <c r="W853" t="s">
        <v>1824</v>
      </c>
    </row>
    <row r="854" spans="1:23">
      <c r="A854" s="27">
        <v>45348</v>
      </c>
      <c r="B854" t="s">
        <v>1026</v>
      </c>
      <c r="C854" t="s">
        <v>1682</v>
      </c>
      <c r="D854" t="s">
        <v>3927</v>
      </c>
      <c r="E854" t="s">
        <v>1563</v>
      </c>
      <c r="F854" t="s">
        <v>3848</v>
      </c>
      <c r="G854" t="s">
        <v>1561</v>
      </c>
      <c r="H854" t="s">
        <v>1797</v>
      </c>
      <c r="I854" t="s">
        <v>1798</v>
      </c>
      <c r="J854" t="s">
        <v>1754</v>
      </c>
      <c r="K854" t="s">
        <v>129</v>
      </c>
      <c r="L854" t="s">
        <v>1756</v>
      </c>
      <c r="M854" t="s">
        <v>1027</v>
      </c>
      <c r="N854">
        <v>58</v>
      </c>
      <c r="O854" t="s">
        <v>16</v>
      </c>
      <c r="P854" t="s">
        <v>19</v>
      </c>
      <c r="Q854" t="s">
        <v>88</v>
      </c>
      <c r="R854" t="s">
        <v>12</v>
      </c>
      <c r="S854">
        <v>3</v>
      </c>
      <c r="T854">
        <v>115.39</v>
      </c>
      <c r="U854">
        <v>0.02</v>
      </c>
      <c r="V854">
        <v>339.2466</v>
      </c>
      <c r="W854" t="s">
        <v>1826</v>
      </c>
    </row>
    <row r="855" spans="1:23">
      <c r="A855" s="27">
        <v>45350</v>
      </c>
      <c r="B855" t="s">
        <v>1217</v>
      </c>
      <c r="C855" t="s">
        <v>1594</v>
      </c>
      <c r="D855" t="s">
        <v>3877</v>
      </c>
      <c r="E855" t="s">
        <v>1547</v>
      </c>
      <c r="F855" t="s">
        <v>3841</v>
      </c>
      <c r="G855" t="s">
        <v>1671</v>
      </c>
      <c r="H855" t="s">
        <v>1761</v>
      </c>
      <c r="I855" t="s">
        <v>1762</v>
      </c>
      <c r="J855" t="s">
        <v>1763</v>
      </c>
      <c r="K855" t="s">
        <v>1764</v>
      </c>
      <c r="L855" t="s">
        <v>1765</v>
      </c>
      <c r="M855" t="s">
        <v>1218</v>
      </c>
      <c r="N855">
        <v>56</v>
      </c>
      <c r="O855" t="s">
        <v>9</v>
      </c>
      <c r="P855" t="s">
        <v>19</v>
      </c>
      <c r="Q855" t="s">
        <v>81</v>
      </c>
      <c r="R855" t="s">
        <v>12</v>
      </c>
      <c r="S855">
        <v>3</v>
      </c>
      <c r="T855">
        <v>152.41</v>
      </c>
      <c r="U855">
        <v>0.25</v>
      </c>
      <c r="V855">
        <v>342.92250000000001</v>
      </c>
      <c r="W855" t="s">
        <v>1829</v>
      </c>
    </row>
    <row r="856" spans="1:23">
      <c r="A856" s="27">
        <v>45352</v>
      </c>
      <c r="B856" t="s">
        <v>749</v>
      </c>
      <c r="C856" t="s">
        <v>1557</v>
      </c>
      <c r="D856" t="s">
        <v>3849</v>
      </c>
      <c r="E856" t="s">
        <v>1558</v>
      </c>
      <c r="F856" t="s">
        <v>3850</v>
      </c>
      <c r="G856" t="s">
        <v>1739</v>
      </c>
      <c r="H856" t="s">
        <v>1810</v>
      </c>
      <c r="I856" t="s">
        <v>1811</v>
      </c>
      <c r="J856" t="s">
        <v>1754</v>
      </c>
      <c r="K856" t="s">
        <v>1812</v>
      </c>
      <c r="L856" t="s">
        <v>1756</v>
      </c>
      <c r="M856" t="s">
        <v>750</v>
      </c>
      <c r="N856">
        <v>59</v>
      </c>
      <c r="O856" t="s">
        <v>9</v>
      </c>
      <c r="P856" t="s">
        <v>19</v>
      </c>
      <c r="Q856" t="s">
        <v>250</v>
      </c>
      <c r="R856" t="s">
        <v>12</v>
      </c>
      <c r="S856">
        <v>4</v>
      </c>
      <c r="T856">
        <v>96.78</v>
      </c>
      <c r="U856">
        <v>0.11</v>
      </c>
      <c r="V856">
        <v>344.53680000000003</v>
      </c>
      <c r="W856" t="s">
        <v>1829</v>
      </c>
    </row>
    <row r="857" spans="1:23">
      <c r="A857" s="27">
        <v>45353</v>
      </c>
      <c r="B857" t="s">
        <v>396</v>
      </c>
      <c r="C857" t="s">
        <v>1666</v>
      </c>
      <c r="D857" t="s">
        <v>3919</v>
      </c>
      <c r="E857" t="s">
        <v>1558</v>
      </c>
      <c r="F857" t="s">
        <v>3861</v>
      </c>
      <c r="G857" t="s">
        <v>1575</v>
      </c>
      <c r="H857" t="s">
        <v>1782</v>
      </c>
      <c r="I857" t="s">
        <v>1783</v>
      </c>
      <c r="J857" t="s">
        <v>1784</v>
      </c>
      <c r="K857" t="s">
        <v>1785</v>
      </c>
      <c r="L857" t="s">
        <v>1772</v>
      </c>
      <c r="M857" t="s">
        <v>397</v>
      </c>
      <c r="N857">
        <v>51</v>
      </c>
      <c r="O857" t="s">
        <v>9</v>
      </c>
      <c r="P857" t="s">
        <v>19</v>
      </c>
      <c r="Q857" t="s">
        <v>43</v>
      </c>
      <c r="R857" t="s">
        <v>12</v>
      </c>
      <c r="S857">
        <v>1</v>
      </c>
      <c r="T857">
        <v>437.12</v>
      </c>
      <c r="U857">
        <v>0.21</v>
      </c>
      <c r="V857">
        <v>345.32479999999998</v>
      </c>
      <c r="W857" t="s">
        <v>1829</v>
      </c>
    </row>
    <row r="858" spans="1:23">
      <c r="A858" s="27">
        <v>45354</v>
      </c>
      <c r="B858" t="s">
        <v>1272</v>
      </c>
      <c r="C858" t="s">
        <v>1565</v>
      </c>
      <c r="D858" t="s">
        <v>3855</v>
      </c>
      <c r="E858" t="s">
        <v>1566</v>
      </c>
      <c r="F858" t="s">
        <v>3856</v>
      </c>
      <c r="G858" t="s">
        <v>1689</v>
      </c>
      <c r="H858" t="s">
        <v>1782</v>
      </c>
      <c r="I858" t="s">
        <v>1783</v>
      </c>
      <c r="J858" t="s">
        <v>1784</v>
      </c>
      <c r="K858" t="s">
        <v>1785</v>
      </c>
      <c r="L858" t="s">
        <v>1772</v>
      </c>
      <c r="M858" t="s">
        <v>1273</v>
      </c>
      <c r="N858">
        <v>55</v>
      </c>
      <c r="O858" t="s">
        <v>9</v>
      </c>
      <c r="P858" t="s">
        <v>19</v>
      </c>
      <c r="Q858" t="s">
        <v>133</v>
      </c>
      <c r="R858" t="s">
        <v>12</v>
      </c>
      <c r="S858">
        <v>3</v>
      </c>
      <c r="T858">
        <v>136.4</v>
      </c>
      <c r="U858">
        <v>0.15</v>
      </c>
      <c r="V858">
        <v>347.82000000000011</v>
      </c>
      <c r="W858" t="s">
        <v>1829</v>
      </c>
    </row>
    <row r="859" spans="1:23">
      <c r="A859" s="27">
        <v>45355</v>
      </c>
      <c r="B859" t="s">
        <v>1214</v>
      </c>
      <c r="C859" t="s">
        <v>1582</v>
      </c>
      <c r="D859" t="s">
        <v>3869</v>
      </c>
      <c r="E859" t="s">
        <v>1566</v>
      </c>
      <c r="F859" t="s">
        <v>3848</v>
      </c>
      <c r="G859" t="s">
        <v>1554</v>
      </c>
      <c r="H859" t="s">
        <v>1752</v>
      </c>
      <c r="I859" t="s">
        <v>1753</v>
      </c>
      <c r="J859" t="s">
        <v>1754</v>
      </c>
      <c r="K859" t="s">
        <v>1755</v>
      </c>
      <c r="L859" t="s">
        <v>1756</v>
      </c>
      <c r="M859" t="s">
        <v>1215</v>
      </c>
      <c r="N859">
        <v>50</v>
      </c>
      <c r="O859" t="s">
        <v>9</v>
      </c>
      <c r="P859" t="s">
        <v>19</v>
      </c>
      <c r="Q859" t="s">
        <v>30</v>
      </c>
      <c r="R859" t="s">
        <v>12</v>
      </c>
      <c r="S859">
        <v>1</v>
      </c>
      <c r="T859">
        <v>465.63</v>
      </c>
      <c r="U859">
        <v>0.25</v>
      </c>
      <c r="V859">
        <v>349.22250000000003</v>
      </c>
      <c r="W859" t="s">
        <v>1824</v>
      </c>
    </row>
    <row r="860" spans="1:23">
      <c r="A860" s="27">
        <v>45355</v>
      </c>
      <c r="B860" t="s">
        <v>1199</v>
      </c>
      <c r="C860" t="s">
        <v>1590</v>
      </c>
      <c r="D860" t="s">
        <v>3874</v>
      </c>
      <c r="E860" t="s">
        <v>1544</v>
      </c>
      <c r="F860" t="s">
        <v>3875</v>
      </c>
      <c r="G860" t="s">
        <v>1619</v>
      </c>
      <c r="H860" t="s">
        <v>1789</v>
      </c>
      <c r="I860" t="s">
        <v>1790</v>
      </c>
      <c r="J860" t="s">
        <v>1754</v>
      </c>
      <c r="K860" t="s">
        <v>1791</v>
      </c>
      <c r="L860" t="s">
        <v>1772</v>
      </c>
      <c r="M860" t="s">
        <v>1200</v>
      </c>
      <c r="N860">
        <v>52</v>
      </c>
      <c r="O860" t="s">
        <v>16</v>
      </c>
      <c r="P860" t="s">
        <v>19</v>
      </c>
      <c r="Q860" t="s">
        <v>184</v>
      </c>
      <c r="R860" t="s">
        <v>12</v>
      </c>
      <c r="S860">
        <v>2</v>
      </c>
      <c r="T860">
        <v>218.07</v>
      </c>
      <c r="U860">
        <v>0.19</v>
      </c>
      <c r="V860">
        <v>353.27339999999998</v>
      </c>
      <c r="W860" t="s">
        <v>1829</v>
      </c>
    </row>
    <row r="861" spans="1:23">
      <c r="A861" s="27">
        <v>45356</v>
      </c>
      <c r="B861" t="s">
        <v>990</v>
      </c>
      <c r="C861" t="s">
        <v>1720</v>
      </c>
      <c r="D861" t="s">
        <v>3947</v>
      </c>
      <c r="E861" t="s">
        <v>1544</v>
      </c>
      <c r="F861" t="s">
        <v>3858</v>
      </c>
      <c r="G861" t="s">
        <v>1548</v>
      </c>
      <c r="H861" t="s">
        <v>1804</v>
      </c>
      <c r="I861" t="s">
        <v>1805</v>
      </c>
      <c r="J861" t="s">
        <v>1784</v>
      </c>
      <c r="K861" t="s">
        <v>1806</v>
      </c>
      <c r="L861" t="s">
        <v>1756</v>
      </c>
      <c r="M861" t="s">
        <v>991</v>
      </c>
      <c r="N861">
        <v>53</v>
      </c>
      <c r="O861" t="s">
        <v>16</v>
      </c>
      <c r="P861" t="s">
        <v>19</v>
      </c>
      <c r="Q861" t="s">
        <v>217</v>
      </c>
      <c r="R861" t="s">
        <v>12</v>
      </c>
      <c r="S861">
        <v>2</v>
      </c>
      <c r="T861">
        <v>215.59</v>
      </c>
      <c r="U861">
        <v>0.18</v>
      </c>
      <c r="V861">
        <v>353.56760000000003</v>
      </c>
      <c r="W861" t="s">
        <v>1824</v>
      </c>
    </row>
    <row r="862" spans="1:23">
      <c r="A862" s="27">
        <v>45356</v>
      </c>
      <c r="B862" t="s">
        <v>1017</v>
      </c>
      <c r="C862" t="s">
        <v>1678</v>
      </c>
      <c r="D862" t="s">
        <v>3925</v>
      </c>
      <c r="E862" t="s">
        <v>1566</v>
      </c>
      <c r="F862" t="s">
        <v>3856</v>
      </c>
      <c r="G862" t="s">
        <v>1659</v>
      </c>
      <c r="H862" t="s">
        <v>1779</v>
      </c>
      <c r="I862" t="s">
        <v>1780</v>
      </c>
      <c r="J862" t="s">
        <v>1763</v>
      </c>
      <c r="K862" t="s">
        <v>1781</v>
      </c>
      <c r="L862" t="s">
        <v>1772</v>
      </c>
      <c r="M862" t="s">
        <v>1018</v>
      </c>
      <c r="N862">
        <v>64</v>
      </c>
      <c r="O862" t="s">
        <v>16</v>
      </c>
      <c r="P862" t="s">
        <v>19</v>
      </c>
      <c r="Q862" t="s">
        <v>25</v>
      </c>
      <c r="R862" t="s">
        <v>12</v>
      </c>
      <c r="S862">
        <v>1</v>
      </c>
      <c r="T862">
        <v>370.04</v>
      </c>
      <c r="U862">
        <v>0.04</v>
      </c>
      <c r="V862">
        <v>355.23840000000001</v>
      </c>
      <c r="W862" t="s">
        <v>1829</v>
      </c>
    </row>
    <row r="863" spans="1:23">
      <c r="A863" s="27">
        <v>45359</v>
      </c>
      <c r="B863" t="s">
        <v>198</v>
      </c>
      <c r="C863" t="s">
        <v>1650</v>
      </c>
      <c r="D863" t="s">
        <v>3911</v>
      </c>
      <c r="E863" t="s">
        <v>1563</v>
      </c>
      <c r="F863" t="s">
        <v>3848</v>
      </c>
      <c r="G863" t="s">
        <v>1637</v>
      </c>
      <c r="H863" t="s">
        <v>1804</v>
      </c>
      <c r="I863" t="s">
        <v>1805</v>
      </c>
      <c r="J863" t="s">
        <v>1784</v>
      </c>
      <c r="K863" t="s">
        <v>1806</v>
      </c>
      <c r="L863" t="s">
        <v>1756</v>
      </c>
      <c r="M863" t="s">
        <v>199</v>
      </c>
      <c r="N863">
        <v>55</v>
      </c>
      <c r="O863" t="s">
        <v>9</v>
      </c>
      <c r="P863" t="s">
        <v>19</v>
      </c>
      <c r="Q863" t="s">
        <v>30</v>
      </c>
      <c r="R863" t="s">
        <v>12</v>
      </c>
      <c r="S863">
        <v>1</v>
      </c>
      <c r="T863">
        <v>408.66</v>
      </c>
      <c r="U863">
        <v>0.13</v>
      </c>
      <c r="V863">
        <v>355.5342</v>
      </c>
      <c r="W863" t="s">
        <v>1824</v>
      </c>
    </row>
    <row r="864" spans="1:23">
      <c r="A864" s="27">
        <v>45359</v>
      </c>
      <c r="B864" t="s">
        <v>275</v>
      </c>
      <c r="C864" t="s">
        <v>1680</v>
      </c>
      <c r="D864" t="s">
        <v>3926</v>
      </c>
      <c r="E864" t="s">
        <v>1558</v>
      </c>
      <c r="F864" t="s">
        <v>3861</v>
      </c>
      <c r="G864" t="s">
        <v>1655</v>
      </c>
      <c r="H864" t="s">
        <v>1810</v>
      </c>
      <c r="I864" t="s">
        <v>1811</v>
      </c>
      <c r="J864" t="s">
        <v>1754</v>
      </c>
      <c r="K864" t="s">
        <v>1812</v>
      </c>
      <c r="L864" t="s">
        <v>1756</v>
      </c>
      <c r="M864" t="s">
        <v>276</v>
      </c>
      <c r="N864">
        <v>61</v>
      </c>
      <c r="O864" t="s">
        <v>16</v>
      </c>
      <c r="P864" t="s">
        <v>19</v>
      </c>
      <c r="Q864" t="s">
        <v>201</v>
      </c>
      <c r="R864" t="s">
        <v>12</v>
      </c>
      <c r="S864">
        <v>4</v>
      </c>
      <c r="T864">
        <v>99.92</v>
      </c>
      <c r="U864">
        <v>0.11</v>
      </c>
      <c r="V864">
        <v>355.71519999999998</v>
      </c>
      <c r="W864" t="s">
        <v>1824</v>
      </c>
    </row>
    <row r="865" spans="1:23">
      <c r="A865" s="27">
        <v>45360</v>
      </c>
      <c r="B865" t="s">
        <v>298</v>
      </c>
      <c r="C865" t="s">
        <v>1630</v>
      </c>
      <c r="D865" t="s">
        <v>3899</v>
      </c>
      <c r="E865" t="s">
        <v>1566</v>
      </c>
      <c r="F865" t="s">
        <v>3856</v>
      </c>
      <c r="G865" t="s">
        <v>1627</v>
      </c>
      <c r="H865" t="s">
        <v>1799</v>
      </c>
      <c r="I865" t="s">
        <v>1800</v>
      </c>
      <c r="J865" t="s">
        <v>1763</v>
      </c>
      <c r="K865" t="s">
        <v>207</v>
      </c>
      <c r="L865" t="s">
        <v>1765</v>
      </c>
      <c r="M865" t="s">
        <v>299</v>
      </c>
      <c r="N865">
        <v>53</v>
      </c>
      <c r="O865" t="s">
        <v>9</v>
      </c>
      <c r="P865" t="s">
        <v>19</v>
      </c>
      <c r="Q865" t="s">
        <v>588</v>
      </c>
      <c r="R865" t="s">
        <v>12</v>
      </c>
      <c r="S865">
        <v>4</v>
      </c>
      <c r="T865">
        <v>108.55</v>
      </c>
      <c r="U865">
        <v>0.18</v>
      </c>
      <c r="V865">
        <v>356.04399999999998</v>
      </c>
      <c r="W865" t="s">
        <v>1826</v>
      </c>
    </row>
    <row r="866" spans="1:23">
      <c r="A866" s="27">
        <v>45360</v>
      </c>
      <c r="B866" t="s">
        <v>788</v>
      </c>
      <c r="C866" t="s">
        <v>1614</v>
      </c>
      <c r="D866" t="s">
        <v>3889</v>
      </c>
      <c r="E866" t="s">
        <v>1544</v>
      </c>
      <c r="F866" t="s">
        <v>3864</v>
      </c>
      <c r="G866" t="s">
        <v>1701</v>
      </c>
      <c r="H866" t="s">
        <v>1786</v>
      </c>
      <c r="I866" t="s">
        <v>1787</v>
      </c>
      <c r="J866" t="s">
        <v>1763</v>
      </c>
      <c r="K866" t="s">
        <v>1788</v>
      </c>
      <c r="L866" t="s">
        <v>1756</v>
      </c>
      <c r="M866" t="s">
        <v>789</v>
      </c>
      <c r="N866">
        <v>58</v>
      </c>
      <c r="O866" t="s">
        <v>9</v>
      </c>
      <c r="P866" t="s">
        <v>19</v>
      </c>
      <c r="Q866" t="s">
        <v>254</v>
      </c>
      <c r="R866" t="s">
        <v>12</v>
      </c>
      <c r="S866">
        <v>1</v>
      </c>
      <c r="T866">
        <v>409.41</v>
      </c>
      <c r="U866">
        <v>0.13</v>
      </c>
      <c r="V866">
        <v>356.18669999999997</v>
      </c>
      <c r="W866" t="s">
        <v>1829</v>
      </c>
    </row>
    <row r="867" spans="1:23">
      <c r="A867" s="27">
        <v>45361</v>
      </c>
      <c r="B867" t="s">
        <v>1023</v>
      </c>
      <c r="C867" t="s">
        <v>1562</v>
      </c>
      <c r="D867" t="s">
        <v>3853</v>
      </c>
      <c r="E867" t="s">
        <v>1563</v>
      </c>
      <c r="F867" t="s">
        <v>3854</v>
      </c>
      <c r="G867" t="s">
        <v>1633</v>
      </c>
      <c r="H867" t="s">
        <v>1804</v>
      </c>
      <c r="I867" t="s">
        <v>1805</v>
      </c>
      <c r="J867" t="s">
        <v>1784</v>
      </c>
      <c r="K867" t="s">
        <v>1806</v>
      </c>
      <c r="L867" t="s">
        <v>1756</v>
      </c>
      <c r="M867" t="s">
        <v>1024</v>
      </c>
      <c r="N867">
        <v>60</v>
      </c>
      <c r="O867" t="s">
        <v>9</v>
      </c>
      <c r="P867" t="s">
        <v>19</v>
      </c>
      <c r="Q867" t="s">
        <v>43</v>
      </c>
      <c r="R867" t="s">
        <v>12</v>
      </c>
      <c r="S867">
        <v>1</v>
      </c>
      <c r="T867">
        <v>394.35</v>
      </c>
      <c r="U867">
        <v>0.09</v>
      </c>
      <c r="V867">
        <v>358.85849999999999</v>
      </c>
      <c r="W867" t="s">
        <v>1826</v>
      </c>
    </row>
    <row r="868" spans="1:23">
      <c r="A868" s="27">
        <v>45361</v>
      </c>
      <c r="B868" t="s">
        <v>713</v>
      </c>
      <c r="C868" t="s">
        <v>1553</v>
      </c>
      <c r="D868" t="s">
        <v>3845</v>
      </c>
      <c r="E868" t="s">
        <v>1547</v>
      </c>
      <c r="F868" t="s">
        <v>3846</v>
      </c>
      <c r="G868" t="s">
        <v>1577</v>
      </c>
      <c r="H868" t="s">
        <v>1766</v>
      </c>
      <c r="I868" t="s">
        <v>1767</v>
      </c>
      <c r="J868" t="s">
        <v>1759</v>
      </c>
      <c r="K868" t="s">
        <v>1768</v>
      </c>
      <c r="L868" t="s">
        <v>1765</v>
      </c>
      <c r="M868" t="s">
        <v>714</v>
      </c>
      <c r="N868">
        <v>50</v>
      </c>
      <c r="O868" t="s">
        <v>16</v>
      </c>
      <c r="P868" t="s">
        <v>19</v>
      </c>
      <c r="Q868" t="s">
        <v>267</v>
      </c>
      <c r="R868" t="s">
        <v>12</v>
      </c>
      <c r="S868">
        <v>1</v>
      </c>
      <c r="T868">
        <v>492.05</v>
      </c>
      <c r="U868">
        <v>0.27</v>
      </c>
      <c r="V868">
        <v>359.19650000000001</v>
      </c>
      <c r="W868" t="s">
        <v>1824</v>
      </c>
    </row>
    <row r="869" spans="1:23">
      <c r="A869" s="27">
        <v>45361</v>
      </c>
      <c r="B869" t="s">
        <v>732</v>
      </c>
      <c r="C869" t="s">
        <v>1734</v>
      </c>
      <c r="D869" t="s">
        <v>3954</v>
      </c>
      <c r="E869" t="s">
        <v>1563</v>
      </c>
      <c r="F869" t="s">
        <v>3839</v>
      </c>
      <c r="G869" t="s">
        <v>1633</v>
      </c>
      <c r="H869" t="s">
        <v>1779</v>
      </c>
      <c r="I869" t="s">
        <v>1780</v>
      </c>
      <c r="J869" t="s">
        <v>1763</v>
      </c>
      <c r="K869" t="s">
        <v>1781</v>
      </c>
      <c r="L869" t="s">
        <v>1772</v>
      </c>
      <c r="M869" t="s">
        <v>733</v>
      </c>
      <c r="N869">
        <v>63</v>
      </c>
      <c r="O869" t="s">
        <v>16</v>
      </c>
      <c r="P869" t="s">
        <v>19</v>
      </c>
      <c r="Q869" t="s">
        <v>74</v>
      </c>
      <c r="R869" t="s">
        <v>12</v>
      </c>
      <c r="S869">
        <v>2</v>
      </c>
      <c r="T869">
        <v>224.69</v>
      </c>
      <c r="U869">
        <v>0.2</v>
      </c>
      <c r="V869">
        <v>359.50400000000002</v>
      </c>
      <c r="W869" t="s">
        <v>1824</v>
      </c>
    </row>
    <row r="870" spans="1:23">
      <c r="A870" s="27">
        <v>45361</v>
      </c>
      <c r="B870" t="s">
        <v>1026</v>
      </c>
      <c r="C870" t="s">
        <v>1686</v>
      </c>
      <c r="D870" t="s">
        <v>3930</v>
      </c>
      <c r="E870" t="s">
        <v>1547</v>
      </c>
      <c r="F870" t="s">
        <v>3846</v>
      </c>
      <c r="G870" t="s">
        <v>1705</v>
      </c>
      <c r="H870" t="s">
        <v>1782</v>
      </c>
      <c r="I870" t="s">
        <v>1783</v>
      </c>
      <c r="J870" t="s">
        <v>1784</v>
      </c>
      <c r="K870" t="s">
        <v>1785</v>
      </c>
      <c r="L870" t="s">
        <v>1772</v>
      </c>
      <c r="M870" t="s">
        <v>1027</v>
      </c>
      <c r="N870">
        <v>58</v>
      </c>
      <c r="O870" t="s">
        <v>16</v>
      </c>
      <c r="P870" t="s">
        <v>19</v>
      </c>
      <c r="Q870" t="s">
        <v>250</v>
      </c>
      <c r="R870" t="s">
        <v>12</v>
      </c>
      <c r="S870">
        <v>1</v>
      </c>
      <c r="T870">
        <v>506.73</v>
      </c>
      <c r="U870">
        <v>0.28999999999999998</v>
      </c>
      <c r="V870">
        <v>359.7783</v>
      </c>
      <c r="W870" t="s">
        <v>1824</v>
      </c>
    </row>
    <row r="871" spans="1:23">
      <c r="A871" s="27">
        <v>45362</v>
      </c>
      <c r="B871" t="s">
        <v>124</v>
      </c>
      <c r="C871" t="s">
        <v>1626</v>
      </c>
      <c r="D871" t="s">
        <v>3896</v>
      </c>
      <c r="E871" t="s">
        <v>1563</v>
      </c>
      <c r="F871" t="s">
        <v>3897</v>
      </c>
      <c r="G871" t="s">
        <v>1729</v>
      </c>
      <c r="H871" t="s">
        <v>1752</v>
      </c>
      <c r="I871" t="s">
        <v>1753</v>
      </c>
      <c r="J871" t="s">
        <v>1754</v>
      </c>
      <c r="K871" t="s">
        <v>1755</v>
      </c>
      <c r="L871" t="s">
        <v>1756</v>
      </c>
      <c r="M871" t="s">
        <v>125</v>
      </c>
      <c r="N871">
        <v>64</v>
      </c>
      <c r="O871" t="s">
        <v>16</v>
      </c>
      <c r="P871" t="s">
        <v>19</v>
      </c>
      <c r="Q871" t="s">
        <v>250</v>
      </c>
      <c r="R871" t="s">
        <v>12</v>
      </c>
      <c r="S871">
        <v>3</v>
      </c>
      <c r="T871">
        <v>158.27000000000001</v>
      </c>
      <c r="U871">
        <v>0.24</v>
      </c>
      <c r="V871">
        <v>360.85559999999998</v>
      </c>
      <c r="W871" t="s">
        <v>1826</v>
      </c>
    </row>
    <row r="872" spans="1:23">
      <c r="A872" s="27">
        <v>45363</v>
      </c>
      <c r="B872" t="s">
        <v>1199</v>
      </c>
      <c r="C872" t="s">
        <v>1616</v>
      </c>
      <c r="D872" t="s">
        <v>3890</v>
      </c>
      <c r="E872" t="s">
        <v>1563</v>
      </c>
      <c r="F872" t="s">
        <v>3839</v>
      </c>
      <c r="G872" t="s">
        <v>1645</v>
      </c>
      <c r="H872" t="s">
        <v>1794</v>
      </c>
      <c r="I872" t="s">
        <v>1795</v>
      </c>
      <c r="J872" t="s">
        <v>1759</v>
      </c>
      <c r="K872" t="s">
        <v>1796</v>
      </c>
      <c r="L872" t="s">
        <v>1772</v>
      </c>
      <c r="M872" t="s">
        <v>1200</v>
      </c>
      <c r="N872">
        <v>52</v>
      </c>
      <c r="O872" t="s">
        <v>16</v>
      </c>
      <c r="P872" t="s">
        <v>19</v>
      </c>
      <c r="Q872" t="s">
        <v>35</v>
      </c>
      <c r="R872" t="s">
        <v>12</v>
      </c>
      <c r="S872">
        <v>4</v>
      </c>
      <c r="T872">
        <v>94.13</v>
      </c>
      <c r="U872">
        <v>0.04</v>
      </c>
      <c r="V872">
        <v>361.45920000000001</v>
      </c>
      <c r="W872" t="s">
        <v>1826</v>
      </c>
    </row>
    <row r="873" spans="1:23">
      <c r="A873" s="27">
        <v>45365</v>
      </c>
      <c r="B873" t="s">
        <v>1211</v>
      </c>
      <c r="C873" t="s">
        <v>1690</v>
      </c>
      <c r="D873" t="s">
        <v>3932</v>
      </c>
      <c r="E873" t="s">
        <v>1558</v>
      </c>
      <c r="F873" t="s">
        <v>3861</v>
      </c>
      <c r="G873" t="s">
        <v>1671</v>
      </c>
      <c r="H873" t="s">
        <v>1757</v>
      </c>
      <c r="I873" t="s">
        <v>1758</v>
      </c>
      <c r="J873" t="s">
        <v>1759</v>
      </c>
      <c r="K873" t="s">
        <v>1760</v>
      </c>
      <c r="L873" t="s">
        <v>1756</v>
      </c>
      <c r="M873" t="s">
        <v>1212</v>
      </c>
      <c r="N873">
        <v>53</v>
      </c>
      <c r="O873" t="s">
        <v>9</v>
      </c>
      <c r="P873" t="s">
        <v>19</v>
      </c>
      <c r="Q873" t="s">
        <v>201</v>
      </c>
      <c r="R873" t="s">
        <v>12</v>
      </c>
      <c r="S873">
        <v>1</v>
      </c>
      <c r="T873">
        <v>506.55</v>
      </c>
      <c r="U873">
        <v>0.28000000000000003</v>
      </c>
      <c r="V873">
        <v>364.71600000000001</v>
      </c>
      <c r="W873" t="s">
        <v>1824</v>
      </c>
    </row>
    <row r="874" spans="1:23">
      <c r="A874" s="27">
        <v>45367</v>
      </c>
      <c r="B874" t="s">
        <v>863</v>
      </c>
      <c r="C874" t="s">
        <v>1696</v>
      </c>
      <c r="D874" t="s">
        <v>3935</v>
      </c>
      <c r="E874" t="s">
        <v>1563</v>
      </c>
      <c r="F874" t="s">
        <v>3854</v>
      </c>
      <c r="G874" t="s">
        <v>1733</v>
      </c>
      <c r="H874" t="s">
        <v>1773</v>
      </c>
      <c r="I874" t="s">
        <v>1774</v>
      </c>
      <c r="J874" t="s">
        <v>1759</v>
      </c>
      <c r="K874" t="s">
        <v>1775</v>
      </c>
      <c r="L874" t="s">
        <v>1765</v>
      </c>
      <c r="M874" t="s">
        <v>3992</v>
      </c>
      <c r="N874">
        <v>64</v>
      </c>
      <c r="O874" t="s">
        <v>9</v>
      </c>
      <c r="P874" t="s">
        <v>19</v>
      </c>
      <c r="Q874" t="s">
        <v>25</v>
      </c>
      <c r="R874" t="s">
        <v>12</v>
      </c>
      <c r="S874">
        <v>1</v>
      </c>
      <c r="T874">
        <v>370.66</v>
      </c>
      <c r="U874">
        <v>0.01</v>
      </c>
      <c r="V874">
        <v>366.95339999999999</v>
      </c>
      <c r="W874" t="s">
        <v>1826</v>
      </c>
    </row>
    <row r="875" spans="1:23">
      <c r="A875" s="27">
        <v>45368</v>
      </c>
      <c r="B875" t="s">
        <v>1440</v>
      </c>
      <c r="C875" t="s">
        <v>1656</v>
      </c>
      <c r="D875" t="s">
        <v>3914</v>
      </c>
      <c r="E875" t="s">
        <v>1566</v>
      </c>
      <c r="F875" t="s">
        <v>3848</v>
      </c>
      <c r="G875" t="s">
        <v>1645</v>
      </c>
      <c r="H875" t="s">
        <v>1757</v>
      </c>
      <c r="I875" t="s">
        <v>1758</v>
      </c>
      <c r="J875" t="s">
        <v>1759</v>
      </c>
      <c r="K875" t="s">
        <v>1760</v>
      </c>
      <c r="L875" t="s">
        <v>1756</v>
      </c>
      <c r="M875" t="s">
        <v>1441</v>
      </c>
      <c r="N875">
        <v>63</v>
      </c>
      <c r="O875" t="s">
        <v>16</v>
      </c>
      <c r="P875" t="s">
        <v>19</v>
      </c>
      <c r="Q875" t="s">
        <v>328</v>
      </c>
      <c r="R875" t="s">
        <v>12</v>
      </c>
      <c r="S875">
        <v>1</v>
      </c>
      <c r="T875">
        <v>389.2</v>
      </c>
      <c r="U875">
        <v>0.05</v>
      </c>
      <c r="V875">
        <v>369.74</v>
      </c>
      <c r="W875" t="s">
        <v>1824</v>
      </c>
    </row>
    <row r="876" spans="1:23">
      <c r="A876" s="27">
        <v>45369</v>
      </c>
      <c r="B876" t="s">
        <v>1190</v>
      </c>
      <c r="C876" t="s">
        <v>1710</v>
      </c>
      <c r="D876" t="s">
        <v>3942</v>
      </c>
      <c r="E876" t="s">
        <v>1566</v>
      </c>
      <c r="F876" t="s">
        <v>3872</v>
      </c>
      <c r="G876" t="s">
        <v>1741</v>
      </c>
      <c r="H876" t="s">
        <v>1757</v>
      </c>
      <c r="I876" t="s">
        <v>1758</v>
      </c>
      <c r="J876" t="s">
        <v>1759</v>
      </c>
      <c r="K876" t="s">
        <v>1760</v>
      </c>
      <c r="L876" t="s">
        <v>1756</v>
      </c>
      <c r="M876" t="s">
        <v>1191</v>
      </c>
      <c r="N876">
        <v>50</v>
      </c>
      <c r="O876" t="s">
        <v>9</v>
      </c>
      <c r="P876" t="s">
        <v>19</v>
      </c>
      <c r="Q876" t="s">
        <v>30</v>
      </c>
      <c r="R876" t="s">
        <v>12</v>
      </c>
      <c r="S876">
        <v>3</v>
      </c>
      <c r="T876">
        <v>138.86000000000001</v>
      </c>
      <c r="U876">
        <v>0.11</v>
      </c>
      <c r="V876">
        <v>370.75619999999998</v>
      </c>
      <c r="W876" t="s">
        <v>1829</v>
      </c>
    </row>
    <row r="877" spans="1:23">
      <c r="A877" s="27">
        <v>45369</v>
      </c>
      <c r="B877" t="s">
        <v>1246</v>
      </c>
      <c r="C877" t="s">
        <v>1736</v>
      </c>
      <c r="D877" t="s">
        <v>3955</v>
      </c>
      <c r="E877" t="s">
        <v>1558</v>
      </c>
      <c r="F877" t="s">
        <v>3850</v>
      </c>
      <c r="G877" t="s">
        <v>1703</v>
      </c>
      <c r="H877" t="s">
        <v>1801</v>
      </c>
      <c r="I877" t="s">
        <v>1802</v>
      </c>
      <c r="J877" t="s">
        <v>1759</v>
      </c>
      <c r="K877" t="s">
        <v>1803</v>
      </c>
      <c r="L877" t="s">
        <v>1756</v>
      </c>
      <c r="M877" t="s">
        <v>1247</v>
      </c>
      <c r="N877">
        <v>57</v>
      </c>
      <c r="O877" t="s">
        <v>16</v>
      </c>
      <c r="P877" t="s">
        <v>19</v>
      </c>
      <c r="Q877" t="s">
        <v>30</v>
      </c>
      <c r="R877" t="s">
        <v>12</v>
      </c>
      <c r="S877">
        <v>1</v>
      </c>
      <c r="T877">
        <v>509.63</v>
      </c>
      <c r="U877">
        <v>0.27</v>
      </c>
      <c r="V877">
        <v>372.0299</v>
      </c>
      <c r="W877" t="s">
        <v>1829</v>
      </c>
    </row>
    <row r="878" spans="1:23">
      <c r="A878" s="27">
        <v>45370</v>
      </c>
      <c r="B878" t="s">
        <v>396</v>
      </c>
      <c r="C878" t="s">
        <v>1642</v>
      </c>
      <c r="D878" t="s">
        <v>3905</v>
      </c>
      <c r="E878" t="s">
        <v>1558</v>
      </c>
      <c r="F878" t="s">
        <v>3906</v>
      </c>
      <c r="G878" t="s">
        <v>1583</v>
      </c>
      <c r="H878" t="s">
        <v>1752</v>
      </c>
      <c r="I878" t="s">
        <v>1753</v>
      </c>
      <c r="J878" t="s">
        <v>1754</v>
      </c>
      <c r="K878" t="s">
        <v>1755</v>
      </c>
      <c r="L878" t="s">
        <v>1756</v>
      </c>
      <c r="M878" t="s">
        <v>397</v>
      </c>
      <c r="N878">
        <v>51</v>
      </c>
      <c r="O878" t="s">
        <v>9</v>
      </c>
      <c r="P878" t="s">
        <v>19</v>
      </c>
      <c r="Q878" t="s">
        <v>25</v>
      </c>
      <c r="R878" t="s">
        <v>12</v>
      </c>
      <c r="S878">
        <v>1</v>
      </c>
      <c r="T878">
        <v>503.95</v>
      </c>
      <c r="U878">
        <v>0.26</v>
      </c>
      <c r="V878">
        <v>372.923</v>
      </c>
      <c r="W878" t="s">
        <v>1829</v>
      </c>
    </row>
    <row r="879" spans="1:23">
      <c r="A879" s="27">
        <v>45371</v>
      </c>
      <c r="B879" t="s">
        <v>640</v>
      </c>
      <c r="C879" t="s">
        <v>1706</v>
      </c>
      <c r="D879" t="s">
        <v>3940</v>
      </c>
      <c r="E879" t="s">
        <v>1544</v>
      </c>
      <c r="F879" t="s">
        <v>3852</v>
      </c>
      <c r="G879" t="s">
        <v>1689</v>
      </c>
      <c r="H879" t="s">
        <v>1782</v>
      </c>
      <c r="I879" t="s">
        <v>1783</v>
      </c>
      <c r="J879" t="s">
        <v>1784</v>
      </c>
      <c r="K879" t="s">
        <v>1785</v>
      </c>
      <c r="L879" t="s">
        <v>1772</v>
      </c>
      <c r="M879" t="s">
        <v>641</v>
      </c>
      <c r="N879">
        <v>60</v>
      </c>
      <c r="O879" t="s">
        <v>9</v>
      </c>
      <c r="P879" t="s">
        <v>19</v>
      </c>
      <c r="Q879" t="s">
        <v>434</v>
      </c>
      <c r="R879" t="s">
        <v>12</v>
      </c>
      <c r="S879">
        <v>3</v>
      </c>
      <c r="T879">
        <v>141.54</v>
      </c>
      <c r="U879">
        <v>0.12</v>
      </c>
      <c r="V879">
        <v>373.66559999999998</v>
      </c>
      <c r="W879" t="s">
        <v>1826</v>
      </c>
    </row>
    <row r="880" spans="1:23">
      <c r="A880" s="27">
        <v>45372</v>
      </c>
      <c r="B880" t="s">
        <v>59</v>
      </c>
      <c r="C880" t="s">
        <v>1638</v>
      </c>
      <c r="D880" t="s">
        <v>3903</v>
      </c>
      <c r="E880" t="s">
        <v>1566</v>
      </c>
      <c r="F880" t="s">
        <v>3887</v>
      </c>
      <c r="G880" t="s">
        <v>1699</v>
      </c>
      <c r="H880" t="s">
        <v>1810</v>
      </c>
      <c r="I880" t="s">
        <v>1811</v>
      </c>
      <c r="J880" t="s">
        <v>1754</v>
      </c>
      <c r="K880" t="s">
        <v>1812</v>
      </c>
      <c r="L880" t="s">
        <v>1756</v>
      </c>
      <c r="M880" t="s">
        <v>60</v>
      </c>
      <c r="N880">
        <v>55</v>
      </c>
      <c r="O880" t="s">
        <v>16</v>
      </c>
      <c r="P880" t="s">
        <v>19</v>
      </c>
      <c r="Q880" t="s">
        <v>117</v>
      </c>
      <c r="R880" t="s">
        <v>12</v>
      </c>
      <c r="S880">
        <v>1</v>
      </c>
      <c r="T880">
        <v>459.89</v>
      </c>
      <c r="U880">
        <v>0.18</v>
      </c>
      <c r="V880">
        <v>377.10980000000001</v>
      </c>
      <c r="W880" t="s">
        <v>1824</v>
      </c>
    </row>
    <row r="881" spans="1:23">
      <c r="A881" s="27">
        <v>45372</v>
      </c>
      <c r="B881" t="s">
        <v>1249</v>
      </c>
      <c r="C881" t="s">
        <v>1678</v>
      </c>
      <c r="D881" t="s">
        <v>3925</v>
      </c>
      <c r="E881" t="s">
        <v>1566</v>
      </c>
      <c r="F881" t="s">
        <v>3856</v>
      </c>
      <c r="G881" t="s">
        <v>1573</v>
      </c>
      <c r="H881" t="s">
        <v>1801</v>
      </c>
      <c r="I881" t="s">
        <v>1802</v>
      </c>
      <c r="J881" t="s">
        <v>1759</v>
      </c>
      <c r="K881" t="s">
        <v>1803</v>
      </c>
      <c r="L881" t="s">
        <v>1756</v>
      </c>
      <c r="M881" t="s">
        <v>1250</v>
      </c>
      <c r="N881">
        <v>51</v>
      </c>
      <c r="O881" t="s">
        <v>16</v>
      </c>
      <c r="P881" t="s">
        <v>19</v>
      </c>
      <c r="Q881" t="s">
        <v>267</v>
      </c>
      <c r="R881" t="s">
        <v>12</v>
      </c>
      <c r="S881">
        <v>1</v>
      </c>
      <c r="T881">
        <v>524</v>
      </c>
      <c r="U881">
        <v>0.28000000000000003</v>
      </c>
      <c r="V881">
        <v>377.28</v>
      </c>
      <c r="W881" t="s">
        <v>1829</v>
      </c>
    </row>
    <row r="882" spans="1:23">
      <c r="A882" s="27">
        <v>45373</v>
      </c>
      <c r="B882" t="s">
        <v>666</v>
      </c>
      <c r="C882" t="s">
        <v>1636</v>
      </c>
      <c r="D882" t="s">
        <v>3902</v>
      </c>
      <c r="E882" t="s">
        <v>1566</v>
      </c>
      <c r="F882" t="s">
        <v>3856</v>
      </c>
      <c r="G882" t="s">
        <v>1687</v>
      </c>
      <c r="H882" t="s">
        <v>1804</v>
      </c>
      <c r="I882" t="s">
        <v>1805</v>
      </c>
      <c r="J882" t="s">
        <v>1784</v>
      </c>
      <c r="K882" t="s">
        <v>1806</v>
      </c>
      <c r="L882" t="s">
        <v>1756</v>
      </c>
      <c r="M882" t="s">
        <v>667</v>
      </c>
      <c r="N882">
        <v>52</v>
      </c>
      <c r="O882" t="s">
        <v>9</v>
      </c>
      <c r="P882" t="s">
        <v>19</v>
      </c>
      <c r="Q882" t="s">
        <v>359</v>
      </c>
      <c r="R882" t="s">
        <v>12</v>
      </c>
      <c r="S882">
        <v>1</v>
      </c>
      <c r="T882">
        <v>442.36</v>
      </c>
      <c r="U882">
        <v>0.14000000000000001</v>
      </c>
      <c r="V882">
        <v>380.42959999999999</v>
      </c>
      <c r="W882" t="s">
        <v>1826</v>
      </c>
    </row>
    <row r="883" spans="1:23">
      <c r="A883" s="27">
        <v>45373</v>
      </c>
      <c r="B883" t="s">
        <v>1386</v>
      </c>
      <c r="C883" t="s">
        <v>1710</v>
      </c>
      <c r="D883" t="s">
        <v>3942</v>
      </c>
      <c r="E883" t="s">
        <v>1566</v>
      </c>
      <c r="F883" t="s">
        <v>3872</v>
      </c>
      <c r="G883" t="s">
        <v>1595</v>
      </c>
      <c r="H883" t="s">
        <v>1776</v>
      </c>
      <c r="I883" t="s">
        <v>1777</v>
      </c>
      <c r="J883" t="s">
        <v>1754</v>
      </c>
      <c r="K883" t="s">
        <v>1778</v>
      </c>
      <c r="L883" t="s">
        <v>1772</v>
      </c>
      <c r="M883" t="s">
        <v>1387</v>
      </c>
      <c r="N883">
        <v>64</v>
      </c>
      <c r="O883" t="s">
        <v>16</v>
      </c>
      <c r="P883" t="s">
        <v>19</v>
      </c>
      <c r="Q883" t="s">
        <v>133</v>
      </c>
      <c r="R883" t="s">
        <v>12</v>
      </c>
      <c r="S883">
        <v>1</v>
      </c>
      <c r="T883">
        <v>454.71</v>
      </c>
      <c r="U883">
        <v>0.16</v>
      </c>
      <c r="V883">
        <v>381.95639999999997</v>
      </c>
      <c r="W883" t="s">
        <v>1826</v>
      </c>
    </row>
    <row r="884" spans="1:23">
      <c r="A884" s="27">
        <v>45373</v>
      </c>
      <c r="B884" t="s">
        <v>419</v>
      </c>
      <c r="C884" t="s">
        <v>1674</v>
      </c>
      <c r="D884" t="s">
        <v>3923</v>
      </c>
      <c r="E884" t="s">
        <v>1558</v>
      </c>
      <c r="F884" t="s">
        <v>3850</v>
      </c>
      <c r="G884" t="s">
        <v>1713</v>
      </c>
      <c r="H884" t="s">
        <v>1792</v>
      </c>
      <c r="I884" t="s">
        <v>1793</v>
      </c>
      <c r="J884" t="s">
        <v>1763</v>
      </c>
      <c r="K884" t="s">
        <v>395</v>
      </c>
      <c r="L884" t="s">
        <v>1772</v>
      </c>
      <c r="M884" t="s">
        <v>420</v>
      </c>
      <c r="N884">
        <v>62</v>
      </c>
      <c r="O884" t="s">
        <v>9</v>
      </c>
      <c r="P884" t="s">
        <v>19</v>
      </c>
      <c r="Q884" t="s">
        <v>47</v>
      </c>
      <c r="R884" t="s">
        <v>12</v>
      </c>
      <c r="S884">
        <v>1</v>
      </c>
      <c r="T884">
        <v>503.95</v>
      </c>
      <c r="U884">
        <v>0.24</v>
      </c>
      <c r="V884">
        <v>383.00200000000001</v>
      </c>
      <c r="W884" t="s">
        <v>1829</v>
      </c>
    </row>
    <row r="885" spans="1:23">
      <c r="A885" s="27">
        <v>45374</v>
      </c>
      <c r="B885" t="s">
        <v>341</v>
      </c>
      <c r="C885" t="s">
        <v>1590</v>
      </c>
      <c r="D885" t="s">
        <v>3874</v>
      </c>
      <c r="E885" t="s">
        <v>1544</v>
      </c>
      <c r="F885" t="s">
        <v>3875</v>
      </c>
      <c r="G885" t="s">
        <v>1601</v>
      </c>
      <c r="H885" t="s">
        <v>1776</v>
      </c>
      <c r="I885" t="s">
        <v>1777</v>
      </c>
      <c r="J885" t="s">
        <v>1754</v>
      </c>
      <c r="K885" t="s">
        <v>1778</v>
      </c>
      <c r="L885" t="s">
        <v>1772</v>
      </c>
      <c r="M885" t="s">
        <v>342</v>
      </c>
      <c r="N885">
        <v>62</v>
      </c>
      <c r="O885" t="s">
        <v>16</v>
      </c>
      <c r="P885" t="s">
        <v>19</v>
      </c>
      <c r="Q885" t="s">
        <v>113</v>
      </c>
      <c r="R885" t="s">
        <v>12</v>
      </c>
      <c r="S885">
        <v>1</v>
      </c>
      <c r="T885">
        <v>388.35</v>
      </c>
      <c r="U885">
        <v>0.01</v>
      </c>
      <c r="V885">
        <v>384.4665</v>
      </c>
      <c r="W885" t="s">
        <v>1826</v>
      </c>
    </row>
    <row r="886" spans="1:23">
      <c r="A886" s="27">
        <v>45377</v>
      </c>
      <c r="B886" t="s">
        <v>767</v>
      </c>
      <c r="C886" t="s">
        <v>1732</v>
      </c>
      <c r="D886" t="s">
        <v>3953</v>
      </c>
      <c r="E886" t="s">
        <v>1544</v>
      </c>
      <c r="F886" t="s">
        <v>3866</v>
      </c>
      <c r="G886" t="s">
        <v>1585</v>
      </c>
      <c r="H886" t="s">
        <v>1752</v>
      </c>
      <c r="I886" t="s">
        <v>1753</v>
      </c>
      <c r="J886" t="s">
        <v>1754</v>
      </c>
      <c r="K886" t="s">
        <v>1755</v>
      </c>
      <c r="L886" t="s">
        <v>1756</v>
      </c>
      <c r="M886" t="s">
        <v>768</v>
      </c>
      <c r="N886">
        <v>58</v>
      </c>
      <c r="O886" t="s">
        <v>16</v>
      </c>
      <c r="P886" t="s">
        <v>19</v>
      </c>
      <c r="Q886" t="s">
        <v>74</v>
      </c>
      <c r="R886" t="s">
        <v>12</v>
      </c>
      <c r="S886">
        <v>1</v>
      </c>
      <c r="T886">
        <v>533.79999999999995</v>
      </c>
      <c r="U886">
        <v>0.27</v>
      </c>
      <c r="V886">
        <v>389.67399999999998</v>
      </c>
      <c r="W886" t="s">
        <v>1824</v>
      </c>
    </row>
    <row r="887" spans="1:23">
      <c r="A887" s="27">
        <v>45378</v>
      </c>
      <c r="B887" t="s">
        <v>208</v>
      </c>
      <c r="C887" t="s">
        <v>1590</v>
      </c>
      <c r="D887" t="s">
        <v>3874</v>
      </c>
      <c r="E887" t="s">
        <v>1544</v>
      </c>
      <c r="F887" t="s">
        <v>3875</v>
      </c>
      <c r="G887" t="s">
        <v>1641</v>
      </c>
      <c r="H887" t="s">
        <v>1794</v>
      </c>
      <c r="I887" t="s">
        <v>1795</v>
      </c>
      <c r="J887" t="s">
        <v>1759</v>
      </c>
      <c r="K887" t="s">
        <v>1796</v>
      </c>
      <c r="L887" t="s">
        <v>1772</v>
      </c>
      <c r="M887" t="s">
        <v>209</v>
      </c>
      <c r="N887">
        <v>56</v>
      </c>
      <c r="O887" t="s">
        <v>16</v>
      </c>
      <c r="P887" t="s">
        <v>19</v>
      </c>
      <c r="Q887" t="s">
        <v>81</v>
      </c>
      <c r="R887" t="s">
        <v>12</v>
      </c>
      <c r="S887">
        <v>1</v>
      </c>
      <c r="T887">
        <v>440.48</v>
      </c>
      <c r="U887">
        <v>0.11</v>
      </c>
      <c r="V887">
        <v>392.02720000000011</v>
      </c>
      <c r="W887" t="s">
        <v>1826</v>
      </c>
    </row>
    <row r="888" spans="1:23">
      <c r="A888" s="27">
        <v>45378</v>
      </c>
      <c r="B888" t="s">
        <v>1202</v>
      </c>
      <c r="C888" t="s">
        <v>1684</v>
      </c>
      <c r="D888" t="s">
        <v>3928</v>
      </c>
      <c r="E888" t="s">
        <v>1544</v>
      </c>
      <c r="F888" t="s">
        <v>3929</v>
      </c>
      <c r="G888" t="s">
        <v>1619</v>
      </c>
      <c r="H888" t="s">
        <v>1799</v>
      </c>
      <c r="I888" t="s">
        <v>1800</v>
      </c>
      <c r="J888" t="s">
        <v>1763</v>
      </c>
      <c r="K888" t="s">
        <v>207</v>
      </c>
      <c r="L888" t="s">
        <v>1765</v>
      </c>
      <c r="M888" t="s">
        <v>1203</v>
      </c>
      <c r="N888">
        <v>60</v>
      </c>
      <c r="O888" t="s">
        <v>9</v>
      </c>
      <c r="P888" t="s">
        <v>19</v>
      </c>
      <c r="Q888" t="s">
        <v>35</v>
      </c>
      <c r="R888" t="s">
        <v>12</v>
      </c>
      <c r="S888">
        <v>1</v>
      </c>
      <c r="T888">
        <v>522.72</v>
      </c>
      <c r="U888">
        <v>0.25</v>
      </c>
      <c r="V888">
        <v>392.04</v>
      </c>
      <c r="W888" t="s">
        <v>1826</v>
      </c>
    </row>
    <row r="889" spans="1:23">
      <c r="A889" s="27">
        <v>45379</v>
      </c>
      <c r="B889" t="s">
        <v>1343</v>
      </c>
      <c r="C889" t="s">
        <v>1568</v>
      </c>
      <c r="D889" t="s">
        <v>3857</v>
      </c>
      <c r="E889" t="s">
        <v>1544</v>
      </c>
      <c r="F889" t="s">
        <v>3858</v>
      </c>
      <c r="G889" t="s">
        <v>1611</v>
      </c>
      <c r="H889" t="s">
        <v>1757</v>
      </c>
      <c r="I889" t="s">
        <v>1758</v>
      </c>
      <c r="J889" t="s">
        <v>1759</v>
      </c>
      <c r="K889" t="s">
        <v>1760</v>
      </c>
      <c r="L889" t="s">
        <v>1756</v>
      </c>
      <c r="M889" t="s">
        <v>1344</v>
      </c>
      <c r="N889">
        <v>51</v>
      </c>
      <c r="O889" t="s">
        <v>16</v>
      </c>
      <c r="P889" t="s">
        <v>19</v>
      </c>
      <c r="Q889" t="s">
        <v>140</v>
      </c>
      <c r="R889" t="s">
        <v>12</v>
      </c>
      <c r="S889">
        <v>1</v>
      </c>
      <c r="T889">
        <v>406.79</v>
      </c>
      <c r="U889">
        <v>0.03</v>
      </c>
      <c r="V889">
        <v>394.58629999999999</v>
      </c>
      <c r="W889" t="s">
        <v>1829</v>
      </c>
    </row>
    <row r="890" spans="1:23">
      <c r="A890" s="27">
        <v>45380</v>
      </c>
      <c r="B890" t="s">
        <v>770</v>
      </c>
      <c r="C890" t="s">
        <v>1732</v>
      </c>
      <c r="D890" t="s">
        <v>3953</v>
      </c>
      <c r="E890" t="s">
        <v>1544</v>
      </c>
      <c r="F890" t="s">
        <v>3866</v>
      </c>
      <c r="G890" t="s">
        <v>1569</v>
      </c>
      <c r="H890" t="s">
        <v>1810</v>
      </c>
      <c r="I890" t="s">
        <v>1811</v>
      </c>
      <c r="J890" t="s">
        <v>1754</v>
      </c>
      <c r="K890" t="s">
        <v>1812</v>
      </c>
      <c r="L890" t="s">
        <v>1756</v>
      </c>
      <c r="M890" t="s">
        <v>771</v>
      </c>
      <c r="N890">
        <v>59</v>
      </c>
      <c r="O890" t="s">
        <v>16</v>
      </c>
      <c r="P890" t="s">
        <v>19</v>
      </c>
      <c r="Q890" t="s">
        <v>250</v>
      </c>
      <c r="R890" t="s">
        <v>12</v>
      </c>
      <c r="S890">
        <v>2</v>
      </c>
      <c r="T890">
        <v>239.92</v>
      </c>
      <c r="U890">
        <v>0.16</v>
      </c>
      <c r="V890">
        <v>403.06560000000002</v>
      </c>
      <c r="W890" t="s">
        <v>1824</v>
      </c>
    </row>
    <row r="891" spans="1:23">
      <c r="A891" s="27">
        <v>45380</v>
      </c>
      <c r="B891" t="s">
        <v>458</v>
      </c>
      <c r="C891" t="s">
        <v>1578</v>
      </c>
      <c r="D891" t="s">
        <v>3865</v>
      </c>
      <c r="E891" t="s">
        <v>1563</v>
      </c>
      <c r="F891" t="s">
        <v>3866</v>
      </c>
      <c r="G891" t="s">
        <v>1627</v>
      </c>
      <c r="H891" t="s">
        <v>1776</v>
      </c>
      <c r="I891" t="s">
        <v>1777</v>
      </c>
      <c r="J891" t="s">
        <v>1754</v>
      </c>
      <c r="K891" t="s">
        <v>1778</v>
      </c>
      <c r="L891" t="s">
        <v>1772</v>
      </c>
      <c r="M891" t="s">
        <v>459</v>
      </c>
      <c r="N891">
        <v>54</v>
      </c>
      <c r="O891" t="s">
        <v>9</v>
      </c>
      <c r="P891" t="s">
        <v>19</v>
      </c>
      <c r="Q891" t="s">
        <v>184</v>
      </c>
      <c r="R891" t="s">
        <v>12</v>
      </c>
      <c r="S891">
        <v>4</v>
      </c>
      <c r="T891">
        <v>101.33</v>
      </c>
      <c r="U891">
        <v>0</v>
      </c>
      <c r="V891">
        <v>405.32</v>
      </c>
      <c r="W891" t="s">
        <v>1829</v>
      </c>
    </row>
    <row r="892" spans="1:23">
      <c r="A892" s="27">
        <v>45380</v>
      </c>
      <c r="B892" t="s">
        <v>275</v>
      </c>
      <c r="C892" t="s">
        <v>1604</v>
      </c>
      <c r="D892" t="s">
        <v>3883</v>
      </c>
      <c r="E892" t="s">
        <v>1566</v>
      </c>
      <c r="F892" t="s">
        <v>3848</v>
      </c>
      <c r="G892" t="s">
        <v>1556</v>
      </c>
      <c r="H892" t="s">
        <v>1810</v>
      </c>
      <c r="I892" t="s">
        <v>1811</v>
      </c>
      <c r="J892" t="s">
        <v>1754</v>
      </c>
      <c r="K892" t="s">
        <v>1812</v>
      </c>
      <c r="L892" t="s">
        <v>1756</v>
      </c>
      <c r="M892" t="s">
        <v>276</v>
      </c>
      <c r="N892">
        <v>61</v>
      </c>
      <c r="O892" t="s">
        <v>16</v>
      </c>
      <c r="P892" t="s">
        <v>19</v>
      </c>
      <c r="Q892" t="s">
        <v>217</v>
      </c>
      <c r="R892" t="s">
        <v>12</v>
      </c>
      <c r="S892">
        <v>1</v>
      </c>
      <c r="T892">
        <v>514.19000000000005</v>
      </c>
      <c r="U892">
        <v>0.2</v>
      </c>
      <c r="V892">
        <v>411.35200000000009</v>
      </c>
      <c r="W892" t="s">
        <v>1826</v>
      </c>
    </row>
    <row r="893" spans="1:23">
      <c r="A893" s="27">
        <v>45384</v>
      </c>
      <c r="B893" t="s">
        <v>1472</v>
      </c>
      <c r="C893" t="s">
        <v>1722</v>
      </c>
      <c r="D893" t="s">
        <v>3948</v>
      </c>
      <c r="E893" t="s">
        <v>1544</v>
      </c>
      <c r="F893" t="s">
        <v>3852</v>
      </c>
      <c r="G893" t="s">
        <v>1667</v>
      </c>
      <c r="H893" t="s">
        <v>1786</v>
      </c>
      <c r="I893" t="s">
        <v>1787</v>
      </c>
      <c r="J893" t="s">
        <v>1763</v>
      </c>
      <c r="K893" t="s">
        <v>1788</v>
      </c>
      <c r="L893" t="s">
        <v>1756</v>
      </c>
      <c r="M893" t="s">
        <v>4002</v>
      </c>
      <c r="N893">
        <v>59</v>
      </c>
      <c r="O893" t="s">
        <v>9</v>
      </c>
      <c r="P893" t="s">
        <v>19</v>
      </c>
      <c r="Q893" t="s">
        <v>22</v>
      </c>
      <c r="R893" t="s">
        <v>12</v>
      </c>
      <c r="S893">
        <v>2</v>
      </c>
      <c r="T893">
        <v>209.96</v>
      </c>
      <c r="U893">
        <v>0</v>
      </c>
      <c r="V893">
        <v>419.92</v>
      </c>
      <c r="W893" t="s">
        <v>1824</v>
      </c>
    </row>
    <row r="894" spans="1:23">
      <c r="A894" s="27">
        <v>45385</v>
      </c>
      <c r="B894" t="s">
        <v>1400</v>
      </c>
      <c r="C894" t="s">
        <v>1620</v>
      </c>
      <c r="D894" t="s">
        <v>3892</v>
      </c>
      <c r="E894" t="s">
        <v>1547</v>
      </c>
      <c r="F894" t="s">
        <v>3841</v>
      </c>
      <c r="G894" t="s">
        <v>1671</v>
      </c>
      <c r="H894" t="s">
        <v>1779</v>
      </c>
      <c r="I894" t="s">
        <v>1780</v>
      </c>
      <c r="J894" t="s">
        <v>1763</v>
      </c>
      <c r="K894" t="s">
        <v>1781</v>
      </c>
      <c r="L894" t="s">
        <v>1772</v>
      </c>
      <c r="M894" t="s">
        <v>1401</v>
      </c>
      <c r="N894">
        <v>62</v>
      </c>
      <c r="O894" t="s">
        <v>16</v>
      </c>
      <c r="P894" t="s">
        <v>19</v>
      </c>
      <c r="Q894" t="s">
        <v>70</v>
      </c>
      <c r="R894" t="s">
        <v>12</v>
      </c>
      <c r="S894">
        <v>1</v>
      </c>
      <c r="T894">
        <v>514.65</v>
      </c>
      <c r="U894">
        <v>0.18</v>
      </c>
      <c r="V894">
        <v>422.01299999999998</v>
      </c>
      <c r="W894" t="s">
        <v>1826</v>
      </c>
    </row>
    <row r="895" spans="1:23">
      <c r="A895" s="27">
        <v>45385</v>
      </c>
      <c r="B895" t="s">
        <v>341</v>
      </c>
      <c r="C895" t="s">
        <v>1708</v>
      </c>
      <c r="D895" t="s">
        <v>3941</v>
      </c>
      <c r="E895" t="s">
        <v>1544</v>
      </c>
      <c r="F895" t="s">
        <v>3858</v>
      </c>
      <c r="G895" t="s">
        <v>1685</v>
      </c>
      <c r="H895" t="s">
        <v>1773</v>
      </c>
      <c r="I895" t="s">
        <v>1774</v>
      </c>
      <c r="J895" t="s">
        <v>1759</v>
      </c>
      <c r="K895" t="s">
        <v>1775</v>
      </c>
      <c r="L895" t="s">
        <v>1765</v>
      </c>
      <c r="M895" t="s">
        <v>342</v>
      </c>
      <c r="N895">
        <v>62</v>
      </c>
      <c r="O895" t="s">
        <v>16</v>
      </c>
      <c r="P895" t="s">
        <v>19</v>
      </c>
      <c r="Q895" t="s">
        <v>81</v>
      </c>
      <c r="R895" t="s">
        <v>12</v>
      </c>
      <c r="S895">
        <v>1</v>
      </c>
      <c r="T895">
        <v>516.62</v>
      </c>
      <c r="U895">
        <v>0.18</v>
      </c>
      <c r="V895">
        <v>423.62840000000011</v>
      </c>
      <c r="W895" t="s">
        <v>1826</v>
      </c>
    </row>
    <row r="896" spans="1:23">
      <c r="A896" s="27">
        <v>45385</v>
      </c>
      <c r="B896" t="s">
        <v>1190</v>
      </c>
      <c r="C896" t="s">
        <v>1600</v>
      </c>
      <c r="D896" t="s">
        <v>3881</v>
      </c>
      <c r="E896" t="s">
        <v>1563</v>
      </c>
      <c r="F896" t="s">
        <v>3854</v>
      </c>
      <c r="G896" t="s">
        <v>1701</v>
      </c>
      <c r="H896" t="s">
        <v>1779</v>
      </c>
      <c r="I896" t="s">
        <v>1780</v>
      </c>
      <c r="J896" t="s">
        <v>1763</v>
      </c>
      <c r="K896" t="s">
        <v>1781</v>
      </c>
      <c r="L896" t="s">
        <v>1772</v>
      </c>
      <c r="M896" t="s">
        <v>1191</v>
      </c>
      <c r="N896">
        <v>50</v>
      </c>
      <c r="O896" t="s">
        <v>9</v>
      </c>
      <c r="P896" t="s">
        <v>19</v>
      </c>
      <c r="Q896" t="s">
        <v>167</v>
      </c>
      <c r="R896" t="s">
        <v>12</v>
      </c>
      <c r="S896">
        <v>1</v>
      </c>
      <c r="T896">
        <v>566.5</v>
      </c>
      <c r="U896">
        <v>0.25</v>
      </c>
      <c r="V896">
        <v>424.875</v>
      </c>
      <c r="W896" t="s">
        <v>1826</v>
      </c>
    </row>
    <row r="897" spans="1:23">
      <c r="A897" s="27">
        <v>45386</v>
      </c>
      <c r="B897" t="s">
        <v>1397</v>
      </c>
      <c r="C897" t="s">
        <v>1565</v>
      </c>
      <c r="D897" t="s">
        <v>3855</v>
      </c>
      <c r="E897" t="s">
        <v>1566</v>
      </c>
      <c r="F897" t="s">
        <v>3856</v>
      </c>
      <c r="G897" t="s">
        <v>1591</v>
      </c>
      <c r="H897" t="s">
        <v>1779</v>
      </c>
      <c r="I897" t="s">
        <v>1780</v>
      </c>
      <c r="J897" t="s">
        <v>1763</v>
      </c>
      <c r="K897" t="s">
        <v>1781</v>
      </c>
      <c r="L897" t="s">
        <v>1772</v>
      </c>
      <c r="M897" t="s">
        <v>1398</v>
      </c>
      <c r="N897">
        <v>60</v>
      </c>
      <c r="O897" t="s">
        <v>16</v>
      </c>
      <c r="P897" t="s">
        <v>19</v>
      </c>
      <c r="Q897" t="s">
        <v>96</v>
      </c>
      <c r="R897" t="s">
        <v>12</v>
      </c>
      <c r="S897">
        <v>1</v>
      </c>
      <c r="T897">
        <v>484.23</v>
      </c>
      <c r="U897">
        <v>0.12</v>
      </c>
      <c r="V897">
        <v>426.12240000000003</v>
      </c>
      <c r="W897" t="s">
        <v>1824</v>
      </c>
    </row>
    <row r="898" spans="1:23">
      <c r="A898" s="27">
        <v>45387</v>
      </c>
      <c r="B898" t="s">
        <v>681</v>
      </c>
      <c r="C898" t="s">
        <v>1664</v>
      </c>
      <c r="D898" t="s">
        <v>3918</v>
      </c>
      <c r="E898" t="s">
        <v>1547</v>
      </c>
      <c r="F898" t="s">
        <v>3848</v>
      </c>
      <c r="G898" t="s">
        <v>1743</v>
      </c>
      <c r="H898" t="s">
        <v>1766</v>
      </c>
      <c r="I898" t="s">
        <v>1767</v>
      </c>
      <c r="J898" t="s">
        <v>1759</v>
      </c>
      <c r="K898" t="s">
        <v>1768</v>
      </c>
      <c r="L898" t="s">
        <v>1765</v>
      </c>
      <c r="M898" t="s">
        <v>682</v>
      </c>
      <c r="N898">
        <v>50</v>
      </c>
      <c r="O898" t="s">
        <v>16</v>
      </c>
      <c r="P898" t="s">
        <v>19</v>
      </c>
      <c r="Q898" t="s">
        <v>287</v>
      </c>
      <c r="R898" t="s">
        <v>12</v>
      </c>
      <c r="S898">
        <v>2</v>
      </c>
      <c r="T898">
        <v>250.83</v>
      </c>
      <c r="U898">
        <v>0.15</v>
      </c>
      <c r="V898">
        <v>426.411</v>
      </c>
      <c r="W898" t="s">
        <v>1826</v>
      </c>
    </row>
    <row r="899" spans="1:23">
      <c r="A899" s="27">
        <v>45388</v>
      </c>
      <c r="B899" t="s">
        <v>1458</v>
      </c>
      <c r="C899" t="s">
        <v>1662</v>
      </c>
      <c r="D899" t="s">
        <v>3917</v>
      </c>
      <c r="E899" t="s">
        <v>1566</v>
      </c>
      <c r="F899" t="s">
        <v>3856</v>
      </c>
      <c r="G899" t="s">
        <v>1603</v>
      </c>
      <c r="H899" t="s">
        <v>1807</v>
      </c>
      <c r="I899" t="s">
        <v>1808</v>
      </c>
      <c r="J899" t="s">
        <v>1759</v>
      </c>
      <c r="K899" t="s">
        <v>1809</v>
      </c>
      <c r="L899" t="s">
        <v>1756</v>
      </c>
      <c r="M899" t="s">
        <v>1459</v>
      </c>
      <c r="N899">
        <v>53</v>
      </c>
      <c r="O899" t="s">
        <v>9</v>
      </c>
      <c r="P899" t="s">
        <v>19</v>
      </c>
      <c r="Q899" t="s">
        <v>96</v>
      </c>
      <c r="R899" t="s">
        <v>12</v>
      </c>
      <c r="S899">
        <v>2</v>
      </c>
      <c r="T899">
        <v>218.11</v>
      </c>
      <c r="U899">
        <v>0.02</v>
      </c>
      <c r="V899">
        <v>427.49560000000002</v>
      </c>
      <c r="W899" t="s">
        <v>1826</v>
      </c>
    </row>
    <row r="900" spans="1:23">
      <c r="A900" s="27">
        <v>45388</v>
      </c>
      <c r="B900" t="s">
        <v>585</v>
      </c>
      <c r="C900" t="s">
        <v>1622</v>
      </c>
      <c r="D900" t="s">
        <v>3893</v>
      </c>
      <c r="E900" t="s">
        <v>1547</v>
      </c>
      <c r="F900" t="s">
        <v>3894</v>
      </c>
      <c r="G900" t="s">
        <v>1703</v>
      </c>
      <c r="H900" t="s">
        <v>1813</v>
      </c>
      <c r="I900" t="s">
        <v>1814</v>
      </c>
      <c r="J900" t="s">
        <v>1754</v>
      </c>
      <c r="K900" t="s">
        <v>1815</v>
      </c>
      <c r="L900" t="s">
        <v>1772</v>
      </c>
      <c r="M900" t="s">
        <v>586</v>
      </c>
      <c r="N900">
        <v>55</v>
      </c>
      <c r="O900" t="s">
        <v>9</v>
      </c>
      <c r="P900" t="s">
        <v>19</v>
      </c>
      <c r="Q900" t="s">
        <v>715</v>
      </c>
      <c r="R900" t="s">
        <v>12</v>
      </c>
      <c r="S900">
        <v>4</v>
      </c>
      <c r="T900">
        <v>122.87</v>
      </c>
      <c r="U900">
        <v>0.13</v>
      </c>
      <c r="V900">
        <v>427.58760000000001</v>
      </c>
      <c r="W900" t="s">
        <v>1829</v>
      </c>
    </row>
    <row r="901" spans="1:23">
      <c r="A901" s="27">
        <v>45388</v>
      </c>
      <c r="B901" t="s">
        <v>23</v>
      </c>
      <c r="C901" t="s">
        <v>1572</v>
      </c>
      <c r="D901" t="s">
        <v>3860</v>
      </c>
      <c r="E901" t="s">
        <v>1558</v>
      </c>
      <c r="F901" t="s">
        <v>3861</v>
      </c>
      <c r="G901" t="s">
        <v>1693</v>
      </c>
      <c r="H901" t="s">
        <v>1786</v>
      </c>
      <c r="I901" t="s">
        <v>1787</v>
      </c>
      <c r="J901" t="s">
        <v>1763</v>
      </c>
      <c r="K901" t="s">
        <v>1788</v>
      </c>
      <c r="L901" t="s">
        <v>1756</v>
      </c>
      <c r="M901" t="s">
        <v>3983</v>
      </c>
      <c r="N901">
        <v>59</v>
      </c>
      <c r="O901" t="s">
        <v>16</v>
      </c>
      <c r="P901" t="s">
        <v>19</v>
      </c>
      <c r="Q901" t="s">
        <v>291</v>
      </c>
      <c r="R901" t="s">
        <v>12</v>
      </c>
      <c r="S901">
        <v>1</v>
      </c>
      <c r="T901">
        <v>437.65</v>
      </c>
      <c r="U901">
        <v>0.02</v>
      </c>
      <c r="V901">
        <v>428.89699999999999</v>
      </c>
      <c r="W901" t="s">
        <v>1826</v>
      </c>
    </row>
    <row r="902" spans="1:23">
      <c r="A902" s="27">
        <v>45390</v>
      </c>
      <c r="B902" t="s">
        <v>27</v>
      </c>
      <c r="C902" t="s">
        <v>1676</v>
      </c>
      <c r="D902" t="s">
        <v>3924</v>
      </c>
      <c r="E902" t="s">
        <v>1558</v>
      </c>
      <c r="F902" t="s">
        <v>3906</v>
      </c>
      <c r="G902" t="s">
        <v>1701</v>
      </c>
      <c r="H902" t="s">
        <v>1804</v>
      </c>
      <c r="I902" t="s">
        <v>1805</v>
      </c>
      <c r="J902" t="s">
        <v>1784</v>
      </c>
      <c r="K902" t="s">
        <v>1806</v>
      </c>
      <c r="L902" t="s">
        <v>1756</v>
      </c>
      <c r="M902" t="s">
        <v>28</v>
      </c>
      <c r="N902">
        <v>64</v>
      </c>
      <c r="O902" t="s">
        <v>16</v>
      </c>
      <c r="P902" t="s">
        <v>19</v>
      </c>
      <c r="Q902" t="s">
        <v>30</v>
      </c>
      <c r="R902" t="s">
        <v>12</v>
      </c>
      <c r="S902">
        <v>1</v>
      </c>
      <c r="T902">
        <v>453.41</v>
      </c>
      <c r="U902">
        <v>0.04</v>
      </c>
      <c r="V902">
        <v>435.27359999999999</v>
      </c>
      <c r="W902" t="s">
        <v>1824</v>
      </c>
    </row>
    <row r="903" spans="1:23">
      <c r="A903" s="27">
        <v>45394</v>
      </c>
      <c r="B903" t="s">
        <v>830</v>
      </c>
      <c r="C903" t="s">
        <v>1716</v>
      </c>
      <c r="D903" t="s">
        <v>3945</v>
      </c>
      <c r="E903" t="s">
        <v>1544</v>
      </c>
      <c r="F903" t="s">
        <v>3929</v>
      </c>
      <c r="G903" t="s">
        <v>1567</v>
      </c>
      <c r="H903" t="s">
        <v>1797</v>
      </c>
      <c r="I903" t="s">
        <v>1798</v>
      </c>
      <c r="J903" t="s">
        <v>1754</v>
      </c>
      <c r="K903" t="s">
        <v>129</v>
      </c>
      <c r="L903" t="s">
        <v>1756</v>
      </c>
      <c r="M903" t="s">
        <v>831</v>
      </c>
      <c r="N903">
        <v>63</v>
      </c>
      <c r="O903" t="s">
        <v>16</v>
      </c>
      <c r="P903" t="s">
        <v>19</v>
      </c>
      <c r="Q903" t="s">
        <v>62</v>
      </c>
      <c r="R903" t="s">
        <v>12</v>
      </c>
      <c r="S903">
        <v>1</v>
      </c>
      <c r="T903">
        <v>520.92999999999995</v>
      </c>
      <c r="U903">
        <v>0.15</v>
      </c>
      <c r="V903">
        <v>442.79050000000001</v>
      </c>
      <c r="W903" t="s">
        <v>1824</v>
      </c>
    </row>
    <row r="904" spans="1:23">
      <c r="A904" s="27">
        <v>45394</v>
      </c>
      <c r="B904" t="s">
        <v>1371</v>
      </c>
      <c r="C904" t="s">
        <v>1616</v>
      </c>
      <c r="D904" t="s">
        <v>3890</v>
      </c>
      <c r="E904" t="s">
        <v>1563</v>
      </c>
      <c r="F904" t="s">
        <v>3839</v>
      </c>
      <c r="G904" t="s">
        <v>1645</v>
      </c>
      <c r="H904" t="s">
        <v>1804</v>
      </c>
      <c r="I904" t="s">
        <v>1805</v>
      </c>
      <c r="J904" t="s">
        <v>1784</v>
      </c>
      <c r="K904" t="s">
        <v>1806</v>
      </c>
      <c r="L904" t="s">
        <v>1756</v>
      </c>
      <c r="M904" t="s">
        <v>1372</v>
      </c>
      <c r="N904">
        <v>51</v>
      </c>
      <c r="O904" t="s">
        <v>9</v>
      </c>
      <c r="P904" t="s">
        <v>19</v>
      </c>
      <c r="Q904" t="s">
        <v>113</v>
      </c>
      <c r="R904" t="s">
        <v>12</v>
      </c>
      <c r="S904">
        <v>2</v>
      </c>
      <c r="T904">
        <v>316.89999999999998</v>
      </c>
      <c r="U904">
        <v>0.3</v>
      </c>
      <c r="V904">
        <v>443.66</v>
      </c>
      <c r="W904" t="s">
        <v>1829</v>
      </c>
    </row>
    <row r="905" spans="1:23">
      <c r="A905" s="27">
        <v>45395</v>
      </c>
      <c r="B905" t="s">
        <v>23</v>
      </c>
      <c r="C905" t="s">
        <v>1543</v>
      </c>
      <c r="D905" t="s">
        <v>3838</v>
      </c>
      <c r="E905" t="s">
        <v>1563</v>
      </c>
      <c r="F905" t="s">
        <v>3839</v>
      </c>
      <c r="G905" t="s">
        <v>1747</v>
      </c>
      <c r="H905" t="s">
        <v>1799</v>
      </c>
      <c r="I905" t="s">
        <v>1800</v>
      </c>
      <c r="J905" t="s">
        <v>1763</v>
      </c>
      <c r="K905" t="s">
        <v>207</v>
      </c>
      <c r="L905" t="s">
        <v>1765</v>
      </c>
      <c r="M905" t="s">
        <v>3983</v>
      </c>
      <c r="N905">
        <v>59</v>
      </c>
      <c r="O905" t="s">
        <v>16</v>
      </c>
      <c r="P905" t="s">
        <v>19</v>
      </c>
      <c r="Q905" t="s">
        <v>47</v>
      </c>
      <c r="R905" t="s">
        <v>12</v>
      </c>
      <c r="S905">
        <v>1</v>
      </c>
      <c r="T905">
        <v>449.6</v>
      </c>
      <c r="U905">
        <v>0.01</v>
      </c>
      <c r="V905">
        <v>445.10399999999998</v>
      </c>
      <c r="W905" t="s">
        <v>1826</v>
      </c>
    </row>
    <row r="906" spans="1:23">
      <c r="A906" s="27">
        <v>45395</v>
      </c>
      <c r="B906" t="s">
        <v>1283</v>
      </c>
      <c r="C906" t="s">
        <v>1688</v>
      </c>
      <c r="D906" t="s">
        <v>3931</v>
      </c>
      <c r="E906" t="s">
        <v>1544</v>
      </c>
      <c r="F906" t="s">
        <v>3875</v>
      </c>
      <c r="G906" t="s">
        <v>1631</v>
      </c>
      <c r="H906" t="s">
        <v>1799</v>
      </c>
      <c r="I906" t="s">
        <v>1800</v>
      </c>
      <c r="J906" t="s">
        <v>1763</v>
      </c>
      <c r="K906" t="s">
        <v>207</v>
      </c>
      <c r="L906" t="s">
        <v>1765</v>
      </c>
      <c r="M906" t="s">
        <v>1284</v>
      </c>
      <c r="N906">
        <v>59</v>
      </c>
      <c r="O906" t="s">
        <v>16</v>
      </c>
      <c r="P906" t="s">
        <v>19</v>
      </c>
      <c r="Q906" t="s">
        <v>359</v>
      </c>
      <c r="R906" t="s">
        <v>12</v>
      </c>
      <c r="S906">
        <v>2</v>
      </c>
      <c r="T906">
        <v>247.67</v>
      </c>
      <c r="U906">
        <v>0.1</v>
      </c>
      <c r="V906">
        <v>445.80599999999998</v>
      </c>
      <c r="W906" t="s">
        <v>1824</v>
      </c>
    </row>
    <row r="907" spans="1:23">
      <c r="A907" s="27">
        <v>45397</v>
      </c>
      <c r="B907" t="s">
        <v>942</v>
      </c>
      <c r="C907" t="s">
        <v>1549</v>
      </c>
      <c r="D907" t="s">
        <v>3842</v>
      </c>
      <c r="E907" t="s">
        <v>1547</v>
      </c>
      <c r="F907" t="s">
        <v>3843</v>
      </c>
      <c r="G907" t="s">
        <v>1564</v>
      </c>
      <c r="H907" t="s">
        <v>1813</v>
      </c>
      <c r="I907" t="s">
        <v>1814</v>
      </c>
      <c r="J907" t="s">
        <v>1754</v>
      </c>
      <c r="K907" t="s">
        <v>1815</v>
      </c>
      <c r="L907" t="s">
        <v>1772</v>
      </c>
      <c r="M907" t="s">
        <v>943</v>
      </c>
      <c r="N907">
        <v>64</v>
      </c>
      <c r="O907" t="s">
        <v>9</v>
      </c>
      <c r="P907" t="s">
        <v>19</v>
      </c>
      <c r="Q907" t="s">
        <v>167</v>
      </c>
      <c r="R907" t="s">
        <v>12</v>
      </c>
      <c r="S907">
        <v>1</v>
      </c>
      <c r="T907">
        <v>505.23</v>
      </c>
      <c r="U907">
        <v>0.11</v>
      </c>
      <c r="V907">
        <v>449.65469999999999</v>
      </c>
      <c r="W907" t="s">
        <v>1826</v>
      </c>
    </row>
    <row r="908" spans="1:23">
      <c r="A908" s="27">
        <v>45397</v>
      </c>
      <c r="B908" t="s">
        <v>818</v>
      </c>
      <c r="C908" t="s">
        <v>1644</v>
      </c>
      <c r="D908" t="s">
        <v>3907</v>
      </c>
      <c r="E908" t="s">
        <v>1563</v>
      </c>
      <c r="F908" t="s">
        <v>3848</v>
      </c>
      <c r="G908" t="s">
        <v>1717</v>
      </c>
      <c r="H908" t="s">
        <v>1779</v>
      </c>
      <c r="I908" t="s">
        <v>1780</v>
      </c>
      <c r="J908" t="s">
        <v>1763</v>
      </c>
      <c r="K908" t="s">
        <v>1781</v>
      </c>
      <c r="L908" t="s">
        <v>1772</v>
      </c>
      <c r="M908" t="s">
        <v>819</v>
      </c>
      <c r="N908">
        <v>57</v>
      </c>
      <c r="O908" t="s">
        <v>9</v>
      </c>
      <c r="P908" t="s">
        <v>19</v>
      </c>
      <c r="Q908" t="s">
        <v>88</v>
      </c>
      <c r="R908" t="s">
        <v>12</v>
      </c>
      <c r="S908">
        <v>2</v>
      </c>
      <c r="T908">
        <v>271.39999999999998</v>
      </c>
      <c r="U908">
        <v>0.17</v>
      </c>
      <c r="V908">
        <v>450.52399999999989</v>
      </c>
      <c r="W908" t="s">
        <v>1829</v>
      </c>
    </row>
    <row r="909" spans="1:23">
      <c r="A909" s="27">
        <v>45397</v>
      </c>
      <c r="B909" t="s">
        <v>475</v>
      </c>
      <c r="C909" t="s">
        <v>1654</v>
      </c>
      <c r="D909" t="s">
        <v>3913</v>
      </c>
      <c r="E909" t="s">
        <v>1547</v>
      </c>
      <c r="F909" t="s">
        <v>3846</v>
      </c>
      <c r="G909" t="s">
        <v>1645</v>
      </c>
      <c r="H909" t="s">
        <v>1769</v>
      </c>
      <c r="I909" t="s">
        <v>1770</v>
      </c>
      <c r="J909" t="s">
        <v>1763</v>
      </c>
      <c r="K909" t="s">
        <v>1771</v>
      </c>
      <c r="L909" t="s">
        <v>1772</v>
      </c>
      <c r="M909" t="s">
        <v>476</v>
      </c>
      <c r="N909">
        <v>63</v>
      </c>
      <c r="O909" t="s">
        <v>16</v>
      </c>
      <c r="P909" t="s">
        <v>19</v>
      </c>
      <c r="Q909" t="s">
        <v>237</v>
      </c>
      <c r="R909" t="s">
        <v>12</v>
      </c>
      <c r="S909">
        <v>3</v>
      </c>
      <c r="T909">
        <v>155.87</v>
      </c>
      <c r="U909">
        <v>0.03</v>
      </c>
      <c r="V909">
        <v>453.58170000000001</v>
      </c>
      <c r="W909" t="s">
        <v>1829</v>
      </c>
    </row>
    <row r="910" spans="1:23">
      <c r="A910" s="27">
        <v>45399</v>
      </c>
      <c r="B910" t="s">
        <v>218</v>
      </c>
      <c r="C910" t="s">
        <v>1688</v>
      </c>
      <c r="D910" t="s">
        <v>3931</v>
      </c>
      <c r="E910" t="s">
        <v>1544</v>
      </c>
      <c r="F910" t="s">
        <v>3875</v>
      </c>
      <c r="G910" t="s">
        <v>1655</v>
      </c>
      <c r="H910" t="s">
        <v>1752</v>
      </c>
      <c r="I910" t="s">
        <v>1753</v>
      </c>
      <c r="J910" t="s">
        <v>1754</v>
      </c>
      <c r="K910" t="s">
        <v>1755</v>
      </c>
      <c r="L910" t="s">
        <v>1756</v>
      </c>
      <c r="M910" t="s">
        <v>219</v>
      </c>
      <c r="N910">
        <v>51</v>
      </c>
      <c r="O910" t="s">
        <v>9</v>
      </c>
      <c r="P910" t="s">
        <v>19</v>
      </c>
      <c r="Q910" t="s">
        <v>74</v>
      </c>
      <c r="R910" t="s">
        <v>12</v>
      </c>
      <c r="S910">
        <v>1</v>
      </c>
      <c r="T910">
        <v>479.58</v>
      </c>
      <c r="U910">
        <v>0.05</v>
      </c>
      <c r="V910">
        <v>455.60099999999989</v>
      </c>
      <c r="W910" t="s">
        <v>1826</v>
      </c>
    </row>
    <row r="911" spans="1:23">
      <c r="A911" s="27">
        <v>45400</v>
      </c>
      <c r="B911" t="s">
        <v>247</v>
      </c>
      <c r="C911" t="s">
        <v>1690</v>
      </c>
      <c r="D911" t="s">
        <v>3932</v>
      </c>
      <c r="E911" t="s">
        <v>1558</v>
      </c>
      <c r="F911" t="s">
        <v>3861</v>
      </c>
      <c r="G911" t="s">
        <v>1564</v>
      </c>
      <c r="H911" t="s">
        <v>1779</v>
      </c>
      <c r="I911" t="s">
        <v>1780</v>
      </c>
      <c r="J911" t="s">
        <v>1763</v>
      </c>
      <c r="K911" t="s">
        <v>1781</v>
      </c>
      <c r="L911" t="s">
        <v>1772</v>
      </c>
      <c r="M911" t="s">
        <v>248</v>
      </c>
      <c r="N911">
        <v>58</v>
      </c>
      <c r="O911" t="s">
        <v>9</v>
      </c>
      <c r="P911" t="s">
        <v>19</v>
      </c>
      <c r="Q911" t="s">
        <v>96</v>
      </c>
      <c r="R911" t="s">
        <v>12</v>
      </c>
      <c r="S911">
        <v>1</v>
      </c>
      <c r="T911">
        <v>475.15</v>
      </c>
      <c r="U911">
        <v>0.04</v>
      </c>
      <c r="V911">
        <v>456.14399999999989</v>
      </c>
      <c r="W911" t="s">
        <v>1829</v>
      </c>
    </row>
    <row r="912" spans="1:23">
      <c r="A912" s="27">
        <v>45401</v>
      </c>
      <c r="B912" t="s">
        <v>526</v>
      </c>
      <c r="C912" t="s">
        <v>1658</v>
      </c>
      <c r="D912" t="s">
        <v>3915</v>
      </c>
      <c r="E912" t="s">
        <v>1544</v>
      </c>
      <c r="F912" t="s">
        <v>3864</v>
      </c>
      <c r="G912" t="s">
        <v>1667</v>
      </c>
      <c r="H912" t="s">
        <v>1779</v>
      </c>
      <c r="I912" t="s">
        <v>1780</v>
      </c>
      <c r="J912" t="s">
        <v>1763</v>
      </c>
      <c r="K912" t="s">
        <v>1781</v>
      </c>
      <c r="L912" t="s">
        <v>1772</v>
      </c>
      <c r="M912" t="s">
        <v>527</v>
      </c>
      <c r="N912">
        <v>59</v>
      </c>
      <c r="O912" t="s">
        <v>9</v>
      </c>
      <c r="P912" t="s">
        <v>19</v>
      </c>
      <c r="Q912" t="s">
        <v>184</v>
      </c>
      <c r="R912" t="s">
        <v>12</v>
      </c>
      <c r="S912">
        <v>1</v>
      </c>
      <c r="T912">
        <v>522.85</v>
      </c>
      <c r="U912">
        <v>0.12</v>
      </c>
      <c r="V912">
        <v>460.108</v>
      </c>
      <c r="W912" t="s">
        <v>1829</v>
      </c>
    </row>
    <row r="913" spans="1:23">
      <c r="A913" s="27">
        <v>45402</v>
      </c>
      <c r="B913" t="s">
        <v>1005</v>
      </c>
      <c r="C913" t="s">
        <v>1626</v>
      </c>
      <c r="D913" t="s">
        <v>3896</v>
      </c>
      <c r="E913" t="s">
        <v>1563</v>
      </c>
      <c r="F913" t="s">
        <v>3897</v>
      </c>
      <c r="G913" t="s">
        <v>1715</v>
      </c>
      <c r="H913" t="s">
        <v>1797</v>
      </c>
      <c r="I913" t="s">
        <v>1798</v>
      </c>
      <c r="J913" t="s">
        <v>1754</v>
      </c>
      <c r="K913" t="s">
        <v>129</v>
      </c>
      <c r="L913" t="s">
        <v>1756</v>
      </c>
      <c r="M913" t="s">
        <v>1006</v>
      </c>
      <c r="N913">
        <v>54</v>
      </c>
      <c r="O913" t="s">
        <v>9</v>
      </c>
      <c r="P913" t="s">
        <v>19</v>
      </c>
      <c r="Q913" t="s">
        <v>11</v>
      </c>
      <c r="R913" t="s">
        <v>12</v>
      </c>
      <c r="S913">
        <v>1</v>
      </c>
      <c r="T913">
        <v>529.84</v>
      </c>
      <c r="U913">
        <v>0.13</v>
      </c>
      <c r="V913">
        <v>460.96080000000001</v>
      </c>
      <c r="W913" t="s">
        <v>1826</v>
      </c>
    </row>
    <row r="914" spans="1:23">
      <c r="A914" s="27">
        <v>45402</v>
      </c>
      <c r="B914" t="s">
        <v>1115</v>
      </c>
      <c r="C914" t="s">
        <v>1724</v>
      </c>
      <c r="D914" t="s">
        <v>3949</v>
      </c>
      <c r="E914" t="s">
        <v>1566</v>
      </c>
      <c r="F914" t="s">
        <v>3848</v>
      </c>
      <c r="G914" t="s">
        <v>1609</v>
      </c>
      <c r="H914" t="s">
        <v>1776</v>
      </c>
      <c r="I914" t="s">
        <v>1777</v>
      </c>
      <c r="J914" t="s">
        <v>1754</v>
      </c>
      <c r="K914" t="s">
        <v>1778</v>
      </c>
      <c r="L914" t="s">
        <v>1772</v>
      </c>
      <c r="M914" t="s">
        <v>1116</v>
      </c>
      <c r="N914">
        <v>54</v>
      </c>
      <c r="O914" t="s">
        <v>9</v>
      </c>
      <c r="P914" t="s">
        <v>19</v>
      </c>
      <c r="Q914" t="s">
        <v>22</v>
      </c>
      <c r="R914" t="s">
        <v>12</v>
      </c>
      <c r="S914">
        <v>1</v>
      </c>
      <c r="T914">
        <v>539.37</v>
      </c>
      <c r="U914">
        <v>0.14000000000000001</v>
      </c>
      <c r="V914">
        <v>463.85820000000001</v>
      </c>
      <c r="W914" t="s">
        <v>1824</v>
      </c>
    </row>
    <row r="915" spans="1:23">
      <c r="A915" s="27">
        <v>45402</v>
      </c>
      <c r="B915" t="s">
        <v>1086</v>
      </c>
      <c r="C915" t="s">
        <v>1638</v>
      </c>
      <c r="D915" t="s">
        <v>3903</v>
      </c>
      <c r="E915" t="s">
        <v>1566</v>
      </c>
      <c r="F915" t="s">
        <v>3887</v>
      </c>
      <c r="G915" t="s">
        <v>1581</v>
      </c>
      <c r="H915" t="s">
        <v>1752</v>
      </c>
      <c r="I915" t="s">
        <v>1753</v>
      </c>
      <c r="J915" t="s">
        <v>1754</v>
      </c>
      <c r="K915" t="s">
        <v>1755</v>
      </c>
      <c r="L915" t="s">
        <v>1756</v>
      </c>
      <c r="M915" t="s">
        <v>1087</v>
      </c>
      <c r="N915">
        <v>58</v>
      </c>
      <c r="O915" t="s">
        <v>16</v>
      </c>
      <c r="P915" t="s">
        <v>19</v>
      </c>
      <c r="Q915" t="s">
        <v>96</v>
      </c>
      <c r="R915" t="s">
        <v>12</v>
      </c>
      <c r="S915">
        <v>3</v>
      </c>
      <c r="T915">
        <v>201.05</v>
      </c>
      <c r="U915">
        <v>0.23</v>
      </c>
      <c r="V915">
        <v>464.42550000000011</v>
      </c>
      <c r="W915" t="s">
        <v>1826</v>
      </c>
    </row>
    <row r="916" spans="1:23">
      <c r="A916" s="27">
        <v>45406</v>
      </c>
      <c r="B916" t="s">
        <v>1422</v>
      </c>
      <c r="C916" t="s">
        <v>1674</v>
      </c>
      <c r="D916" t="s">
        <v>3923</v>
      </c>
      <c r="E916" t="s">
        <v>1558</v>
      </c>
      <c r="F916" t="s">
        <v>3850</v>
      </c>
      <c r="G916" t="s">
        <v>1671</v>
      </c>
      <c r="H916" t="s">
        <v>1797</v>
      </c>
      <c r="I916" t="s">
        <v>1798</v>
      </c>
      <c r="J916" t="s">
        <v>1754</v>
      </c>
      <c r="K916" t="s">
        <v>129</v>
      </c>
      <c r="L916" t="s">
        <v>1756</v>
      </c>
      <c r="M916" t="s">
        <v>1423</v>
      </c>
      <c r="N916">
        <v>60</v>
      </c>
      <c r="O916" t="s">
        <v>16</v>
      </c>
      <c r="P916" t="s">
        <v>19</v>
      </c>
      <c r="Q916" t="s">
        <v>35</v>
      </c>
      <c r="R916" t="s">
        <v>12</v>
      </c>
      <c r="S916">
        <v>3</v>
      </c>
      <c r="T916">
        <v>217.13</v>
      </c>
      <c r="U916">
        <v>0.28000000000000003</v>
      </c>
      <c r="V916">
        <v>469.00080000000003</v>
      </c>
      <c r="W916" t="s">
        <v>1824</v>
      </c>
    </row>
    <row r="917" spans="1:23">
      <c r="A917" s="27">
        <v>45407</v>
      </c>
      <c r="B917" t="s">
        <v>369</v>
      </c>
      <c r="C917" t="s">
        <v>1660</v>
      </c>
      <c r="D917" t="s">
        <v>3916</v>
      </c>
      <c r="E917" t="s">
        <v>1544</v>
      </c>
      <c r="F917" t="s">
        <v>3864</v>
      </c>
      <c r="G917" t="s">
        <v>1683</v>
      </c>
      <c r="H917" t="s">
        <v>1757</v>
      </c>
      <c r="I917" t="s">
        <v>1758</v>
      </c>
      <c r="J917" t="s">
        <v>1759</v>
      </c>
      <c r="K917" t="s">
        <v>1760</v>
      </c>
      <c r="L917" t="s">
        <v>1756</v>
      </c>
      <c r="M917" t="s">
        <v>370</v>
      </c>
      <c r="N917">
        <v>64</v>
      </c>
      <c r="O917" t="s">
        <v>9</v>
      </c>
      <c r="P917" t="s">
        <v>19</v>
      </c>
      <c r="Q917" t="s">
        <v>47</v>
      </c>
      <c r="R917" t="s">
        <v>12</v>
      </c>
      <c r="S917">
        <v>4</v>
      </c>
      <c r="T917">
        <v>165.37</v>
      </c>
      <c r="U917">
        <v>0.28999999999999998</v>
      </c>
      <c r="V917">
        <v>469.6508</v>
      </c>
      <c r="W917" t="s">
        <v>1826</v>
      </c>
    </row>
    <row r="918" spans="1:23">
      <c r="A918" s="27">
        <v>45408</v>
      </c>
      <c r="B918" t="s">
        <v>616</v>
      </c>
      <c r="C918" t="s">
        <v>1700</v>
      </c>
      <c r="D918" t="s">
        <v>3937</v>
      </c>
      <c r="E918" t="s">
        <v>1563</v>
      </c>
      <c r="F918" t="s">
        <v>3839</v>
      </c>
      <c r="G918" t="s">
        <v>1550</v>
      </c>
      <c r="H918" t="s">
        <v>1810</v>
      </c>
      <c r="I918" t="s">
        <v>1811</v>
      </c>
      <c r="J918" t="s">
        <v>1754</v>
      </c>
      <c r="K918" t="s">
        <v>1812</v>
      </c>
      <c r="L918" t="s">
        <v>1756</v>
      </c>
      <c r="M918" t="s">
        <v>617</v>
      </c>
      <c r="N918">
        <v>60</v>
      </c>
      <c r="O918" t="s">
        <v>16</v>
      </c>
      <c r="P918" t="s">
        <v>19</v>
      </c>
      <c r="Q918" t="s">
        <v>51</v>
      </c>
      <c r="R918" t="s">
        <v>12</v>
      </c>
      <c r="S918">
        <v>1</v>
      </c>
      <c r="T918">
        <v>533.04999999999995</v>
      </c>
      <c r="U918">
        <v>0.11</v>
      </c>
      <c r="V918">
        <v>474.41449999999998</v>
      </c>
      <c r="W918" t="s">
        <v>1826</v>
      </c>
    </row>
    <row r="919" spans="1:23">
      <c r="A919" s="27">
        <v>45409</v>
      </c>
      <c r="B919" t="s">
        <v>27</v>
      </c>
      <c r="C919" t="s">
        <v>1642</v>
      </c>
      <c r="D919" t="s">
        <v>3905</v>
      </c>
      <c r="E919" t="s">
        <v>1558</v>
      </c>
      <c r="F919" t="s">
        <v>3906</v>
      </c>
      <c r="G919" t="s">
        <v>1747</v>
      </c>
      <c r="H919" t="s">
        <v>1807</v>
      </c>
      <c r="I919" t="s">
        <v>1808</v>
      </c>
      <c r="J919" t="s">
        <v>1759</v>
      </c>
      <c r="K919" t="s">
        <v>1809</v>
      </c>
      <c r="L919" t="s">
        <v>1756</v>
      </c>
      <c r="M919" t="s">
        <v>28</v>
      </c>
      <c r="N919">
        <v>64</v>
      </c>
      <c r="O919" t="s">
        <v>16</v>
      </c>
      <c r="P919" t="s">
        <v>19</v>
      </c>
      <c r="Q919" t="s">
        <v>156</v>
      </c>
      <c r="R919" t="s">
        <v>12</v>
      </c>
      <c r="S919">
        <v>2</v>
      </c>
      <c r="T919">
        <v>274.08999999999997</v>
      </c>
      <c r="U919">
        <v>0.13</v>
      </c>
      <c r="V919">
        <v>476.91660000000002</v>
      </c>
      <c r="W919" t="s">
        <v>1824</v>
      </c>
    </row>
    <row r="920" spans="1:23">
      <c r="A920" s="27">
        <v>45411</v>
      </c>
      <c r="B920" t="s">
        <v>78</v>
      </c>
      <c r="C920" t="s">
        <v>1630</v>
      </c>
      <c r="D920" t="s">
        <v>3899</v>
      </c>
      <c r="E920" t="s">
        <v>1566</v>
      </c>
      <c r="F920" t="s">
        <v>3856</v>
      </c>
      <c r="G920" t="s">
        <v>1657</v>
      </c>
      <c r="H920" t="s">
        <v>1807</v>
      </c>
      <c r="I920" t="s">
        <v>1808</v>
      </c>
      <c r="J920" t="s">
        <v>1759</v>
      </c>
      <c r="K920" t="s">
        <v>1809</v>
      </c>
      <c r="L920" t="s">
        <v>1756</v>
      </c>
      <c r="M920" t="s">
        <v>79</v>
      </c>
      <c r="N920">
        <v>60</v>
      </c>
      <c r="O920" t="s">
        <v>16</v>
      </c>
      <c r="P920" t="s">
        <v>19</v>
      </c>
      <c r="Q920" t="s">
        <v>22</v>
      </c>
      <c r="R920" t="s">
        <v>12</v>
      </c>
      <c r="S920">
        <v>1</v>
      </c>
      <c r="T920">
        <v>640.54999999999995</v>
      </c>
      <c r="U920">
        <v>0.25</v>
      </c>
      <c r="V920">
        <v>480.41250000000002</v>
      </c>
      <c r="W920" t="s">
        <v>1824</v>
      </c>
    </row>
    <row r="921" spans="1:23">
      <c r="A921" s="27">
        <v>45412</v>
      </c>
      <c r="B921" t="s">
        <v>1071</v>
      </c>
      <c r="C921" t="s">
        <v>1632</v>
      </c>
      <c r="D921" t="s">
        <v>3900</v>
      </c>
      <c r="E921" t="s">
        <v>1563</v>
      </c>
      <c r="F921" t="s">
        <v>3848</v>
      </c>
      <c r="G921" t="s">
        <v>1745</v>
      </c>
      <c r="H921" t="s">
        <v>1792</v>
      </c>
      <c r="I921" t="s">
        <v>1793</v>
      </c>
      <c r="J921" t="s">
        <v>1763</v>
      </c>
      <c r="K921" t="s">
        <v>395</v>
      </c>
      <c r="L921" t="s">
        <v>1772</v>
      </c>
      <c r="M921" t="s">
        <v>1072</v>
      </c>
      <c r="N921">
        <v>56</v>
      </c>
      <c r="O921" t="s">
        <v>16</v>
      </c>
      <c r="P921" t="s">
        <v>19</v>
      </c>
      <c r="Q921" t="s">
        <v>194</v>
      </c>
      <c r="R921" t="s">
        <v>12</v>
      </c>
      <c r="S921">
        <v>2</v>
      </c>
      <c r="T921">
        <v>271.88</v>
      </c>
      <c r="U921">
        <v>0.11</v>
      </c>
      <c r="V921">
        <v>483.94639999999998</v>
      </c>
      <c r="W921" t="s">
        <v>1829</v>
      </c>
    </row>
    <row r="922" spans="1:23">
      <c r="A922" s="27">
        <v>45413</v>
      </c>
      <c r="B922" t="s">
        <v>1214</v>
      </c>
      <c r="C922" t="s">
        <v>1730</v>
      </c>
      <c r="D922" t="s">
        <v>3952</v>
      </c>
      <c r="E922" t="s">
        <v>1547</v>
      </c>
      <c r="F922" t="s">
        <v>3894</v>
      </c>
      <c r="G922" t="s">
        <v>1747</v>
      </c>
      <c r="H922" t="s">
        <v>1804</v>
      </c>
      <c r="I922" t="s">
        <v>1805</v>
      </c>
      <c r="J922" t="s">
        <v>1784</v>
      </c>
      <c r="K922" t="s">
        <v>1806</v>
      </c>
      <c r="L922" t="s">
        <v>1756</v>
      </c>
      <c r="M922" t="s">
        <v>1215</v>
      </c>
      <c r="N922">
        <v>50</v>
      </c>
      <c r="O922" t="s">
        <v>9</v>
      </c>
      <c r="P922" t="s">
        <v>19</v>
      </c>
      <c r="Q922" t="s">
        <v>66</v>
      </c>
      <c r="R922" t="s">
        <v>12</v>
      </c>
      <c r="S922">
        <v>1</v>
      </c>
      <c r="T922">
        <v>499.59</v>
      </c>
      <c r="U922">
        <v>0.03</v>
      </c>
      <c r="V922">
        <v>484.60230000000001</v>
      </c>
      <c r="W922" t="s">
        <v>1826</v>
      </c>
    </row>
    <row r="923" spans="1:23">
      <c r="A923" s="27">
        <v>45416</v>
      </c>
      <c r="B923" t="s">
        <v>1115</v>
      </c>
      <c r="C923" t="s">
        <v>1572</v>
      </c>
      <c r="D923" t="s">
        <v>3860</v>
      </c>
      <c r="E923" t="s">
        <v>1558</v>
      </c>
      <c r="F923" t="s">
        <v>3861</v>
      </c>
      <c r="G923" t="s">
        <v>1693</v>
      </c>
      <c r="H923" t="s">
        <v>1810</v>
      </c>
      <c r="I923" t="s">
        <v>1811</v>
      </c>
      <c r="J923" t="s">
        <v>1754</v>
      </c>
      <c r="K923" t="s">
        <v>1812</v>
      </c>
      <c r="L923" t="s">
        <v>1756</v>
      </c>
      <c r="M923" t="s">
        <v>1116</v>
      </c>
      <c r="N923">
        <v>54</v>
      </c>
      <c r="O923" t="s">
        <v>9</v>
      </c>
      <c r="P923" t="s">
        <v>19</v>
      </c>
      <c r="Q923" t="s">
        <v>167</v>
      </c>
      <c r="R923" t="s">
        <v>12</v>
      </c>
      <c r="S923">
        <v>1</v>
      </c>
      <c r="T923">
        <v>548.15</v>
      </c>
      <c r="U923">
        <v>0.11</v>
      </c>
      <c r="V923">
        <v>487.8535</v>
      </c>
      <c r="W923" t="s">
        <v>1826</v>
      </c>
    </row>
    <row r="924" spans="1:23">
      <c r="A924" s="27">
        <v>45416</v>
      </c>
      <c r="B924" t="s">
        <v>666</v>
      </c>
      <c r="C924" t="s">
        <v>1666</v>
      </c>
      <c r="D924" t="s">
        <v>3919</v>
      </c>
      <c r="E924" t="s">
        <v>1558</v>
      </c>
      <c r="F924" t="s">
        <v>3861</v>
      </c>
      <c r="G924" t="s">
        <v>1639</v>
      </c>
      <c r="H924" t="s">
        <v>1799</v>
      </c>
      <c r="I924" t="s">
        <v>1800</v>
      </c>
      <c r="J924" t="s">
        <v>1763</v>
      </c>
      <c r="K924" t="s">
        <v>207</v>
      </c>
      <c r="L924" t="s">
        <v>1765</v>
      </c>
      <c r="M924" t="s">
        <v>667</v>
      </c>
      <c r="N924">
        <v>52</v>
      </c>
      <c r="O924" t="s">
        <v>9</v>
      </c>
      <c r="P924" t="s">
        <v>19</v>
      </c>
      <c r="Q924" t="s">
        <v>117</v>
      </c>
      <c r="R924" t="s">
        <v>12</v>
      </c>
      <c r="S924">
        <v>1</v>
      </c>
      <c r="T924">
        <v>509.08</v>
      </c>
      <c r="U924">
        <v>0.04</v>
      </c>
      <c r="V924">
        <v>488.71679999999998</v>
      </c>
      <c r="W924" t="s">
        <v>1824</v>
      </c>
    </row>
    <row r="925" spans="1:23">
      <c r="A925" s="27">
        <v>45420</v>
      </c>
      <c r="B925" t="s">
        <v>141</v>
      </c>
      <c r="C925" t="s">
        <v>1580</v>
      </c>
      <c r="D925" t="s">
        <v>3867</v>
      </c>
      <c r="E925" t="s">
        <v>1558</v>
      </c>
      <c r="F925" t="s">
        <v>3868</v>
      </c>
      <c r="G925" t="s">
        <v>1707</v>
      </c>
      <c r="H925" t="s">
        <v>1752</v>
      </c>
      <c r="I925" t="s">
        <v>1753</v>
      </c>
      <c r="J925" t="s">
        <v>1754</v>
      </c>
      <c r="K925" t="s">
        <v>1755</v>
      </c>
      <c r="L925" t="s">
        <v>1756</v>
      </c>
      <c r="M925" t="s">
        <v>142</v>
      </c>
      <c r="N925">
        <v>52</v>
      </c>
      <c r="O925" t="s">
        <v>9</v>
      </c>
      <c r="P925" t="s">
        <v>19</v>
      </c>
      <c r="Q925" t="s">
        <v>22</v>
      </c>
      <c r="R925" t="s">
        <v>12</v>
      </c>
      <c r="S925">
        <v>3</v>
      </c>
      <c r="T925">
        <v>168.89</v>
      </c>
      <c r="U925">
        <v>0.03</v>
      </c>
      <c r="V925">
        <v>491.46989999999988</v>
      </c>
      <c r="W925" t="s">
        <v>1824</v>
      </c>
    </row>
    <row r="926" spans="1:23">
      <c r="A926" s="27">
        <v>45422</v>
      </c>
      <c r="B926" t="s">
        <v>1065</v>
      </c>
      <c r="C926" t="s">
        <v>1549</v>
      </c>
      <c r="D926" t="s">
        <v>3842</v>
      </c>
      <c r="E926" t="s">
        <v>1547</v>
      </c>
      <c r="F926" t="s">
        <v>3843</v>
      </c>
      <c r="G926" t="s">
        <v>1689</v>
      </c>
      <c r="H926" t="s">
        <v>1769</v>
      </c>
      <c r="I926" t="s">
        <v>1770</v>
      </c>
      <c r="J926" t="s">
        <v>1763</v>
      </c>
      <c r="K926" t="s">
        <v>1771</v>
      </c>
      <c r="L926" t="s">
        <v>1772</v>
      </c>
      <c r="M926" t="s">
        <v>1066</v>
      </c>
      <c r="N926">
        <v>52</v>
      </c>
      <c r="O926" t="s">
        <v>16</v>
      </c>
      <c r="P926" t="s">
        <v>19</v>
      </c>
      <c r="Q926" t="s">
        <v>184</v>
      </c>
      <c r="R926" t="s">
        <v>12</v>
      </c>
      <c r="S926">
        <v>2</v>
      </c>
      <c r="T926">
        <v>333.83</v>
      </c>
      <c r="U926">
        <v>0.26</v>
      </c>
      <c r="V926">
        <v>494.0684</v>
      </c>
      <c r="W926" t="s">
        <v>1824</v>
      </c>
    </row>
    <row r="927" spans="1:23">
      <c r="A927" s="27">
        <v>45424</v>
      </c>
      <c r="B927" t="s">
        <v>1035</v>
      </c>
      <c r="C927" t="s">
        <v>1662</v>
      </c>
      <c r="D927" t="s">
        <v>3917</v>
      </c>
      <c r="E927" t="s">
        <v>1566</v>
      </c>
      <c r="F927" t="s">
        <v>3856</v>
      </c>
      <c r="G927" t="s">
        <v>1727</v>
      </c>
      <c r="H927" t="s">
        <v>1769</v>
      </c>
      <c r="I927" t="s">
        <v>1770</v>
      </c>
      <c r="J927" t="s">
        <v>1763</v>
      </c>
      <c r="K927" t="s">
        <v>1771</v>
      </c>
      <c r="L927" t="s">
        <v>1772</v>
      </c>
      <c r="M927" t="s">
        <v>1036</v>
      </c>
      <c r="N927">
        <v>62</v>
      </c>
      <c r="O927" t="s">
        <v>16</v>
      </c>
      <c r="P927" t="s">
        <v>19</v>
      </c>
      <c r="Q927" t="s">
        <v>25</v>
      </c>
      <c r="R927" t="s">
        <v>12</v>
      </c>
      <c r="S927">
        <v>2</v>
      </c>
      <c r="T927">
        <v>267.19</v>
      </c>
      <c r="U927">
        <v>7.0000000000000007E-2</v>
      </c>
      <c r="V927">
        <v>496.97340000000003</v>
      </c>
      <c r="W927" t="s">
        <v>1829</v>
      </c>
    </row>
    <row r="928" spans="1:23">
      <c r="A928" s="27">
        <v>45426</v>
      </c>
      <c r="B928" t="s">
        <v>275</v>
      </c>
      <c r="C928" t="s">
        <v>1608</v>
      </c>
      <c r="D928" t="s">
        <v>3885</v>
      </c>
      <c r="E928" t="s">
        <v>1544</v>
      </c>
      <c r="F928" t="s">
        <v>3858</v>
      </c>
      <c r="G928" t="s">
        <v>1669</v>
      </c>
      <c r="H928" t="s">
        <v>1804</v>
      </c>
      <c r="I928" t="s">
        <v>1805</v>
      </c>
      <c r="J928" t="s">
        <v>1784</v>
      </c>
      <c r="K928" t="s">
        <v>1806</v>
      </c>
      <c r="L928" t="s">
        <v>1756</v>
      </c>
      <c r="M928" t="s">
        <v>276</v>
      </c>
      <c r="N928">
        <v>61</v>
      </c>
      <c r="O928" t="s">
        <v>16</v>
      </c>
      <c r="P928" t="s">
        <v>19</v>
      </c>
      <c r="Q928" t="s">
        <v>99</v>
      </c>
      <c r="R928" t="s">
        <v>12</v>
      </c>
      <c r="S928">
        <v>1</v>
      </c>
      <c r="T928">
        <v>703.16</v>
      </c>
      <c r="U928">
        <v>0.28999999999999998</v>
      </c>
      <c r="V928">
        <v>499.24360000000001</v>
      </c>
      <c r="W928" t="s">
        <v>1826</v>
      </c>
    </row>
    <row r="929" spans="1:23">
      <c r="A929" s="27">
        <v>45428</v>
      </c>
      <c r="B929" t="s">
        <v>1472</v>
      </c>
      <c r="C929" t="s">
        <v>1604</v>
      </c>
      <c r="D929" t="s">
        <v>3883</v>
      </c>
      <c r="E929" t="s">
        <v>1566</v>
      </c>
      <c r="F929" t="s">
        <v>3848</v>
      </c>
      <c r="G929" t="s">
        <v>1667</v>
      </c>
      <c r="H929" t="s">
        <v>1769</v>
      </c>
      <c r="I929" t="s">
        <v>1770</v>
      </c>
      <c r="J929" t="s">
        <v>1763</v>
      </c>
      <c r="K929" t="s">
        <v>1771</v>
      </c>
      <c r="L929" t="s">
        <v>1772</v>
      </c>
      <c r="M929" t="s">
        <v>4002</v>
      </c>
      <c r="N929">
        <v>59</v>
      </c>
      <c r="O929" t="s">
        <v>9</v>
      </c>
      <c r="P929" t="s">
        <v>19</v>
      </c>
      <c r="Q929" t="s">
        <v>47</v>
      </c>
      <c r="R929" t="s">
        <v>12</v>
      </c>
      <c r="S929">
        <v>3</v>
      </c>
      <c r="T929">
        <v>199.41</v>
      </c>
      <c r="U929">
        <v>0.16</v>
      </c>
      <c r="V929">
        <v>502.51319999999998</v>
      </c>
      <c r="W929" t="s">
        <v>1824</v>
      </c>
    </row>
    <row r="930" spans="1:23">
      <c r="A930" s="27">
        <v>45429</v>
      </c>
      <c r="B930" t="s">
        <v>1272</v>
      </c>
      <c r="C930" t="s">
        <v>1624</v>
      </c>
      <c r="D930" t="s">
        <v>3895</v>
      </c>
      <c r="E930" t="s">
        <v>1566</v>
      </c>
      <c r="F930" t="s">
        <v>3879</v>
      </c>
      <c r="G930" t="s">
        <v>1581</v>
      </c>
      <c r="H930" t="s">
        <v>1773</v>
      </c>
      <c r="I930" t="s">
        <v>1774</v>
      </c>
      <c r="J930" t="s">
        <v>1759</v>
      </c>
      <c r="K930" t="s">
        <v>1775</v>
      </c>
      <c r="L930" t="s">
        <v>1765</v>
      </c>
      <c r="M930" t="s">
        <v>1273</v>
      </c>
      <c r="N930">
        <v>55</v>
      </c>
      <c r="O930" t="s">
        <v>9</v>
      </c>
      <c r="P930" t="s">
        <v>19</v>
      </c>
      <c r="Q930" t="s">
        <v>133</v>
      </c>
      <c r="R930" t="s">
        <v>12</v>
      </c>
      <c r="S930">
        <v>1</v>
      </c>
      <c r="T930">
        <v>553.82000000000005</v>
      </c>
      <c r="U930">
        <v>0.09</v>
      </c>
      <c r="V930">
        <v>503.97620000000012</v>
      </c>
      <c r="W930" t="s">
        <v>1826</v>
      </c>
    </row>
    <row r="931" spans="1:23">
      <c r="A931" s="27">
        <v>45431</v>
      </c>
      <c r="B931" t="s">
        <v>402</v>
      </c>
      <c r="C931" t="s">
        <v>1604</v>
      </c>
      <c r="D931" t="s">
        <v>3883</v>
      </c>
      <c r="E931" t="s">
        <v>1566</v>
      </c>
      <c r="F931" t="s">
        <v>3848</v>
      </c>
      <c r="G931" t="s">
        <v>1625</v>
      </c>
      <c r="H931" t="s">
        <v>1807</v>
      </c>
      <c r="I931" t="s">
        <v>1808</v>
      </c>
      <c r="J931" t="s">
        <v>1759</v>
      </c>
      <c r="K931" t="s">
        <v>1809</v>
      </c>
      <c r="L931" t="s">
        <v>1756</v>
      </c>
      <c r="M931" t="s">
        <v>403</v>
      </c>
      <c r="N931">
        <v>53</v>
      </c>
      <c r="O931" t="s">
        <v>16</v>
      </c>
      <c r="P931" t="s">
        <v>19</v>
      </c>
      <c r="Q931" t="s">
        <v>167</v>
      </c>
      <c r="R931" t="s">
        <v>12</v>
      </c>
      <c r="S931">
        <v>2</v>
      </c>
      <c r="T931">
        <v>289.14</v>
      </c>
      <c r="U931">
        <v>0.12</v>
      </c>
      <c r="V931">
        <v>508.88639999999998</v>
      </c>
      <c r="W931" t="s">
        <v>1829</v>
      </c>
    </row>
    <row r="932" spans="1:23">
      <c r="A932" s="27">
        <v>45431</v>
      </c>
      <c r="B932" t="s">
        <v>198</v>
      </c>
      <c r="C932" t="s">
        <v>1654</v>
      </c>
      <c r="D932" t="s">
        <v>3913</v>
      </c>
      <c r="E932" t="s">
        <v>1547</v>
      </c>
      <c r="F932" t="s">
        <v>3846</v>
      </c>
      <c r="G932" t="s">
        <v>1691</v>
      </c>
      <c r="H932" t="s">
        <v>1779</v>
      </c>
      <c r="I932" t="s">
        <v>1780</v>
      </c>
      <c r="J932" t="s">
        <v>1763</v>
      </c>
      <c r="K932" t="s">
        <v>1781</v>
      </c>
      <c r="L932" t="s">
        <v>1772</v>
      </c>
      <c r="M932" t="s">
        <v>199</v>
      </c>
      <c r="N932">
        <v>55</v>
      </c>
      <c r="O932" t="s">
        <v>9</v>
      </c>
      <c r="P932" t="s">
        <v>19</v>
      </c>
      <c r="Q932" t="s">
        <v>250</v>
      </c>
      <c r="R932" t="s">
        <v>12</v>
      </c>
      <c r="S932">
        <v>2</v>
      </c>
      <c r="T932">
        <v>314.29000000000002</v>
      </c>
      <c r="U932">
        <v>0.19</v>
      </c>
      <c r="V932">
        <v>509.14980000000008</v>
      </c>
      <c r="W932" t="s">
        <v>1829</v>
      </c>
    </row>
    <row r="933" spans="1:23">
      <c r="A933" s="27">
        <v>45432</v>
      </c>
      <c r="B933" t="s">
        <v>1139</v>
      </c>
      <c r="C933" t="s">
        <v>1630</v>
      </c>
      <c r="D933" t="s">
        <v>3899</v>
      </c>
      <c r="E933" t="s">
        <v>1566</v>
      </c>
      <c r="F933" t="s">
        <v>3856</v>
      </c>
      <c r="G933" t="s">
        <v>1583</v>
      </c>
      <c r="H933" t="s">
        <v>1766</v>
      </c>
      <c r="I933" t="s">
        <v>1767</v>
      </c>
      <c r="J933" t="s">
        <v>1759</v>
      </c>
      <c r="K933" t="s">
        <v>1768</v>
      </c>
      <c r="L933" t="s">
        <v>1765</v>
      </c>
      <c r="M933" t="s">
        <v>1140</v>
      </c>
      <c r="N933">
        <v>58</v>
      </c>
      <c r="O933" t="s">
        <v>9</v>
      </c>
      <c r="P933" t="s">
        <v>19</v>
      </c>
      <c r="Q933" t="s">
        <v>92</v>
      </c>
      <c r="R933" t="s">
        <v>12</v>
      </c>
      <c r="S933">
        <v>3</v>
      </c>
      <c r="T933">
        <v>239.54</v>
      </c>
      <c r="U933">
        <v>0.28999999999999998</v>
      </c>
      <c r="V933">
        <v>510.22019999999998</v>
      </c>
      <c r="W933" t="s">
        <v>1824</v>
      </c>
    </row>
    <row r="934" spans="1:23">
      <c r="A934" s="27">
        <v>45433</v>
      </c>
      <c r="B934" t="s">
        <v>141</v>
      </c>
      <c r="C934" t="s">
        <v>1706</v>
      </c>
      <c r="D934" t="s">
        <v>3940</v>
      </c>
      <c r="E934" t="s">
        <v>1544</v>
      </c>
      <c r="F934" t="s">
        <v>3852</v>
      </c>
      <c r="G934" t="s">
        <v>1567</v>
      </c>
      <c r="H934" t="s">
        <v>1773</v>
      </c>
      <c r="I934" t="s">
        <v>1774</v>
      </c>
      <c r="J934" t="s">
        <v>1759</v>
      </c>
      <c r="K934" t="s">
        <v>1775</v>
      </c>
      <c r="L934" t="s">
        <v>1765</v>
      </c>
      <c r="M934" t="s">
        <v>142</v>
      </c>
      <c r="N934">
        <v>52</v>
      </c>
      <c r="O934" t="s">
        <v>9</v>
      </c>
      <c r="P934" t="s">
        <v>19</v>
      </c>
      <c r="Q934" t="s">
        <v>184</v>
      </c>
      <c r="R934" t="s">
        <v>12</v>
      </c>
      <c r="S934">
        <v>2</v>
      </c>
      <c r="T934">
        <v>285.39</v>
      </c>
      <c r="U934">
        <v>0.1</v>
      </c>
      <c r="V934">
        <v>513.702</v>
      </c>
      <c r="W934" t="s">
        <v>1829</v>
      </c>
    </row>
    <row r="935" spans="1:23">
      <c r="A935" s="27">
        <v>45434</v>
      </c>
      <c r="B935" t="s">
        <v>1411</v>
      </c>
      <c r="C935" t="s">
        <v>1626</v>
      </c>
      <c r="D935" t="s">
        <v>3896</v>
      </c>
      <c r="E935" t="s">
        <v>1563</v>
      </c>
      <c r="F935" t="s">
        <v>3897</v>
      </c>
      <c r="G935" t="s">
        <v>1579</v>
      </c>
      <c r="H935" t="s">
        <v>1752</v>
      </c>
      <c r="I935" t="s">
        <v>1753</v>
      </c>
      <c r="J935" t="s">
        <v>1754</v>
      </c>
      <c r="K935" t="s">
        <v>1755</v>
      </c>
      <c r="L935" t="s">
        <v>1756</v>
      </c>
      <c r="M935" t="s">
        <v>1412</v>
      </c>
      <c r="N935">
        <v>59</v>
      </c>
      <c r="O935" t="s">
        <v>9</v>
      </c>
      <c r="P935" t="s">
        <v>19</v>
      </c>
      <c r="Q935" t="s">
        <v>171</v>
      </c>
      <c r="R935" t="s">
        <v>12</v>
      </c>
      <c r="S935">
        <v>1</v>
      </c>
      <c r="T935">
        <v>609.29</v>
      </c>
      <c r="U935">
        <v>0.15</v>
      </c>
      <c r="V935">
        <v>517.89649999999995</v>
      </c>
      <c r="W935" t="s">
        <v>1826</v>
      </c>
    </row>
    <row r="936" spans="1:23">
      <c r="A936" s="27">
        <v>45434</v>
      </c>
      <c r="B936" t="s">
        <v>1371</v>
      </c>
      <c r="C936" t="s">
        <v>1602</v>
      </c>
      <c r="D936" t="s">
        <v>3882</v>
      </c>
      <c r="E936" t="s">
        <v>1544</v>
      </c>
      <c r="F936" t="s">
        <v>3864</v>
      </c>
      <c r="G936" t="s">
        <v>1641</v>
      </c>
      <c r="H936" t="s">
        <v>1752</v>
      </c>
      <c r="I936" t="s">
        <v>1753</v>
      </c>
      <c r="J936" t="s">
        <v>1754</v>
      </c>
      <c r="K936" t="s">
        <v>1755</v>
      </c>
      <c r="L936" t="s">
        <v>1756</v>
      </c>
      <c r="M936" t="s">
        <v>1372</v>
      </c>
      <c r="N936">
        <v>51</v>
      </c>
      <c r="O936" t="s">
        <v>9</v>
      </c>
      <c r="P936" t="s">
        <v>19</v>
      </c>
      <c r="Q936" t="s">
        <v>106</v>
      </c>
      <c r="R936" t="s">
        <v>12</v>
      </c>
      <c r="S936">
        <v>1</v>
      </c>
      <c r="T936">
        <v>640.92999999999995</v>
      </c>
      <c r="U936">
        <v>0.19</v>
      </c>
      <c r="V936">
        <v>519.15329999999994</v>
      </c>
      <c r="W936" t="s">
        <v>1826</v>
      </c>
    </row>
    <row r="937" spans="1:23">
      <c r="A937" s="27">
        <v>45435</v>
      </c>
      <c r="B937" t="s">
        <v>1211</v>
      </c>
      <c r="C937" t="s">
        <v>1702</v>
      </c>
      <c r="D937" t="s">
        <v>3938</v>
      </c>
      <c r="E937" t="s">
        <v>1563</v>
      </c>
      <c r="F937" t="s">
        <v>3866</v>
      </c>
      <c r="G937" t="s">
        <v>1711</v>
      </c>
      <c r="H937" t="s">
        <v>1799</v>
      </c>
      <c r="I937" t="s">
        <v>1800</v>
      </c>
      <c r="J937" t="s">
        <v>1763</v>
      </c>
      <c r="K937" t="s">
        <v>207</v>
      </c>
      <c r="L937" t="s">
        <v>1765</v>
      </c>
      <c r="M937" t="s">
        <v>1212</v>
      </c>
      <c r="N937">
        <v>53</v>
      </c>
      <c r="O937" t="s">
        <v>9</v>
      </c>
      <c r="P937" t="s">
        <v>19</v>
      </c>
      <c r="Q937" t="s">
        <v>106</v>
      </c>
      <c r="R937" t="s">
        <v>12</v>
      </c>
      <c r="S937">
        <v>3</v>
      </c>
      <c r="T937">
        <v>212.87</v>
      </c>
      <c r="U937">
        <v>0.18</v>
      </c>
      <c r="V937">
        <v>523.66020000000003</v>
      </c>
      <c r="W937" t="s">
        <v>1826</v>
      </c>
    </row>
    <row r="938" spans="1:23">
      <c r="A938" s="27">
        <v>45435</v>
      </c>
      <c r="B938" t="s">
        <v>1142</v>
      </c>
      <c r="C938" t="s">
        <v>1628</v>
      </c>
      <c r="D938" t="s">
        <v>3898</v>
      </c>
      <c r="E938" t="s">
        <v>1563</v>
      </c>
      <c r="F938" t="s">
        <v>3854</v>
      </c>
      <c r="G938" t="s">
        <v>1579</v>
      </c>
      <c r="H938" t="s">
        <v>1773</v>
      </c>
      <c r="I938" t="s">
        <v>1774</v>
      </c>
      <c r="J938" t="s">
        <v>1759</v>
      </c>
      <c r="K938" t="s">
        <v>1775</v>
      </c>
      <c r="L938" t="s">
        <v>1765</v>
      </c>
      <c r="M938" t="s">
        <v>1143</v>
      </c>
      <c r="N938">
        <v>63</v>
      </c>
      <c r="O938" t="s">
        <v>16</v>
      </c>
      <c r="P938" t="s">
        <v>19</v>
      </c>
      <c r="Q938" t="s">
        <v>217</v>
      </c>
      <c r="R938" t="s">
        <v>12</v>
      </c>
      <c r="S938">
        <v>3</v>
      </c>
      <c r="T938">
        <v>174.57</v>
      </c>
      <c r="U938">
        <v>0</v>
      </c>
      <c r="V938">
        <v>523.71</v>
      </c>
      <c r="W938" t="s">
        <v>1824</v>
      </c>
    </row>
    <row r="939" spans="1:23">
      <c r="A939" s="27">
        <v>45437</v>
      </c>
      <c r="B939" t="s">
        <v>735</v>
      </c>
      <c r="C939" t="s">
        <v>1553</v>
      </c>
      <c r="D939" t="s">
        <v>3845</v>
      </c>
      <c r="E939" t="s">
        <v>1547</v>
      </c>
      <c r="F939" t="s">
        <v>3846</v>
      </c>
      <c r="G939" t="s">
        <v>1599</v>
      </c>
      <c r="H939" t="s">
        <v>1782</v>
      </c>
      <c r="I939" t="s">
        <v>1783</v>
      </c>
      <c r="J939" t="s">
        <v>1784</v>
      </c>
      <c r="K939" t="s">
        <v>1785</v>
      </c>
      <c r="L939" t="s">
        <v>1772</v>
      </c>
      <c r="M939" t="s">
        <v>736</v>
      </c>
      <c r="N939">
        <v>52</v>
      </c>
      <c r="O939" t="s">
        <v>16</v>
      </c>
      <c r="P939" t="s">
        <v>19</v>
      </c>
      <c r="Q939" t="s">
        <v>47</v>
      </c>
      <c r="R939" t="s">
        <v>12</v>
      </c>
      <c r="S939">
        <v>1</v>
      </c>
      <c r="T939">
        <v>728.84</v>
      </c>
      <c r="U939">
        <v>0.28000000000000003</v>
      </c>
      <c r="V939">
        <v>524.76480000000004</v>
      </c>
      <c r="W939" t="s">
        <v>1824</v>
      </c>
    </row>
    <row r="940" spans="1:23">
      <c r="A940" s="27">
        <v>45438</v>
      </c>
      <c r="B940" t="s">
        <v>803</v>
      </c>
      <c r="C940" t="s">
        <v>1716</v>
      </c>
      <c r="D940" t="s">
        <v>3945</v>
      </c>
      <c r="E940" t="s">
        <v>1544</v>
      </c>
      <c r="F940" t="s">
        <v>3929</v>
      </c>
      <c r="G940" t="s">
        <v>1717</v>
      </c>
      <c r="H940" t="s">
        <v>1757</v>
      </c>
      <c r="I940" t="s">
        <v>1758</v>
      </c>
      <c r="J940" t="s">
        <v>1759</v>
      </c>
      <c r="K940" t="s">
        <v>1760</v>
      </c>
      <c r="L940" t="s">
        <v>1756</v>
      </c>
      <c r="M940" t="s">
        <v>804</v>
      </c>
      <c r="N940">
        <v>64</v>
      </c>
      <c r="O940" t="s">
        <v>9</v>
      </c>
      <c r="P940" t="s">
        <v>19</v>
      </c>
      <c r="Q940" t="s">
        <v>58</v>
      </c>
      <c r="R940" t="s">
        <v>12</v>
      </c>
      <c r="S940">
        <v>3</v>
      </c>
      <c r="T940">
        <v>204.77</v>
      </c>
      <c r="U940">
        <v>0.14000000000000001</v>
      </c>
      <c r="V940">
        <v>528.3066</v>
      </c>
      <c r="W940" t="s">
        <v>1826</v>
      </c>
    </row>
    <row r="941" spans="1:23">
      <c r="A941" s="27">
        <v>45445</v>
      </c>
      <c r="B941" t="s">
        <v>1050</v>
      </c>
      <c r="C941" t="s">
        <v>1640</v>
      </c>
      <c r="D941" t="s">
        <v>3904</v>
      </c>
      <c r="E941" t="s">
        <v>1547</v>
      </c>
      <c r="F941" t="s">
        <v>3843</v>
      </c>
      <c r="G941" t="s">
        <v>1685</v>
      </c>
      <c r="H941" t="s">
        <v>1761</v>
      </c>
      <c r="I941" t="s">
        <v>1762</v>
      </c>
      <c r="J941" t="s">
        <v>1763</v>
      </c>
      <c r="K941" t="s">
        <v>1764</v>
      </c>
      <c r="L941" t="s">
        <v>1765</v>
      </c>
      <c r="M941" t="s">
        <v>1051</v>
      </c>
      <c r="N941">
        <v>50</v>
      </c>
      <c r="O941" t="s">
        <v>16</v>
      </c>
      <c r="P941" t="s">
        <v>19</v>
      </c>
      <c r="Q941" t="s">
        <v>11</v>
      </c>
      <c r="R941" t="s">
        <v>12</v>
      </c>
      <c r="S941">
        <v>1</v>
      </c>
      <c r="T941">
        <v>669.53</v>
      </c>
      <c r="U941">
        <v>0.2</v>
      </c>
      <c r="V941">
        <v>535.62400000000002</v>
      </c>
      <c r="W941" t="s">
        <v>1826</v>
      </c>
    </row>
    <row r="942" spans="1:23">
      <c r="A942" s="27">
        <v>45446</v>
      </c>
      <c r="B942" t="s">
        <v>1524</v>
      </c>
      <c r="C942" t="s">
        <v>1580</v>
      </c>
      <c r="D942" t="s">
        <v>3867</v>
      </c>
      <c r="E942" t="s">
        <v>1558</v>
      </c>
      <c r="F942" t="s">
        <v>3868</v>
      </c>
      <c r="G942" t="s">
        <v>1687</v>
      </c>
      <c r="H942" t="s">
        <v>1792</v>
      </c>
      <c r="I942" t="s">
        <v>1793</v>
      </c>
      <c r="J942" t="s">
        <v>1763</v>
      </c>
      <c r="K942" t="s">
        <v>395</v>
      </c>
      <c r="L942" t="s">
        <v>1772</v>
      </c>
      <c r="M942" t="s">
        <v>1525</v>
      </c>
      <c r="N942">
        <v>56</v>
      </c>
      <c r="O942" t="s">
        <v>9</v>
      </c>
      <c r="P942" t="s">
        <v>19</v>
      </c>
      <c r="Q942" t="s">
        <v>163</v>
      </c>
      <c r="R942" t="s">
        <v>12</v>
      </c>
      <c r="S942">
        <v>1</v>
      </c>
      <c r="T942">
        <v>558.41999999999996</v>
      </c>
      <c r="U942">
        <v>0.03</v>
      </c>
      <c r="V942">
        <v>541.66739999999993</v>
      </c>
      <c r="W942" t="s">
        <v>1824</v>
      </c>
    </row>
    <row r="943" spans="1:23">
      <c r="A943" s="27">
        <v>45447</v>
      </c>
      <c r="B943" t="s">
        <v>487</v>
      </c>
      <c r="C943" t="s">
        <v>1618</v>
      </c>
      <c r="D943" t="s">
        <v>3891</v>
      </c>
      <c r="E943" t="s">
        <v>1544</v>
      </c>
      <c r="F943" t="s">
        <v>3852</v>
      </c>
      <c r="G943" t="s">
        <v>1661</v>
      </c>
      <c r="H943" t="s">
        <v>1769</v>
      </c>
      <c r="I943" t="s">
        <v>1770</v>
      </c>
      <c r="J943" t="s">
        <v>1763</v>
      </c>
      <c r="K943" t="s">
        <v>1771</v>
      </c>
      <c r="L943" t="s">
        <v>1772</v>
      </c>
      <c r="M943" t="s">
        <v>488</v>
      </c>
      <c r="N943">
        <v>62</v>
      </c>
      <c r="O943" t="s">
        <v>16</v>
      </c>
      <c r="P943" t="s">
        <v>19</v>
      </c>
      <c r="Q943" t="s">
        <v>22</v>
      </c>
      <c r="R943" t="s">
        <v>12</v>
      </c>
      <c r="S943">
        <v>2</v>
      </c>
      <c r="T943">
        <v>326.85000000000002</v>
      </c>
      <c r="U943">
        <v>0.17</v>
      </c>
      <c r="V943">
        <v>542.57100000000003</v>
      </c>
      <c r="W943" t="s">
        <v>1824</v>
      </c>
    </row>
    <row r="944" spans="1:23">
      <c r="A944" s="27">
        <v>45447</v>
      </c>
      <c r="B944" t="s">
        <v>1272</v>
      </c>
      <c r="C944" t="s">
        <v>1688</v>
      </c>
      <c r="D944" t="s">
        <v>3931</v>
      </c>
      <c r="E944" t="s">
        <v>1544</v>
      </c>
      <c r="F944" t="s">
        <v>3875</v>
      </c>
      <c r="G944" t="s">
        <v>1681</v>
      </c>
      <c r="H944" t="s">
        <v>1752</v>
      </c>
      <c r="I944" t="s">
        <v>1753</v>
      </c>
      <c r="J944" t="s">
        <v>1754</v>
      </c>
      <c r="K944" t="s">
        <v>1755</v>
      </c>
      <c r="L944" t="s">
        <v>1756</v>
      </c>
      <c r="M944" t="s">
        <v>1273</v>
      </c>
      <c r="N944">
        <v>55</v>
      </c>
      <c r="O944" t="s">
        <v>9</v>
      </c>
      <c r="P944" t="s">
        <v>19</v>
      </c>
      <c r="Q944" t="s">
        <v>88</v>
      </c>
      <c r="R944" t="s">
        <v>12</v>
      </c>
      <c r="S944">
        <v>1</v>
      </c>
      <c r="T944">
        <v>550.05999999999995</v>
      </c>
      <c r="U944">
        <v>0.01</v>
      </c>
      <c r="V944">
        <v>544.55939999999998</v>
      </c>
      <c r="W944" t="s">
        <v>1829</v>
      </c>
    </row>
    <row r="945" spans="1:23">
      <c r="A945" s="27">
        <v>45447</v>
      </c>
      <c r="B945" t="s">
        <v>298</v>
      </c>
      <c r="C945" t="s">
        <v>1676</v>
      </c>
      <c r="D945" t="s">
        <v>3924</v>
      </c>
      <c r="E945" t="s">
        <v>1558</v>
      </c>
      <c r="F945" t="s">
        <v>3906</v>
      </c>
      <c r="G945" t="s">
        <v>1709</v>
      </c>
      <c r="H945" t="s">
        <v>1752</v>
      </c>
      <c r="I945" t="s">
        <v>1753</v>
      </c>
      <c r="J945" t="s">
        <v>1754</v>
      </c>
      <c r="K945" t="s">
        <v>1755</v>
      </c>
      <c r="L945" t="s">
        <v>1756</v>
      </c>
      <c r="M945" t="s">
        <v>299</v>
      </c>
      <c r="N945">
        <v>53</v>
      </c>
      <c r="O945" t="s">
        <v>9</v>
      </c>
      <c r="P945" t="s">
        <v>19</v>
      </c>
      <c r="Q945" t="s">
        <v>233</v>
      </c>
      <c r="R945" t="s">
        <v>12</v>
      </c>
      <c r="S945">
        <v>2</v>
      </c>
      <c r="T945">
        <v>358.87</v>
      </c>
      <c r="U945">
        <v>0.24</v>
      </c>
      <c r="V945">
        <v>545.48239999999998</v>
      </c>
      <c r="W945" t="s">
        <v>1824</v>
      </c>
    </row>
    <row r="946" spans="1:23">
      <c r="A946" s="27">
        <v>45447</v>
      </c>
      <c r="B946" t="s">
        <v>690</v>
      </c>
      <c r="C946" t="s">
        <v>1632</v>
      </c>
      <c r="D946" t="s">
        <v>3900</v>
      </c>
      <c r="E946" t="s">
        <v>1563</v>
      </c>
      <c r="F946" t="s">
        <v>3848</v>
      </c>
      <c r="G946" t="s">
        <v>1647</v>
      </c>
      <c r="H946" t="s">
        <v>1813</v>
      </c>
      <c r="I946" t="s">
        <v>1814</v>
      </c>
      <c r="J946" t="s">
        <v>1754</v>
      </c>
      <c r="K946" t="s">
        <v>1815</v>
      </c>
      <c r="L946" t="s">
        <v>1772</v>
      </c>
      <c r="M946" t="s">
        <v>691</v>
      </c>
      <c r="N946">
        <v>63</v>
      </c>
      <c r="O946" t="s">
        <v>16</v>
      </c>
      <c r="P946" t="s">
        <v>19</v>
      </c>
      <c r="Q946" t="s">
        <v>715</v>
      </c>
      <c r="R946" t="s">
        <v>12</v>
      </c>
      <c r="S946">
        <v>4</v>
      </c>
      <c r="T946">
        <v>150.47999999999999</v>
      </c>
      <c r="U946">
        <v>0.09</v>
      </c>
      <c r="V946">
        <v>547.74720000000002</v>
      </c>
      <c r="W946" t="s">
        <v>1829</v>
      </c>
    </row>
    <row r="947" spans="1:23">
      <c r="A947" s="27">
        <v>45452</v>
      </c>
      <c r="B947" t="s">
        <v>969</v>
      </c>
      <c r="C947" t="s">
        <v>1704</v>
      </c>
      <c r="D947" t="s">
        <v>3939</v>
      </c>
      <c r="E947" t="s">
        <v>1544</v>
      </c>
      <c r="F947" t="s">
        <v>3864</v>
      </c>
      <c r="G947" t="s">
        <v>1737</v>
      </c>
      <c r="H947" t="s">
        <v>1761</v>
      </c>
      <c r="I947" t="s">
        <v>1762</v>
      </c>
      <c r="J947" t="s">
        <v>1763</v>
      </c>
      <c r="K947" t="s">
        <v>1764</v>
      </c>
      <c r="L947" t="s">
        <v>1765</v>
      </c>
      <c r="M947" t="s">
        <v>970</v>
      </c>
      <c r="N947">
        <v>56</v>
      </c>
      <c r="O947" t="s">
        <v>16</v>
      </c>
      <c r="P947" t="s">
        <v>19</v>
      </c>
      <c r="Q947" t="s">
        <v>250</v>
      </c>
      <c r="R947" t="s">
        <v>12</v>
      </c>
      <c r="S947">
        <v>1</v>
      </c>
      <c r="T947">
        <v>575.66</v>
      </c>
      <c r="U947">
        <v>0.03</v>
      </c>
      <c r="V947">
        <v>558.39019999999994</v>
      </c>
      <c r="W947" t="s">
        <v>1829</v>
      </c>
    </row>
    <row r="948" spans="1:23">
      <c r="A948" s="27">
        <v>45456</v>
      </c>
      <c r="B948" t="s">
        <v>1050</v>
      </c>
      <c r="C948" t="s">
        <v>1570</v>
      </c>
      <c r="D948" t="s">
        <v>3859</v>
      </c>
      <c r="E948" t="s">
        <v>1563</v>
      </c>
      <c r="F948" t="s">
        <v>3848</v>
      </c>
      <c r="G948" t="s">
        <v>1548</v>
      </c>
      <c r="H948" t="s">
        <v>1801</v>
      </c>
      <c r="I948" t="s">
        <v>1802</v>
      </c>
      <c r="J948" t="s">
        <v>1759</v>
      </c>
      <c r="K948" t="s">
        <v>1803</v>
      </c>
      <c r="L948" t="s">
        <v>1756</v>
      </c>
      <c r="M948" t="s">
        <v>1051</v>
      </c>
      <c r="N948">
        <v>50</v>
      </c>
      <c r="O948" t="s">
        <v>16</v>
      </c>
      <c r="P948" t="s">
        <v>19</v>
      </c>
      <c r="Q948" t="s">
        <v>201</v>
      </c>
      <c r="R948" t="s">
        <v>12</v>
      </c>
      <c r="S948">
        <v>2</v>
      </c>
      <c r="T948">
        <v>298.01</v>
      </c>
      <c r="U948">
        <v>0.05</v>
      </c>
      <c r="V948">
        <v>566.21899999999994</v>
      </c>
      <c r="W948" t="s">
        <v>1826</v>
      </c>
    </row>
    <row r="949" spans="1:23">
      <c r="A949" s="27">
        <v>45456</v>
      </c>
      <c r="B949" t="s">
        <v>616</v>
      </c>
      <c r="C949" t="s">
        <v>1620</v>
      </c>
      <c r="D949" t="s">
        <v>3892</v>
      </c>
      <c r="E949" t="s">
        <v>1547</v>
      </c>
      <c r="F949" t="s">
        <v>3841</v>
      </c>
      <c r="G949" t="s">
        <v>1733</v>
      </c>
      <c r="H949" t="s">
        <v>1782</v>
      </c>
      <c r="I949" t="s">
        <v>1783</v>
      </c>
      <c r="J949" t="s">
        <v>1784</v>
      </c>
      <c r="K949" t="s">
        <v>1785</v>
      </c>
      <c r="L949" t="s">
        <v>1772</v>
      </c>
      <c r="M949" t="s">
        <v>617</v>
      </c>
      <c r="N949">
        <v>60</v>
      </c>
      <c r="O949" t="s">
        <v>16</v>
      </c>
      <c r="P949" t="s">
        <v>19</v>
      </c>
      <c r="Q949" t="s">
        <v>254</v>
      </c>
      <c r="R949" t="s">
        <v>12</v>
      </c>
      <c r="S949">
        <v>1</v>
      </c>
      <c r="T949">
        <v>579.69000000000005</v>
      </c>
      <c r="U949">
        <v>0.02</v>
      </c>
      <c r="V949">
        <v>568.09620000000007</v>
      </c>
      <c r="W949" t="s">
        <v>1829</v>
      </c>
    </row>
    <row r="950" spans="1:23">
      <c r="A950" s="27">
        <v>45456</v>
      </c>
      <c r="B950" t="s">
        <v>1020</v>
      </c>
      <c r="C950" t="s">
        <v>1562</v>
      </c>
      <c r="D950" t="s">
        <v>3853</v>
      </c>
      <c r="E950" t="s">
        <v>1563</v>
      </c>
      <c r="F950" t="s">
        <v>3854</v>
      </c>
      <c r="G950" t="s">
        <v>1705</v>
      </c>
      <c r="H950" t="s">
        <v>1773</v>
      </c>
      <c r="I950" t="s">
        <v>1774</v>
      </c>
      <c r="J950" t="s">
        <v>1759</v>
      </c>
      <c r="K950" t="s">
        <v>1775</v>
      </c>
      <c r="L950" t="s">
        <v>1765</v>
      </c>
      <c r="M950" t="s">
        <v>3995</v>
      </c>
      <c r="N950">
        <v>58</v>
      </c>
      <c r="O950" t="s">
        <v>9</v>
      </c>
      <c r="P950" t="s">
        <v>19</v>
      </c>
      <c r="Q950" t="s">
        <v>18</v>
      </c>
      <c r="R950" t="s">
        <v>12</v>
      </c>
      <c r="S950">
        <v>2</v>
      </c>
      <c r="T950">
        <v>406.46</v>
      </c>
      <c r="U950">
        <v>0.3</v>
      </c>
      <c r="V950">
        <v>569.04399999999998</v>
      </c>
      <c r="W950" t="s">
        <v>1829</v>
      </c>
    </row>
    <row r="951" spans="1:23">
      <c r="A951" s="27">
        <v>45456</v>
      </c>
      <c r="B951" t="s">
        <v>776</v>
      </c>
      <c r="C951" t="s">
        <v>1710</v>
      </c>
      <c r="D951" t="s">
        <v>3942</v>
      </c>
      <c r="E951" t="s">
        <v>1566</v>
      </c>
      <c r="F951" t="s">
        <v>3872</v>
      </c>
      <c r="G951" t="s">
        <v>1719</v>
      </c>
      <c r="H951" t="s">
        <v>1757</v>
      </c>
      <c r="I951" t="s">
        <v>1758</v>
      </c>
      <c r="J951" t="s">
        <v>1759</v>
      </c>
      <c r="K951" t="s">
        <v>1760</v>
      </c>
      <c r="L951" t="s">
        <v>1756</v>
      </c>
      <c r="M951" t="s">
        <v>777</v>
      </c>
      <c r="N951">
        <v>58</v>
      </c>
      <c r="O951" t="s">
        <v>16</v>
      </c>
      <c r="P951" t="s">
        <v>19</v>
      </c>
      <c r="Q951" t="s">
        <v>167</v>
      </c>
      <c r="R951" t="s">
        <v>12</v>
      </c>
      <c r="S951">
        <v>1</v>
      </c>
      <c r="T951">
        <v>791.83</v>
      </c>
      <c r="U951">
        <v>0.28000000000000003</v>
      </c>
      <c r="V951">
        <v>570.11760000000004</v>
      </c>
      <c r="W951" t="s">
        <v>1829</v>
      </c>
    </row>
    <row r="952" spans="1:23">
      <c r="A952" s="27">
        <v>45458</v>
      </c>
      <c r="B952" t="s">
        <v>648</v>
      </c>
      <c r="C952" t="s">
        <v>1668</v>
      </c>
      <c r="D952" t="s">
        <v>3920</v>
      </c>
      <c r="E952" t="s">
        <v>1558</v>
      </c>
      <c r="F952" t="s">
        <v>3909</v>
      </c>
      <c r="G952" t="s">
        <v>1631</v>
      </c>
      <c r="H952" t="s">
        <v>1792</v>
      </c>
      <c r="I952" t="s">
        <v>1793</v>
      </c>
      <c r="J952" t="s">
        <v>1763</v>
      </c>
      <c r="K952" t="s">
        <v>395</v>
      </c>
      <c r="L952" t="s">
        <v>1772</v>
      </c>
      <c r="M952" t="s">
        <v>649</v>
      </c>
      <c r="N952">
        <v>54</v>
      </c>
      <c r="O952" t="s">
        <v>9</v>
      </c>
      <c r="P952" t="s">
        <v>19</v>
      </c>
      <c r="Q952" t="s">
        <v>274</v>
      </c>
      <c r="R952" t="s">
        <v>12</v>
      </c>
      <c r="S952">
        <v>3</v>
      </c>
      <c r="T952">
        <v>257.11</v>
      </c>
      <c r="U952">
        <v>0.26</v>
      </c>
      <c r="V952">
        <v>570.78420000000006</v>
      </c>
      <c r="W952" t="s">
        <v>1826</v>
      </c>
    </row>
    <row r="953" spans="1:23">
      <c r="A953" s="27">
        <v>45459</v>
      </c>
      <c r="B953" t="s">
        <v>722</v>
      </c>
      <c r="C953" t="s">
        <v>1660</v>
      </c>
      <c r="D953" t="s">
        <v>3916</v>
      </c>
      <c r="E953" t="s">
        <v>1544</v>
      </c>
      <c r="F953" t="s">
        <v>3864</v>
      </c>
      <c r="G953" t="s">
        <v>1619</v>
      </c>
      <c r="H953" t="s">
        <v>1810</v>
      </c>
      <c r="I953" t="s">
        <v>1811</v>
      </c>
      <c r="J953" t="s">
        <v>1754</v>
      </c>
      <c r="K953" t="s">
        <v>1812</v>
      </c>
      <c r="L953" t="s">
        <v>1756</v>
      </c>
      <c r="M953" t="s">
        <v>723</v>
      </c>
      <c r="N953">
        <v>50</v>
      </c>
      <c r="O953" t="s">
        <v>9</v>
      </c>
      <c r="P953" t="s">
        <v>19</v>
      </c>
      <c r="Q953" t="s">
        <v>291</v>
      </c>
      <c r="R953" t="s">
        <v>12</v>
      </c>
      <c r="S953">
        <v>1</v>
      </c>
      <c r="T953">
        <v>772.07</v>
      </c>
      <c r="U953">
        <v>0.26</v>
      </c>
      <c r="V953">
        <v>571.33180000000004</v>
      </c>
      <c r="W953" t="s">
        <v>1824</v>
      </c>
    </row>
    <row r="954" spans="1:23">
      <c r="A954" s="27">
        <v>45459</v>
      </c>
      <c r="B954" t="s">
        <v>648</v>
      </c>
      <c r="C954" t="s">
        <v>1551</v>
      </c>
      <c r="D954" t="s">
        <v>3844</v>
      </c>
      <c r="E954" t="s">
        <v>1547</v>
      </c>
      <c r="F954" t="s">
        <v>3843</v>
      </c>
      <c r="G954" t="s">
        <v>1707</v>
      </c>
      <c r="H954" t="s">
        <v>1761</v>
      </c>
      <c r="I954" t="s">
        <v>1762</v>
      </c>
      <c r="J954" t="s">
        <v>1763</v>
      </c>
      <c r="K954" t="s">
        <v>1764</v>
      </c>
      <c r="L954" t="s">
        <v>1765</v>
      </c>
      <c r="M954" t="s">
        <v>649</v>
      </c>
      <c r="N954">
        <v>54</v>
      </c>
      <c r="O954" t="s">
        <v>9</v>
      </c>
      <c r="P954" t="s">
        <v>19</v>
      </c>
      <c r="Q954" t="s">
        <v>133</v>
      </c>
      <c r="R954" t="s">
        <v>12</v>
      </c>
      <c r="S954">
        <v>2</v>
      </c>
      <c r="T954">
        <v>371.03</v>
      </c>
      <c r="U954">
        <v>0.23</v>
      </c>
      <c r="V954">
        <v>571.38619999999992</v>
      </c>
      <c r="W954" t="s">
        <v>1826</v>
      </c>
    </row>
    <row r="955" spans="1:23">
      <c r="A955" s="27">
        <v>45460</v>
      </c>
      <c r="B955" t="s">
        <v>1513</v>
      </c>
      <c r="C955" t="s">
        <v>1646</v>
      </c>
      <c r="D955" t="s">
        <v>3908</v>
      </c>
      <c r="E955" t="s">
        <v>1558</v>
      </c>
      <c r="F955" t="s">
        <v>3909</v>
      </c>
      <c r="G955" t="s">
        <v>1705</v>
      </c>
      <c r="H955" t="s">
        <v>1801</v>
      </c>
      <c r="I955" t="s">
        <v>1802</v>
      </c>
      <c r="J955" t="s">
        <v>1759</v>
      </c>
      <c r="K955" t="s">
        <v>1803</v>
      </c>
      <c r="L955" t="s">
        <v>1756</v>
      </c>
      <c r="M955" t="s">
        <v>1514</v>
      </c>
      <c r="N955">
        <v>59</v>
      </c>
      <c r="O955" t="s">
        <v>16</v>
      </c>
      <c r="P955" t="s">
        <v>19</v>
      </c>
      <c r="Q955" t="s">
        <v>99</v>
      </c>
      <c r="R955" t="s">
        <v>12</v>
      </c>
      <c r="S955">
        <v>3</v>
      </c>
      <c r="T955">
        <v>225.14</v>
      </c>
      <c r="U955">
        <v>0.15</v>
      </c>
      <c r="V955">
        <v>574.10699999999997</v>
      </c>
      <c r="W955" t="s">
        <v>1826</v>
      </c>
    </row>
    <row r="956" spans="1:23">
      <c r="A956" s="27">
        <v>45461</v>
      </c>
      <c r="B956" t="s">
        <v>1392</v>
      </c>
      <c r="C956" t="s">
        <v>1694</v>
      </c>
      <c r="D956" t="s">
        <v>3934</v>
      </c>
      <c r="E956" t="s">
        <v>1566</v>
      </c>
      <c r="F956" t="s">
        <v>3887</v>
      </c>
      <c r="G956" t="s">
        <v>1709</v>
      </c>
      <c r="H956" t="s">
        <v>1813</v>
      </c>
      <c r="I956" t="s">
        <v>1814</v>
      </c>
      <c r="J956" t="s">
        <v>1754</v>
      </c>
      <c r="K956" t="s">
        <v>1815</v>
      </c>
      <c r="L956" t="s">
        <v>1772</v>
      </c>
      <c r="M956" t="s">
        <v>1393</v>
      </c>
      <c r="N956">
        <v>59</v>
      </c>
      <c r="O956" t="s">
        <v>9</v>
      </c>
      <c r="P956" t="s">
        <v>19</v>
      </c>
      <c r="Q956" t="s">
        <v>92</v>
      </c>
      <c r="R956" t="s">
        <v>12</v>
      </c>
      <c r="S956">
        <v>1</v>
      </c>
      <c r="T956">
        <v>727.7</v>
      </c>
      <c r="U956">
        <v>0.21</v>
      </c>
      <c r="V956">
        <v>574.88300000000004</v>
      </c>
      <c r="W956" t="s">
        <v>1829</v>
      </c>
    </row>
    <row r="957" spans="1:23">
      <c r="A957" s="27">
        <v>45462</v>
      </c>
      <c r="B957" t="s">
        <v>1026</v>
      </c>
      <c r="C957" t="s">
        <v>1732</v>
      </c>
      <c r="D957" t="s">
        <v>3953</v>
      </c>
      <c r="E957" t="s">
        <v>1544</v>
      </c>
      <c r="F957" t="s">
        <v>3866</v>
      </c>
      <c r="G957" t="s">
        <v>1605</v>
      </c>
      <c r="H957" t="s">
        <v>1752</v>
      </c>
      <c r="I957" t="s">
        <v>1753</v>
      </c>
      <c r="J957" t="s">
        <v>1754</v>
      </c>
      <c r="K957" t="s">
        <v>1755</v>
      </c>
      <c r="L957" t="s">
        <v>1756</v>
      </c>
      <c r="M957" t="s">
        <v>1027</v>
      </c>
      <c r="N957">
        <v>58</v>
      </c>
      <c r="O957" t="s">
        <v>16</v>
      </c>
      <c r="P957" t="s">
        <v>19</v>
      </c>
      <c r="Q957" t="s">
        <v>58</v>
      </c>
      <c r="R957" t="s">
        <v>12</v>
      </c>
      <c r="S957">
        <v>1</v>
      </c>
      <c r="T957">
        <v>681.47</v>
      </c>
      <c r="U957">
        <v>0.15</v>
      </c>
      <c r="V957">
        <v>579.24950000000001</v>
      </c>
      <c r="W957" t="s">
        <v>1829</v>
      </c>
    </row>
    <row r="958" spans="1:23">
      <c r="A958" s="27">
        <v>45465</v>
      </c>
      <c r="B958" t="s">
        <v>369</v>
      </c>
      <c r="C958" t="s">
        <v>1650</v>
      </c>
      <c r="D958" t="s">
        <v>3911</v>
      </c>
      <c r="E958" t="s">
        <v>1563</v>
      </c>
      <c r="F958" t="s">
        <v>3848</v>
      </c>
      <c r="G958" t="s">
        <v>1621</v>
      </c>
      <c r="H958" t="s">
        <v>1776</v>
      </c>
      <c r="I958" t="s">
        <v>1777</v>
      </c>
      <c r="J958" t="s">
        <v>1754</v>
      </c>
      <c r="K958" t="s">
        <v>1778</v>
      </c>
      <c r="L958" t="s">
        <v>1772</v>
      </c>
      <c r="M958" t="s">
        <v>370</v>
      </c>
      <c r="N958">
        <v>64</v>
      </c>
      <c r="O958" t="s">
        <v>9</v>
      </c>
      <c r="P958" t="s">
        <v>19</v>
      </c>
      <c r="Q958" t="s">
        <v>845</v>
      </c>
      <c r="R958" t="s">
        <v>12</v>
      </c>
      <c r="S958">
        <v>4</v>
      </c>
      <c r="T958">
        <v>194.39</v>
      </c>
      <c r="U958">
        <v>0.25</v>
      </c>
      <c r="V958">
        <v>583.16999999999996</v>
      </c>
      <c r="W958" t="s">
        <v>1829</v>
      </c>
    </row>
    <row r="959" spans="1:23">
      <c r="A959" s="27">
        <v>45466</v>
      </c>
      <c r="B959" t="s">
        <v>458</v>
      </c>
      <c r="C959" t="s">
        <v>1728</v>
      </c>
      <c r="D959" t="s">
        <v>3951</v>
      </c>
      <c r="E959" t="s">
        <v>1563</v>
      </c>
      <c r="F959" t="s">
        <v>3848</v>
      </c>
      <c r="G959" t="s">
        <v>1677</v>
      </c>
      <c r="H959" t="s">
        <v>1797</v>
      </c>
      <c r="I959" t="s">
        <v>1798</v>
      </c>
      <c r="J959" t="s">
        <v>1754</v>
      </c>
      <c r="K959" t="s">
        <v>129</v>
      </c>
      <c r="L959" t="s">
        <v>1756</v>
      </c>
      <c r="M959" t="s">
        <v>459</v>
      </c>
      <c r="N959">
        <v>54</v>
      </c>
      <c r="O959" t="s">
        <v>9</v>
      </c>
      <c r="P959" t="s">
        <v>19</v>
      </c>
      <c r="Q959" t="s">
        <v>324</v>
      </c>
      <c r="R959" t="s">
        <v>12</v>
      </c>
      <c r="S959">
        <v>1</v>
      </c>
      <c r="T959">
        <v>822.6</v>
      </c>
      <c r="U959">
        <v>0.28999999999999998</v>
      </c>
      <c r="V959">
        <v>584.04599999999994</v>
      </c>
      <c r="W959" t="s">
        <v>1826</v>
      </c>
    </row>
    <row r="960" spans="1:23">
      <c r="A960" s="27">
        <v>45466</v>
      </c>
      <c r="B960" t="s">
        <v>1035</v>
      </c>
      <c r="C960" t="s">
        <v>1746</v>
      </c>
      <c r="D960" t="s">
        <v>3960</v>
      </c>
      <c r="E960" t="s">
        <v>1544</v>
      </c>
      <c r="F960" t="s">
        <v>3858</v>
      </c>
      <c r="G960" t="s">
        <v>1709</v>
      </c>
      <c r="H960" t="s">
        <v>1797</v>
      </c>
      <c r="I960" t="s">
        <v>1798</v>
      </c>
      <c r="J960" t="s">
        <v>1754</v>
      </c>
      <c r="K960" t="s">
        <v>129</v>
      </c>
      <c r="L960" t="s">
        <v>1756</v>
      </c>
      <c r="M960" t="s">
        <v>1036</v>
      </c>
      <c r="N960">
        <v>62</v>
      </c>
      <c r="O960" t="s">
        <v>16</v>
      </c>
      <c r="P960" t="s">
        <v>19</v>
      </c>
      <c r="Q960" t="s">
        <v>267</v>
      </c>
      <c r="R960" t="s">
        <v>12</v>
      </c>
      <c r="S960">
        <v>2</v>
      </c>
      <c r="T960">
        <v>314.39999999999998</v>
      </c>
      <c r="U960">
        <v>7.0000000000000007E-2</v>
      </c>
      <c r="V960">
        <v>584.78399999999988</v>
      </c>
      <c r="W960" t="s">
        <v>1829</v>
      </c>
    </row>
    <row r="961" spans="1:23">
      <c r="A961" s="27">
        <v>45468</v>
      </c>
      <c r="B961" t="s">
        <v>899</v>
      </c>
      <c r="C961" t="s">
        <v>1710</v>
      </c>
      <c r="D961" t="s">
        <v>3942</v>
      </c>
      <c r="E961" t="s">
        <v>1566</v>
      </c>
      <c r="F961" t="s">
        <v>3872</v>
      </c>
      <c r="G961" t="s">
        <v>1635</v>
      </c>
      <c r="H961" t="s">
        <v>1797</v>
      </c>
      <c r="I961" t="s">
        <v>1798</v>
      </c>
      <c r="J961" t="s">
        <v>1754</v>
      </c>
      <c r="K961" t="s">
        <v>129</v>
      </c>
      <c r="L961" t="s">
        <v>1756</v>
      </c>
      <c r="M961" t="s">
        <v>900</v>
      </c>
      <c r="N961">
        <v>54</v>
      </c>
      <c r="O961" t="s">
        <v>16</v>
      </c>
      <c r="P961" t="s">
        <v>19</v>
      </c>
      <c r="Q961" t="s">
        <v>88</v>
      </c>
      <c r="R961" t="s">
        <v>12</v>
      </c>
      <c r="S961">
        <v>1</v>
      </c>
      <c r="T961">
        <v>747.9</v>
      </c>
      <c r="U961">
        <v>0.21</v>
      </c>
      <c r="V961">
        <v>590.84100000000001</v>
      </c>
      <c r="W961" t="s">
        <v>1824</v>
      </c>
    </row>
    <row r="962" spans="1:23">
      <c r="A962" s="27">
        <v>45470</v>
      </c>
      <c r="B962" t="s">
        <v>261</v>
      </c>
      <c r="C962" t="s">
        <v>1543</v>
      </c>
      <c r="D962" t="s">
        <v>3838</v>
      </c>
      <c r="E962" t="s">
        <v>1563</v>
      </c>
      <c r="F962" t="s">
        <v>3839</v>
      </c>
      <c r="G962" t="s">
        <v>1653</v>
      </c>
      <c r="H962" t="s">
        <v>1766</v>
      </c>
      <c r="I962" t="s">
        <v>1767</v>
      </c>
      <c r="J962" t="s">
        <v>1759</v>
      </c>
      <c r="K962" t="s">
        <v>1768</v>
      </c>
      <c r="L962" t="s">
        <v>1765</v>
      </c>
      <c r="M962" t="s">
        <v>262</v>
      </c>
      <c r="N962">
        <v>61</v>
      </c>
      <c r="O962" t="s">
        <v>16</v>
      </c>
      <c r="P962" t="s">
        <v>19</v>
      </c>
      <c r="Q962" t="s">
        <v>328</v>
      </c>
      <c r="R962" t="s">
        <v>12</v>
      </c>
      <c r="S962">
        <v>2</v>
      </c>
      <c r="T962">
        <v>374.42</v>
      </c>
      <c r="U962">
        <v>0.21</v>
      </c>
      <c r="V962">
        <v>591.58360000000005</v>
      </c>
      <c r="W962" t="s">
        <v>1829</v>
      </c>
    </row>
    <row r="963" spans="1:23">
      <c r="A963" s="27">
        <v>45471</v>
      </c>
      <c r="B963" t="s">
        <v>1211</v>
      </c>
      <c r="C963" t="s">
        <v>1732</v>
      </c>
      <c r="D963" t="s">
        <v>3953</v>
      </c>
      <c r="E963" t="s">
        <v>1544</v>
      </c>
      <c r="F963" t="s">
        <v>3866</v>
      </c>
      <c r="G963" t="s">
        <v>1711</v>
      </c>
      <c r="H963" t="s">
        <v>1807</v>
      </c>
      <c r="I963" t="s">
        <v>1808</v>
      </c>
      <c r="J963" t="s">
        <v>1759</v>
      </c>
      <c r="K963" t="s">
        <v>1809</v>
      </c>
      <c r="L963" t="s">
        <v>1756</v>
      </c>
      <c r="M963" t="s">
        <v>1212</v>
      </c>
      <c r="N963">
        <v>53</v>
      </c>
      <c r="O963" t="s">
        <v>9</v>
      </c>
      <c r="P963" t="s">
        <v>19</v>
      </c>
      <c r="Q963" t="s">
        <v>167</v>
      </c>
      <c r="R963" t="s">
        <v>12</v>
      </c>
      <c r="S963">
        <v>3</v>
      </c>
      <c r="T963">
        <v>259.74</v>
      </c>
      <c r="U963">
        <v>0.24</v>
      </c>
      <c r="V963">
        <v>592.20720000000006</v>
      </c>
      <c r="W963" t="s">
        <v>1829</v>
      </c>
    </row>
    <row r="964" spans="1:23">
      <c r="A964" s="27">
        <v>45472</v>
      </c>
      <c r="B964" t="s">
        <v>1142</v>
      </c>
      <c r="C964" t="s">
        <v>1606</v>
      </c>
      <c r="D964" t="s">
        <v>3884</v>
      </c>
      <c r="E964" t="s">
        <v>1544</v>
      </c>
      <c r="F964" t="s">
        <v>3864</v>
      </c>
      <c r="G964" t="s">
        <v>1733</v>
      </c>
      <c r="H964" t="s">
        <v>1761</v>
      </c>
      <c r="I964" t="s">
        <v>1762</v>
      </c>
      <c r="J964" t="s">
        <v>1763</v>
      </c>
      <c r="K964" t="s">
        <v>1764</v>
      </c>
      <c r="L964" t="s">
        <v>1765</v>
      </c>
      <c r="M964" t="s">
        <v>1143</v>
      </c>
      <c r="N964">
        <v>63</v>
      </c>
      <c r="O964" t="s">
        <v>16</v>
      </c>
      <c r="P964" t="s">
        <v>19</v>
      </c>
      <c r="Q964" t="s">
        <v>184</v>
      </c>
      <c r="R964" t="s">
        <v>12</v>
      </c>
      <c r="S964">
        <v>1</v>
      </c>
      <c r="T964">
        <v>722.57</v>
      </c>
      <c r="U964">
        <v>0.18</v>
      </c>
      <c r="V964">
        <v>592.50740000000008</v>
      </c>
      <c r="W964" t="s">
        <v>1829</v>
      </c>
    </row>
    <row r="965" spans="1:23">
      <c r="A965" s="27">
        <v>45472</v>
      </c>
      <c r="B965" t="s">
        <v>1405</v>
      </c>
      <c r="C965" t="s">
        <v>1722</v>
      </c>
      <c r="D965" t="s">
        <v>3948</v>
      </c>
      <c r="E965" t="s">
        <v>1544</v>
      </c>
      <c r="F965" t="s">
        <v>3852</v>
      </c>
      <c r="G965" t="s">
        <v>1545</v>
      </c>
      <c r="H965" t="s">
        <v>1779</v>
      </c>
      <c r="I965" t="s">
        <v>1780</v>
      </c>
      <c r="J965" t="s">
        <v>1763</v>
      </c>
      <c r="K965" t="s">
        <v>1781</v>
      </c>
      <c r="L965" t="s">
        <v>1772</v>
      </c>
      <c r="M965" t="s">
        <v>1406</v>
      </c>
      <c r="N965">
        <v>54</v>
      </c>
      <c r="O965" t="s">
        <v>9</v>
      </c>
      <c r="P965" t="s">
        <v>19</v>
      </c>
      <c r="Q965" t="s">
        <v>250</v>
      </c>
      <c r="R965" t="s">
        <v>12</v>
      </c>
      <c r="S965">
        <v>2</v>
      </c>
      <c r="T965">
        <v>386.46</v>
      </c>
      <c r="U965">
        <v>0.23</v>
      </c>
      <c r="V965">
        <v>595.14840000000004</v>
      </c>
      <c r="W965" t="s">
        <v>1824</v>
      </c>
    </row>
    <row r="966" spans="1:23">
      <c r="A966" s="27">
        <v>45472</v>
      </c>
      <c r="B966" t="s">
        <v>198</v>
      </c>
      <c r="C966" t="s">
        <v>1688</v>
      </c>
      <c r="D966" t="s">
        <v>3931</v>
      </c>
      <c r="E966" t="s">
        <v>1544</v>
      </c>
      <c r="F966" t="s">
        <v>3875</v>
      </c>
      <c r="G966" t="s">
        <v>1691</v>
      </c>
      <c r="H966" t="s">
        <v>1776</v>
      </c>
      <c r="I966" t="s">
        <v>1777</v>
      </c>
      <c r="J966" t="s">
        <v>1754</v>
      </c>
      <c r="K966" t="s">
        <v>1778</v>
      </c>
      <c r="L966" t="s">
        <v>1772</v>
      </c>
      <c r="M966" t="s">
        <v>199</v>
      </c>
      <c r="N966">
        <v>55</v>
      </c>
      <c r="O966" t="s">
        <v>9</v>
      </c>
      <c r="P966" t="s">
        <v>19</v>
      </c>
      <c r="Q966" t="s">
        <v>113</v>
      </c>
      <c r="R966" t="s">
        <v>12</v>
      </c>
      <c r="S966">
        <v>4</v>
      </c>
      <c r="T966">
        <v>167.25</v>
      </c>
      <c r="U966">
        <v>0.11</v>
      </c>
      <c r="V966">
        <v>595.41</v>
      </c>
      <c r="W966" t="s">
        <v>1829</v>
      </c>
    </row>
    <row r="967" spans="1:23">
      <c r="A967" s="27">
        <v>45473</v>
      </c>
      <c r="B967" t="s">
        <v>8</v>
      </c>
      <c r="C967" t="s">
        <v>1674</v>
      </c>
      <c r="D967" t="s">
        <v>3923</v>
      </c>
      <c r="E967" t="s">
        <v>1558</v>
      </c>
      <c r="F967" t="s">
        <v>3850</v>
      </c>
      <c r="G967" t="s">
        <v>1649</v>
      </c>
      <c r="H967" t="s">
        <v>1804</v>
      </c>
      <c r="I967" t="s">
        <v>1805</v>
      </c>
      <c r="J967" t="s">
        <v>1784</v>
      </c>
      <c r="K967" t="s">
        <v>1806</v>
      </c>
      <c r="L967" t="s">
        <v>1756</v>
      </c>
      <c r="M967" t="s">
        <v>3981</v>
      </c>
      <c r="N967">
        <v>55</v>
      </c>
      <c r="O967" t="s">
        <v>9</v>
      </c>
      <c r="P967" t="s">
        <v>19</v>
      </c>
      <c r="Q967" t="s">
        <v>43</v>
      </c>
      <c r="R967" t="s">
        <v>12</v>
      </c>
      <c r="S967">
        <v>1</v>
      </c>
      <c r="T967">
        <v>664.71</v>
      </c>
      <c r="U967">
        <v>0.1</v>
      </c>
      <c r="V967">
        <v>598.23900000000003</v>
      </c>
      <c r="W967" t="s">
        <v>1829</v>
      </c>
    </row>
    <row r="968" spans="1:23">
      <c r="A968" s="27">
        <v>45475</v>
      </c>
      <c r="B968" t="s">
        <v>100</v>
      </c>
      <c r="C968" t="s">
        <v>1592</v>
      </c>
      <c r="D968" t="s">
        <v>3876</v>
      </c>
      <c r="E968" t="s">
        <v>1566</v>
      </c>
      <c r="F968" t="s">
        <v>3872</v>
      </c>
      <c r="G968" t="s">
        <v>1617</v>
      </c>
      <c r="H968" t="s">
        <v>1779</v>
      </c>
      <c r="I968" t="s">
        <v>1780</v>
      </c>
      <c r="J968" t="s">
        <v>1763</v>
      </c>
      <c r="K968" t="s">
        <v>1781</v>
      </c>
      <c r="L968" t="s">
        <v>1772</v>
      </c>
      <c r="M968" t="s">
        <v>101</v>
      </c>
      <c r="N968">
        <v>52</v>
      </c>
      <c r="O968" t="s">
        <v>16</v>
      </c>
      <c r="P968" t="s">
        <v>19</v>
      </c>
      <c r="Q968" t="s">
        <v>96</v>
      </c>
      <c r="R968" t="s">
        <v>12</v>
      </c>
      <c r="S968">
        <v>3</v>
      </c>
      <c r="T968">
        <v>235.41</v>
      </c>
      <c r="U968">
        <v>0.15</v>
      </c>
      <c r="V968">
        <v>600.29549999999995</v>
      </c>
      <c r="W968" t="s">
        <v>1826</v>
      </c>
    </row>
    <row r="969" spans="1:23">
      <c r="A969" s="27">
        <v>45475</v>
      </c>
      <c r="B969" t="s">
        <v>969</v>
      </c>
      <c r="C969" t="s">
        <v>1608</v>
      </c>
      <c r="D969" t="s">
        <v>3885</v>
      </c>
      <c r="E969" t="s">
        <v>1544</v>
      </c>
      <c r="F969" t="s">
        <v>3858</v>
      </c>
      <c r="G969" t="s">
        <v>1571</v>
      </c>
      <c r="H969" t="s">
        <v>1761</v>
      </c>
      <c r="I969" t="s">
        <v>1762</v>
      </c>
      <c r="J969" t="s">
        <v>1763</v>
      </c>
      <c r="K969" t="s">
        <v>1764</v>
      </c>
      <c r="L969" t="s">
        <v>1765</v>
      </c>
      <c r="M969" t="s">
        <v>970</v>
      </c>
      <c r="N969">
        <v>56</v>
      </c>
      <c r="O969" t="s">
        <v>16</v>
      </c>
      <c r="P969" t="s">
        <v>19</v>
      </c>
      <c r="Q969" t="s">
        <v>43</v>
      </c>
      <c r="R969" t="s">
        <v>12</v>
      </c>
      <c r="S969">
        <v>1</v>
      </c>
      <c r="T969">
        <v>790.73</v>
      </c>
      <c r="U969">
        <v>0.24</v>
      </c>
      <c r="V969">
        <v>600.95479999999998</v>
      </c>
      <c r="W969" t="s">
        <v>1826</v>
      </c>
    </row>
    <row r="970" spans="1:23">
      <c r="A970" s="27">
        <v>45475</v>
      </c>
      <c r="B970" t="s">
        <v>1202</v>
      </c>
      <c r="C970" t="s">
        <v>1606</v>
      </c>
      <c r="D970" t="s">
        <v>3884</v>
      </c>
      <c r="E970" t="s">
        <v>1544</v>
      </c>
      <c r="F970" t="s">
        <v>3864</v>
      </c>
      <c r="G970" t="s">
        <v>1689</v>
      </c>
      <c r="H970" t="s">
        <v>1804</v>
      </c>
      <c r="I970" t="s">
        <v>1805</v>
      </c>
      <c r="J970" t="s">
        <v>1784</v>
      </c>
      <c r="K970" t="s">
        <v>1806</v>
      </c>
      <c r="L970" t="s">
        <v>1756</v>
      </c>
      <c r="M970" t="s">
        <v>1203</v>
      </c>
      <c r="N970">
        <v>60</v>
      </c>
      <c r="O970" t="s">
        <v>9</v>
      </c>
      <c r="P970" t="s">
        <v>19</v>
      </c>
      <c r="Q970" t="s">
        <v>167</v>
      </c>
      <c r="R970" t="s">
        <v>12</v>
      </c>
      <c r="S970">
        <v>1</v>
      </c>
      <c r="T970">
        <v>850.06</v>
      </c>
      <c r="U970">
        <v>0.28999999999999998</v>
      </c>
      <c r="V970">
        <v>603.54259999999988</v>
      </c>
      <c r="W970" t="s">
        <v>1824</v>
      </c>
    </row>
    <row r="971" spans="1:23">
      <c r="A971" s="27">
        <v>45478</v>
      </c>
      <c r="B971" t="s">
        <v>1092</v>
      </c>
      <c r="C971" t="s">
        <v>1614</v>
      </c>
      <c r="D971" t="s">
        <v>3889</v>
      </c>
      <c r="E971" t="s">
        <v>1544</v>
      </c>
      <c r="F971" t="s">
        <v>3864</v>
      </c>
      <c r="G971" t="s">
        <v>1605</v>
      </c>
      <c r="H971" t="s">
        <v>1789</v>
      </c>
      <c r="I971" t="s">
        <v>1790</v>
      </c>
      <c r="J971" t="s">
        <v>1754</v>
      </c>
      <c r="K971" t="s">
        <v>1791</v>
      </c>
      <c r="L971" t="s">
        <v>1772</v>
      </c>
      <c r="M971" t="s">
        <v>1093</v>
      </c>
      <c r="N971">
        <v>55</v>
      </c>
      <c r="O971" t="s">
        <v>9</v>
      </c>
      <c r="P971" t="s">
        <v>19</v>
      </c>
      <c r="Q971" t="s">
        <v>39</v>
      </c>
      <c r="R971" t="s">
        <v>12</v>
      </c>
      <c r="S971">
        <v>2</v>
      </c>
      <c r="T971">
        <v>379.78</v>
      </c>
      <c r="U971">
        <v>0.2</v>
      </c>
      <c r="V971">
        <v>607.64800000000002</v>
      </c>
      <c r="W971" t="s">
        <v>1824</v>
      </c>
    </row>
    <row r="972" spans="1:23">
      <c r="A972" s="27">
        <v>45479</v>
      </c>
      <c r="B972" t="s">
        <v>899</v>
      </c>
      <c r="C972" t="s">
        <v>1684</v>
      </c>
      <c r="D972" t="s">
        <v>3928</v>
      </c>
      <c r="E972" t="s">
        <v>1544</v>
      </c>
      <c r="F972" t="s">
        <v>3929</v>
      </c>
      <c r="G972" t="s">
        <v>1725</v>
      </c>
      <c r="H972" t="s">
        <v>1813</v>
      </c>
      <c r="I972" t="s">
        <v>1814</v>
      </c>
      <c r="J972" t="s">
        <v>1754</v>
      </c>
      <c r="K972" t="s">
        <v>1815</v>
      </c>
      <c r="L972" t="s">
        <v>1772</v>
      </c>
      <c r="M972" t="s">
        <v>900</v>
      </c>
      <c r="N972">
        <v>54</v>
      </c>
      <c r="O972" t="s">
        <v>16</v>
      </c>
      <c r="P972" t="s">
        <v>19</v>
      </c>
      <c r="Q972" t="s">
        <v>96</v>
      </c>
      <c r="R972" t="s">
        <v>12</v>
      </c>
      <c r="S972">
        <v>1</v>
      </c>
      <c r="T972">
        <v>671.62</v>
      </c>
      <c r="U972">
        <v>0.09</v>
      </c>
      <c r="V972">
        <v>611.17420000000004</v>
      </c>
      <c r="W972" t="s">
        <v>1829</v>
      </c>
    </row>
    <row r="973" spans="1:23">
      <c r="A973" s="27">
        <v>45479</v>
      </c>
      <c r="B973" t="s">
        <v>1130</v>
      </c>
      <c r="C973" t="s">
        <v>1700</v>
      </c>
      <c r="D973" t="s">
        <v>3937</v>
      </c>
      <c r="E973" t="s">
        <v>1563</v>
      </c>
      <c r="F973" t="s">
        <v>3839</v>
      </c>
      <c r="G973" t="s">
        <v>1687</v>
      </c>
      <c r="H973" t="s">
        <v>1799</v>
      </c>
      <c r="I973" t="s">
        <v>1800</v>
      </c>
      <c r="J973" t="s">
        <v>1763</v>
      </c>
      <c r="K973" t="s">
        <v>207</v>
      </c>
      <c r="L973" t="s">
        <v>1765</v>
      </c>
      <c r="M973" t="s">
        <v>1131</v>
      </c>
      <c r="N973">
        <v>64</v>
      </c>
      <c r="O973" t="s">
        <v>9</v>
      </c>
      <c r="P973" t="s">
        <v>19</v>
      </c>
      <c r="Q973" t="s">
        <v>113</v>
      </c>
      <c r="R973" t="s">
        <v>12</v>
      </c>
      <c r="S973">
        <v>3</v>
      </c>
      <c r="T973">
        <v>291.05</v>
      </c>
      <c r="U973">
        <v>0.3</v>
      </c>
      <c r="V973">
        <v>611.20500000000004</v>
      </c>
      <c r="W973" t="s">
        <v>1826</v>
      </c>
    </row>
    <row r="974" spans="1:23">
      <c r="A974" s="27">
        <v>45480</v>
      </c>
      <c r="B974" t="s">
        <v>369</v>
      </c>
      <c r="C974" t="s">
        <v>1598</v>
      </c>
      <c r="D974" t="s">
        <v>3880</v>
      </c>
      <c r="E974" t="s">
        <v>1547</v>
      </c>
      <c r="F974" t="s">
        <v>3848</v>
      </c>
      <c r="G974" t="s">
        <v>1687</v>
      </c>
      <c r="H974" t="s">
        <v>1794</v>
      </c>
      <c r="I974" t="s">
        <v>1795</v>
      </c>
      <c r="J974" t="s">
        <v>1759</v>
      </c>
      <c r="K974" t="s">
        <v>1796</v>
      </c>
      <c r="L974" t="s">
        <v>1772</v>
      </c>
      <c r="M974" t="s">
        <v>370</v>
      </c>
      <c r="N974">
        <v>64</v>
      </c>
      <c r="O974" t="s">
        <v>9</v>
      </c>
      <c r="P974" t="s">
        <v>19</v>
      </c>
      <c r="Q974" t="s">
        <v>51</v>
      </c>
      <c r="R974" t="s">
        <v>12</v>
      </c>
      <c r="S974">
        <v>4</v>
      </c>
      <c r="T974">
        <v>175.91</v>
      </c>
      <c r="U974">
        <v>0.13</v>
      </c>
      <c r="V974">
        <v>612.16679999999997</v>
      </c>
      <c r="W974" t="s">
        <v>1824</v>
      </c>
    </row>
    <row r="975" spans="1:23">
      <c r="A975" s="27">
        <v>45481</v>
      </c>
      <c r="B975" t="s">
        <v>221</v>
      </c>
      <c r="C975" t="s">
        <v>1736</v>
      </c>
      <c r="D975" t="s">
        <v>3955</v>
      </c>
      <c r="E975" t="s">
        <v>1558</v>
      </c>
      <c r="F975" t="s">
        <v>3850</v>
      </c>
      <c r="G975" t="s">
        <v>1737</v>
      </c>
      <c r="H975" t="s">
        <v>1769</v>
      </c>
      <c r="I975" t="s">
        <v>1770</v>
      </c>
      <c r="J975" t="s">
        <v>1763</v>
      </c>
      <c r="K975" t="s">
        <v>1771</v>
      </c>
      <c r="L975" t="s">
        <v>1772</v>
      </c>
      <c r="M975" t="s">
        <v>222</v>
      </c>
      <c r="N975">
        <v>53</v>
      </c>
      <c r="O975" t="s">
        <v>9</v>
      </c>
      <c r="P975" t="s">
        <v>19</v>
      </c>
      <c r="Q975" t="s">
        <v>30</v>
      </c>
      <c r="R975" t="s">
        <v>12</v>
      </c>
      <c r="S975">
        <v>1</v>
      </c>
      <c r="T975">
        <v>647.86</v>
      </c>
      <c r="U975">
        <v>0.05</v>
      </c>
      <c r="V975">
        <v>615.46699999999998</v>
      </c>
      <c r="W975" t="s">
        <v>1829</v>
      </c>
    </row>
    <row r="976" spans="1:23">
      <c r="A976" s="27">
        <v>45482</v>
      </c>
      <c r="B976" t="s">
        <v>999</v>
      </c>
      <c r="C976" t="s">
        <v>1712</v>
      </c>
      <c r="D976" t="s">
        <v>3943</v>
      </c>
      <c r="E976" t="s">
        <v>1566</v>
      </c>
      <c r="F976" t="s">
        <v>3856</v>
      </c>
      <c r="G976" t="s">
        <v>1709</v>
      </c>
      <c r="H976" t="s">
        <v>1766</v>
      </c>
      <c r="I976" t="s">
        <v>1767</v>
      </c>
      <c r="J976" t="s">
        <v>1759</v>
      </c>
      <c r="K976" t="s">
        <v>1768</v>
      </c>
      <c r="L976" t="s">
        <v>1765</v>
      </c>
      <c r="M976" t="s">
        <v>1000</v>
      </c>
      <c r="N976">
        <v>64</v>
      </c>
      <c r="O976" t="s">
        <v>16</v>
      </c>
      <c r="P976" t="s">
        <v>19</v>
      </c>
      <c r="Q976" t="s">
        <v>47</v>
      </c>
      <c r="R976" t="s">
        <v>12</v>
      </c>
      <c r="S976">
        <v>1</v>
      </c>
      <c r="T976">
        <v>867.32</v>
      </c>
      <c r="U976">
        <v>0.28999999999999998</v>
      </c>
      <c r="V976">
        <v>615.79719999999998</v>
      </c>
      <c r="W976" t="s">
        <v>1826</v>
      </c>
    </row>
    <row r="977" spans="1:23">
      <c r="A977" s="27">
        <v>45483</v>
      </c>
      <c r="B977" t="s">
        <v>52</v>
      </c>
      <c r="C977" t="s">
        <v>1614</v>
      </c>
      <c r="D977" t="s">
        <v>3889</v>
      </c>
      <c r="E977" t="s">
        <v>1544</v>
      </c>
      <c r="F977" t="s">
        <v>3864</v>
      </c>
      <c r="G977" t="s">
        <v>1665</v>
      </c>
      <c r="H977" t="s">
        <v>1810</v>
      </c>
      <c r="I977" t="s">
        <v>1811</v>
      </c>
      <c r="J977" t="s">
        <v>1754</v>
      </c>
      <c r="K977" t="s">
        <v>1812</v>
      </c>
      <c r="L977" t="s">
        <v>1756</v>
      </c>
      <c r="M977" t="s">
        <v>53</v>
      </c>
      <c r="N977">
        <v>53</v>
      </c>
      <c r="O977" t="s">
        <v>9</v>
      </c>
      <c r="P977" t="s">
        <v>19</v>
      </c>
      <c r="Q977" t="s">
        <v>171</v>
      </c>
      <c r="R977" t="s">
        <v>12</v>
      </c>
      <c r="S977">
        <v>2</v>
      </c>
      <c r="T977">
        <v>350.12</v>
      </c>
      <c r="U977">
        <v>0.12</v>
      </c>
      <c r="V977">
        <v>616.21119999999996</v>
      </c>
      <c r="W977" t="s">
        <v>1824</v>
      </c>
    </row>
    <row r="978" spans="1:23">
      <c r="A978" s="27">
        <v>45486</v>
      </c>
      <c r="B978" t="s">
        <v>1107</v>
      </c>
      <c r="C978" t="s">
        <v>1682</v>
      </c>
      <c r="D978" t="s">
        <v>3927</v>
      </c>
      <c r="E978" t="s">
        <v>1563</v>
      </c>
      <c r="F978" t="s">
        <v>3848</v>
      </c>
      <c r="G978" t="s">
        <v>1631</v>
      </c>
      <c r="H978" t="s">
        <v>1807</v>
      </c>
      <c r="I978" t="s">
        <v>1808</v>
      </c>
      <c r="J978" t="s">
        <v>1759</v>
      </c>
      <c r="K978" t="s">
        <v>1809</v>
      </c>
      <c r="L978" t="s">
        <v>1756</v>
      </c>
      <c r="M978" t="s">
        <v>3997</v>
      </c>
      <c r="N978">
        <v>56</v>
      </c>
      <c r="O978" t="s">
        <v>16</v>
      </c>
      <c r="P978" t="s">
        <v>19</v>
      </c>
      <c r="Q978" t="s">
        <v>74</v>
      </c>
      <c r="R978" t="s">
        <v>12</v>
      </c>
      <c r="S978">
        <v>1</v>
      </c>
      <c r="T978">
        <v>762.55</v>
      </c>
      <c r="U978">
        <v>0.19</v>
      </c>
      <c r="V978">
        <v>617.66549999999995</v>
      </c>
      <c r="W978" t="s">
        <v>1829</v>
      </c>
    </row>
    <row r="979" spans="1:23">
      <c r="A979" s="27">
        <v>45487</v>
      </c>
      <c r="B979" t="s">
        <v>999</v>
      </c>
      <c r="C979" t="s">
        <v>1568</v>
      </c>
      <c r="D979" t="s">
        <v>3857</v>
      </c>
      <c r="E979" t="s">
        <v>1544</v>
      </c>
      <c r="F979" t="s">
        <v>3858</v>
      </c>
      <c r="G979" t="s">
        <v>1661</v>
      </c>
      <c r="H979" t="s">
        <v>1799</v>
      </c>
      <c r="I979" t="s">
        <v>1800</v>
      </c>
      <c r="J979" t="s">
        <v>1763</v>
      </c>
      <c r="K979" t="s">
        <v>207</v>
      </c>
      <c r="L979" t="s">
        <v>1765</v>
      </c>
      <c r="M979" t="s">
        <v>1000</v>
      </c>
      <c r="N979">
        <v>64</v>
      </c>
      <c r="O979" t="s">
        <v>16</v>
      </c>
      <c r="P979" t="s">
        <v>19</v>
      </c>
      <c r="Q979" t="s">
        <v>845</v>
      </c>
      <c r="R979" t="s">
        <v>12</v>
      </c>
      <c r="S979">
        <v>1</v>
      </c>
      <c r="T979">
        <v>874.59</v>
      </c>
      <c r="U979">
        <v>0.28999999999999998</v>
      </c>
      <c r="V979">
        <v>620.95889999999997</v>
      </c>
      <c r="W979" t="s">
        <v>1824</v>
      </c>
    </row>
    <row r="980" spans="1:23">
      <c r="A980" s="27">
        <v>45490</v>
      </c>
      <c r="B980" t="s">
        <v>369</v>
      </c>
      <c r="C980" t="s">
        <v>1622</v>
      </c>
      <c r="D980" t="s">
        <v>3893</v>
      </c>
      <c r="E980" t="s">
        <v>1547</v>
      </c>
      <c r="F980" t="s">
        <v>3894</v>
      </c>
      <c r="G980" t="s">
        <v>1685</v>
      </c>
      <c r="H980" t="s">
        <v>1776</v>
      </c>
      <c r="I980" t="s">
        <v>1777</v>
      </c>
      <c r="J980" t="s">
        <v>1754</v>
      </c>
      <c r="K980" t="s">
        <v>1778</v>
      </c>
      <c r="L980" t="s">
        <v>1772</v>
      </c>
      <c r="M980" t="s">
        <v>370</v>
      </c>
      <c r="N980">
        <v>64</v>
      </c>
      <c r="O980" t="s">
        <v>9</v>
      </c>
      <c r="P980" t="s">
        <v>19</v>
      </c>
      <c r="Q980" t="s">
        <v>88</v>
      </c>
      <c r="R980" t="s">
        <v>12</v>
      </c>
      <c r="S980">
        <v>2</v>
      </c>
      <c r="T980">
        <v>365.91</v>
      </c>
      <c r="U980">
        <v>0.14000000000000001</v>
      </c>
      <c r="V980">
        <v>629.36520000000007</v>
      </c>
      <c r="W980" t="s">
        <v>1824</v>
      </c>
    </row>
    <row r="981" spans="1:23">
      <c r="A981" s="27">
        <v>45493</v>
      </c>
      <c r="B981" t="s">
        <v>1513</v>
      </c>
      <c r="C981" t="s">
        <v>1632</v>
      </c>
      <c r="D981" t="s">
        <v>3900</v>
      </c>
      <c r="E981" t="s">
        <v>1563</v>
      </c>
      <c r="F981" t="s">
        <v>3848</v>
      </c>
      <c r="G981" t="s">
        <v>1585</v>
      </c>
      <c r="H981" t="s">
        <v>1752</v>
      </c>
      <c r="I981" t="s">
        <v>1753</v>
      </c>
      <c r="J981" t="s">
        <v>1754</v>
      </c>
      <c r="K981" t="s">
        <v>1755</v>
      </c>
      <c r="L981" t="s">
        <v>1756</v>
      </c>
      <c r="M981" t="s">
        <v>1514</v>
      </c>
      <c r="N981">
        <v>59</v>
      </c>
      <c r="O981" t="s">
        <v>16</v>
      </c>
      <c r="P981" t="s">
        <v>19</v>
      </c>
      <c r="Q981" t="s">
        <v>287</v>
      </c>
      <c r="R981" t="s">
        <v>12</v>
      </c>
      <c r="S981">
        <v>1</v>
      </c>
      <c r="T981">
        <v>878.84</v>
      </c>
      <c r="U981">
        <v>0.28000000000000003</v>
      </c>
      <c r="V981">
        <v>632.76480000000004</v>
      </c>
      <c r="W981" t="s">
        <v>1829</v>
      </c>
    </row>
    <row r="982" spans="1:23">
      <c r="A982" s="27">
        <v>45494</v>
      </c>
      <c r="B982" t="s">
        <v>972</v>
      </c>
      <c r="C982" t="s">
        <v>1576</v>
      </c>
      <c r="D982" t="s">
        <v>3863</v>
      </c>
      <c r="E982" t="s">
        <v>1544</v>
      </c>
      <c r="F982" t="s">
        <v>3864</v>
      </c>
      <c r="G982" t="s">
        <v>1583</v>
      </c>
      <c r="H982" t="s">
        <v>1794</v>
      </c>
      <c r="I982" t="s">
        <v>1795</v>
      </c>
      <c r="J982" t="s">
        <v>1759</v>
      </c>
      <c r="K982" t="s">
        <v>1796</v>
      </c>
      <c r="L982" t="s">
        <v>1772</v>
      </c>
      <c r="M982" t="s">
        <v>973</v>
      </c>
      <c r="N982">
        <v>60</v>
      </c>
      <c r="O982" t="s">
        <v>16</v>
      </c>
      <c r="P982" t="s">
        <v>19</v>
      </c>
      <c r="Q982" t="s">
        <v>51</v>
      </c>
      <c r="R982" t="s">
        <v>12</v>
      </c>
      <c r="S982">
        <v>2</v>
      </c>
      <c r="T982">
        <v>403.2</v>
      </c>
      <c r="U982">
        <v>0.21</v>
      </c>
      <c r="V982">
        <v>637.05600000000004</v>
      </c>
      <c r="W982" t="s">
        <v>1826</v>
      </c>
    </row>
    <row r="983" spans="1:23">
      <c r="A983" s="27">
        <v>45494</v>
      </c>
      <c r="B983" t="s">
        <v>467</v>
      </c>
      <c r="C983" t="s">
        <v>1662</v>
      </c>
      <c r="D983" t="s">
        <v>3917</v>
      </c>
      <c r="E983" t="s">
        <v>1566</v>
      </c>
      <c r="F983" t="s">
        <v>3856</v>
      </c>
      <c r="G983" t="s">
        <v>1647</v>
      </c>
      <c r="H983" t="s">
        <v>1813</v>
      </c>
      <c r="I983" t="s">
        <v>1814</v>
      </c>
      <c r="J983" t="s">
        <v>1754</v>
      </c>
      <c r="K983" t="s">
        <v>1815</v>
      </c>
      <c r="L983" t="s">
        <v>1772</v>
      </c>
      <c r="M983" t="s">
        <v>468</v>
      </c>
      <c r="N983">
        <v>55</v>
      </c>
      <c r="O983" t="s">
        <v>16</v>
      </c>
      <c r="P983" t="s">
        <v>19</v>
      </c>
      <c r="Q983" t="s">
        <v>156</v>
      </c>
      <c r="R983" t="s">
        <v>12</v>
      </c>
      <c r="S983">
        <v>3</v>
      </c>
      <c r="T983">
        <v>223.64</v>
      </c>
      <c r="U983">
        <v>0.05</v>
      </c>
      <c r="V983">
        <v>637.37399999999991</v>
      </c>
      <c r="W983" t="s">
        <v>1824</v>
      </c>
    </row>
    <row r="984" spans="1:23">
      <c r="A984" s="27">
        <v>45495</v>
      </c>
      <c r="B984" t="s">
        <v>422</v>
      </c>
      <c r="C984" t="s">
        <v>1632</v>
      </c>
      <c r="D984" t="s">
        <v>3900</v>
      </c>
      <c r="E984" t="s">
        <v>1563</v>
      </c>
      <c r="F984" t="s">
        <v>3848</v>
      </c>
      <c r="G984" t="s">
        <v>1681</v>
      </c>
      <c r="H984" t="s">
        <v>1786</v>
      </c>
      <c r="I984" t="s">
        <v>1787</v>
      </c>
      <c r="J984" t="s">
        <v>1763</v>
      </c>
      <c r="K984" t="s">
        <v>1788</v>
      </c>
      <c r="L984" t="s">
        <v>1756</v>
      </c>
      <c r="M984" t="s">
        <v>423</v>
      </c>
      <c r="N984">
        <v>50</v>
      </c>
      <c r="O984" t="s">
        <v>9</v>
      </c>
      <c r="P984" t="s">
        <v>19</v>
      </c>
      <c r="Q984" t="s">
        <v>250</v>
      </c>
      <c r="R984" t="s">
        <v>12</v>
      </c>
      <c r="S984">
        <v>4</v>
      </c>
      <c r="T984">
        <v>194.36</v>
      </c>
      <c r="U984">
        <v>0.18</v>
      </c>
      <c r="V984">
        <v>637.50080000000014</v>
      </c>
      <c r="W984" t="s">
        <v>1824</v>
      </c>
    </row>
    <row r="985" spans="1:23">
      <c r="A985" s="27">
        <v>45495</v>
      </c>
      <c r="B985" t="s">
        <v>198</v>
      </c>
      <c r="C985" t="s">
        <v>1576</v>
      </c>
      <c r="D985" t="s">
        <v>3863</v>
      </c>
      <c r="E985" t="s">
        <v>1544</v>
      </c>
      <c r="F985" t="s">
        <v>3864</v>
      </c>
      <c r="G985" t="s">
        <v>1743</v>
      </c>
      <c r="H985" t="s">
        <v>1761</v>
      </c>
      <c r="I985" t="s">
        <v>1762</v>
      </c>
      <c r="J985" t="s">
        <v>1763</v>
      </c>
      <c r="K985" t="s">
        <v>1764</v>
      </c>
      <c r="L985" t="s">
        <v>1765</v>
      </c>
      <c r="M985" t="s">
        <v>199</v>
      </c>
      <c r="N985">
        <v>55</v>
      </c>
      <c r="O985" t="s">
        <v>9</v>
      </c>
      <c r="P985" t="s">
        <v>19</v>
      </c>
      <c r="Q985" t="s">
        <v>324</v>
      </c>
      <c r="R985" t="s">
        <v>12</v>
      </c>
      <c r="S985">
        <v>2</v>
      </c>
      <c r="T985">
        <v>414.86</v>
      </c>
      <c r="U985">
        <v>0.23</v>
      </c>
      <c r="V985">
        <v>638.88440000000003</v>
      </c>
      <c r="W985" t="s">
        <v>1829</v>
      </c>
    </row>
    <row r="986" spans="1:23">
      <c r="A986" s="27">
        <v>45496</v>
      </c>
      <c r="B986" t="s">
        <v>1304</v>
      </c>
      <c r="C986" t="s">
        <v>1616</v>
      </c>
      <c r="D986" t="s">
        <v>3890</v>
      </c>
      <c r="E986" t="s">
        <v>1563</v>
      </c>
      <c r="F986" t="s">
        <v>3839</v>
      </c>
      <c r="G986" t="s">
        <v>1615</v>
      </c>
      <c r="H986" t="s">
        <v>1752</v>
      </c>
      <c r="I986" t="s">
        <v>1753</v>
      </c>
      <c r="J986" t="s">
        <v>1754</v>
      </c>
      <c r="K986" t="s">
        <v>1755</v>
      </c>
      <c r="L986" t="s">
        <v>1756</v>
      </c>
      <c r="M986" t="s">
        <v>4000</v>
      </c>
      <c r="N986">
        <v>60</v>
      </c>
      <c r="O986" t="s">
        <v>9</v>
      </c>
      <c r="P986" t="s">
        <v>19</v>
      </c>
      <c r="Q986" t="s">
        <v>58</v>
      </c>
      <c r="R986" t="s">
        <v>12</v>
      </c>
      <c r="S986">
        <v>1</v>
      </c>
      <c r="T986">
        <v>905.5</v>
      </c>
      <c r="U986">
        <v>0.28999999999999998</v>
      </c>
      <c r="V986">
        <v>642.90499999999997</v>
      </c>
      <c r="W986" t="s">
        <v>1829</v>
      </c>
    </row>
    <row r="987" spans="1:23">
      <c r="A987" s="27">
        <v>45497</v>
      </c>
      <c r="B987" t="s">
        <v>1017</v>
      </c>
      <c r="C987" t="s">
        <v>1678</v>
      </c>
      <c r="D987" t="s">
        <v>3925</v>
      </c>
      <c r="E987" t="s">
        <v>1566</v>
      </c>
      <c r="F987" t="s">
        <v>3856</v>
      </c>
      <c r="G987" t="s">
        <v>1729</v>
      </c>
      <c r="H987" t="s">
        <v>1794</v>
      </c>
      <c r="I987" t="s">
        <v>1795</v>
      </c>
      <c r="J987" t="s">
        <v>1759</v>
      </c>
      <c r="K987" t="s">
        <v>1796</v>
      </c>
      <c r="L987" t="s">
        <v>1772</v>
      </c>
      <c r="M987" t="s">
        <v>1018</v>
      </c>
      <c r="N987">
        <v>64</v>
      </c>
      <c r="O987" t="s">
        <v>16</v>
      </c>
      <c r="P987" t="s">
        <v>19</v>
      </c>
      <c r="Q987" t="s">
        <v>324</v>
      </c>
      <c r="R987" t="s">
        <v>12</v>
      </c>
      <c r="S987">
        <v>1</v>
      </c>
      <c r="T987">
        <v>681.3</v>
      </c>
      <c r="U987">
        <v>0.05</v>
      </c>
      <c r="V987">
        <v>647.2349999999999</v>
      </c>
      <c r="W987" t="s">
        <v>1826</v>
      </c>
    </row>
    <row r="988" spans="1:23">
      <c r="A988" s="27">
        <v>45498</v>
      </c>
      <c r="B988" t="s">
        <v>153</v>
      </c>
      <c r="C988" t="s">
        <v>1696</v>
      </c>
      <c r="D988" t="s">
        <v>3935</v>
      </c>
      <c r="E988" t="s">
        <v>1563</v>
      </c>
      <c r="F988" t="s">
        <v>3854</v>
      </c>
      <c r="G988" t="s">
        <v>1657</v>
      </c>
      <c r="H988" t="s">
        <v>1766</v>
      </c>
      <c r="I988" t="s">
        <v>1767</v>
      </c>
      <c r="J988" t="s">
        <v>1759</v>
      </c>
      <c r="K988" t="s">
        <v>1768</v>
      </c>
      <c r="L988" t="s">
        <v>1765</v>
      </c>
      <c r="M988" t="s">
        <v>154</v>
      </c>
      <c r="N988">
        <v>55</v>
      </c>
      <c r="O988" t="s">
        <v>16</v>
      </c>
      <c r="P988" t="s">
        <v>19</v>
      </c>
      <c r="Q988" t="s">
        <v>25</v>
      </c>
      <c r="R988" t="s">
        <v>12</v>
      </c>
      <c r="S988">
        <v>3</v>
      </c>
      <c r="T988">
        <v>220.51</v>
      </c>
      <c r="U988">
        <v>0.02</v>
      </c>
      <c r="V988">
        <v>648.29939999999999</v>
      </c>
      <c r="W988" t="s">
        <v>1824</v>
      </c>
    </row>
    <row r="989" spans="1:23">
      <c r="A989" s="27">
        <v>45499</v>
      </c>
      <c r="B989" t="s">
        <v>1092</v>
      </c>
      <c r="C989" t="s">
        <v>1726</v>
      </c>
      <c r="D989" t="s">
        <v>3950</v>
      </c>
      <c r="E989" t="s">
        <v>1558</v>
      </c>
      <c r="F989" t="s">
        <v>3906</v>
      </c>
      <c r="G989" t="s">
        <v>1693</v>
      </c>
      <c r="H989" t="s">
        <v>1807</v>
      </c>
      <c r="I989" t="s">
        <v>1808</v>
      </c>
      <c r="J989" t="s">
        <v>1759</v>
      </c>
      <c r="K989" t="s">
        <v>1809</v>
      </c>
      <c r="L989" t="s">
        <v>1756</v>
      </c>
      <c r="M989" t="s">
        <v>1093</v>
      </c>
      <c r="N989">
        <v>55</v>
      </c>
      <c r="O989" t="s">
        <v>9</v>
      </c>
      <c r="P989" t="s">
        <v>19</v>
      </c>
      <c r="Q989" t="s">
        <v>25</v>
      </c>
      <c r="R989" t="s">
        <v>12</v>
      </c>
      <c r="S989">
        <v>2</v>
      </c>
      <c r="T989">
        <v>433.07</v>
      </c>
      <c r="U989">
        <v>0.25</v>
      </c>
      <c r="V989">
        <v>649.60500000000002</v>
      </c>
      <c r="W989" t="s">
        <v>1826</v>
      </c>
    </row>
    <row r="990" spans="1:23">
      <c r="A990" s="27">
        <v>45499</v>
      </c>
      <c r="B990" t="s">
        <v>181</v>
      </c>
      <c r="C990" t="s">
        <v>1584</v>
      </c>
      <c r="D990" t="s">
        <v>3870</v>
      </c>
      <c r="E990" t="s">
        <v>1547</v>
      </c>
      <c r="F990" t="s">
        <v>3846</v>
      </c>
      <c r="G990" t="s">
        <v>1747</v>
      </c>
      <c r="H990" t="s">
        <v>1766</v>
      </c>
      <c r="I990" t="s">
        <v>1767</v>
      </c>
      <c r="J990" t="s">
        <v>1759</v>
      </c>
      <c r="K990" t="s">
        <v>1768</v>
      </c>
      <c r="L990" t="s">
        <v>1765</v>
      </c>
      <c r="M990" t="s">
        <v>182</v>
      </c>
      <c r="N990">
        <v>54</v>
      </c>
      <c r="O990" t="s">
        <v>16</v>
      </c>
      <c r="P990" t="s">
        <v>19</v>
      </c>
      <c r="Q990" t="s">
        <v>194</v>
      </c>
      <c r="R990" t="s">
        <v>12</v>
      </c>
      <c r="S990">
        <v>2</v>
      </c>
      <c r="T990">
        <v>382.2</v>
      </c>
      <c r="U990">
        <v>0.15</v>
      </c>
      <c r="V990">
        <v>649.74</v>
      </c>
      <c r="W990" t="s">
        <v>1826</v>
      </c>
    </row>
    <row r="991" spans="1:23">
      <c r="A991" s="27">
        <v>45499</v>
      </c>
      <c r="B991" t="s">
        <v>1199</v>
      </c>
      <c r="C991" t="s">
        <v>1562</v>
      </c>
      <c r="D991" t="s">
        <v>3853</v>
      </c>
      <c r="E991" t="s">
        <v>1563</v>
      </c>
      <c r="F991" t="s">
        <v>3854</v>
      </c>
      <c r="G991" t="s">
        <v>1657</v>
      </c>
      <c r="H991" t="s">
        <v>1782</v>
      </c>
      <c r="I991" t="s">
        <v>1783</v>
      </c>
      <c r="J991" t="s">
        <v>1784</v>
      </c>
      <c r="K991" t="s">
        <v>1785</v>
      </c>
      <c r="L991" t="s">
        <v>1772</v>
      </c>
      <c r="M991" t="s">
        <v>1200</v>
      </c>
      <c r="N991">
        <v>52</v>
      </c>
      <c r="O991" t="s">
        <v>16</v>
      </c>
      <c r="P991" t="s">
        <v>19</v>
      </c>
      <c r="Q991" t="s">
        <v>81</v>
      </c>
      <c r="R991" t="s">
        <v>12</v>
      </c>
      <c r="S991">
        <v>4</v>
      </c>
      <c r="T991">
        <v>195.75</v>
      </c>
      <c r="U991">
        <v>0.17</v>
      </c>
      <c r="V991">
        <v>649.89</v>
      </c>
      <c r="W991" t="s">
        <v>1826</v>
      </c>
    </row>
    <row r="992" spans="1:23">
      <c r="A992" s="27">
        <v>45501</v>
      </c>
      <c r="B992" t="s">
        <v>1343</v>
      </c>
      <c r="C992" t="s">
        <v>1694</v>
      </c>
      <c r="D992" t="s">
        <v>3934</v>
      </c>
      <c r="E992" t="s">
        <v>1566</v>
      </c>
      <c r="F992" t="s">
        <v>3887</v>
      </c>
      <c r="G992" t="s">
        <v>1579</v>
      </c>
      <c r="H992" t="s">
        <v>1789</v>
      </c>
      <c r="I992" t="s">
        <v>1790</v>
      </c>
      <c r="J992" t="s">
        <v>1754</v>
      </c>
      <c r="K992" t="s">
        <v>1791</v>
      </c>
      <c r="L992" t="s">
        <v>1772</v>
      </c>
      <c r="M992" t="s">
        <v>1344</v>
      </c>
      <c r="N992">
        <v>51</v>
      </c>
      <c r="O992" t="s">
        <v>16</v>
      </c>
      <c r="P992" t="s">
        <v>19</v>
      </c>
      <c r="Q992" t="s">
        <v>588</v>
      </c>
      <c r="R992" t="s">
        <v>12</v>
      </c>
      <c r="S992">
        <v>4</v>
      </c>
      <c r="T992">
        <v>166.93</v>
      </c>
      <c r="U992">
        <v>0.02</v>
      </c>
      <c r="V992">
        <v>654.36559999999997</v>
      </c>
      <c r="W992" t="s">
        <v>1829</v>
      </c>
    </row>
    <row r="993" spans="1:23">
      <c r="A993" s="27">
        <v>45502</v>
      </c>
      <c r="B993" t="s">
        <v>713</v>
      </c>
      <c r="C993" t="s">
        <v>1560</v>
      </c>
      <c r="D993" t="s">
        <v>3851</v>
      </c>
      <c r="E993" t="s">
        <v>1544</v>
      </c>
      <c r="F993" t="s">
        <v>3852</v>
      </c>
      <c r="G993" t="s">
        <v>1552</v>
      </c>
      <c r="H993" t="s">
        <v>1804</v>
      </c>
      <c r="I993" t="s">
        <v>1805</v>
      </c>
      <c r="J993" t="s">
        <v>1784</v>
      </c>
      <c r="K993" t="s">
        <v>1806</v>
      </c>
      <c r="L993" t="s">
        <v>1756</v>
      </c>
      <c r="M993" t="s">
        <v>714</v>
      </c>
      <c r="N993">
        <v>50</v>
      </c>
      <c r="O993" t="s">
        <v>16</v>
      </c>
      <c r="P993" t="s">
        <v>19</v>
      </c>
      <c r="Q993" t="s">
        <v>317</v>
      </c>
      <c r="R993" t="s">
        <v>12</v>
      </c>
      <c r="S993">
        <v>2</v>
      </c>
      <c r="T993">
        <v>362.7</v>
      </c>
      <c r="U993">
        <v>0.09</v>
      </c>
      <c r="V993">
        <v>660.11400000000003</v>
      </c>
      <c r="W993" t="s">
        <v>1826</v>
      </c>
    </row>
    <row r="994" spans="1:23">
      <c r="A994" s="27">
        <v>45503</v>
      </c>
      <c r="B994" t="s">
        <v>1121</v>
      </c>
      <c r="C994" t="s">
        <v>1692</v>
      </c>
      <c r="D994" t="s">
        <v>3933</v>
      </c>
      <c r="E994" t="s">
        <v>1566</v>
      </c>
      <c r="F994" t="s">
        <v>3856</v>
      </c>
      <c r="G994" t="s">
        <v>1661</v>
      </c>
      <c r="H994" t="s">
        <v>1797</v>
      </c>
      <c r="I994" t="s">
        <v>1798</v>
      </c>
      <c r="J994" t="s">
        <v>1754</v>
      </c>
      <c r="K994" t="s">
        <v>129</v>
      </c>
      <c r="L994" t="s">
        <v>1756</v>
      </c>
      <c r="M994" t="s">
        <v>1122</v>
      </c>
      <c r="N994">
        <v>60</v>
      </c>
      <c r="O994" t="s">
        <v>16</v>
      </c>
      <c r="P994" t="s">
        <v>19</v>
      </c>
      <c r="Q994" t="s">
        <v>74</v>
      </c>
      <c r="R994" t="s">
        <v>12</v>
      </c>
      <c r="S994">
        <v>1</v>
      </c>
      <c r="T994">
        <v>735.1</v>
      </c>
      <c r="U994">
        <v>0.1</v>
      </c>
      <c r="V994">
        <v>661.59</v>
      </c>
      <c r="W994" t="s">
        <v>1826</v>
      </c>
    </row>
    <row r="995" spans="1:23">
      <c r="A995" s="27">
        <v>45505</v>
      </c>
      <c r="B995" t="s">
        <v>487</v>
      </c>
      <c r="C995" t="s">
        <v>1602</v>
      </c>
      <c r="D995" t="s">
        <v>3882</v>
      </c>
      <c r="E995" t="s">
        <v>1544</v>
      </c>
      <c r="F995" t="s">
        <v>3864</v>
      </c>
      <c r="G995" t="s">
        <v>1717</v>
      </c>
      <c r="H995" t="s">
        <v>1773</v>
      </c>
      <c r="I995" t="s">
        <v>1774</v>
      </c>
      <c r="J995" t="s">
        <v>1759</v>
      </c>
      <c r="K995" t="s">
        <v>1775</v>
      </c>
      <c r="L995" t="s">
        <v>1765</v>
      </c>
      <c r="M995" t="s">
        <v>488</v>
      </c>
      <c r="N995">
        <v>62</v>
      </c>
      <c r="O995" t="s">
        <v>16</v>
      </c>
      <c r="P995" t="s">
        <v>19</v>
      </c>
      <c r="Q995" t="s">
        <v>133</v>
      </c>
      <c r="R995" t="s">
        <v>12</v>
      </c>
      <c r="S995">
        <v>2</v>
      </c>
      <c r="T995">
        <v>437.84</v>
      </c>
      <c r="U995">
        <v>0.24</v>
      </c>
      <c r="V995">
        <v>665.51679999999999</v>
      </c>
      <c r="W995" t="s">
        <v>1824</v>
      </c>
    </row>
    <row r="996" spans="1:23">
      <c r="A996" s="27">
        <v>45506</v>
      </c>
      <c r="B996" t="s">
        <v>1023</v>
      </c>
      <c r="C996" t="s">
        <v>1624</v>
      </c>
      <c r="D996" t="s">
        <v>3895</v>
      </c>
      <c r="E996" t="s">
        <v>1566</v>
      </c>
      <c r="F996" t="s">
        <v>3879</v>
      </c>
      <c r="G996" t="s">
        <v>1659</v>
      </c>
      <c r="H996" t="s">
        <v>1779</v>
      </c>
      <c r="I996" t="s">
        <v>1780</v>
      </c>
      <c r="J996" t="s">
        <v>1763</v>
      </c>
      <c r="K996" t="s">
        <v>1781</v>
      </c>
      <c r="L996" t="s">
        <v>1772</v>
      </c>
      <c r="M996" t="s">
        <v>1024</v>
      </c>
      <c r="N996">
        <v>60</v>
      </c>
      <c r="O996" t="s">
        <v>9</v>
      </c>
      <c r="P996" t="s">
        <v>19</v>
      </c>
      <c r="Q996" t="s">
        <v>287</v>
      </c>
      <c r="R996" t="s">
        <v>12</v>
      </c>
      <c r="S996">
        <v>2</v>
      </c>
      <c r="T996">
        <v>358.45</v>
      </c>
      <c r="U996">
        <v>7.0000000000000007E-2</v>
      </c>
      <c r="V996">
        <v>666.71699999999998</v>
      </c>
      <c r="W996" t="s">
        <v>1829</v>
      </c>
    </row>
    <row r="997" spans="1:23">
      <c r="A997" s="27">
        <v>45507</v>
      </c>
      <c r="B997" t="s">
        <v>803</v>
      </c>
      <c r="C997" t="s">
        <v>1716</v>
      </c>
      <c r="D997" t="s">
        <v>3945</v>
      </c>
      <c r="E997" t="s">
        <v>1544</v>
      </c>
      <c r="F997" t="s">
        <v>3929</v>
      </c>
      <c r="G997" t="s">
        <v>1623</v>
      </c>
      <c r="H997" t="s">
        <v>1801</v>
      </c>
      <c r="I997" t="s">
        <v>1802</v>
      </c>
      <c r="J997" t="s">
        <v>1759</v>
      </c>
      <c r="K997" t="s">
        <v>1803</v>
      </c>
      <c r="L997" t="s">
        <v>1756</v>
      </c>
      <c r="M997" t="s">
        <v>804</v>
      </c>
      <c r="N997">
        <v>64</v>
      </c>
      <c r="O997" t="s">
        <v>9</v>
      </c>
      <c r="P997" t="s">
        <v>19</v>
      </c>
      <c r="Q997" t="s">
        <v>233</v>
      </c>
      <c r="R997" t="s">
        <v>12</v>
      </c>
      <c r="S997">
        <v>1</v>
      </c>
      <c r="T997">
        <v>907.97</v>
      </c>
      <c r="U997">
        <v>0.26</v>
      </c>
      <c r="V997">
        <v>671.89779999999996</v>
      </c>
      <c r="W997" t="s">
        <v>1826</v>
      </c>
    </row>
    <row r="998" spans="1:23">
      <c r="A998" s="27">
        <v>45508</v>
      </c>
      <c r="B998" t="s">
        <v>44</v>
      </c>
      <c r="C998" t="s">
        <v>1736</v>
      </c>
      <c r="D998" t="s">
        <v>3955</v>
      </c>
      <c r="E998" t="s">
        <v>1558</v>
      </c>
      <c r="F998" t="s">
        <v>3850</v>
      </c>
      <c r="G998" t="s">
        <v>1611</v>
      </c>
      <c r="H998" t="s">
        <v>1776</v>
      </c>
      <c r="I998" t="s">
        <v>1777</v>
      </c>
      <c r="J998" t="s">
        <v>1754</v>
      </c>
      <c r="K998" t="s">
        <v>1778</v>
      </c>
      <c r="L998" t="s">
        <v>1772</v>
      </c>
      <c r="M998" t="s">
        <v>45</v>
      </c>
      <c r="N998">
        <v>53</v>
      </c>
      <c r="O998" t="s">
        <v>16</v>
      </c>
      <c r="P998" t="s">
        <v>19</v>
      </c>
      <c r="Q998" t="s">
        <v>51</v>
      </c>
      <c r="R998" t="s">
        <v>12</v>
      </c>
      <c r="S998">
        <v>1</v>
      </c>
      <c r="T998">
        <v>946.9</v>
      </c>
      <c r="U998">
        <v>0.28999999999999998</v>
      </c>
      <c r="V998">
        <v>672.29899999999998</v>
      </c>
      <c r="W998" t="s">
        <v>1826</v>
      </c>
    </row>
    <row r="999" spans="1:23">
      <c r="A999" s="27">
        <v>45509</v>
      </c>
      <c r="B999" t="s">
        <v>749</v>
      </c>
      <c r="C999" t="s">
        <v>1738</v>
      </c>
      <c r="D999" t="s">
        <v>3956</v>
      </c>
      <c r="E999" t="s">
        <v>1566</v>
      </c>
      <c r="F999" t="s">
        <v>3848</v>
      </c>
      <c r="G999" t="s">
        <v>1587</v>
      </c>
      <c r="H999" t="s">
        <v>1801</v>
      </c>
      <c r="I999" t="s">
        <v>1802</v>
      </c>
      <c r="J999" t="s">
        <v>1759</v>
      </c>
      <c r="K999" t="s">
        <v>1803</v>
      </c>
      <c r="L999" t="s">
        <v>1756</v>
      </c>
      <c r="M999" t="s">
        <v>750</v>
      </c>
      <c r="N999">
        <v>59</v>
      </c>
      <c r="O999" t="s">
        <v>9</v>
      </c>
      <c r="P999" t="s">
        <v>19</v>
      </c>
      <c r="Q999" t="s">
        <v>133</v>
      </c>
      <c r="R999" t="s">
        <v>12</v>
      </c>
      <c r="S999">
        <v>2</v>
      </c>
      <c r="T999">
        <v>463.52</v>
      </c>
      <c r="U999">
        <v>0.27</v>
      </c>
      <c r="V999">
        <v>676.73919999999998</v>
      </c>
      <c r="W999" t="s">
        <v>1829</v>
      </c>
    </row>
    <row r="1000" spans="1:23">
      <c r="A1000" s="27">
        <v>45511</v>
      </c>
      <c r="B1000" t="s">
        <v>181</v>
      </c>
      <c r="C1000" t="s">
        <v>1553</v>
      </c>
      <c r="D1000" t="s">
        <v>3845</v>
      </c>
      <c r="E1000" t="s">
        <v>1547</v>
      </c>
      <c r="F1000" t="s">
        <v>3846</v>
      </c>
      <c r="G1000" t="s">
        <v>1556</v>
      </c>
      <c r="H1000" t="s">
        <v>1761</v>
      </c>
      <c r="I1000" t="s">
        <v>1762</v>
      </c>
      <c r="J1000" t="s">
        <v>1763</v>
      </c>
      <c r="K1000" t="s">
        <v>1764</v>
      </c>
      <c r="L1000" t="s">
        <v>1765</v>
      </c>
      <c r="M1000" t="s">
        <v>182</v>
      </c>
      <c r="N1000">
        <v>54</v>
      </c>
      <c r="O1000" t="s">
        <v>16</v>
      </c>
      <c r="P1000" t="s">
        <v>19</v>
      </c>
      <c r="Q1000" t="s">
        <v>22</v>
      </c>
      <c r="R1000" t="s">
        <v>12</v>
      </c>
      <c r="S1000">
        <v>2</v>
      </c>
      <c r="T1000">
        <v>409</v>
      </c>
      <c r="U1000">
        <v>0.17</v>
      </c>
      <c r="V1000">
        <v>678.93999999999994</v>
      </c>
      <c r="W1000" t="s">
        <v>1826</v>
      </c>
    </row>
    <row r="1001" spans="1:23">
      <c r="A1001" s="27">
        <v>45511</v>
      </c>
      <c r="B1001" t="s">
        <v>52</v>
      </c>
      <c r="C1001" t="s">
        <v>1652</v>
      </c>
      <c r="D1001" t="s">
        <v>3912</v>
      </c>
      <c r="E1001" t="s">
        <v>1566</v>
      </c>
      <c r="F1001" t="s">
        <v>3887</v>
      </c>
      <c r="G1001" t="s">
        <v>1611</v>
      </c>
      <c r="H1001" t="s">
        <v>1813</v>
      </c>
      <c r="I1001" t="s">
        <v>1814</v>
      </c>
      <c r="J1001" t="s">
        <v>1754</v>
      </c>
      <c r="K1001" t="s">
        <v>1815</v>
      </c>
      <c r="L1001" t="s">
        <v>1772</v>
      </c>
      <c r="M1001" t="s">
        <v>53</v>
      </c>
      <c r="N1001">
        <v>53</v>
      </c>
      <c r="O1001" t="s">
        <v>9</v>
      </c>
      <c r="P1001" t="s">
        <v>19</v>
      </c>
      <c r="Q1001" t="s">
        <v>81</v>
      </c>
      <c r="R1001" t="s">
        <v>12</v>
      </c>
      <c r="S1001">
        <v>2</v>
      </c>
      <c r="T1001">
        <v>441.03</v>
      </c>
      <c r="U1001">
        <v>0.23</v>
      </c>
      <c r="V1001">
        <v>679.18619999999999</v>
      </c>
      <c r="W1001" t="s">
        <v>1826</v>
      </c>
    </row>
    <row r="1002" spans="1:23">
      <c r="A1002" s="27">
        <v>45512</v>
      </c>
      <c r="B1002" t="s">
        <v>1047</v>
      </c>
      <c r="C1002" t="s">
        <v>1618</v>
      </c>
      <c r="D1002" t="s">
        <v>3891</v>
      </c>
      <c r="E1002" t="s">
        <v>1544</v>
      </c>
      <c r="F1002" t="s">
        <v>3852</v>
      </c>
      <c r="G1002" t="s">
        <v>1691</v>
      </c>
      <c r="H1002" t="s">
        <v>1776</v>
      </c>
      <c r="I1002" t="s">
        <v>1777</v>
      </c>
      <c r="J1002" t="s">
        <v>1754</v>
      </c>
      <c r="K1002" t="s">
        <v>1778</v>
      </c>
      <c r="L1002" t="s">
        <v>1772</v>
      </c>
      <c r="M1002" t="s">
        <v>1048</v>
      </c>
      <c r="N1002">
        <v>64</v>
      </c>
      <c r="O1002" t="s">
        <v>16</v>
      </c>
      <c r="P1002" t="s">
        <v>19</v>
      </c>
      <c r="Q1002" t="s">
        <v>233</v>
      </c>
      <c r="R1002" t="s">
        <v>12</v>
      </c>
      <c r="S1002">
        <v>1</v>
      </c>
      <c r="T1002">
        <v>763.34</v>
      </c>
      <c r="U1002">
        <v>0.11</v>
      </c>
      <c r="V1002">
        <v>679.37260000000003</v>
      </c>
      <c r="W1002" t="s">
        <v>1824</v>
      </c>
    </row>
    <row r="1003" spans="1:23">
      <c r="A1003" s="27">
        <v>45514</v>
      </c>
      <c r="B1003" t="s">
        <v>27</v>
      </c>
      <c r="C1003" t="s">
        <v>1710</v>
      </c>
      <c r="D1003" t="s">
        <v>3942</v>
      </c>
      <c r="E1003" t="s">
        <v>1566</v>
      </c>
      <c r="F1003" t="s">
        <v>3872</v>
      </c>
      <c r="G1003" t="s">
        <v>1661</v>
      </c>
      <c r="H1003" t="s">
        <v>1773</v>
      </c>
      <c r="I1003" t="s">
        <v>1774</v>
      </c>
      <c r="J1003" t="s">
        <v>1759</v>
      </c>
      <c r="K1003" t="s">
        <v>1775</v>
      </c>
      <c r="L1003" t="s">
        <v>1765</v>
      </c>
      <c r="M1003" t="s">
        <v>28</v>
      </c>
      <c r="N1003">
        <v>64</v>
      </c>
      <c r="O1003" t="s">
        <v>16</v>
      </c>
      <c r="P1003" t="s">
        <v>19</v>
      </c>
      <c r="Q1003" t="s">
        <v>81</v>
      </c>
      <c r="R1003" t="s">
        <v>12</v>
      </c>
      <c r="S1003">
        <v>2</v>
      </c>
      <c r="T1003">
        <v>358.36</v>
      </c>
      <c r="U1003">
        <v>0.05</v>
      </c>
      <c r="V1003">
        <v>680.88400000000001</v>
      </c>
      <c r="W1003" t="s">
        <v>1829</v>
      </c>
    </row>
    <row r="1004" spans="1:23">
      <c r="A1004" s="27">
        <v>45515</v>
      </c>
      <c r="B1004" t="s">
        <v>1035</v>
      </c>
      <c r="C1004" t="s">
        <v>1676</v>
      </c>
      <c r="D1004" t="s">
        <v>3924</v>
      </c>
      <c r="E1004" t="s">
        <v>1558</v>
      </c>
      <c r="F1004" t="s">
        <v>3906</v>
      </c>
      <c r="G1004" t="s">
        <v>1727</v>
      </c>
      <c r="H1004" t="s">
        <v>1752</v>
      </c>
      <c r="I1004" t="s">
        <v>1753</v>
      </c>
      <c r="J1004" t="s">
        <v>1754</v>
      </c>
      <c r="K1004" t="s">
        <v>1755</v>
      </c>
      <c r="L1004" t="s">
        <v>1756</v>
      </c>
      <c r="M1004" t="s">
        <v>1036</v>
      </c>
      <c r="N1004">
        <v>62</v>
      </c>
      <c r="O1004" t="s">
        <v>16</v>
      </c>
      <c r="P1004" t="s">
        <v>19</v>
      </c>
      <c r="Q1004" t="s">
        <v>47</v>
      </c>
      <c r="R1004" t="s">
        <v>12</v>
      </c>
      <c r="S1004">
        <v>4</v>
      </c>
      <c r="T1004">
        <v>179.62</v>
      </c>
      <c r="U1004">
        <v>0.05</v>
      </c>
      <c r="V1004">
        <v>682.55600000000004</v>
      </c>
      <c r="W1004" t="s">
        <v>1824</v>
      </c>
    </row>
    <row r="1005" spans="1:23">
      <c r="A1005" s="27">
        <v>45516</v>
      </c>
      <c r="B1005" t="s">
        <v>767</v>
      </c>
      <c r="C1005" t="s">
        <v>1720</v>
      </c>
      <c r="D1005" t="s">
        <v>3947</v>
      </c>
      <c r="E1005" t="s">
        <v>1544</v>
      </c>
      <c r="F1005" t="s">
        <v>3858</v>
      </c>
      <c r="G1005" t="s">
        <v>1561</v>
      </c>
      <c r="H1005" t="s">
        <v>1779</v>
      </c>
      <c r="I1005" t="s">
        <v>1780</v>
      </c>
      <c r="J1005" t="s">
        <v>1763</v>
      </c>
      <c r="K1005" t="s">
        <v>1781</v>
      </c>
      <c r="L1005" t="s">
        <v>1772</v>
      </c>
      <c r="M1005" t="s">
        <v>768</v>
      </c>
      <c r="N1005">
        <v>58</v>
      </c>
      <c r="O1005" t="s">
        <v>16</v>
      </c>
      <c r="P1005" t="s">
        <v>19</v>
      </c>
      <c r="Q1005" t="s">
        <v>163</v>
      </c>
      <c r="R1005" t="s">
        <v>12</v>
      </c>
      <c r="S1005">
        <v>1</v>
      </c>
      <c r="T1005">
        <v>729.05</v>
      </c>
      <c r="U1005">
        <v>0.06</v>
      </c>
      <c r="V1005">
        <v>685.3069999999999</v>
      </c>
      <c r="W1005" t="s">
        <v>1826</v>
      </c>
    </row>
    <row r="1006" spans="1:23">
      <c r="A1006" s="27">
        <v>45517</v>
      </c>
      <c r="B1006" t="s">
        <v>431</v>
      </c>
      <c r="C1006" t="s">
        <v>1560</v>
      </c>
      <c r="D1006" t="s">
        <v>3851</v>
      </c>
      <c r="E1006" t="s">
        <v>1544</v>
      </c>
      <c r="F1006" t="s">
        <v>3852</v>
      </c>
      <c r="G1006" t="s">
        <v>1579</v>
      </c>
      <c r="H1006" t="s">
        <v>1810</v>
      </c>
      <c r="I1006" t="s">
        <v>1811</v>
      </c>
      <c r="J1006" t="s">
        <v>1754</v>
      </c>
      <c r="K1006" t="s">
        <v>1812</v>
      </c>
      <c r="L1006" t="s">
        <v>1756</v>
      </c>
      <c r="M1006" t="s">
        <v>432</v>
      </c>
      <c r="N1006">
        <v>64</v>
      </c>
      <c r="O1006" t="s">
        <v>16</v>
      </c>
      <c r="P1006" t="s">
        <v>19</v>
      </c>
      <c r="Q1006" t="s">
        <v>163</v>
      </c>
      <c r="R1006" t="s">
        <v>12</v>
      </c>
      <c r="S1006">
        <v>4</v>
      </c>
      <c r="T1006">
        <v>241.32</v>
      </c>
      <c r="U1006">
        <v>0.28999999999999998</v>
      </c>
      <c r="V1006">
        <v>685.34879999999998</v>
      </c>
      <c r="W1006" t="s">
        <v>1829</v>
      </c>
    </row>
    <row r="1007" spans="1:23">
      <c r="A1007" s="27">
        <v>45518</v>
      </c>
      <c r="B1007" t="s">
        <v>1142</v>
      </c>
      <c r="C1007" t="s">
        <v>1638</v>
      </c>
      <c r="D1007" t="s">
        <v>3903</v>
      </c>
      <c r="E1007" t="s">
        <v>1566</v>
      </c>
      <c r="F1007" t="s">
        <v>3887</v>
      </c>
      <c r="G1007" t="s">
        <v>1589</v>
      </c>
      <c r="H1007" t="s">
        <v>1804</v>
      </c>
      <c r="I1007" t="s">
        <v>1805</v>
      </c>
      <c r="J1007" t="s">
        <v>1784</v>
      </c>
      <c r="K1007" t="s">
        <v>1806</v>
      </c>
      <c r="L1007" t="s">
        <v>1756</v>
      </c>
      <c r="M1007" t="s">
        <v>1143</v>
      </c>
      <c r="N1007">
        <v>63</v>
      </c>
      <c r="O1007" t="s">
        <v>16</v>
      </c>
      <c r="P1007" t="s">
        <v>19</v>
      </c>
      <c r="Q1007" t="s">
        <v>201</v>
      </c>
      <c r="R1007" t="s">
        <v>12</v>
      </c>
      <c r="S1007">
        <v>1</v>
      </c>
      <c r="T1007">
        <v>853.12</v>
      </c>
      <c r="U1007">
        <v>0.19</v>
      </c>
      <c r="V1007">
        <v>691.02719999999999</v>
      </c>
      <c r="W1007" t="s">
        <v>1826</v>
      </c>
    </row>
    <row r="1008" spans="1:23">
      <c r="A1008" s="27">
        <v>45520</v>
      </c>
      <c r="B1008" t="s">
        <v>1104</v>
      </c>
      <c r="C1008" t="s">
        <v>1634</v>
      </c>
      <c r="D1008" t="s">
        <v>3901</v>
      </c>
      <c r="E1008" t="s">
        <v>1563</v>
      </c>
      <c r="F1008" t="s">
        <v>3839</v>
      </c>
      <c r="G1008" t="s">
        <v>1733</v>
      </c>
      <c r="H1008" t="s">
        <v>1769</v>
      </c>
      <c r="I1008" t="s">
        <v>1770</v>
      </c>
      <c r="J1008" t="s">
        <v>1763</v>
      </c>
      <c r="K1008" t="s">
        <v>1771</v>
      </c>
      <c r="L1008" t="s">
        <v>1772</v>
      </c>
      <c r="M1008" t="s">
        <v>1105</v>
      </c>
      <c r="N1008">
        <v>52</v>
      </c>
      <c r="O1008" t="s">
        <v>16</v>
      </c>
      <c r="P1008" t="s">
        <v>19</v>
      </c>
      <c r="Q1008" t="s">
        <v>434</v>
      </c>
      <c r="R1008" t="s">
        <v>12</v>
      </c>
      <c r="S1008">
        <v>3</v>
      </c>
      <c r="T1008">
        <v>307.48</v>
      </c>
      <c r="U1008">
        <v>0.24</v>
      </c>
      <c r="V1008">
        <v>701.0544000000001</v>
      </c>
      <c r="W1008" t="s">
        <v>1824</v>
      </c>
    </row>
    <row r="1009" spans="1:23">
      <c r="A1009" s="27">
        <v>45524</v>
      </c>
      <c r="B1009" t="s">
        <v>1304</v>
      </c>
      <c r="C1009" t="s">
        <v>1590</v>
      </c>
      <c r="D1009" t="s">
        <v>3874</v>
      </c>
      <c r="E1009" t="s">
        <v>1544</v>
      </c>
      <c r="F1009" t="s">
        <v>3875</v>
      </c>
      <c r="G1009" t="s">
        <v>1623</v>
      </c>
      <c r="H1009" t="s">
        <v>1804</v>
      </c>
      <c r="I1009" t="s">
        <v>1805</v>
      </c>
      <c r="J1009" t="s">
        <v>1784</v>
      </c>
      <c r="K1009" t="s">
        <v>1806</v>
      </c>
      <c r="L1009" t="s">
        <v>1756</v>
      </c>
      <c r="M1009" t="s">
        <v>4000</v>
      </c>
      <c r="N1009">
        <v>60</v>
      </c>
      <c r="O1009" t="s">
        <v>9</v>
      </c>
      <c r="P1009" t="s">
        <v>19</v>
      </c>
      <c r="Q1009" t="s">
        <v>92</v>
      </c>
      <c r="R1009" t="s">
        <v>12</v>
      </c>
      <c r="S1009">
        <v>2</v>
      </c>
      <c r="T1009">
        <v>384.66</v>
      </c>
      <c r="U1009">
        <v>0.08</v>
      </c>
      <c r="V1009">
        <v>707.77440000000013</v>
      </c>
      <c r="W1009" t="s">
        <v>1826</v>
      </c>
    </row>
    <row r="1010" spans="1:23">
      <c r="A1010" s="27">
        <v>45524</v>
      </c>
      <c r="B1010" t="s">
        <v>44</v>
      </c>
      <c r="C1010" t="s">
        <v>1746</v>
      </c>
      <c r="D1010" t="s">
        <v>3960</v>
      </c>
      <c r="E1010" t="s">
        <v>1544</v>
      </c>
      <c r="F1010" t="s">
        <v>3858</v>
      </c>
      <c r="G1010" t="s">
        <v>1703</v>
      </c>
      <c r="H1010" t="s">
        <v>1761</v>
      </c>
      <c r="I1010" t="s">
        <v>1762</v>
      </c>
      <c r="J1010" t="s">
        <v>1763</v>
      </c>
      <c r="K1010" t="s">
        <v>1764</v>
      </c>
      <c r="L1010" t="s">
        <v>1765</v>
      </c>
      <c r="M1010" t="s">
        <v>45</v>
      </c>
      <c r="N1010">
        <v>53</v>
      </c>
      <c r="O1010" t="s">
        <v>16</v>
      </c>
      <c r="P1010" t="s">
        <v>19</v>
      </c>
      <c r="Q1010" t="s">
        <v>96</v>
      </c>
      <c r="R1010" t="s">
        <v>12</v>
      </c>
      <c r="S1010">
        <v>1</v>
      </c>
      <c r="T1010">
        <v>716.29</v>
      </c>
      <c r="U1010">
        <v>0.01</v>
      </c>
      <c r="V1010">
        <v>709.12709999999993</v>
      </c>
      <c r="W1010" t="s">
        <v>1826</v>
      </c>
    </row>
    <row r="1011" spans="1:23">
      <c r="A1011" s="27">
        <v>45525</v>
      </c>
      <c r="B1011" t="s">
        <v>1142</v>
      </c>
      <c r="C1011" t="s">
        <v>1543</v>
      </c>
      <c r="D1011" t="s">
        <v>3838</v>
      </c>
      <c r="E1011" t="s">
        <v>1563</v>
      </c>
      <c r="F1011" t="s">
        <v>3839</v>
      </c>
      <c r="G1011" t="s">
        <v>1589</v>
      </c>
      <c r="H1011" t="s">
        <v>1804</v>
      </c>
      <c r="I1011" t="s">
        <v>1805</v>
      </c>
      <c r="J1011" t="s">
        <v>1784</v>
      </c>
      <c r="K1011" t="s">
        <v>1806</v>
      </c>
      <c r="L1011" t="s">
        <v>1756</v>
      </c>
      <c r="M1011" t="s">
        <v>1143</v>
      </c>
      <c r="N1011">
        <v>63</v>
      </c>
      <c r="O1011" t="s">
        <v>16</v>
      </c>
      <c r="P1011" t="s">
        <v>19</v>
      </c>
      <c r="Q1011" t="s">
        <v>156</v>
      </c>
      <c r="R1011" t="s">
        <v>12</v>
      </c>
      <c r="S1011">
        <v>3</v>
      </c>
      <c r="T1011">
        <v>279.45</v>
      </c>
      <c r="U1011">
        <v>0.15</v>
      </c>
      <c r="V1011">
        <v>712.59749999999985</v>
      </c>
      <c r="W1011" t="s">
        <v>1829</v>
      </c>
    </row>
    <row r="1012" spans="1:23">
      <c r="A1012" s="27">
        <v>45526</v>
      </c>
      <c r="B1012" t="s">
        <v>1238</v>
      </c>
      <c r="C1012" t="s">
        <v>1728</v>
      </c>
      <c r="D1012" t="s">
        <v>3951</v>
      </c>
      <c r="E1012" t="s">
        <v>1563</v>
      </c>
      <c r="F1012" t="s">
        <v>3848</v>
      </c>
      <c r="G1012" t="s">
        <v>1637</v>
      </c>
      <c r="H1012" t="s">
        <v>1757</v>
      </c>
      <c r="I1012" t="s">
        <v>1758</v>
      </c>
      <c r="J1012" t="s">
        <v>1759</v>
      </c>
      <c r="K1012" t="s">
        <v>1760</v>
      </c>
      <c r="L1012" t="s">
        <v>1756</v>
      </c>
      <c r="M1012" t="s">
        <v>3999</v>
      </c>
      <c r="N1012">
        <v>62</v>
      </c>
      <c r="O1012" t="s">
        <v>16</v>
      </c>
      <c r="P1012" t="s">
        <v>19</v>
      </c>
      <c r="Q1012" t="s">
        <v>117</v>
      </c>
      <c r="R1012" t="s">
        <v>12</v>
      </c>
      <c r="S1012">
        <v>2</v>
      </c>
      <c r="T1012">
        <v>410</v>
      </c>
      <c r="U1012">
        <v>0.13</v>
      </c>
      <c r="V1012">
        <v>713.4</v>
      </c>
      <c r="W1012" t="s">
        <v>1829</v>
      </c>
    </row>
    <row r="1013" spans="1:23">
      <c r="A1013" s="27">
        <v>45526</v>
      </c>
      <c r="B1013" t="s">
        <v>455</v>
      </c>
      <c r="C1013" t="s">
        <v>1568</v>
      </c>
      <c r="D1013" t="s">
        <v>3857</v>
      </c>
      <c r="E1013" t="s">
        <v>1544</v>
      </c>
      <c r="F1013" t="s">
        <v>3858</v>
      </c>
      <c r="G1013" t="s">
        <v>1683</v>
      </c>
      <c r="H1013" t="s">
        <v>1794</v>
      </c>
      <c r="I1013" t="s">
        <v>1795</v>
      </c>
      <c r="J1013" t="s">
        <v>1759</v>
      </c>
      <c r="K1013" t="s">
        <v>1796</v>
      </c>
      <c r="L1013" t="s">
        <v>1772</v>
      </c>
      <c r="M1013" t="s">
        <v>456</v>
      </c>
      <c r="N1013">
        <v>62</v>
      </c>
      <c r="O1013" t="s">
        <v>16</v>
      </c>
      <c r="P1013" t="s">
        <v>19</v>
      </c>
      <c r="Q1013" t="s">
        <v>18</v>
      </c>
      <c r="R1013" t="s">
        <v>12</v>
      </c>
      <c r="S1013">
        <v>4</v>
      </c>
      <c r="T1013">
        <v>228.98</v>
      </c>
      <c r="U1013">
        <v>0.22</v>
      </c>
      <c r="V1013">
        <v>714.41759999999999</v>
      </c>
      <c r="W1013" t="s">
        <v>1826</v>
      </c>
    </row>
    <row r="1014" spans="1:23">
      <c r="A1014" s="27">
        <v>45528</v>
      </c>
      <c r="B1014" t="s">
        <v>1298</v>
      </c>
      <c r="C1014" t="s">
        <v>1636</v>
      </c>
      <c r="D1014" t="s">
        <v>3902</v>
      </c>
      <c r="E1014" t="s">
        <v>1566</v>
      </c>
      <c r="F1014" t="s">
        <v>3856</v>
      </c>
      <c r="G1014" t="s">
        <v>1743</v>
      </c>
      <c r="H1014" t="s">
        <v>1766</v>
      </c>
      <c r="I1014" t="s">
        <v>1767</v>
      </c>
      <c r="J1014" t="s">
        <v>1759</v>
      </c>
      <c r="K1014" t="s">
        <v>1768</v>
      </c>
      <c r="L1014" t="s">
        <v>1765</v>
      </c>
      <c r="M1014" t="s">
        <v>1299</v>
      </c>
      <c r="N1014">
        <v>60</v>
      </c>
      <c r="O1014" t="s">
        <v>16</v>
      </c>
      <c r="P1014" t="s">
        <v>19</v>
      </c>
      <c r="Q1014" t="s">
        <v>25</v>
      </c>
      <c r="R1014" t="s">
        <v>12</v>
      </c>
      <c r="S1014">
        <v>1</v>
      </c>
      <c r="T1014">
        <v>793.21</v>
      </c>
      <c r="U1014">
        <v>0.09</v>
      </c>
      <c r="V1014">
        <v>721.8211</v>
      </c>
      <c r="W1014" t="s">
        <v>1824</v>
      </c>
    </row>
    <row r="1015" spans="1:23">
      <c r="A1015" s="27">
        <v>45530</v>
      </c>
      <c r="B1015" t="s">
        <v>1411</v>
      </c>
      <c r="C1015" t="s">
        <v>1712</v>
      </c>
      <c r="D1015" t="s">
        <v>3943</v>
      </c>
      <c r="E1015" t="s">
        <v>1566</v>
      </c>
      <c r="F1015" t="s">
        <v>3856</v>
      </c>
      <c r="G1015" t="s">
        <v>1699</v>
      </c>
      <c r="H1015" t="s">
        <v>1804</v>
      </c>
      <c r="I1015" t="s">
        <v>1805</v>
      </c>
      <c r="J1015" t="s">
        <v>1784</v>
      </c>
      <c r="K1015" t="s">
        <v>1806</v>
      </c>
      <c r="L1015" t="s">
        <v>1756</v>
      </c>
      <c r="M1015" t="s">
        <v>1412</v>
      </c>
      <c r="N1015">
        <v>59</v>
      </c>
      <c r="O1015" t="s">
        <v>9</v>
      </c>
      <c r="P1015" t="s">
        <v>19</v>
      </c>
      <c r="Q1015" t="s">
        <v>156</v>
      </c>
      <c r="R1015" t="s">
        <v>12</v>
      </c>
      <c r="S1015">
        <v>1</v>
      </c>
      <c r="T1015">
        <v>756.63</v>
      </c>
      <c r="U1015">
        <v>0.04</v>
      </c>
      <c r="V1015">
        <v>726.36479999999995</v>
      </c>
      <c r="W1015" t="s">
        <v>1826</v>
      </c>
    </row>
    <row r="1016" spans="1:23">
      <c r="A1016" s="27">
        <v>45530</v>
      </c>
      <c r="B1016" t="s">
        <v>107</v>
      </c>
      <c r="C1016" t="s">
        <v>1738</v>
      </c>
      <c r="D1016" t="s">
        <v>3956</v>
      </c>
      <c r="E1016" t="s">
        <v>1566</v>
      </c>
      <c r="F1016" t="s">
        <v>3848</v>
      </c>
      <c r="G1016" t="s">
        <v>1713</v>
      </c>
      <c r="H1016" t="s">
        <v>1789</v>
      </c>
      <c r="I1016" t="s">
        <v>1790</v>
      </c>
      <c r="J1016" t="s">
        <v>1754</v>
      </c>
      <c r="K1016" t="s">
        <v>1791</v>
      </c>
      <c r="L1016" t="s">
        <v>1772</v>
      </c>
      <c r="M1016" t="s">
        <v>108</v>
      </c>
      <c r="N1016">
        <v>59</v>
      </c>
      <c r="O1016" t="s">
        <v>16</v>
      </c>
      <c r="P1016" t="s">
        <v>19</v>
      </c>
      <c r="Q1016" t="s">
        <v>88</v>
      </c>
      <c r="R1016" t="s">
        <v>12</v>
      </c>
      <c r="S1016">
        <v>1</v>
      </c>
      <c r="T1016">
        <v>749.78</v>
      </c>
      <c r="U1016">
        <v>0.03</v>
      </c>
      <c r="V1016">
        <v>727.28659999999991</v>
      </c>
      <c r="W1016" t="s">
        <v>1829</v>
      </c>
    </row>
    <row r="1017" spans="1:23">
      <c r="A1017" s="27">
        <v>45530</v>
      </c>
      <c r="B1017" t="s">
        <v>1362</v>
      </c>
      <c r="C1017" t="s">
        <v>1676</v>
      </c>
      <c r="D1017" t="s">
        <v>3924</v>
      </c>
      <c r="E1017" t="s">
        <v>1558</v>
      </c>
      <c r="F1017" t="s">
        <v>3906</v>
      </c>
      <c r="G1017" t="s">
        <v>1673</v>
      </c>
      <c r="H1017" t="s">
        <v>1766</v>
      </c>
      <c r="I1017" t="s">
        <v>1767</v>
      </c>
      <c r="J1017" t="s">
        <v>1759</v>
      </c>
      <c r="K1017" t="s">
        <v>1768</v>
      </c>
      <c r="L1017" t="s">
        <v>1765</v>
      </c>
      <c r="M1017" t="s">
        <v>1363</v>
      </c>
      <c r="N1017">
        <v>60</v>
      </c>
      <c r="O1017" t="s">
        <v>9</v>
      </c>
      <c r="P1017" t="s">
        <v>19</v>
      </c>
      <c r="Q1017" t="s">
        <v>237</v>
      </c>
      <c r="R1017" t="s">
        <v>12</v>
      </c>
      <c r="S1017">
        <v>2</v>
      </c>
      <c r="T1017">
        <v>492.62</v>
      </c>
      <c r="U1017">
        <v>0.26</v>
      </c>
      <c r="V1017">
        <v>729.07759999999996</v>
      </c>
      <c r="W1017" t="s">
        <v>1826</v>
      </c>
    </row>
    <row r="1018" spans="1:23">
      <c r="A1018" s="27">
        <v>45531</v>
      </c>
      <c r="B1018" t="s">
        <v>121</v>
      </c>
      <c r="C1018" t="s">
        <v>1736</v>
      </c>
      <c r="D1018" t="s">
        <v>3955</v>
      </c>
      <c r="E1018" t="s">
        <v>1558</v>
      </c>
      <c r="F1018" t="s">
        <v>3850</v>
      </c>
      <c r="G1018" t="s">
        <v>1661</v>
      </c>
      <c r="H1018" t="s">
        <v>1792</v>
      </c>
      <c r="I1018" t="s">
        <v>1793</v>
      </c>
      <c r="J1018" t="s">
        <v>1763</v>
      </c>
      <c r="K1018" t="s">
        <v>395</v>
      </c>
      <c r="L1018" t="s">
        <v>1772</v>
      </c>
      <c r="M1018" t="s">
        <v>122</v>
      </c>
      <c r="N1018">
        <v>54</v>
      </c>
      <c r="O1018" t="s">
        <v>16</v>
      </c>
      <c r="P1018" t="s">
        <v>19</v>
      </c>
      <c r="Q1018" t="s">
        <v>11</v>
      </c>
      <c r="R1018" t="s">
        <v>12</v>
      </c>
      <c r="S1018">
        <v>3</v>
      </c>
      <c r="T1018">
        <v>265.89</v>
      </c>
      <c r="U1018">
        <v>0.08</v>
      </c>
      <c r="V1018">
        <v>733.85640000000001</v>
      </c>
      <c r="W1018" t="s">
        <v>1824</v>
      </c>
    </row>
    <row r="1019" spans="1:23">
      <c r="A1019" s="27">
        <v>45533</v>
      </c>
      <c r="B1019" t="s">
        <v>803</v>
      </c>
      <c r="C1019" t="s">
        <v>1565</v>
      </c>
      <c r="D1019" t="s">
        <v>3855</v>
      </c>
      <c r="E1019" t="s">
        <v>1566</v>
      </c>
      <c r="F1019" t="s">
        <v>3856</v>
      </c>
      <c r="G1019" t="s">
        <v>1559</v>
      </c>
      <c r="H1019" t="s">
        <v>1786</v>
      </c>
      <c r="I1019" t="s">
        <v>1787</v>
      </c>
      <c r="J1019" t="s">
        <v>1763</v>
      </c>
      <c r="K1019" t="s">
        <v>1788</v>
      </c>
      <c r="L1019" t="s">
        <v>1756</v>
      </c>
      <c r="M1019" t="s">
        <v>804</v>
      </c>
      <c r="N1019">
        <v>64</v>
      </c>
      <c r="O1019" t="s">
        <v>9</v>
      </c>
      <c r="P1019" t="s">
        <v>19</v>
      </c>
      <c r="Q1019" t="s">
        <v>35</v>
      </c>
      <c r="R1019" t="s">
        <v>12</v>
      </c>
      <c r="S1019">
        <v>3</v>
      </c>
      <c r="T1019">
        <v>268.89</v>
      </c>
      <c r="U1019">
        <v>7.0000000000000007E-2</v>
      </c>
      <c r="V1019">
        <v>750.20309999999995</v>
      </c>
      <c r="W1019" t="s">
        <v>1826</v>
      </c>
    </row>
    <row r="1020" spans="1:23">
      <c r="A1020" s="27">
        <v>45534</v>
      </c>
      <c r="B1020" t="s">
        <v>8</v>
      </c>
      <c r="C1020" t="s">
        <v>1660</v>
      </c>
      <c r="D1020" t="s">
        <v>3916</v>
      </c>
      <c r="E1020" t="s">
        <v>1544</v>
      </c>
      <c r="F1020" t="s">
        <v>3864</v>
      </c>
      <c r="G1020" t="s">
        <v>1619</v>
      </c>
      <c r="H1020" t="s">
        <v>1813</v>
      </c>
      <c r="I1020" t="s">
        <v>1814</v>
      </c>
      <c r="J1020" t="s">
        <v>1754</v>
      </c>
      <c r="K1020" t="s">
        <v>1815</v>
      </c>
      <c r="L1020" t="s">
        <v>1772</v>
      </c>
      <c r="M1020" t="s">
        <v>3981</v>
      </c>
      <c r="N1020">
        <v>55</v>
      </c>
      <c r="O1020" t="s">
        <v>9</v>
      </c>
      <c r="P1020" t="s">
        <v>19</v>
      </c>
      <c r="Q1020" t="s">
        <v>117</v>
      </c>
      <c r="R1020" t="s">
        <v>12</v>
      </c>
      <c r="S1020">
        <v>2</v>
      </c>
      <c r="T1020">
        <v>404.08</v>
      </c>
      <c r="U1020">
        <v>7.0000000000000007E-2</v>
      </c>
      <c r="V1020">
        <v>751.58879999999988</v>
      </c>
      <c r="W1020" t="s">
        <v>1829</v>
      </c>
    </row>
    <row r="1021" spans="1:23">
      <c r="A1021" s="27">
        <v>45534</v>
      </c>
      <c r="B1021" t="s">
        <v>487</v>
      </c>
      <c r="C1021" t="s">
        <v>1614</v>
      </c>
      <c r="D1021" t="s">
        <v>3889</v>
      </c>
      <c r="E1021" t="s">
        <v>1544</v>
      </c>
      <c r="F1021" t="s">
        <v>3864</v>
      </c>
      <c r="G1021" t="s">
        <v>1671</v>
      </c>
      <c r="H1021" t="s">
        <v>1769</v>
      </c>
      <c r="I1021" t="s">
        <v>1770</v>
      </c>
      <c r="J1021" t="s">
        <v>1763</v>
      </c>
      <c r="K1021" t="s">
        <v>1771</v>
      </c>
      <c r="L1021" t="s">
        <v>1772</v>
      </c>
      <c r="M1021" t="s">
        <v>488</v>
      </c>
      <c r="N1021">
        <v>62</v>
      </c>
      <c r="O1021" t="s">
        <v>16</v>
      </c>
      <c r="P1021" t="s">
        <v>19</v>
      </c>
      <c r="Q1021" t="s">
        <v>92</v>
      </c>
      <c r="R1021" t="s">
        <v>12</v>
      </c>
      <c r="S1021">
        <v>1</v>
      </c>
      <c r="T1021">
        <v>885.72</v>
      </c>
      <c r="U1021">
        <v>0.15</v>
      </c>
      <c r="V1021">
        <v>752.86199999999997</v>
      </c>
      <c r="W1021" t="s">
        <v>1824</v>
      </c>
    </row>
    <row r="1022" spans="1:23">
      <c r="A1022" s="27">
        <v>45536</v>
      </c>
      <c r="B1022" t="s">
        <v>44</v>
      </c>
      <c r="C1022" t="s">
        <v>1592</v>
      </c>
      <c r="D1022" t="s">
        <v>3876</v>
      </c>
      <c r="E1022" t="s">
        <v>1566</v>
      </c>
      <c r="F1022" t="s">
        <v>3872</v>
      </c>
      <c r="G1022" t="s">
        <v>1581</v>
      </c>
      <c r="H1022" t="s">
        <v>1799</v>
      </c>
      <c r="I1022" t="s">
        <v>1800</v>
      </c>
      <c r="J1022" t="s">
        <v>1763</v>
      </c>
      <c r="K1022" t="s">
        <v>207</v>
      </c>
      <c r="L1022" t="s">
        <v>1765</v>
      </c>
      <c r="M1022" t="s">
        <v>45</v>
      </c>
      <c r="N1022">
        <v>53</v>
      </c>
      <c r="O1022" t="s">
        <v>16</v>
      </c>
      <c r="P1022" t="s">
        <v>19</v>
      </c>
      <c r="Q1022" t="s">
        <v>92</v>
      </c>
      <c r="R1022" t="s">
        <v>12</v>
      </c>
      <c r="S1022">
        <v>1</v>
      </c>
      <c r="T1022">
        <v>958.44</v>
      </c>
      <c r="U1022">
        <v>0.21</v>
      </c>
      <c r="V1022">
        <v>757.16760000000011</v>
      </c>
      <c r="W1022" t="s">
        <v>1829</v>
      </c>
    </row>
    <row r="1023" spans="1:23">
      <c r="A1023" s="27">
        <v>45539</v>
      </c>
      <c r="B1023" t="s">
        <v>681</v>
      </c>
      <c r="C1023" t="s">
        <v>1706</v>
      </c>
      <c r="D1023" t="s">
        <v>3940</v>
      </c>
      <c r="E1023" t="s">
        <v>1544</v>
      </c>
      <c r="F1023" t="s">
        <v>3852</v>
      </c>
      <c r="G1023" t="s">
        <v>1548</v>
      </c>
      <c r="H1023" t="s">
        <v>1786</v>
      </c>
      <c r="I1023" t="s">
        <v>1787</v>
      </c>
      <c r="J1023" t="s">
        <v>1763</v>
      </c>
      <c r="K1023" t="s">
        <v>1788</v>
      </c>
      <c r="L1023" t="s">
        <v>1756</v>
      </c>
      <c r="M1023" t="s">
        <v>682</v>
      </c>
      <c r="N1023">
        <v>50</v>
      </c>
      <c r="O1023" t="s">
        <v>16</v>
      </c>
      <c r="P1023" t="s">
        <v>19</v>
      </c>
      <c r="Q1023" t="s">
        <v>58</v>
      </c>
      <c r="R1023" t="s">
        <v>12</v>
      </c>
      <c r="S1023">
        <v>4</v>
      </c>
      <c r="T1023">
        <v>202.59</v>
      </c>
      <c r="U1023">
        <v>0.06</v>
      </c>
      <c r="V1023">
        <v>761.73839999999996</v>
      </c>
      <c r="W1023" t="s">
        <v>1829</v>
      </c>
    </row>
    <row r="1024" spans="1:23">
      <c r="A1024" s="27">
        <v>45539</v>
      </c>
      <c r="B1024" t="s">
        <v>893</v>
      </c>
      <c r="C1024" t="s">
        <v>1692</v>
      </c>
      <c r="D1024" t="s">
        <v>3933</v>
      </c>
      <c r="E1024" t="s">
        <v>1566</v>
      </c>
      <c r="F1024" t="s">
        <v>3856</v>
      </c>
      <c r="G1024" t="s">
        <v>1595</v>
      </c>
      <c r="H1024" t="s">
        <v>1782</v>
      </c>
      <c r="I1024" t="s">
        <v>1783</v>
      </c>
      <c r="J1024" t="s">
        <v>1784</v>
      </c>
      <c r="K1024" t="s">
        <v>1785</v>
      </c>
      <c r="L1024" t="s">
        <v>1772</v>
      </c>
      <c r="M1024" t="s">
        <v>894</v>
      </c>
      <c r="N1024">
        <v>59</v>
      </c>
      <c r="O1024" t="s">
        <v>9</v>
      </c>
      <c r="P1024" t="s">
        <v>19</v>
      </c>
      <c r="Q1024" t="s">
        <v>66</v>
      </c>
      <c r="R1024" t="s">
        <v>12</v>
      </c>
      <c r="S1024">
        <v>4</v>
      </c>
      <c r="T1024">
        <v>214.37</v>
      </c>
      <c r="U1024">
        <v>0.11</v>
      </c>
      <c r="V1024">
        <v>763.15719999999999</v>
      </c>
      <c r="W1024" t="s">
        <v>1824</v>
      </c>
    </row>
    <row r="1025" spans="1:23">
      <c r="A1025" s="27">
        <v>45542</v>
      </c>
      <c r="B1025" t="s">
        <v>1023</v>
      </c>
      <c r="C1025" t="s">
        <v>1555</v>
      </c>
      <c r="D1025" t="s">
        <v>3847</v>
      </c>
      <c r="E1025" t="s">
        <v>1547</v>
      </c>
      <c r="F1025" t="s">
        <v>3848</v>
      </c>
      <c r="G1025" t="s">
        <v>1613</v>
      </c>
      <c r="H1025" t="s">
        <v>1804</v>
      </c>
      <c r="I1025" t="s">
        <v>1805</v>
      </c>
      <c r="J1025" t="s">
        <v>1784</v>
      </c>
      <c r="K1025" t="s">
        <v>1806</v>
      </c>
      <c r="L1025" t="s">
        <v>1756</v>
      </c>
      <c r="M1025" t="s">
        <v>1024</v>
      </c>
      <c r="N1025">
        <v>60</v>
      </c>
      <c r="O1025" t="s">
        <v>9</v>
      </c>
      <c r="P1025" t="s">
        <v>19</v>
      </c>
      <c r="Q1025" t="s">
        <v>35</v>
      </c>
      <c r="R1025" t="s">
        <v>12</v>
      </c>
      <c r="S1025">
        <v>2</v>
      </c>
      <c r="T1025">
        <v>530.54</v>
      </c>
      <c r="U1025">
        <v>0.28000000000000003</v>
      </c>
      <c r="V1025">
        <v>763.97759999999994</v>
      </c>
      <c r="W1025" t="s">
        <v>1826</v>
      </c>
    </row>
    <row r="1026" spans="1:23">
      <c r="A1026" s="27">
        <v>45543</v>
      </c>
      <c r="B1026" t="s">
        <v>1148</v>
      </c>
      <c r="C1026" t="s">
        <v>1726</v>
      </c>
      <c r="D1026" t="s">
        <v>3950</v>
      </c>
      <c r="E1026" t="s">
        <v>1558</v>
      </c>
      <c r="F1026" t="s">
        <v>3906</v>
      </c>
      <c r="G1026" t="s">
        <v>1575</v>
      </c>
      <c r="H1026" t="s">
        <v>1792</v>
      </c>
      <c r="I1026" t="s">
        <v>1793</v>
      </c>
      <c r="J1026" t="s">
        <v>1763</v>
      </c>
      <c r="K1026" t="s">
        <v>395</v>
      </c>
      <c r="L1026" t="s">
        <v>1772</v>
      </c>
      <c r="M1026" t="s">
        <v>1149</v>
      </c>
      <c r="N1026">
        <v>51</v>
      </c>
      <c r="O1026" t="s">
        <v>9</v>
      </c>
      <c r="P1026" t="s">
        <v>19</v>
      </c>
      <c r="Q1026" t="s">
        <v>237</v>
      </c>
      <c r="R1026" t="s">
        <v>12</v>
      </c>
      <c r="S1026">
        <v>1</v>
      </c>
      <c r="T1026">
        <v>996.33</v>
      </c>
      <c r="U1026">
        <v>0.23</v>
      </c>
      <c r="V1026">
        <v>767.17410000000007</v>
      </c>
      <c r="W1026" t="s">
        <v>1826</v>
      </c>
    </row>
    <row r="1027" spans="1:23">
      <c r="A1027" s="27">
        <v>45543</v>
      </c>
      <c r="B1027" t="s">
        <v>1371</v>
      </c>
      <c r="C1027" t="s">
        <v>1543</v>
      </c>
      <c r="D1027" t="s">
        <v>3838</v>
      </c>
      <c r="E1027" t="s">
        <v>1563</v>
      </c>
      <c r="F1027" t="s">
        <v>3839</v>
      </c>
      <c r="G1027" t="s">
        <v>1711</v>
      </c>
      <c r="H1027" t="s">
        <v>1786</v>
      </c>
      <c r="I1027" t="s">
        <v>1787</v>
      </c>
      <c r="J1027" t="s">
        <v>1763</v>
      </c>
      <c r="K1027" t="s">
        <v>1788</v>
      </c>
      <c r="L1027" t="s">
        <v>1756</v>
      </c>
      <c r="M1027" t="s">
        <v>1372</v>
      </c>
      <c r="N1027">
        <v>51</v>
      </c>
      <c r="O1027" t="s">
        <v>9</v>
      </c>
      <c r="P1027" t="s">
        <v>19</v>
      </c>
      <c r="Q1027" t="s">
        <v>845</v>
      </c>
      <c r="R1027" t="s">
        <v>12</v>
      </c>
      <c r="S1027">
        <v>2</v>
      </c>
      <c r="T1027">
        <v>540.48</v>
      </c>
      <c r="U1027">
        <v>0.28999999999999998</v>
      </c>
      <c r="V1027">
        <v>767.48159999999996</v>
      </c>
      <c r="W1027" t="s">
        <v>1829</v>
      </c>
    </row>
    <row r="1028" spans="1:23">
      <c r="A1028" s="27">
        <v>45544</v>
      </c>
      <c r="B1028" t="s">
        <v>356</v>
      </c>
      <c r="C1028" t="s">
        <v>1596</v>
      </c>
      <c r="D1028" t="s">
        <v>3878</v>
      </c>
      <c r="E1028" t="s">
        <v>1566</v>
      </c>
      <c r="F1028" t="s">
        <v>3879</v>
      </c>
      <c r="G1028" t="s">
        <v>1615</v>
      </c>
      <c r="H1028" t="s">
        <v>1804</v>
      </c>
      <c r="I1028" t="s">
        <v>1805</v>
      </c>
      <c r="J1028" t="s">
        <v>1784</v>
      </c>
      <c r="K1028" t="s">
        <v>1806</v>
      </c>
      <c r="L1028" t="s">
        <v>1756</v>
      </c>
      <c r="M1028" t="s">
        <v>357</v>
      </c>
      <c r="N1028">
        <v>53</v>
      </c>
      <c r="O1028" t="s">
        <v>16</v>
      </c>
      <c r="P1028" t="s">
        <v>19</v>
      </c>
      <c r="Q1028" t="s">
        <v>287</v>
      </c>
      <c r="R1028" t="s">
        <v>12</v>
      </c>
      <c r="S1028">
        <v>2</v>
      </c>
      <c r="T1028">
        <v>409.52</v>
      </c>
      <c r="U1028">
        <v>0.06</v>
      </c>
      <c r="V1028">
        <v>769.8975999999999</v>
      </c>
      <c r="W1028" t="s">
        <v>1826</v>
      </c>
    </row>
    <row r="1029" spans="1:23">
      <c r="A1029" s="27">
        <v>45544</v>
      </c>
      <c r="B1029" t="s">
        <v>678</v>
      </c>
      <c r="C1029" t="s">
        <v>1698</v>
      </c>
      <c r="D1029" t="s">
        <v>3936</v>
      </c>
      <c r="E1029" t="s">
        <v>1547</v>
      </c>
      <c r="F1029" t="s">
        <v>3894</v>
      </c>
      <c r="G1029" t="s">
        <v>1653</v>
      </c>
      <c r="H1029" t="s">
        <v>1773</v>
      </c>
      <c r="I1029" t="s">
        <v>1774</v>
      </c>
      <c r="J1029" t="s">
        <v>1759</v>
      </c>
      <c r="K1029" t="s">
        <v>1775</v>
      </c>
      <c r="L1029" t="s">
        <v>1765</v>
      </c>
      <c r="M1029" t="s">
        <v>679</v>
      </c>
      <c r="N1029">
        <v>54</v>
      </c>
      <c r="O1029" t="s">
        <v>9</v>
      </c>
      <c r="P1029" t="s">
        <v>19</v>
      </c>
      <c r="Q1029" t="s">
        <v>51</v>
      </c>
      <c r="R1029" t="s">
        <v>12</v>
      </c>
      <c r="S1029">
        <v>1</v>
      </c>
      <c r="T1029">
        <v>805.24</v>
      </c>
      <c r="U1029">
        <v>0.04</v>
      </c>
      <c r="V1029">
        <v>773.03039999999999</v>
      </c>
      <c r="W1029" t="s">
        <v>1824</v>
      </c>
    </row>
    <row r="1030" spans="1:23">
      <c r="A1030" s="27">
        <v>45545</v>
      </c>
      <c r="B1030" t="s">
        <v>1086</v>
      </c>
      <c r="C1030" t="s">
        <v>1700</v>
      </c>
      <c r="D1030" t="s">
        <v>3937</v>
      </c>
      <c r="E1030" t="s">
        <v>1563</v>
      </c>
      <c r="F1030" t="s">
        <v>3839</v>
      </c>
      <c r="G1030" t="s">
        <v>1579</v>
      </c>
      <c r="H1030" t="s">
        <v>1782</v>
      </c>
      <c r="I1030" t="s">
        <v>1783</v>
      </c>
      <c r="J1030" t="s">
        <v>1784</v>
      </c>
      <c r="K1030" t="s">
        <v>1785</v>
      </c>
      <c r="L1030" t="s">
        <v>1772</v>
      </c>
      <c r="M1030" t="s">
        <v>1087</v>
      </c>
      <c r="N1030">
        <v>58</v>
      </c>
      <c r="O1030" t="s">
        <v>16</v>
      </c>
      <c r="P1030" t="s">
        <v>19</v>
      </c>
      <c r="Q1030" t="s">
        <v>51</v>
      </c>
      <c r="R1030" t="s">
        <v>12</v>
      </c>
      <c r="S1030">
        <v>1</v>
      </c>
      <c r="T1030">
        <v>921.51</v>
      </c>
      <c r="U1030">
        <v>0.16</v>
      </c>
      <c r="V1030">
        <v>774.0684</v>
      </c>
      <c r="W1030" t="s">
        <v>1824</v>
      </c>
    </row>
    <row r="1031" spans="1:23">
      <c r="A1031" s="27">
        <v>45546</v>
      </c>
      <c r="B1031" t="s">
        <v>1405</v>
      </c>
      <c r="C1031" t="s">
        <v>1714</v>
      </c>
      <c r="D1031" t="s">
        <v>3944</v>
      </c>
      <c r="E1031" t="s">
        <v>1558</v>
      </c>
      <c r="F1031" t="s">
        <v>3850</v>
      </c>
      <c r="G1031" t="s">
        <v>1689</v>
      </c>
      <c r="H1031" t="s">
        <v>1789</v>
      </c>
      <c r="I1031" t="s">
        <v>1790</v>
      </c>
      <c r="J1031" t="s">
        <v>1754</v>
      </c>
      <c r="K1031" t="s">
        <v>1791</v>
      </c>
      <c r="L1031" t="s">
        <v>1772</v>
      </c>
      <c r="M1031" t="s">
        <v>1406</v>
      </c>
      <c r="N1031">
        <v>54</v>
      </c>
      <c r="O1031" t="s">
        <v>9</v>
      </c>
      <c r="P1031" t="s">
        <v>19</v>
      </c>
      <c r="Q1031" t="s">
        <v>845</v>
      </c>
      <c r="R1031" t="s">
        <v>12</v>
      </c>
      <c r="S1031">
        <v>1</v>
      </c>
      <c r="T1031">
        <v>995.52</v>
      </c>
      <c r="U1031">
        <v>0.22</v>
      </c>
      <c r="V1031">
        <v>776.50559999999996</v>
      </c>
      <c r="W1031" t="s">
        <v>1826</v>
      </c>
    </row>
    <row r="1032" spans="1:23">
      <c r="A1032" s="27">
        <v>45546</v>
      </c>
      <c r="B1032" t="s">
        <v>78</v>
      </c>
      <c r="C1032" t="s">
        <v>1708</v>
      </c>
      <c r="D1032" t="s">
        <v>3941</v>
      </c>
      <c r="E1032" t="s">
        <v>1544</v>
      </c>
      <c r="F1032" t="s">
        <v>3858</v>
      </c>
      <c r="G1032" t="s">
        <v>1737</v>
      </c>
      <c r="H1032" t="s">
        <v>1807</v>
      </c>
      <c r="I1032" t="s">
        <v>1808</v>
      </c>
      <c r="J1032" t="s">
        <v>1759</v>
      </c>
      <c r="K1032" t="s">
        <v>1809</v>
      </c>
      <c r="L1032" t="s">
        <v>1756</v>
      </c>
      <c r="M1032" t="s">
        <v>79</v>
      </c>
      <c r="N1032">
        <v>60</v>
      </c>
      <c r="O1032" t="s">
        <v>16</v>
      </c>
      <c r="P1032" t="s">
        <v>19</v>
      </c>
      <c r="Q1032" t="s">
        <v>39</v>
      </c>
      <c r="R1032" t="s">
        <v>12</v>
      </c>
      <c r="S1032">
        <v>1</v>
      </c>
      <c r="T1032">
        <v>846.04</v>
      </c>
      <c r="U1032">
        <v>0.08</v>
      </c>
      <c r="V1032">
        <v>778.35680000000002</v>
      </c>
      <c r="W1032" t="s">
        <v>1824</v>
      </c>
    </row>
    <row r="1033" spans="1:23">
      <c r="A1033" s="27">
        <v>45547</v>
      </c>
      <c r="B1033" t="s">
        <v>247</v>
      </c>
      <c r="C1033" t="s">
        <v>1634</v>
      </c>
      <c r="D1033" t="s">
        <v>3901</v>
      </c>
      <c r="E1033" t="s">
        <v>1563</v>
      </c>
      <c r="F1033" t="s">
        <v>3839</v>
      </c>
      <c r="G1033" t="s">
        <v>1675</v>
      </c>
      <c r="H1033" t="s">
        <v>1766</v>
      </c>
      <c r="I1033" t="s">
        <v>1767</v>
      </c>
      <c r="J1033" t="s">
        <v>1759</v>
      </c>
      <c r="K1033" t="s">
        <v>1768</v>
      </c>
      <c r="L1033" t="s">
        <v>1765</v>
      </c>
      <c r="M1033" t="s">
        <v>248</v>
      </c>
      <c r="N1033">
        <v>58</v>
      </c>
      <c r="O1033" t="s">
        <v>9</v>
      </c>
      <c r="P1033" t="s">
        <v>19</v>
      </c>
      <c r="Q1033" t="s">
        <v>99</v>
      </c>
      <c r="R1033" t="s">
        <v>12</v>
      </c>
      <c r="S1033">
        <v>2</v>
      </c>
      <c r="T1033">
        <v>521.44000000000005</v>
      </c>
      <c r="U1033">
        <v>0.25</v>
      </c>
      <c r="V1033">
        <v>782.16000000000008</v>
      </c>
      <c r="W1033" t="s">
        <v>1826</v>
      </c>
    </row>
    <row r="1034" spans="1:23">
      <c r="A1034" s="27">
        <v>45548</v>
      </c>
      <c r="B1034" t="s">
        <v>1020</v>
      </c>
      <c r="C1034" t="s">
        <v>1588</v>
      </c>
      <c r="D1034" t="s">
        <v>3873</v>
      </c>
      <c r="E1034" t="s">
        <v>1566</v>
      </c>
      <c r="F1034" t="s">
        <v>3848</v>
      </c>
      <c r="G1034" t="s">
        <v>1567</v>
      </c>
      <c r="H1034" t="s">
        <v>1782</v>
      </c>
      <c r="I1034" t="s">
        <v>1783</v>
      </c>
      <c r="J1034" t="s">
        <v>1784</v>
      </c>
      <c r="K1034" t="s">
        <v>1785</v>
      </c>
      <c r="L1034" t="s">
        <v>1772</v>
      </c>
      <c r="M1034" t="s">
        <v>3995</v>
      </c>
      <c r="N1034">
        <v>58</v>
      </c>
      <c r="O1034" t="s">
        <v>9</v>
      </c>
      <c r="P1034" t="s">
        <v>19</v>
      </c>
      <c r="Q1034" t="s">
        <v>11</v>
      </c>
      <c r="R1034" t="s">
        <v>12</v>
      </c>
      <c r="S1034">
        <v>1</v>
      </c>
      <c r="T1034">
        <v>900.35</v>
      </c>
      <c r="U1034">
        <v>0.13</v>
      </c>
      <c r="V1034">
        <v>783.30449999999996</v>
      </c>
      <c r="W1034" t="s">
        <v>1829</v>
      </c>
    </row>
    <row r="1035" spans="1:23">
      <c r="A1035" s="27">
        <v>45549</v>
      </c>
      <c r="B1035" t="s">
        <v>722</v>
      </c>
      <c r="C1035" t="s">
        <v>1666</v>
      </c>
      <c r="D1035" t="s">
        <v>3919</v>
      </c>
      <c r="E1035" t="s">
        <v>1558</v>
      </c>
      <c r="F1035" t="s">
        <v>3861</v>
      </c>
      <c r="G1035" t="s">
        <v>1595</v>
      </c>
      <c r="H1035" t="s">
        <v>1766</v>
      </c>
      <c r="I1035" t="s">
        <v>1767</v>
      </c>
      <c r="J1035" t="s">
        <v>1759</v>
      </c>
      <c r="K1035" t="s">
        <v>1768</v>
      </c>
      <c r="L1035" t="s">
        <v>1765</v>
      </c>
      <c r="M1035" t="s">
        <v>723</v>
      </c>
      <c r="N1035">
        <v>50</v>
      </c>
      <c r="O1035" t="s">
        <v>9</v>
      </c>
      <c r="P1035" t="s">
        <v>19</v>
      </c>
      <c r="Q1035" t="s">
        <v>317</v>
      </c>
      <c r="R1035" t="s">
        <v>12</v>
      </c>
      <c r="S1035">
        <v>1</v>
      </c>
      <c r="T1035">
        <v>913.99</v>
      </c>
      <c r="U1035">
        <v>0.14000000000000001</v>
      </c>
      <c r="V1035">
        <v>786.03139999999996</v>
      </c>
      <c r="W1035" t="s">
        <v>1826</v>
      </c>
    </row>
    <row r="1036" spans="1:23">
      <c r="A1036" s="27">
        <v>45549</v>
      </c>
      <c r="B1036" t="s">
        <v>1005</v>
      </c>
      <c r="C1036" t="s">
        <v>1592</v>
      </c>
      <c r="D1036" t="s">
        <v>3876</v>
      </c>
      <c r="E1036" t="s">
        <v>1566</v>
      </c>
      <c r="F1036" t="s">
        <v>3872</v>
      </c>
      <c r="G1036" t="s">
        <v>1631</v>
      </c>
      <c r="H1036" t="s">
        <v>1794</v>
      </c>
      <c r="I1036" t="s">
        <v>1795</v>
      </c>
      <c r="J1036" t="s">
        <v>1759</v>
      </c>
      <c r="K1036" t="s">
        <v>1796</v>
      </c>
      <c r="L1036" t="s">
        <v>1772</v>
      </c>
      <c r="M1036" t="s">
        <v>1006</v>
      </c>
      <c r="N1036">
        <v>54</v>
      </c>
      <c r="O1036" t="s">
        <v>9</v>
      </c>
      <c r="P1036" t="s">
        <v>19</v>
      </c>
      <c r="Q1036" t="s">
        <v>133</v>
      </c>
      <c r="R1036" t="s">
        <v>12</v>
      </c>
      <c r="S1036">
        <v>1</v>
      </c>
      <c r="T1036">
        <v>904.92</v>
      </c>
      <c r="U1036">
        <v>0.13</v>
      </c>
      <c r="V1036">
        <v>787.28039999999999</v>
      </c>
      <c r="W1036" t="s">
        <v>1829</v>
      </c>
    </row>
    <row r="1037" spans="1:23">
      <c r="A1037" s="27">
        <v>45549</v>
      </c>
      <c r="B1037" t="s">
        <v>157</v>
      </c>
      <c r="C1037" t="s">
        <v>1582</v>
      </c>
      <c r="D1037" t="s">
        <v>3869</v>
      </c>
      <c r="E1037" t="s">
        <v>1566</v>
      </c>
      <c r="F1037" t="s">
        <v>3848</v>
      </c>
      <c r="G1037" t="s">
        <v>1707</v>
      </c>
      <c r="H1037" t="s">
        <v>1757</v>
      </c>
      <c r="I1037" t="s">
        <v>1758</v>
      </c>
      <c r="J1037" t="s">
        <v>1759</v>
      </c>
      <c r="K1037" t="s">
        <v>1760</v>
      </c>
      <c r="L1037" t="s">
        <v>1756</v>
      </c>
      <c r="M1037" t="s">
        <v>158</v>
      </c>
      <c r="N1037">
        <v>50</v>
      </c>
      <c r="O1037" t="s">
        <v>9</v>
      </c>
      <c r="P1037" t="s">
        <v>19</v>
      </c>
      <c r="Q1037" t="s">
        <v>25</v>
      </c>
      <c r="R1037" t="s">
        <v>12</v>
      </c>
      <c r="S1037">
        <v>3</v>
      </c>
      <c r="T1037">
        <v>282.33</v>
      </c>
      <c r="U1037">
        <v>7.0000000000000007E-2</v>
      </c>
      <c r="V1037">
        <v>787.70069999999998</v>
      </c>
      <c r="W1037" t="s">
        <v>1826</v>
      </c>
    </row>
    <row r="1038" spans="1:23">
      <c r="A1038" s="27">
        <v>45549</v>
      </c>
      <c r="B1038" t="s">
        <v>666</v>
      </c>
      <c r="C1038" t="s">
        <v>1654</v>
      </c>
      <c r="D1038" t="s">
        <v>3913</v>
      </c>
      <c r="E1038" t="s">
        <v>1547</v>
      </c>
      <c r="F1038" t="s">
        <v>3846</v>
      </c>
      <c r="G1038" t="s">
        <v>1611</v>
      </c>
      <c r="H1038" t="s">
        <v>1776</v>
      </c>
      <c r="I1038" t="s">
        <v>1777</v>
      </c>
      <c r="J1038" t="s">
        <v>1754</v>
      </c>
      <c r="K1038" t="s">
        <v>1778</v>
      </c>
      <c r="L1038" t="s">
        <v>1772</v>
      </c>
      <c r="M1038" t="s">
        <v>667</v>
      </c>
      <c r="N1038">
        <v>52</v>
      </c>
      <c r="O1038" t="s">
        <v>9</v>
      </c>
      <c r="P1038" t="s">
        <v>19</v>
      </c>
      <c r="Q1038" t="s">
        <v>287</v>
      </c>
      <c r="R1038" t="s">
        <v>12</v>
      </c>
      <c r="S1038">
        <v>1</v>
      </c>
      <c r="T1038">
        <v>952.73</v>
      </c>
      <c r="U1038">
        <v>0.17</v>
      </c>
      <c r="V1038">
        <v>790.76589999999999</v>
      </c>
      <c r="W1038" t="s">
        <v>1824</v>
      </c>
    </row>
    <row r="1039" spans="1:23">
      <c r="A1039" s="27">
        <v>45552</v>
      </c>
      <c r="B1039" t="s">
        <v>779</v>
      </c>
      <c r="C1039" t="s">
        <v>1596</v>
      </c>
      <c r="D1039" t="s">
        <v>3878</v>
      </c>
      <c r="E1039" t="s">
        <v>1566</v>
      </c>
      <c r="F1039" t="s">
        <v>3879</v>
      </c>
      <c r="G1039" t="s">
        <v>1597</v>
      </c>
      <c r="H1039" t="s">
        <v>1786</v>
      </c>
      <c r="I1039" t="s">
        <v>1787</v>
      </c>
      <c r="J1039" t="s">
        <v>1763</v>
      </c>
      <c r="K1039" t="s">
        <v>1788</v>
      </c>
      <c r="L1039" t="s">
        <v>1756</v>
      </c>
      <c r="M1039" t="s">
        <v>780</v>
      </c>
      <c r="N1039">
        <v>56</v>
      </c>
      <c r="O1039" t="s">
        <v>16</v>
      </c>
      <c r="P1039" t="s">
        <v>19</v>
      </c>
      <c r="Q1039" t="s">
        <v>51</v>
      </c>
      <c r="R1039" t="s">
        <v>12</v>
      </c>
      <c r="S1039">
        <v>1</v>
      </c>
      <c r="T1039">
        <v>882.73</v>
      </c>
      <c r="U1039">
        <v>0.1</v>
      </c>
      <c r="V1039">
        <v>794.45699999999999</v>
      </c>
      <c r="W1039" t="s">
        <v>1829</v>
      </c>
    </row>
    <row r="1040" spans="1:23">
      <c r="A1040" s="27">
        <v>45552</v>
      </c>
      <c r="B1040" t="s">
        <v>730</v>
      </c>
      <c r="C1040" t="s">
        <v>1686</v>
      </c>
      <c r="D1040" t="s">
        <v>3930</v>
      </c>
      <c r="E1040" t="s">
        <v>1547</v>
      </c>
      <c r="F1040" t="s">
        <v>3846</v>
      </c>
      <c r="G1040" t="s">
        <v>1677</v>
      </c>
      <c r="H1040" t="s">
        <v>1799</v>
      </c>
      <c r="I1040" t="s">
        <v>1800</v>
      </c>
      <c r="J1040" t="s">
        <v>1763</v>
      </c>
      <c r="K1040" t="s">
        <v>207</v>
      </c>
      <c r="L1040" t="s">
        <v>1765</v>
      </c>
      <c r="M1040" t="s">
        <v>731</v>
      </c>
      <c r="N1040">
        <v>54</v>
      </c>
      <c r="O1040" t="s">
        <v>9</v>
      </c>
      <c r="P1040" t="s">
        <v>19</v>
      </c>
      <c r="Q1040" t="s">
        <v>313</v>
      </c>
      <c r="R1040" t="s">
        <v>12</v>
      </c>
      <c r="S1040">
        <v>2</v>
      </c>
      <c r="T1040">
        <v>478.62</v>
      </c>
      <c r="U1040">
        <v>0.17</v>
      </c>
      <c r="V1040">
        <v>794.50919999999996</v>
      </c>
      <c r="W1040" t="s">
        <v>1824</v>
      </c>
    </row>
    <row r="1041" spans="1:23">
      <c r="A1041" s="27">
        <v>45553</v>
      </c>
      <c r="B1041" t="s">
        <v>929</v>
      </c>
      <c r="C1041" t="s">
        <v>1710</v>
      </c>
      <c r="D1041" t="s">
        <v>3942</v>
      </c>
      <c r="E1041" t="s">
        <v>1566</v>
      </c>
      <c r="F1041" t="s">
        <v>3872</v>
      </c>
      <c r="G1041" t="s">
        <v>1721</v>
      </c>
      <c r="H1041" t="s">
        <v>1779</v>
      </c>
      <c r="I1041" t="s">
        <v>1780</v>
      </c>
      <c r="J1041" t="s">
        <v>1763</v>
      </c>
      <c r="K1041" t="s">
        <v>1781</v>
      </c>
      <c r="L1041" t="s">
        <v>1772</v>
      </c>
      <c r="M1041" t="s">
        <v>930</v>
      </c>
      <c r="N1041">
        <v>56</v>
      </c>
      <c r="O1041" t="s">
        <v>16</v>
      </c>
      <c r="P1041" t="s">
        <v>19</v>
      </c>
      <c r="Q1041" t="s">
        <v>22</v>
      </c>
      <c r="R1041" t="s">
        <v>12</v>
      </c>
      <c r="S1041">
        <v>4</v>
      </c>
      <c r="T1041">
        <v>262.05</v>
      </c>
      <c r="U1041">
        <v>0.24</v>
      </c>
      <c r="V1041">
        <v>796.63200000000006</v>
      </c>
      <c r="W1041" t="s">
        <v>1824</v>
      </c>
    </row>
    <row r="1042" spans="1:23">
      <c r="A1042" s="27">
        <v>45553</v>
      </c>
      <c r="B1042" t="s">
        <v>770</v>
      </c>
      <c r="C1042" t="s">
        <v>1584</v>
      </c>
      <c r="D1042" t="s">
        <v>3870</v>
      </c>
      <c r="E1042" t="s">
        <v>1547</v>
      </c>
      <c r="F1042" t="s">
        <v>3846</v>
      </c>
      <c r="G1042" t="s">
        <v>1695</v>
      </c>
      <c r="H1042" t="s">
        <v>1752</v>
      </c>
      <c r="I1042" t="s">
        <v>1753</v>
      </c>
      <c r="J1042" t="s">
        <v>1754</v>
      </c>
      <c r="K1042" t="s">
        <v>1755</v>
      </c>
      <c r="L1042" t="s">
        <v>1756</v>
      </c>
      <c r="M1042" t="s">
        <v>771</v>
      </c>
      <c r="N1042">
        <v>59</v>
      </c>
      <c r="O1042" t="s">
        <v>16</v>
      </c>
      <c r="P1042" t="s">
        <v>19</v>
      </c>
      <c r="Q1042" t="s">
        <v>58</v>
      </c>
      <c r="R1042" t="s">
        <v>12</v>
      </c>
      <c r="S1042">
        <v>1</v>
      </c>
      <c r="T1042">
        <v>917.17</v>
      </c>
      <c r="U1042">
        <v>0.13</v>
      </c>
      <c r="V1042">
        <v>797.93790000000001</v>
      </c>
      <c r="W1042" t="s">
        <v>1829</v>
      </c>
    </row>
    <row r="1043" spans="1:23">
      <c r="A1043" s="27">
        <v>45553</v>
      </c>
      <c r="B1043" t="s">
        <v>1133</v>
      </c>
      <c r="C1043" t="s">
        <v>1738</v>
      </c>
      <c r="D1043" t="s">
        <v>3956</v>
      </c>
      <c r="E1043" t="s">
        <v>1566</v>
      </c>
      <c r="F1043" t="s">
        <v>3848</v>
      </c>
      <c r="G1043" t="s">
        <v>1733</v>
      </c>
      <c r="H1043" t="s">
        <v>1779</v>
      </c>
      <c r="I1043" t="s">
        <v>1780</v>
      </c>
      <c r="J1043" t="s">
        <v>1763</v>
      </c>
      <c r="K1043" t="s">
        <v>1781</v>
      </c>
      <c r="L1043" t="s">
        <v>1772</v>
      </c>
      <c r="M1043" t="s">
        <v>3998</v>
      </c>
      <c r="N1043">
        <v>60</v>
      </c>
      <c r="O1043" t="s">
        <v>9</v>
      </c>
      <c r="P1043" t="s">
        <v>19</v>
      </c>
      <c r="Q1043" t="s">
        <v>99</v>
      </c>
      <c r="R1043" t="s">
        <v>12</v>
      </c>
      <c r="S1043">
        <v>3</v>
      </c>
      <c r="T1043">
        <v>268.76</v>
      </c>
      <c r="U1043">
        <v>0.01</v>
      </c>
      <c r="V1043">
        <v>798.21719999999993</v>
      </c>
      <c r="W1043" t="s">
        <v>1829</v>
      </c>
    </row>
    <row r="1044" spans="1:23">
      <c r="A1044" s="27">
        <v>45554</v>
      </c>
      <c r="B1044" t="s">
        <v>818</v>
      </c>
      <c r="C1044" t="s">
        <v>1602</v>
      </c>
      <c r="D1044" t="s">
        <v>3882</v>
      </c>
      <c r="E1044" t="s">
        <v>1544</v>
      </c>
      <c r="F1044" t="s">
        <v>3864</v>
      </c>
      <c r="G1044" t="s">
        <v>1607</v>
      </c>
      <c r="H1044" t="s">
        <v>1769</v>
      </c>
      <c r="I1044" t="s">
        <v>1770</v>
      </c>
      <c r="J1044" t="s">
        <v>1763</v>
      </c>
      <c r="K1044" t="s">
        <v>1771</v>
      </c>
      <c r="L1044" t="s">
        <v>1772</v>
      </c>
      <c r="M1044" t="s">
        <v>819</v>
      </c>
      <c r="N1044">
        <v>57</v>
      </c>
      <c r="O1044" t="s">
        <v>9</v>
      </c>
      <c r="P1044" t="s">
        <v>19</v>
      </c>
      <c r="Q1044" t="s">
        <v>184</v>
      </c>
      <c r="R1044" t="s">
        <v>12</v>
      </c>
      <c r="S1044">
        <v>1</v>
      </c>
      <c r="T1044">
        <v>964.11</v>
      </c>
      <c r="U1044">
        <v>0.17</v>
      </c>
      <c r="V1044">
        <v>800.21129999999994</v>
      </c>
      <c r="W1044" t="s">
        <v>1826</v>
      </c>
    </row>
    <row r="1045" spans="1:23">
      <c r="A1045" s="27">
        <v>45555</v>
      </c>
      <c r="B1045" t="s">
        <v>648</v>
      </c>
      <c r="C1045" t="s">
        <v>1698</v>
      </c>
      <c r="D1045" t="s">
        <v>3936</v>
      </c>
      <c r="E1045" t="s">
        <v>1547</v>
      </c>
      <c r="F1045" t="s">
        <v>3894</v>
      </c>
      <c r="G1045" t="s">
        <v>1587</v>
      </c>
      <c r="H1045" t="s">
        <v>1761</v>
      </c>
      <c r="I1045" t="s">
        <v>1762</v>
      </c>
      <c r="J1045" t="s">
        <v>1763</v>
      </c>
      <c r="K1045" t="s">
        <v>1764</v>
      </c>
      <c r="L1045" t="s">
        <v>1765</v>
      </c>
      <c r="M1045" t="s">
        <v>649</v>
      </c>
      <c r="N1045">
        <v>54</v>
      </c>
      <c r="O1045" t="s">
        <v>9</v>
      </c>
      <c r="P1045" t="s">
        <v>19</v>
      </c>
      <c r="Q1045" t="s">
        <v>58</v>
      </c>
      <c r="R1045" t="s">
        <v>12</v>
      </c>
      <c r="S1045">
        <v>2</v>
      </c>
      <c r="T1045">
        <v>541.52</v>
      </c>
      <c r="U1045">
        <v>0.26</v>
      </c>
      <c r="V1045">
        <v>801.44959999999992</v>
      </c>
      <c r="W1045" t="s">
        <v>1826</v>
      </c>
    </row>
    <row r="1046" spans="1:23">
      <c r="A1046" s="27">
        <v>45556</v>
      </c>
      <c r="B1046" t="s">
        <v>1422</v>
      </c>
      <c r="C1046" t="s">
        <v>1678</v>
      </c>
      <c r="D1046" t="s">
        <v>3925</v>
      </c>
      <c r="E1046" t="s">
        <v>1566</v>
      </c>
      <c r="F1046" t="s">
        <v>3856</v>
      </c>
      <c r="G1046" t="s">
        <v>1581</v>
      </c>
      <c r="H1046" t="s">
        <v>1766</v>
      </c>
      <c r="I1046" t="s">
        <v>1767</v>
      </c>
      <c r="J1046" t="s">
        <v>1759</v>
      </c>
      <c r="K1046" t="s">
        <v>1768</v>
      </c>
      <c r="L1046" t="s">
        <v>1765</v>
      </c>
      <c r="M1046" t="s">
        <v>1423</v>
      </c>
      <c r="N1046">
        <v>60</v>
      </c>
      <c r="O1046" t="s">
        <v>16</v>
      </c>
      <c r="P1046" t="s">
        <v>19</v>
      </c>
      <c r="Q1046" t="s">
        <v>324</v>
      </c>
      <c r="R1046" t="s">
        <v>12</v>
      </c>
      <c r="S1046">
        <v>3</v>
      </c>
      <c r="T1046">
        <v>345.58</v>
      </c>
      <c r="U1046">
        <v>0.22</v>
      </c>
      <c r="V1046">
        <v>808.65719999999999</v>
      </c>
      <c r="W1046" t="s">
        <v>1824</v>
      </c>
    </row>
    <row r="1047" spans="1:23">
      <c r="A1047" s="27">
        <v>45557</v>
      </c>
      <c r="B1047" t="s">
        <v>475</v>
      </c>
      <c r="C1047" t="s">
        <v>1574</v>
      </c>
      <c r="D1047" t="s">
        <v>3862</v>
      </c>
      <c r="E1047" t="s">
        <v>1563</v>
      </c>
      <c r="F1047" t="s">
        <v>3848</v>
      </c>
      <c r="G1047" t="s">
        <v>1697</v>
      </c>
      <c r="H1047" t="s">
        <v>1782</v>
      </c>
      <c r="I1047" t="s">
        <v>1783</v>
      </c>
      <c r="J1047" t="s">
        <v>1784</v>
      </c>
      <c r="K1047" t="s">
        <v>1785</v>
      </c>
      <c r="L1047" t="s">
        <v>1772</v>
      </c>
      <c r="M1047" t="s">
        <v>476</v>
      </c>
      <c r="N1047">
        <v>63</v>
      </c>
      <c r="O1047" t="s">
        <v>16</v>
      </c>
      <c r="P1047" t="s">
        <v>19</v>
      </c>
      <c r="Q1047" t="s">
        <v>25</v>
      </c>
      <c r="R1047" t="s">
        <v>12</v>
      </c>
      <c r="S1047">
        <v>3</v>
      </c>
      <c r="T1047">
        <v>278.38</v>
      </c>
      <c r="U1047">
        <v>0.03</v>
      </c>
      <c r="V1047">
        <v>810.08579999999995</v>
      </c>
      <c r="W1047" t="s">
        <v>1826</v>
      </c>
    </row>
    <row r="1048" spans="1:23">
      <c r="A1048" s="27">
        <v>45557</v>
      </c>
      <c r="B1048" t="s">
        <v>1017</v>
      </c>
      <c r="C1048" t="s">
        <v>1565</v>
      </c>
      <c r="D1048" t="s">
        <v>3855</v>
      </c>
      <c r="E1048" t="s">
        <v>1566</v>
      </c>
      <c r="F1048" t="s">
        <v>3856</v>
      </c>
      <c r="G1048" t="s">
        <v>1701</v>
      </c>
      <c r="H1048" t="s">
        <v>1804</v>
      </c>
      <c r="I1048" t="s">
        <v>1805</v>
      </c>
      <c r="J1048" t="s">
        <v>1784</v>
      </c>
      <c r="K1048" t="s">
        <v>1806</v>
      </c>
      <c r="L1048" t="s">
        <v>1756</v>
      </c>
      <c r="M1048" t="s">
        <v>1018</v>
      </c>
      <c r="N1048">
        <v>64</v>
      </c>
      <c r="O1048" t="s">
        <v>16</v>
      </c>
      <c r="P1048" t="s">
        <v>19</v>
      </c>
      <c r="Q1048" t="s">
        <v>22</v>
      </c>
      <c r="R1048" t="s">
        <v>12</v>
      </c>
      <c r="S1048">
        <v>2</v>
      </c>
      <c r="T1048">
        <v>409.14</v>
      </c>
      <c r="U1048">
        <v>0.01</v>
      </c>
      <c r="V1048">
        <v>810.09719999999993</v>
      </c>
      <c r="W1048" t="s">
        <v>1826</v>
      </c>
    </row>
    <row r="1049" spans="1:23">
      <c r="A1049" s="27">
        <v>45559</v>
      </c>
      <c r="B1049" t="s">
        <v>785</v>
      </c>
      <c r="C1049" t="s">
        <v>1684</v>
      </c>
      <c r="D1049" t="s">
        <v>3928</v>
      </c>
      <c r="E1049" t="s">
        <v>1544</v>
      </c>
      <c r="F1049" t="s">
        <v>3929</v>
      </c>
      <c r="G1049" t="s">
        <v>1615</v>
      </c>
      <c r="H1049" t="s">
        <v>1799</v>
      </c>
      <c r="I1049" t="s">
        <v>1800</v>
      </c>
      <c r="J1049" t="s">
        <v>1763</v>
      </c>
      <c r="K1049" t="s">
        <v>207</v>
      </c>
      <c r="L1049" t="s">
        <v>1765</v>
      </c>
      <c r="M1049" t="s">
        <v>786</v>
      </c>
      <c r="N1049">
        <v>57</v>
      </c>
      <c r="O1049" t="s">
        <v>16</v>
      </c>
      <c r="P1049" t="s">
        <v>19</v>
      </c>
      <c r="Q1049" t="s">
        <v>184</v>
      </c>
      <c r="R1049" t="s">
        <v>12</v>
      </c>
      <c r="S1049">
        <v>4</v>
      </c>
      <c r="T1049">
        <v>207.41</v>
      </c>
      <c r="U1049">
        <v>0.02</v>
      </c>
      <c r="V1049">
        <v>813.04719999999998</v>
      </c>
      <c r="W1049" t="s">
        <v>1829</v>
      </c>
    </row>
    <row r="1050" spans="1:23">
      <c r="A1050" s="27">
        <v>45559</v>
      </c>
      <c r="B1050" t="s">
        <v>191</v>
      </c>
      <c r="C1050" t="s">
        <v>1746</v>
      </c>
      <c r="D1050" t="s">
        <v>3960</v>
      </c>
      <c r="E1050" t="s">
        <v>1544</v>
      </c>
      <c r="F1050" t="s">
        <v>3858</v>
      </c>
      <c r="G1050" t="s">
        <v>1631</v>
      </c>
      <c r="H1050" t="s">
        <v>1761</v>
      </c>
      <c r="I1050" t="s">
        <v>1762</v>
      </c>
      <c r="J1050" t="s">
        <v>1763</v>
      </c>
      <c r="K1050" t="s">
        <v>1764</v>
      </c>
      <c r="L1050" t="s">
        <v>1765</v>
      </c>
      <c r="M1050" t="s">
        <v>192</v>
      </c>
      <c r="N1050">
        <v>61</v>
      </c>
      <c r="O1050" t="s">
        <v>16</v>
      </c>
      <c r="P1050" t="s">
        <v>19</v>
      </c>
      <c r="Q1050" t="s">
        <v>250</v>
      </c>
      <c r="R1050" t="s">
        <v>12</v>
      </c>
      <c r="S1050">
        <v>1</v>
      </c>
      <c r="T1050">
        <v>848.69</v>
      </c>
      <c r="U1050">
        <v>0.04</v>
      </c>
      <c r="V1050">
        <v>814.74239999999998</v>
      </c>
      <c r="W1050" t="s">
        <v>1824</v>
      </c>
    </row>
    <row r="1051" spans="1:23">
      <c r="A1051" s="27">
        <v>45560</v>
      </c>
      <c r="B1051" t="s">
        <v>67</v>
      </c>
      <c r="C1051" t="s">
        <v>1600</v>
      </c>
      <c r="D1051" t="s">
        <v>3881</v>
      </c>
      <c r="E1051" t="s">
        <v>1563</v>
      </c>
      <c r="F1051" t="s">
        <v>3854</v>
      </c>
      <c r="G1051" t="s">
        <v>1569</v>
      </c>
      <c r="H1051" t="s">
        <v>1786</v>
      </c>
      <c r="I1051" t="s">
        <v>1787</v>
      </c>
      <c r="J1051" t="s">
        <v>1763</v>
      </c>
      <c r="K1051" t="s">
        <v>1788</v>
      </c>
      <c r="L1051" t="s">
        <v>1756</v>
      </c>
      <c r="M1051" t="s">
        <v>68</v>
      </c>
      <c r="N1051">
        <v>53</v>
      </c>
      <c r="O1051" t="s">
        <v>16</v>
      </c>
      <c r="P1051" t="s">
        <v>19</v>
      </c>
      <c r="Q1051" t="s">
        <v>81</v>
      </c>
      <c r="R1051" t="s">
        <v>12</v>
      </c>
      <c r="S1051">
        <v>1</v>
      </c>
      <c r="T1051">
        <v>907.95</v>
      </c>
      <c r="U1051">
        <v>0.1</v>
      </c>
      <c r="V1051">
        <v>817.15500000000009</v>
      </c>
      <c r="W1051" t="s">
        <v>1824</v>
      </c>
    </row>
    <row r="1052" spans="1:23">
      <c r="A1052" s="27">
        <v>45564</v>
      </c>
      <c r="B1052" t="s">
        <v>666</v>
      </c>
      <c r="C1052" t="s">
        <v>1744</v>
      </c>
      <c r="D1052" t="s">
        <v>3959</v>
      </c>
      <c r="E1052" t="s">
        <v>1563</v>
      </c>
      <c r="F1052" t="s">
        <v>3854</v>
      </c>
      <c r="G1052" t="s">
        <v>1609</v>
      </c>
      <c r="H1052" t="s">
        <v>1813</v>
      </c>
      <c r="I1052" t="s">
        <v>1814</v>
      </c>
      <c r="J1052" t="s">
        <v>1754</v>
      </c>
      <c r="K1052" t="s">
        <v>1815</v>
      </c>
      <c r="L1052" t="s">
        <v>1772</v>
      </c>
      <c r="M1052" t="s">
        <v>667</v>
      </c>
      <c r="N1052">
        <v>52</v>
      </c>
      <c r="O1052" t="s">
        <v>9</v>
      </c>
      <c r="P1052" t="s">
        <v>19</v>
      </c>
      <c r="Q1052" t="s">
        <v>22</v>
      </c>
      <c r="R1052" t="s">
        <v>12</v>
      </c>
      <c r="S1052">
        <v>4</v>
      </c>
      <c r="T1052">
        <v>281.48</v>
      </c>
      <c r="U1052">
        <v>0.27</v>
      </c>
      <c r="V1052">
        <v>821.92160000000001</v>
      </c>
      <c r="W1052" t="s">
        <v>1824</v>
      </c>
    </row>
    <row r="1053" spans="1:23">
      <c r="A1053" s="27">
        <v>45565</v>
      </c>
      <c r="B1053" t="s">
        <v>1142</v>
      </c>
      <c r="C1053" t="s">
        <v>1602</v>
      </c>
      <c r="D1053" t="s">
        <v>3882</v>
      </c>
      <c r="E1053" t="s">
        <v>1544</v>
      </c>
      <c r="F1053" t="s">
        <v>3864</v>
      </c>
      <c r="G1053" t="s">
        <v>1721</v>
      </c>
      <c r="H1053" t="s">
        <v>1786</v>
      </c>
      <c r="I1053" t="s">
        <v>1787</v>
      </c>
      <c r="J1053" t="s">
        <v>1763</v>
      </c>
      <c r="K1053" t="s">
        <v>1788</v>
      </c>
      <c r="L1053" t="s">
        <v>1756</v>
      </c>
      <c r="M1053" t="s">
        <v>1143</v>
      </c>
      <c r="N1053">
        <v>63</v>
      </c>
      <c r="O1053" t="s">
        <v>16</v>
      </c>
      <c r="P1053" t="s">
        <v>19</v>
      </c>
      <c r="Q1053" t="s">
        <v>74</v>
      </c>
      <c r="R1053" t="s">
        <v>12</v>
      </c>
      <c r="S1053">
        <v>4</v>
      </c>
      <c r="T1053">
        <v>208.34</v>
      </c>
      <c r="U1053">
        <v>0.01</v>
      </c>
      <c r="V1053">
        <v>825.02639999999997</v>
      </c>
      <c r="W1053" t="s">
        <v>1829</v>
      </c>
    </row>
    <row r="1054" spans="1:23">
      <c r="A1054" s="27">
        <v>45567</v>
      </c>
      <c r="B1054" t="s">
        <v>1357</v>
      </c>
      <c r="C1054" t="s">
        <v>1674</v>
      </c>
      <c r="D1054" t="s">
        <v>3923</v>
      </c>
      <c r="E1054" t="s">
        <v>1558</v>
      </c>
      <c r="F1054" t="s">
        <v>3850</v>
      </c>
      <c r="G1054" t="s">
        <v>1554</v>
      </c>
      <c r="H1054" t="s">
        <v>1794</v>
      </c>
      <c r="I1054" t="s">
        <v>1795</v>
      </c>
      <c r="J1054" t="s">
        <v>1759</v>
      </c>
      <c r="K1054" t="s">
        <v>1796</v>
      </c>
      <c r="L1054" t="s">
        <v>1772</v>
      </c>
      <c r="M1054" t="s">
        <v>1358</v>
      </c>
      <c r="N1054">
        <v>59</v>
      </c>
      <c r="O1054" t="s">
        <v>16</v>
      </c>
      <c r="P1054" t="s">
        <v>19</v>
      </c>
      <c r="Q1054" t="s">
        <v>113</v>
      </c>
      <c r="R1054" t="s">
        <v>12</v>
      </c>
      <c r="S1054">
        <v>1</v>
      </c>
      <c r="T1054">
        <v>934.75</v>
      </c>
      <c r="U1054">
        <v>0.11</v>
      </c>
      <c r="V1054">
        <v>831.92750000000001</v>
      </c>
      <c r="W1054" t="s">
        <v>1829</v>
      </c>
    </row>
    <row r="1055" spans="1:23">
      <c r="A1055" s="27">
        <v>45568</v>
      </c>
      <c r="B1055" t="s">
        <v>1139</v>
      </c>
      <c r="C1055" t="s">
        <v>1688</v>
      </c>
      <c r="D1055" t="s">
        <v>3931</v>
      </c>
      <c r="E1055" t="s">
        <v>1544</v>
      </c>
      <c r="F1055" t="s">
        <v>3875</v>
      </c>
      <c r="G1055" t="s">
        <v>1739</v>
      </c>
      <c r="H1055" t="s">
        <v>1794</v>
      </c>
      <c r="I1055" t="s">
        <v>1795</v>
      </c>
      <c r="J1055" t="s">
        <v>1759</v>
      </c>
      <c r="K1055" t="s">
        <v>1796</v>
      </c>
      <c r="L1055" t="s">
        <v>1772</v>
      </c>
      <c r="M1055" t="s">
        <v>1140</v>
      </c>
      <c r="N1055">
        <v>58</v>
      </c>
      <c r="O1055" t="s">
        <v>9</v>
      </c>
      <c r="P1055" t="s">
        <v>19</v>
      </c>
      <c r="Q1055" t="s">
        <v>96</v>
      </c>
      <c r="R1055" t="s">
        <v>12</v>
      </c>
      <c r="S1055">
        <v>3</v>
      </c>
      <c r="T1055">
        <v>306.70999999999998</v>
      </c>
      <c r="U1055">
        <v>0.09</v>
      </c>
      <c r="V1055">
        <v>837.31829999999991</v>
      </c>
      <c r="W1055" t="s">
        <v>1826</v>
      </c>
    </row>
    <row r="1056" spans="1:23">
      <c r="A1056" s="27">
        <v>45569</v>
      </c>
      <c r="B1056" t="s">
        <v>1295</v>
      </c>
      <c r="C1056" t="s">
        <v>1682</v>
      </c>
      <c r="D1056" t="s">
        <v>3927</v>
      </c>
      <c r="E1056" t="s">
        <v>1563</v>
      </c>
      <c r="F1056" t="s">
        <v>3848</v>
      </c>
      <c r="G1056" t="s">
        <v>1667</v>
      </c>
      <c r="H1056" t="s">
        <v>1810</v>
      </c>
      <c r="I1056" t="s">
        <v>1811</v>
      </c>
      <c r="J1056" t="s">
        <v>1754</v>
      </c>
      <c r="K1056" t="s">
        <v>1812</v>
      </c>
      <c r="L1056" t="s">
        <v>1756</v>
      </c>
      <c r="M1056" t="s">
        <v>1296</v>
      </c>
      <c r="N1056">
        <v>64</v>
      </c>
      <c r="O1056" t="s">
        <v>16</v>
      </c>
      <c r="P1056" t="s">
        <v>19</v>
      </c>
      <c r="Q1056" t="s">
        <v>99</v>
      </c>
      <c r="R1056" t="s">
        <v>12</v>
      </c>
      <c r="S1056">
        <v>1</v>
      </c>
      <c r="T1056">
        <v>980.26</v>
      </c>
      <c r="U1056">
        <v>0.14000000000000001</v>
      </c>
      <c r="V1056">
        <v>843.02359999999999</v>
      </c>
      <c r="W1056" t="s">
        <v>1824</v>
      </c>
    </row>
    <row r="1057" spans="1:23">
      <c r="A1057" s="27">
        <v>45569</v>
      </c>
      <c r="B1057" t="s">
        <v>1513</v>
      </c>
      <c r="C1057" t="s">
        <v>1549</v>
      </c>
      <c r="D1057" t="s">
        <v>3842</v>
      </c>
      <c r="E1057" t="s">
        <v>1547</v>
      </c>
      <c r="F1057" t="s">
        <v>3843</v>
      </c>
      <c r="G1057" t="s">
        <v>1645</v>
      </c>
      <c r="H1057" t="s">
        <v>1789</v>
      </c>
      <c r="I1057" t="s">
        <v>1790</v>
      </c>
      <c r="J1057" t="s">
        <v>1754</v>
      </c>
      <c r="K1057" t="s">
        <v>1791</v>
      </c>
      <c r="L1057" t="s">
        <v>1772</v>
      </c>
      <c r="M1057" t="s">
        <v>1514</v>
      </c>
      <c r="N1057">
        <v>59</v>
      </c>
      <c r="O1057" t="s">
        <v>16</v>
      </c>
      <c r="P1057" t="s">
        <v>19</v>
      </c>
      <c r="Q1057" t="s">
        <v>58</v>
      </c>
      <c r="R1057" t="s">
        <v>12</v>
      </c>
      <c r="S1057">
        <v>1</v>
      </c>
      <c r="T1057">
        <v>948.33</v>
      </c>
      <c r="U1057">
        <v>0.11</v>
      </c>
      <c r="V1057">
        <v>844.01370000000009</v>
      </c>
      <c r="W1057" t="s">
        <v>1829</v>
      </c>
    </row>
    <row r="1058" spans="1:23">
      <c r="A1058" s="27">
        <v>45570</v>
      </c>
      <c r="B1058" t="s">
        <v>1458</v>
      </c>
      <c r="C1058" t="s">
        <v>1690</v>
      </c>
      <c r="D1058" t="s">
        <v>3932</v>
      </c>
      <c r="E1058" t="s">
        <v>1558</v>
      </c>
      <c r="F1058" t="s">
        <v>3861</v>
      </c>
      <c r="G1058" t="s">
        <v>1641</v>
      </c>
      <c r="H1058" t="s">
        <v>1810</v>
      </c>
      <c r="I1058" t="s">
        <v>1811</v>
      </c>
      <c r="J1058" t="s">
        <v>1754</v>
      </c>
      <c r="K1058" t="s">
        <v>1812</v>
      </c>
      <c r="L1058" t="s">
        <v>1756</v>
      </c>
      <c r="M1058" t="s">
        <v>1459</v>
      </c>
      <c r="N1058">
        <v>53</v>
      </c>
      <c r="O1058" t="s">
        <v>9</v>
      </c>
      <c r="P1058" t="s">
        <v>19</v>
      </c>
      <c r="Q1058" t="s">
        <v>51</v>
      </c>
      <c r="R1058" t="s">
        <v>12</v>
      </c>
      <c r="S1058">
        <v>3</v>
      </c>
      <c r="T1058">
        <v>385.74</v>
      </c>
      <c r="U1058">
        <v>0.27</v>
      </c>
      <c r="V1058">
        <v>844.77059999999994</v>
      </c>
      <c r="W1058" t="s">
        <v>1826</v>
      </c>
    </row>
    <row r="1059" spans="1:23">
      <c r="A1059" s="27">
        <v>45572</v>
      </c>
      <c r="B1059" t="s">
        <v>1524</v>
      </c>
      <c r="C1059" t="s">
        <v>1650</v>
      </c>
      <c r="D1059" t="s">
        <v>3911</v>
      </c>
      <c r="E1059" t="s">
        <v>1563</v>
      </c>
      <c r="F1059" t="s">
        <v>3848</v>
      </c>
      <c r="G1059" t="s">
        <v>1689</v>
      </c>
      <c r="H1059" t="s">
        <v>1792</v>
      </c>
      <c r="I1059" t="s">
        <v>1793</v>
      </c>
      <c r="J1059" t="s">
        <v>1763</v>
      </c>
      <c r="K1059" t="s">
        <v>395</v>
      </c>
      <c r="L1059" t="s">
        <v>1772</v>
      </c>
      <c r="M1059" t="s">
        <v>1525</v>
      </c>
      <c r="N1059">
        <v>56</v>
      </c>
      <c r="O1059" t="s">
        <v>9</v>
      </c>
      <c r="P1059" t="s">
        <v>19</v>
      </c>
      <c r="Q1059" t="s">
        <v>88</v>
      </c>
      <c r="R1059" t="s">
        <v>12</v>
      </c>
      <c r="S1059">
        <v>3</v>
      </c>
      <c r="T1059">
        <v>298.35000000000002</v>
      </c>
      <c r="U1059">
        <v>0.05</v>
      </c>
      <c r="V1059">
        <v>850.29750000000001</v>
      </c>
      <c r="W1059" t="s">
        <v>1826</v>
      </c>
    </row>
    <row r="1060" spans="1:23">
      <c r="A1060" s="27">
        <v>45572</v>
      </c>
      <c r="B1060" t="s">
        <v>153</v>
      </c>
      <c r="C1060" t="s">
        <v>1622</v>
      </c>
      <c r="D1060" t="s">
        <v>3893</v>
      </c>
      <c r="E1060" t="s">
        <v>1547</v>
      </c>
      <c r="F1060" t="s">
        <v>3894</v>
      </c>
      <c r="G1060" t="s">
        <v>1575</v>
      </c>
      <c r="H1060" t="s">
        <v>1779</v>
      </c>
      <c r="I1060" t="s">
        <v>1780</v>
      </c>
      <c r="J1060" t="s">
        <v>1763</v>
      </c>
      <c r="K1060" t="s">
        <v>1781</v>
      </c>
      <c r="L1060" t="s">
        <v>1772</v>
      </c>
      <c r="M1060" t="s">
        <v>154</v>
      </c>
      <c r="N1060">
        <v>55</v>
      </c>
      <c r="O1060" t="s">
        <v>16</v>
      </c>
      <c r="P1060" t="s">
        <v>19</v>
      </c>
      <c r="Q1060" t="s">
        <v>156</v>
      </c>
      <c r="R1060" t="s">
        <v>12</v>
      </c>
      <c r="S1060">
        <v>3</v>
      </c>
      <c r="T1060">
        <v>346.77</v>
      </c>
      <c r="U1060">
        <v>0.18</v>
      </c>
      <c r="V1060">
        <v>853.05420000000004</v>
      </c>
      <c r="W1060" t="s">
        <v>1829</v>
      </c>
    </row>
    <row r="1061" spans="1:23">
      <c r="A1061" s="27">
        <v>45572</v>
      </c>
      <c r="B1061" t="s">
        <v>78</v>
      </c>
      <c r="C1061" t="s">
        <v>1720</v>
      </c>
      <c r="D1061" t="s">
        <v>3947</v>
      </c>
      <c r="E1061" t="s">
        <v>1544</v>
      </c>
      <c r="F1061" t="s">
        <v>3858</v>
      </c>
      <c r="G1061" t="s">
        <v>1579</v>
      </c>
      <c r="H1061" t="s">
        <v>1797</v>
      </c>
      <c r="I1061" t="s">
        <v>1798</v>
      </c>
      <c r="J1061" t="s">
        <v>1754</v>
      </c>
      <c r="K1061" t="s">
        <v>129</v>
      </c>
      <c r="L1061" t="s">
        <v>1756</v>
      </c>
      <c r="M1061" t="s">
        <v>79</v>
      </c>
      <c r="N1061">
        <v>60</v>
      </c>
      <c r="O1061" t="s">
        <v>16</v>
      </c>
      <c r="P1061" t="s">
        <v>19</v>
      </c>
      <c r="Q1061" t="s">
        <v>167</v>
      </c>
      <c r="R1061" t="s">
        <v>12</v>
      </c>
      <c r="S1061">
        <v>4</v>
      </c>
      <c r="T1061">
        <v>292.31</v>
      </c>
      <c r="U1061">
        <v>0.27</v>
      </c>
      <c r="V1061">
        <v>853.54520000000002</v>
      </c>
      <c r="W1061" t="s">
        <v>1824</v>
      </c>
    </row>
    <row r="1062" spans="1:23">
      <c r="A1062" s="27">
        <v>45572</v>
      </c>
      <c r="B1062" t="s">
        <v>893</v>
      </c>
      <c r="C1062" t="s">
        <v>1702</v>
      </c>
      <c r="D1062" t="s">
        <v>3938</v>
      </c>
      <c r="E1062" t="s">
        <v>1563</v>
      </c>
      <c r="F1062" t="s">
        <v>3866</v>
      </c>
      <c r="G1062" t="s">
        <v>1605</v>
      </c>
      <c r="H1062" t="s">
        <v>1813</v>
      </c>
      <c r="I1062" t="s">
        <v>1814</v>
      </c>
      <c r="J1062" t="s">
        <v>1754</v>
      </c>
      <c r="K1062" t="s">
        <v>1815</v>
      </c>
      <c r="L1062" t="s">
        <v>1772</v>
      </c>
      <c r="M1062" t="s">
        <v>894</v>
      </c>
      <c r="N1062">
        <v>59</v>
      </c>
      <c r="O1062" t="s">
        <v>9</v>
      </c>
      <c r="P1062" t="s">
        <v>19</v>
      </c>
      <c r="Q1062" t="s">
        <v>140</v>
      </c>
      <c r="R1062" t="s">
        <v>12</v>
      </c>
      <c r="S1062">
        <v>3</v>
      </c>
      <c r="T1062">
        <v>401.87</v>
      </c>
      <c r="U1062">
        <v>0.28999999999999998</v>
      </c>
      <c r="V1062">
        <v>855.98310000000004</v>
      </c>
      <c r="W1062" t="s">
        <v>1826</v>
      </c>
    </row>
    <row r="1063" spans="1:23">
      <c r="A1063" s="27">
        <v>45573</v>
      </c>
      <c r="B1063" t="s">
        <v>369</v>
      </c>
      <c r="C1063" t="s">
        <v>1582</v>
      </c>
      <c r="D1063" t="s">
        <v>3869</v>
      </c>
      <c r="E1063" t="s">
        <v>1566</v>
      </c>
      <c r="F1063" t="s">
        <v>3848</v>
      </c>
      <c r="G1063" t="s">
        <v>1595</v>
      </c>
      <c r="H1063" t="s">
        <v>1794</v>
      </c>
      <c r="I1063" t="s">
        <v>1795</v>
      </c>
      <c r="J1063" t="s">
        <v>1759</v>
      </c>
      <c r="K1063" t="s">
        <v>1796</v>
      </c>
      <c r="L1063" t="s">
        <v>1772</v>
      </c>
      <c r="M1063" t="s">
        <v>370</v>
      </c>
      <c r="N1063">
        <v>64</v>
      </c>
      <c r="O1063" t="s">
        <v>9</v>
      </c>
      <c r="P1063" t="s">
        <v>19</v>
      </c>
      <c r="Q1063" t="s">
        <v>22</v>
      </c>
      <c r="R1063" t="s">
        <v>12</v>
      </c>
      <c r="S1063">
        <v>2</v>
      </c>
      <c r="T1063">
        <v>428.55</v>
      </c>
      <c r="U1063">
        <v>0</v>
      </c>
      <c r="V1063">
        <v>857.1</v>
      </c>
      <c r="W1063" t="s">
        <v>1829</v>
      </c>
    </row>
    <row r="1064" spans="1:23">
      <c r="A1064" s="27">
        <v>45573</v>
      </c>
      <c r="B1064" t="s">
        <v>678</v>
      </c>
      <c r="C1064" t="s">
        <v>1704</v>
      </c>
      <c r="D1064" t="s">
        <v>3939</v>
      </c>
      <c r="E1064" t="s">
        <v>1544</v>
      </c>
      <c r="F1064" t="s">
        <v>3864</v>
      </c>
      <c r="G1064" t="s">
        <v>1685</v>
      </c>
      <c r="H1064" t="s">
        <v>1804</v>
      </c>
      <c r="I1064" t="s">
        <v>1805</v>
      </c>
      <c r="J1064" t="s">
        <v>1784</v>
      </c>
      <c r="K1064" t="s">
        <v>1806</v>
      </c>
      <c r="L1064" t="s">
        <v>1756</v>
      </c>
      <c r="M1064" t="s">
        <v>679</v>
      </c>
      <c r="N1064">
        <v>54</v>
      </c>
      <c r="O1064" t="s">
        <v>9</v>
      </c>
      <c r="P1064" t="s">
        <v>19</v>
      </c>
      <c r="Q1064" t="s">
        <v>317</v>
      </c>
      <c r="R1064" t="s">
        <v>12</v>
      </c>
      <c r="S1064">
        <v>3</v>
      </c>
      <c r="T1064">
        <v>392.84</v>
      </c>
      <c r="U1064">
        <v>0.27</v>
      </c>
      <c r="V1064">
        <v>860.31959999999992</v>
      </c>
      <c r="W1064" t="s">
        <v>1824</v>
      </c>
    </row>
    <row r="1065" spans="1:23">
      <c r="A1065" s="27">
        <v>45575</v>
      </c>
      <c r="B1065" t="s">
        <v>854</v>
      </c>
      <c r="C1065" t="s">
        <v>1664</v>
      </c>
      <c r="D1065" t="s">
        <v>3918</v>
      </c>
      <c r="E1065" t="s">
        <v>1547</v>
      </c>
      <c r="F1065" t="s">
        <v>3848</v>
      </c>
      <c r="G1065" t="s">
        <v>1577</v>
      </c>
      <c r="H1065" t="s">
        <v>1782</v>
      </c>
      <c r="I1065" t="s">
        <v>1783</v>
      </c>
      <c r="J1065" t="s">
        <v>1784</v>
      </c>
      <c r="K1065" t="s">
        <v>1785</v>
      </c>
      <c r="L1065" t="s">
        <v>1772</v>
      </c>
      <c r="M1065" t="s">
        <v>855</v>
      </c>
      <c r="N1065">
        <v>53</v>
      </c>
      <c r="O1065" t="s">
        <v>16</v>
      </c>
      <c r="P1065" t="s">
        <v>19</v>
      </c>
      <c r="Q1065" t="s">
        <v>66</v>
      </c>
      <c r="R1065" t="s">
        <v>12</v>
      </c>
      <c r="S1065">
        <v>2</v>
      </c>
      <c r="T1065">
        <v>433.75</v>
      </c>
      <c r="U1065">
        <v>0</v>
      </c>
      <c r="V1065">
        <v>867.5</v>
      </c>
      <c r="W1065" t="s">
        <v>1826</v>
      </c>
    </row>
    <row r="1066" spans="1:23">
      <c r="A1066" s="27">
        <v>45576</v>
      </c>
      <c r="B1066" t="s">
        <v>458</v>
      </c>
      <c r="C1066" t="s">
        <v>1562</v>
      </c>
      <c r="D1066" t="s">
        <v>3853</v>
      </c>
      <c r="E1066" t="s">
        <v>1563</v>
      </c>
      <c r="F1066" t="s">
        <v>3854</v>
      </c>
      <c r="G1066" t="s">
        <v>1645</v>
      </c>
      <c r="H1066" t="s">
        <v>1757</v>
      </c>
      <c r="I1066" t="s">
        <v>1758</v>
      </c>
      <c r="J1066" t="s">
        <v>1759</v>
      </c>
      <c r="K1066" t="s">
        <v>1760</v>
      </c>
      <c r="L1066" t="s">
        <v>1756</v>
      </c>
      <c r="M1066" t="s">
        <v>459</v>
      </c>
      <c r="N1066">
        <v>54</v>
      </c>
      <c r="O1066" t="s">
        <v>9</v>
      </c>
      <c r="P1066" t="s">
        <v>19</v>
      </c>
      <c r="Q1066" t="s">
        <v>18</v>
      </c>
      <c r="R1066" t="s">
        <v>12</v>
      </c>
      <c r="S1066">
        <v>2</v>
      </c>
      <c r="T1066">
        <v>443.09</v>
      </c>
      <c r="U1066">
        <v>0.02</v>
      </c>
      <c r="V1066">
        <v>868.45639999999992</v>
      </c>
      <c r="W1066" t="s">
        <v>1829</v>
      </c>
    </row>
    <row r="1067" spans="1:23">
      <c r="A1067" s="27">
        <v>45578</v>
      </c>
      <c r="B1067" t="s">
        <v>1115</v>
      </c>
      <c r="C1067" t="s">
        <v>1658</v>
      </c>
      <c r="D1067" t="s">
        <v>3915</v>
      </c>
      <c r="E1067" t="s">
        <v>1544</v>
      </c>
      <c r="F1067" t="s">
        <v>3864</v>
      </c>
      <c r="G1067" t="s">
        <v>1597</v>
      </c>
      <c r="H1067" t="s">
        <v>1794</v>
      </c>
      <c r="I1067" t="s">
        <v>1795</v>
      </c>
      <c r="J1067" t="s">
        <v>1759</v>
      </c>
      <c r="K1067" t="s">
        <v>1796</v>
      </c>
      <c r="L1067" t="s">
        <v>1772</v>
      </c>
      <c r="M1067" t="s">
        <v>1116</v>
      </c>
      <c r="N1067">
        <v>54</v>
      </c>
      <c r="O1067" t="s">
        <v>9</v>
      </c>
      <c r="P1067" t="s">
        <v>19</v>
      </c>
      <c r="Q1067" t="s">
        <v>237</v>
      </c>
      <c r="R1067" t="s">
        <v>12</v>
      </c>
      <c r="S1067">
        <v>1</v>
      </c>
      <c r="T1067">
        <v>967.76</v>
      </c>
      <c r="U1067">
        <v>0.09</v>
      </c>
      <c r="V1067">
        <v>880.66160000000002</v>
      </c>
      <c r="W1067" t="s">
        <v>1829</v>
      </c>
    </row>
    <row r="1068" spans="1:23">
      <c r="A1068" s="27">
        <v>45579</v>
      </c>
      <c r="B1068" t="s">
        <v>1023</v>
      </c>
      <c r="C1068" t="s">
        <v>1730</v>
      </c>
      <c r="D1068" t="s">
        <v>3952</v>
      </c>
      <c r="E1068" t="s">
        <v>1547</v>
      </c>
      <c r="F1068" t="s">
        <v>3894</v>
      </c>
      <c r="G1068" t="s">
        <v>1591</v>
      </c>
      <c r="H1068" t="s">
        <v>1813</v>
      </c>
      <c r="I1068" t="s">
        <v>1814</v>
      </c>
      <c r="J1068" t="s">
        <v>1754</v>
      </c>
      <c r="K1068" t="s">
        <v>1815</v>
      </c>
      <c r="L1068" t="s">
        <v>1772</v>
      </c>
      <c r="M1068" t="s">
        <v>1024</v>
      </c>
      <c r="N1068">
        <v>60</v>
      </c>
      <c r="O1068" t="s">
        <v>9</v>
      </c>
      <c r="P1068" t="s">
        <v>19</v>
      </c>
      <c r="Q1068" t="s">
        <v>201</v>
      </c>
      <c r="R1068" t="s">
        <v>12</v>
      </c>
      <c r="S1068">
        <v>2</v>
      </c>
      <c r="T1068">
        <v>600.03</v>
      </c>
      <c r="U1068">
        <v>0.26</v>
      </c>
      <c r="V1068">
        <v>888.0444</v>
      </c>
      <c r="W1068" t="s">
        <v>1826</v>
      </c>
    </row>
    <row r="1069" spans="1:23">
      <c r="A1069" s="27">
        <v>45580</v>
      </c>
      <c r="B1069" t="s">
        <v>275</v>
      </c>
      <c r="C1069" t="s">
        <v>1604</v>
      </c>
      <c r="D1069" t="s">
        <v>3883</v>
      </c>
      <c r="E1069" t="s">
        <v>1566</v>
      </c>
      <c r="F1069" t="s">
        <v>3848</v>
      </c>
      <c r="G1069" t="s">
        <v>1639</v>
      </c>
      <c r="H1069" t="s">
        <v>1804</v>
      </c>
      <c r="I1069" t="s">
        <v>1805</v>
      </c>
      <c r="J1069" t="s">
        <v>1784</v>
      </c>
      <c r="K1069" t="s">
        <v>1806</v>
      </c>
      <c r="L1069" t="s">
        <v>1756</v>
      </c>
      <c r="M1069" t="s">
        <v>276</v>
      </c>
      <c r="N1069">
        <v>61</v>
      </c>
      <c r="O1069" t="s">
        <v>16</v>
      </c>
      <c r="P1069" t="s">
        <v>19</v>
      </c>
      <c r="Q1069" t="s">
        <v>81</v>
      </c>
      <c r="R1069" t="s">
        <v>12</v>
      </c>
      <c r="S1069">
        <v>2</v>
      </c>
      <c r="T1069">
        <v>619.12</v>
      </c>
      <c r="U1069">
        <v>0.28000000000000003</v>
      </c>
      <c r="V1069">
        <v>891.53279999999995</v>
      </c>
      <c r="W1069" t="s">
        <v>1824</v>
      </c>
    </row>
    <row r="1070" spans="1:23">
      <c r="A1070" s="27">
        <v>45586</v>
      </c>
      <c r="B1070" t="s">
        <v>419</v>
      </c>
      <c r="C1070" t="s">
        <v>1568</v>
      </c>
      <c r="D1070" t="s">
        <v>3857</v>
      </c>
      <c r="E1070" t="s">
        <v>1544</v>
      </c>
      <c r="F1070" t="s">
        <v>3858</v>
      </c>
      <c r="G1070" t="s">
        <v>1661</v>
      </c>
      <c r="H1070" t="s">
        <v>1810</v>
      </c>
      <c r="I1070" t="s">
        <v>1811</v>
      </c>
      <c r="J1070" t="s">
        <v>1754</v>
      </c>
      <c r="K1070" t="s">
        <v>1812</v>
      </c>
      <c r="L1070" t="s">
        <v>1756</v>
      </c>
      <c r="M1070" t="s">
        <v>420</v>
      </c>
      <c r="N1070">
        <v>62</v>
      </c>
      <c r="O1070" t="s">
        <v>9</v>
      </c>
      <c r="P1070" t="s">
        <v>19</v>
      </c>
      <c r="Q1070" t="s">
        <v>237</v>
      </c>
      <c r="R1070" t="s">
        <v>12</v>
      </c>
      <c r="S1070">
        <v>2</v>
      </c>
      <c r="T1070">
        <v>635.39</v>
      </c>
      <c r="U1070">
        <v>0.28999999999999998</v>
      </c>
      <c r="V1070">
        <v>902.25379999999996</v>
      </c>
      <c r="W1070" t="s">
        <v>1824</v>
      </c>
    </row>
    <row r="1071" spans="1:23">
      <c r="A1071" s="27">
        <v>45587</v>
      </c>
      <c r="B1071" t="s">
        <v>1050</v>
      </c>
      <c r="C1071" t="s">
        <v>1656</v>
      </c>
      <c r="D1071" t="s">
        <v>3914</v>
      </c>
      <c r="E1071" t="s">
        <v>1566</v>
      </c>
      <c r="F1071" t="s">
        <v>3848</v>
      </c>
      <c r="G1071" t="s">
        <v>1721</v>
      </c>
      <c r="H1071" t="s">
        <v>1789</v>
      </c>
      <c r="I1071" t="s">
        <v>1790</v>
      </c>
      <c r="J1071" t="s">
        <v>1754</v>
      </c>
      <c r="K1071" t="s">
        <v>1791</v>
      </c>
      <c r="L1071" t="s">
        <v>1772</v>
      </c>
      <c r="M1071" t="s">
        <v>1051</v>
      </c>
      <c r="N1071">
        <v>50</v>
      </c>
      <c r="O1071" t="s">
        <v>16</v>
      </c>
      <c r="P1071" t="s">
        <v>19</v>
      </c>
      <c r="Q1071" t="s">
        <v>254</v>
      </c>
      <c r="R1071" t="s">
        <v>12</v>
      </c>
      <c r="S1071">
        <v>4</v>
      </c>
      <c r="T1071">
        <v>250.64</v>
      </c>
      <c r="U1071">
        <v>0.1</v>
      </c>
      <c r="V1071">
        <v>902.30399999999997</v>
      </c>
      <c r="W1071" t="s">
        <v>1826</v>
      </c>
    </row>
    <row r="1072" spans="1:23">
      <c r="A1072" s="27">
        <v>45587</v>
      </c>
      <c r="B1072" t="s">
        <v>1458</v>
      </c>
      <c r="C1072" t="s">
        <v>1716</v>
      </c>
      <c r="D1072" t="s">
        <v>3945</v>
      </c>
      <c r="E1072" t="s">
        <v>1544</v>
      </c>
      <c r="F1072" t="s">
        <v>3929</v>
      </c>
      <c r="G1072" t="s">
        <v>1677</v>
      </c>
      <c r="H1072" t="s">
        <v>1782</v>
      </c>
      <c r="I1072" t="s">
        <v>1783</v>
      </c>
      <c r="J1072" t="s">
        <v>1784</v>
      </c>
      <c r="K1072" t="s">
        <v>1785</v>
      </c>
      <c r="L1072" t="s">
        <v>1772</v>
      </c>
      <c r="M1072" t="s">
        <v>1459</v>
      </c>
      <c r="N1072">
        <v>53</v>
      </c>
      <c r="O1072" t="s">
        <v>9</v>
      </c>
      <c r="P1072" t="s">
        <v>19</v>
      </c>
      <c r="Q1072" t="s">
        <v>18</v>
      </c>
      <c r="R1072" t="s">
        <v>12</v>
      </c>
      <c r="S1072">
        <v>1</v>
      </c>
      <c r="T1072">
        <v>905.23</v>
      </c>
      <c r="U1072">
        <v>0</v>
      </c>
      <c r="V1072">
        <v>905.23</v>
      </c>
      <c r="W1072" t="s">
        <v>1824</v>
      </c>
    </row>
    <row r="1073" spans="1:23">
      <c r="A1073" s="27">
        <v>45589</v>
      </c>
      <c r="B1073" t="s">
        <v>863</v>
      </c>
      <c r="C1073" t="s">
        <v>1646</v>
      </c>
      <c r="D1073" t="s">
        <v>3908</v>
      </c>
      <c r="E1073" t="s">
        <v>1558</v>
      </c>
      <c r="F1073" t="s">
        <v>3909</v>
      </c>
      <c r="G1073" t="s">
        <v>1651</v>
      </c>
      <c r="H1073" t="s">
        <v>1797</v>
      </c>
      <c r="I1073" t="s">
        <v>1798</v>
      </c>
      <c r="J1073" t="s">
        <v>1754</v>
      </c>
      <c r="K1073" t="s">
        <v>129</v>
      </c>
      <c r="L1073" t="s">
        <v>1756</v>
      </c>
      <c r="M1073" t="s">
        <v>3992</v>
      </c>
      <c r="N1073">
        <v>64</v>
      </c>
      <c r="O1073" t="s">
        <v>9</v>
      </c>
      <c r="P1073" t="s">
        <v>19</v>
      </c>
      <c r="Q1073" t="s">
        <v>18</v>
      </c>
      <c r="R1073" t="s">
        <v>12</v>
      </c>
      <c r="S1073">
        <v>2</v>
      </c>
      <c r="T1073">
        <v>620.71</v>
      </c>
      <c r="U1073">
        <v>0.27</v>
      </c>
      <c r="V1073">
        <v>906.23660000000007</v>
      </c>
      <c r="W1073" t="s">
        <v>1829</v>
      </c>
    </row>
    <row r="1074" spans="1:23">
      <c r="A1074" s="27">
        <v>45589</v>
      </c>
      <c r="B1074" t="s">
        <v>1371</v>
      </c>
      <c r="C1074" t="s">
        <v>1576</v>
      </c>
      <c r="D1074" t="s">
        <v>3863</v>
      </c>
      <c r="E1074" t="s">
        <v>1544</v>
      </c>
      <c r="F1074" t="s">
        <v>3864</v>
      </c>
      <c r="G1074" t="s">
        <v>1721</v>
      </c>
      <c r="H1074" t="s">
        <v>1786</v>
      </c>
      <c r="I1074" t="s">
        <v>1787</v>
      </c>
      <c r="J1074" t="s">
        <v>1763</v>
      </c>
      <c r="K1074" t="s">
        <v>1788</v>
      </c>
      <c r="L1074" t="s">
        <v>1756</v>
      </c>
      <c r="M1074" t="s">
        <v>1372</v>
      </c>
      <c r="N1074">
        <v>51</v>
      </c>
      <c r="O1074" t="s">
        <v>9</v>
      </c>
      <c r="P1074" t="s">
        <v>19</v>
      </c>
      <c r="Q1074" t="s">
        <v>74</v>
      </c>
      <c r="R1074" t="s">
        <v>12</v>
      </c>
      <c r="S1074">
        <v>3</v>
      </c>
      <c r="T1074">
        <v>318.43</v>
      </c>
      <c r="U1074">
        <v>0.05</v>
      </c>
      <c r="V1074">
        <v>907.52549999999997</v>
      </c>
      <c r="W1074" t="s">
        <v>1829</v>
      </c>
    </row>
    <row r="1075" spans="1:23">
      <c r="A1075" s="27">
        <v>45589</v>
      </c>
      <c r="B1075" t="s">
        <v>372</v>
      </c>
      <c r="C1075" t="s">
        <v>1684</v>
      </c>
      <c r="D1075" t="s">
        <v>3928</v>
      </c>
      <c r="E1075" t="s">
        <v>1544</v>
      </c>
      <c r="F1075" t="s">
        <v>3929</v>
      </c>
      <c r="G1075" t="s">
        <v>1721</v>
      </c>
      <c r="H1075" t="s">
        <v>1792</v>
      </c>
      <c r="I1075" t="s">
        <v>1793</v>
      </c>
      <c r="J1075" t="s">
        <v>1763</v>
      </c>
      <c r="K1075" t="s">
        <v>395</v>
      </c>
      <c r="L1075" t="s">
        <v>1772</v>
      </c>
      <c r="M1075" t="s">
        <v>373</v>
      </c>
      <c r="N1075">
        <v>50</v>
      </c>
      <c r="O1075" t="s">
        <v>16</v>
      </c>
      <c r="P1075" t="s">
        <v>19</v>
      </c>
      <c r="Q1075" t="s">
        <v>184</v>
      </c>
      <c r="R1075" t="s">
        <v>12</v>
      </c>
      <c r="S1075">
        <v>1</v>
      </c>
      <c r="T1075">
        <v>935.78</v>
      </c>
      <c r="U1075">
        <v>0.03</v>
      </c>
      <c r="V1075">
        <v>907.70659999999998</v>
      </c>
      <c r="W1075" t="s">
        <v>1826</v>
      </c>
    </row>
    <row r="1076" spans="1:23">
      <c r="A1076" s="27">
        <v>45590</v>
      </c>
      <c r="B1076" t="s">
        <v>1029</v>
      </c>
      <c r="C1076" t="s">
        <v>1696</v>
      </c>
      <c r="D1076" t="s">
        <v>3935</v>
      </c>
      <c r="E1076" t="s">
        <v>1563</v>
      </c>
      <c r="F1076" t="s">
        <v>3854</v>
      </c>
      <c r="G1076" t="s">
        <v>1599</v>
      </c>
      <c r="H1076" t="s">
        <v>1794</v>
      </c>
      <c r="I1076" t="s">
        <v>1795</v>
      </c>
      <c r="J1076" t="s">
        <v>1759</v>
      </c>
      <c r="K1076" t="s">
        <v>1796</v>
      </c>
      <c r="L1076" t="s">
        <v>1772</v>
      </c>
      <c r="M1076" t="s">
        <v>1030</v>
      </c>
      <c r="N1076">
        <v>62</v>
      </c>
      <c r="O1076" t="s">
        <v>16</v>
      </c>
      <c r="P1076" t="s">
        <v>19</v>
      </c>
      <c r="Q1076" t="s">
        <v>140</v>
      </c>
      <c r="R1076" t="s">
        <v>12</v>
      </c>
      <c r="S1076">
        <v>3</v>
      </c>
      <c r="T1076">
        <v>306.52</v>
      </c>
      <c r="U1076">
        <v>0.01</v>
      </c>
      <c r="V1076">
        <v>910.36439999999993</v>
      </c>
      <c r="W1076" t="s">
        <v>1829</v>
      </c>
    </row>
    <row r="1077" spans="1:23">
      <c r="A1077" s="27">
        <v>45590</v>
      </c>
      <c r="B1077" t="s">
        <v>1400</v>
      </c>
      <c r="C1077" t="s">
        <v>1718</v>
      </c>
      <c r="D1077" t="s">
        <v>3946</v>
      </c>
      <c r="E1077" t="s">
        <v>1547</v>
      </c>
      <c r="F1077" t="s">
        <v>3848</v>
      </c>
      <c r="G1077" t="s">
        <v>1687</v>
      </c>
      <c r="H1077" t="s">
        <v>1804</v>
      </c>
      <c r="I1077" t="s">
        <v>1805</v>
      </c>
      <c r="J1077" t="s">
        <v>1784</v>
      </c>
      <c r="K1077" t="s">
        <v>1806</v>
      </c>
      <c r="L1077" t="s">
        <v>1756</v>
      </c>
      <c r="M1077" t="s">
        <v>1401</v>
      </c>
      <c r="N1077">
        <v>62</v>
      </c>
      <c r="O1077" t="s">
        <v>16</v>
      </c>
      <c r="P1077" t="s">
        <v>19</v>
      </c>
      <c r="Q1077" t="s">
        <v>62</v>
      </c>
      <c r="R1077" t="s">
        <v>12</v>
      </c>
      <c r="S1077">
        <v>3</v>
      </c>
      <c r="T1077">
        <v>416.44</v>
      </c>
      <c r="U1077">
        <v>0.27</v>
      </c>
      <c r="V1077">
        <v>912.00359999999989</v>
      </c>
      <c r="W1077" t="s">
        <v>1826</v>
      </c>
    </row>
    <row r="1078" spans="1:23">
      <c r="A1078" s="27">
        <v>45592</v>
      </c>
      <c r="B1078" t="s">
        <v>1316</v>
      </c>
      <c r="C1078" t="s">
        <v>1732</v>
      </c>
      <c r="D1078" t="s">
        <v>3953</v>
      </c>
      <c r="E1078" t="s">
        <v>1544</v>
      </c>
      <c r="F1078" t="s">
        <v>3866</v>
      </c>
      <c r="G1078" t="s">
        <v>1679</v>
      </c>
      <c r="H1078" t="s">
        <v>1799</v>
      </c>
      <c r="I1078" t="s">
        <v>1800</v>
      </c>
      <c r="J1078" t="s">
        <v>1763</v>
      </c>
      <c r="K1078" t="s">
        <v>207</v>
      </c>
      <c r="L1078" t="s">
        <v>1765</v>
      </c>
      <c r="M1078" t="s">
        <v>1317</v>
      </c>
      <c r="N1078">
        <v>53</v>
      </c>
      <c r="O1078" t="s">
        <v>9</v>
      </c>
      <c r="P1078" t="s">
        <v>19</v>
      </c>
      <c r="Q1078" t="s">
        <v>328</v>
      </c>
      <c r="R1078" t="s">
        <v>12</v>
      </c>
      <c r="S1078">
        <v>3</v>
      </c>
      <c r="T1078">
        <v>361.65</v>
      </c>
      <c r="U1078">
        <v>0.15</v>
      </c>
      <c r="V1078">
        <v>922.20749999999987</v>
      </c>
      <c r="W1078" t="s">
        <v>1826</v>
      </c>
    </row>
    <row r="1079" spans="1:23">
      <c r="A1079" s="27">
        <v>45593</v>
      </c>
      <c r="B1079" t="s">
        <v>1298</v>
      </c>
      <c r="C1079" t="s">
        <v>1692</v>
      </c>
      <c r="D1079" t="s">
        <v>3933</v>
      </c>
      <c r="E1079" t="s">
        <v>1566</v>
      </c>
      <c r="F1079" t="s">
        <v>3856</v>
      </c>
      <c r="G1079" t="s">
        <v>1625</v>
      </c>
      <c r="H1079" t="s">
        <v>1779</v>
      </c>
      <c r="I1079" t="s">
        <v>1780</v>
      </c>
      <c r="J1079" t="s">
        <v>1763</v>
      </c>
      <c r="K1079" t="s">
        <v>1781</v>
      </c>
      <c r="L1079" t="s">
        <v>1772</v>
      </c>
      <c r="M1079" t="s">
        <v>1299</v>
      </c>
      <c r="N1079">
        <v>60</v>
      </c>
      <c r="O1079" t="s">
        <v>16</v>
      </c>
      <c r="P1079" t="s">
        <v>19</v>
      </c>
      <c r="Q1079" t="s">
        <v>117</v>
      </c>
      <c r="R1079" t="s">
        <v>12</v>
      </c>
      <c r="S1079">
        <v>4</v>
      </c>
      <c r="T1079">
        <v>282.07</v>
      </c>
      <c r="U1079">
        <v>0.18</v>
      </c>
      <c r="V1079">
        <v>925.18960000000004</v>
      </c>
      <c r="W1079" t="s">
        <v>1829</v>
      </c>
    </row>
    <row r="1080" spans="1:23">
      <c r="A1080" s="27">
        <v>45594</v>
      </c>
      <c r="B1080" t="s">
        <v>678</v>
      </c>
      <c r="C1080" t="s">
        <v>1630</v>
      </c>
      <c r="D1080" t="s">
        <v>3899</v>
      </c>
      <c r="E1080" t="s">
        <v>1566</v>
      </c>
      <c r="F1080" t="s">
        <v>3856</v>
      </c>
      <c r="G1080" t="s">
        <v>1687</v>
      </c>
      <c r="H1080" t="s">
        <v>1810</v>
      </c>
      <c r="I1080" t="s">
        <v>1811</v>
      </c>
      <c r="J1080" t="s">
        <v>1754</v>
      </c>
      <c r="K1080" t="s">
        <v>1812</v>
      </c>
      <c r="L1080" t="s">
        <v>1756</v>
      </c>
      <c r="M1080" t="s">
        <v>679</v>
      </c>
      <c r="N1080">
        <v>54</v>
      </c>
      <c r="O1080" t="s">
        <v>9</v>
      </c>
      <c r="P1080" t="s">
        <v>19</v>
      </c>
      <c r="Q1080" t="s">
        <v>88</v>
      </c>
      <c r="R1080" t="s">
        <v>12</v>
      </c>
      <c r="S1080">
        <v>2</v>
      </c>
      <c r="T1080">
        <v>602.54999999999995</v>
      </c>
      <c r="U1080">
        <v>0.23</v>
      </c>
      <c r="V1080">
        <v>927.92699999999991</v>
      </c>
      <c r="W1080" t="s">
        <v>1826</v>
      </c>
    </row>
    <row r="1081" spans="1:23">
      <c r="A1081" s="27">
        <v>45594</v>
      </c>
      <c r="B1081" t="s">
        <v>218</v>
      </c>
      <c r="C1081" t="s">
        <v>1690</v>
      </c>
      <c r="D1081" t="s">
        <v>3932</v>
      </c>
      <c r="E1081" t="s">
        <v>1558</v>
      </c>
      <c r="F1081" t="s">
        <v>3861</v>
      </c>
      <c r="G1081" t="s">
        <v>1597</v>
      </c>
      <c r="H1081" t="s">
        <v>1773</v>
      </c>
      <c r="I1081" t="s">
        <v>1774</v>
      </c>
      <c r="J1081" t="s">
        <v>1759</v>
      </c>
      <c r="K1081" t="s">
        <v>1775</v>
      </c>
      <c r="L1081" t="s">
        <v>1765</v>
      </c>
      <c r="M1081" t="s">
        <v>219</v>
      </c>
      <c r="N1081">
        <v>51</v>
      </c>
      <c r="O1081" t="s">
        <v>9</v>
      </c>
      <c r="P1081" t="s">
        <v>19</v>
      </c>
      <c r="Q1081" t="s">
        <v>359</v>
      </c>
      <c r="R1081" t="s">
        <v>12</v>
      </c>
      <c r="S1081">
        <v>2</v>
      </c>
      <c r="T1081">
        <v>504.98</v>
      </c>
      <c r="U1081">
        <v>0.08</v>
      </c>
      <c r="V1081">
        <v>929.16320000000007</v>
      </c>
      <c r="W1081" t="s">
        <v>1826</v>
      </c>
    </row>
    <row r="1082" spans="1:23">
      <c r="A1082" s="27">
        <v>45597</v>
      </c>
      <c r="B1082" t="s">
        <v>52</v>
      </c>
      <c r="C1082" t="s">
        <v>1706</v>
      </c>
      <c r="D1082" t="s">
        <v>3940</v>
      </c>
      <c r="E1082" t="s">
        <v>1544</v>
      </c>
      <c r="F1082" t="s">
        <v>3852</v>
      </c>
      <c r="G1082" t="s">
        <v>1667</v>
      </c>
      <c r="H1082" t="s">
        <v>1773</v>
      </c>
      <c r="I1082" t="s">
        <v>1774</v>
      </c>
      <c r="J1082" t="s">
        <v>1759</v>
      </c>
      <c r="K1082" t="s">
        <v>1775</v>
      </c>
      <c r="L1082" t="s">
        <v>1765</v>
      </c>
      <c r="M1082" t="s">
        <v>53</v>
      </c>
      <c r="N1082">
        <v>53</v>
      </c>
      <c r="O1082" t="s">
        <v>9</v>
      </c>
      <c r="P1082" t="s">
        <v>19</v>
      </c>
      <c r="Q1082" t="s">
        <v>434</v>
      </c>
      <c r="R1082" t="s">
        <v>12</v>
      </c>
      <c r="S1082">
        <v>1</v>
      </c>
      <c r="T1082">
        <v>989.63</v>
      </c>
      <c r="U1082">
        <v>0.05</v>
      </c>
      <c r="V1082">
        <v>940.1484999999999</v>
      </c>
      <c r="W1082" t="s">
        <v>1824</v>
      </c>
    </row>
    <row r="1083" spans="1:23">
      <c r="A1083" s="27">
        <v>45600</v>
      </c>
      <c r="B1083" t="s">
        <v>1148</v>
      </c>
      <c r="C1083" t="s">
        <v>1600</v>
      </c>
      <c r="D1083" t="s">
        <v>3881</v>
      </c>
      <c r="E1083" t="s">
        <v>1563</v>
      </c>
      <c r="F1083" t="s">
        <v>3854</v>
      </c>
      <c r="G1083" t="s">
        <v>1745</v>
      </c>
      <c r="H1083" t="s">
        <v>1807</v>
      </c>
      <c r="I1083" t="s">
        <v>1808</v>
      </c>
      <c r="J1083" t="s">
        <v>1759</v>
      </c>
      <c r="K1083" t="s">
        <v>1809</v>
      </c>
      <c r="L1083" t="s">
        <v>1756</v>
      </c>
      <c r="M1083" t="s">
        <v>1149</v>
      </c>
      <c r="N1083">
        <v>51</v>
      </c>
      <c r="O1083" t="s">
        <v>9</v>
      </c>
      <c r="P1083" t="s">
        <v>19</v>
      </c>
      <c r="Q1083" t="s">
        <v>92</v>
      </c>
      <c r="R1083" t="s">
        <v>12</v>
      </c>
      <c r="S1083">
        <v>2</v>
      </c>
      <c r="T1083">
        <v>519.29999999999995</v>
      </c>
      <c r="U1083">
        <v>0.09</v>
      </c>
      <c r="V1083">
        <v>945.12599999999998</v>
      </c>
      <c r="W1083" t="s">
        <v>1826</v>
      </c>
    </row>
    <row r="1084" spans="1:23">
      <c r="A1084" s="27">
        <v>45602</v>
      </c>
      <c r="B1084" t="s">
        <v>942</v>
      </c>
      <c r="C1084" t="s">
        <v>1694</v>
      </c>
      <c r="D1084" t="s">
        <v>3934</v>
      </c>
      <c r="E1084" t="s">
        <v>1566</v>
      </c>
      <c r="F1084" t="s">
        <v>3887</v>
      </c>
      <c r="G1084" t="s">
        <v>1635</v>
      </c>
      <c r="H1084" t="s">
        <v>1776</v>
      </c>
      <c r="I1084" t="s">
        <v>1777</v>
      </c>
      <c r="J1084" t="s">
        <v>1754</v>
      </c>
      <c r="K1084" t="s">
        <v>1778</v>
      </c>
      <c r="L1084" t="s">
        <v>1772</v>
      </c>
      <c r="M1084" t="s">
        <v>943</v>
      </c>
      <c r="N1084">
        <v>64</v>
      </c>
      <c r="O1084" t="s">
        <v>9</v>
      </c>
      <c r="P1084" t="s">
        <v>19</v>
      </c>
      <c r="Q1084" t="s">
        <v>291</v>
      </c>
      <c r="R1084" t="s">
        <v>12</v>
      </c>
      <c r="S1084">
        <v>3</v>
      </c>
      <c r="T1084">
        <v>369.32</v>
      </c>
      <c r="U1084">
        <v>0.14000000000000001</v>
      </c>
      <c r="V1084">
        <v>952.84559999999999</v>
      </c>
      <c r="W1084" t="s">
        <v>1826</v>
      </c>
    </row>
    <row r="1085" spans="1:23">
      <c r="A1085" s="27">
        <v>45602</v>
      </c>
      <c r="B1085" t="s">
        <v>1403</v>
      </c>
      <c r="C1085" t="s">
        <v>1668</v>
      </c>
      <c r="D1085" t="s">
        <v>3920</v>
      </c>
      <c r="E1085" t="s">
        <v>1558</v>
      </c>
      <c r="F1085" t="s">
        <v>3909</v>
      </c>
      <c r="G1085" t="s">
        <v>1550</v>
      </c>
      <c r="H1085" t="s">
        <v>1810</v>
      </c>
      <c r="I1085" t="s">
        <v>1811</v>
      </c>
      <c r="J1085" t="s">
        <v>1754</v>
      </c>
      <c r="K1085" t="s">
        <v>1812</v>
      </c>
      <c r="L1085" t="s">
        <v>1756</v>
      </c>
      <c r="M1085" t="s">
        <v>1404</v>
      </c>
      <c r="N1085">
        <v>60</v>
      </c>
      <c r="O1085" t="s">
        <v>9</v>
      </c>
      <c r="P1085" t="s">
        <v>19</v>
      </c>
      <c r="Q1085" t="s">
        <v>233</v>
      </c>
      <c r="R1085" t="s">
        <v>12</v>
      </c>
      <c r="S1085">
        <v>3</v>
      </c>
      <c r="T1085">
        <v>345.43</v>
      </c>
      <c r="U1085">
        <v>0.08</v>
      </c>
      <c r="V1085">
        <v>953.38679999999999</v>
      </c>
      <c r="W1085" t="s">
        <v>1826</v>
      </c>
    </row>
    <row r="1086" spans="1:23">
      <c r="A1086" s="27">
        <v>45602</v>
      </c>
      <c r="B1086" t="s">
        <v>1056</v>
      </c>
      <c r="C1086" t="s">
        <v>1696</v>
      </c>
      <c r="D1086" t="s">
        <v>3935</v>
      </c>
      <c r="E1086" t="s">
        <v>1563</v>
      </c>
      <c r="F1086" t="s">
        <v>3854</v>
      </c>
      <c r="G1086" t="s">
        <v>1707</v>
      </c>
      <c r="H1086" t="s">
        <v>1799</v>
      </c>
      <c r="I1086" t="s">
        <v>1800</v>
      </c>
      <c r="J1086" t="s">
        <v>1763</v>
      </c>
      <c r="K1086" t="s">
        <v>207</v>
      </c>
      <c r="L1086" t="s">
        <v>1765</v>
      </c>
      <c r="M1086" t="s">
        <v>1057</v>
      </c>
      <c r="N1086">
        <v>58</v>
      </c>
      <c r="O1086" t="s">
        <v>16</v>
      </c>
      <c r="P1086" t="s">
        <v>19</v>
      </c>
      <c r="Q1086" t="s">
        <v>47</v>
      </c>
      <c r="R1086" t="s">
        <v>12</v>
      </c>
      <c r="S1086">
        <v>2</v>
      </c>
      <c r="T1086">
        <v>611.21</v>
      </c>
      <c r="U1086">
        <v>0.22</v>
      </c>
      <c r="V1086">
        <v>953.48760000000004</v>
      </c>
      <c r="W1086" t="s">
        <v>1824</v>
      </c>
    </row>
    <row r="1087" spans="1:23">
      <c r="A1087" s="27">
        <v>45603</v>
      </c>
      <c r="B1087" t="s">
        <v>100</v>
      </c>
      <c r="C1087" t="s">
        <v>1708</v>
      </c>
      <c r="D1087" t="s">
        <v>3941</v>
      </c>
      <c r="E1087" t="s">
        <v>1544</v>
      </c>
      <c r="F1087" t="s">
        <v>3858</v>
      </c>
      <c r="G1087" t="s">
        <v>1741</v>
      </c>
      <c r="H1087" t="s">
        <v>1807</v>
      </c>
      <c r="I1087" t="s">
        <v>1808</v>
      </c>
      <c r="J1087" t="s">
        <v>1759</v>
      </c>
      <c r="K1087" t="s">
        <v>1809</v>
      </c>
      <c r="L1087" t="s">
        <v>1756</v>
      </c>
      <c r="M1087" t="s">
        <v>101</v>
      </c>
      <c r="N1087">
        <v>52</v>
      </c>
      <c r="O1087" t="s">
        <v>16</v>
      </c>
      <c r="P1087" t="s">
        <v>19</v>
      </c>
      <c r="Q1087" t="s">
        <v>88</v>
      </c>
      <c r="R1087" t="s">
        <v>12</v>
      </c>
      <c r="S1087">
        <v>2</v>
      </c>
      <c r="T1087">
        <v>588.9</v>
      </c>
      <c r="U1087">
        <v>0.19</v>
      </c>
      <c r="V1087">
        <v>954.01800000000003</v>
      </c>
      <c r="W1087" t="s">
        <v>1824</v>
      </c>
    </row>
    <row r="1088" spans="1:23">
      <c r="A1088" s="27">
        <v>45606</v>
      </c>
      <c r="B1088" t="s">
        <v>1071</v>
      </c>
      <c r="C1088" t="s">
        <v>1630</v>
      </c>
      <c r="D1088" t="s">
        <v>3899</v>
      </c>
      <c r="E1088" t="s">
        <v>1566</v>
      </c>
      <c r="F1088" t="s">
        <v>3856</v>
      </c>
      <c r="G1088" t="s">
        <v>1621</v>
      </c>
      <c r="H1088" t="s">
        <v>1797</v>
      </c>
      <c r="I1088" t="s">
        <v>1798</v>
      </c>
      <c r="J1088" t="s">
        <v>1754</v>
      </c>
      <c r="K1088" t="s">
        <v>129</v>
      </c>
      <c r="L1088" t="s">
        <v>1756</v>
      </c>
      <c r="M1088" t="s">
        <v>1072</v>
      </c>
      <c r="N1088">
        <v>56</v>
      </c>
      <c r="O1088" t="s">
        <v>16</v>
      </c>
      <c r="P1088" t="s">
        <v>19</v>
      </c>
      <c r="Q1088" t="s">
        <v>88</v>
      </c>
      <c r="R1088" t="s">
        <v>12</v>
      </c>
      <c r="S1088">
        <v>2</v>
      </c>
      <c r="T1088">
        <v>555.54999999999995</v>
      </c>
      <c r="U1088">
        <v>0.14000000000000001</v>
      </c>
      <c r="V1088">
        <v>955.54599999999994</v>
      </c>
      <c r="W1088" t="s">
        <v>1824</v>
      </c>
    </row>
    <row r="1089" spans="1:23">
      <c r="A1089" s="27">
        <v>45607</v>
      </c>
      <c r="B1089" t="s">
        <v>275</v>
      </c>
      <c r="C1089" t="s">
        <v>1726</v>
      </c>
      <c r="D1089" t="s">
        <v>3950</v>
      </c>
      <c r="E1089" t="s">
        <v>1558</v>
      </c>
      <c r="F1089" t="s">
        <v>3906</v>
      </c>
      <c r="G1089" t="s">
        <v>1701</v>
      </c>
      <c r="H1089" t="s">
        <v>1789</v>
      </c>
      <c r="I1089" t="s">
        <v>1790</v>
      </c>
      <c r="J1089" t="s">
        <v>1754</v>
      </c>
      <c r="K1089" t="s">
        <v>1791</v>
      </c>
      <c r="L1089" t="s">
        <v>1772</v>
      </c>
      <c r="M1089" t="s">
        <v>276</v>
      </c>
      <c r="N1089">
        <v>61</v>
      </c>
      <c r="O1089" t="s">
        <v>16</v>
      </c>
      <c r="P1089" t="s">
        <v>19</v>
      </c>
      <c r="Q1089" t="s">
        <v>287</v>
      </c>
      <c r="R1089" t="s">
        <v>12</v>
      </c>
      <c r="S1089">
        <v>3</v>
      </c>
      <c r="T1089">
        <v>437.96</v>
      </c>
      <c r="U1089">
        <v>0.27</v>
      </c>
      <c r="V1089">
        <v>959.13239999999985</v>
      </c>
      <c r="W1089" t="s">
        <v>1826</v>
      </c>
    </row>
    <row r="1090" spans="1:23">
      <c r="A1090" s="27">
        <v>45607</v>
      </c>
      <c r="B1090" t="s">
        <v>902</v>
      </c>
      <c r="C1090" t="s">
        <v>1584</v>
      </c>
      <c r="D1090" t="s">
        <v>3870</v>
      </c>
      <c r="E1090" t="s">
        <v>1547</v>
      </c>
      <c r="F1090" t="s">
        <v>3846</v>
      </c>
      <c r="G1090" t="s">
        <v>1655</v>
      </c>
      <c r="H1090" t="s">
        <v>1792</v>
      </c>
      <c r="I1090" t="s">
        <v>1793</v>
      </c>
      <c r="J1090" t="s">
        <v>1763</v>
      </c>
      <c r="K1090" t="s">
        <v>395</v>
      </c>
      <c r="L1090" t="s">
        <v>1772</v>
      </c>
      <c r="M1090" t="s">
        <v>903</v>
      </c>
      <c r="N1090">
        <v>54</v>
      </c>
      <c r="O1090" t="s">
        <v>9</v>
      </c>
      <c r="P1090" t="s">
        <v>19</v>
      </c>
      <c r="Q1090" t="s">
        <v>156</v>
      </c>
      <c r="R1090" t="s">
        <v>12</v>
      </c>
      <c r="S1090">
        <v>1</v>
      </c>
      <c r="T1090">
        <v>974.52</v>
      </c>
      <c r="U1090">
        <v>0.01</v>
      </c>
      <c r="V1090">
        <v>964.77480000000003</v>
      </c>
      <c r="W1090" t="s">
        <v>1829</v>
      </c>
    </row>
    <row r="1091" spans="1:23">
      <c r="A1091" s="27">
        <v>45608</v>
      </c>
      <c r="B1091" t="s">
        <v>1400</v>
      </c>
      <c r="C1091" t="s">
        <v>1706</v>
      </c>
      <c r="D1091" t="s">
        <v>3940</v>
      </c>
      <c r="E1091" t="s">
        <v>1544</v>
      </c>
      <c r="F1091" t="s">
        <v>3852</v>
      </c>
      <c r="G1091" t="s">
        <v>1601</v>
      </c>
      <c r="H1091" t="s">
        <v>1810</v>
      </c>
      <c r="I1091" t="s">
        <v>1811</v>
      </c>
      <c r="J1091" t="s">
        <v>1754</v>
      </c>
      <c r="K1091" t="s">
        <v>1812</v>
      </c>
      <c r="L1091" t="s">
        <v>1756</v>
      </c>
      <c r="M1091" t="s">
        <v>1401</v>
      </c>
      <c r="N1091">
        <v>62</v>
      </c>
      <c r="O1091" t="s">
        <v>16</v>
      </c>
      <c r="P1091" t="s">
        <v>19</v>
      </c>
      <c r="Q1091" t="s">
        <v>25</v>
      </c>
      <c r="R1091" t="s">
        <v>12</v>
      </c>
      <c r="S1091">
        <v>2</v>
      </c>
      <c r="T1091">
        <v>504.26</v>
      </c>
      <c r="U1091">
        <v>0.04</v>
      </c>
      <c r="V1091">
        <v>968.17919999999992</v>
      </c>
      <c r="W1091" t="s">
        <v>1829</v>
      </c>
    </row>
    <row r="1092" spans="1:23">
      <c r="A1092" s="27">
        <v>45608</v>
      </c>
      <c r="B1092" t="s">
        <v>779</v>
      </c>
      <c r="C1092" t="s">
        <v>1612</v>
      </c>
      <c r="D1092" t="s">
        <v>3888</v>
      </c>
      <c r="E1092" t="s">
        <v>1558</v>
      </c>
      <c r="F1092" t="s">
        <v>3850</v>
      </c>
      <c r="G1092" t="s">
        <v>1729</v>
      </c>
      <c r="H1092" t="s">
        <v>1794</v>
      </c>
      <c r="I1092" t="s">
        <v>1795</v>
      </c>
      <c r="J1092" t="s">
        <v>1759</v>
      </c>
      <c r="K1092" t="s">
        <v>1796</v>
      </c>
      <c r="L1092" t="s">
        <v>1772</v>
      </c>
      <c r="M1092" t="s">
        <v>780</v>
      </c>
      <c r="N1092">
        <v>56</v>
      </c>
      <c r="O1092" t="s">
        <v>16</v>
      </c>
      <c r="P1092" t="s">
        <v>19</v>
      </c>
      <c r="Q1092" t="s">
        <v>317</v>
      </c>
      <c r="R1092" t="s">
        <v>12</v>
      </c>
      <c r="S1092">
        <v>4</v>
      </c>
      <c r="T1092">
        <v>303.56</v>
      </c>
      <c r="U1092">
        <v>0.2</v>
      </c>
      <c r="V1092">
        <v>971.39200000000005</v>
      </c>
      <c r="W1092" t="s">
        <v>1829</v>
      </c>
    </row>
    <row r="1093" spans="1:23">
      <c r="A1093" s="27">
        <v>45609</v>
      </c>
      <c r="B1093" t="s">
        <v>1472</v>
      </c>
      <c r="C1093" t="s">
        <v>1610</v>
      </c>
      <c r="D1093" t="s">
        <v>3886</v>
      </c>
      <c r="E1093" t="s">
        <v>1566</v>
      </c>
      <c r="F1093" t="s">
        <v>3887</v>
      </c>
      <c r="G1093" t="s">
        <v>1593</v>
      </c>
      <c r="H1093" t="s">
        <v>1810</v>
      </c>
      <c r="I1093" t="s">
        <v>1811</v>
      </c>
      <c r="J1093" t="s">
        <v>1754</v>
      </c>
      <c r="K1093" t="s">
        <v>1812</v>
      </c>
      <c r="L1093" t="s">
        <v>1756</v>
      </c>
      <c r="M1093" t="s">
        <v>4002</v>
      </c>
      <c r="N1093">
        <v>59</v>
      </c>
      <c r="O1093" t="s">
        <v>9</v>
      </c>
      <c r="P1093" t="s">
        <v>19</v>
      </c>
      <c r="Q1093" t="s">
        <v>313</v>
      </c>
      <c r="R1093" t="s">
        <v>12</v>
      </c>
      <c r="S1093">
        <v>2</v>
      </c>
      <c r="T1093">
        <v>695.02</v>
      </c>
      <c r="U1093">
        <v>0.3</v>
      </c>
      <c r="V1093">
        <v>973.02799999999991</v>
      </c>
      <c r="W1093" t="s">
        <v>1826</v>
      </c>
    </row>
    <row r="1094" spans="1:23">
      <c r="A1094" s="27">
        <v>45610</v>
      </c>
      <c r="B1094" t="s">
        <v>1440</v>
      </c>
      <c r="C1094" t="s">
        <v>1642</v>
      </c>
      <c r="D1094" t="s">
        <v>3905</v>
      </c>
      <c r="E1094" t="s">
        <v>1558</v>
      </c>
      <c r="F1094" t="s">
        <v>3906</v>
      </c>
      <c r="G1094" t="s">
        <v>1701</v>
      </c>
      <c r="H1094" t="s">
        <v>1799</v>
      </c>
      <c r="I1094" t="s">
        <v>1800</v>
      </c>
      <c r="J1094" t="s">
        <v>1763</v>
      </c>
      <c r="K1094" t="s">
        <v>207</v>
      </c>
      <c r="L1094" t="s">
        <v>1765</v>
      </c>
      <c r="M1094" t="s">
        <v>1441</v>
      </c>
      <c r="N1094">
        <v>63</v>
      </c>
      <c r="O1094" t="s">
        <v>16</v>
      </c>
      <c r="P1094" t="s">
        <v>19</v>
      </c>
      <c r="Q1094" t="s">
        <v>30</v>
      </c>
      <c r="R1094" t="s">
        <v>12</v>
      </c>
      <c r="S1094">
        <v>2</v>
      </c>
      <c r="T1094">
        <v>680.16</v>
      </c>
      <c r="U1094">
        <v>0.28000000000000003</v>
      </c>
      <c r="V1094">
        <v>979.43039999999996</v>
      </c>
      <c r="W1094" t="s">
        <v>1824</v>
      </c>
    </row>
    <row r="1095" spans="1:23">
      <c r="A1095" s="27">
        <v>45613</v>
      </c>
      <c r="B1095" t="s">
        <v>467</v>
      </c>
      <c r="C1095" t="s">
        <v>1600</v>
      </c>
      <c r="D1095" t="s">
        <v>3881</v>
      </c>
      <c r="E1095" t="s">
        <v>1563</v>
      </c>
      <c r="F1095" t="s">
        <v>3854</v>
      </c>
      <c r="G1095" t="s">
        <v>1571</v>
      </c>
      <c r="H1095" t="s">
        <v>1773</v>
      </c>
      <c r="I1095" t="s">
        <v>1774</v>
      </c>
      <c r="J1095" t="s">
        <v>1759</v>
      </c>
      <c r="K1095" t="s">
        <v>1775</v>
      </c>
      <c r="L1095" t="s">
        <v>1765</v>
      </c>
      <c r="M1095" t="s">
        <v>468</v>
      </c>
      <c r="N1095">
        <v>55</v>
      </c>
      <c r="O1095" t="s">
        <v>16</v>
      </c>
      <c r="P1095" t="s">
        <v>19</v>
      </c>
      <c r="Q1095" t="s">
        <v>156</v>
      </c>
      <c r="R1095" t="s">
        <v>12</v>
      </c>
      <c r="S1095">
        <v>4</v>
      </c>
      <c r="T1095">
        <v>282.18</v>
      </c>
      <c r="U1095">
        <v>0.13</v>
      </c>
      <c r="V1095">
        <v>981.9864</v>
      </c>
      <c r="W1095" t="s">
        <v>1829</v>
      </c>
    </row>
    <row r="1096" spans="1:23">
      <c r="A1096" s="27">
        <v>45614</v>
      </c>
      <c r="B1096" t="s">
        <v>230</v>
      </c>
      <c r="C1096" t="s">
        <v>1704</v>
      </c>
      <c r="D1096" t="s">
        <v>3939</v>
      </c>
      <c r="E1096" t="s">
        <v>1544</v>
      </c>
      <c r="F1096" t="s">
        <v>3864</v>
      </c>
      <c r="G1096" t="s">
        <v>1693</v>
      </c>
      <c r="H1096" t="s">
        <v>1794</v>
      </c>
      <c r="I1096" t="s">
        <v>1795</v>
      </c>
      <c r="J1096" t="s">
        <v>1759</v>
      </c>
      <c r="K1096" t="s">
        <v>1796</v>
      </c>
      <c r="L1096" t="s">
        <v>1772</v>
      </c>
      <c r="M1096" t="s">
        <v>231</v>
      </c>
      <c r="N1096">
        <v>50</v>
      </c>
      <c r="O1096" t="s">
        <v>9</v>
      </c>
      <c r="P1096" t="s">
        <v>19</v>
      </c>
      <c r="Q1096" t="s">
        <v>233</v>
      </c>
      <c r="R1096" t="s">
        <v>12</v>
      </c>
      <c r="S1096">
        <v>1</v>
      </c>
      <c r="T1096">
        <v>984.37</v>
      </c>
      <c r="U1096">
        <v>0</v>
      </c>
      <c r="V1096">
        <v>984.37</v>
      </c>
      <c r="W1096" t="s">
        <v>1826</v>
      </c>
    </row>
    <row r="1097" spans="1:23">
      <c r="A1097" s="27">
        <v>45615</v>
      </c>
      <c r="B1097" t="s">
        <v>1524</v>
      </c>
      <c r="C1097" t="s">
        <v>1704</v>
      </c>
      <c r="D1097" t="s">
        <v>3939</v>
      </c>
      <c r="E1097" t="s">
        <v>1544</v>
      </c>
      <c r="F1097" t="s">
        <v>3864</v>
      </c>
      <c r="G1097" t="s">
        <v>1697</v>
      </c>
      <c r="H1097" t="s">
        <v>1782</v>
      </c>
      <c r="I1097" t="s">
        <v>1783</v>
      </c>
      <c r="J1097" t="s">
        <v>1784</v>
      </c>
      <c r="K1097" t="s">
        <v>1785</v>
      </c>
      <c r="L1097" t="s">
        <v>1772</v>
      </c>
      <c r="M1097" t="s">
        <v>1525</v>
      </c>
      <c r="N1097">
        <v>56</v>
      </c>
      <c r="O1097" t="s">
        <v>9</v>
      </c>
      <c r="P1097" t="s">
        <v>19</v>
      </c>
      <c r="Q1097" t="s">
        <v>62</v>
      </c>
      <c r="R1097" t="s">
        <v>12</v>
      </c>
      <c r="S1097">
        <v>2</v>
      </c>
      <c r="T1097">
        <v>552.49</v>
      </c>
      <c r="U1097">
        <v>0.1</v>
      </c>
      <c r="V1097">
        <v>994.48200000000008</v>
      </c>
      <c r="W1097" t="s">
        <v>1826</v>
      </c>
    </row>
    <row r="1098" spans="1:23">
      <c r="A1098" s="27">
        <v>45615</v>
      </c>
      <c r="B1098" t="s">
        <v>520</v>
      </c>
      <c r="C1098" t="s">
        <v>1692</v>
      </c>
      <c r="D1098" t="s">
        <v>3933</v>
      </c>
      <c r="E1098" t="s">
        <v>1566</v>
      </c>
      <c r="F1098" t="s">
        <v>3856</v>
      </c>
      <c r="G1098" t="s">
        <v>1721</v>
      </c>
      <c r="H1098" t="s">
        <v>1799</v>
      </c>
      <c r="I1098" t="s">
        <v>1800</v>
      </c>
      <c r="J1098" t="s">
        <v>1763</v>
      </c>
      <c r="K1098" t="s">
        <v>207</v>
      </c>
      <c r="L1098" t="s">
        <v>1765</v>
      </c>
      <c r="M1098" t="s">
        <v>521</v>
      </c>
      <c r="N1098">
        <v>60</v>
      </c>
      <c r="O1098" t="s">
        <v>16</v>
      </c>
      <c r="P1098" t="s">
        <v>19</v>
      </c>
      <c r="Q1098" t="s">
        <v>254</v>
      </c>
      <c r="R1098" t="s">
        <v>12</v>
      </c>
      <c r="S1098">
        <v>3</v>
      </c>
      <c r="T1098">
        <v>336.09</v>
      </c>
      <c r="U1098">
        <v>0.01</v>
      </c>
      <c r="V1098">
        <v>998.18729999999994</v>
      </c>
      <c r="W1098" t="s">
        <v>1829</v>
      </c>
    </row>
    <row r="1099" spans="1:23">
      <c r="A1099" s="27">
        <v>45616</v>
      </c>
      <c r="B1099" t="s">
        <v>585</v>
      </c>
      <c r="C1099" t="s">
        <v>1632</v>
      </c>
      <c r="D1099" t="s">
        <v>3900</v>
      </c>
      <c r="E1099" t="s">
        <v>1563</v>
      </c>
      <c r="F1099" t="s">
        <v>3848</v>
      </c>
      <c r="G1099" t="s">
        <v>1715</v>
      </c>
      <c r="H1099" t="s">
        <v>1799</v>
      </c>
      <c r="I1099" t="s">
        <v>1800</v>
      </c>
      <c r="J1099" t="s">
        <v>1763</v>
      </c>
      <c r="K1099" t="s">
        <v>207</v>
      </c>
      <c r="L1099" t="s">
        <v>1765</v>
      </c>
      <c r="M1099" t="s">
        <v>586</v>
      </c>
      <c r="N1099">
        <v>55</v>
      </c>
      <c r="O1099" t="s">
        <v>9</v>
      </c>
      <c r="P1099" t="s">
        <v>19</v>
      </c>
      <c r="Q1099" t="s">
        <v>194</v>
      </c>
      <c r="R1099" t="s">
        <v>12</v>
      </c>
      <c r="S1099">
        <v>2</v>
      </c>
      <c r="T1099">
        <v>567.95000000000005</v>
      </c>
      <c r="U1099">
        <v>0.12</v>
      </c>
      <c r="V1099">
        <v>999.5920000000001</v>
      </c>
      <c r="W1099" t="s">
        <v>1826</v>
      </c>
    </row>
    <row r="1100" spans="1:23">
      <c r="A1100" s="27">
        <v>45616</v>
      </c>
      <c r="B1100" t="s">
        <v>1386</v>
      </c>
      <c r="C1100" t="s">
        <v>1678</v>
      </c>
      <c r="D1100" t="s">
        <v>3925</v>
      </c>
      <c r="E1100" t="s">
        <v>1566</v>
      </c>
      <c r="F1100" t="s">
        <v>3856</v>
      </c>
      <c r="G1100" t="s">
        <v>1637</v>
      </c>
      <c r="H1100" t="s">
        <v>1766</v>
      </c>
      <c r="I1100" t="s">
        <v>1767</v>
      </c>
      <c r="J1100" t="s">
        <v>1759</v>
      </c>
      <c r="K1100" t="s">
        <v>1768</v>
      </c>
      <c r="L1100" t="s">
        <v>1765</v>
      </c>
      <c r="M1100" t="s">
        <v>1387</v>
      </c>
      <c r="N1100">
        <v>64</v>
      </c>
      <c r="O1100" t="s">
        <v>16</v>
      </c>
      <c r="P1100" t="s">
        <v>19</v>
      </c>
      <c r="Q1100" t="s">
        <v>171</v>
      </c>
      <c r="R1100" t="s">
        <v>12</v>
      </c>
      <c r="S1100">
        <v>4</v>
      </c>
      <c r="T1100">
        <v>269.49</v>
      </c>
      <c r="U1100">
        <v>7.0000000000000007E-2</v>
      </c>
      <c r="V1100">
        <v>1002.5028</v>
      </c>
      <c r="W1100" t="s">
        <v>1824</v>
      </c>
    </row>
    <row r="1101" spans="1:23">
      <c r="A1101" s="27">
        <v>45617</v>
      </c>
      <c r="B1101" t="s">
        <v>325</v>
      </c>
      <c r="C1101" t="s">
        <v>1678</v>
      </c>
      <c r="D1101" t="s">
        <v>3925</v>
      </c>
      <c r="E1101" t="s">
        <v>1566</v>
      </c>
      <c r="F1101" t="s">
        <v>3856</v>
      </c>
      <c r="G1101" t="s">
        <v>1725</v>
      </c>
      <c r="H1101" t="s">
        <v>1799</v>
      </c>
      <c r="I1101" t="s">
        <v>1800</v>
      </c>
      <c r="J1101" t="s">
        <v>1763</v>
      </c>
      <c r="K1101" t="s">
        <v>207</v>
      </c>
      <c r="L1101" t="s">
        <v>1765</v>
      </c>
      <c r="M1101" t="s">
        <v>326</v>
      </c>
      <c r="N1101">
        <v>58</v>
      </c>
      <c r="O1101" t="s">
        <v>16</v>
      </c>
      <c r="P1101" t="s">
        <v>19</v>
      </c>
      <c r="Q1101" t="s">
        <v>96</v>
      </c>
      <c r="R1101" t="s">
        <v>12</v>
      </c>
      <c r="S1101">
        <v>2</v>
      </c>
      <c r="T1101">
        <v>546.41</v>
      </c>
      <c r="U1101">
        <v>0.08</v>
      </c>
      <c r="V1101">
        <v>1005.3944</v>
      </c>
      <c r="W1101" t="s">
        <v>1829</v>
      </c>
    </row>
    <row r="1102" spans="1:23">
      <c r="A1102" s="27">
        <v>45617</v>
      </c>
      <c r="B1102" t="s">
        <v>1397</v>
      </c>
      <c r="C1102" t="s">
        <v>1674</v>
      </c>
      <c r="D1102" t="s">
        <v>3923</v>
      </c>
      <c r="E1102" t="s">
        <v>1558</v>
      </c>
      <c r="F1102" t="s">
        <v>3850</v>
      </c>
      <c r="G1102" t="s">
        <v>1695</v>
      </c>
      <c r="H1102" t="s">
        <v>1761</v>
      </c>
      <c r="I1102" t="s">
        <v>1762</v>
      </c>
      <c r="J1102" t="s">
        <v>1763</v>
      </c>
      <c r="K1102" t="s">
        <v>1764</v>
      </c>
      <c r="L1102" t="s">
        <v>1765</v>
      </c>
      <c r="M1102" t="s">
        <v>1398</v>
      </c>
      <c r="N1102">
        <v>60</v>
      </c>
      <c r="O1102" t="s">
        <v>16</v>
      </c>
      <c r="P1102" t="s">
        <v>19</v>
      </c>
      <c r="Q1102" t="s">
        <v>434</v>
      </c>
      <c r="R1102" t="s">
        <v>12</v>
      </c>
      <c r="S1102">
        <v>4</v>
      </c>
      <c r="T1102">
        <v>282.48</v>
      </c>
      <c r="U1102">
        <v>0.11</v>
      </c>
      <c r="V1102">
        <v>1005.6288</v>
      </c>
      <c r="W1102" t="s">
        <v>1826</v>
      </c>
    </row>
    <row r="1103" spans="1:23">
      <c r="A1103" s="27">
        <v>45618</v>
      </c>
      <c r="B1103" t="s">
        <v>247</v>
      </c>
      <c r="C1103" t="s">
        <v>1640</v>
      </c>
      <c r="D1103" t="s">
        <v>3904</v>
      </c>
      <c r="E1103" t="s">
        <v>1547</v>
      </c>
      <c r="F1103" t="s">
        <v>3843</v>
      </c>
      <c r="G1103" t="s">
        <v>1609</v>
      </c>
      <c r="H1103" t="s">
        <v>1769</v>
      </c>
      <c r="I1103" t="s">
        <v>1770</v>
      </c>
      <c r="J1103" t="s">
        <v>1763</v>
      </c>
      <c r="K1103" t="s">
        <v>1771</v>
      </c>
      <c r="L1103" t="s">
        <v>1772</v>
      </c>
      <c r="M1103" t="s">
        <v>248</v>
      </c>
      <c r="N1103">
        <v>58</v>
      </c>
      <c r="O1103" t="s">
        <v>9</v>
      </c>
      <c r="P1103" t="s">
        <v>19</v>
      </c>
      <c r="Q1103" t="s">
        <v>47</v>
      </c>
      <c r="R1103" t="s">
        <v>12</v>
      </c>
      <c r="S1103">
        <v>3</v>
      </c>
      <c r="T1103">
        <v>479.63</v>
      </c>
      <c r="U1103">
        <v>0.3</v>
      </c>
      <c r="V1103">
        <v>1007.223</v>
      </c>
      <c r="W1103" t="s">
        <v>1829</v>
      </c>
    </row>
    <row r="1104" spans="1:23">
      <c r="A1104" s="27">
        <v>45620</v>
      </c>
      <c r="B1104" t="s">
        <v>230</v>
      </c>
      <c r="C1104" t="s">
        <v>1622</v>
      </c>
      <c r="D1104" t="s">
        <v>3893</v>
      </c>
      <c r="E1104" t="s">
        <v>1547</v>
      </c>
      <c r="F1104" t="s">
        <v>3894</v>
      </c>
      <c r="G1104" t="s">
        <v>1725</v>
      </c>
      <c r="H1104" t="s">
        <v>1779</v>
      </c>
      <c r="I1104" t="s">
        <v>1780</v>
      </c>
      <c r="J1104" t="s">
        <v>1763</v>
      </c>
      <c r="K1104" t="s">
        <v>1781</v>
      </c>
      <c r="L1104" t="s">
        <v>1772</v>
      </c>
      <c r="M1104" t="s">
        <v>231</v>
      </c>
      <c r="N1104">
        <v>50</v>
      </c>
      <c r="O1104" t="s">
        <v>9</v>
      </c>
      <c r="P1104" t="s">
        <v>19</v>
      </c>
      <c r="Q1104" t="s">
        <v>51</v>
      </c>
      <c r="R1104" t="s">
        <v>12</v>
      </c>
      <c r="S1104">
        <v>2</v>
      </c>
      <c r="T1104">
        <v>606.35</v>
      </c>
      <c r="U1104">
        <v>0.16</v>
      </c>
      <c r="V1104">
        <v>1018.668</v>
      </c>
      <c r="W1104" t="s">
        <v>1829</v>
      </c>
    </row>
    <row r="1105" spans="1:23">
      <c r="A1105" s="27">
        <v>45621</v>
      </c>
      <c r="B1105" t="s">
        <v>1249</v>
      </c>
      <c r="C1105" t="s">
        <v>1678</v>
      </c>
      <c r="D1105" t="s">
        <v>3925</v>
      </c>
      <c r="E1105" t="s">
        <v>1566</v>
      </c>
      <c r="F1105" t="s">
        <v>3856</v>
      </c>
      <c r="G1105" t="s">
        <v>1675</v>
      </c>
      <c r="H1105" t="s">
        <v>1813</v>
      </c>
      <c r="I1105" t="s">
        <v>1814</v>
      </c>
      <c r="J1105" t="s">
        <v>1754</v>
      </c>
      <c r="K1105" t="s">
        <v>1815</v>
      </c>
      <c r="L1105" t="s">
        <v>1772</v>
      </c>
      <c r="M1105" t="s">
        <v>1250</v>
      </c>
      <c r="N1105">
        <v>51</v>
      </c>
      <c r="O1105" t="s">
        <v>16</v>
      </c>
      <c r="P1105" t="s">
        <v>19</v>
      </c>
      <c r="Q1105" t="s">
        <v>328</v>
      </c>
      <c r="R1105" t="s">
        <v>12</v>
      </c>
      <c r="S1105">
        <v>2</v>
      </c>
      <c r="T1105">
        <v>549.83000000000004</v>
      </c>
      <c r="U1105">
        <v>7.0000000000000007E-2</v>
      </c>
      <c r="V1105">
        <v>1022.6838</v>
      </c>
      <c r="W1105" t="s">
        <v>1826</v>
      </c>
    </row>
    <row r="1106" spans="1:23">
      <c r="A1106" s="27">
        <v>45621</v>
      </c>
      <c r="B1106" t="s">
        <v>1056</v>
      </c>
      <c r="C1106" t="s">
        <v>1738</v>
      </c>
      <c r="D1106" t="s">
        <v>3956</v>
      </c>
      <c r="E1106" t="s">
        <v>1566</v>
      </c>
      <c r="F1106" t="s">
        <v>3848</v>
      </c>
      <c r="G1106" t="s">
        <v>1673</v>
      </c>
      <c r="H1106" t="s">
        <v>1801</v>
      </c>
      <c r="I1106" t="s">
        <v>1802</v>
      </c>
      <c r="J1106" t="s">
        <v>1759</v>
      </c>
      <c r="K1106" t="s">
        <v>1803</v>
      </c>
      <c r="L1106" t="s">
        <v>1756</v>
      </c>
      <c r="M1106" t="s">
        <v>1057</v>
      </c>
      <c r="N1106">
        <v>58</v>
      </c>
      <c r="O1106" t="s">
        <v>16</v>
      </c>
      <c r="P1106" t="s">
        <v>19</v>
      </c>
      <c r="Q1106" t="s">
        <v>88</v>
      </c>
      <c r="R1106" t="s">
        <v>12</v>
      </c>
      <c r="S1106">
        <v>4</v>
      </c>
      <c r="T1106">
        <v>284.24</v>
      </c>
      <c r="U1106">
        <v>0.1</v>
      </c>
      <c r="V1106">
        <v>1023.264</v>
      </c>
      <c r="W1106" t="s">
        <v>1829</v>
      </c>
    </row>
    <row r="1107" spans="1:23">
      <c r="A1107" s="27">
        <v>45622</v>
      </c>
      <c r="B1107" t="s">
        <v>699</v>
      </c>
      <c r="C1107" t="s">
        <v>1612</v>
      </c>
      <c r="D1107" t="s">
        <v>3888</v>
      </c>
      <c r="E1107" t="s">
        <v>1558</v>
      </c>
      <c r="F1107" t="s">
        <v>3850</v>
      </c>
      <c r="G1107" t="s">
        <v>1709</v>
      </c>
      <c r="H1107" t="s">
        <v>1786</v>
      </c>
      <c r="I1107" t="s">
        <v>1787</v>
      </c>
      <c r="J1107" t="s">
        <v>1763</v>
      </c>
      <c r="K1107" t="s">
        <v>1788</v>
      </c>
      <c r="L1107" t="s">
        <v>1756</v>
      </c>
      <c r="M1107" t="s">
        <v>700</v>
      </c>
      <c r="N1107">
        <v>50</v>
      </c>
      <c r="O1107" t="s">
        <v>16</v>
      </c>
      <c r="P1107" t="s">
        <v>19</v>
      </c>
      <c r="Q1107" t="s">
        <v>39</v>
      </c>
      <c r="R1107" t="s">
        <v>12</v>
      </c>
      <c r="S1107">
        <v>4</v>
      </c>
      <c r="T1107">
        <v>315.95</v>
      </c>
      <c r="U1107">
        <v>0.19</v>
      </c>
      <c r="V1107">
        <v>1023.678</v>
      </c>
      <c r="W1107" t="s">
        <v>1829</v>
      </c>
    </row>
    <row r="1108" spans="1:23">
      <c r="A1108" s="27">
        <v>45624</v>
      </c>
      <c r="B1108" t="s">
        <v>696</v>
      </c>
      <c r="C1108" t="s">
        <v>1730</v>
      </c>
      <c r="D1108" t="s">
        <v>3952</v>
      </c>
      <c r="E1108" t="s">
        <v>1547</v>
      </c>
      <c r="F1108" t="s">
        <v>3894</v>
      </c>
      <c r="G1108" t="s">
        <v>1697</v>
      </c>
      <c r="H1108" t="s">
        <v>1752</v>
      </c>
      <c r="I1108" t="s">
        <v>1753</v>
      </c>
      <c r="J1108" t="s">
        <v>1754</v>
      </c>
      <c r="K1108" t="s">
        <v>1755</v>
      </c>
      <c r="L1108" t="s">
        <v>1756</v>
      </c>
      <c r="M1108" t="s">
        <v>697</v>
      </c>
      <c r="N1108">
        <v>61</v>
      </c>
      <c r="O1108" t="s">
        <v>9</v>
      </c>
      <c r="P1108" t="s">
        <v>19</v>
      </c>
      <c r="Q1108" t="s">
        <v>43</v>
      </c>
      <c r="R1108" t="s">
        <v>12</v>
      </c>
      <c r="S1108">
        <v>3</v>
      </c>
      <c r="T1108">
        <v>376.46</v>
      </c>
      <c r="U1108">
        <v>0.09</v>
      </c>
      <c r="V1108">
        <v>1027.7357999999999</v>
      </c>
      <c r="W1108" t="s">
        <v>1826</v>
      </c>
    </row>
    <row r="1109" spans="1:23">
      <c r="A1109" s="27">
        <v>45626</v>
      </c>
      <c r="B1109" t="s">
        <v>690</v>
      </c>
      <c r="C1109" t="s">
        <v>1574</v>
      </c>
      <c r="D1109" t="s">
        <v>3862</v>
      </c>
      <c r="E1109" t="s">
        <v>1563</v>
      </c>
      <c r="F1109" t="s">
        <v>3848</v>
      </c>
      <c r="G1109" t="s">
        <v>1623</v>
      </c>
      <c r="H1109" t="s">
        <v>1761</v>
      </c>
      <c r="I1109" t="s">
        <v>1762</v>
      </c>
      <c r="J1109" t="s">
        <v>1763</v>
      </c>
      <c r="K1109" t="s">
        <v>1764</v>
      </c>
      <c r="L1109" t="s">
        <v>1765</v>
      </c>
      <c r="M1109" t="s">
        <v>691</v>
      </c>
      <c r="N1109">
        <v>63</v>
      </c>
      <c r="O1109" t="s">
        <v>16</v>
      </c>
      <c r="P1109" t="s">
        <v>19</v>
      </c>
      <c r="Q1109" t="s">
        <v>133</v>
      </c>
      <c r="R1109" t="s">
        <v>12</v>
      </c>
      <c r="S1109">
        <v>4</v>
      </c>
      <c r="T1109">
        <v>284.24</v>
      </c>
      <c r="U1109">
        <v>0.09</v>
      </c>
      <c r="V1109">
        <v>1034.6335999999999</v>
      </c>
      <c r="W1109" t="s">
        <v>1824</v>
      </c>
    </row>
    <row r="1110" spans="1:23">
      <c r="A1110" s="27">
        <v>45628</v>
      </c>
      <c r="B1110" t="s">
        <v>230</v>
      </c>
      <c r="C1110" t="s">
        <v>1716</v>
      </c>
      <c r="D1110" t="s">
        <v>3945</v>
      </c>
      <c r="E1110" t="s">
        <v>1544</v>
      </c>
      <c r="F1110" t="s">
        <v>3929</v>
      </c>
      <c r="G1110" t="s">
        <v>1605</v>
      </c>
      <c r="H1110" t="s">
        <v>1804</v>
      </c>
      <c r="I1110" t="s">
        <v>1805</v>
      </c>
      <c r="J1110" t="s">
        <v>1784</v>
      </c>
      <c r="K1110" t="s">
        <v>1806</v>
      </c>
      <c r="L1110" t="s">
        <v>1756</v>
      </c>
      <c r="M1110" t="s">
        <v>231</v>
      </c>
      <c r="N1110">
        <v>50</v>
      </c>
      <c r="O1110" t="s">
        <v>9</v>
      </c>
      <c r="P1110" t="s">
        <v>19</v>
      </c>
      <c r="Q1110" t="s">
        <v>39</v>
      </c>
      <c r="R1110" t="s">
        <v>12</v>
      </c>
      <c r="S1110">
        <v>3</v>
      </c>
      <c r="T1110">
        <v>366.08</v>
      </c>
      <c r="U1110">
        <v>0.05</v>
      </c>
      <c r="V1110">
        <v>1043.328</v>
      </c>
      <c r="W1110" t="s">
        <v>1829</v>
      </c>
    </row>
    <row r="1111" spans="1:23">
      <c r="A1111" s="27">
        <v>45629</v>
      </c>
      <c r="B1111" t="s">
        <v>1405</v>
      </c>
      <c r="C1111" t="s">
        <v>1551</v>
      </c>
      <c r="D1111" t="s">
        <v>3844</v>
      </c>
      <c r="E1111" t="s">
        <v>1547</v>
      </c>
      <c r="F1111" t="s">
        <v>3843</v>
      </c>
      <c r="G1111" t="s">
        <v>1707</v>
      </c>
      <c r="H1111" t="s">
        <v>1757</v>
      </c>
      <c r="I1111" t="s">
        <v>1758</v>
      </c>
      <c r="J1111" t="s">
        <v>1759</v>
      </c>
      <c r="K1111" t="s">
        <v>1760</v>
      </c>
      <c r="L1111" t="s">
        <v>1756</v>
      </c>
      <c r="M1111" t="s">
        <v>1406</v>
      </c>
      <c r="N1111">
        <v>54</v>
      </c>
      <c r="O1111" t="s">
        <v>9</v>
      </c>
      <c r="P1111" t="s">
        <v>19</v>
      </c>
      <c r="Q1111" t="s">
        <v>156</v>
      </c>
      <c r="R1111" t="s">
        <v>12</v>
      </c>
      <c r="S1111">
        <v>2</v>
      </c>
      <c r="T1111">
        <v>594.63</v>
      </c>
      <c r="U1111">
        <v>0.12</v>
      </c>
      <c r="V1111">
        <v>1046.5488</v>
      </c>
      <c r="W1111" t="s">
        <v>1829</v>
      </c>
    </row>
    <row r="1112" spans="1:23">
      <c r="A1112" s="27">
        <v>45629</v>
      </c>
      <c r="B1112" t="s">
        <v>261</v>
      </c>
      <c r="C1112" t="s">
        <v>1714</v>
      </c>
      <c r="D1112" t="s">
        <v>3944</v>
      </c>
      <c r="E1112" t="s">
        <v>1558</v>
      </c>
      <c r="F1112" t="s">
        <v>3850</v>
      </c>
      <c r="G1112" t="s">
        <v>1556</v>
      </c>
      <c r="H1112" t="s">
        <v>1799</v>
      </c>
      <c r="I1112" t="s">
        <v>1800</v>
      </c>
      <c r="J1112" t="s">
        <v>1763</v>
      </c>
      <c r="K1112" t="s">
        <v>207</v>
      </c>
      <c r="L1112" t="s">
        <v>1765</v>
      </c>
      <c r="M1112" t="s">
        <v>262</v>
      </c>
      <c r="N1112">
        <v>61</v>
      </c>
      <c r="O1112" t="s">
        <v>16</v>
      </c>
      <c r="P1112" t="s">
        <v>19</v>
      </c>
      <c r="Q1112" t="s">
        <v>201</v>
      </c>
      <c r="R1112" t="s">
        <v>12</v>
      </c>
      <c r="S1112">
        <v>2</v>
      </c>
      <c r="T1112">
        <v>541.39</v>
      </c>
      <c r="U1112">
        <v>0.03</v>
      </c>
      <c r="V1112">
        <v>1050.2965999999999</v>
      </c>
      <c r="W1112" t="s">
        <v>1826</v>
      </c>
    </row>
    <row r="1113" spans="1:23">
      <c r="A1113" s="27">
        <v>45630</v>
      </c>
      <c r="B1113" t="s">
        <v>1130</v>
      </c>
      <c r="C1113" t="s">
        <v>1580</v>
      </c>
      <c r="D1113" t="s">
        <v>3867</v>
      </c>
      <c r="E1113" t="s">
        <v>1558</v>
      </c>
      <c r="F1113" t="s">
        <v>3868</v>
      </c>
      <c r="G1113" t="s">
        <v>1659</v>
      </c>
      <c r="H1113" t="s">
        <v>1761</v>
      </c>
      <c r="I1113" t="s">
        <v>1762</v>
      </c>
      <c r="J1113" t="s">
        <v>1763</v>
      </c>
      <c r="K1113" t="s">
        <v>1764</v>
      </c>
      <c r="L1113" t="s">
        <v>1765</v>
      </c>
      <c r="M1113" t="s">
        <v>1131</v>
      </c>
      <c r="N1113">
        <v>64</v>
      </c>
      <c r="O1113" t="s">
        <v>9</v>
      </c>
      <c r="P1113" t="s">
        <v>19</v>
      </c>
      <c r="Q1113" t="s">
        <v>18</v>
      </c>
      <c r="R1113" t="s">
        <v>12</v>
      </c>
      <c r="S1113">
        <v>4</v>
      </c>
      <c r="T1113">
        <v>268.3</v>
      </c>
      <c r="U1113">
        <v>0.02</v>
      </c>
      <c r="V1113">
        <v>1051.7360000000001</v>
      </c>
      <c r="W1113" t="s">
        <v>1824</v>
      </c>
    </row>
    <row r="1114" spans="1:23">
      <c r="A1114" s="27">
        <v>45631</v>
      </c>
      <c r="B1114" t="s">
        <v>298</v>
      </c>
      <c r="C1114" t="s">
        <v>1598</v>
      </c>
      <c r="D1114" t="s">
        <v>3880</v>
      </c>
      <c r="E1114" t="s">
        <v>1547</v>
      </c>
      <c r="F1114" t="s">
        <v>3848</v>
      </c>
      <c r="G1114" t="s">
        <v>1647</v>
      </c>
      <c r="H1114" t="s">
        <v>1761</v>
      </c>
      <c r="I1114" t="s">
        <v>1762</v>
      </c>
      <c r="J1114" t="s">
        <v>1763</v>
      </c>
      <c r="K1114" t="s">
        <v>1764</v>
      </c>
      <c r="L1114" t="s">
        <v>1765</v>
      </c>
      <c r="M1114" t="s">
        <v>299</v>
      </c>
      <c r="N1114">
        <v>53</v>
      </c>
      <c r="O1114" t="s">
        <v>9</v>
      </c>
      <c r="P1114" t="s">
        <v>19</v>
      </c>
      <c r="Q1114" t="s">
        <v>233</v>
      </c>
      <c r="R1114" t="s">
        <v>12</v>
      </c>
      <c r="S1114">
        <v>3</v>
      </c>
      <c r="T1114">
        <v>377.69</v>
      </c>
      <c r="U1114">
        <v>7.0000000000000007E-2</v>
      </c>
      <c r="V1114">
        <v>1053.7551000000001</v>
      </c>
      <c r="W1114" t="s">
        <v>1829</v>
      </c>
    </row>
    <row r="1115" spans="1:23">
      <c r="A1115" s="27">
        <v>45633</v>
      </c>
      <c r="B1115" t="s">
        <v>1411</v>
      </c>
      <c r="C1115" t="s">
        <v>1598</v>
      </c>
      <c r="D1115" t="s">
        <v>3880</v>
      </c>
      <c r="E1115" t="s">
        <v>1547</v>
      </c>
      <c r="F1115" t="s">
        <v>3848</v>
      </c>
      <c r="G1115" t="s">
        <v>1595</v>
      </c>
      <c r="H1115" t="s">
        <v>1801</v>
      </c>
      <c r="I1115" t="s">
        <v>1802</v>
      </c>
      <c r="J1115" t="s">
        <v>1759</v>
      </c>
      <c r="K1115" t="s">
        <v>1803</v>
      </c>
      <c r="L1115" t="s">
        <v>1756</v>
      </c>
      <c r="M1115" t="s">
        <v>1412</v>
      </c>
      <c r="N1115">
        <v>59</v>
      </c>
      <c r="O1115" t="s">
        <v>9</v>
      </c>
      <c r="P1115" t="s">
        <v>19</v>
      </c>
      <c r="Q1115" t="s">
        <v>133</v>
      </c>
      <c r="R1115" t="s">
        <v>12</v>
      </c>
      <c r="S1115">
        <v>3</v>
      </c>
      <c r="T1115">
        <v>504.97</v>
      </c>
      <c r="U1115">
        <v>0.3</v>
      </c>
      <c r="V1115">
        <v>1060.4369999999999</v>
      </c>
      <c r="W1115" t="s">
        <v>1824</v>
      </c>
    </row>
    <row r="1116" spans="1:23">
      <c r="A1116" s="27">
        <v>45633</v>
      </c>
      <c r="B1116" t="s">
        <v>1190</v>
      </c>
      <c r="C1116" t="s">
        <v>1676</v>
      </c>
      <c r="D1116" t="s">
        <v>3924</v>
      </c>
      <c r="E1116" t="s">
        <v>1558</v>
      </c>
      <c r="F1116" t="s">
        <v>3906</v>
      </c>
      <c r="G1116" t="s">
        <v>1623</v>
      </c>
      <c r="H1116" t="s">
        <v>1801</v>
      </c>
      <c r="I1116" t="s">
        <v>1802</v>
      </c>
      <c r="J1116" t="s">
        <v>1759</v>
      </c>
      <c r="K1116" t="s">
        <v>1803</v>
      </c>
      <c r="L1116" t="s">
        <v>1756</v>
      </c>
      <c r="M1116" t="s">
        <v>1191</v>
      </c>
      <c r="N1116">
        <v>50</v>
      </c>
      <c r="O1116" t="s">
        <v>9</v>
      </c>
      <c r="P1116" t="s">
        <v>19</v>
      </c>
      <c r="Q1116" t="s">
        <v>22</v>
      </c>
      <c r="R1116" t="s">
        <v>12</v>
      </c>
      <c r="S1116">
        <v>2</v>
      </c>
      <c r="T1116">
        <v>558.9</v>
      </c>
      <c r="U1116">
        <v>0.05</v>
      </c>
      <c r="V1116">
        <v>1061.9100000000001</v>
      </c>
      <c r="W1116" t="s">
        <v>1824</v>
      </c>
    </row>
    <row r="1117" spans="1:23">
      <c r="A1117" s="27">
        <v>45637</v>
      </c>
      <c r="B1117" t="s">
        <v>27</v>
      </c>
      <c r="C1117" t="s">
        <v>1740</v>
      </c>
      <c r="D1117" t="s">
        <v>3957</v>
      </c>
      <c r="E1117" t="s">
        <v>1547</v>
      </c>
      <c r="F1117" t="s">
        <v>3843</v>
      </c>
      <c r="G1117" t="s">
        <v>1707</v>
      </c>
      <c r="H1117" t="s">
        <v>1769</v>
      </c>
      <c r="I1117" t="s">
        <v>1770</v>
      </c>
      <c r="J1117" t="s">
        <v>1763</v>
      </c>
      <c r="K1117" t="s">
        <v>1771</v>
      </c>
      <c r="L1117" t="s">
        <v>1772</v>
      </c>
      <c r="M1117" t="s">
        <v>28</v>
      </c>
      <c r="N1117">
        <v>64</v>
      </c>
      <c r="O1117" t="s">
        <v>16</v>
      </c>
      <c r="P1117" t="s">
        <v>19</v>
      </c>
      <c r="Q1117" t="s">
        <v>167</v>
      </c>
      <c r="R1117" t="s">
        <v>12</v>
      </c>
      <c r="S1117">
        <v>2</v>
      </c>
      <c r="T1117">
        <v>649.89</v>
      </c>
      <c r="U1117">
        <v>0.17</v>
      </c>
      <c r="V1117">
        <v>1078.8173999999999</v>
      </c>
      <c r="W1117" t="s">
        <v>1826</v>
      </c>
    </row>
    <row r="1118" spans="1:23">
      <c r="A1118" s="27">
        <v>45639</v>
      </c>
      <c r="B1118" t="s">
        <v>89</v>
      </c>
      <c r="C1118" t="s">
        <v>1688</v>
      </c>
      <c r="D1118" t="s">
        <v>3931</v>
      </c>
      <c r="E1118" t="s">
        <v>1544</v>
      </c>
      <c r="F1118" t="s">
        <v>3875</v>
      </c>
      <c r="G1118" t="s">
        <v>1571</v>
      </c>
      <c r="H1118" t="s">
        <v>1810</v>
      </c>
      <c r="I1118" t="s">
        <v>1811</v>
      </c>
      <c r="J1118" t="s">
        <v>1754</v>
      </c>
      <c r="K1118" t="s">
        <v>1812</v>
      </c>
      <c r="L1118" t="s">
        <v>1756</v>
      </c>
      <c r="M1118" t="s">
        <v>90</v>
      </c>
      <c r="N1118">
        <v>59</v>
      </c>
      <c r="O1118" t="s">
        <v>9</v>
      </c>
      <c r="P1118" t="s">
        <v>19</v>
      </c>
      <c r="Q1118" t="s">
        <v>250</v>
      </c>
      <c r="R1118" t="s">
        <v>12</v>
      </c>
      <c r="S1118">
        <v>2</v>
      </c>
      <c r="T1118">
        <v>623.38</v>
      </c>
      <c r="U1118">
        <v>0.13</v>
      </c>
      <c r="V1118">
        <v>1084.6812</v>
      </c>
      <c r="W1118" t="s">
        <v>1826</v>
      </c>
    </row>
    <row r="1119" spans="1:23">
      <c r="A1119" s="27">
        <v>45639</v>
      </c>
      <c r="B1119" t="s">
        <v>8</v>
      </c>
      <c r="C1119" t="s">
        <v>1628</v>
      </c>
      <c r="D1119" t="s">
        <v>3898</v>
      </c>
      <c r="E1119" t="s">
        <v>1563</v>
      </c>
      <c r="F1119" t="s">
        <v>3854</v>
      </c>
      <c r="G1119" t="s">
        <v>1607</v>
      </c>
      <c r="H1119" t="s">
        <v>1779</v>
      </c>
      <c r="I1119" t="s">
        <v>1780</v>
      </c>
      <c r="J1119" t="s">
        <v>1763</v>
      </c>
      <c r="K1119" t="s">
        <v>1781</v>
      </c>
      <c r="L1119" t="s">
        <v>1772</v>
      </c>
      <c r="M1119" t="s">
        <v>3981</v>
      </c>
      <c r="N1119">
        <v>55</v>
      </c>
      <c r="O1119" t="s">
        <v>9</v>
      </c>
      <c r="P1119" t="s">
        <v>19</v>
      </c>
      <c r="Q1119" t="s">
        <v>81</v>
      </c>
      <c r="R1119" t="s">
        <v>12</v>
      </c>
      <c r="S1119">
        <v>3</v>
      </c>
      <c r="T1119">
        <v>490.02</v>
      </c>
      <c r="U1119">
        <v>0.26</v>
      </c>
      <c r="V1119">
        <v>1087.8444</v>
      </c>
      <c r="W1119" t="s">
        <v>1829</v>
      </c>
    </row>
    <row r="1120" spans="1:23">
      <c r="A1120" s="27">
        <v>45640</v>
      </c>
      <c r="B1120" t="s">
        <v>1017</v>
      </c>
      <c r="C1120" t="s">
        <v>1610</v>
      </c>
      <c r="D1120" t="s">
        <v>3886</v>
      </c>
      <c r="E1120" t="s">
        <v>1566</v>
      </c>
      <c r="F1120" t="s">
        <v>3887</v>
      </c>
      <c r="G1120" t="s">
        <v>1615</v>
      </c>
      <c r="H1120" t="s">
        <v>1810</v>
      </c>
      <c r="I1120" t="s">
        <v>1811</v>
      </c>
      <c r="J1120" t="s">
        <v>1754</v>
      </c>
      <c r="K1120" t="s">
        <v>1812</v>
      </c>
      <c r="L1120" t="s">
        <v>1756</v>
      </c>
      <c r="M1120" t="s">
        <v>1018</v>
      </c>
      <c r="N1120">
        <v>64</v>
      </c>
      <c r="O1120" t="s">
        <v>16</v>
      </c>
      <c r="P1120" t="s">
        <v>19</v>
      </c>
      <c r="Q1120" t="s">
        <v>51</v>
      </c>
      <c r="R1120" t="s">
        <v>12</v>
      </c>
      <c r="S1120">
        <v>2</v>
      </c>
      <c r="T1120">
        <v>671.69</v>
      </c>
      <c r="U1120">
        <v>0.19</v>
      </c>
      <c r="V1120">
        <v>1088.1378</v>
      </c>
      <c r="W1120" t="s">
        <v>1826</v>
      </c>
    </row>
    <row r="1121" spans="1:23">
      <c r="A1121" s="27">
        <v>45640</v>
      </c>
      <c r="B1121" t="s">
        <v>830</v>
      </c>
      <c r="C1121" t="s">
        <v>1730</v>
      </c>
      <c r="D1121" t="s">
        <v>3952</v>
      </c>
      <c r="E1121" t="s">
        <v>1547</v>
      </c>
      <c r="F1121" t="s">
        <v>3894</v>
      </c>
      <c r="G1121" t="s">
        <v>1583</v>
      </c>
      <c r="H1121" t="s">
        <v>1752</v>
      </c>
      <c r="I1121" t="s">
        <v>1753</v>
      </c>
      <c r="J1121" t="s">
        <v>1754</v>
      </c>
      <c r="K1121" t="s">
        <v>1755</v>
      </c>
      <c r="L1121" t="s">
        <v>1756</v>
      </c>
      <c r="M1121" t="s">
        <v>831</v>
      </c>
      <c r="N1121">
        <v>63</v>
      </c>
      <c r="O1121" t="s">
        <v>16</v>
      </c>
      <c r="P1121" t="s">
        <v>19</v>
      </c>
      <c r="Q1121" t="s">
        <v>845</v>
      </c>
      <c r="R1121" t="s">
        <v>12</v>
      </c>
      <c r="S1121">
        <v>4</v>
      </c>
      <c r="T1121">
        <v>289.77</v>
      </c>
      <c r="U1121">
        <v>0.06</v>
      </c>
      <c r="V1121">
        <v>1089.5352</v>
      </c>
      <c r="W1121" t="s">
        <v>1824</v>
      </c>
    </row>
    <row r="1122" spans="1:23">
      <c r="A1122" s="27">
        <v>45642</v>
      </c>
      <c r="B1122" t="s">
        <v>616</v>
      </c>
      <c r="C1122" t="s">
        <v>1574</v>
      </c>
      <c r="D1122" t="s">
        <v>3862</v>
      </c>
      <c r="E1122" t="s">
        <v>1563</v>
      </c>
      <c r="F1122" t="s">
        <v>3848</v>
      </c>
      <c r="G1122" t="s">
        <v>1571</v>
      </c>
      <c r="H1122" t="s">
        <v>1757</v>
      </c>
      <c r="I1122" t="s">
        <v>1758</v>
      </c>
      <c r="J1122" t="s">
        <v>1759</v>
      </c>
      <c r="K1122" t="s">
        <v>1760</v>
      </c>
      <c r="L1122" t="s">
        <v>1756</v>
      </c>
      <c r="M1122" t="s">
        <v>617</v>
      </c>
      <c r="N1122">
        <v>60</v>
      </c>
      <c r="O1122" t="s">
        <v>16</v>
      </c>
      <c r="P1122" t="s">
        <v>19</v>
      </c>
      <c r="Q1122" t="s">
        <v>184</v>
      </c>
      <c r="R1122" t="s">
        <v>12</v>
      </c>
      <c r="S1122">
        <v>2</v>
      </c>
      <c r="T1122">
        <v>610.37</v>
      </c>
      <c r="U1122">
        <v>0.1</v>
      </c>
      <c r="V1122">
        <v>1098.6659999999999</v>
      </c>
      <c r="W1122" t="s">
        <v>1826</v>
      </c>
    </row>
    <row r="1123" spans="1:23">
      <c r="A1123" s="27">
        <v>45644</v>
      </c>
      <c r="B1123" t="s">
        <v>314</v>
      </c>
      <c r="C1123" t="s">
        <v>1720</v>
      </c>
      <c r="D1123" t="s">
        <v>3947</v>
      </c>
      <c r="E1123" t="s">
        <v>1544</v>
      </c>
      <c r="F1123" t="s">
        <v>3858</v>
      </c>
      <c r="G1123" t="s">
        <v>1581</v>
      </c>
      <c r="H1123" t="s">
        <v>1807</v>
      </c>
      <c r="I1123" t="s">
        <v>1808</v>
      </c>
      <c r="J1123" t="s">
        <v>1759</v>
      </c>
      <c r="K1123" t="s">
        <v>1809</v>
      </c>
      <c r="L1123" t="s">
        <v>1756</v>
      </c>
      <c r="M1123" t="s">
        <v>3989</v>
      </c>
      <c r="N1123">
        <v>58</v>
      </c>
      <c r="O1123" t="s">
        <v>16</v>
      </c>
      <c r="P1123" t="s">
        <v>19</v>
      </c>
      <c r="Q1123" t="s">
        <v>92</v>
      </c>
      <c r="R1123" t="s">
        <v>12</v>
      </c>
      <c r="S1123">
        <v>4</v>
      </c>
      <c r="T1123">
        <v>338.73</v>
      </c>
      <c r="U1123">
        <v>0.18</v>
      </c>
      <c r="V1123">
        <v>1111.0344</v>
      </c>
      <c r="W1123" t="s">
        <v>1829</v>
      </c>
    </row>
    <row r="1124" spans="1:23">
      <c r="A1124" s="27">
        <v>45646</v>
      </c>
      <c r="B1124" t="s">
        <v>48</v>
      </c>
      <c r="C1124" t="s">
        <v>1730</v>
      </c>
      <c r="D1124" t="s">
        <v>3952</v>
      </c>
      <c r="E1124" t="s">
        <v>1547</v>
      </c>
      <c r="F1124" t="s">
        <v>3894</v>
      </c>
      <c r="G1124" t="s">
        <v>1695</v>
      </c>
      <c r="H1124" t="s">
        <v>1810</v>
      </c>
      <c r="I1124" t="s">
        <v>1811</v>
      </c>
      <c r="J1124" t="s">
        <v>1754</v>
      </c>
      <c r="K1124" t="s">
        <v>1812</v>
      </c>
      <c r="L1124" t="s">
        <v>1756</v>
      </c>
      <c r="M1124" t="s">
        <v>49</v>
      </c>
      <c r="N1124">
        <v>64</v>
      </c>
      <c r="O1124" t="s">
        <v>9</v>
      </c>
      <c r="P1124" t="s">
        <v>19</v>
      </c>
      <c r="Q1124" t="s">
        <v>291</v>
      </c>
      <c r="R1124" t="s">
        <v>12</v>
      </c>
      <c r="S1124">
        <v>3</v>
      </c>
      <c r="T1124">
        <v>482.2</v>
      </c>
      <c r="U1124">
        <v>0.23</v>
      </c>
      <c r="V1124">
        <v>1113.8820000000001</v>
      </c>
      <c r="W1124" t="s">
        <v>1829</v>
      </c>
    </row>
    <row r="1125" spans="1:23">
      <c r="A1125" s="27">
        <v>45646</v>
      </c>
      <c r="B1125" t="s">
        <v>1092</v>
      </c>
      <c r="C1125" t="s">
        <v>1626</v>
      </c>
      <c r="D1125" t="s">
        <v>3896</v>
      </c>
      <c r="E1125" t="s">
        <v>1563</v>
      </c>
      <c r="F1125" t="s">
        <v>3897</v>
      </c>
      <c r="G1125" t="s">
        <v>1569</v>
      </c>
      <c r="H1125" t="s">
        <v>1779</v>
      </c>
      <c r="I1125" t="s">
        <v>1780</v>
      </c>
      <c r="J1125" t="s">
        <v>1763</v>
      </c>
      <c r="K1125" t="s">
        <v>1781</v>
      </c>
      <c r="L1125" t="s">
        <v>1772</v>
      </c>
      <c r="M1125" t="s">
        <v>1093</v>
      </c>
      <c r="N1125">
        <v>55</v>
      </c>
      <c r="O1125" t="s">
        <v>9</v>
      </c>
      <c r="P1125" t="s">
        <v>19</v>
      </c>
      <c r="Q1125" t="s">
        <v>434</v>
      </c>
      <c r="R1125" t="s">
        <v>12</v>
      </c>
      <c r="S1125">
        <v>4</v>
      </c>
      <c r="T1125">
        <v>284.44</v>
      </c>
      <c r="U1125">
        <v>0.02</v>
      </c>
      <c r="V1125">
        <v>1115.0047999999999</v>
      </c>
      <c r="W1125" t="s">
        <v>1824</v>
      </c>
    </row>
    <row r="1126" spans="1:23">
      <c r="A1126" s="27">
        <v>45648</v>
      </c>
      <c r="B1126" t="s">
        <v>696</v>
      </c>
      <c r="C1126" t="s">
        <v>1694</v>
      </c>
      <c r="D1126" t="s">
        <v>3934</v>
      </c>
      <c r="E1126" t="s">
        <v>1566</v>
      </c>
      <c r="F1126" t="s">
        <v>3887</v>
      </c>
      <c r="G1126" t="s">
        <v>1681</v>
      </c>
      <c r="H1126" t="s">
        <v>1799</v>
      </c>
      <c r="I1126" t="s">
        <v>1800</v>
      </c>
      <c r="J1126" t="s">
        <v>1763</v>
      </c>
      <c r="K1126" t="s">
        <v>207</v>
      </c>
      <c r="L1126" t="s">
        <v>1765</v>
      </c>
      <c r="M1126" t="s">
        <v>697</v>
      </c>
      <c r="N1126">
        <v>61</v>
      </c>
      <c r="O1126" t="s">
        <v>9</v>
      </c>
      <c r="P1126" t="s">
        <v>19</v>
      </c>
      <c r="Q1126" t="s">
        <v>43</v>
      </c>
      <c r="R1126" t="s">
        <v>12</v>
      </c>
      <c r="S1126">
        <v>2</v>
      </c>
      <c r="T1126">
        <v>720.15</v>
      </c>
      <c r="U1126">
        <v>0.22</v>
      </c>
      <c r="V1126">
        <v>1123.434</v>
      </c>
      <c r="W1126" t="s">
        <v>1826</v>
      </c>
    </row>
    <row r="1127" spans="1:23">
      <c r="A1127" s="27">
        <v>45649</v>
      </c>
      <c r="B1127" t="s">
        <v>713</v>
      </c>
      <c r="C1127" t="s">
        <v>1606</v>
      </c>
      <c r="D1127" t="s">
        <v>3884</v>
      </c>
      <c r="E1127" t="s">
        <v>1544</v>
      </c>
      <c r="F1127" t="s">
        <v>3864</v>
      </c>
      <c r="G1127" t="s">
        <v>1583</v>
      </c>
      <c r="H1127" t="s">
        <v>1799</v>
      </c>
      <c r="I1127" t="s">
        <v>1800</v>
      </c>
      <c r="J1127" t="s">
        <v>1763</v>
      </c>
      <c r="K1127" t="s">
        <v>207</v>
      </c>
      <c r="L1127" t="s">
        <v>1765</v>
      </c>
      <c r="M1127" t="s">
        <v>714</v>
      </c>
      <c r="N1127">
        <v>50</v>
      </c>
      <c r="O1127" t="s">
        <v>16</v>
      </c>
      <c r="P1127" t="s">
        <v>19</v>
      </c>
      <c r="Q1127" t="s">
        <v>328</v>
      </c>
      <c r="R1127" t="s">
        <v>12</v>
      </c>
      <c r="S1127">
        <v>2</v>
      </c>
      <c r="T1127">
        <v>722.45</v>
      </c>
      <c r="U1127">
        <v>0.22</v>
      </c>
      <c r="V1127">
        <v>1127.0219999999999</v>
      </c>
      <c r="W1127" t="s">
        <v>1826</v>
      </c>
    </row>
    <row r="1128" spans="1:23">
      <c r="A1128" s="27">
        <v>45649</v>
      </c>
      <c r="B1128" t="s">
        <v>942</v>
      </c>
      <c r="C1128" t="s">
        <v>1742</v>
      </c>
      <c r="D1128" t="s">
        <v>3958</v>
      </c>
      <c r="E1128" t="s">
        <v>1566</v>
      </c>
      <c r="F1128" t="s">
        <v>3887</v>
      </c>
      <c r="G1128" t="s">
        <v>1713</v>
      </c>
      <c r="H1128" t="s">
        <v>1813</v>
      </c>
      <c r="I1128" t="s">
        <v>1814</v>
      </c>
      <c r="J1128" t="s">
        <v>1754</v>
      </c>
      <c r="K1128" t="s">
        <v>1815</v>
      </c>
      <c r="L1128" t="s">
        <v>1772</v>
      </c>
      <c r="M1128" t="s">
        <v>943</v>
      </c>
      <c r="N1128">
        <v>64</v>
      </c>
      <c r="O1128" t="s">
        <v>9</v>
      </c>
      <c r="P1128" t="s">
        <v>19</v>
      </c>
      <c r="Q1128" t="s">
        <v>588</v>
      </c>
      <c r="R1128" t="s">
        <v>12</v>
      </c>
      <c r="S1128">
        <v>2</v>
      </c>
      <c r="T1128">
        <v>569.36</v>
      </c>
      <c r="U1128">
        <v>0.01</v>
      </c>
      <c r="V1128">
        <v>1127.3327999999999</v>
      </c>
      <c r="W1128" t="s">
        <v>1826</v>
      </c>
    </row>
    <row r="1129" spans="1:23">
      <c r="A1129" s="27">
        <v>45651</v>
      </c>
      <c r="B1129" t="s">
        <v>1047</v>
      </c>
      <c r="C1129" t="s">
        <v>1730</v>
      </c>
      <c r="D1129" t="s">
        <v>3952</v>
      </c>
      <c r="E1129" t="s">
        <v>1547</v>
      </c>
      <c r="F1129" t="s">
        <v>3894</v>
      </c>
      <c r="G1129" t="s">
        <v>1579</v>
      </c>
      <c r="H1129" t="s">
        <v>1766</v>
      </c>
      <c r="I1129" t="s">
        <v>1767</v>
      </c>
      <c r="J1129" t="s">
        <v>1759</v>
      </c>
      <c r="K1129" t="s">
        <v>1768</v>
      </c>
      <c r="L1129" t="s">
        <v>1765</v>
      </c>
      <c r="M1129" t="s">
        <v>1048</v>
      </c>
      <c r="N1129">
        <v>64</v>
      </c>
      <c r="O1129" t="s">
        <v>16</v>
      </c>
      <c r="P1129" t="s">
        <v>19</v>
      </c>
      <c r="Q1129" t="s">
        <v>287</v>
      </c>
      <c r="R1129" t="s">
        <v>12</v>
      </c>
      <c r="S1129">
        <v>2</v>
      </c>
      <c r="T1129">
        <v>727.18</v>
      </c>
      <c r="U1129">
        <v>0.22</v>
      </c>
      <c r="V1129">
        <v>1134.4007999999999</v>
      </c>
      <c r="W1129" t="s">
        <v>1826</v>
      </c>
    </row>
    <row r="1130" spans="1:23">
      <c r="A1130" s="27">
        <v>45652</v>
      </c>
      <c r="B1130" t="s">
        <v>899</v>
      </c>
      <c r="C1130" t="s">
        <v>1592</v>
      </c>
      <c r="D1130" t="s">
        <v>3876</v>
      </c>
      <c r="E1130" t="s">
        <v>1566</v>
      </c>
      <c r="F1130" t="s">
        <v>3872</v>
      </c>
      <c r="G1130" t="s">
        <v>1717</v>
      </c>
      <c r="H1130" t="s">
        <v>1804</v>
      </c>
      <c r="I1130" t="s">
        <v>1805</v>
      </c>
      <c r="J1130" t="s">
        <v>1784</v>
      </c>
      <c r="K1130" t="s">
        <v>1806</v>
      </c>
      <c r="L1130" t="s">
        <v>1756</v>
      </c>
      <c r="M1130" t="s">
        <v>900</v>
      </c>
      <c r="N1130">
        <v>54</v>
      </c>
      <c r="O1130" t="s">
        <v>16</v>
      </c>
      <c r="P1130" t="s">
        <v>19</v>
      </c>
      <c r="Q1130" t="s">
        <v>22</v>
      </c>
      <c r="R1130" t="s">
        <v>12</v>
      </c>
      <c r="S1130">
        <v>4</v>
      </c>
      <c r="T1130">
        <v>300.12</v>
      </c>
      <c r="U1130">
        <v>0.05</v>
      </c>
      <c r="V1130">
        <v>1140.4559999999999</v>
      </c>
      <c r="W1130" t="s">
        <v>1826</v>
      </c>
    </row>
    <row r="1131" spans="1:23">
      <c r="A1131" s="27">
        <v>45653</v>
      </c>
      <c r="B1131" t="s">
        <v>770</v>
      </c>
      <c r="C1131" t="s">
        <v>1600</v>
      </c>
      <c r="D1131" t="s">
        <v>3881</v>
      </c>
      <c r="E1131" t="s">
        <v>1563</v>
      </c>
      <c r="F1131" t="s">
        <v>3854</v>
      </c>
      <c r="G1131" t="s">
        <v>1623</v>
      </c>
      <c r="H1131" t="s">
        <v>1807</v>
      </c>
      <c r="I1131" t="s">
        <v>1808</v>
      </c>
      <c r="J1131" t="s">
        <v>1759</v>
      </c>
      <c r="K1131" t="s">
        <v>1809</v>
      </c>
      <c r="L1131" t="s">
        <v>1756</v>
      </c>
      <c r="M1131" t="s">
        <v>771</v>
      </c>
      <c r="N1131">
        <v>59</v>
      </c>
      <c r="O1131" t="s">
        <v>16</v>
      </c>
      <c r="P1131" t="s">
        <v>19</v>
      </c>
      <c r="Q1131" t="s">
        <v>254</v>
      </c>
      <c r="R1131" t="s">
        <v>12</v>
      </c>
      <c r="S1131">
        <v>3</v>
      </c>
      <c r="T1131">
        <v>543.92999999999995</v>
      </c>
      <c r="U1131">
        <v>0.3</v>
      </c>
      <c r="V1131">
        <v>1142.2529999999999</v>
      </c>
      <c r="W1131" t="s">
        <v>1829</v>
      </c>
    </row>
    <row r="1132" spans="1:23">
      <c r="A1132" s="27">
        <v>45653</v>
      </c>
      <c r="B1132" t="s">
        <v>1092</v>
      </c>
      <c r="C1132" t="s">
        <v>1596</v>
      </c>
      <c r="D1132" t="s">
        <v>3878</v>
      </c>
      <c r="E1132" t="s">
        <v>1566</v>
      </c>
      <c r="F1132" t="s">
        <v>3879</v>
      </c>
      <c r="G1132" t="s">
        <v>1733</v>
      </c>
      <c r="H1132" t="s">
        <v>1801</v>
      </c>
      <c r="I1132" t="s">
        <v>1802</v>
      </c>
      <c r="J1132" t="s">
        <v>1759</v>
      </c>
      <c r="K1132" t="s">
        <v>1803</v>
      </c>
      <c r="L1132" t="s">
        <v>1756</v>
      </c>
      <c r="M1132" t="s">
        <v>1093</v>
      </c>
      <c r="N1132">
        <v>55</v>
      </c>
      <c r="O1132" t="s">
        <v>9</v>
      </c>
      <c r="P1132" t="s">
        <v>19</v>
      </c>
      <c r="Q1132" t="s">
        <v>117</v>
      </c>
      <c r="R1132" t="s">
        <v>12</v>
      </c>
      <c r="S1132">
        <v>4</v>
      </c>
      <c r="T1132">
        <v>403.47</v>
      </c>
      <c r="U1132">
        <v>0.28999999999999998</v>
      </c>
      <c r="V1132">
        <v>1145.8548000000001</v>
      </c>
      <c r="W1132" t="s">
        <v>1824</v>
      </c>
    </row>
    <row r="1133" spans="1:23">
      <c r="A1133" s="27">
        <v>45654</v>
      </c>
      <c r="B1133" t="s">
        <v>779</v>
      </c>
      <c r="C1133" t="s">
        <v>1616</v>
      </c>
      <c r="D1133" t="s">
        <v>3890</v>
      </c>
      <c r="E1133" t="s">
        <v>1563</v>
      </c>
      <c r="F1133" t="s">
        <v>3839</v>
      </c>
      <c r="G1133" t="s">
        <v>1623</v>
      </c>
      <c r="H1133" t="s">
        <v>1804</v>
      </c>
      <c r="I1133" t="s">
        <v>1805</v>
      </c>
      <c r="J1133" t="s">
        <v>1784</v>
      </c>
      <c r="K1133" t="s">
        <v>1806</v>
      </c>
      <c r="L1133" t="s">
        <v>1756</v>
      </c>
      <c r="M1133" t="s">
        <v>780</v>
      </c>
      <c r="N1133">
        <v>56</v>
      </c>
      <c r="O1133" t="s">
        <v>16</v>
      </c>
      <c r="P1133" t="s">
        <v>19</v>
      </c>
      <c r="Q1133" t="s">
        <v>328</v>
      </c>
      <c r="R1133" t="s">
        <v>12</v>
      </c>
      <c r="S1133">
        <v>4</v>
      </c>
      <c r="T1133">
        <v>362.81</v>
      </c>
      <c r="U1133">
        <v>0.21</v>
      </c>
      <c r="V1133">
        <v>1146.4795999999999</v>
      </c>
      <c r="W1133" t="s">
        <v>1826</v>
      </c>
    </row>
    <row r="1134" spans="1:23">
      <c r="A1134" s="27">
        <v>45656</v>
      </c>
      <c r="B1134" t="s">
        <v>1050</v>
      </c>
      <c r="C1134" t="s">
        <v>1690</v>
      </c>
      <c r="D1134" t="s">
        <v>3932</v>
      </c>
      <c r="E1134" t="s">
        <v>1558</v>
      </c>
      <c r="F1134" t="s">
        <v>3861</v>
      </c>
      <c r="G1134" t="s">
        <v>1695</v>
      </c>
      <c r="H1134" t="s">
        <v>1786</v>
      </c>
      <c r="I1134" t="s">
        <v>1787</v>
      </c>
      <c r="J1134" t="s">
        <v>1763</v>
      </c>
      <c r="K1134" t="s">
        <v>1788</v>
      </c>
      <c r="L1134" t="s">
        <v>1756</v>
      </c>
      <c r="M1134" t="s">
        <v>1051</v>
      </c>
      <c r="N1134">
        <v>50</v>
      </c>
      <c r="O1134" t="s">
        <v>16</v>
      </c>
      <c r="P1134" t="s">
        <v>19</v>
      </c>
      <c r="Q1134" t="s">
        <v>25</v>
      </c>
      <c r="R1134" t="s">
        <v>12</v>
      </c>
      <c r="S1134">
        <v>3</v>
      </c>
      <c r="T1134">
        <v>444.55</v>
      </c>
      <c r="U1134">
        <v>0.14000000000000001</v>
      </c>
      <c r="V1134">
        <v>1146.9390000000001</v>
      </c>
      <c r="W1134" t="s">
        <v>1826</v>
      </c>
    </row>
    <row r="1135" spans="1:23">
      <c r="A1135" s="27">
        <v>45656</v>
      </c>
      <c r="B1135" t="s">
        <v>749</v>
      </c>
      <c r="C1135" t="s">
        <v>1724</v>
      </c>
      <c r="D1135" t="s">
        <v>3949</v>
      </c>
      <c r="E1135" t="s">
        <v>1566</v>
      </c>
      <c r="F1135" t="s">
        <v>3848</v>
      </c>
      <c r="G1135" t="s">
        <v>1743</v>
      </c>
      <c r="H1135" t="s">
        <v>1752</v>
      </c>
      <c r="I1135" t="s">
        <v>1753</v>
      </c>
      <c r="J1135" t="s">
        <v>1754</v>
      </c>
      <c r="K1135" t="s">
        <v>1755</v>
      </c>
      <c r="L1135" t="s">
        <v>1756</v>
      </c>
      <c r="M1135" t="s">
        <v>750</v>
      </c>
      <c r="N1135">
        <v>59</v>
      </c>
      <c r="O1135" t="s">
        <v>9</v>
      </c>
      <c r="P1135" t="s">
        <v>19</v>
      </c>
      <c r="Q1135" t="s">
        <v>317</v>
      </c>
      <c r="R1135" t="s">
        <v>12</v>
      </c>
      <c r="S1135">
        <v>4</v>
      </c>
      <c r="T1135">
        <v>370.09</v>
      </c>
      <c r="U1135">
        <v>0.22</v>
      </c>
      <c r="V1135">
        <v>1154.6808000000001</v>
      </c>
      <c r="W1135" t="s">
        <v>1829</v>
      </c>
    </row>
    <row r="1136" spans="1:23">
      <c r="A1136" s="27">
        <v>45657</v>
      </c>
      <c r="B1136" t="s">
        <v>1240</v>
      </c>
      <c r="C1136" t="s">
        <v>1698</v>
      </c>
      <c r="D1136" t="s">
        <v>3936</v>
      </c>
      <c r="E1136" t="s">
        <v>1547</v>
      </c>
      <c r="F1136" t="s">
        <v>3894</v>
      </c>
      <c r="G1136" t="s">
        <v>1707</v>
      </c>
      <c r="H1136" t="s">
        <v>1782</v>
      </c>
      <c r="I1136" t="s">
        <v>1783</v>
      </c>
      <c r="J1136" t="s">
        <v>1784</v>
      </c>
      <c r="K1136" t="s">
        <v>1785</v>
      </c>
      <c r="L1136" t="s">
        <v>1772</v>
      </c>
      <c r="M1136" t="s">
        <v>1241</v>
      </c>
      <c r="N1136">
        <v>54</v>
      </c>
      <c r="O1136" t="s">
        <v>9</v>
      </c>
      <c r="P1136" t="s">
        <v>19</v>
      </c>
      <c r="Q1136" t="s">
        <v>51</v>
      </c>
      <c r="R1136" t="s">
        <v>12</v>
      </c>
      <c r="S1136">
        <v>4</v>
      </c>
      <c r="T1136">
        <v>313.83</v>
      </c>
      <c r="U1136">
        <v>0.08</v>
      </c>
      <c r="V1136">
        <v>1154.8943999999999</v>
      </c>
      <c r="W1136" t="s">
        <v>1826</v>
      </c>
    </row>
    <row r="1137" spans="1:23">
      <c r="A1137" s="27">
        <v>45659</v>
      </c>
      <c r="B1137" t="s">
        <v>770</v>
      </c>
      <c r="C1137" t="s">
        <v>1600</v>
      </c>
      <c r="D1137" t="s">
        <v>3881</v>
      </c>
      <c r="E1137" t="s">
        <v>1563</v>
      </c>
      <c r="F1137" t="s">
        <v>3854</v>
      </c>
      <c r="G1137" t="s">
        <v>1661</v>
      </c>
      <c r="H1137" t="s">
        <v>1813</v>
      </c>
      <c r="I1137" t="s">
        <v>1814</v>
      </c>
      <c r="J1137" t="s">
        <v>1754</v>
      </c>
      <c r="K1137" t="s">
        <v>1815</v>
      </c>
      <c r="L1137" t="s">
        <v>1772</v>
      </c>
      <c r="M1137" t="s">
        <v>771</v>
      </c>
      <c r="N1137">
        <v>59</v>
      </c>
      <c r="O1137" t="s">
        <v>16</v>
      </c>
      <c r="P1137" t="s">
        <v>19</v>
      </c>
      <c r="Q1137" t="s">
        <v>588</v>
      </c>
      <c r="R1137" t="s">
        <v>12</v>
      </c>
      <c r="S1137">
        <v>2</v>
      </c>
      <c r="T1137">
        <v>800.84</v>
      </c>
      <c r="U1137">
        <v>0.27</v>
      </c>
      <c r="V1137">
        <v>1169.2264</v>
      </c>
      <c r="W1137" t="s">
        <v>1829</v>
      </c>
    </row>
    <row r="1138" spans="1:23">
      <c r="A1138" s="27">
        <v>45659</v>
      </c>
      <c r="B1138" t="s">
        <v>526</v>
      </c>
      <c r="C1138" t="s">
        <v>1656</v>
      </c>
      <c r="D1138" t="s">
        <v>3914</v>
      </c>
      <c r="E1138" t="s">
        <v>1566</v>
      </c>
      <c r="F1138" t="s">
        <v>3848</v>
      </c>
      <c r="G1138" t="s">
        <v>1577</v>
      </c>
      <c r="H1138" t="s">
        <v>1773</v>
      </c>
      <c r="I1138" t="s">
        <v>1774</v>
      </c>
      <c r="J1138" t="s">
        <v>1759</v>
      </c>
      <c r="K1138" t="s">
        <v>1775</v>
      </c>
      <c r="L1138" t="s">
        <v>1765</v>
      </c>
      <c r="M1138" t="s">
        <v>527</v>
      </c>
      <c r="N1138">
        <v>59</v>
      </c>
      <c r="O1138" t="s">
        <v>9</v>
      </c>
      <c r="P1138" t="s">
        <v>19</v>
      </c>
      <c r="Q1138" t="s">
        <v>167</v>
      </c>
      <c r="R1138" t="s">
        <v>12</v>
      </c>
      <c r="S1138">
        <v>2</v>
      </c>
      <c r="T1138">
        <v>628.83000000000004</v>
      </c>
      <c r="U1138">
        <v>7.0000000000000007E-2</v>
      </c>
      <c r="V1138">
        <v>1169.6238000000001</v>
      </c>
      <c r="W1138" t="s">
        <v>1824</v>
      </c>
    </row>
    <row r="1139" spans="1:23">
      <c r="A1139" s="27">
        <v>45661</v>
      </c>
      <c r="B1139" t="s">
        <v>48</v>
      </c>
      <c r="C1139" t="s">
        <v>1704</v>
      </c>
      <c r="D1139" t="s">
        <v>3939</v>
      </c>
      <c r="E1139" t="s">
        <v>1544</v>
      </c>
      <c r="F1139" t="s">
        <v>3864</v>
      </c>
      <c r="G1139" t="s">
        <v>1571</v>
      </c>
      <c r="H1139" t="s">
        <v>1797</v>
      </c>
      <c r="I1139" t="s">
        <v>1798</v>
      </c>
      <c r="J1139" t="s">
        <v>1754</v>
      </c>
      <c r="K1139" t="s">
        <v>129</v>
      </c>
      <c r="L1139" t="s">
        <v>1756</v>
      </c>
      <c r="M1139" t="s">
        <v>49</v>
      </c>
      <c r="N1139">
        <v>64</v>
      </c>
      <c r="O1139" t="s">
        <v>9</v>
      </c>
      <c r="P1139" t="s">
        <v>19</v>
      </c>
      <c r="Q1139" t="s">
        <v>43</v>
      </c>
      <c r="R1139" t="s">
        <v>12</v>
      </c>
      <c r="S1139">
        <v>2</v>
      </c>
      <c r="T1139">
        <v>838.22</v>
      </c>
      <c r="U1139">
        <v>0.3</v>
      </c>
      <c r="V1139">
        <v>1173.508</v>
      </c>
      <c r="W1139" t="s">
        <v>1829</v>
      </c>
    </row>
    <row r="1140" spans="1:23">
      <c r="A1140" s="27">
        <v>45661</v>
      </c>
      <c r="B1140" t="s">
        <v>455</v>
      </c>
      <c r="C1140" t="s">
        <v>1620</v>
      </c>
      <c r="D1140" t="s">
        <v>3892</v>
      </c>
      <c r="E1140" t="s">
        <v>1547</v>
      </c>
      <c r="F1140" t="s">
        <v>3841</v>
      </c>
      <c r="G1140" t="s">
        <v>1629</v>
      </c>
      <c r="H1140" t="s">
        <v>1769</v>
      </c>
      <c r="I1140" t="s">
        <v>1770</v>
      </c>
      <c r="J1140" t="s">
        <v>1763</v>
      </c>
      <c r="K1140" t="s">
        <v>1771</v>
      </c>
      <c r="L1140" t="s">
        <v>1772</v>
      </c>
      <c r="M1140" t="s">
        <v>456</v>
      </c>
      <c r="N1140">
        <v>62</v>
      </c>
      <c r="O1140" t="s">
        <v>16</v>
      </c>
      <c r="P1140" t="s">
        <v>19</v>
      </c>
      <c r="Q1140" t="s">
        <v>43</v>
      </c>
      <c r="R1140" t="s">
        <v>12</v>
      </c>
      <c r="S1140">
        <v>3</v>
      </c>
      <c r="T1140">
        <v>399.42</v>
      </c>
      <c r="U1140">
        <v>0.02</v>
      </c>
      <c r="V1140">
        <v>1174.2947999999999</v>
      </c>
      <c r="W1140" t="s">
        <v>1829</v>
      </c>
    </row>
    <row r="1141" spans="1:23">
      <c r="A1141" s="27">
        <v>45662</v>
      </c>
      <c r="B1141" t="s">
        <v>899</v>
      </c>
      <c r="C1141" t="s">
        <v>1660</v>
      </c>
      <c r="D1141" t="s">
        <v>3916</v>
      </c>
      <c r="E1141" t="s">
        <v>1544</v>
      </c>
      <c r="F1141" t="s">
        <v>3864</v>
      </c>
      <c r="G1141" t="s">
        <v>1625</v>
      </c>
      <c r="H1141" t="s">
        <v>1804</v>
      </c>
      <c r="I1141" t="s">
        <v>1805</v>
      </c>
      <c r="J1141" t="s">
        <v>1784</v>
      </c>
      <c r="K1141" t="s">
        <v>1806</v>
      </c>
      <c r="L1141" t="s">
        <v>1756</v>
      </c>
      <c r="M1141" t="s">
        <v>900</v>
      </c>
      <c r="N1141">
        <v>54</v>
      </c>
      <c r="O1141" t="s">
        <v>16</v>
      </c>
      <c r="P1141" t="s">
        <v>19</v>
      </c>
      <c r="Q1141" t="s">
        <v>287</v>
      </c>
      <c r="R1141" t="s">
        <v>12</v>
      </c>
      <c r="S1141">
        <v>2</v>
      </c>
      <c r="T1141">
        <v>805.08</v>
      </c>
      <c r="U1141">
        <v>0.27</v>
      </c>
      <c r="V1141">
        <v>1175.4168</v>
      </c>
      <c r="W1141" t="s">
        <v>1826</v>
      </c>
    </row>
    <row r="1142" spans="1:23">
      <c r="A1142" s="27">
        <v>45664</v>
      </c>
      <c r="B1142" t="s">
        <v>378</v>
      </c>
      <c r="C1142" t="s">
        <v>1664</v>
      </c>
      <c r="D1142" t="s">
        <v>3918</v>
      </c>
      <c r="E1142" t="s">
        <v>1547</v>
      </c>
      <c r="F1142" t="s">
        <v>3848</v>
      </c>
      <c r="G1142" t="s">
        <v>1617</v>
      </c>
      <c r="H1142" t="s">
        <v>1807</v>
      </c>
      <c r="I1142" t="s">
        <v>1808</v>
      </c>
      <c r="J1142" t="s">
        <v>1759</v>
      </c>
      <c r="K1142" t="s">
        <v>1809</v>
      </c>
      <c r="L1142" t="s">
        <v>1756</v>
      </c>
      <c r="M1142" t="s">
        <v>379</v>
      </c>
      <c r="N1142">
        <v>62</v>
      </c>
      <c r="O1142" t="s">
        <v>16</v>
      </c>
      <c r="P1142" t="s">
        <v>19</v>
      </c>
      <c r="Q1142" t="s">
        <v>328</v>
      </c>
      <c r="R1142" t="s">
        <v>12</v>
      </c>
      <c r="S1142">
        <v>4</v>
      </c>
      <c r="T1142">
        <v>377.26</v>
      </c>
      <c r="U1142">
        <v>0.22</v>
      </c>
      <c r="V1142">
        <v>1177.0512000000001</v>
      </c>
      <c r="W1142" t="s">
        <v>1829</v>
      </c>
    </row>
    <row r="1143" spans="1:23">
      <c r="A1143" s="27">
        <v>45664</v>
      </c>
      <c r="B1143" t="s">
        <v>175</v>
      </c>
      <c r="C1143" t="s">
        <v>1598</v>
      </c>
      <c r="D1143" t="s">
        <v>3880</v>
      </c>
      <c r="E1143" t="s">
        <v>1547</v>
      </c>
      <c r="F1143" t="s">
        <v>3848</v>
      </c>
      <c r="G1143" t="s">
        <v>1731</v>
      </c>
      <c r="H1143" t="s">
        <v>1752</v>
      </c>
      <c r="I1143" t="s">
        <v>1753</v>
      </c>
      <c r="J1143" t="s">
        <v>1754</v>
      </c>
      <c r="K1143" t="s">
        <v>1755</v>
      </c>
      <c r="L1143" t="s">
        <v>1756</v>
      </c>
      <c r="M1143" t="s">
        <v>3986</v>
      </c>
      <c r="N1143">
        <v>54</v>
      </c>
      <c r="O1143" t="s">
        <v>9</v>
      </c>
      <c r="P1143" t="s">
        <v>19</v>
      </c>
      <c r="Q1143" t="s">
        <v>11</v>
      </c>
      <c r="R1143" t="s">
        <v>12</v>
      </c>
      <c r="S1143">
        <v>2</v>
      </c>
      <c r="T1143">
        <v>596.84</v>
      </c>
      <c r="U1143">
        <v>0.01</v>
      </c>
      <c r="V1143">
        <v>1181.7431999999999</v>
      </c>
      <c r="W1143" t="s">
        <v>1826</v>
      </c>
    </row>
    <row r="1144" spans="1:23">
      <c r="A1144" s="27">
        <v>45665</v>
      </c>
      <c r="B1144" t="s">
        <v>396</v>
      </c>
      <c r="C1144" t="s">
        <v>1714</v>
      </c>
      <c r="D1144" t="s">
        <v>3944</v>
      </c>
      <c r="E1144" t="s">
        <v>1558</v>
      </c>
      <c r="F1144" t="s">
        <v>3850</v>
      </c>
      <c r="G1144" t="s">
        <v>1681</v>
      </c>
      <c r="H1144" t="s">
        <v>1786</v>
      </c>
      <c r="I1144" t="s">
        <v>1787</v>
      </c>
      <c r="J1144" t="s">
        <v>1763</v>
      </c>
      <c r="K1144" t="s">
        <v>1788</v>
      </c>
      <c r="L1144" t="s">
        <v>1756</v>
      </c>
      <c r="M1144" t="s">
        <v>397</v>
      </c>
      <c r="N1144">
        <v>51</v>
      </c>
      <c r="O1144" t="s">
        <v>9</v>
      </c>
      <c r="P1144" t="s">
        <v>19</v>
      </c>
      <c r="Q1144" t="s">
        <v>328</v>
      </c>
      <c r="R1144" t="s">
        <v>12</v>
      </c>
      <c r="S1144">
        <v>3</v>
      </c>
      <c r="T1144">
        <v>470.42</v>
      </c>
      <c r="U1144">
        <v>0.16</v>
      </c>
      <c r="V1144">
        <v>1185.4584</v>
      </c>
      <c r="W1144" t="s">
        <v>1829</v>
      </c>
    </row>
    <row r="1145" spans="1:23">
      <c r="A1145" s="27">
        <v>45666</v>
      </c>
      <c r="B1145" t="s">
        <v>1513</v>
      </c>
      <c r="C1145" t="s">
        <v>1640</v>
      </c>
      <c r="D1145" t="s">
        <v>3904</v>
      </c>
      <c r="E1145" t="s">
        <v>1547</v>
      </c>
      <c r="F1145" t="s">
        <v>3843</v>
      </c>
      <c r="G1145" t="s">
        <v>1583</v>
      </c>
      <c r="H1145" t="s">
        <v>1804</v>
      </c>
      <c r="I1145" t="s">
        <v>1805</v>
      </c>
      <c r="J1145" t="s">
        <v>1784</v>
      </c>
      <c r="K1145" t="s">
        <v>1806</v>
      </c>
      <c r="L1145" t="s">
        <v>1756</v>
      </c>
      <c r="M1145" t="s">
        <v>1514</v>
      </c>
      <c r="N1145">
        <v>59</v>
      </c>
      <c r="O1145" t="s">
        <v>16</v>
      </c>
      <c r="P1145" t="s">
        <v>19</v>
      </c>
      <c r="Q1145" t="s">
        <v>287</v>
      </c>
      <c r="R1145" t="s">
        <v>12</v>
      </c>
      <c r="S1145">
        <v>2</v>
      </c>
      <c r="T1145">
        <v>780.9</v>
      </c>
      <c r="U1145">
        <v>0.24</v>
      </c>
      <c r="V1145">
        <v>1186.9680000000001</v>
      </c>
      <c r="W1145" t="s">
        <v>1826</v>
      </c>
    </row>
    <row r="1146" spans="1:23">
      <c r="A1146" s="27">
        <v>45667</v>
      </c>
      <c r="B1146" t="s">
        <v>681</v>
      </c>
      <c r="C1146" t="s">
        <v>1632</v>
      </c>
      <c r="D1146" t="s">
        <v>3900</v>
      </c>
      <c r="E1146" t="s">
        <v>1563</v>
      </c>
      <c r="F1146" t="s">
        <v>3848</v>
      </c>
      <c r="G1146" t="s">
        <v>1611</v>
      </c>
      <c r="H1146" t="s">
        <v>1779</v>
      </c>
      <c r="I1146" t="s">
        <v>1780</v>
      </c>
      <c r="J1146" t="s">
        <v>1763</v>
      </c>
      <c r="K1146" t="s">
        <v>1781</v>
      </c>
      <c r="L1146" t="s">
        <v>1772</v>
      </c>
      <c r="M1146" t="s">
        <v>682</v>
      </c>
      <c r="N1146">
        <v>50</v>
      </c>
      <c r="O1146" t="s">
        <v>16</v>
      </c>
      <c r="P1146" t="s">
        <v>19</v>
      </c>
      <c r="Q1146" t="s">
        <v>51</v>
      </c>
      <c r="R1146" t="s">
        <v>12</v>
      </c>
      <c r="S1146">
        <v>3</v>
      </c>
      <c r="T1146">
        <v>553.12</v>
      </c>
      <c r="U1146">
        <v>0.28000000000000003</v>
      </c>
      <c r="V1146">
        <v>1194.7392</v>
      </c>
      <c r="W1146" t="s">
        <v>1824</v>
      </c>
    </row>
    <row r="1147" spans="1:23">
      <c r="A1147" s="27">
        <v>45669</v>
      </c>
      <c r="B1147" t="s">
        <v>1400</v>
      </c>
      <c r="C1147" t="s">
        <v>1710</v>
      </c>
      <c r="D1147" t="s">
        <v>3942</v>
      </c>
      <c r="E1147" t="s">
        <v>1566</v>
      </c>
      <c r="F1147" t="s">
        <v>3872</v>
      </c>
      <c r="G1147" t="s">
        <v>1605</v>
      </c>
      <c r="H1147" t="s">
        <v>1810</v>
      </c>
      <c r="I1147" t="s">
        <v>1811</v>
      </c>
      <c r="J1147" t="s">
        <v>1754</v>
      </c>
      <c r="K1147" t="s">
        <v>1812</v>
      </c>
      <c r="L1147" t="s">
        <v>1756</v>
      </c>
      <c r="M1147" t="s">
        <v>1401</v>
      </c>
      <c r="N1147">
        <v>62</v>
      </c>
      <c r="O1147" t="s">
        <v>16</v>
      </c>
      <c r="P1147" t="s">
        <v>19</v>
      </c>
      <c r="Q1147" t="s">
        <v>30</v>
      </c>
      <c r="R1147" t="s">
        <v>12</v>
      </c>
      <c r="S1147">
        <v>2</v>
      </c>
      <c r="T1147">
        <v>830.94</v>
      </c>
      <c r="U1147">
        <v>0.28000000000000003</v>
      </c>
      <c r="V1147">
        <v>1196.5536</v>
      </c>
      <c r="W1147" t="s">
        <v>1829</v>
      </c>
    </row>
    <row r="1148" spans="1:23">
      <c r="A1148" s="27">
        <v>45670</v>
      </c>
      <c r="B1148" t="s">
        <v>275</v>
      </c>
      <c r="C1148" t="s">
        <v>1580</v>
      </c>
      <c r="D1148" t="s">
        <v>3867</v>
      </c>
      <c r="E1148" t="s">
        <v>1558</v>
      </c>
      <c r="F1148" t="s">
        <v>3868</v>
      </c>
      <c r="G1148" t="s">
        <v>1741</v>
      </c>
      <c r="H1148" t="s">
        <v>1810</v>
      </c>
      <c r="I1148" t="s">
        <v>1811</v>
      </c>
      <c r="J1148" t="s">
        <v>1754</v>
      </c>
      <c r="K1148" t="s">
        <v>1812</v>
      </c>
      <c r="L1148" t="s">
        <v>1756</v>
      </c>
      <c r="M1148" t="s">
        <v>276</v>
      </c>
      <c r="N1148">
        <v>61</v>
      </c>
      <c r="O1148" t="s">
        <v>16</v>
      </c>
      <c r="P1148" t="s">
        <v>19</v>
      </c>
      <c r="Q1148" t="s">
        <v>88</v>
      </c>
      <c r="R1148" t="s">
        <v>12</v>
      </c>
      <c r="S1148">
        <v>3</v>
      </c>
      <c r="T1148">
        <v>434.55</v>
      </c>
      <c r="U1148">
        <v>0.08</v>
      </c>
      <c r="V1148">
        <v>1199.3579999999999</v>
      </c>
      <c r="W1148" t="s">
        <v>1826</v>
      </c>
    </row>
    <row r="1149" spans="1:23">
      <c r="A1149" s="27">
        <v>45670</v>
      </c>
      <c r="B1149" t="s">
        <v>419</v>
      </c>
      <c r="C1149" t="s">
        <v>1614</v>
      </c>
      <c r="D1149" t="s">
        <v>3889</v>
      </c>
      <c r="E1149" t="s">
        <v>1544</v>
      </c>
      <c r="F1149" t="s">
        <v>3864</v>
      </c>
      <c r="G1149" t="s">
        <v>1737</v>
      </c>
      <c r="H1149" t="s">
        <v>1801</v>
      </c>
      <c r="I1149" t="s">
        <v>1802</v>
      </c>
      <c r="J1149" t="s">
        <v>1759</v>
      </c>
      <c r="K1149" t="s">
        <v>1803</v>
      </c>
      <c r="L1149" t="s">
        <v>1756</v>
      </c>
      <c r="M1149" t="s">
        <v>420</v>
      </c>
      <c r="N1149">
        <v>62</v>
      </c>
      <c r="O1149" t="s">
        <v>9</v>
      </c>
      <c r="P1149" t="s">
        <v>19</v>
      </c>
      <c r="Q1149" t="s">
        <v>62</v>
      </c>
      <c r="R1149" t="s">
        <v>12</v>
      </c>
      <c r="S1149">
        <v>2</v>
      </c>
      <c r="T1149">
        <v>667.17</v>
      </c>
      <c r="U1149">
        <v>0.1</v>
      </c>
      <c r="V1149">
        <v>1200.9059999999999</v>
      </c>
      <c r="W1149" t="s">
        <v>1824</v>
      </c>
    </row>
    <row r="1150" spans="1:23">
      <c r="A1150" s="27">
        <v>45671</v>
      </c>
      <c r="B1150" t="s">
        <v>124</v>
      </c>
      <c r="C1150" t="s">
        <v>1610</v>
      </c>
      <c r="D1150" t="s">
        <v>3886</v>
      </c>
      <c r="E1150" t="s">
        <v>1566</v>
      </c>
      <c r="F1150" t="s">
        <v>3887</v>
      </c>
      <c r="G1150" t="s">
        <v>1637</v>
      </c>
      <c r="H1150" t="s">
        <v>1789</v>
      </c>
      <c r="I1150" t="s">
        <v>1790</v>
      </c>
      <c r="J1150" t="s">
        <v>1754</v>
      </c>
      <c r="K1150" t="s">
        <v>1791</v>
      </c>
      <c r="L1150" t="s">
        <v>1772</v>
      </c>
      <c r="M1150" t="s">
        <v>125</v>
      </c>
      <c r="N1150">
        <v>64</v>
      </c>
      <c r="O1150" t="s">
        <v>16</v>
      </c>
      <c r="P1150" t="s">
        <v>19</v>
      </c>
      <c r="Q1150" t="s">
        <v>324</v>
      </c>
      <c r="R1150" t="s">
        <v>12</v>
      </c>
      <c r="S1150">
        <v>2</v>
      </c>
      <c r="T1150">
        <v>613.47</v>
      </c>
      <c r="U1150">
        <v>0.02</v>
      </c>
      <c r="V1150">
        <v>1202.4012</v>
      </c>
      <c r="W1150" t="s">
        <v>1829</v>
      </c>
    </row>
    <row r="1151" spans="1:23">
      <c r="A1151" s="27">
        <v>45673</v>
      </c>
      <c r="B1151" t="s">
        <v>1440</v>
      </c>
      <c r="C1151" t="s">
        <v>1692</v>
      </c>
      <c r="D1151" t="s">
        <v>3933</v>
      </c>
      <c r="E1151" t="s">
        <v>1566</v>
      </c>
      <c r="F1151" t="s">
        <v>3856</v>
      </c>
      <c r="G1151" t="s">
        <v>1669</v>
      </c>
      <c r="H1151" t="s">
        <v>1807</v>
      </c>
      <c r="I1151" t="s">
        <v>1808</v>
      </c>
      <c r="J1151" t="s">
        <v>1759</v>
      </c>
      <c r="K1151" t="s">
        <v>1809</v>
      </c>
      <c r="L1151" t="s">
        <v>1756</v>
      </c>
      <c r="M1151" t="s">
        <v>1441</v>
      </c>
      <c r="N1151">
        <v>63</v>
      </c>
      <c r="O1151" t="s">
        <v>16</v>
      </c>
      <c r="P1151" t="s">
        <v>19</v>
      </c>
      <c r="Q1151" t="s">
        <v>267</v>
      </c>
      <c r="R1151" t="s">
        <v>12</v>
      </c>
      <c r="S1151">
        <v>2</v>
      </c>
      <c r="T1151">
        <v>736.75</v>
      </c>
      <c r="U1151">
        <v>0.18</v>
      </c>
      <c r="V1151">
        <v>1208.27</v>
      </c>
      <c r="W1151" t="s">
        <v>1826</v>
      </c>
    </row>
    <row r="1152" spans="1:23">
      <c r="A1152" s="27">
        <v>45674</v>
      </c>
      <c r="B1152" t="s">
        <v>1056</v>
      </c>
      <c r="C1152" t="s">
        <v>1570</v>
      </c>
      <c r="D1152" t="s">
        <v>3859</v>
      </c>
      <c r="E1152" t="s">
        <v>1563</v>
      </c>
      <c r="F1152" t="s">
        <v>3848</v>
      </c>
      <c r="G1152" t="s">
        <v>1649</v>
      </c>
      <c r="H1152" t="s">
        <v>1801</v>
      </c>
      <c r="I1152" t="s">
        <v>1802</v>
      </c>
      <c r="J1152" t="s">
        <v>1759</v>
      </c>
      <c r="K1152" t="s">
        <v>1803</v>
      </c>
      <c r="L1152" t="s">
        <v>1756</v>
      </c>
      <c r="M1152" t="s">
        <v>1057</v>
      </c>
      <c r="N1152">
        <v>58</v>
      </c>
      <c r="O1152" t="s">
        <v>16</v>
      </c>
      <c r="P1152" t="s">
        <v>19</v>
      </c>
      <c r="Q1152" t="s">
        <v>167</v>
      </c>
      <c r="R1152" t="s">
        <v>12</v>
      </c>
      <c r="S1152">
        <v>4</v>
      </c>
      <c r="T1152">
        <v>369.22</v>
      </c>
      <c r="U1152">
        <v>0.18</v>
      </c>
      <c r="V1152">
        <v>1211.0416</v>
      </c>
      <c r="W1152" t="s">
        <v>1826</v>
      </c>
    </row>
    <row r="1153" spans="1:23">
      <c r="A1153" s="27">
        <v>45677</v>
      </c>
      <c r="B1153" t="s">
        <v>1400</v>
      </c>
      <c r="C1153" t="s">
        <v>1572</v>
      </c>
      <c r="D1153" t="s">
        <v>3860</v>
      </c>
      <c r="E1153" t="s">
        <v>1558</v>
      </c>
      <c r="F1153" t="s">
        <v>3861</v>
      </c>
      <c r="G1153" t="s">
        <v>1623</v>
      </c>
      <c r="H1153" t="s">
        <v>1776</v>
      </c>
      <c r="I1153" t="s">
        <v>1777</v>
      </c>
      <c r="J1153" t="s">
        <v>1754</v>
      </c>
      <c r="K1153" t="s">
        <v>1778</v>
      </c>
      <c r="L1153" t="s">
        <v>1772</v>
      </c>
      <c r="M1153" t="s">
        <v>1401</v>
      </c>
      <c r="N1153">
        <v>62</v>
      </c>
      <c r="O1153" t="s">
        <v>16</v>
      </c>
      <c r="P1153" t="s">
        <v>19</v>
      </c>
      <c r="Q1153" t="s">
        <v>66</v>
      </c>
      <c r="R1153" t="s">
        <v>12</v>
      </c>
      <c r="S1153">
        <v>2</v>
      </c>
      <c r="T1153">
        <v>717.31</v>
      </c>
      <c r="U1153">
        <v>0.15</v>
      </c>
      <c r="V1153">
        <v>1219.4269999999999</v>
      </c>
      <c r="W1153" t="s">
        <v>1826</v>
      </c>
    </row>
    <row r="1154" spans="1:23">
      <c r="A1154" s="27">
        <v>45677</v>
      </c>
      <c r="B1154" t="s">
        <v>1017</v>
      </c>
      <c r="C1154" t="s">
        <v>1565</v>
      </c>
      <c r="D1154" t="s">
        <v>3855</v>
      </c>
      <c r="E1154" t="s">
        <v>1566</v>
      </c>
      <c r="F1154" t="s">
        <v>3856</v>
      </c>
      <c r="G1154" t="s">
        <v>1677</v>
      </c>
      <c r="H1154" t="s">
        <v>1773</v>
      </c>
      <c r="I1154" t="s">
        <v>1774</v>
      </c>
      <c r="J1154" t="s">
        <v>1759</v>
      </c>
      <c r="K1154" t="s">
        <v>1775</v>
      </c>
      <c r="L1154" t="s">
        <v>1765</v>
      </c>
      <c r="M1154" t="s">
        <v>1018</v>
      </c>
      <c r="N1154">
        <v>64</v>
      </c>
      <c r="O1154" t="s">
        <v>16</v>
      </c>
      <c r="P1154" t="s">
        <v>19</v>
      </c>
      <c r="Q1154" t="s">
        <v>11</v>
      </c>
      <c r="R1154" t="s">
        <v>12</v>
      </c>
      <c r="S1154">
        <v>2</v>
      </c>
      <c r="T1154">
        <v>753.1</v>
      </c>
      <c r="U1154">
        <v>0.19</v>
      </c>
      <c r="V1154">
        <v>1220.0219999999999</v>
      </c>
      <c r="W1154" t="s">
        <v>1829</v>
      </c>
    </row>
    <row r="1155" spans="1:23">
      <c r="A1155" s="27">
        <v>45678</v>
      </c>
      <c r="B1155" t="s">
        <v>767</v>
      </c>
      <c r="C1155" t="s">
        <v>1720</v>
      </c>
      <c r="D1155" t="s">
        <v>3947</v>
      </c>
      <c r="E1155" t="s">
        <v>1544</v>
      </c>
      <c r="F1155" t="s">
        <v>3858</v>
      </c>
      <c r="G1155" t="s">
        <v>1567</v>
      </c>
      <c r="H1155" t="s">
        <v>1766</v>
      </c>
      <c r="I1155" t="s">
        <v>1767</v>
      </c>
      <c r="J1155" t="s">
        <v>1759</v>
      </c>
      <c r="K1155" t="s">
        <v>1768</v>
      </c>
      <c r="L1155" t="s">
        <v>1765</v>
      </c>
      <c r="M1155" t="s">
        <v>768</v>
      </c>
      <c r="N1155">
        <v>58</v>
      </c>
      <c r="O1155" t="s">
        <v>16</v>
      </c>
      <c r="P1155" t="s">
        <v>19</v>
      </c>
      <c r="Q1155" t="s">
        <v>313</v>
      </c>
      <c r="R1155" t="s">
        <v>12</v>
      </c>
      <c r="S1155">
        <v>3</v>
      </c>
      <c r="T1155">
        <v>413.74</v>
      </c>
      <c r="U1155">
        <v>0.01</v>
      </c>
      <c r="V1155">
        <v>1228.8078</v>
      </c>
      <c r="W1155" t="s">
        <v>1826</v>
      </c>
    </row>
    <row r="1156" spans="1:23">
      <c r="A1156" s="27">
        <v>45679</v>
      </c>
      <c r="B1156" t="s">
        <v>1023</v>
      </c>
      <c r="C1156" t="s">
        <v>1656</v>
      </c>
      <c r="D1156" t="s">
        <v>3914</v>
      </c>
      <c r="E1156" t="s">
        <v>1566</v>
      </c>
      <c r="F1156" t="s">
        <v>3848</v>
      </c>
      <c r="G1156" t="s">
        <v>1685</v>
      </c>
      <c r="H1156" t="s">
        <v>1766</v>
      </c>
      <c r="I1156" t="s">
        <v>1767</v>
      </c>
      <c r="J1156" t="s">
        <v>1759</v>
      </c>
      <c r="K1156" t="s">
        <v>1768</v>
      </c>
      <c r="L1156" t="s">
        <v>1765</v>
      </c>
      <c r="M1156" t="s">
        <v>1024</v>
      </c>
      <c r="N1156">
        <v>60</v>
      </c>
      <c r="O1156" t="s">
        <v>9</v>
      </c>
      <c r="P1156" t="s">
        <v>19</v>
      </c>
      <c r="Q1156" t="s">
        <v>845</v>
      </c>
      <c r="R1156" t="s">
        <v>12</v>
      </c>
      <c r="S1156">
        <v>3</v>
      </c>
      <c r="T1156">
        <v>541.99</v>
      </c>
      <c r="U1156">
        <v>0.24</v>
      </c>
      <c r="V1156">
        <v>1235.7372</v>
      </c>
      <c r="W1156" t="s">
        <v>1829</v>
      </c>
    </row>
    <row r="1157" spans="1:23">
      <c r="A1157" s="27">
        <v>45681</v>
      </c>
      <c r="B1157" t="s">
        <v>181</v>
      </c>
      <c r="C1157" t="s">
        <v>1700</v>
      </c>
      <c r="D1157" t="s">
        <v>3937</v>
      </c>
      <c r="E1157" t="s">
        <v>1563</v>
      </c>
      <c r="F1157" t="s">
        <v>3839</v>
      </c>
      <c r="G1157" t="s">
        <v>1679</v>
      </c>
      <c r="H1157" t="s">
        <v>1804</v>
      </c>
      <c r="I1157" t="s">
        <v>1805</v>
      </c>
      <c r="J1157" t="s">
        <v>1784</v>
      </c>
      <c r="K1157" t="s">
        <v>1806</v>
      </c>
      <c r="L1157" t="s">
        <v>1756</v>
      </c>
      <c r="M1157" t="s">
        <v>182</v>
      </c>
      <c r="N1157">
        <v>54</v>
      </c>
      <c r="O1157" t="s">
        <v>16</v>
      </c>
      <c r="P1157" t="s">
        <v>19</v>
      </c>
      <c r="Q1157" t="s">
        <v>184</v>
      </c>
      <c r="R1157" t="s">
        <v>12</v>
      </c>
      <c r="S1157">
        <v>2</v>
      </c>
      <c r="T1157">
        <v>675.61</v>
      </c>
      <c r="U1157">
        <v>0.08</v>
      </c>
      <c r="V1157">
        <v>1243.1224</v>
      </c>
      <c r="W1157" t="s">
        <v>1824</v>
      </c>
    </row>
    <row r="1158" spans="1:23">
      <c r="A1158" s="27">
        <v>45686</v>
      </c>
      <c r="B1158" t="s">
        <v>616</v>
      </c>
      <c r="C1158" t="s">
        <v>1746</v>
      </c>
      <c r="D1158" t="s">
        <v>3960</v>
      </c>
      <c r="E1158" t="s">
        <v>1544</v>
      </c>
      <c r="F1158" t="s">
        <v>3858</v>
      </c>
      <c r="G1158" t="s">
        <v>1729</v>
      </c>
      <c r="H1158" t="s">
        <v>1773</v>
      </c>
      <c r="I1158" t="s">
        <v>1774</v>
      </c>
      <c r="J1158" t="s">
        <v>1759</v>
      </c>
      <c r="K1158" t="s">
        <v>1775</v>
      </c>
      <c r="L1158" t="s">
        <v>1765</v>
      </c>
      <c r="M1158" t="s">
        <v>617</v>
      </c>
      <c r="N1158">
        <v>60</v>
      </c>
      <c r="O1158" t="s">
        <v>16</v>
      </c>
      <c r="P1158" t="s">
        <v>19</v>
      </c>
      <c r="Q1158" t="s">
        <v>237</v>
      </c>
      <c r="R1158" t="s">
        <v>12</v>
      </c>
      <c r="S1158">
        <v>0</v>
      </c>
      <c r="T1158">
        <v>448.25</v>
      </c>
      <c r="U1158">
        <v>7.0000000000000007E-2</v>
      </c>
      <c r="V1158">
        <v>1250.6175000000001</v>
      </c>
      <c r="W1158" t="s">
        <v>1829</v>
      </c>
    </row>
    <row r="1159" spans="1:23">
      <c r="A1159" s="27">
        <v>45689</v>
      </c>
      <c r="B1159" t="s">
        <v>951</v>
      </c>
      <c r="C1159" t="s">
        <v>1714</v>
      </c>
      <c r="D1159" t="s">
        <v>3944</v>
      </c>
      <c r="E1159" t="s">
        <v>1558</v>
      </c>
      <c r="F1159" t="s">
        <v>3850</v>
      </c>
      <c r="G1159" t="s">
        <v>1552</v>
      </c>
      <c r="H1159" t="s">
        <v>1794</v>
      </c>
      <c r="I1159" t="s">
        <v>1795</v>
      </c>
      <c r="J1159" t="s">
        <v>1759</v>
      </c>
      <c r="K1159" t="s">
        <v>1796</v>
      </c>
      <c r="L1159" t="s">
        <v>1772</v>
      </c>
      <c r="M1159" t="s">
        <v>952</v>
      </c>
      <c r="N1159">
        <v>50</v>
      </c>
      <c r="O1159" t="s">
        <v>9</v>
      </c>
      <c r="P1159" t="s">
        <v>19</v>
      </c>
      <c r="Q1159" t="s">
        <v>113</v>
      </c>
      <c r="R1159" t="s">
        <v>12</v>
      </c>
      <c r="S1159">
        <v>3</v>
      </c>
      <c r="T1159">
        <v>435.61</v>
      </c>
      <c r="U1159">
        <v>0.03</v>
      </c>
      <c r="V1159">
        <v>1267.6251</v>
      </c>
      <c r="W1159" t="s">
        <v>1824</v>
      </c>
    </row>
    <row r="1160" spans="1:23">
      <c r="A1160" s="27">
        <v>45690</v>
      </c>
      <c r="B1160" t="s">
        <v>247</v>
      </c>
      <c r="C1160" t="s">
        <v>1598</v>
      </c>
      <c r="D1160" t="s">
        <v>3880</v>
      </c>
      <c r="E1160" t="s">
        <v>1547</v>
      </c>
      <c r="F1160" t="s">
        <v>3848</v>
      </c>
      <c r="G1160" t="s">
        <v>1554</v>
      </c>
      <c r="H1160" t="s">
        <v>1801</v>
      </c>
      <c r="I1160" t="s">
        <v>1802</v>
      </c>
      <c r="J1160" t="s">
        <v>1759</v>
      </c>
      <c r="K1160" t="s">
        <v>1803</v>
      </c>
      <c r="L1160" t="s">
        <v>1756</v>
      </c>
      <c r="M1160" t="s">
        <v>248</v>
      </c>
      <c r="N1160">
        <v>58</v>
      </c>
      <c r="O1160" t="s">
        <v>9</v>
      </c>
      <c r="P1160" t="s">
        <v>19</v>
      </c>
      <c r="Q1160" t="s">
        <v>74</v>
      </c>
      <c r="R1160" t="s">
        <v>12</v>
      </c>
      <c r="S1160">
        <v>2</v>
      </c>
      <c r="T1160">
        <v>795.37</v>
      </c>
      <c r="U1160">
        <v>0.2</v>
      </c>
      <c r="V1160">
        <v>1272.5920000000001</v>
      </c>
      <c r="W1160" t="s">
        <v>1826</v>
      </c>
    </row>
    <row r="1161" spans="1:23">
      <c r="A1161" s="27">
        <v>45691</v>
      </c>
      <c r="B1161" t="s">
        <v>914</v>
      </c>
      <c r="C1161" t="s">
        <v>1718</v>
      </c>
      <c r="D1161" t="s">
        <v>3946</v>
      </c>
      <c r="E1161" t="s">
        <v>1547</v>
      </c>
      <c r="F1161" t="s">
        <v>3848</v>
      </c>
      <c r="G1161" t="s">
        <v>1679</v>
      </c>
      <c r="H1161" t="s">
        <v>1773</v>
      </c>
      <c r="I1161" t="s">
        <v>1774</v>
      </c>
      <c r="J1161" t="s">
        <v>1759</v>
      </c>
      <c r="K1161" t="s">
        <v>1775</v>
      </c>
      <c r="L1161" t="s">
        <v>1765</v>
      </c>
      <c r="M1161" t="s">
        <v>915</v>
      </c>
      <c r="N1161">
        <v>58</v>
      </c>
      <c r="O1161" t="s">
        <v>9</v>
      </c>
      <c r="P1161" t="s">
        <v>19</v>
      </c>
      <c r="Q1161" t="s">
        <v>11</v>
      </c>
      <c r="R1161" t="s">
        <v>12</v>
      </c>
      <c r="S1161">
        <v>2</v>
      </c>
      <c r="T1161">
        <v>701.49</v>
      </c>
      <c r="U1161">
        <v>0.09</v>
      </c>
      <c r="V1161">
        <v>1276.7118</v>
      </c>
      <c r="W1161" t="s">
        <v>1826</v>
      </c>
    </row>
    <row r="1162" spans="1:23">
      <c r="A1162" s="27">
        <v>45691</v>
      </c>
      <c r="B1162" t="s">
        <v>1249</v>
      </c>
      <c r="C1162" t="s">
        <v>1616</v>
      </c>
      <c r="D1162" t="s">
        <v>3890</v>
      </c>
      <c r="E1162" t="s">
        <v>1563</v>
      </c>
      <c r="F1162" t="s">
        <v>3839</v>
      </c>
      <c r="G1162" t="s">
        <v>1667</v>
      </c>
      <c r="H1162" t="s">
        <v>1804</v>
      </c>
      <c r="I1162" t="s">
        <v>1805</v>
      </c>
      <c r="J1162" t="s">
        <v>1784</v>
      </c>
      <c r="K1162" t="s">
        <v>1806</v>
      </c>
      <c r="L1162" t="s">
        <v>1756</v>
      </c>
      <c r="M1162" t="s">
        <v>1250</v>
      </c>
      <c r="N1162">
        <v>51</v>
      </c>
      <c r="O1162" t="s">
        <v>16</v>
      </c>
      <c r="P1162" t="s">
        <v>19</v>
      </c>
      <c r="Q1162" t="s">
        <v>313</v>
      </c>
      <c r="R1162" t="s">
        <v>12</v>
      </c>
      <c r="S1162">
        <v>4</v>
      </c>
      <c r="T1162">
        <v>450.12</v>
      </c>
      <c r="U1162">
        <v>0.28999999999999998</v>
      </c>
      <c r="V1162">
        <v>1278.3407999999999</v>
      </c>
      <c r="W1162" t="s">
        <v>1826</v>
      </c>
    </row>
    <row r="1163" spans="1:23">
      <c r="A1163" s="27">
        <v>45693</v>
      </c>
      <c r="B1163" t="s">
        <v>372</v>
      </c>
      <c r="C1163" t="s">
        <v>1660</v>
      </c>
      <c r="D1163" t="s">
        <v>3916</v>
      </c>
      <c r="E1163" t="s">
        <v>1544</v>
      </c>
      <c r="F1163" t="s">
        <v>3864</v>
      </c>
      <c r="G1163" t="s">
        <v>1548</v>
      </c>
      <c r="H1163" t="s">
        <v>1786</v>
      </c>
      <c r="I1163" t="s">
        <v>1787</v>
      </c>
      <c r="J1163" t="s">
        <v>1763</v>
      </c>
      <c r="K1163" t="s">
        <v>1788</v>
      </c>
      <c r="L1163" t="s">
        <v>1756</v>
      </c>
      <c r="M1163" t="s">
        <v>373</v>
      </c>
      <c r="N1163">
        <v>50</v>
      </c>
      <c r="O1163" t="s">
        <v>16</v>
      </c>
      <c r="P1163" t="s">
        <v>19</v>
      </c>
      <c r="Q1163" t="s">
        <v>201</v>
      </c>
      <c r="R1163" t="s">
        <v>12</v>
      </c>
      <c r="S1163">
        <v>3</v>
      </c>
      <c r="T1163">
        <v>600.58000000000004</v>
      </c>
      <c r="U1163">
        <v>0.28999999999999998</v>
      </c>
      <c r="V1163">
        <v>1279.2354</v>
      </c>
      <c r="W1163" t="s">
        <v>1829</v>
      </c>
    </row>
    <row r="1164" spans="1:23">
      <c r="A1164" s="27">
        <v>45693</v>
      </c>
      <c r="B1164" t="s">
        <v>785</v>
      </c>
      <c r="C1164" t="s">
        <v>1736</v>
      </c>
      <c r="D1164" t="s">
        <v>3955</v>
      </c>
      <c r="E1164" t="s">
        <v>1558</v>
      </c>
      <c r="F1164" t="s">
        <v>3850</v>
      </c>
      <c r="G1164" t="s">
        <v>1705</v>
      </c>
      <c r="H1164" t="s">
        <v>1797</v>
      </c>
      <c r="I1164" t="s">
        <v>1798</v>
      </c>
      <c r="J1164" t="s">
        <v>1754</v>
      </c>
      <c r="K1164" t="s">
        <v>129</v>
      </c>
      <c r="L1164" t="s">
        <v>1756</v>
      </c>
      <c r="M1164" t="s">
        <v>786</v>
      </c>
      <c r="N1164">
        <v>57</v>
      </c>
      <c r="O1164" t="s">
        <v>16</v>
      </c>
      <c r="P1164" t="s">
        <v>19</v>
      </c>
      <c r="Q1164" t="s">
        <v>324</v>
      </c>
      <c r="R1164" t="s">
        <v>12</v>
      </c>
      <c r="S1164">
        <v>2</v>
      </c>
      <c r="T1164">
        <v>822.59</v>
      </c>
      <c r="U1164">
        <v>0.22</v>
      </c>
      <c r="V1164">
        <v>1283.2403999999999</v>
      </c>
      <c r="W1164" t="s">
        <v>1826</v>
      </c>
    </row>
    <row r="1165" spans="1:23">
      <c r="A1165" s="27">
        <v>45695</v>
      </c>
      <c r="B1165" t="s">
        <v>990</v>
      </c>
      <c r="C1165" t="s">
        <v>1734</v>
      </c>
      <c r="D1165" t="s">
        <v>3954</v>
      </c>
      <c r="E1165" t="s">
        <v>1563</v>
      </c>
      <c r="F1165" t="s">
        <v>3839</v>
      </c>
      <c r="G1165" t="s">
        <v>1673</v>
      </c>
      <c r="H1165" t="s">
        <v>1789</v>
      </c>
      <c r="I1165" t="s">
        <v>1790</v>
      </c>
      <c r="J1165" t="s">
        <v>1754</v>
      </c>
      <c r="K1165" t="s">
        <v>1791</v>
      </c>
      <c r="L1165" t="s">
        <v>1772</v>
      </c>
      <c r="M1165" t="s">
        <v>991</v>
      </c>
      <c r="N1165">
        <v>53</v>
      </c>
      <c r="O1165" t="s">
        <v>16</v>
      </c>
      <c r="P1165" t="s">
        <v>19</v>
      </c>
      <c r="Q1165" t="s">
        <v>81</v>
      </c>
      <c r="R1165" t="s">
        <v>12</v>
      </c>
      <c r="S1165">
        <v>4</v>
      </c>
      <c r="T1165">
        <v>370.5</v>
      </c>
      <c r="U1165">
        <v>0.13</v>
      </c>
      <c r="V1165">
        <v>1289.3399999999999</v>
      </c>
      <c r="W1165" t="s">
        <v>1824</v>
      </c>
    </row>
    <row r="1166" spans="1:23">
      <c r="A1166" s="27">
        <v>45695</v>
      </c>
      <c r="B1166" t="s">
        <v>1295</v>
      </c>
      <c r="C1166" t="s">
        <v>1730</v>
      </c>
      <c r="D1166" t="s">
        <v>3952</v>
      </c>
      <c r="E1166" t="s">
        <v>1547</v>
      </c>
      <c r="F1166" t="s">
        <v>3894</v>
      </c>
      <c r="G1166" t="s">
        <v>1629</v>
      </c>
      <c r="H1166" t="s">
        <v>1813</v>
      </c>
      <c r="I1166" t="s">
        <v>1814</v>
      </c>
      <c r="J1166" t="s">
        <v>1754</v>
      </c>
      <c r="K1166" t="s">
        <v>1815</v>
      </c>
      <c r="L1166" t="s">
        <v>1772</v>
      </c>
      <c r="M1166" t="s">
        <v>1296</v>
      </c>
      <c r="N1166">
        <v>64</v>
      </c>
      <c r="O1166" t="s">
        <v>16</v>
      </c>
      <c r="P1166" t="s">
        <v>19</v>
      </c>
      <c r="Q1166" t="s">
        <v>35</v>
      </c>
      <c r="R1166" t="s">
        <v>12</v>
      </c>
      <c r="S1166">
        <v>2</v>
      </c>
      <c r="T1166">
        <v>782.11</v>
      </c>
      <c r="U1166">
        <v>0.17</v>
      </c>
      <c r="V1166">
        <v>1298.3026</v>
      </c>
      <c r="W1166" t="s">
        <v>1826</v>
      </c>
    </row>
    <row r="1167" spans="1:23">
      <c r="A1167" s="27">
        <v>45696</v>
      </c>
      <c r="B1167" t="s">
        <v>999</v>
      </c>
      <c r="C1167" t="s">
        <v>1710</v>
      </c>
      <c r="D1167" t="s">
        <v>3942</v>
      </c>
      <c r="E1167" t="s">
        <v>1566</v>
      </c>
      <c r="F1167" t="s">
        <v>3872</v>
      </c>
      <c r="G1167" t="s">
        <v>1695</v>
      </c>
      <c r="H1167" t="s">
        <v>1752</v>
      </c>
      <c r="I1167" t="s">
        <v>1753</v>
      </c>
      <c r="J1167" t="s">
        <v>1754</v>
      </c>
      <c r="K1167" t="s">
        <v>1755</v>
      </c>
      <c r="L1167" t="s">
        <v>1756</v>
      </c>
      <c r="M1167" t="s">
        <v>1000</v>
      </c>
      <c r="N1167">
        <v>64</v>
      </c>
      <c r="O1167" t="s">
        <v>16</v>
      </c>
      <c r="P1167" t="s">
        <v>19</v>
      </c>
      <c r="Q1167" t="s">
        <v>317</v>
      </c>
      <c r="R1167" t="s">
        <v>12</v>
      </c>
      <c r="S1167">
        <v>2</v>
      </c>
      <c r="T1167">
        <v>773.75</v>
      </c>
      <c r="U1167">
        <v>0.16</v>
      </c>
      <c r="V1167">
        <v>1299.9000000000001</v>
      </c>
      <c r="W1167" t="s">
        <v>1824</v>
      </c>
    </row>
    <row r="1168" spans="1:23">
      <c r="A1168" s="27">
        <v>45700</v>
      </c>
      <c r="B1168" t="s">
        <v>1238</v>
      </c>
      <c r="C1168" t="s">
        <v>1736</v>
      </c>
      <c r="D1168" t="s">
        <v>3955</v>
      </c>
      <c r="E1168" t="s">
        <v>1558</v>
      </c>
      <c r="F1168" t="s">
        <v>3850</v>
      </c>
      <c r="G1168" t="s">
        <v>1621</v>
      </c>
      <c r="H1168" t="s">
        <v>1786</v>
      </c>
      <c r="I1168" t="s">
        <v>1787</v>
      </c>
      <c r="J1168" t="s">
        <v>1763</v>
      </c>
      <c r="K1168" t="s">
        <v>1788</v>
      </c>
      <c r="L1168" t="s">
        <v>1756</v>
      </c>
      <c r="M1168" t="s">
        <v>3999</v>
      </c>
      <c r="N1168">
        <v>62</v>
      </c>
      <c r="O1168" t="s">
        <v>16</v>
      </c>
      <c r="P1168" t="s">
        <v>19</v>
      </c>
      <c r="Q1168" t="s">
        <v>74</v>
      </c>
      <c r="R1168" t="s">
        <v>12</v>
      </c>
      <c r="S1168">
        <v>2</v>
      </c>
      <c r="T1168">
        <v>724.97</v>
      </c>
      <c r="U1168">
        <v>0.1</v>
      </c>
      <c r="V1168">
        <v>1304.9459999999999</v>
      </c>
      <c r="W1168" t="s">
        <v>1826</v>
      </c>
    </row>
    <row r="1169" spans="1:23">
      <c r="A1169" s="27">
        <v>45702</v>
      </c>
      <c r="B1169" t="s">
        <v>23</v>
      </c>
      <c r="C1169" t="s">
        <v>1742</v>
      </c>
      <c r="D1169" t="s">
        <v>3958</v>
      </c>
      <c r="E1169" t="s">
        <v>1566</v>
      </c>
      <c r="F1169" t="s">
        <v>3887</v>
      </c>
      <c r="G1169" t="s">
        <v>1579</v>
      </c>
      <c r="H1169" t="s">
        <v>1766</v>
      </c>
      <c r="I1169" t="s">
        <v>1767</v>
      </c>
      <c r="J1169" t="s">
        <v>1759</v>
      </c>
      <c r="K1169" t="s">
        <v>1768</v>
      </c>
      <c r="L1169" t="s">
        <v>1765</v>
      </c>
      <c r="M1169" t="s">
        <v>3983</v>
      </c>
      <c r="N1169">
        <v>59</v>
      </c>
      <c r="O1169" t="s">
        <v>16</v>
      </c>
      <c r="P1169" t="s">
        <v>19</v>
      </c>
      <c r="Q1169" t="s">
        <v>250</v>
      </c>
      <c r="R1169" t="s">
        <v>12</v>
      </c>
      <c r="S1169">
        <v>4</v>
      </c>
      <c r="T1169">
        <v>360.28</v>
      </c>
      <c r="U1169">
        <v>0.09</v>
      </c>
      <c r="V1169">
        <v>1311.4192</v>
      </c>
      <c r="W1169" t="s">
        <v>1824</v>
      </c>
    </row>
    <row r="1170" spans="1:23">
      <c r="A1170" s="27">
        <v>45702</v>
      </c>
      <c r="B1170" t="s">
        <v>356</v>
      </c>
      <c r="C1170" t="s">
        <v>1736</v>
      </c>
      <c r="D1170" t="s">
        <v>3955</v>
      </c>
      <c r="E1170" t="s">
        <v>1558</v>
      </c>
      <c r="F1170" t="s">
        <v>3850</v>
      </c>
      <c r="G1170" t="s">
        <v>1651</v>
      </c>
      <c r="H1170" t="s">
        <v>1752</v>
      </c>
      <c r="I1170" t="s">
        <v>1753</v>
      </c>
      <c r="J1170" t="s">
        <v>1754</v>
      </c>
      <c r="K1170" t="s">
        <v>1755</v>
      </c>
      <c r="L1170" t="s">
        <v>1756</v>
      </c>
      <c r="M1170" t="s">
        <v>357</v>
      </c>
      <c r="N1170">
        <v>53</v>
      </c>
      <c r="O1170" t="s">
        <v>16</v>
      </c>
      <c r="P1170" t="s">
        <v>19</v>
      </c>
      <c r="Q1170" t="s">
        <v>39</v>
      </c>
      <c r="R1170" t="s">
        <v>12</v>
      </c>
      <c r="S1170">
        <v>2</v>
      </c>
      <c r="T1170">
        <v>698.94</v>
      </c>
      <c r="U1170">
        <v>0.06</v>
      </c>
      <c r="V1170">
        <v>1314.0072</v>
      </c>
      <c r="W1170" t="s">
        <v>1824</v>
      </c>
    </row>
    <row r="1171" spans="1:23">
      <c r="A1171" s="27">
        <v>45704</v>
      </c>
      <c r="B1171" t="s">
        <v>1023</v>
      </c>
      <c r="C1171" t="s">
        <v>1712</v>
      </c>
      <c r="D1171" t="s">
        <v>3943</v>
      </c>
      <c r="E1171" t="s">
        <v>1566</v>
      </c>
      <c r="F1171" t="s">
        <v>3856</v>
      </c>
      <c r="G1171" t="s">
        <v>1701</v>
      </c>
      <c r="H1171" t="s">
        <v>1766</v>
      </c>
      <c r="I1171" t="s">
        <v>1767</v>
      </c>
      <c r="J1171" t="s">
        <v>1759</v>
      </c>
      <c r="K1171" t="s">
        <v>1768</v>
      </c>
      <c r="L1171" t="s">
        <v>1765</v>
      </c>
      <c r="M1171" t="s">
        <v>1024</v>
      </c>
      <c r="N1171">
        <v>60</v>
      </c>
      <c r="O1171" t="s">
        <v>9</v>
      </c>
      <c r="P1171" t="s">
        <v>19</v>
      </c>
      <c r="Q1171" t="s">
        <v>201</v>
      </c>
      <c r="R1171" t="s">
        <v>12</v>
      </c>
      <c r="S1171">
        <v>3</v>
      </c>
      <c r="T1171">
        <v>447.69</v>
      </c>
      <c r="U1171">
        <v>0.02</v>
      </c>
      <c r="V1171">
        <v>1316.2085999999999</v>
      </c>
      <c r="W1171" t="s">
        <v>1829</v>
      </c>
    </row>
    <row r="1172" spans="1:23">
      <c r="A1172" s="27">
        <v>45704</v>
      </c>
      <c r="B1172" t="s">
        <v>1107</v>
      </c>
      <c r="C1172" t="s">
        <v>1638</v>
      </c>
      <c r="D1172" t="s">
        <v>3903</v>
      </c>
      <c r="E1172" t="s">
        <v>1566</v>
      </c>
      <c r="F1172" t="s">
        <v>3887</v>
      </c>
      <c r="G1172" t="s">
        <v>1703</v>
      </c>
      <c r="H1172" t="s">
        <v>1769</v>
      </c>
      <c r="I1172" t="s">
        <v>1770</v>
      </c>
      <c r="J1172" t="s">
        <v>1763</v>
      </c>
      <c r="K1172" t="s">
        <v>1771</v>
      </c>
      <c r="L1172" t="s">
        <v>1772</v>
      </c>
      <c r="M1172" t="s">
        <v>3997</v>
      </c>
      <c r="N1172">
        <v>56</v>
      </c>
      <c r="O1172" t="s">
        <v>16</v>
      </c>
      <c r="P1172" t="s">
        <v>19</v>
      </c>
      <c r="Q1172" t="s">
        <v>237</v>
      </c>
      <c r="R1172" t="s">
        <v>12</v>
      </c>
      <c r="S1172">
        <v>2</v>
      </c>
      <c r="T1172">
        <v>825.04</v>
      </c>
      <c r="U1172">
        <v>0.2</v>
      </c>
      <c r="V1172">
        <v>1320.0640000000001</v>
      </c>
      <c r="W1172" t="s">
        <v>1824</v>
      </c>
    </row>
    <row r="1173" spans="1:23">
      <c r="A1173" s="27">
        <v>45708</v>
      </c>
      <c r="B1173" t="s">
        <v>247</v>
      </c>
      <c r="C1173" t="s">
        <v>1549</v>
      </c>
      <c r="D1173" t="s">
        <v>3842</v>
      </c>
      <c r="E1173" t="s">
        <v>1547</v>
      </c>
      <c r="F1173" t="s">
        <v>3843</v>
      </c>
      <c r="G1173" t="s">
        <v>1673</v>
      </c>
      <c r="H1173" t="s">
        <v>1769</v>
      </c>
      <c r="I1173" t="s">
        <v>1770</v>
      </c>
      <c r="J1173" t="s">
        <v>1763</v>
      </c>
      <c r="K1173" t="s">
        <v>1771</v>
      </c>
      <c r="L1173" t="s">
        <v>1772</v>
      </c>
      <c r="M1173" t="s">
        <v>248</v>
      </c>
      <c r="N1173">
        <v>58</v>
      </c>
      <c r="O1173" t="s">
        <v>9</v>
      </c>
      <c r="P1173" t="s">
        <v>19</v>
      </c>
      <c r="Q1173" t="s">
        <v>11</v>
      </c>
      <c r="R1173" t="s">
        <v>12</v>
      </c>
      <c r="S1173">
        <v>2</v>
      </c>
      <c r="T1173">
        <v>803.3</v>
      </c>
      <c r="U1173">
        <v>0.17</v>
      </c>
      <c r="V1173">
        <v>1333.4780000000001</v>
      </c>
      <c r="W1173" t="s">
        <v>1824</v>
      </c>
    </row>
    <row r="1174" spans="1:23">
      <c r="A1174" s="27">
        <v>45709</v>
      </c>
      <c r="B1174" t="s">
        <v>100</v>
      </c>
      <c r="C1174" t="s">
        <v>1684</v>
      </c>
      <c r="D1174" t="s">
        <v>3928</v>
      </c>
      <c r="E1174" t="s">
        <v>1544</v>
      </c>
      <c r="F1174" t="s">
        <v>3929</v>
      </c>
      <c r="G1174" t="s">
        <v>1631</v>
      </c>
      <c r="H1174" t="s">
        <v>1766</v>
      </c>
      <c r="I1174" t="s">
        <v>1767</v>
      </c>
      <c r="J1174" t="s">
        <v>1759</v>
      </c>
      <c r="K1174" t="s">
        <v>1768</v>
      </c>
      <c r="L1174" t="s">
        <v>1765</v>
      </c>
      <c r="M1174" t="s">
        <v>101</v>
      </c>
      <c r="N1174">
        <v>52</v>
      </c>
      <c r="O1174" t="s">
        <v>16</v>
      </c>
      <c r="P1174" t="s">
        <v>19</v>
      </c>
      <c r="Q1174" t="s">
        <v>194</v>
      </c>
      <c r="R1174" t="s">
        <v>12</v>
      </c>
      <c r="S1174">
        <v>2</v>
      </c>
      <c r="T1174">
        <v>894.58</v>
      </c>
      <c r="U1174">
        <v>0.25</v>
      </c>
      <c r="V1174">
        <v>1341.87</v>
      </c>
      <c r="W1174" t="s">
        <v>1826</v>
      </c>
    </row>
    <row r="1175" spans="1:23">
      <c r="A1175" s="27">
        <v>45709</v>
      </c>
      <c r="B1175" t="s">
        <v>487</v>
      </c>
      <c r="C1175" t="s">
        <v>1565</v>
      </c>
      <c r="D1175" t="s">
        <v>3855</v>
      </c>
      <c r="E1175" t="s">
        <v>1566</v>
      </c>
      <c r="F1175" t="s">
        <v>3856</v>
      </c>
      <c r="G1175" t="s">
        <v>1745</v>
      </c>
      <c r="H1175" t="s">
        <v>1789</v>
      </c>
      <c r="I1175" t="s">
        <v>1790</v>
      </c>
      <c r="J1175" t="s">
        <v>1754</v>
      </c>
      <c r="K1175" t="s">
        <v>1791</v>
      </c>
      <c r="L1175" t="s">
        <v>1772</v>
      </c>
      <c r="M1175" t="s">
        <v>488</v>
      </c>
      <c r="N1175">
        <v>62</v>
      </c>
      <c r="O1175" t="s">
        <v>16</v>
      </c>
      <c r="P1175" t="s">
        <v>19</v>
      </c>
      <c r="Q1175" t="s">
        <v>194</v>
      </c>
      <c r="R1175" t="s">
        <v>12</v>
      </c>
      <c r="S1175">
        <v>4</v>
      </c>
      <c r="T1175">
        <v>386.41</v>
      </c>
      <c r="U1175">
        <v>0.13</v>
      </c>
      <c r="V1175">
        <v>1344.7067999999999</v>
      </c>
      <c r="W1175" t="s">
        <v>1826</v>
      </c>
    </row>
    <row r="1176" spans="1:23">
      <c r="A1176" s="27">
        <v>45710</v>
      </c>
      <c r="B1176" t="s">
        <v>732</v>
      </c>
      <c r="C1176" t="s">
        <v>1746</v>
      </c>
      <c r="D1176" t="s">
        <v>3960</v>
      </c>
      <c r="E1176" t="s">
        <v>1544</v>
      </c>
      <c r="F1176" t="s">
        <v>3858</v>
      </c>
      <c r="G1176" t="s">
        <v>1637</v>
      </c>
      <c r="H1176" t="s">
        <v>1782</v>
      </c>
      <c r="I1176" t="s">
        <v>1783</v>
      </c>
      <c r="J1176" t="s">
        <v>1784</v>
      </c>
      <c r="K1176" t="s">
        <v>1785</v>
      </c>
      <c r="L1176" t="s">
        <v>1772</v>
      </c>
      <c r="M1176" t="s">
        <v>733</v>
      </c>
      <c r="N1176">
        <v>63</v>
      </c>
      <c r="O1176" t="s">
        <v>16</v>
      </c>
      <c r="P1176" t="s">
        <v>19</v>
      </c>
      <c r="Q1176" t="s">
        <v>267</v>
      </c>
      <c r="R1176" t="s">
        <v>12</v>
      </c>
      <c r="S1176">
        <v>3</v>
      </c>
      <c r="T1176">
        <v>561.44000000000005</v>
      </c>
      <c r="U1176">
        <v>0.2</v>
      </c>
      <c r="V1176">
        <v>1347.4559999999999</v>
      </c>
      <c r="W1176" t="s">
        <v>1826</v>
      </c>
    </row>
    <row r="1177" spans="1:23">
      <c r="A1177" s="27">
        <v>45710</v>
      </c>
      <c r="B1177" t="s">
        <v>271</v>
      </c>
      <c r="C1177" t="s">
        <v>1714</v>
      </c>
      <c r="D1177" t="s">
        <v>3944</v>
      </c>
      <c r="E1177" t="s">
        <v>1558</v>
      </c>
      <c r="F1177" t="s">
        <v>3850</v>
      </c>
      <c r="G1177" t="s">
        <v>1709</v>
      </c>
      <c r="H1177" t="s">
        <v>1769</v>
      </c>
      <c r="I1177" t="s">
        <v>1770</v>
      </c>
      <c r="J1177" t="s">
        <v>1763</v>
      </c>
      <c r="K1177" t="s">
        <v>1771</v>
      </c>
      <c r="L1177" t="s">
        <v>1772</v>
      </c>
      <c r="M1177" t="s">
        <v>272</v>
      </c>
      <c r="N1177">
        <v>58</v>
      </c>
      <c r="O1177" t="s">
        <v>9</v>
      </c>
      <c r="P1177" t="s">
        <v>19</v>
      </c>
      <c r="Q1177" t="s">
        <v>81</v>
      </c>
      <c r="R1177" t="s">
        <v>12</v>
      </c>
      <c r="S1177">
        <v>2</v>
      </c>
      <c r="T1177">
        <v>898.81</v>
      </c>
      <c r="U1177">
        <v>0.25</v>
      </c>
      <c r="V1177">
        <v>1348.2149999999999</v>
      </c>
      <c r="W1177" t="s">
        <v>1824</v>
      </c>
    </row>
    <row r="1178" spans="1:23">
      <c r="A1178" s="27">
        <v>45711</v>
      </c>
      <c r="B1178" t="s">
        <v>1065</v>
      </c>
      <c r="C1178" t="s">
        <v>1565</v>
      </c>
      <c r="D1178" t="s">
        <v>3855</v>
      </c>
      <c r="E1178" t="s">
        <v>1566</v>
      </c>
      <c r="F1178" t="s">
        <v>3856</v>
      </c>
      <c r="G1178" t="s">
        <v>1595</v>
      </c>
      <c r="H1178" t="s">
        <v>1761</v>
      </c>
      <c r="I1178" t="s">
        <v>1762</v>
      </c>
      <c r="J1178" t="s">
        <v>1763</v>
      </c>
      <c r="K1178" t="s">
        <v>1764</v>
      </c>
      <c r="L1178" t="s">
        <v>1765</v>
      </c>
      <c r="M1178" t="s">
        <v>1066</v>
      </c>
      <c r="N1178">
        <v>52</v>
      </c>
      <c r="O1178" t="s">
        <v>16</v>
      </c>
      <c r="P1178" t="s">
        <v>19</v>
      </c>
      <c r="Q1178" t="s">
        <v>217</v>
      </c>
      <c r="R1178" t="s">
        <v>12</v>
      </c>
      <c r="S1178">
        <v>2</v>
      </c>
      <c r="T1178">
        <v>823.03</v>
      </c>
      <c r="U1178">
        <v>0.18</v>
      </c>
      <c r="V1178">
        <v>1349.7692</v>
      </c>
      <c r="W1178" t="s">
        <v>1824</v>
      </c>
    </row>
    <row r="1179" spans="1:23">
      <c r="A1179" s="27">
        <v>45711</v>
      </c>
      <c r="B1179" t="s">
        <v>730</v>
      </c>
      <c r="C1179" t="s">
        <v>1646</v>
      </c>
      <c r="D1179" t="s">
        <v>3908</v>
      </c>
      <c r="E1179" t="s">
        <v>1558</v>
      </c>
      <c r="F1179" t="s">
        <v>3909</v>
      </c>
      <c r="G1179" t="s">
        <v>1603</v>
      </c>
      <c r="H1179" t="s">
        <v>1782</v>
      </c>
      <c r="I1179" t="s">
        <v>1783</v>
      </c>
      <c r="J1179" t="s">
        <v>1784</v>
      </c>
      <c r="K1179" t="s">
        <v>1785</v>
      </c>
      <c r="L1179" t="s">
        <v>1772</v>
      </c>
      <c r="M1179" t="s">
        <v>731</v>
      </c>
      <c r="N1179">
        <v>54</v>
      </c>
      <c r="O1179" t="s">
        <v>9</v>
      </c>
      <c r="P1179" t="s">
        <v>19</v>
      </c>
      <c r="Q1179" t="s">
        <v>184</v>
      </c>
      <c r="R1179" t="s">
        <v>12</v>
      </c>
      <c r="S1179">
        <v>3</v>
      </c>
      <c r="T1179">
        <v>512.15</v>
      </c>
      <c r="U1179">
        <v>0.12</v>
      </c>
      <c r="V1179">
        <v>1352.076</v>
      </c>
      <c r="W1179" t="s">
        <v>1829</v>
      </c>
    </row>
    <row r="1180" spans="1:23">
      <c r="A1180" s="27">
        <v>45712</v>
      </c>
      <c r="B1180" t="s">
        <v>185</v>
      </c>
      <c r="C1180" t="s">
        <v>1684</v>
      </c>
      <c r="D1180" t="s">
        <v>3928</v>
      </c>
      <c r="E1180" t="s">
        <v>1544</v>
      </c>
      <c r="F1180" t="s">
        <v>3929</v>
      </c>
      <c r="G1180" t="s">
        <v>1637</v>
      </c>
      <c r="H1180" t="s">
        <v>1797</v>
      </c>
      <c r="I1180" t="s">
        <v>1798</v>
      </c>
      <c r="J1180" t="s">
        <v>1754</v>
      </c>
      <c r="K1180" t="s">
        <v>129</v>
      </c>
      <c r="L1180" t="s">
        <v>1756</v>
      </c>
      <c r="M1180" t="s">
        <v>186</v>
      </c>
      <c r="N1180">
        <v>54</v>
      </c>
      <c r="O1180" t="s">
        <v>9</v>
      </c>
      <c r="P1180" t="s">
        <v>19</v>
      </c>
      <c r="Q1180" t="s">
        <v>35</v>
      </c>
      <c r="R1180" t="s">
        <v>12</v>
      </c>
      <c r="S1180">
        <v>4</v>
      </c>
      <c r="T1180">
        <v>463.16</v>
      </c>
      <c r="U1180">
        <v>0.27</v>
      </c>
      <c r="V1180">
        <v>1352.4272000000001</v>
      </c>
      <c r="W1180" t="s">
        <v>1824</v>
      </c>
    </row>
    <row r="1181" spans="1:23">
      <c r="A1181" s="27">
        <v>45715</v>
      </c>
      <c r="B1181" t="s">
        <v>1202</v>
      </c>
      <c r="C1181" t="s">
        <v>1624</v>
      </c>
      <c r="D1181" t="s">
        <v>3895</v>
      </c>
      <c r="E1181" t="s">
        <v>1566</v>
      </c>
      <c r="F1181" t="s">
        <v>3879</v>
      </c>
      <c r="G1181" t="s">
        <v>1711</v>
      </c>
      <c r="H1181" t="s">
        <v>1807</v>
      </c>
      <c r="I1181" t="s">
        <v>1808</v>
      </c>
      <c r="J1181" t="s">
        <v>1759</v>
      </c>
      <c r="K1181" t="s">
        <v>1809</v>
      </c>
      <c r="L1181" t="s">
        <v>1756</v>
      </c>
      <c r="M1181" t="s">
        <v>1203</v>
      </c>
      <c r="N1181">
        <v>60</v>
      </c>
      <c r="O1181" t="s">
        <v>9</v>
      </c>
      <c r="P1181" t="s">
        <v>19</v>
      </c>
      <c r="Q1181" t="s">
        <v>99</v>
      </c>
      <c r="R1181" t="s">
        <v>12</v>
      </c>
      <c r="S1181">
        <v>4</v>
      </c>
      <c r="T1181">
        <v>347.82</v>
      </c>
      <c r="U1181">
        <v>0.02</v>
      </c>
      <c r="V1181">
        <v>1363.4544000000001</v>
      </c>
      <c r="W1181" t="s">
        <v>1826</v>
      </c>
    </row>
    <row r="1182" spans="1:23">
      <c r="A1182" s="27">
        <v>45715</v>
      </c>
      <c r="B1182" t="s">
        <v>1029</v>
      </c>
      <c r="C1182" t="s">
        <v>1578</v>
      </c>
      <c r="D1182" t="s">
        <v>3865</v>
      </c>
      <c r="E1182" t="s">
        <v>1563</v>
      </c>
      <c r="F1182" t="s">
        <v>3866</v>
      </c>
      <c r="G1182" t="s">
        <v>1561</v>
      </c>
      <c r="H1182" t="s">
        <v>1804</v>
      </c>
      <c r="I1182" t="s">
        <v>1805</v>
      </c>
      <c r="J1182" t="s">
        <v>1784</v>
      </c>
      <c r="K1182" t="s">
        <v>1806</v>
      </c>
      <c r="L1182" t="s">
        <v>1756</v>
      </c>
      <c r="M1182" t="s">
        <v>1030</v>
      </c>
      <c r="N1182">
        <v>62</v>
      </c>
      <c r="O1182" t="s">
        <v>16</v>
      </c>
      <c r="P1182" t="s">
        <v>19</v>
      </c>
      <c r="Q1182" t="s">
        <v>287</v>
      </c>
      <c r="R1182" t="s">
        <v>12</v>
      </c>
      <c r="S1182">
        <v>4</v>
      </c>
      <c r="T1182">
        <v>370.63</v>
      </c>
      <c r="U1182">
        <v>0.08</v>
      </c>
      <c r="V1182">
        <v>1363.9184</v>
      </c>
      <c r="W1182" t="s">
        <v>1824</v>
      </c>
    </row>
    <row r="1183" spans="1:23">
      <c r="A1183" s="27">
        <v>45716</v>
      </c>
      <c r="B1183" t="s">
        <v>1139</v>
      </c>
      <c r="C1183" t="s">
        <v>1678</v>
      </c>
      <c r="D1183" t="s">
        <v>3925</v>
      </c>
      <c r="E1183" t="s">
        <v>1566</v>
      </c>
      <c r="F1183" t="s">
        <v>3856</v>
      </c>
      <c r="G1183" t="s">
        <v>1621</v>
      </c>
      <c r="H1183" t="s">
        <v>1792</v>
      </c>
      <c r="I1183" t="s">
        <v>1793</v>
      </c>
      <c r="J1183" t="s">
        <v>1763</v>
      </c>
      <c r="K1183" t="s">
        <v>395</v>
      </c>
      <c r="L1183" t="s">
        <v>1772</v>
      </c>
      <c r="M1183" t="s">
        <v>1140</v>
      </c>
      <c r="N1183">
        <v>58</v>
      </c>
      <c r="O1183" t="s">
        <v>9</v>
      </c>
      <c r="P1183" t="s">
        <v>19</v>
      </c>
      <c r="Q1183" t="s">
        <v>35</v>
      </c>
      <c r="R1183" t="s">
        <v>12</v>
      </c>
      <c r="S1183">
        <v>2</v>
      </c>
      <c r="T1183">
        <v>703.95</v>
      </c>
      <c r="U1183">
        <v>0.03</v>
      </c>
      <c r="V1183">
        <v>1365.663</v>
      </c>
      <c r="W1183" t="s">
        <v>1826</v>
      </c>
    </row>
    <row r="1184" spans="1:23">
      <c r="A1184" s="27">
        <v>45716</v>
      </c>
      <c r="B1184" t="s">
        <v>356</v>
      </c>
      <c r="C1184" t="s">
        <v>1574</v>
      </c>
      <c r="D1184" t="s">
        <v>3862</v>
      </c>
      <c r="E1184" t="s">
        <v>1563</v>
      </c>
      <c r="F1184" t="s">
        <v>3848</v>
      </c>
      <c r="G1184" t="s">
        <v>1629</v>
      </c>
      <c r="H1184" t="s">
        <v>1813</v>
      </c>
      <c r="I1184" t="s">
        <v>1814</v>
      </c>
      <c r="J1184" t="s">
        <v>1754</v>
      </c>
      <c r="K1184" t="s">
        <v>1815</v>
      </c>
      <c r="L1184" t="s">
        <v>1772</v>
      </c>
      <c r="M1184" t="s">
        <v>357</v>
      </c>
      <c r="N1184">
        <v>53</v>
      </c>
      <c r="O1184" t="s">
        <v>16</v>
      </c>
      <c r="P1184" t="s">
        <v>19</v>
      </c>
      <c r="Q1184" t="s">
        <v>156</v>
      </c>
      <c r="R1184" t="s">
        <v>12</v>
      </c>
      <c r="S1184">
        <v>2</v>
      </c>
      <c r="T1184">
        <v>889.04</v>
      </c>
      <c r="U1184">
        <v>0.23</v>
      </c>
      <c r="V1184">
        <v>1369.1215999999999</v>
      </c>
      <c r="W1184" t="s">
        <v>1824</v>
      </c>
    </row>
    <row r="1185" spans="1:23">
      <c r="A1185" s="27">
        <v>45717</v>
      </c>
      <c r="B1185" t="s">
        <v>1023</v>
      </c>
      <c r="C1185" t="s">
        <v>1680</v>
      </c>
      <c r="D1185" t="s">
        <v>3926</v>
      </c>
      <c r="E1185" t="s">
        <v>1558</v>
      </c>
      <c r="F1185" t="s">
        <v>3861</v>
      </c>
      <c r="G1185" t="s">
        <v>1629</v>
      </c>
      <c r="H1185" t="s">
        <v>1773</v>
      </c>
      <c r="I1185" t="s">
        <v>1774</v>
      </c>
      <c r="J1185" t="s">
        <v>1759</v>
      </c>
      <c r="K1185" t="s">
        <v>1775</v>
      </c>
      <c r="L1185" t="s">
        <v>1765</v>
      </c>
      <c r="M1185" t="s">
        <v>1024</v>
      </c>
      <c r="N1185">
        <v>60</v>
      </c>
      <c r="O1185" t="s">
        <v>9</v>
      </c>
      <c r="P1185" t="s">
        <v>19</v>
      </c>
      <c r="Q1185" t="s">
        <v>81</v>
      </c>
      <c r="R1185" t="s">
        <v>12</v>
      </c>
      <c r="S1185">
        <v>2</v>
      </c>
      <c r="T1185">
        <v>769.48</v>
      </c>
      <c r="U1185">
        <v>0.11</v>
      </c>
      <c r="V1185">
        <v>1369.6744000000001</v>
      </c>
      <c r="W1185" t="s">
        <v>1829</v>
      </c>
    </row>
    <row r="1186" spans="1:23">
      <c r="A1186" s="27">
        <v>45717</v>
      </c>
      <c r="B1186" t="s">
        <v>987</v>
      </c>
      <c r="C1186" t="s">
        <v>1716</v>
      </c>
      <c r="D1186" t="s">
        <v>3945</v>
      </c>
      <c r="E1186" t="s">
        <v>1544</v>
      </c>
      <c r="F1186" t="s">
        <v>3929</v>
      </c>
      <c r="G1186" t="s">
        <v>1737</v>
      </c>
      <c r="H1186" t="s">
        <v>1779</v>
      </c>
      <c r="I1186" t="s">
        <v>1780</v>
      </c>
      <c r="J1186" t="s">
        <v>1763</v>
      </c>
      <c r="K1186" t="s">
        <v>1781</v>
      </c>
      <c r="L1186" t="s">
        <v>1772</v>
      </c>
      <c r="M1186" t="s">
        <v>988</v>
      </c>
      <c r="N1186">
        <v>62</v>
      </c>
      <c r="O1186" t="s">
        <v>9</v>
      </c>
      <c r="P1186" t="s">
        <v>19</v>
      </c>
      <c r="Q1186" t="s">
        <v>30</v>
      </c>
      <c r="R1186" t="s">
        <v>12</v>
      </c>
      <c r="S1186">
        <v>4</v>
      </c>
      <c r="T1186">
        <v>450.83</v>
      </c>
      <c r="U1186">
        <v>0.24</v>
      </c>
      <c r="V1186">
        <v>1370.5232000000001</v>
      </c>
      <c r="W1186" t="s">
        <v>1826</v>
      </c>
    </row>
    <row r="1187" spans="1:23">
      <c r="A1187" s="27">
        <v>45718</v>
      </c>
      <c r="B1187" t="s">
        <v>969</v>
      </c>
      <c r="C1187" t="s">
        <v>1696</v>
      </c>
      <c r="D1187" t="s">
        <v>3935</v>
      </c>
      <c r="E1187" t="s">
        <v>1563</v>
      </c>
      <c r="F1187" t="s">
        <v>3854</v>
      </c>
      <c r="G1187" t="s">
        <v>1653</v>
      </c>
      <c r="H1187" t="s">
        <v>1786</v>
      </c>
      <c r="I1187" t="s">
        <v>1787</v>
      </c>
      <c r="J1187" t="s">
        <v>1763</v>
      </c>
      <c r="K1187" t="s">
        <v>1788</v>
      </c>
      <c r="L1187" t="s">
        <v>1756</v>
      </c>
      <c r="M1187" t="s">
        <v>970</v>
      </c>
      <c r="N1187">
        <v>56</v>
      </c>
      <c r="O1187" t="s">
        <v>16</v>
      </c>
      <c r="P1187" t="s">
        <v>19</v>
      </c>
      <c r="Q1187" t="s">
        <v>171</v>
      </c>
      <c r="R1187" t="s">
        <v>12</v>
      </c>
      <c r="S1187">
        <v>3</v>
      </c>
      <c r="T1187">
        <v>627.29</v>
      </c>
      <c r="U1187">
        <v>0.27</v>
      </c>
      <c r="V1187">
        <v>1373.7651000000001</v>
      </c>
      <c r="W1187" t="s">
        <v>1826</v>
      </c>
    </row>
    <row r="1188" spans="1:23">
      <c r="A1188" s="27">
        <v>45718</v>
      </c>
      <c r="B1188" t="s">
        <v>1038</v>
      </c>
      <c r="C1188" t="s">
        <v>1692</v>
      </c>
      <c r="D1188" t="s">
        <v>3933</v>
      </c>
      <c r="E1188" t="s">
        <v>1566</v>
      </c>
      <c r="F1188" t="s">
        <v>3856</v>
      </c>
      <c r="G1188" t="s">
        <v>1559</v>
      </c>
      <c r="H1188" t="s">
        <v>1792</v>
      </c>
      <c r="I1188" t="s">
        <v>1793</v>
      </c>
      <c r="J1188" t="s">
        <v>1763</v>
      </c>
      <c r="K1188" t="s">
        <v>395</v>
      </c>
      <c r="L1188" t="s">
        <v>1772</v>
      </c>
      <c r="M1188" t="s">
        <v>1039</v>
      </c>
      <c r="N1188">
        <v>54</v>
      </c>
      <c r="O1188" t="s">
        <v>9</v>
      </c>
      <c r="P1188" t="s">
        <v>19</v>
      </c>
      <c r="Q1188" t="s">
        <v>58</v>
      </c>
      <c r="R1188" t="s">
        <v>12</v>
      </c>
      <c r="S1188">
        <v>2</v>
      </c>
      <c r="T1188">
        <v>838.59</v>
      </c>
      <c r="U1188">
        <v>0.18</v>
      </c>
      <c r="V1188">
        <v>1375.2876000000001</v>
      </c>
      <c r="W1188" t="s">
        <v>1824</v>
      </c>
    </row>
    <row r="1189" spans="1:23">
      <c r="A1189" s="27">
        <v>45720</v>
      </c>
      <c r="B1189" t="s">
        <v>1510</v>
      </c>
      <c r="C1189" t="s">
        <v>1606</v>
      </c>
      <c r="D1189" t="s">
        <v>3884</v>
      </c>
      <c r="E1189" t="s">
        <v>1544</v>
      </c>
      <c r="F1189" t="s">
        <v>3864</v>
      </c>
      <c r="G1189" t="s">
        <v>1687</v>
      </c>
      <c r="H1189" t="s">
        <v>1769</v>
      </c>
      <c r="I1189" t="s">
        <v>1770</v>
      </c>
      <c r="J1189" t="s">
        <v>1763</v>
      </c>
      <c r="K1189" t="s">
        <v>1771</v>
      </c>
      <c r="L1189" t="s">
        <v>1772</v>
      </c>
      <c r="M1189" t="s">
        <v>1511</v>
      </c>
      <c r="N1189">
        <v>52</v>
      </c>
      <c r="O1189" t="s">
        <v>16</v>
      </c>
      <c r="P1189" t="s">
        <v>19</v>
      </c>
      <c r="Q1189" t="s">
        <v>96</v>
      </c>
      <c r="R1189" t="s">
        <v>12</v>
      </c>
      <c r="S1189">
        <v>4</v>
      </c>
      <c r="T1189">
        <v>465.42</v>
      </c>
      <c r="U1189">
        <v>0.26</v>
      </c>
      <c r="V1189">
        <v>1377.6432</v>
      </c>
      <c r="W1189" t="s">
        <v>1826</v>
      </c>
    </row>
    <row r="1190" spans="1:23">
      <c r="A1190" s="27">
        <v>45720</v>
      </c>
      <c r="B1190" t="s">
        <v>1472</v>
      </c>
      <c r="C1190" t="s">
        <v>1624</v>
      </c>
      <c r="D1190" t="s">
        <v>3895</v>
      </c>
      <c r="E1190" t="s">
        <v>1566</v>
      </c>
      <c r="F1190" t="s">
        <v>3879</v>
      </c>
      <c r="G1190" t="s">
        <v>1601</v>
      </c>
      <c r="H1190" t="s">
        <v>1794</v>
      </c>
      <c r="I1190" t="s">
        <v>1795</v>
      </c>
      <c r="J1190" t="s">
        <v>1759</v>
      </c>
      <c r="K1190" t="s">
        <v>1796</v>
      </c>
      <c r="L1190" t="s">
        <v>1772</v>
      </c>
      <c r="M1190" t="s">
        <v>4002</v>
      </c>
      <c r="N1190">
        <v>59</v>
      </c>
      <c r="O1190" t="s">
        <v>9</v>
      </c>
      <c r="P1190" t="s">
        <v>19</v>
      </c>
      <c r="Q1190" t="s">
        <v>22</v>
      </c>
      <c r="R1190" t="s">
        <v>12</v>
      </c>
      <c r="S1190">
        <v>2</v>
      </c>
      <c r="T1190">
        <v>960.81</v>
      </c>
      <c r="U1190">
        <v>0.28000000000000003</v>
      </c>
      <c r="V1190">
        <v>1383.5663999999999</v>
      </c>
      <c r="W1190" t="s">
        <v>1824</v>
      </c>
    </row>
    <row r="1191" spans="1:23">
      <c r="A1191" s="27">
        <v>45721</v>
      </c>
      <c r="B1191" t="s">
        <v>1400</v>
      </c>
      <c r="C1191" t="s">
        <v>1588</v>
      </c>
      <c r="D1191" t="s">
        <v>3873</v>
      </c>
      <c r="E1191" t="s">
        <v>1566</v>
      </c>
      <c r="F1191" t="s">
        <v>3848</v>
      </c>
      <c r="G1191" t="s">
        <v>1663</v>
      </c>
      <c r="H1191" t="s">
        <v>1799</v>
      </c>
      <c r="I1191" t="s">
        <v>1800</v>
      </c>
      <c r="J1191" t="s">
        <v>1763</v>
      </c>
      <c r="K1191" t="s">
        <v>207</v>
      </c>
      <c r="L1191" t="s">
        <v>1765</v>
      </c>
      <c r="M1191" t="s">
        <v>1401</v>
      </c>
      <c r="N1191">
        <v>62</v>
      </c>
      <c r="O1191" t="s">
        <v>16</v>
      </c>
      <c r="P1191" t="s">
        <v>19</v>
      </c>
      <c r="Q1191" t="s">
        <v>715</v>
      </c>
      <c r="R1191" t="s">
        <v>12</v>
      </c>
      <c r="S1191">
        <v>2</v>
      </c>
      <c r="T1191">
        <v>740.57</v>
      </c>
      <c r="U1191">
        <v>0.06</v>
      </c>
      <c r="V1191">
        <v>1392.2716</v>
      </c>
      <c r="W1191" t="s">
        <v>1824</v>
      </c>
    </row>
    <row r="1192" spans="1:23">
      <c r="A1192" s="27">
        <v>45723</v>
      </c>
      <c r="B1192" t="s">
        <v>722</v>
      </c>
      <c r="C1192" t="s">
        <v>1692</v>
      </c>
      <c r="D1192" t="s">
        <v>3933</v>
      </c>
      <c r="E1192" t="s">
        <v>1566</v>
      </c>
      <c r="F1192" t="s">
        <v>3856</v>
      </c>
      <c r="G1192" t="s">
        <v>1721</v>
      </c>
      <c r="H1192" t="s">
        <v>1761</v>
      </c>
      <c r="I1192" t="s">
        <v>1762</v>
      </c>
      <c r="J1192" t="s">
        <v>1763</v>
      </c>
      <c r="K1192" t="s">
        <v>1764</v>
      </c>
      <c r="L1192" t="s">
        <v>1765</v>
      </c>
      <c r="M1192" t="s">
        <v>723</v>
      </c>
      <c r="N1192">
        <v>50</v>
      </c>
      <c r="O1192" t="s">
        <v>9</v>
      </c>
      <c r="P1192" t="s">
        <v>19</v>
      </c>
      <c r="Q1192" t="s">
        <v>43</v>
      </c>
      <c r="R1192" t="s">
        <v>12</v>
      </c>
      <c r="S1192">
        <v>3</v>
      </c>
      <c r="T1192">
        <v>480.51</v>
      </c>
      <c r="U1192">
        <v>0.03</v>
      </c>
      <c r="V1192">
        <v>1398.2841000000001</v>
      </c>
      <c r="W1192" t="s">
        <v>1829</v>
      </c>
    </row>
    <row r="1193" spans="1:23">
      <c r="A1193" s="27">
        <v>45724</v>
      </c>
      <c r="B1193" t="s">
        <v>893</v>
      </c>
      <c r="C1193" t="s">
        <v>1658</v>
      </c>
      <c r="D1193" t="s">
        <v>3915</v>
      </c>
      <c r="E1193" t="s">
        <v>1544</v>
      </c>
      <c r="F1193" t="s">
        <v>3864</v>
      </c>
      <c r="G1193" t="s">
        <v>1739</v>
      </c>
      <c r="H1193" t="s">
        <v>1776</v>
      </c>
      <c r="I1193" t="s">
        <v>1777</v>
      </c>
      <c r="J1193" t="s">
        <v>1754</v>
      </c>
      <c r="K1193" t="s">
        <v>1778</v>
      </c>
      <c r="L1193" t="s">
        <v>1772</v>
      </c>
      <c r="M1193" t="s">
        <v>894</v>
      </c>
      <c r="N1193">
        <v>59</v>
      </c>
      <c r="O1193" t="s">
        <v>9</v>
      </c>
      <c r="P1193" t="s">
        <v>19</v>
      </c>
      <c r="Q1193" t="s">
        <v>92</v>
      </c>
      <c r="R1193" t="s">
        <v>12</v>
      </c>
      <c r="S1193">
        <v>3</v>
      </c>
      <c r="T1193">
        <v>599.48</v>
      </c>
      <c r="U1193">
        <v>0.22</v>
      </c>
      <c r="V1193">
        <v>1402.7832000000001</v>
      </c>
      <c r="W1193" t="s">
        <v>1826</v>
      </c>
    </row>
    <row r="1194" spans="1:23">
      <c r="A1194" s="27">
        <v>45725</v>
      </c>
      <c r="B1194" t="s">
        <v>779</v>
      </c>
      <c r="C1194" t="s">
        <v>1618</v>
      </c>
      <c r="D1194" t="s">
        <v>3891</v>
      </c>
      <c r="E1194" t="s">
        <v>1544</v>
      </c>
      <c r="F1194" t="s">
        <v>3852</v>
      </c>
      <c r="G1194" t="s">
        <v>1669</v>
      </c>
      <c r="H1194" t="s">
        <v>1752</v>
      </c>
      <c r="I1194" t="s">
        <v>1753</v>
      </c>
      <c r="J1194" t="s">
        <v>1754</v>
      </c>
      <c r="K1194" t="s">
        <v>1755</v>
      </c>
      <c r="L1194" t="s">
        <v>1756</v>
      </c>
      <c r="M1194" t="s">
        <v>780</v>
      </c>
      <c r="N1194">
        <v>56</v>
      </c>
      <c r="O1194" t="s">
        <v>16</v>
      </c>
      <c r="P1194" t="s">
        <v>19</v>
      </c>
      <c r="Q1194" t="s">
        <v>25</v>
      </c>
      <c r="R1194" t="s">
        <v>12</v>
      </c>
      <c r="S1194">
        <v>2</v>
      </c>
      <c r="T1194">
        <v>961.68</v>
      </c>
      <c r="U1194">
        <v>0.27</v>
      </c>
      <c r="V1194">
        <v>1404.0527999999999</v>
      </c>
      <c r="W1194" t="s">
        <v>1826</v>
      </c>
    </row>
    <row r="1195" spans="1:23">
      <c r="A1195" s="27">
        <v>45725</v>
      </c>
      <c r="B1195" t="s">
        <v>1142</v>
      </c>
      <c r="C1195" t="s">
        <v>1608</v>
      </c>
      <c r="D1195" t="s">
        <v>3885</v>
      </c>
      <c r="E1195" t="s">
        <v>1544</v>
      </c>
      <c r="F1195" t="s">
        <v>3858</v>
      </c>
      <c r="G1195" t="s">
        <v>1597</v>
      </c>
      <c r="H1195" t="s">
        <v>1792</v>
      </c>
      <c r="I1195" t="s">
        <v>1793</v>
      </c>
      <c r="J1195" t="s">
        <v>1763</v>
      </c>
      <c r="K1195" t="s">
        <v>395</v>
      </c>
      <c r="L1195" t="s">
        <v>1772</v>
      </c>
      <c r="M1195" t="s">
        <v>1143</v>
      </c>
      <c r="N1195">
        <v>63</v>
      </c>
      <c r="O1195" t="s">
        <v>16</v>
      </c>
      <c r="P1195" t="s">
        <v>19</v>
      </c>
      <c r="Q1195" t="s">
        <v>25</v>
      </c>
      <c r="R1195" t="s">
        <v>12</v>
      </c>
      <c r="S1195">
        <v>2</v>
      </c>
      <c r="T1195">
        <v>723.75</v>
      </c>
      <c r="U1195">
        <v>0.03</v>
      </c>
      <c r="V1195">
        <v>1404.075</v>
      </c>
      <c r="W1195" t="s">
        <v>1826</v>
      </c>
    </row>
    <row r="1196" spans="1:23">
      <c r="A1196" s="27">
        <v>45726</v>
      </c>
      <c r="B1196" t="s">
        <v>803</v>
      </c>
      <c r="C1196" t="s">
        <v>1644</v>
      </c>
      <c r="D1196" t="s">
        <v>3907</v>
      </c>
      <c r="E1196" t="s">
        <v>1563</v>
      </c>
      <c r="F1196" t="s">
        <v>3848</v>
      </c>
      <c r="G1196" t="s">
        <v>1552</v>
      </c>
      <c r="H1196" t="s">
        <v>1792</v>
      </c>
      <c r="I1196" t="s">
        <v>1793</v>
      </c>
      <c r="J1196" t="s">
        <v>1763</v>
      </c>
      <c r="K1196" t="s">
        <v>395</v>
      </c>
      <c r="L1196" t="s">
        <v>1772</v>
      </c>
      <c r="M1196" t="s">
        <v>804</v>
      </c>
      <c r="N1196">
        <v>64</v>
      </c>
      <c r="O1196" t="s">
        <v>9</v>
      </c>
      <c r="P1196" t="s">
        <v>19</v>
      </c>
      <c r="Q1196" t="s">
        <v>18</v>
      </c>
      <c r="R1196" t="s">
        <v>12</v>
      </c>
      <c r="S1196">
        <v>2</v>
      </c>
      <c r="T1196">
        <v>875.2</v>
      </c>
      <c r="U1196">
        <v>0.19</v>
      </c>
      <c r="V1196">
        <v>1417.8240000000001</v>
      </c>
      <c r="W1196" t="s">
        <v>1826</v>
      </c>
    </row>
    <row r="1197" spans="1:23">
      <c r="A1197" s="27">
        <v>45729</v>
      </c>
      <c r="B1197" t="s">
        <v>963</v>
      </c>
      <c r="C1197" t="s">
        <v>1654</v>
      </c>
      <c r="D1197" t="s">
        <v>3913</v>
      </c>
      <c r="E1197" t="s">
        <v>1547</v>
      </c>
      <c r="F1197" t="s">
        <v>3846</v>
      </c>
      <c r="G1197" t="s">
        <v>1579</v>
      </c>
      <c r="H1197" t="s">
        <v>1761</v>
      </c>
      <c r="I1197" t="s">
        <v>1762</v>
      </c>
      <c r="J1197" t="s">
        <v>1763</v>
      </c>
      <c r="K1197" t="s">
        <v>1764</v>
      </c>
      <c r="L1197" t="s">
        <v>1765</v>
      </c>
      <c r="M1197" t="s">
        <v>964</v>
      </c>
      <c r="N1197">
        <v>64</v>
      </c>
      <c r="O1197" t="s">
        <v>9</v>
      </c>
      <c r="P1197" t="s">
        <v>19</v>
      </c>
      <c r="Q1197" t="s">
        <v>267</v>
      </c>
      <c r="R1197" t="s">
        <v>12</v>
      </c>
      <c r="S1197">
        <v>4</v>
      </c>
      <c r="T1197">
        <v>456.32</v>
      </c>
      <c r="U1197">
        <v>0.22</v>
      </c>
      <c r="V1197">
        <v>1423.7184</v>
      </c>
      <c r="W1197" t="s">
        <v>1826</v>
      </c>
    </row>
    <row r="1198" spans="1:23">
      <c r="A1198" s="27">
        <v>45731</v>
      </c>
      <c r="B1198" t="s">
        <v>616</v>
      </c>
      <c r="C1198" t="s">
        <v>1596</v>
      </c>
      <c r="D1198" t="s">
        <v>3878</v>
      </c>
      <c r="E1198" t="s">
        <v>1566</v>
      </c>
      <c r="F1198" t="s">
        <v>3879</v>
      </c>
      <c r="G1198" t="s">
        <v>1611</v>
      </c>
      <c r="H1198" t="s">
        <v>1813</v>
      </c>
      <c r="I1198" t="s">
        <v>1814</v>
      </c>
      <c r="J1198" t="s">
        <v>1754</v>
      </c>
      <c r="K1198" t="s">
        <v>1815</v>
      </c>
      <c r="L1198" t="s">
        <v>1772</v>
      </c>
      <c r="M1198" t="s">
        <v>617</v>
      </c>
      <c r="N1198">
        <v>60</v>
      </c>
      <c r="O1198" t="s">
        <v>16</v>
      </c>
      <c r="P1198" t="s">
        <v>19</v>
      </c>
      <c r="Q1198" t="s">
        <v>47</v>
      </c>
      <c r="R1198" t="s">
        <v>12</v>
      </c>
      <c r="S1198">
        <v>3</v>
      </c>
      <c r="T1198">
        <v>631.20000000000005</v>
      </c>
      <c r="U1198">
        <v>0.24</v>
      </c>
      <c r="V1198">
        <v>1439.136</v>
      </c>
      <c r="W1198" t="s">
        <v>1829</v>
      </c>
    </row>
    <row r="1199" spans="1:23">
      <c r="A1199" s="27">
        <v>45731</v>
      </c>
      <c r="B1199" t="s">
        <v>1405</v>
      </c>
      <c r="C1199" t="s">
        <v>1590</v>
      </c>
      <c r="D1199" t="s">
        <v>3874</v>
      </c>
      <c r="E1199" t="s">
        <v>1544</v>
      </c>
      <c r="F1199" t="s">
        <v>3875</v>
      </c>
      <c r="G1199" t="s">
        <v>1679</v>
      </c>
      <c r="H1199" t="s">
        <v>1769</v>
      </c>
      <c r="I1199" t="s">
        <v>1770</v>
      </c>
      <c r="J1199" t="s">
        <v>1763</v>
      </c>
      <c r="K1199" t="s">
        <v>1771</v>
      </c>
      <c r="L1199" t="s">
        <v>1772</v>
      </c>
      <c r="M1199" t="s">
        <v>1406</v>
      </c>
      <c r="N1199">
        <v>54</v>
      </c>
      <c r="O1199" t="s">
        <v>9</v>
      </c>
      <c r="P1199" t="s">
        <v>19</v>
      </c>
      <c r="Q1199" t="s">
        <v>328</v>
      </c>
      <c r="R1199" t="s">
        <v>12</v>
      </c>
      <c r="S1199">
        <v>2</v>
      </c>
      <c r="T1199">
        <v>961.84</v>
      </c>
      <c r="U1199">
        <v>0.25</v>
      </c>
      <c r="V1199">
        <v>1442.76</v>
      </c>
      <c r="W1199" t="s">
        <v>1824</v>
      </c>
    </row>
    <row r="1200" spans="1:23">
      <c r="A1200" s="27">
        <v>45733</v>
      </c>
      <c r="B1200" t="s">
        <v>1357</v>
      </c>
      <c r="C1200" t="s">
        <v>1702</v>
      </c>
      <c r="D1200" t="s">
        <v>3938</v>
      </c>
      <c r="E1200" t="s">
        <v>1563</v>
      </c>
      <c r="F1200" t="s">
        <v>3866</v>
      </c>
      <c r="G1200" t="s">
        <v>1633</v>
      </c>
      <c r="H1200" t="s">
        <v>1776</v>
      </c>
      <c r="I1200" t="s">
        <v>1777</v>
      </c>
      <c r="J1200" t="s">
        <v>1754</v>
      </c>
      <c r="K1200" t="s">
        <v>1778</v>
      </c>
      <c r="L1200" t="s">
        <v>1772</v>
      </c>
      <c r="M1200" t="s">
        <v>1358</v>
      </c>
      <c r="N1200">
        <v>59</v>
      </c>
      <c r="O1200" t="s">
        <v>16</v>
      </c>
      <c r="P1200" t="s">
        <v>19</v>
      </c>
      <c r="Q1200" t="s">
        <v>11</v>
      </c>
      <c r="R1200" t="s">
        <v>12</v>
      </c>
      <c r="S1200">
        <v>3</v>
      </c>
      <c r="T1200">
        <v>573.1</v>
      </c>
      <c r="U1200">
        <v>0.16</v>
      </c>
      <c r="V1200">
        <v>1444.212</v>
      </c>
      <c r="W1200" t="s">
        <v>1824</v>
      </c>
    </row>
    <row r="1201" spans="1:23">
      <c r="A1201" s="27">
        <v>45734</v>
      </c>
      <c r="B1201" t="s">
        <v>942</v>
      </c>
      <c r="C1201" t="s">
        <v>1742</v>
      </c>
      <c r="D1201" t="s">
        <v>3958</v>
      </c>
      <c r="E1201" t="s">
        <v>1566</v>
      </c>
      <c r="F1201" t="s">
        <v>3887</v>
      </c>
      <c r="G1201" t="s">
        <v>1627</v>
      </c>
      <c r="H1201" t="s">
        <v>1776</v>
      </c>
      <c r="I1201" t="s">
        <v>1777</v>
      </c>
      <c r="J1201" t="s">
        <v>1754</v>
      </c>
      <c r="K1201" t="s">
        <v>1778</v>
      </c>
      <c r="L1201" t="s">
        <v>1772</v>
      </c>
      <c r="M1201" t="s">
        <v>943</v>
      </c>
      <c r="N1201">
        <v>64</v>
      </c>
      <c r="O1201" t="s">
        <v>9</v>
      </c>
      <c r="P1201" t="s">
        <v>19</v>
      </c>
      <c r="Q1201" t="s">
        <v>35</v>
      </c>
      <c r="R1201" t="s">
        <v>12</v>
      </c>
      <c r="S1201">
        <v>3</v>
      </c>
      <c r="T1201">
        <v>612.53</v>
      </c>
      <c r="U1201">
        <v>0.21</v>
      </c>
      <c r="V1201">
        <v>1451.6960999999999</v>
      </c>
      <c r="W1201" t="s">
        <v>1824</v>
      </c>
    </row>
    <row r="1202" spans="1:23">
      <c r="A1202" s="27">
        <v>45735</v>
      </c>
      <c r="B1202" t="s">
        <v>1304</v>
      </c>
      <c r="C1202" t="s">
        <v>1562</v>
      </c>
      <c r="D1202" t="s">
        <v>3853</v>
      </c>
      <c r="E1202" t="s">
        <v>1563</v>
      </c>
      <c r="F1202" t="s">
        <v>3854</v>
      </c>
      <c r="G1202" t="s">
        <v>1663</v>
      </c>
      <c r="H1202" t="s">
        <v>1766</v>
      </c>
      <c r="I1202" t="s">
        <v>1767</v>
      </c>
      <c r="J1202" t="s">
        <v>1759</v>
      </c>
      <c r="K1202" t="s">
        <v>1768</v>
      </c>
      <c r="L1202" t="s">
        <v>1765</v>
      </c>
      <c r="M1202" t="s">
        <v>4000</v>
      </c>
      <c r="N1202">
        <v>60</v>
      </c>
      <c r="O1202" t="s">
        <v>9</v>
      </c>
      <c r="P1202" t="s">
        <v>19</v>
      </c>
      <c r="Q1202" t="s">
        <v>250</v>
      </c>
      <c r="R1202" t="s">
        <v>12</v>
      </c>
      <c r="S1202">
        <v>4</v>
      </c>
      <c r="T1202">
        <v>432.29</v>
      </c>
      <c r="U1202">
        <v>0.16</v>
      </c>
      <c r="V1202">
        <v>1452.4944</v>
      </c>
      <c r="W1202" t="s">
        <v>1829</v>
      </c>
    </row>
    <row r="1203" spans="1:23">
      <c r="A1203" s="27">
        <v>45735</v>
      </c>
      <c r="B1203" t="s">
        <v>1472</v>
      </c>
      <c r="C1203" t="s">
        <v>1560</v>
      </c>
      <c r="D1203" t="s">
        <v>3851</v>
      </c>
      <c r="E1203" t="s">
        <v>1544</v>
      </c>
      <c r="F1203" t="s">
        <v>3852</v>
      </c>
      <c r="G1203" t="s">
        <v>1663</v>
      </c>
      <c r="H1203" t="s">
        <v>1776</v>
      </c>
      <c r="I1203" t="s">
        <v>1777</v>
      </c>
      <c r="J1203" t="s">
        <v>1754</v>
      </c>
      <c r="K1203" t="s">
        <v>1778</v>
      </c>
      <c r="L1203" t="s">
        <v>1772</v>
      </c>
      <c r="M1203" t="s">
        <v>4002</v>
      </c>
      <c r="N1203">
        <v>59</v>
      </c>
      <c r="O1203" t="s">
        <v>9</v>
      </c>
      <c r="P1203" t="s">
        <v>19</v>
      </c>
      <c r="Q1203" t="s">
        <v>25</v>
      </c>
      <c r="R1203" t="s">
        <v>12</v>
      </c>
      <c r="S1203">
        <v>3</v>
      </c>
      <c r="T1203">
        <v>598.82000000000005</v>
      </c>
      <c r="U1203">
        <v>0.19</v>
      </c>
      <c r="V1203">
        <v>1455.1325999999999</v>
      </c>
      <c r="W1203" t="s">
        <v>1826</v>
      </c>
    </row>
    <row r="1204" spans="1:23">
      <c r="A1204" s="27">
        <v>45736</v>
      </c>
      <c r="B1204" t="s">
        <v>1249</v>
      </c>
      <c r="C1204" t="s">
        <v>1684</v>
      </c>
      <c r="D1204" t="s">
        <v>3928</v>
      </c>
      <c r="E1204" t="s">
        <v>1544</v>
      </c>
      <c r="F1204" t="s">
        <v>3929</v>
      </c>
      <c r="G1204" t="s">
        <v>1621</v>
      </c>
      <c r="H1204" t="s">
        <v>1769</v>
      </c>
      <c r="I1204" t="s">
        <v>1770</v>
      </c>
      <c r="J1204" t="s">
        <v>1763</v>
      </c>
      <c r="K1204" t="s">
        <v>1771</v>
      </c>
      <c r="L1204" t="s">
        <v>1772</v>
      </c>
      <c r="M1204" t="s">
        <v>1250</v>
      </c>
      <c r="N1204">
        <v>51</v>
      </c>
      <c r="O1204" t="s">
        <v>16</v>
      </c>
      <c r="P1204" t="s">
        <v>19</v>
      </c>
      <c r="Q1204" t="s">
        <v>96</v>
      </c>
      <c r="R1204" t="s">
        <v>12</v>
      </c>
      <c r="S1204">
        <v>2</v>
      </c>
      <c r="T1204">
        <v>821.35</v>
      </c>
      <c r="U1204">
        <v>0.11</v>
      </c>
      <c r="V1204">
        <v>1462.0029999999999</v>
      </c>
      <c r="W1204" t="s">
        <v>1824</v>
      </c>
    </row>
    <row r="1205" spans="1:23">
      <c r="A1205" s="27">
        <v>45736</v>
      </c>
      <c r="B1205" t="s">
        <v>1405</v>
      </c>
      <c r="C1205" t="s">
        <v>1626</v>
      </c>
      <c r="D1205" t="s">
        <v>3896</v>
      </c>
      <c r="E1205" t="s">
        <v>1563</v>
      </c>
      <c r="F1205" t="s">
        <v>3897</v>
      </c>
      <c r="G1205" t="s">
        <v>1725</v>
      </c>
      <c r="H1205" t="s">
        <v>1792</v>
      </c>
      <c r="I1205" t="s">
        <v>1793</v>
      </c>
      <c r="J1205" t="s">
        <v>1763</v>
      </c>
      <c r="K1205" t="s">
        <v>395</v>
      </c>
      <c r="L1205" t="s">
        <v>1772</v>
      </c>
      <c r="M1205" t="s">
        <v>1406</v>
      </c>
      <c r="N1205">
        <v>54</v>
      </c>
      <c r="O1205" t="s">
        <v>9</v>
      </c>
      <c r="P1205" t="s">
        <v>19</v>
      </c>
      <c r="Q1205" t="s">
        <v>43</v>
      </c>
      <c r="R1205" t="s">
        <v>12</v>
      </c>
      <c r="S1205">
        <v>3</v>
      </c>
      <c r="T1205">
        <v>590.30999999999995</v>
      </c>
      <c r="U1205">
        <v>0.17</v>
      </c>
      <c r="V1205">
        <v>1469.8719000000001</v>
      </c>
      <c r="W1205" t="s">
        <v>1824</v>
      </c>
    </row>
    <row r="1206" spans="1:23">
      <c r="A1206" s="27">
        <v>45738</v>
      </c>
      <c r="B1206" t="s">
        <v>1272</v>
      </c>
      <c r="C1206" t="s">
        <v>1690</v>
      </c>
      <c r="D1206" t="s">
        <v>3932</v>
      </c>
      <c r="E1206" t="s">
        <v>1558</v>
      </c>
      <c r="F1206" t="s">
        <v>3861</v>
      </c>
      <c r="G1206" t="s">
        <v>1577</v>
      </c>
      <c r="H1206" t="s">
        <v>1801</v>
      </c>
      <c r="I1206" t="s">
        <v>1802</v>
      </c>
      <c r="J1206" t="s">
        <v>1759</v>
      </c>
      <c r="K1206" t="s">
        <v>1803</v>
      </c>
      <c r="L1206" t="s">
        <v>1756</v>
      </c>
      <c r="M1206" t="s">
        <v>1273</v>
      </c>
      <c r="N1206">
        <v>55</v>
      </c>
      <c r="O1206" t="s">
        <v>9</v>
      </c>
      <c r="P1206" t="s">
        <v>19</v>
      </c>
      <c r="Q1206" t="s">
        <v>317</v>
      </c>
      <c r="R1206" t="s">
        <v>12</v>
      </c>
      <c r="S1206">
        <v>2</v>
      </c>
      <c r="T1206">
        <v>985</v>
      </c>
      <c r="U1206">
        <v>0.25</v>
      </c>
      <c r="V1206">
        <v>1477.5</v>
      </c>
      <c r="W1206" t="s">
        <v>1824</v>
      </c>
    </row>
    <row r="1207" spans="1:23">
      <c r="A1207" s="27">
        <v>45739</v>
      </c>
      <c r="B1207" t="s">
        <v>402</v>
      </c>
      <c r="C1207" t="s">
        <v>1580</v>
      </c>
      <c r="D1207" t="s">
        <v>3867</v>
      </c>
      <c r="E1207" t="s">
        <v>1558</v>
      </c>
      <c r="F1207" t="s">
        <v>3868</v>
      </c>
      <c r="G1207" t="s">
        <v>1550</v>
      </c>
      <c r="H1207" t="s">
        <v>1792</v>
      </c>
      <c r="I1207" t="s">
        <v>1793</v>
      </c>
      <c r="J1207" t="s">
        <v>1763</v>
      </c>
      <c r="K1207" t="s">
        <v>395</v>
      </c>
      <c r="L1207" t="s">
        <v>1772</v>
      </c>
      <c r="M1207" t="s">
        <v>403</v>
      </c>
      <c r="N1207">
        <v>53</v>
      </c>
      <c r="O1207" t="s">
        <v>16</v>
      </c>
      <c r="P1207" t="s">
        <v>19</v>
      </c>
      <c r="Q1207" t="s">
        <v>434</v>
      </c>
      <c r="R1207" t="s">
        <v>12</v>
      </c>
      <c r="S1207">
        <v>2</v>
      </c>
      <c r="T1207">
        <v>851.77</v>
      </c>
      <c r="U1207">
        <v>0.13</v>
      </c>
      <c r="V1207">
        <v>1482.0798</v>
      </c>
      <c r="W1207" t="s">
        <v>1824</v>
      </c>
    </row>
    <row r="1208" spans="1:23">
      <c r="A1208" s="27">
        <v>45740</v>
      </c>
      <c r="B1208" t="s">
        <v>59</v>
      </c>
      <c r="C1208" t="s">
        <v>1602</v>
      </c>
      <c r="D1208" t="s">
        <v>3882</v>
      </c>
      <c r="E1208" t="s">
        <v>1544</v>
      </c>
      <c r="F1208" t="s">
        <v>3864</v>
      </c>
      <c r="G1208" t="s">
        <v>1681</v>
      </c>
      <c r="H1208" t="s">
        <v>1782</v>
      </c>
      <c r="I1208" t="s">
        <v>1783</v>
      </c>
      <c r="J1208" t="s">
        <v>1784</v>
      </c>
      <c r="K1208" t="s">
        <v>1785</v>
      </c>
      <c r="L1208" t="s">
        <v>1772</v>
      </c>
      <c r="M1208" t="s">
        <v>60</v>
      </c>
      <c r="N1208">
        <v>55</v>
      </c>
      <c r="O1208" t="s">
        <v>16</v>
      </c>
      <c r="P1208" t="s">
        <v>19</v>
      </c>
      <c r="Q1208" t="s">
        <v>845</v>
      </c>
      <c r="R1208" t="s">
        <v>12</v>
      </c>
      <c r="S1208">
        <v>3</v>
      </c>
      <c r="T1208">
        <v>681.01</v>
      </c>
      <c r="U1208">
        <v>0.27</v>
      </c>
      <c r="V1208">
        <v>1491.4119000000001</v>
      </c>
      <c r="W1208" t="s">
        <v>1824</v>
      </c>
    </row>
    <row r="1209" spans="1:23">
      <c r="A1209" s="27">
        <v>45740</v>
      </c>
      <c r="B1209" t="s">
        <v>990</v>
      </c>
      <c r="C1209" t="s">
        <v>1570</v>
      </c>
      <c r="D1209" t="s">
        <v>3859</v>
      </c>
      <c r="E1209" t="s">
        <v>1563</v>
      </c>
      <c r="F1209" t="s">
        <v>3848</v>
      </c>
      <c r="G1209" t="s">
        <v>1599</v>
      </c>
      <c r="H1209" t="s">
        <v>1813</v>
      </c>
      <c r="I1209" t="s">
        <v>1814</v>
      </c>
      <c r="J1209" t="s">
        <v>1754</v>
      </c>
      <c r="K1209" t="s">
        <v>1815</v>
      </c>
      <c r="L1209" t="s">
        <v>1772</v>
      </c>
      <c r="M1209" t="s">
        <v>991</v>
      </c>
      <c r="N1209">
        <v>53</v>
      </c>
      <c r="O1209" t="s">
        <v>16</v>
      </c>
      <c r="P1209" t="s">
        <v>19</v>
      </c>
      <c r="Q1209" t="s">
        <v>74</v>
      </c>
      <c r="R1209" t="s">
        <v>12</v>
      </c>
      <c r="S1209">
        <v>3</v>
      </c>
      <c r="T1209">
        <v>591.98</v>
      </c>
      <c r="U1209">
        <v>0.16</v>
      </c>
      <c r="V1209">
        <v>1491.7896000000001</v>
      </c>
      <c r="W1209" t="s">
        <v>1824</v>
      </c>
    </row>
    <row r="1210" spans="1:23">
      <c r="A1210" s="27">
        <v>45741</v>
      </c>
      <c r="B1210" t="s">
        <v>230</v>
      </c>
      <c r="C1210" t="s">
        <v>1592</v>
      </c>
      <c r="D1210" t="s">
        <v>3876</v>
      </c>
      <c r="E1210" t="s">
        <v>1566</v>
      </c>
      <c r="F1210" t="s">
        <v>3872</v>
      </c>
      <c r="G1210" t="s">
        <v>1725</v>
      </c>
      <c r="H1210" t="s">
        <v>1810</v>
      </c>
      <c r="I1210" t="s">
        <v>1811</v>
      </c>
      <c r="J1210" t="s">
        <v>1754</v>
      </c>
      <c r="K1210" t="s">
        <v>1812</v>
      </c>
      <c r="L1210" t="s">
        <v>1756</v>
      </c>
      <c r="M1210" t="s">
        <v>231</v>
      </c>
      <c r="N1210">
        <v>50</v>
      </c>
      <c r="O1210" t="s">
        <v>9</v>
      </c>
      <c r="P1210" t="s">
        <v>19</v>
      </c>
      <c r="Q1210" t="s">
        <v>58</v>
      </c>
      <c r="R1210" t="s">
        <v>12</v>
      </c>
      <c r="S1210">
        <v>2</v>
      </c>
      <c r="T1210">
        <v>761.71</v>
      </c>
      <c r="U1210">
        <v>0.02</v>
      </c>
      <c r="V1210">
        <v>1492.9516000000001</v>
      </c>
      <c r="W1210" t="s">
        <v>1826</v>
      </c>
    </row>
    <row r="1211" spans="1:23">
      <c r="A1211" s="27">
        <v>45742</v>
      </c>
      <c r="B1211" t="s">
        <v>1295</v>
      </c>
      <c r="C1211" t="s">
        <v>1742</v>
      </c>
      <c r="D1211" t="s">
        <v>3958</v>
      </c>
      <c r="E1211" t="s">
        <v>1566</v>
      </c>
      <c r="F1211" t="s">
        <v>3887</v>
      </c>
      <c r="G1211" t="s">
        <v>1629</v>
      </c>
      <c r="H1211" t="s">
        <v>1801</v>
      </c>
      <c r="I1211" t="s">
        <v>1802</v>
      </c>
      <c r="J1211" t="s">
        <v>1759</v>
      </c>
      <c r="K1211" t="s">
        <v>1803</v>
      </c>
      <c r="L1211" t="s">
        <v>1756</v>
      </c>
      <c r="M1211" t="s">
        <v>1296</v>
      </c>
      <c r="N1211">
        <v>64</v>
      </c>
      <c r="O1211" t="s">
        <v>16</v>
      </c>
      <c r="P1211" t="s">
        <v>19</v>
      </c>
      <c r="Q1211" t="s">
        <v>88</v>
      </c>
      <c r="R1211" t="s">
        <v>12</v>
      </c>
      <c r="S1211">
        <v>4</v>
      </c>
      <c r="T1211">
        <v>493.8</v>
      </c>
      <c r="U1211">
        <v>0.24</v>
      </c>
      <c r="V1211">
        <v>1501.152</v>
      </c>
      <c r="W1211" t="s">
        <v>1824</v>
      </c>
    </row>
    <row r="1212" spans="1:23">
      <c r="A1212" s="27">
        <v>45742</v>
      </c>
      <c r="B1212" t="s">
        <v>378</v>
      </c>
      <c r="C1212" t="s">
        <v>1555</v>
      </c>
      <c r="D1212" t="s">
        <v>3847</v>
      </c>
      <c r="E1212" t="s">
        <v>1547</v>
      </c>
      <c r="F1212" t="s">
        <v>3848</v>
      </c>
      <c r="G1212" t="s">
        <v>1615</v>
      </c>
      <c r="H1212" t="s">
        <v>1789</v>
      </c>
      <c r="I1212" t="s">
        <v>1790</v>
      </c>
      <c r="J1212" t="s">
        <v>1754</v>
      </c>
      <c r="K1212" t="s">
        <v>1791</v>
      </c>
      <c r="L1212" t="s">
        <v>1772</v>
      </c>
      <c r="M1212" t="s">
        <v>379</v>
      </c>
      <c r="N1212">
        <v>62</v>
      </c>
      <c r="O1212" t="s">
        <v>16</v>
      </c>
      <c r="P1212" t="s">
        <v>19</v>
      </c>
      <c r="Q1212" t="s">
        <v>74</v>
      </c>
      <c r="R1212" t="s">
        <v>12</v>
      </c>
      <c r="S1212">
        <v>2</v>
      </c>
      <c r="T1212">
        <v>824.91</v>
      </c>
      <c r="U1212">
        <v>0.09</v>
      </c>
      <c r="V1212">
        <v>1501.3362</v>
      </c>
      <c r="W1212" t="s">
        <v>1826</v>
      </c>
    </row>
    <row r="1213" spans="1:23">
      <c r="A1213" s="27">
        <v>45742</v>
      </c>
      <c r="B1213" t="s">
        <v>1092</v>
      </c>
      <c r="C1213" t="s">
        <v>1618</v>
      </c>
      <c r="D1213" t="s">
        <v>3891</v>
      </c>
      <c r="E1213" t="s">
        <v>1544</v>
      </c>
      <c r="F1213" t="s">
        <v>3852</v>
      </c>
      <c r="G1213" t="s">
        <v>1719</v>
      </c>
      <c r="H1213" t="s">
        <v>1797</v>
      </c>
      <c r="I1213" t="s">
        <v>1798</v>
      </c>
      <c r="J1213" t="s">
        <v>1754</v>
      </c>
      <c r="K1213" t="s">
        <v>129</v>
      </c>
      <c r="L1213" t="s">
        <v>1756</v>
      </c>
      <c r="M1213" t="s">
        <v>1093</v>
      </c>
      <c r="N1213">
        <v>55</v>
      </c>
      <c r="O1213" t="s">
        <v>9</v>
      </c>
      <c r="P1213" t="s">
        <v>19</v>
      </c>
      <c r="Q1213" t="s">
        <v>267</v>
      </c>
      <c r="R1213" t="s">
        <v>12</v>
      </c>
      <c r="S1213">
        <v>2</v>
      </c>
      <c r="T1213">
        <v>873.94</v>
      </c>
      <c r="U1213">
        <v>0.14000000000000001</v>
      </c>
      <c r="V1213">
        <v>1503.1768</v>
      </c>
      <c r="W1213" t="s">
        <v>1826</v>
      </c>
    </row>
    <row r="1214" spans="1:23">
      <c r="A1214" s="27">
        <v>45744</v>
      </c>
      <c r="B1214" t="s">
        <v>899</v>
      </c>
      <c r="C1214" t="s">
        <v>1688</v>
      </c>
      <c r="D1214" t="s">
        <v>3931</v>
      </c>
      <c r="E1214" t="s">
        <v>1544</v>
      </c>
      <c r="F1214" t="s">
        <v>3875</v>
      </c>
      <c r="G1214" t="s">
        <v>1579</v>
      </c>
      <c r="H1214" t="s">
        <v>1769</v>
      </c>
      <c r="I1214" t="s">
        <v>1770</v>
      </c>
      <c r="J1214" t="s">
        <v>1763</v>
      </c>
      <c r="K1214" t="s">
        <v>1771</v>
      </c>
      <c r="L1214" t="s">
        <v>1772</v>
      </c>
      <c r="M1214" t="s">
        <v>900</v>
      </c>
      <c r="N1214">
        <v>54</v>
      </c>
      <c r="O1214" t="s">
        <v>16</v>
      </c>
      <c r="P1214" t="s">
        <v>19</v>
      </c>
      <c r="Q1214" t="s">
        <v>81</v>
      </c>
      <c r="R1214" t="s">
        <v>12</v>
      </c>
      <c r="S1214">
        <v>3</v>
      </c>
      <c r="T1214">
        <v>698.72</v>
      </c>
      <c r="U1214">
        <v>0.28000000000000003</v>
      </c>
      <c r="V1214">
        <v>1509.2352000000001</v>
      </c>
      <c r="W1214" t="s">
        <v>1826</v>
      </c>
    </row>
    <row r="1215" spans="1:23">
      <c r="A1215" s="27">
        <v>45744</v>
      </c>
      <c r="B1215" t="s">
        <v>475</v>
      </c>
      <c r="C1215" t="s">
        <v>1618</v>
      </c>
      <c r="D1215" t="s">
        <v>3891</v>
      </c>
      <c r="E1215" t="s">
        <v>1544</v>
      </c>
      <c r="F1215" t="s">
        <v>3852</v>
      </c>
      <c r="G1215" t="s">
        <v>1693</v>
      </c>
      <c r="H1215" t="s">
        <v>1773</v>
      </c>
      <c r="I1215" t="s">
        <v>1774</v>
      </c>
      <c r="J1215" t="s">
        <v>1759</v>
      </c>
      <c r="K1215" t="s">
        <v>1775</v>
      </c>
      <c r="L1215" t="s">
        <v>1765</v>
      </c>
      <c r="M1215" t="s">
        <v>476</v>
      </c>
      <c r="N1215">
        <v>63</v>
      </c>
      <c r="O1215" t="s">
        <v>16</v>
      </c>
      <c r="P1215" t="s">
        <v>19</v>
      </c>
      <c r="Q1215" t="s">
        <v>267</v>
      </c>
      <c r="R1215" t="s">
        <v>12</v>
      </c>
      <c r="S1215">
        <v>3</v>
      </c>
      <c r="T1215">
        <v>585.54999999999995</v>
      </c>
      <c r="U1215">
        <v>0.14000000000000001</v>
      </c>
      <c r="V1215">
        <v>1510.7190000000001</v>
      </c>
      <c r="W1215" t="s">
        <v>1829</v>
      </c>
    </row>
    <row r="1216" spans="1:23">
      <c r="A1216" s="27">
        <v>45745</v>
      </c>
      <c r="B1216" t="s">
        <v>562</v>
      </c>
      <c r="C1216" t="s">
        <v>1582</v>
      </c>
      <c r="D1216" t="s">
        <v>3869</v>
      </c>
      <c r="E1216" t="s">
        <v>1566</v>
      </c>
      <c r="F1216" t="s">
        <v>3848</v>
      </c>
      <c r="G1216" t="s">
        <v>1683</v>
      </c>
      <c r="H1216" t="s">
        <v>1752</v>
      </c>
      <c r="I1216" t="s">
        <v>1753</v>
      </c>
      <c r="J1216" t="s">
        <v>1754</v>
      </c>
      <c r="K1216" t="s">
        <v>1755</v>
      </c>
      <c r="L1216" t="s">
        <v>1756</v>
      </c>
      <c r="M1216" t="s">
        <v>563</v>
      </c>
      <c r="N1216">
        <v>64</v>
      </c>
      <c r="O1216" t="s">
        <v>9</v>
      </c>
      <c r="P1216" t="s">
        <v>19</v>
      </c>
      <c r="Q1216" t="s">
        <v>117</v>
      </c>
      <c r="R1216" t="s">
        <v>12</v>
      </c>
      <c r="S1216">
        <v>4</v>
      </c>
      <c r="T1216">
        <v>469.68</v>
      </c>
      <c r="U1216">
        <v>0.19</v>
      </c>
      <c r="V1216">
        <v>1521.7632000000001</v>
      </c>
      <c r="W1216" t="s">
        <v>1829</v>
      </c>
    </row>
    <row r="1217" spans="1:23">
      <c r="A1217" s="27">
        <v>45748</v>
      </c>
      <c r="B1217" t="s">
        <v>1005</v>
      </c>
      <c r="C1217" t="s">
        <v>1652</v>
      </c>
      <c r="D1217" t="s">
        <v>3912</v>
      </c>
      <c r="E1217" t="s">
        <v>1566</v>
      </c>
      <c r="F1217" t="s">
        <v>3887</v>
      </c>
      <c r="G1217" t="s">
        <v>1545</v>
      </c>
      <c r="H1217" t="s">
        <v>1797</v>
      </c>
      <c r="I1217" t="s">
        <v>1798</v>
      </c>
      <c r="J1217" t="s">
        <v>1754</v>
      </c>
      <c r="K1217" t="s">
        <v>129</v>
      </c>
      <c r="L1217" t="s">
        <v>1756</v>
      </c>
      <c r="M1217" t="s">
        <v>1006</v>
      </c>
      <c r="N1217">
        <v>54</v>
      </c>
      <c r="O1217" t="s">
        <v>9</v>
      </c>
      <c r="P1217" t="s">
        <v>19</v>
      </c>
      <c r="Q1217" t="s">
        <v>163</v>
      </c>
      <c r="R1217" t="s">
        <v>12</v>
      </c>
      <c r="S1217">
        <v>2</v>
      </c>
      <c r="T1217">
        <v>945.92</v>
      </c>
      <c r="U1217">
        <v>0.19</v>
      </c>
      <c r="V1217">
        <v>1532.3904</v>
      </c>
      <c r="W1217" t="s">
        <v>1824</v>
      </c>
    </row>
    <row r="1218" spans="1:23">
      <c r="A1218" s="27">
        <v>45748</v>
      </c>
      <c r="B1218" t="s">
        <v>678</v>
      </c>
      <c r="C1218" t="s">
        <v>1666</v>
      </c>
      <c r="D1218" t="s">
        <v>3919</v>
      </c>
      <c r="E1218" t="s">
        <v>1558</v>
      </c>
      <c r="F1218" t="s">
        <v>3861</v>
      </c>
      <c r="G1218" t="s">
        <v>1689</v>
      </c>
      <c r="H1218" t="s">
        <v>1779</v>
      </c>
      <c r="I1218" t="s">
        <v>1780</v>
      </c>
      <c r="J1218" t="s">
        <v>1763</v>
      </c>
      <c r="K1218" t="s">
        <v>1781</v>
      </c>
      <c r="L1218" t="s">
        <v>1772</v>
      </c>
      <c r="M1218" t="s">
        <v>679</v>
      </c>
      <c r="N1218">
        <v>54</v>
      </c>
      <c r="O1218" t="s">
        <v>9</v>
      </c>
      <c r="P1218" t="s">
        <v>19</v>
      </c>
      <c r="Q1218" t="s">
        <v>194</v>
      </c>
      <c r="R1218" t="s">
        <v>12</v>
      </c>
      <c r="S1218">
        <v>2</v>
      </c>
      <c r="T1218">
        <v>958.64</v>
      </c>
      <c r="U1218">
        <v>0.2</v>
      </c>
      <c r="V1218">
        <v>1533.8240000000001</v>
      </c>
      <c r="W1218" t="s">
        <v>1826</v>
      </c>
    </row>
    <row r="1219" spans="1:23">
      <c r="A1219" s="27">
        <v>45749</v>
      </c>
      <c r="B1219" t="s">
        <v>1092</v>
      </c>
      <c r="C1219" t="s">
        <v>1746</v>
      </c>
      <c r="D1219" t="s">
        <v>3960</v>
      </c>
      <c r="E1219" t="s">
        <v>1544</v>
      </c>
      <c r="F1219" t="s">
        <v>3858</v>
      </c>
      <c r="G1219" t="s">
        <v>1597</v>
      </c>
      <c r="H1219" t="s">
        <v>1766</v>
      </c>
      <c r="I1219" t="s">
        <v>1767</v>
      </c>
      <c r="J1219" t="s">
        <v>1759</v>
      </c>
      <c r="K1219" t="s">
        <v>1768</v>
      </c>
      <c r="L1219" t="s">
        <v>1765</v>
      </c>
      <c r="M1219" t="s">
        <v>1093</v>
      </c>
      <c r="N1219">
        <v>55</v>
      </c>
      <c r="O1219" t="s">
        <v>9</v>
      </c>
      <c r="P1219" t="s">
        <v>19</v>
      </c>
      <c r="Q1219" t="s">
        <v>81</v>
      </c>
      <c r="R1219" t="s">
        <v>12</v>
      </c>
      <c r="S1219">
        <v>0</v>
      </c>
      <c r="T1219">
        <v>451.67</v>
      </c>
      <c r="U1219">
        <v>0.15</v>
      </c>
      <c r="V1219">
        <v>1535.6780000000001</v>
      </c>
      <c r="W1219" t="s">
        <v>1829</v>
      </c>
    </row>
    <row r="1220" spans="1:23">
      <c r="A1220" s="27">
        <v>45750</v>
      </c>
      <c r="B1220" t="s">
        <v>458</v>
      </c>
      <c r="C1220" t="s">
        <v>1736</v>
      </c>
      <c r="D1220" t="s">
        <v>3955</v>
      </c>
      <c r="E1220" t="s">
        <v>1558</v>
      </c>
      <c r="F1220" t="s">
        <v>3850</v>
      </c>
      <c r="G1220" t="s">
        <v>1681</v>
      </c>
      <c r="H1220" t="s">
        <v>1804</v>
      </c>
      <c r="I1220" t="s">
        <v>1805</v>
      </c>
      <c r="J1220" t="s">
        <v>1784</v>
      </c>
      <c r="K1220" t="s">
        <v>1806</v>
      </c>
      <c r="L1220" t="s">
        <v>1756</v>
      </c>
      <c r="M1220" t="s">
        <v>459</v>
      </c>
      <c r="N1220">
        <v>54</v>
      </c>
      <c r="O1220" t="s">
        <v>9</v>
      </c>
      <c r="P1220" t="s">
        <v>19</v>
      </c>
      <c r="Q1220" t="s">
        <v>18</v>
      </c>
      <c r="R1220" t="s">
        <v>12</v>
      </c>
      <c r="S1220">
        <v>3</v>
      </c>
      <c r="T1220">
        <v>517.98</v>
      </c>
      <c r="U1220">
        <v>0.01</v>
      </c>
      <c r="V1220">
        <v>1538.4005999999999</v>
      </c>
      <c r="W1220" t="s">
        <v>1826</v>
      </c>
    </row>
    <row r="1221" spans="1:23">
      <c r="A1221" s="27">
        <v>45752</v>
      </c>
      <c r="B1221" t="s">
        <v>1029</v>
      </c>
      <c r="C1221" t="s">
        <v>1568</v>
      </c>
      <c r="D1221" t="s">
        <v>3857</v>
      </c>
      <c r="E1221" t="s">
        <v>1544</v>
      </c>
      <c r="F1221" t="s">
        <v>3858</v>
      </c>
      <c r="G1221" t="s">
        <v>1589</v>
      </c>
      <c r="H1221" t="s">
        <v>1804</v>
      </c>
      <c r="I1221" t="s">
        <v>1805</v>
      </c>
      <c r="J1221" t="s">
        <v>1784</v>
      </c>
      <c r="K1221" t="s">
        <v>1806</v>
      </c>
      <c r="L1221" t="s">
        <v>1756</v>
      </c>
      <c r="M1221" t="s">
        <v>1030</v>
      </c>
      <c r="N1221">
        <v>62</v>
      </c>
      <c r="O1221" t="s">
        <v>16</v>
      </c>
      <c r="P1221" t="s">
        <v>19</v>
      </c>
      <c r="Q1221" t="s">
        <v>47</v>
      </c>
      <c r="R1221" t="s">
        <v>12</v>
      </c>
      <c r="S1221">
        <v>2</v>
      </c>
      <c r="T1221">
        <v>848.87</v>
      </c>
      <c r="U1221">
        <v>0.09</v>
      </c>
      <c r="V1221">
        <v>1544.9434000000001</v>
      </c>
      <c r="W1221" t="s">
        <v>1824</v>
      </c>
    </row>
    <row r="1222" spans="1:23">
      <c r="A1222" s="27">
        <v>45752</v>
      </c>
      <c r="B1222" t="s">
        <v>67</v>
      </c>
      <c r="C1222" t="s">
        <v>1574</v>
      </c>
      <c r="D1222" t="s">
        <v>3862</v>
      </c>
      <c r="E1222" t="s">
        <v>1563</v>
      </c>
      <c r="F1222" t="s">
        <v>3848</v>
      </c>
      <c r="G1222" t="s">
        <v>1677</v>
      </c>
      <c r="H1222" t="s">
        <v>1766</v>
      </c>
      <c r="I1222" t="s">
        <v>1767</v>
      </c>
      <c r="J1222" t="s">
        <v>1759</v>
      </c>
      <c r="K1222" t="s">
        <v>1768</v>
      </c>
      <c r="L1222" t="s">
        <v>1765</v>
      </c>
      <c r="M1222" t="s">
        <v>68</v>
      </c>
      <c r="N1222">
        <v>53</v>
      </c>
      <c r="O1222" t="s">
        <v>16</v>
      </c>
      <c r="P1222" t="s">
        <v>19</v>
      </c>
      <c r="Q1222" t="s">
        <v>22</v>
      </c>
      <c r="R1222" t="s">
        <v>12</v>
      </c>
      <c r="S1222">
        <v>3</v>
      </c>
      <c r="T1222">
        <v>706.87</v>
      </c>
      <c r="U1222">
        <v>0.27</v>
      </c>
      <c r="V1222">
        <v>1548.0453</v>
      </c>
      <c r="W1222" t="s">
        <v>1824</v>
      </c>
    </row>
    <row r="1223" spans="1:23">
      <c r="A1223" s="27">
        <v>45753</v>
      </c>
      <c r="B1223" t="s">
        <v>1414</v>
      </c>
      <c r="C1223" t="s">
        <v>1712</v>
      </c>
      <c r="D1223" t="s">
        <v>3943</v>
      </c>
      <c r="E1223" t="s">
        <v>1566</v>
      </c>
      <c r="F1223" t="s">
        <v>3856</v>
      </c>
      <c r="G1223" t="s">
        <v>1741</v>
      </c>
      <c r="H1223" t="s">
        <v>1810</v>
      </c>
      <c r="I1223" t="s">
        <v>1811</v>
      </c>
      <c r="J1223" t="s">
        <v>1754</v>
      </c>
      <c r="K1223" t="s">
        <v>1812</v>
      </c>
      <c r="L1223" t="s">
        <v>1756</v>
      </c>
      <c r="M1223" t="s">
        <v>1415</v>
      </c>
      <c r="N1223">
        <v>62</v>
      </c>
      <c r="O1223" t="s">
        <v>16</v>
      </c>
      <c r="P1223" t="s">
        <v>19</v>
      </c>
      <c r="Q1223" t="s">
        <v>163</v>
      </c>
      <c r="R1223" t="s">
        <v>12</v>
      </c>
      <c r="S1223">
        <v>3</v>
      </c>
      <c r="T1223">
        <v>543.83000000000004</v>
      </c>
      <c r="U1223">
        <v>0.05</v>
      </c>
      <c r="V1223">
        <v>1549.9155000000001</v>
      </c>
      <c r="W1223" t="s">
        <v>1829</v>
      </c>
    </row>
    <row r="1224" spans="1:23">
      <c r="A1224" s="27">
        <v>45754</v>
      </c>
      <c r="B1224" t="s">
        <v>372</v>
      </c>
      <c r="C1224" t="s">
        <v>1574</v>
      </c>
      <c r="D1224" t="s">
        <v>3862</v>
      </c>
      <c r="E1224" t="s">
        <v>1563</v>
      </c>
      <c r="F1224" t="s">
        <v>3848</v>
      </c>
      <c r="G1224" t="s">
        <v>1611</v>
      </c>
      <c r="H1224" t="s">
        <v>1797</v>
      </c>
      <c r="I1224" t="s">
        <v>1798</v>
      </c>
      <c r="J1224" t="s">
        <v>1754</v>
      </c>
      <c r="K1224" t="s">
        <v>129</v>
      </c>
      <c r="L1224" t="s">
        <v>1756</v>
      </c>
      <c r="M1224" t="s">
        <v>373</v>
      </c>
      <c r="N1224">
        <v>50</v>
      </c>
      <c r="O1224" t="s">
        <v>16</v>
      </c>
      <c r="P1224" t="s">
        <v>19</v>
      </c>
      <c r="Q1224" t="s">
        <v>194</v>
      </c>
      <c r="R1224" t="s">
        <v>12</v>
      </c>
      <c r="S1224">
        <v>4</v>
      </c>
      <c r="T1224">
        <v>539.48</v>
      </c>
      <c r="U1224">
        <v>0.28000000000000003</v>
      </c>
      <c r="V1224">
        <v>1553.7023999999999</v>
      </c>
      <c r="W1224" t="s">
        <v>1826</v>
      </c>
    </row>
    <row r="1225" spans="1:23">
      <c r="A1225" s="27">
        <v>45755</v>
      </c>
      <c r="B1225" t="s">
        <v>221</v>
      </c>
      <c r="C1225" t="s">
        <v>1594</v>
      </c>
      <c r="D1225" t="s">
        <v>3877</v>
      </c>
      <c r="E1225" t="s">
        <v>1547</v>
      </c>
      <c r="F1225" t="s">
        <v>3841</v>
      </c>
      <c r="G1225" t="s">
        <v>1579</v>
      </c>
      <c r="H1225" t="s">
        <v>1813</v>
      </c>
      <c r="I1225" t="s">
        <v>1814</v>
      </c>
      <c r="J1225" t="s">
        <v>1754</v>
      </c>
      <c r="K1225" t="s">
        <v>1815</v>
      </c>
      <c r="L1225" t="s">
        <v>1772</v>
      </c>
      <c r="M1225" t="s">
        <v>222</v>
      </c>
      <c r="N1225">
        <v>53</v>
      </c>
      <c r="O1225" t="s">
        <v>9</v>
      </c>
      <c r="P1225" t="s">
        <v>19</v>
      </c>
      <c r="Q1225" t="s">
        <v>267</v>
      </c>
      <c r="R1225" t="s">
        <v>12</v>
      </c>
      <c r="S1225">
        <v>3</v>
      </c>
      <c r="T1225">
        <v>648.33000000000004</v>
      </c>
      <c r="U1225">
        <v>0.2</v>
      </c>
      <c r="V1225">
        <v>1555.992</v>
      </c>
      <c r="W1225" t="s">
        <v>1826</v>
      </c>
    </row>
    <row r="1226" spans="1:23">
      <c r="A1226" s="27">
        <v>45756</v>
      </c>
      <c r="B1226" t="s">
        <v>298</v>
      </c>
      <c r="C1226" t="s">
        <v>1732</v>
      </c>
      <c r="D1226" t="s">
        <v>3953</v>
      </c>
      <c r="E1226" t="s">
        <v>1544</v>
      </c>
      <c r="F1226" t="s">
        <v>3866</v>
      </c>
      <c r="G1226" t="s">
        <v>1645</v>
      </c>
      <c r="H1226" t="s">
        <v>1776</v>
      </c>
      <c r="I1226" t="s">
        <v>1777</v>
      </c>
      <c r="J1226" t="s">
        <v>1754</v>
      </c>
      <c r="K1226" t="s">
        <v>1778</v>
      </c>
      <c r="L1226" t="s">
        <v>1772</v>
      </c>
      <c r="M1226" t="s">
        <v>299</v>
      </c>
      <c r="N1226">
        <v>53</v>
      </c>
      <c r="O1226" t="s">
        <v>9</v>
      </c>
      <c r="P1226" t="s">
        <v>19</v>
      </c>
      <c r="Q1226" t="s">
        <v>92</v>
      </c>
      <c r="R1226" t="s">
        <v>12</v>
      </c>
      <c r="S1226">
        <v>2</v>
      </c>
      <c r="T1226">
        <v>878.05</v>
      </c>
      <c r="U1226">
        <v>0.11</v>
      </c>
      <c r="V1226">
        <v>1562.9290000000001</v>
      </c>
      <c r="W1226" t="s">
        <v>1826</v>
      </c>
    </row>
    <row r="1227" spans="1:23">
      <c r="A1227" s="27">
        <v>45756</v>
      </c>
      <c r="B1227" t="s">
        <v>1107</v>
      </c>
      <c r="C1227" t="s">
        <v>1644</v>
      </c>
      <c r="D1227" t="s">
        <v>3907</v>
      </c>
      <c r="E1227" t="s">
        <v>1563</v>
      </c>
      <c r="F1227" t="s">
        <v>3848</v>
      </c>
      <c r="G1227" t="s">
        <v>1691</v>
      </c>
      <c r="H1227" t="s">
        <v>1761</v>
      </c>
      <c r="I1227" t="s">
        <v>1762</v>
      </c>
      <c r="J1227" t="s">
        <v>1763</v>
      </c>
      <c r="K1227" t="s">
        <v>1764</v>
      </c>
      <c r="L1227" t="s">
        <v>1765</v>
      </c>
      <c r="M1227" t="s">
        <v>3997</v>
      </c>
      <c r="N1227">
        <v>56</v>
      </c>
      <c r="O1227" t="s">
        <v>16</v>
      </c>
      <c r="P1227" t="s">
        <v>19</v>
      </c>
      <c r="Q1227" t="s">
        <v>156</v>
      </c>
      <c r="R1227" t="s">
        <v>12</v>
      </c>
      <c r="S1227">
        <v>4</v>
      </c>
      <c r="T1227">
        <v>395.45</v>
      </c>
      <c r="U1227">
        <v>0.01</v>
      </c>
      <c r="V1227">
        <v>1565.982</v>
      </c>
      <c r="W1227" t="s">
        <v>1824</v>
      </c>
    </row>
    <row r="1228" spans="1:23">
      <c r="A1228" s="27">
        <v>45757</v>
      </c>
      <c r="B1228" t="s">
        <v>1352</v>
      </c>
      <c r="C1228" t="s">
        <v>1586</v>
      </c>
      <c r="D1228" t="s">
        <v>3871</v>
      </c>
      <c r="E1228" t="s">
        <v>1566</v>
      </c>
      <c r="F1228" t="s">
        <v>3872</v>
      </c>
      <c r="G1228" t="s">
        <v>1747</v>
      </c>
      <c r="H1228" t="s">
        <v>1782</v>
      </c>
      <c r="I1228" t="s">
        <v>1783</v>
      </c>
      <c r="J1228" t="s">
        <v>1784</v>
      </c>
      <c r="K1228" t="s">
        <v>1785</v>
      </c>
      <c r="L1228" t="s">
        <v>1772</v>
      </c>
      <c r="M1228" t="s">
        <v>1353</v>
      </c>
      <c r="N1228">
        <v>61</v>
      </c>
      <c r="O1228" t="s">
        <v>9</v>
      </c>
      <c r="P1228" t="s">
        <v>19</v>
      </c>
      <c r="Q1228" t="s">
        <v>39</v>
      </c>
      <c r="R1228" t="s">
        <v>12</v>
      </c>
      <c r="S1228">
        <v>4</v>
      </c>
      <c r="T1228">
        <v>466.24</v>
      </c>
      <c r="U1228">
        <v>0.16</v>
      </c>
      <c r="V1228">
        <v>1566.5663999999999</v>
      </c>
      <c r="W1228" t="s">
        <v>1824</v>
      </c>
    </row>
    <row r="1229" spans="1:23">
      <c r="A1229" s="27">
        <v>45757</v>
      </c>
      <c r="B1229" t="s">
        <v>292</v>
      </c>
      <c r="C1229" t="s">
        <v>1616</v>
      </c>
      <c r="D1229" t="s">
        <v>3890</v>
      </c>
      <c r="E1229" t="s">
        <v>1563</v>
      </c>
      <c r="F1229" t="s">
        <v>3839</v>
      </c>
      <c r="G1229" t="s">
        <v>1715</v>
      </c>
      <c r="H1229" t="s">
        <v>1776</v>
      </c>
      <c r="I1229" t="s">
        <v>1777</v>
      </c>
      <c r="J1229" t="s">
        <v>1754</v>
      </c>
      <c r="K1229" t="s">
        <v>1778</v>
      </c>
      <c r="L1229" t="s">
        <v>1772</v>
      </c>
      <c r="M1229" t="s">
        <v>293</v>
      </c>
      <c r="N1229">
        <v>61</v>
      </c>
      <c r="O1229" t="s">
        <v>16</v>
      </c>
      <c r="P1229" t="s">
        <v>19</v>
      </c>
      <c r="Q1229" t="s">
        <v>35</v>
      </c>
      <c r="R1229" t="s">
        <v>12</v>
      </c>
      <c r="S1229">
        <v>2</v>
      </c>
      <c r="T1229">
        <v>833.7</v>
      </c>
      <c r="U1229">
        <v>0.06</v>
      </c>
      <c r="V1229">
        <v>1567.356</v>
      </c>
      <c r="W1229" t="s">
        <v>1824</v>
      </c>
    </row>
    <row r="1230" spans="1:23">
      <c r="A1230" s="27">
        <v>45757</v>
      </c>
      <c r="B1230" t="s">
        <v>836</v>
      </c>
      <c r="C1230" t="s">
        <v>1570</v>
      </c>
      <c r="D1230" t="s">
        <v>3859</v>
      </c>
      <c r="E1230" t="s">
        <v>1563</v>
      </c>
      <c r="F1230" t="s">
        <v>3848</v>
      </c>
      <c r="G1230" t="s">
        <v>1669</v>
      </c>
      <c r="H1230" t="s">
        <v>1797</v>
      </c>
      <c r="I1230" t="s">
        <v>1798</v>
      </c>
      <c r="J1230" t="s">
        <v>1754</v>
      </c>
      <c r="K1230" t="s">
        <v>129</v>
      </c>
      <c r="L1230" t="s">
        <v>1756</v>
      </c>
      <c r="M1230" t="s">
        <v>837</v>
      </c>
      <c r="N1230">
        <v>60</v>
      </c>
      <c r="O1230" t="s">
        <v>16</v>
      </c>
      <c r="P1230" t="s">
        <v>19</v>
      </c>
      <c r="Q1230" t="s">
        <v>81</v>
      </c>
      <c r="R1230" t="s">
        <v>12</v>
      </c>
      <c r="S1230">
        <v>3</v>
      </c>
      <c r="T1230">
        <v>697.13</v>
      </c>
      <c r="U1230">
        <v>0.25</v>
      </c>
      <c r="V1230">
        <v>1568.5425</v>
      </c>
      <c r="W1230" t="s">
        <v>1826</v>
      </c>
    </row>
    <row r="1231" spans="1:23">
      <c r="A1231" s="27">
        <v>45757</v>
      </c>
      <c r="B1231" t="s">
        <v>999</v>
      </c>
      <c r="C1231" t="s">
        <v>1562</v>
      </c>
      <c r="D1231" t="s">
        <v>3853</v>
      </c>
      <c r="E1231" t="s">
        <v>1563</v>
      </c>
      <c r="F1231" t="s">
        <v>3854</v>
      </c>
      <c r="G1231" t="s">
        <v>1621</v>
      </c>
      <c r="H1231" t="s">
        <v>1804</v>
      </c>
      <c r="I1231" t="s">
        <v>1805</v>
      </c>
      <c r="J1231" t="s">
        <v>1784</v>
      </c>
      <c r="K1231" t="s">
        <v>1806</v>
      </c>
      <c r="L1231" t="s">
        <v>1756</v>
      </c>
      <c r="M1231" t="s">
        <v>1000</v>
      </c>
      <c r="N1231">
        <v>64</v>
      </c>
      <c r="O1231" t="s">
        <v>16</v>
      </c>
      <c r="P1231" t="s">
        <v>19</v>
      </c>
      <c r="Q1231" t="s">
        <v>106</v>
      </c>
      <c r="R1231" t="s">
        <v>12</v>
      </c>
      <c r="S1231">
        <v>3</v>
      </c>
      <c r="T1231">
        <v>581.09</v>
      </c>
      <c r="U1231">
        <v>0.1</v>
      </c>
      <c r="V1231">
        <v>1568.943</v>
      </c>
      <c r="W1231" t="s">
        <v>1824</v>
      </c>
    </row>
    <row r="1232" spans="1:23">
      <c r="A1232" s="27">
        <v>45759</v>
      </c>
      <c r="B1232" t="s">
        <v>221</v>
      </c>
      <c r="C1232" t="s">
        <v>1590</v>
      </c>
      <c r="D1232" t="s">
        <v>3874</v>
      </c>
      <c r="E1232" t="s">
        <v>1544</v>
      </c>
      <c r="F1232" t="s">
        <v>3875</v>
      </c>
      <c r="G1232" t="s">
        <v>1615</v>
      </c>
      <c r="H1232" t="s">
        <v>1797</v>
      </c>
      <c r="I1232" t="s">
        <v>1798</v>
      </c>
      <c r="J1232" t="s">
        <v>1754</v>
      </c>
      <c r="K1232" t="s">
        <v>129</v>
      </c>
      <c r="L1232" t="s">
        <v>1756</v>
      </c>
      <c r="M1232" t="s">
        <v>222</v>
      </c>
      <c r="N1232">
        <v>53</v>
      </c>
      <c r="O1232" t="s">
        <v>9</v>
      </c>
      <c r="P1232" t="s">
        <v>19</v>
      </c>
      <c r="Q1232" t="s">
        <v>194</v>
      </c>
      <c r="R1232" t="s">
        <v>12</v>
      </c>
      <c r="S1232">
        <v>2</v>
      </c>
      <c r="T1232">
        <v>960.41</v>
      </c>
      <c r="U1232">
        <v>0.18</v>
      </c>
      <c r="V1232">
        <v>1575.0724</v>
      </c>
      <c r="W1232" t="s">
        <v>1829</v>
      </c>
    </row>
    <row r="1233" spans="1:23">
      <c r="A1233" s="27">
        <v>45759</v>
      </c>
      <c r="B1233" t="s">
        <v>1362</v>
      </c>
      <c r="C1233" t="s">
        <v>1700</v>
      </c>
      <c r="D1233" t="s">
        <v>3937</v>
      </c>
      <c r="E1233" t="s">
        <v>1563</v>
      </c>
      <c r="F1233" t="s">
        <v>3839</v>
      </c>
      <c r="G1233" t="s">
        <v>1633</v>
      </c>
      <c r="H1233" t="s">
        <v>1807</v>
      </c>
      <c r="I1233" t="s">
        <v>1808</v>
      </c>
      <c r="J1233" t="s">
        <v>1759</v>
      </c>
      <c r="K1233" t="s">
        <v>1809</v>
      </c>
      <c r="L1233" t="s">
        <v>1756</v>
      </c>
      <c r="M1233" t="s">
        <v>1363</v>
      </c>
      <c r="N1233">
        <v>60</v>
      </c>
      <c r="O1233" t="s">
        <v>9</v>
      </c>
      <c r="P1233" t="s">
        <v>19</v>
      </c>
      <c r="Q1233" t="s">
        <v>434</v>
      </c>
      <c r="R1233" t="s">
        <v>12</v>
      </c>
      <c r="S1233">
        <v>2</v>
      </c>
      <c r="T1233">
        <v>877.21</v>
      </c>
      <c r="U1233">
        <v>0.1</v>
      </c>
      <c r="V1233">
        <v>1578.9780000000001</v>
      </c>
      <c r="W1233" t="s">
        <v>1829</v>
      </c>
    </row>
    <row r="1234" spans="1:23">
      <c r="A1234" s="27">
        <v>45760</v>
      </c>
      <c r="B1234" t="s">
        <v>124</v>
      </c>
      <c r="C1234" t="s">
        <v>1652</v>
      </c>
      <c r="D1234" t="s">
        <v>3912</v>
      </c>
      <c r="E1234" t="s">
        <v>1566</v>
      </c>
      <c r="F1234" t="s">
        <v>3887</v>
      </c>
      <c r="G1234" t="s">
        <v>1701</v>
      </c>
      <c r="H1234" t="s">
        <v>1810</v>
      </c>
      <c r="I1234" t="s">
        <v>1811</v>
      </c>
      <c r="J1234" t="s">
        <v>1754</v>
      </c>
      <c r="K1234" t="s">
        <v>1812</v>
      </c>
      <c r="L1234" t="s">
        <v>1756</v>
      </c>
      <c r="M1234" t="s">
        <v>125</v>
      </c>
      <c r="N1234">
        <v>64</v>
      </c>
      <c r="O1234" t="s">
        <v>16</v>
      </c>
      <c r="P1234" t="s">
        <v>19</v>
      </c>
      <c r="Q1234" t="s">
        <v>715</v>
      </c>
      <c r="R1234" t="s">
        <v>12</v>
      </c>
      <c r="S1234">
        <v>3</v>
      </c>
      <c r="T1234">
        <v>634.45000000000005</v>
      </c>
      <c r="U1234">
        <v>0.17</v>
      </c>
      <c r="V1234">
        <v>1579.7805000000001</v>
      </c>
      <c r="W1234" t="s">
        <v>1826</v>
      </c>
    </row>
    <row r="1235" spans="1:23">
      <c r="A1235" s="27">
        <v>45761</v>
      </c>
      <c r="B1235" t="s">
        <v>520</v>
      </c>
      <c r="C1235" t="s">
        <v>1718</v>
      </c>
      <c r="D1235" t="s">
        <v>3946</v>
      </c>
      <c r="E1235" t="s">
        <v>1547</v>
      </c>
      <c r="F1235" t="s">
        <v>3848</v>
      </c>
      <c r="G1235" t="s">
        <v>1661</v>
      </c>
      <c r="H1235" t="s">
        <v>1804</v>
      </c>
      <c r="I1235" t="s">
        <v>1805</v>
      </c>
      <c r="J1235" t="s">
        <v>1784</v>
      </c>
      <c r="K1235" t="s">
        <v>1806</v>
      </c>
      <c r="L1235" t="s">
        <v>1756</v>
      </c>
      <c r="M1235" t="s">
        <v>521</v>
      </c>
      <c r="N1235">
        <v>60</v>
      </c>
      <c r="O1235" t="s">
        <v>16</v>
      </c>
      <c r="P1235" t="s">
        <v>19</v>
      </c>
      <c r="Q1235" t="s">
        <v>92</v>
      </c>
      <c r="R1235" t="s">
        <v>12</v>
      </c>
      <c r="S1235">
        <v>3</v>
      </c>
      <c r="T1235">
        <v>615.30999999999995</v>
      </c>
      <c r="U1235">
        <v>0.14000000000000001</v>
      </c>
      <c r="V1235">
        <v>1587.4998000000001</v>
      </c>
      <c r="W1235" t="s">
        <v>1829</v>
      </c>
    </row>
    <row r="1236" spans="1:23">
      <c r="A1236" s="27">
        <v>45762</v>
      </c>
      <c r="B1236" t="s">
        <v>292</v>
      </c>
      <c r="C1236" t="s">
        <v>1626</v>
      </c>
      <c r="D1236" t="s">
        <v>3896</v>
      </c>
      <c r="E1236" t="s">
        <v>1563</v>
      </c>
      <c r="F1236" t="s">
        <v>3897</v>
      </c>
      <c r="G1236" t="s">
        <v>1727</v>
      </c>
      <c r="H1236" t="s">
        <v>1797</v>
      </c>
      <c r="I1236" t="s">
        <v>1798</v>
      </c>
      <c r="J1236" t="s">
        <v>1754</v>
      </c>
      <c r="K1236" t="s">
        <v>129</v>
      </c>
      <c r="L1236" t="s">
        <v>1756</v>
      </c>
      <c r="M1236" t="s">
        <v>293</v>
      </c>
      <c r="N1236">
        <v>61</v>
      </c>
      <c r="O1236" t="s">
        <v>16</v>
      </c>
      <c r="P1236" t="s">
        <v>19</v>
      </c>
      <c r="Q1236" t="s">
        <v>171</v>
      </c>
      <c r="R1236" t="s">
        <v>12</v>
      </c>
      <c r="S1236">
        <v>2</v>
      </c>
      <c r="T1236">
        <v>925.78</v>
      </c>
      <c r="U1236">
        <v>0.14000000000000001</v>
      </c>
      <c r="V1236">
        <v>1592.3416</v>
      </c>
      <c r="W1236" t="s">
        <v>1824</v>
      </c>
    </row>
    <row r="1237" spans="1:23">
      <c r="A1237" s="27">
        <v>45763</v>
      </c>
      <c r="B1237" t="s">
        <v>341</v>
      </c>
      <c r="C1237" t="s">
        <v>1628</v>
      </c>
      <c r="D1237" t="s">
        <v>3898</v>
      </c>
      <c r="E1237" t="s">
        <v>1563</v>
      </c>
      <c r="F1237" t="s">
        <v>3854</v>
      </c>
      <c r="G1237" t="s">
        <v>1667</v>
      </c>
      <c r="H1237" t="s">
        <v>1789</v>
      </c>
      <c r="I1237" t="s">
        <v>1790</v>
      </c>
      <c r="J1237" t="s">
        <v>1754</v>
      </c>
      <c r="K1237" t="s">
        <v>1791</v>
      </c>
      <c r="L1237" t="s">
        <v>1772</v>
      </c>
      <c r="M1237" t="s">
        <v>342</v>
      </c>
      <c r="N1237">
        <v>62</v>
      </c>
      <c r="O1237" t="s">
        <v>16</v>
      </c>
      <c r="P1237" t="s">
        <v>19</v>
      </c>
      <c r="Q1237" t="s">
        <v>58</v>
      </c>
      <c r="R1237" t="s">
        <v>12</v>
      </c>
      <c r="S1237">
        <v>4</v>
      </c>
      <c r="T1237">
        <v>428.09</v>
      </c>
      <c r="U1237">
        <v>7.0000000000000007E-2</v>
      </c>
      <c r="V1237">
        <v>1592.4947999999999</v>
      </c>
      <c r="W1237" t="s">
        <v>1824</v>
      </c>
    </row>
    <row r="1238" spans="1:23">
      <c r="A1238" s="27">
        <v>45763</v>
      </c>
      <c r="B1238" t="s">
        <v>1130</v>
      </c>
      <c r="C1238" t="s">
        <v>1648</v>
      </c>
      <c r="D1238" t="s">
        <v>3910</v>
      </c>
      <c r="E1238" t="s">
        <v>1566</v>
      </c>
      <c r="F1238" t="s">
        <v>3856</v>
      </c>
      <c r="G1238" t="s">
        <v>1703</v>
      </c>
      <c r="H1238" t="s">
        <v>1766</v>
      </c>
      <c r="I1238" t="s">
        <v>1767</v>
      </c>
      <c r="J1238" t="s">
        <v>1759</v>
      </c>
      <c r="K1238" t="s">
        <v>1768</v>
      </c>
      <c r="L1238" t="s">
        <v>1765</v>
      </c>
      <c r="M1238" t="s">
        <v>1131</v>
      </c>
      <c r="N1238">
        <v>64</v>
      </c>
      <c r="O1238" t="s">
        <v>9</v>
      </c>
      <c r="P1238" t="s">
        <v>19</v>
      </c>
      <c r="Q1238" t="s">
        <v>140</v>
      </c>
      <c r="R1238" t="s">
        <v>12</v>
      </c>
      <c r="S1238">
        <v>3</v>
      </c>
      <c r="T1238">
        <v>721.94</v>
      </c>
      <c r="U1238">
        <v>0.26</v>
      </c>
      <c r="V1238">
        <v>1602.7067999999999</v>
      </c>
      <c r="W1238" t="s">
        <v>1824</v>
      </c>
    </row>
    <row r="1239" spans="1:23">
      <c r="A1239" s="27">
        <v>45765</v>
      </c>
      <c r="B1239" t="s">
        <v>48</v>
      </c>
      <c r="C1239" t="s">
        <v>1740</v>
      </c>
      <c r="D1239" t="s">
        <v>3957</v>
      </c>
      <c r="E1239" t="s">
        <v>1547</v>
      </c>
      <c r="F1239" t="s">
        <v>3843</v>
      </c>
      <c r="G1239" t="s">
        <v>1683</v>
      </c>
      <c r="H1239" t="s">
        <v>1761</v>
      </c>
      <c r="I1239" t="s">
        <v>1762</v>
      </c>
      <c r="J1239" t="s">
        <v>1763</v>
      </c>
      <c r="K1239" t="s">
        <v>1764</v>
      </c>
      <c r="L1239" t="s">
        <v>1765</v>
      </c>
      <c r="M1239" t="s">
        <v>49</v>
      </c>
      <c r="N1239">
        <v>64</v>
      </c>
      <c r="O1239" t="s">
        <v>9</v>
      </c>
      <c r="P1239" t="s">
        <v>19</v>
      </c>
      <c r="Q1239" t="s">
        <v>35</v>
      </c>
      <c r="R1239" t="s">
        <v>12</v>
      </c>
      <c r="S1239">
        <v>2</v>
      </c>
      <c r="T1239">
        <v>939.66</v>
      </c>
      <c r="U1239">
        <v>0.14000000000000001</v>
      </c>
      <c r="V1239">
        <v>1616.2152000000001</v>
      </c>
      <c r="W1239" t="s">
        <v>1829</v>
      </c>
    </row>
    <row r="1240" spans="1:23">
      <c r="A1240" s="27">
        <v>45765</v>
      </c>
      <c r="B1240" t="s">
        <v>298</v>
      </c>
      <c r="C1240" t="s">
        <v>1551</v>
      </c>
      <c r="D1240" t="s">
        <v>3844</v>
      </c>
      <c r="E1240" t="s">
        <v>1547</v>
      </c>
      <c r="F1240" t="s">
        <v>3843</v>
      </c>
      <c r="G1240" t="s">
        <v>1567</v>
      </c>
      <c r="H1240" t="s">
        <v>1786</v>
      </c>
      <c r="I1240" t="s">
        <v>1787</v>
      </c>
      <c r="J1240" t="s">
        <v>1763</v>
      </c>
      <c r="K1240" t="s">
        <v>1788</v>
      </c>
      <c r="L1240" t="s">
        <v>1756</v>
      </c>
      <c r="M1240" t="s">
        <v>299</v>
      </c>
      <c r="N1240">
        <v>53</v>
      </c>
      <c r="O1240" t="s">
        <v>9</v>
      </c>
      <c r="P1240" t="s">
        <v>19</v>
      </c>
      <c r="Q1240" t="s">
        <v>237</v>
      </c>
      <c r="R1240" t="s">
        <v>12</v>
      </c>
      <c r="S1240">
        <v>3</v>
      </c>
      <c r="T1240">
        <v>657.24</v>
      </c>
      <c r="U1240">
        <v>0.18</v>
      </c>
      <c r="V1240">
        <v>1616.8104000000001</v>
      </c>
      <c r="W1240" t="s">
        <v>1829</v>
      </c>
    </row>
    <row r="1241" spans="1:23">
      <c r="A1241" s="27">
        <v>45770</v>
      </c>
      <c r="B1241" t="s">
        <v>1086</v>
      </c>
      <c r="C1241" t="s">
        <v>1610</v>
      </c>
      <c r="D1241" t="s">
        <v>3886</v>
      </c>
      <c r="E1241" t="s">
        <v>1566</v>
      </c>
      <c r="F1241" t="s">
        <v>3887</v>
      </c>
      <c r="G1241" t="s">
        <v>1659</v>
      </c>
      <c r="H1241" t="s">
        <v>1782</v>
      </c>
      <c r="I1241" t="s">
        <v>1783</v>
      </c>
      <c r="J1241" t="s">
        <v>1784</v>
      </c>
      <c r="K1241" t="s">
        <v>1785</v>
      </c>
      <c r="L1241" t="s">
        <v>1772</v>
      </c>
      <c r="M1241" t="s">
        <v>1087</v>
      </c>
      <c r="N1241">
        <v>58</v>
      </c>
      <c r="O1241" t="s">
        <v>16</v>
      </c>
      <c r="P1241" t="s">
        <v>19</v>
      </c>
      <c r="Q1241" t="s">
        <v>43</v>
      </c>
      <c r="R1241" t="s">
        <v>12</v>
      </c>
      <c r="S1241">
        <v>3</v>
      </c>
      <c r="T1241">
        <v>653.59</v>
      </c>
      <c r="U1241">
        <v>0.17</v>
      </c>
      <c r="V1241">
        <v>1627.4391000000001</v>
      </c>
      <c r="W1241" t="s">
        <v>1826</v>
      </c>
    </row>
    <row r="1242" spans="1:23">
      <c r="A1242" s="27">
        <v>45770</v>
      </c>
      <c r="B1242" t="s">
        <v>175</v>
      </c>
      <c r="C1242" t="s">
        <v>1614</v>
      </c>
      <c r="D1242" t="s">
        <v>3889</v>
      </c>
      <c r="E1242" t="s">
        <v>1544</v>
      </c>
      <c r="F1242" t="s">
        <v>3864</v>
      </c>
      <c r="G1242" t="s">
        <v>1643</v>
      </c>
      <c r="H1242" t="s">
        <v>1807</v>
      </c>
      <c r="I1242" t="s">
        <v>1808</v>
      </c>
      <c r="J1242" t="s">
        <v>1759</v>
      </c>
      <c r="K1242" t="s">
        <v>1809</v>
      </c>
      <c r="L1242" t="s">
        <v>1756</v>
      </c>
      <c r="M1242" t="s">
        <v>3986</v>
      </c>
      <c r="N1242">
        <v>54</v>
      </c>
      <c r="O1242" t="s">
        <v>9</v>
      </c>
      <c r="P1242" t="s">
        <v>19</v>
      </c>
      <c r="Q1242" t="s">
        <v>233</v>
      </c>
      <c r="R1242" t="s">
        <v>12</v>
      </c>
      <c r="S1242">
        <v>3</v>
      </c>
      <c r="T1242">
        <v>623.82000000000005</v>
      </c>
      <c r="U1242">
        <v>0.13</v>
      </c>
      <c r="V1242">
        <v>1628.1702</v>
      </c>
      <c r="W1242" t="s">
        <v>1824</v>
      </c>
    </row>
    <row r="1243" spans="1:23">
      <c r="A1243" s="27">
        <v>45771</v>
      </c>
      <c r="B1243" t="s">
        <v>378</v>
      </c>
      <c r="C1243" t="s">
        <v>1698</v>
      </c>
      <c r="D1243" t="s">
        <v>3936</v>
      </c>
      <c r="E1243" t="s">
        <v>1547</v>
      </c>
      <c r="F1243" t="s">
        <v>3894</v>
      </c>
      <c r="G1243" t="s">
        <v>1651</v>
      </c>
      <c r="H1243" t="s">
        <v>1766</v>
      </c>
      <c r="I1243" t="s">
        <v>1767</v>
      </c>
      <c r="J1243" t="s">
        <v>1759</v>
      </c>
      <c r="K1243" t="s">
        <v>1768</v>
      </c>
      <c r="L1243" t="s">
        <v>1765</v>
      </c>
      <c r="M1243" t="s">
        <v>379</v>
      </c>
      <c r="N1243">
        <v>62</v>
      </c>
      <c r="O1243" t="s">
        <v>16</v>
      </c>
      <c r="P1243" t="s">
        <v>19</v>
      </c>
      <c r="Q1243" t="s">
        <v>167</v>
      </c>
      <c r="R1243" t="s">
        <v>12</v>
      </c>
      <c r="S1243">
        <v>2</v>
      </c>
      <c r="T1243">
        <v>848.98</v>
      </c>
      <c r="U1243">
        <v>0.04</v>
      </c>
      <c r="V1243">
        <v>1630.0416</v>
      </c>
      <c r="W1243" t="s">
        <v>1826</v>
      </c>
    </row>
    <row r="1244" spans="1:23">
      <c r="A1244" s="27">
        <v>45772</v>
      </c>
      <c r="B1244" t="s">
        <v>178</v>
      </c>
      <c r="C1244" t="s">
        <v>1604</v>
      </c>
      <c r="D1244" t="s">
        <v>3883</v>
      </c>
      <c r="E1244" t="s">
        <v>1566</v>
      </c>
      <c r="F1244" t="s">
        <v>3848</v>
      </c>
      <c r="G1244" t="s">
        <v>1723</v>
      </c>
      <c r="H1244" t="s">
        <v>1766</v>
      </c>
      <c r="I1244" t="s">
        <v>1767</v>
      </c>
      <c r="J1244" t="s">
        <v>1759</v>
      </c>
      <c r="K1244" t="s">
        <v>1768</v>
      </c>
      <c r="L1244" t="s">
        <v>1765</v>
      </c>
      <c r="M1244" t="s">
        <v>3987</v>
      </c>
      <c r="N1244">
        <v>55</v>
      </c>
      <c r="O1244" t="s">
        <v>16</v>
      </c>
      <c r="P1244" t="s">
        <v>19</v>
      </c>
      <c r="Q1244" t="s">
        <v>267</v>
      </c>
      <c r="R1244" t="s">
        <v>12</v>
      </c>
      <c r="S1244">
        <v>4</v>
      </c>
      <c r="T1244">
        <v>566.09</v>
      </c>
      <c r="U1244">
        <v>0.28000000000000003</v>
      </c>
      <c r="V1244">
        <v>1630.3391999999999</v>
      </c>
      <c r="W1244" t="s">
        <v>1829</v>
      </c>
    </row>
    <row r="1245" spans="1:23">
      <c r="A1245" s="27">
        <v>45772</v>
      </c>
      <c r="B1245" t="s">
        <v>375</v>
      </c>
      <c r="C1245" t="s">
        <v>1678</v>
      </c>
      <c r="D1245" t="s">
        <v>3925</v>
      </c>
      <c r="E1245" t="s">
        <v>1566</v>
      </c>
      <c r="F1245" t="s">
        <v>3856</v>
      </c>
      <c r="G1245" t="s">
        <v>1727</v>
      </c>
      <c r="H1245" t="s">
        <v>1804</v>
      </c>
      <c r="I1245" t="s">
        <v>1805</v>
      </c>
      <c r="J1245" t="s">
        <v>1784</v>
      </c>
      <c r="K1245" t="s">
        <v>1806</v>
      </c>
      <c r="L1245" t="s">
        <v>1756</v>
      </c>
      <c r="M1245" t="s">
        <v>376</v>
      </c>
      <c r="N1245">
        <v>53</v>
      </c>
      <c r="O1245" t="s">
        <v>16</v>
      </c>
      <c r="P1245" t="s">
        <v>19</v>
      </c>
      <c r="Q1245" t="s">
        <v>62</v>
      </c>
      <c r="R1245" t="s">
        <v>12</v>
      </c>
      <c r="S1245">
        <v>3</v>
      </c>
      <c r="T1245">
        <v>578.47</v>
      </c>
      <c r="U1245">
        <v>0.06</v>
      </c>
      <c r="V1245">
        <v>1631.2854</v>
      </c>
      <c r="W1245" t="s">
        <v>1824</v>
      </c>
    </row>
    <row r="1246" spans="1:23">
      <c r="A1246" s="27">
        <v>45772</v>
      </c>
      <c r="B1246" t="s">
        <v>78</v>
      </c>
      <c r="C1246" t="s">
        <v>1724</v>
      </c>
      <c r="D1246" t="s">
        <v>3949</v>
      </c>
      <c r="E1246" t="s">
        <v>1566</v>
      </c>
      <c r="F1246" t="s">
        <v>3848</v>
      </c>
      <c r="G1246" t="s">
        <v>1669</v>
      </c>
      <c r="H1246" t="s">
        <v>1773</v>
      </c>
      <c r="I1246" t="s">
        <v>1774</v>
      </c>
      <c r="J1246" t="s">
        <v>1759</v>
      </c>
      <c r="K1246" t="s">
        <v>1775</v>
      </c>
      <c r="L1246" t="s">
        <v>1765</v>
      </c>
      <c r="M1246" t="s">
        <v>79</v>
      </c>
      <c r="N1246">
        <v>60</v>
      </c>
      <c r="O1246" t="s">
        <v>16</v>
      </c>
      <c r="P1246" t="s">
        <v>19</v>
      </c>
      <c r="Q1246" t="s">
        <v>167</v>
      </c>
      <c r="R1246" t="s">
        <v>12</v>
      </c>
      <c r="S1246">
        <v>4</v>
      </c>
      <c r="T1246">
        <v>510.33</v>
      </c>
      <c r="U1246">
        <v>0.2</v>
      </c>
      <c r="V1246">
        <v>1633.056</v>
      </c>
      <c r="W1246" t="s">
        <v>1826</v>
      </c>
    </row>
    <row r="1247" spans="1:23">
      <c r="A1247" s="27">
        <v>45773</v>
      </c>
      <c r="B1247" t="s">
        <v>121</v>
      </c>
      <c r="C1247" t="s">
        <v>1720</v>
      </c>
      <c r="D1247" t="s">
        <v>3947</v>
      </c>
      <c r="E1247" t="s">
        <v>1544</v>
      </c>
      <c r="F1247" t="s">
        <v>3858</v>
      </c>
      <c r="G1247" t="s">
        <v>1591</v>
      </c>
      <c r="H1247" t="s">
        <v>1792</v>
      </c>
      <c r="I1247" t="s">
        <v>1793</v>
      </c>
      <c r="J1247" t="s">
        <v>1763</v>
      </c>
      <c r="K1247" t="s">
        <v>395</v>
      </c>
      <c r="L1247" t="s">
        <v>1772</v>
      </c>
      <c r="M1247" t="s">
        <v>122</v>
      </c>
      <c r="N1247">
        <v>54</v>
      </c>
      <c r="O1247" t="s">
        <v>16</v>
      </c>
      <c r="P1247" t="s">
        <v>19</v>
      </c>
      <c r="Q1247" t="s">
        <v>18</v>
      </c>
      <c r="R1247" t="s">
        <v>12</v>
      </c>
      <c r="S1247">
        <v>2</v>
      </c>
      <c r="T1247">
        <v>879.63</v>
      </c>
      <c r="U1247">
        <v>7.0000000000000007E-2</v>
      </c>
      <c r="V1247">
        <v>1636.1117999999999</v>
      </c>
      <c r="W1247" t="s">
        <v>1826</v>
      </c>
    </row>
    <row r="1248" spans="1:23">
      <c r="A1248" s="27">
        <v>45773</v>
      </c>
      <c r="B1248" t="s">
        <v>422</v>
      </c>
      <c r="C1248" t="s">
        <v>1652</v>
      </c>
      <c r="D1248" t="s">
        <v>3912</v>
      </c>
      <c r="E1248" t="s">
        <v>1566</v>
      </c>
      <c r="F1248" t="s">
        <v>3887</v>
      </c>
      <c r="G1248" t="s">
        <v>1711</v>
      </c>
      <c r="H1248" t="s">
        <v>1776</v>
      </c>
      <c r="I1248" t="s">
        <v>1777</v>
      </c>
      <c r="J1248" t="s">
        <v>1754</v>
      </c>
      <c r="K1248" t="s">
        <v>1778</v>
      </c>
      <c r="L1248" t="s">
        <v>1772</v>
      </c>
      <c r="M1248" t="s">
        <v>423</v>
      </c>
      <c r="N1248">
        <v>50</v>
      </c>
      <c r="O1248" t="s">
        <v>9</v>
      </c>
      <c r="P1248" t="s">
        <v>19</v>
      </c>
      <c r="Q1248" t="s">
        <v>588</v>
      </c>
      <c r="R1248" t="s">
        <v>12</v>
      </c>
      <c r="S1248">
        <v>3</v>
      </c>
      <c r="T1248">
        <v>593.62</v>
      </c>
      <c r="U1248">
        <v>0.08</v>
      </c>
      <c r="V1248">
        <v>1638.3912</v>
      </c>
      <c r="W1248" t="s">
        <v>1829</v>
      </c>
    </row>
    <row r="1249" spans="1:23">
      <c r="A1249" s="27">
        <v>45776</v>
      </c>
      <c r="B1249" t="s">
        <v>803</v>
      </c>
      <c r="C1249" t="s">
        <v>1638</v>
      </c>
      <c r="D1249" t="s">
        <v>3903</v>
      </c>
      <c r="E1249" t="s">
        <v>1566</v>
      </c>
      <c r="F1249" t="s">
        <v>3887</v>
      </c>
      <c r="G1249" t="s">
        <v>1633</v>
      </c>
      <c r="H1249" t="s">
        <v>1799</v>
      </c>
      <c r="I1249" t="s">
        <v>1800</v>
      </c>
      <c r="J1249" t="s">
        <v>1763</v>
      </c>
      <c r="K1249" t="s">
        <v>207</v>
      </c>
      <c r="L1249" t="s">
        <v>1765</v>
      </c>
      <c r="M1249" t="s">
        <v>804</v>
      </c>
      <c r="N1249">
        <v>64</v>
      </c>
      <c r="O1249" t="s">
        <v>9</v>
      </c>
      <c r="P1249" t="s">
        <v>19</v>
      </c>
      <c r="Q1249" t="s">
        <v>66</v>
      </c>
      <c r="R1249" t="s">
        <v>12</v>
      </c>
      <c r="S1249">
        <v>2</v>
      </c>
      <c r="T1249">
        <v>984.96</v>
      </c>
      <c r="U1249">
        <v>0.16</v>
      </c>
      <c r="V1249">
        <v>1654.7328</v>
      </c>
      <c r="W1249" t="s">
        <v>1826</v>
      </c>
    </row>
    <row r="1250" spans="1:23">
      <c r="A1250" s="27">
        <v>45778</v>
      </c>
      <c r="B1250" t="s">
        <v>435</v>
      </c>
      <c r="C1250" t="s">
        <v>1610</v>
      </c>
      <c r="D1250" t="s">
        <v>3886</v>
      </c>
      <c r="E1250" t="s">
        <v>1566</v>
      </c>
      <c r="F1250" t="s">
        <v>3887</v>
      </c>
      <c r="G1250" t="s">
        <v>1651</v>
      </c>
      <c r="H1250" t="s">
        <v>1799</v>
      </c>
      <c r="I1250" t="s">
        <v>1800</v>
      </c>
      <c r="J1250" t="s">
        <v>1763</v>
      </c>
      <c r="K1250" t="s">
        <v>207</v>
      </c>
      <c r="L1250" t="s">
        <v>1765</v>
      </c>
      <c r="M1250" t="s">
        <v>436</v>
      </c>
      <c r="N1250">
        <v>62</v>
      </c>
      <c r="O1250" t="s">
        <v>16</v>
      </c>
      <c r="P1250" t="s">
        <v>19</v>
      </c>
      <c r="Q1250" t="s">
        <v>313</v>
      </c>
      <c r="R1250" t="s">
        <v>12</v>
      </c>
      <c r="S1250">
        <v>4</v>
      </c>
      <c r="T1250">
        <v>471.89</v>
      </c>
      <c r="U1250">
        <v>0.12</v>
      </c>
      <c r="V1250">
        <v>1661.0527999999999</v>
      </c>
      <c r="W1250" t="s">
        <v>1829</v>
      </c>
    </row>
    <row r="1251" spans="1:23">
      <c r="A1251" s="27">
        <v>45778</v>
      </c>
      <c r="B1251" t="s">
        <v>1283</v>
      </c>
      <c r="C1251" t="s">
        <v>1710</v>
      </c>
      <c r="D1251" t="s">
        <v>3942</v>
      </c>
      <c r="E1251" t="s">
        <v>1566</v>
      </c>
      <c r="F1251" t="s">
        <v>3872</v>
      </c>
      <c r="G1251" t="s">
        <v>1689</v>
      </c>
      <c r="H1251" t="s">
        <v>1782</v>
      </c>
      <c r="I1251" t="s">
        <v>1783</v>
      </c>
      <c r="J1251" t="s">
        <v>1784</v>
      </c>
      <c r="K1251" t="s">
        <v>1785</v>
      </c>
      <c r="L1251" t="s">
        <v>1772</v>
      </c>
      <c r="M1251" t="s">
        <v>1284</v>
      </c>
      <c r="N1251">
        <v>59</v>
      </c>
      <c r="O1251" t="s">
        <v>16</v>
      </c>
      <c r="P1251" t="s">
        <v>19</v>
      </c>
      <c r="Q1251" t="s">
        <v>140</v>
      </c>
      <c r="R1251" t="s">
        <v>12</v>
      </c>
      <c r="S1251">
        <v>3</v>
      </c>
      <c r="T1251">
        <v>758.75</v>
      </c>
      <c r="U1251">
        <v>0.27</v>
      </c>
      <c r="V1251">
        <v>1661.6624999999999</v>
      </c>
      <c r="W1251" t="s">
        <v>1824</v>
      </c>
    </row>
    <row r="1252" spans="1:23">
      <c r="A1252" s="27">
        <v>45781</v>
      </c>
      <c r="B1252" t="s">
        <v>1411</v>
      </c>
      <c r="C1252" t="s">
        <v>1634</v>
      </c>
      <c r="D1252" t="s">
        <v>3901</v>
      </c>
      <c r="E1252" t="s">
        <v>1563</v>
      </c>
      <c r="F1252" t="s">
        <v>3839</v>
      </c>
      <c r="G1252" t="s">
        <v>1655</v>
      </c>
      <c r="H1252" t="s">
        <v>1801</v>
      </c>
      <c r="I1252" t="s">
        <v>1802</v>
      </c>
      <c r="J1252" t="s">
        <v>1759</v>
      </c>
      <c r="K1252" t="s">
        <v>1803</v>
      </c>
      <c r="L1252" t="s">
        <v>1756</v>
      </c>
      <c r="M1252" t="s">
        <v>1412</v>
      </c>
      <c r="N1252">
        <v>59</v>
      </c>
      <c r="O1252" t="s">
        <v>9</v>
      </c>
      <c r="P1252" t="s">
        <v>19</v>
      </c>
      <c r="Q1252" t="s">
        <v>74</v>
      </c>
      <c r="R1252" t="s">
        <v>12</v>
      </c>
      <c r="S1252">
        <v>3</v>
      </c>
      <c r="T1252">
        <v>791.75</v>
      </c>
      <c r="U1252">
        <v>0.28999999999999998</v>
      </c>
      <c r="V1252">
        <v>1686.4275</v>
      </c>
      <c r="W1252" t="s">
        <v>1826</v>
      </c>
    </row>
    <row r="1253" spans="1:23">
      <c r="A1253" s="27">
        <v>45783</v>
      </c>
      <c r="B1253" t="s">
        <v>372</v>
      </c>
      <c r="C1253" t="s">
        <v>1694</v>
      </c>
      <c r="D1253" t="s">
        <v>3934</v>
      </c>
      <c r="E1253" t="s">
        <v>1566</v>
      </c>
      <c r="F1253" t="s">
        <v>3887</v>
      </c>
      <c r="G1253" t="s">
        <v>1709</v>
      </c>
      <c r="H1253" t="s">
        <v>1797</v>
      </c>
      <c r="I1253" t="s">
        <v>1798</v>
      </c>
      <c r="J1253" t="s">
        <v>1754</v>
      </c>
      <c r="K1253" t="s">
        <v>129</v>
      </c>
      <c r="L1253" t="s">
        <v>1756</v>
      </c>
      <c r="M1253" t="s">
        <v>373</v>
      </c>
      <c r="N1253">
        <v>50</v>
      </c>
      <c r="O1253" t="s">
        <v>16</v>
      </c>
      <c r="P1253" t="s">
        <v>19</v>
      </c>
      <c r="Q1253" t="s">
        <v>58</v>
      </c>
      <c r="R1253" t="s">
        <v>12</v>
      </c>
      <c r="S1253">
        <v>4</v>
      </c>
      <c r="T1253">
        <v>528.22</v>
      </c>
      <c r="U1253">
        <v>0.2</v>
      </c>
      <c r="V1253">
        <v>1690.3040000000001</v>
      </c>
      <c r="W1253" t="s">
        <v>1824</v>
      </c>
    </row>
    <row r="1254" spans="1:23">
      <c r="A1254" s="27">
        <v>45783</v>
      </c>
      <c r="B1254" t="s">
        <v>318</v>
      </c>
      <c r="C1254" t="s">
        <v>1680</v>
      </c>
      <c r="D1254" t="s">
        <v>3926</v>
      </c>
      <c r="E1254" t="s">
        <v>1558</v>
      </c>
      <c r="F1254" t="s">
        <v>3861</v>
      </c>
      <c r="G1254" t="s">
        <v>1573</v>
      </c>
      <c r="H1254" t="s">
        <v>1782</v>
      </c>
      <c r="I1254" t="s">
        <v>1783</v>
      </c>
      <c r="J1254" t="s">
        <v>1784</v>
      </c>
      <c r="K1254" t="s">
        <v>1785</v>
      </c>
      <c r="L1254" t="s">
        <v>1772</v>
      </c>
      <c r="M1254" t="s">
        <v>319</v>
      </c>
      <c r="N1254">
        <v>58</v>
      </c>
      <c r="O1254" t="s">
        <v>9</v>
      </c>
      <c r="P1254" t="s">
        <v>19</v>
      </c>
      <c r="Q1254" t="s">
        <v>96</v>
      </c>
      <c r="R1254" t="s">
        <v>12</v>
      </c>
      <c r="S1254">
        <v>2</v>
      </c>
      <c r="T1254">
        <v>853.93</v>
      </c>
      <c r="U1254">
        <v>0.01</v>
      </c>
      <c r="V1254">
        <v>1690.7814000000001</v>
      </c>
      <c r="W1254" t="s">
        <v>1826</v>
      </c>
    </row>
    <row r="1255" spans="1:23">
      <c r="A1255" s="27">
        <v>45784</v>
      </c>
      <c r="B1255" t="s">
        <v>1408</v>
      </c>
      <c r="C1255" t="s">
        <v>1724</v>
      </c>
      <c r="D1255" t="s">
        <v>3949</v>
      </c>
      <c r="E1255" t="s">
        <v>1566</v>
      </c>
      <c r="F1255" t="s">
        <v>3848</v>
      </c>
      <c r="G1255" t="s">
        <v>1619</v>
      </c>
      <c r="H1255" t="s">
        <v>1797</v>
      </c>
      <c r="I1255" t="s">
        <v>1798</v>
      </c>
      <c r="J1255" t="s">
        <v>1754</v>
      </c>
      <c r="K1255" t="s">
        <v>129</v>
      </c>
      <c r="L1255" t="s">
        <v>1756</v>
      </c>
      <c r="M1255" t="s">
        <v>1409</v>
      </c>
      <c r="N1255">
        <v>59</v>
      </c>
      <c r="O1255" t="s">
        <v>16</v>
      </c>
      <c r="P1255" t="s">
        <v>19</v>
      </c>
      <c r="Q1255" t="s">
        <v>30</v>
      </c>
      <c r="R1255" t="s">
        <v>12</v>
      </c>
      <c r="S1255">
        <v>4</v>
      </c>
      <c r="T1255">
        <v>451.41</v>
      </c>
      <c r="U1255">
        <v>0.06</v>
      </c>
      <c r="V1255">
        <v>1697.3016</v>
      </c>
      <c r="W1255" t="s">
        <v>1829</v>
      </c>
    </row>
    <row r="1256" spans="1:23">
      <c r="A1256" s="27">
        <v>45786</v>
      </c>
      <c r="B1256" t="s">
        <v>1249</v>
      </c>
      <c r="C1256" t="s">
        <v>1664</v>
      </c>
      <c r="D1256" t="s">
        <v>3918</v>
      </c>
      <c r="E1256" t="s">
        <v>1547</v>
      </c>
      <c r="F1256" t="s">
        <v>3848</v>
      </c>
      <c r="G1256" t="s">
        <v>1657</v>
      </c>
      <c r="H1256" t="s">
        <v>1779</v>
      </c>
      <c r="I1256" t="s">
        <v>1780</v>
      </c>
      <c r="J1256" t="s">
        <v>1763</v>
      </c>
      <c r="K1256" t="s">
        <v>1781</v>
      </c>
      <c r="L1256" t="s">
        <v>1772</v>
      </c>
      <c r="M1256" t="s">
        <v>1250</v>
      </c>
      <c r="N1256">
        <v>51</v>
      </c>
      <c r="O1256" t="s">
        <v>16</v>
      </c>
      <c r="P1256" t="s">
        <v>19</v>
      </c>
      <c r="Q1256" t="s">
        <v>317</v>
      </c>
      <c r="R1256" t="s">
        <v>12</v>
      </c>
      <c r="S1256">
        <v>3</v>
      </c>
      <c r="T1256">
        <v>742.45</v>
      </c>
      <c r="U1256">
        <v>0.23</v>
      </c>
      <c r="V1256">
        <v>1715.0595000000001</v>
      </c>
      <c r="W1256" t="s">
        <v>1826</v>
      </c>
    </row>
    <row r="1257" spans="1:23">
      <c r="A1257" s="27">
        <v>45786</v>
      </c>
      <c r="B1257" t="s">
        <v>1190</v>
      </c>
      <c r="C1257" t="s">
        <v>1632</v>
      </c>
      <c r="D1257" t="s">
        <v>3900</v>
      </c>
      <c r="E1257" t="s">
        <v>1563</v>
      </c>
      <c r="F1257" t="s">
        <v>3848</v>
      </c>
      <c r="G1257" t="s">
        <v>1641</v>
      </c>
      <c r="H1257" t="s">
        <v>1810</v>
      </c>
      <c r="I1257" t="s">
        <v>1811</v>
      </c>
      <c r="J1257" t="s">
        <v>1754</v>
      </c>
      <c r="K1257" t="s">
        <v>1812</v>
      </c>
      <c r="L1257" t="s">
        <v>1756</v>
      </c>
      <c r="M1257" t="s">
        <v>1191</v>
      </c>
      <c r="N1257">
        <v>50</v>
      </c>
      <c r="O1257" t="s">
        <v>9</v>
      </c>
      <c r="P1257" t="s">
        <v>19</v>
      </c>
      <c r="Q1257" t="s">
        <v>43</v>
      </c>
      <c r="R1257" t="s">
        <v>12</v>
      </c>
      <c r="S1257">
        <v>2</v>
      </c>
      <c r="T1257">
        <v>953.26</v>
      </c>
      <c r="U1257">
        <v>0.1</v>
      </c>
      <c r="V1257">
        <v>1715.8679999999999</v>
      </c>
      <c r="W1257" t="s">
        <v>1829</v>
      </c>
    </row>
    <row r="1258" spans="1:23">
      <c r="A1258" s="27">
        <v>45787</v>
      </c>
      <c r="B1258" t="s">
        <v>1400</v>
      </c>
      <c r="C1258" t="s">
        <v>1704</v>
      </c>
      <c r="D1258" t="s">
        <v>3939</v>
      </c>
      <c r="E1258" t="s">
        <v>1544</v>
      </c>
      <c r="F1258" t="s">
        <v>3864</v>
      </c>
      <c r="G1258" t="s">
        <v>1627</v>
      </c>
      <c r="H1258" t="s">
        <v>1776</v>
      </c>
      <c r="I1258" t="s">
        <v>1777</v>
      </c>
      <c r="J1258" t="s">
        <v>1754</v>
      </c>
      <c r="K1258" t="s">
        <v>1778</v>
      </c>
      <c r="L1258" t="s">
        <v>1772</v>
      </c>
      <c r="M1258" t="s">
        <v>1401</v>
      </c>
      <c r="N1258">
        <v>62</v>
      </c>
      <c r="O1258" t="s">
        <v>16</v>
      </c>
      <c r="P1258" t="s">
        <v>19</v>
      </c>
      <c r="Q1258" t="s">
        <v>51</v>
      </c>
      <c r="R1258" t="s">
        <v>12</v>
      </c>
      <c r="S1258">
        <v>4</v>
      </c>
      <c r="T1258">
        <v>467.24</v>
      </c>
      <c r="U1258">
        <v>0.08</v>
      </c>
      <c r="V1258">
        <v>1719.4431999999999</v>
      </c>
      <c r="W1258" t="s">
        <v>1829</v>
      </c>
    </row>
    <row r="1259" spans="1:23">
      <c r="A1259" s="27">
        <v>45787</v>
      </c>
      <c r="B1259" t="s">
        <v>435</v>
      </c>
      <c r="C1259" t="s">
        <v>1710</v>
      </c>
      <c r="D1259" t="s">
        <v>3942</v>
      </c>
      <c r="E1259" t="s">
        <v>1566</v>
      </c>
      <c r="F1259" t="s">
        <v>3872</v>
      </c>
      <c r="G1259" t="s">
        <v>1675</v>
      </c>
      <c r="H1259" t="s">
        <v>1794</v>
      </c>
      <c r="I1259" t="s">
        <v>1795</v>
      </c>
      <c r="J1259" t="s">
        <v>1759</v>
      </c>
      <c r="K1259" t="s">
        <v>1796</v>
      </c>
      <c r="L1259" t="s">
        <v>1772</v>
      </c>
      <c r="M1259" t="s">
        <v>436</v>
      </c>
      <c r="N1259">
        <v>62</v>
      </c>
      <c r="O1259" t="s">
        <v>16</v>
      </c>
      <c r="P1259" t="s">
        <v>19</v>
      </c>
      <c r="Q1259" t="s">
        <v>156</v>
      </c>
      <c r="R1259" t="s">
        <v>12</v>
      </c>
      <c r="S1259">
        <v>2</v>
      </c>
      <c r="T1259">
        <v>966.71</v>
      </c>
      <c r="U1259">
        <v>0.11</v>
      </c>
      <c r="V1259">
        <v>1720.7438</v>
      </c>
      <c r="W1259" t="s">
        <v>1829</v>
      </c>
    </row>
    <row r="1260" spans="1:23">
      <c r="A1260" s="27">
        <v>45791</v>
      </c>
      <c r="B1260" t="s">
        <v>1524</v>
      </c>
      <c r="C1260" t="s">
        <v>1706</v>
      </c>
      <c r="D1260" t="s">
        <v>3940</v>
      </c>
      <c r="E1260" t="s">
        <v>1544</v>
      </c>
      <c r="F1260" t="s">
        <v>3852</v>
      </c>
      <c r="G1260" t="s">
        <v>1581</v>
      </c>
      <c r="H1260" t="s">
        <v>1794</v>
      </c>
      <c r="I1260" t="s">
        <v>1795</v>
      </c>
      <c r="J1260" t="s">
        <v>1759</v>
      </c>
      <c r="K1260" t="s">
        <v>1796</v>
      </c>
      <c r="L1260" t="s">
        <v>1772</v>
      </c>
      <c r="M1260" t="s">
        <v>1525</v>
      </c>
      <c r="N1260">
        <v>56</v>
      </c>
      <c r="O1260" t="s">
        <v>9</v>
      </c>
      <c r="P1260" t="s">
        <v>19</v>
      </c>
      <c r="Q1260" t="s">
        <v>287</v>
      </c>
      <c r="R1260" t="s">
        <v>12</v>
      </c>
      <c r="S1260">
        <v>4</v>
      </c>
      <c r="T1260">
        <v>619.35</v>
      </c>
      <c r="U1260">
        <v>0.3</v>
      </c>
      <c r="V1260">
        <v>1734.18</v>
      </c>
      <c r="W1260" t="s">
        <v>1829</v>
      </c>
    </row>
    <row r="1261" spans="1:23">
      <c r="A1261" s="27">
        <v>45793</v>
      </c>
      <c r="B1261" t="s">
        <v>1214</v>
      </c>
      <c r="C1261" t="s">
        <v>1698</v>
      </c>
      <c r="D1261" t="s">
        <v>3936</v>
      </c>
      <c r="E1261" t="s">
        <v>1547</v>
      </c>
      <c r="F1261" t="s">
        <v>3894</v>
      </c>
      <c r="G1261" t="s">
        <v>1667</v>
      </c>
      <c r="H1261" t="s">
        <v>1752</v>
      </c>
      <c r="I1261" t="s">
        <v>1753</v>
      </c>
      <c r="J1261" t="s">
        <v>1754</v>
      </c>
      <c r="K1261" t="s">
        <v>1755</v>
      </c>
      <c r="L1261" t="s">
        <v>1756</v>
      </c>
      <c r="M1261" t="s">
        <v>1215</v>
      </c>
      <c r="N1261">
        <v>50</v>
      </c>
      <c r="O1261" t="s">
        <v>9</v>
      </c>
      <c r="P1261" t="s">
        <v>19</v>
      </c>
      <c r="Q1261" t="s">
        <v>35</v>
      </c>
      <c r="R1261" t="s">
        <v>12</v>
      </c>
      <c r="S1261">
        <v>3</v>
      </c>
      <c r="T1261">
        <v>580.45000000000005</v>
      </c>
      <c r="U1261">
        <v>0</v>
      </c>
      <c r="V1261">
        <v>1741.35</v>
      </c>
      <c r="W1261" t="s">
        <v>1829</v>
      </c>
    </row>
    <row r="1262" spans="1:23">
      <c r="A1262" s="27">
        <v>45793</v>
      </c>
      <c r="B1262" t="s">
        <v>268</v>
      </c>
      <c r="C1262" t="s">
        <v>1568</v>
      </c>
      <c r="D1262" t="s">
        <v>3857</v>
      </c>
      <c r="E1262" t="s">
        <v>1544</v>
      </c>
      <c r="F1262" t="s">
        <v>3858</v>
      </c>
      <c r="G1262" t="s">
        <v>1737</v>
      </c>
      <c r="H1262" t="s">
        <v>1807</v>
      </c>
      <c r="I1262" t="s">
        <v>1808</v>
      </c>
      <c r="J1262" t="s">
        <v>1759</v>
      </c>
      <c r="K1262" t="s">
        <v>1809</v>
      </c>
      <c r="L1262" t="s">
        <v>1756</v>
      </c>
      <c r="M1262" t="s">
        <v>269</v>
      </c>
      <c r="N1262">
        <v>56</v>
      </c>
      <c r="O1262" t="s">
        <v>16</v>
      </c>
      <c r="P1262" t="s">
        <v>19</v>
      </c>
      <c r="Q1262" t="s">
        <v>47</v>
      </c>
      <c r="R1262" t="s">
        <v>12</v>
      </c>
      <c r="S1262">
        <v>3</v>
      </c>
      <c r="T1262">
        <v>707.95</v>
      </c>
      <c r="U1262">
        <v>0.18</v>
      </c>
      <c r="V1262">
        <v>1741.557</v>
      </c>
      <c r="W1262" t="s">
        <v>1826</v>
      </c>
    </row>
    <row r="1263" spans="1:23">
      <c r="A1263" s="27">
        <v>45793</v>
      </c>
      <c r="B1263" t="s">
        <v>951</v>
      </c>
      <c r="C1263" t="s">
        <v>1716</v>
      </c>
      <c r="D1263" t="s">
        <v>3945</v>
      </c>
      <c r="E1263" t="s">
        <v>1544</v>
      </c>
      <c r="F1263" t="s">
        <v>3929</v>
      </c>
      <c r="G1263" t="s">
        <v>1649</v>
      </c>
      <c r="H1263" t="s">
        <v>1807</v>
      </c>
      <c r="I1263" t="s">
        <v>1808</v>
      </c>
      <c r="J1263" t="s">
        <v>1759</v>
      </c>
      <c r="K1263" t="s">
        <v>1809</v>
      </c>
      <c r="L1263" t="s">
        <v>1756</v>
      </c>
      <c r="M1263" t="s">
        <v>952</v>
      </c>
      <c r="N1263">
        <v>50</v>
      </c>
      <c r="O1263" t="s">
        <v>9</v>
      </c>
      <c r="P1263" t="s">
        <v>19</v>
      </c>
      <c r="Q1263" t="s">
        <v>35</v>
      </c>
      <c r="R1263" t="s">
        <v>12</v>
      </c>
      <c r="S1263">
        <v>4</v>
      </c>
      <c r="T1263">
        <v>604.87</v>
      </c>
      <c r="U1263">
        <v>0.28000000000000003</v>
      </c>
      <c r="V1263">
        <v>1742.0255999999999</v>
      </c>
      <c r="W1263" t="s">
        <v>1824</v>
      </c>
    </row>
    <row r="1264" spans="1:23">
      <c r="A1264" s="27">
        <v>45793</v>
      </c>
      <c r="B1264" t="s">
        <v>181</v>
      </c>
      <c r="C1264" t="s">
        <v>1732</v>
      </c>
      <c r="D1264" t="s">
        <v>3953</v>
      </c>
      <c r="E1264" t="s">
        <v>1544</v>
      </c>
      <c r="F1264" t="s">
        <v>3866</v>
      </c>
      <c r="G1264" t="s">
        <v>1550</v>
      </c>
      <c r="H1264" t="s">
        <v>1769</v>
      </c>
      <c r="I1264" t="s">
        <v>1770</v>
      </c>
      <c r="J1264" t="s">
        <v>1763</v>
      </c>
      <c r="K1264" t="s">
        <v>1771</v>
      </c>
      <c r="L1264" t="s">
        <v>1772</v>
      </c>
      <c r="M1264" t="s">
        <v>182</v>
      </c>
      <c r="N1264">
        <v>54</v>
      </c>
      <c r="O1264" t="s">
        <v>16</v>
      </c>
      <c r="P1264" t="s">
        <v>19</v>
      </c>
      <c r="Q1264" t="s">
        <v>291</v>
      </c>
      <c r="R1264" t="s">
        <v>12</v>
      </c>
      <c r="S1264">
        <v>3</v>
      </c>
      <c r="T1264">
        <v>718.23</v>
      </c>
      <c r="U1264">
        <v>0.19</v>
      </c>
      <c r="V1264">
        <v>1745.2989</v>
      </c>
      <c r="W1264" t="s">
        <v>1824</v>
      </c>
    </row>
    <row r="1265" spans="1:23">
      <c r="A1265" s="27">
        <v>45794</v>
      </c>
      <c r="B1265" t="s">
        <v>59</v>
      </c>
      <c r="C1265" t="s">
        <v>1680</v>
      </c>
      <c r="D1265" t="s">
        <v>3926</v>
      </c>
      <c r="E1265" t="s">
        <v>1558</v>
      </c>
      <c r="F1265" t="s">
        <v>3861</v>
      </c>
      <c r="G1265" t="s">
        <v>1591</v>
      </c>
      <c r="H1265" t="s">
        <v>1813</v>
      </c>
      <c r="I1265" t="s">
        <v>1814</v>
      </c>
      <c r="J1265" t="s">
        <v>1754</v>
      </c>
      <c r="K1265" t="s">
        <v>1815</v>
      </c>
      <c r="L1265" t="s">
        <v>1772</v>
      </c>
      <c r="M1265" t="s">
        <v>60</v>
      </c>
      <c r="N1265">
        <v>55</v>
      </c>
      <c r="O1265" t="s">
        <v>16</v>
      </c>
      <c r="P1265" t="s">
        <v>19</v>
      </c>
      <c r="Q1265" t="s">
        <v>267</v>
      </c>
      <c r="R1265" t="s">
        <v>12</v>
      </c>
      <c r="S1265">
        <v>3</v>
      </c>
      <c r="T1265">
        <v>626.71</v>
      </c>
      <c r="U1265">
        <v>7.0000000000000007E-2</v>
      </c>
      <c r="V1265">
        <v>1748.5209</v>
      </c>
      <c r="W1265" t="s">
        <v>1826</v>
      </c>
    </row>
    <row r="1266" spans="1:23">
      <c r="A1266" s="27">
        <v>45795</v>
      </c>
      <c r="B1266" t="s">
        <v>153</v>
      </c>
      <c r="C1266" t="s">
        <v>1578</v>
      </c>
      <c r="D1266" t="s">
        <v>3865</v>
      </c>
      <c r="E1266" t="s">
        <v>1563</v>
      </c>
      <c r="F1266" t="s">
        <v>3866</v>
      </c>
      <c r="G1266" t="s">
        <v>1683</v>
      </c>
      <c r="H1266" t="s">
        <v>1813</v>
      </c>
      <c r="I1266" t="s">
        <v>1814</v>
      </c>
      <c r="J1266" t="s">
        <v>1754</v>
      </c>
      <c r="K1266" t="s">
        <v>1815</v>
      </c>
      <c r="L1266" t="s">
        <v>1772</v>
      </c>
      <c r="M1266" t="s">
        <v>154</v>
      </c>
      <c r="N1266">
        <v>55</v>
      </c>
      <c r="O1266" t="s">
        <v>16</v>
      </c>
      <c r="P1266" t="s">
        <v>19</v>
      </c>
      <c r="Q1266" t="s">
        <v>81</v>
      </c>
      <c r="R1266" t="s">
        <v>12</v>
      </c>
      <c r="S1266">
        <v>3</v>
      </c>
      <c r="T1266">
        <v>620.12</v>
      </c>
      <c r="U1266">
        <v>0.06</v>
      </c>
      <c r="V1266">
        <v>1748.7384</v>
      </c>
      <c r="W1266" t="s">
        <v>1826</v>
      </c>
    </row>
    <row r="1267" spans="1:23">
      <c r="A1267" s="27">
        <v>45795</v>
      </c>
      <c r="B1267" t="s">
        <v>1371</v>
      </c>
      <c r="C1267" t="s">
        <v>1620</v>
      </c>
      <c r="D1267" t="s">
        <v>3892</v>
      </c>
      <c r="E1267" t="s">
        <v>1547</v>
      </c>
      <c r="F1267" t="s">
        <v>3841</v>
      </c>
      <c r="G1267" t="s">
        <v>1673</v>
      </c>
      <c r="H1267" t="s">
        <v>1813</v>
      </c>
      <c r="I1267" t="s">
        <v>1814</v>
      </c>
      <c r="J1267" t="s">
        <v>1754</v>
      </c>
      <c r="K1267" t="s">
        <v>1815</v>
      </c>
      <c r="L1267" t="s">
        <v>1772</v>
      </c>
      <c r="M1267" t="s">
        <v>1372</v>
      </c>
      <c r="N1267">
        <v>51</v>
      </c>
      <c r="O1267" t="s">
        <v>9</v>
      </c>
      <c r="P1267" t="s">
        <v>19</v>
      </c>
      <c r="Q1267" t="s">
        <v>96</v>
      </c>
      <c r="R1267" t="s">
        <v>12</v>
      </c>
      <c r="S1267">
        <v>3</v>
      </c>
      <c r="T1267">
        <v>584.41</v>
      </c>
      <c r="U1267">
        <v>0</v>
      </c>
      <c r="V1267">
        <v>1753.23</v>
      </c>
      <c r="W1267" t="s">
        <v>1824</v>
      </c>
    </row>
    <row r="1268" spans="1:23">
      <c r="A1268" s="27">
        <v>45795</v>
      </c>
      <c r="B1268" t="s">
        <v>1343</v>
      </c>
      <c r="C1268" t="s">
        <v>1690</v>
      </c>
      <c r="D1268" t="s">
        <v>3932</v>
      </c>
      <c r="E1268" t="s">
        <v>1558</v>
      </c>
      <c r="F1268" t="s">
        <v>3861</v>
      </c>
      <c r="G1268" t="s">
        <v>1629</v>
      </c>
      <c r="H1268" t="s">
        <v>1776</v>
      </c>
      <c r="I1268" t="s">
        <v>1777</v>
      </c>
      <c r="J1268" t="s">
        <v>1754</v>
      </c>
      <c r="K1268" t="s">
        <v>1778</v>
      </c>
      <c r="L1268" t="s">
        <v>1772</v>
      </c>
      <c r="M1268" t="s">
        <v>1344</v>
      </c>
      <c r="N1268">
        <v>51</v>
      </c>
      <c r="O1268" t="s">
        <v>16</v>
      </c>
      <c r="P1268" t="s">
        <v>19</v>
      </c>
      <c r="Q1268" t="s">
        <v>81</v>
      </c>
      <c r="R1268" t="s">
        <v>12</v>
      </c>
      <c r="S1268">
        <v>3</v>
      </c>
      <c r="T1268">
        <v>664.75</v>
      </c>
      <c r="U1268">
        <v>0.12</v>
      </c>
      <c r="V1268">
        <v>1754.94</v>
      </c>
      <c r="W1268" t="s">
        <v>1829</v>
      </c>
    </row>
    <row r="1269" spans="1:23">
      <c r="A1269" s="27">
        <v>45796</v>
      </c>
      <c r="B1269" t="s">
        <v>1104</v>
      </c>
      <c r="C1269" t="s">
        <v>1666</v>
      </c>
      <c r="D1269" t="s">
        <v>3919</v>
      </c>
      <c r="E1269" t="s">
        <v>1558</v>
      </c>
      <c r="F1269" t="s">
        <v>3861</v>
      </c>
      <c r="G1269" t="s">
        <v>1611</v>
      </c>
      <c r="H1269" t="s">
        <v>1801</v>
      </c>
      <c r="I1269" t="s">
        <v>1802</v>
      </c>
      <c r="J1269" t="s">
        <v>1759</v>
      </c>
      <c r="K1269" t="s">
        <v>1803</v>
      </c>
      <c r="L1269" t="s">
        <v>1756</v>
      </c>
      <c r="M1269" t="s">
        <v>1105</v>
      </c>
      <c r="N1269">
        <v>52</v>
      </c>
      <c r="O1269" t="s">
        <v>16</v>
      </c>
      <c r="P1269" t="s">
        <v>19</v>
      </c>
      <c r="Q1269" t="s">
        <v>39</v>
      </c>
      <c r="R1269" t="s">
        <v>12</v>
      </c>
      <c r="S1269">
        <v>3</v>
      </c>
      <c r="T1269">
        <v>597.46</v>
      </c>
      <c r="U1269">
        <v>0.02</v>
      </c>
      <c r="V1269">
        <v>1756.5324000000001</v>
      </c>
      <c r="W1269" t="s">
        <v>1829</v>
      </c>
    </row>
    <row r="1270" spans="1:23">
      <c r="A1270" s="27">
        <v>45796</v>
      </c>
      <c r="B1270" t="s">
        <v>1343</v>
      </c>
      <c r="C1270" t="s">
        <v>1730</v>
      </c>
      <c r="D1270" t="s">
        <v>3952</v>
      </c>
      <c r="E1270" t="s">
        <v>1547</v>
      </c>
      <c r="F1270" t="s">
        <v>3894</v>
      </c>
      <c r="G1270" t="s">
        <v>1651</v>
      </c>
      <c r="H1270" t="s">
        <v>1786</v>
      </c>
      <c r="I1270" t="s">
        <v>1787</v>
      </c>
      <c r="J1270" t="s">
        <v>1763</v>
      </c>
      <c r="K1270" t="s">
        <v>1788</v>
      </c>
      <c r="L1270" t="s">
        <v>1756</v>
      </c>
      <c r="M1270" t="s">
        <v>1344</v>
      </c>
      <c r="N1270">
        <v>51</v>
      </c>
      <c r="O1270" t="s">
        <v>16</v>
      </c>
      <c r="P1270" t="s">
        <v>19</v>
      </c>
      <c r="Q1270" t="s">
        <v>184</v>
      </c>
      <c r="R1270" t="s">
        <v>12</v>
      </c>
      <c r="S1270">
        <v>2</v>
      </c>
      <c r="T1270">
        <v>976.83</v>
      </c>
      <c r="U1270">
        <v>0.1</v>
      </c>
      <c r="V1270">
        <v>1758.2940000000001</v>
      </c>
      <c r="W1270" t="s">
        <v>1826</v>
      </c>
    </row>
    <row r="1271" spans="1:23">
      <c r="A1271" s="27">
        <v>45797</v>
      </c>
      <c r="B1271" t="s">
        <v>208</v>
      </c>
      <c r="C1271" t="s">
        <v>1578</v>
      </c>
      <c r="D1271" t="s">
        <v>3865</v>
      </c>
      <c r="E1271" t="s">
        <v>1563</v>
      </c>
      <c r="F1271" t="s">
        <v>3866</v>
      </c>
      <c r="G1271" t="s">
        <v>1552</v>
      </c>
      <c r="H1271" t="s">
        <v>1776</v>
      </c>
      <c r="I1271" t="s">
        <v>1777</v>
      </c>
      <c r="J1271" t="s">
        <v>1754</v>
      </c>
      <c r="K1271" t="s">
        <v>1778</v>
      </c>
      <c r="L1271" t="s">
        <v>1772</v>
      </c>
      <c r="M1271" t="s">
        <v>209</v>
      </c>
      <c r="N1271">
        <v>56</v>
      </c>
      <c r="O1271" t="s">
        <v>16</v>
      </c>
      <c r="P1271" t="s">
        <v>19</v>
      </c>
      <c r="Q1271" t="s">
        <v>194</v>
      </c>
      <c r="R1271" t="s">
        <v>12</v>
      </c>
      <c r="S1271">
        <v>2</v>
      </c>
      <c r="T1271">
        <v>884.48</v>
      </c>
      <c r="U1271">
        <v>0</v>
      </c>
      <c r="V1271">
        <v>1768.96</v>
      </c>
      <c r="W1271" t="s">
        <v>1826</v>
      </c>
    </row>
    <row r="1272" spans="1:23">
      <c r="A1272" s="27">
        <v>45797</v>
      </c>
      <c r="B1272" t="s">
        <v>44</v>
      </c>
      <c r="C1272" t="s">
        <v>1543</v>
      </c>
      <c r="D1272" t="s">
        <v>3838</v>
      </c>
      <c r="E1272" t="s">
        <v>1563</v>
      </c>
      <c r="F1272" t="s">
        <v>3839</v>
      </c>
      <c r="G1272" t="s">
        <v>1599</v>
      </c>
      <c r="H1272" t="s">
        <v>1786</v>
      </c>
      <c r="I1272" t="s">
        <v>1787</v>
      </c>
      <c r="J1272" t="s">
        <v>1763</v>
      </c>
      <c r="K1272" t="s">
        <v>1788</v>
      </c>
      <c r="L1272" t="s">
        <v>1756</v>
      </c>
      <c r="M1272" t="s">
        <v>45</v>
      </c>
      <c r="N1272">
        <v>53</v>
      </c>
      <c r="O1272" t="s">
        <v>16</v>
      </c>
      <c r="P1272" t="s">
        <v>19</v>
      </c>
      <c r="Q1272" t="s">
        <v>359</v>
      </c>
      <c r="R1272" t="s">
        <v>12</v>
      </c>
      <c r="S1272">
        <v>2</v>
      </c>
      <c r="T1272">
        <v>943.8</v>
      </c>
      <c r="U1272">
        <v>0.06</v>
      </c>
      <c r="V1272">
        <v>1774.3440000000001</v>
      </c>
      <c r="W1272" t="s">
        <v>1829</v>
      </c>
    </row>
    <row r="1273" spans="1:23">
      <c r="A1273" s="27">
        <v>45798</v>
      </c>
      <c r="B1273" t="s">
        <v>767</v>
      </c>
      <c r="C1273" t="s">
        <v>1668</v>
      </c>
      <c r="D1273" t="s">
        <v>3920</v>
      </c>
      <c r="E1273" t="s">
        <v>1558</v>
      </c>
      <c r="F1273" t="s">
        <v>3909</v>
      </c>
      <c r="G1273" t="s">
        <v>1711</v>
      </c>
      <c r="H1273" t="s">
        <v>1797</v>
      </c>
      <c r="I1273" t="s">
        <v>1798</v>
      </c>
      <c r="J1273" t="s">
        <v>1754</v>
      </c>
      <c r="K1273" t="s">
        <v>129</v>
      </c>
      <c r="L1273" t="s">
        <v>1756</v>
      </c>
      <c r="M1273" t="s">
        <v>768</v>
      </c>
      <c r="N1273">
        <v>58</v>
      </c>
      <c r="O1273" t="s">
        <v>16</v>
      </c>
      <c r="P1273" t="s">
        <v>19</v>
      </c>
      <c r="Q1273" t="s">
        <v>22</v>
      </c>
      <c r="R1273" t="s">
        <v>12</v>
      </c>
      <c r="S1273">
        <v>4</v>
      </c>
      <c r="T1273">
        <v>464</v>
      </c>
      <c r="U1273">
        <v>0.04</v>
      </c>
      <c r="V1273">
        <v>1782.4512</v>
      </c>
      <c r="W1273" t="s">
        <v>1826</v>
      </c>
    </row>
    <row r="1274" spans="1:23">
      <c r="A1274" s="27">
        <v>45799</v>
      </c>
      <c r="B1274" t="s">
        <v>218</v>
      </c>
      <c r="C1274" t="s">
        <v>1612</v>
      </c>
      <c r="D1274" t="s">
        <v>3888</v>
      </c>
      <c r="E1274" t="s">
        <v>1558</v>
      </c>
      <c r="F1274" t="s">
        <v>3850</v>
      </c>
      <c r="G1274" t="s">
        <v>1571</v>
      </c>
      <c r="H1274" t="s">
        <v>1794</v>
      </c>
      <c r="I1274" t="s">
        <v>1795</v>
      </c>
      <c r="J1274" t="s">
        <v>1759</v>
      </c>
      <c r="K1274" t="s">
        <v>1796</v>
      </c>
      <c r="L1274" t="s">
        <v>1772</v>
      </c>
      <c r="M1274" t="s">
        <v>219</v>
      </c>
      <c r="N1274">
        <v>51</v>
      </c>
      <c r="O1274" t="s">
        <v>9</v>
      </c>
      <c r="P1274" t="s">
        <v>19</v>
      </c>
      <c r="Q1274" t="s">
        <v>291</v>
      </c>
      <c r="R1274" t="s">
        <v>12</v>
      </c>
      <c r="S1274">
        <v>3</v>
      </c>
      <c r="T1274">
        <v>622.72</v>
      </c>
      <c r="U1274">
        <v>0.04</v>
      </c>
      <c r="V1274">
        <v>1793.4336000000001</v>
      </c>
      <c r="W1274" t="s">
        <v>1829</v>
      </c>
    </row>
    <row r="1275" spans="1:23">
      <c r="A1275" s="27">
        <v>45800</v>
      </c>
      <c r="B1275" t="s">
        <v>767</v>
      </c>
      <c r="C1275" t="s">
        <v>1704</v>
      </c>
      <c r="D1275" t="s">
        <v>3939</v>
      </c>
      <c r="E1275" t="s">
        <v>1544</v>
      </c>
      <c r="F1275" t="s">
        <v>3864</v>
      </c>
      <c r="G1275" t="s">
        <v>1733</v>
      </c>
      <c r="H1275" t="s">
        <v>1757</v>
      </c>
      <c r="I1275" t="s">
        <v>1758</v>
      </c>
      <c r="J1275" t="s">
        <v>1759</v>
      </c>
      <c r="K1275" t="s">
        <v>1760</v>
      </c>
      <c r="L1275" t="s">
        <v>1756</v>
      </c>
      <c r="M1275" t="s">
        <v>768</v>
      </c>
      <c r="N1275">
        <v>58</v>
      </c>
      <c r="O1275" t="s">
        <v>16</v>
      </c>
      <c r="P1275" t="s">
        <v>19</v>
      </c>
      <c r="Q1275" t="s">
        <v>92</v>
      </c>
      <c r="R1275" t="s">
        <v>12</v>
      </c>
      <c r="S1275">
        <v>3</v>
      </c>
      <c r="T1275">
        <v>636.03</v>
      </c>
      <c r="U1275">
        <v>0.06</v>
      </c>
      <c r="V1275">
        <v>1793.6045999999999</v>
      </c>
      <c r="W1275" t="s">
        <v>1829</v>
      </c>
    </row>
    <row r="1276" spans="1:23">
      <c r="A1276" s="27">
        <v>45801</v>
      </c>
      <c r="B1276" t="s">
        <v>59</v>
      </c>
      <c r="C1276" t="s">
        <v>1700</v>
      </c>
      <c r="D1276" t="s">
        <v>3937</v>
      </c>
      <c r="E1276" t="s">
        <v>1563</v>
      </c>
      <c r="F1276" t="s">
        <v>3839</v>
      </c>
      <c r="G1276" t="s">
        <v>1747</v>
      </c>
      <c r="H1276" t="s">
        <v>1797</v>
      </c>
      <c r="I1276" t="s">
        <v>1798</v>
      </c>
      <c r="J1276" t="s">
        <v>1754</v>
      </c>
      <c r="K1276" t="s">
        <v>129</v>
      </c>
      <c r="L1276" t="s">
        <v>1756</v>
      </c>
      <c r="M1276" t="s">
        <v>60</v>
      </c>
      <c r="N1276">
        <v>55</v>
      </c>
      <c r="O1276" t="s">
        <v>16</v>
      </c>
      <c r="P1276" t="s">
        <v>19</v>
      </c>
      <c r="Q1276" t="s">
        <v>237</v>
      </c>
      <c r="R1276" t="s">
        <v>12</v>
      </c>
      <c r="S1276">
        <v>4</v>
      </c>
      <c r="T1276">
        <v>528.23</v>
      </c>
      <c r="U1276">
        <v>0.15</v>
      </c>
      <c r="V1276">
        <v>1795.982</v>
      </c>
      <c r="W1276" t="s">
        <v>1829</v>
      </c>
    </row>
    <row r="1277" spans="1:23">
      <c r="A1277" s="27">
        <v>45803</v>
      </c>
      <c r="B1277" t="s">
        <v>198</v>
      </c>
      <c r="C1277" t="s">
        <v>1686</v>
      </c>
      <c r="D1277" t="s">
        <v>3930</v>
      </c>
      <c r="E1277" t="s">
        <v>1547</v>
      </c>
      <c r="F1277" t="s">
        <v>3846</v>
      </c>
      <c r="G1277" t="s">
        <v>1639</v>
      </c>
      <c r="H1277" t="s">
        <v>1799</v>
      </c>
      <c r="I1277" t="s">
        <v>1800</v>
      </c>
      <c r="J1277" t="s">
        <v>1763</v>
      </c>
      <c r="K1277" t="s">
        <v>207</v>
      </c>
      <c r="L1277" t="s">
        <v>1765</v>
      </c>
      <c r="M1277" t="s">
        <v>199</v>
      </c>
      <c r="N1277">
        <v>55</v>
      </c>
      <c r="O1277" t="s">
        <v>9</v>
      </c>
      <c r="P1277" t="s">
        <v>19</v>
      </c>
      <c r="Q1277" t="s">
        <v>22</v>
      </c>
      <c r="R1277" t="s">
        <v>12</v>
      </c>
      <c r="S1277">
        <v>4</v>
      </c>
      <c r="T1277">
        <v>593.84</v>
      </c>
      <c r="U1277">
        <v>0.24</v>
      </c>
      <c r="V1277">
        <v>1805.2736</v>
      </c>
      <c r="W1277" t="s">
        <v>1829</v>
      </c>
    </row>
    <row r="1278" spans="1:23">
      <c r="A1278" s="27">
        <v>45804</v>
      </c>
      <c r="B1278" t="s">
        <v>455</v>
      </c>
      <c r="C1278" t="s">
        <v>1662</v>
      </c>
      <c r="D1278" t="s">
        <v>3917</v>
      </c>
      <c r="E1278" t="s">
        <v>1566</v>
      </c>
      <c r="F1278" t="s">
        <v>3856</v>
      </c>
      <c r="G1278" t="s">
        <v>1627</v>
      </c>
      <c r="H1278" t="s">
        <v>1789</v>
      </c>
      <c r="I1278" t="s">
        <v>1790</v>
      </c>
      <c r="J1278" t="s">
        <v>1754</v>
      </c>
      <c r="K1278" t="s">
        <v>1791</v>
      </c>
      <c r="L1278" t="s">
        <v>1772</v>
      </c>
      <c r="M1278" t="s">
        <v>456</v>
      </c>
      <c r="N1278">
        <v>62</v>
      </c>
      <c r="O1278" t="s">
        <v>16</v>
      </c>
      <c r="P1278" t="s">
        <v>19</v>
      </c>
      <c r="Q1278" t="s">
        <v>267</v>
      </c>
      <c r="R1278" t="s">
        <v>12</v>
      </c>
      <c r="S1278">
        <v>4</v>
      </c>
      <c r="T1278">
        <v>559.59</v>
      </c>
      <c r="U1278">
        <v>0.19</v>
      </c>
      <c r="V1278">
        <v>1813.0716</v>
      </c>
      <c r="W1278" t="s">
        <v>1829</v>
      </c>
    </row>
    <row r="1279" spans="1:23">
      <c r="A1279" s="27">
        <v>45806</v>
      </c>
      <c r="B1279" t="s">
        <v>640</v>
      </c>
      <c r="C1279" t="s">
        <v>1576</v>
      </c>
      <c r="D1279" t="s">
        <v>3863</v>
      </c>
      <c r="E1279" t="s">
        <v>1544</v>
      </c>
      <c r="F1279" t="s">
        <v>3864</v>
      </c>
      <c r="G1279" t="s">
        <v>1713</v>
      </c>
      <c r="H1279" t="s">
        <v>1789</v>
      </c>
      <c r="I1279" t="s">
        <v>1790</v>
      </c>
      <c r="J1279" t="s">
        <v>1754</v>
      </c>
      <c r="K1279" t="s">
        <v>1791</v>
      </c>
      <c r="L1279" t="s">
        <v>1772</v>
      </c>
      <c r="M1279" t="s">
        <v>641</v>
      </c>
      <c r="N1279">
        <v>60</v>
      </c>
      <c r="O1279" t="s">
        <v>9</v>
      </c>
      <c r="P1279" t="s">
        <v>19</v>
      </c>
      <c r="Q1279" t="s">
        <v>51</v>
      </c>
      <c r="R1279" t="s">
        <v>12</v>
      </c>
      <c r="S1279">
        <v>3</v>
      </c>
      <c r="T1279">
        <v>696.74</v>
      </c>
      <c r="U1279">
        <v>0.13</v>
      </c>
      <c r="V1279">
        <v>1818.4914000000001</v>
      </c>
      <c r="W1279" t="s">
        <v>1826</v>
      </c>
    </row>
    <row r="1280" spans="1:23">
      <c r="A1280" s="27">
        <v>45807</v>
      </c>
      <c r="B1280" t="s">
        <v>1005</v>
      </c>
      <c r="C1280" t="s">
        <v>1646</v>
      </c>
      <c r="D1280" t="s">
        <v>3908</v>
      </c>
      <c r="E1280" t="s">
        <v>1558</v>
      </c>
      <c r="F1280" t="s">
        <v>3909</v>
      </c>
      <c r="G1280" t="s">
        <v>1577</v>
      </c>
      <c r="H1280" t="s">
        <v>1752</v>
      </c>
      <c r="I1280" t="s">
        <v>1753</v>
      </c>
      <c r="J1280" t="s">
        <v>1754</v>
      </c>
      <c r="K1280" t="s">
        <v>1755</v>
      </c>
      <c r="L1280" t="s">
        <v>1756</v>
      </c>
      <c r="M1280" t="s">
        <v>1006</v>
      </c>
      <c r="N1280">
        <v>54</v>
      </c>
      <c r="O1280" t="s">
        <v>9</v>
      </c>
      <c r="P1280" t="s">
        <v>19</v>
      </c>
      <c r="Q1280" t="s">
        <v>267</v>
      </c>
      <c r="R1280" t="s">
        <v>12</v>
      </c>
      <c r="S1280">
        <v>2</v>
      </c>
      <c r="T1280">
        <v>921.52</v>
      </c>
      <c r="U1280">
        <v>0</v>
      </c>
      <c r="V1280">
        <v>1843.04</v>
      </c>
      <c r="W1280" t="s">
        <v>1826</v>
      </c>
    </row>
    <row r="1281" spans="1:23">
      <c r="A1281" s="27">
        <v>45809</v>
      </c>
      <c r="B1281" t="s">
        <v>803</v>
      </c>
      <c r="C1281" t="s">
        <v>1608</v>
      </c>
      <c r="D1281" t="s">
        <v>3885</v>
      </c>
      <c r="E1281" t="s">
        <v>1544</v>
      </c>
      <c r="F1281" t="s">
        <v>3858</v>
      </c>
      <c r="G1281" t="s">
        <v>1735</v>
      </c>
      <c r="H1281" t="s">
        <v>1757</v>
      </c>
      <c r="I1281" t="s">
        <v>1758</v>
      </c>
      <c r="J1281" t="s">
        <v>1759</v>
      </c>
      <c r="K1281" t="s">
        <v>1760</v>
      </c>
      <c r="L1281" t="s">
        <v>1756</v>
      </c>
      <c r="M1281" t="s">
        <v>804</v>
      </c>
      <c r="N1281">
        <v>64</v>
      </c>
      <c r="O1281" t="s">
        <v>9</v>
      </c>
      <c r="P1281" t="s">
        <v>19</v>
      </c>
      <c r="Q1281" t="s">
        <v>66</v>
      </c>
      <c r="R1281" t="s">
        <v>12</v>
      </c>
      <c r="S1281">
        <v>4</v>
      </c>
      <c r="T1281">
        <v>629.04999999999995</v>
      </c>
      <c r="U1281">
        <v>0.26</v>
      </c>
      <c r="V1281">
        <v>1861.9880000000001</v>
      </c>
      <c r="W1281" t="s">
        <v>1824</v>
      </c>
    </row>
    <row r="1282" spans="1:23">
      <c r="A1282" s="27">
        <v>45810</v>
      </c>
      <c r="B1282" t="s">
        <v>1029</v>
      </c>
      <c r="C1282" t="s">
        <v>1565</v>
      </c>
      <c r="D1282" t="s">
        <v>3855</v>
      </c>
      <c r="E1282" t="s">
        <v>1566</v>
      </c>
      <c r="F1282" t="s">
        <v>3856</v>
      </c>
      <c r="G1282" t="s">
        <v>1685</v>
      </c>
      <c r="H1282" t="s">
        <v>1804</v>
      </c>
      <c r="I1282" t="s">
        <v>1805</v>
      </c>
      <c r="J1282" t="s">
        <v>1784</v>
      </c>
      <c r="K1282" t="s">
        <v>1806</v>
      </c>
      <c r="L1282" t="s">
        <v>1756</v>
      </c>
      <c r="M1282" t="s">
        <v>1030</v>
      </c>
      <c r="N1282">
        <v>62</v>
      </c>
      <c r="O1282" t="s">
        <v>16</v>
      </c>
      <c r="P1282" t="s">
        <v>19</v>
      </c>
      <c r="Q1282" t="s">
        <v>30</v>
      </c>
      <c r="R1282" t="s">
        <v>12</v>
      </c>
      <c r="S1282">
        <v>4</v>
      </c>
      <c r="T1282">
        <v>583.21</v>
      </c>
      <c r="U1282">
        <v>0.2</v>
      </c>
      <c r="V1282">
        <v>1866.2719999999999</v>
      </c>
      <c r="W1282" t="s">
        <v>1824</v>
      </c>
    </row>
    <row r="1283" spans="1:23">
      <c r="A1283" s="27">
        <v>45810</v>
      </c>
      <c r="B1283" t="s">
        <v>1360</v>
      </c>
      <c r="C1283" t="s">
        <v>1588</v>
      </c>
      <c r="D1283" t="s">
        <v>3873</v>
      </c>
      <c r="E1283" t="s">
        <v>1566</v>
      </c>
      <c r="F1283" t="s">
        <v>3848</v>
      </c>
      <c r="G1283" t="s">
        <v>1713</v>
      </c>
      <c r="H1283" t="s">
        <v>1757</v>
      </c>
      <c r="I1283" t="s">
        <v>1758</v>
      </c>
      <c r="J1283" t="s">
        <v>1759</v>
      </c>
      <c r="K1283" t="s">
        <v>1760</v>
      </c>
      <c r="L1283" t="s">
        <v>1756</v>
      </c>
      <c r="M1283" t="s">
        <v>1361</v>
      </c>
      <c r="N1283">
        <v>53</v>
      </c>
      <c r="O1283" t="s">
        <v>9</v>
      </c>
      <c r="P1283" t="s">
        <v>19</v>
      </c>
      <c r="Q1283" t="s">
        <v>113</v>
      </c>
      <c r="R1283" t="s">
        <v>12</v>
      </c>
      <c r="S1283">
        <v>3</v>
      </c>
      <c r="T1283">
        <v>684.22</v>
      </c>
      <c r="U1283">
        <v>0.09</v>
      </c>
      <c r="V1283">
        <v>1867.9205999999999</v>
      </c>
      <c r="W1283" t="s">
        <v>1829</v>
      </c>
    </row>
    <row r="1284" spans="1:23">
      <c r="A1284" s="27">
        <v>45811</v>
      </c>
      <c r="B1284" t="s">
        <v>372</v>
      </c>
      <c r="C1284" t="s">
        <v>1586</v>
      </c>
      <c r="D1284" t="s">
        <v>3871</v>
      </c>
      <c r="E1284" t="s">
        <v>1566</v>
      </c>
      <c r="F1284" t="s">
        <v>3872</v>
      </c>
      <c r="G1284" t="s">
        <v>1721</v>
      </c>
      <c r="H1284" t="s">
        <v>1792</v>
      </c>
      <c r="I1284" t="s">
        <v>1793</v>
      </c>
      <c r="J1284" t="s">
        <v>1763</v>
      </c>
      <c r="K1284" t="s">
        <v>395</v>
      </c>
      <c r="L1284" t="s">
        <v>1772</v>
      </c>
      <c r="M1284" t="s">
        <v>373</v>
      </c>
      <c r="N1284">
        <v>50</v>
      </c>
      <c r="O1284" t="s">
        <v>16</v>
      </c>
      <c r="P1284" t="s">
        <v>19</v>
      </c>
      <c r="Q1284" t="s">
        <v>92</v>
      </c>
      <c r="R1284" t="s">
        <v>12</v>
      </c>
      <c r="S1284">
        <v>3</v>
      </c>
      <c r="T1284">
        <v>663.73</v>
      </c>
      <c r="U1284">
        <v>0.06</v>
      </c>
      <c r="V1284">
        <v>1871.7185999999999</v>
      </c>
      <c r="W1284" t="s">
        <v>1826</v>
      </c>
    </row>
    <row r="1285" spans="1:23">
      <c r="A1285" s="27">
        <v>45811</v>
      </c>
      <c r="B1285" t="s">
        <v>785</v>
      </c>
      <c r="C1285" t="s">
        <v>1626</v>
      </c>
      <c r="D1285" t="s">
        <v>3896</v>
      </c>
      <c r="E1285" t="s">
        <v>1563</v>
      </c>
      <c r="F1285" t="s">
        <v>3897</v>
      </c>
      <c r="G1285" t="s">
        <v>1641</v>
      </c>
      <c r="H1285" t="s">
        <v>1786</v>
      </c>
      <c r="I1285" t="s">
        <v>1787</v>
      </c>
      <c r="J1285" t="s">
        <v>1763</v>
      </c>
      <c r="K1285" t="s">
        <v>1788</v>
      </c>
      <c r="L1285" t="s">
        <v>1756</v>
      </c>
      <c r="M1285" t="s">
        <v>786</v>
      </c>
      <c r="N1285">
        <v>57</v>
      </c>
      <c r="O1285" t="s">
        <v>16</v>
      </c>
      <c r="P1285" t="s">
        <v>19</v>
      </c>
      <c r="Q1285" t="s">
        <v>237</v>
      </c>
      <c r="R1285" t="s">
        <v>12</v>
      </c>
      <c r="S1285">
        <v>2</v>
      </c>
      <c r="T1285">
        <v>986.73</v>
      </c>
      <c r="U1285">
        <v>0.05</v>
      </c>
      <c r="V1285">
        <v>1874.787</v>
      </c>
      <c r="W1285" t="s">
        <v>1829</v>
      </c>
    </row>
    <row r="1286" spans="1:23">
      <c r="A1286" s="27">
        <v>45812</v>
      </c>
      <c r="B1286" t="s">
        <v>1408</v>
      </c>
      <c r="C1286" t="s">
        <v>1622</v>
      </c>
      <c r="D1286" t="s">
        <v>3893</v>
      </c>
      <c r="E1286" t="s">
        <v>1547</v>
      </c>
      <c r="F1286" t="s">
        <v>3894</v>
      </c>
      <c r="G1286" t="s">
        <v>1725</v>
      </c>
      <c r="H1286" t="s">
        <v>1786</v>
      </c>
      <c r="I1286" t="s">
        <v>1787</v>
      </c>
      <c r="J1286" t="s">
        <v>1763</v>
      </c>
      <c r="K1286" t="s">
        <v>1788</v>
      </c>
      <c r="L1286" t="s">
        <v>1756</v>
      </c>
      <c r="M1286" t="s">
        <v>1409</v>
      </c>
      <c r="N1286">
        <v>59</v>
      </c>
      <c r="O1286" t="s">
        <v>16</v>
      </c>
      <c r="P1286" t="s">
        <v>19</v>
      </c>
      <c r="Q1286" t="s">
        <v>217</v>
      </c>
      <c r="R1286" t="s">
        <v>12</v>
      </c>
      <c r="S1286">
        <v>3</v>
      </c>
      <c r="T1286">
        <v>765.12</v>
      </c>
      <c r="U1286">
        <v>0.18</v>
      </c>
      <c r="V1286">
        <v>1882.1952000000001</v>
      </c>
      <c r="W1286" t="s">
        <v>1824</v>
      </c>
    </row>
    <row r="1287" spans="1:23">
      <c r="A1287" s="27">
        <v>45814</v>
      </c>
      <c r="B1287" t="s">
        <v>863</v>
      </c>
      <c r="C1287" t="s">
        <v>1570</v>
      </c>
      <c r="D1287" t="s">
        <v>3859</v>
      </c>
      <c r="E1287" t="s">
        <v>1563</v>
      </c>
      <c r="F1287" t="s">
        <v>3848</v>
      </c>
      <c r="G1287" t="s">
        <v>1741</v>
      </c>
      <c r="H1287" t="s">
        <v>1801</v>
      </c>
      <c r="I1287" t="s">
        <v>1802</v>
      </c>
      <c r="J1287" t="s">
        <v>1759</v>
      </c>
      <c r="K1287" t="s">
        <v>1803</v>
      </c>
      <c r="L1287" t="s">
        <v>1756</v>
      </c>
      <c r="M1287" t="s">
        <v>3992</v>
      </c>
      <c r="N1287">
        <v>64</v>
      </c>
      <c r="O1287" t="s">
        <v>9</v>
      </c>
      <c r="P1287" t="s">
        <v>19</v>
      </c>
      <c r="Q1287" t="s">
        <v>140</v>
      </c>
      <c r="R1287" t="s">
        <v>12</v>
      </c>
      <c r="S1287">
        <v>4</v>
      </c>
      <c r="T1287">
        <v>632.24</v>
      </c>
      <c r="U1287">
        <v>0.25</v>
      </c>
      <c r="V1287">
        <v>1896.72</v>
      </c>
      <c r="W1287" t="s">
        <v>1829</v>
      </c>
    </row>
    <row r="1288" spans="1:23">
      <c r="A1288" s="27">
        <v>45814</v>
      </c>
      <c r="B1288" t="s">
        <v>153</v>
      </c>
      <c r="C1288" t="s">
        <v>1570</v>
      </c>
      <c r="D1288" t="s">
        <v>3859</v>
      </c>
      <c r="E1288" t="s">
        <v>1563</v>
      </c>
      <c r="F1288" t="s">
        <v>3848</v>
      </c>
      <c r="G1288" t="s">
        <v>1635</v>
      </c>
      <c r="H1288" t="s">
        <v>1804</v>
      </c>
      <c r="I1288" t="s">
        <v>1805</v>
      </c>
      <c r="J1288" t="s">
        <v>1784</v>
      </c>
      <c r="K1288" t="s">
        <v>1806</v>
      </c>
      <c r="L1288" t="s">
        <v>1756</v>
      </c>
      <c r="M1288" t="s">
        <v>154</v>
      </c>
      <c r="N1288">
        <v>55</v>
      </c>
      <c r="O1288" t="s">
        <v>16</v>
      </c>
      <c r="P1288" t="s">
        <v>19</v>
      </c>
      <c r="Q1288" t="s">
        <v>588</v>
      </c>
      <c r="R1288" t="s">
        <v>12</v>
      </c>
      <c r="S1288">
        <v>3</v>
      </c>
      <c r="T1288">
        <v>866.78</v>
      </c>
      <c r="U1288">
        <v>0.27</v>
      </c>
      <c r="V1288">
        <v>1898.2482</v>
      </c>
      <c r="W1288" t="s">
        <v>1829</v>
      </c>
    </row>
    <row r="1289" spans="1:23">
      <c r="A1289" s="27">
        <v>45816</v>
      </c>
      <c r="B1289" t="s">
        <v>341</v>
      </c>
      <c r="C1289" t="s">
        <v>1557</v>
      </c>
      <c r="D1289" t="s">
        <v>3849</v>
      </c>
      <c r="E1289" t="s">
        <v>1558</v>
      </c>
      <c r="F1289" t="s">
        <v>3850</v>
      </c>
      <c r="G1289" t="s">
        <v>1707</v>
      </c>
      <c r="H1289" t="s">
        <v>1786</v>
      </c>
      <c r="I1289" t="s">
        <v>1787</v>
      </c>
      <c r="J1289" t="s">
        <v>1763</v>
      </c>
      <c r="K1289" t="s">
        <v>1788</v>
      </c>
      <c r="L1289" t="s">
        <v>1756</v>
      </c>
      <c r="M1289" t="s">
        <v>342</v>
      </c>
      <c r="N1289">
        <v>62</v>
      </c>
      <c r="O1289" t="s">
        <v>16</v>
      </c>
      <c r="P1289" t="s">
        <v>19</v>
      </c>
      <c r="Q1289" t="s">
        <v>39</v>
      </c>
      <c r="R1289" t="s">
        <v>12</v>
      </c>
      <c r="S1289">
        <v>4</v>
      </c>
      <c r="T1289">
        <v>579.70000000000005</v>
      </c>
      <c r="U1289">
        <v>0.18</v>
      </c>
      <c r="V1289">
        <v>1901.4159999999999</v>
      </c>
      <c r="W1289" t="s">
        <v>1824</v>
      </c>
    </row>
    <row r="1290" spans="1:23">
      <c r="A1290" s="27">
        <v>45817</v>
      </c>
      <c r="B1290" t="s">
        <v>1357</v>
      </c>
      <c r="C1290" t="s">
        <v>1696</v>
      </c>
      <c r="D1290" t="s">
        <v>3935</v>
      </c>
      <c r="E1290" t="s">
        <v>1563</v>
      </c>
      <c r="F1290" t="s">
        <v>3854</v>
      </c>
      <c r="G1290" t="s">
        <v>1681</v>
      </c>
      <c r="H1290" t="s">
        <v>1807</v>
      </c>
      <c r="I1290" t="s">
        <v>1808</v>
      </c>
      <c r="J1290" t="s">
        <v>1759</v>
      </c>
      <c r="K1290" t="s">
        <v>1809</v>
      </c>
      <c r="L1290" t="s">
        <v>1756</v>
      </c>
      <c r="M1290" t="s">
        <v>1358</v>
      </c>
      <c r="N1290">
        <v>59</v>
      </c>
      <c r="O1290" t="s">
        <v>16</v>
      </c>
      <c r="P1290" t="s">
        <v>19</v>
      </c>
      <c r="Q1290" t="s">
        <v>313</v>
      </c>
      <c r="R1290" t="s">
        <v>12</v>
      </c>
      <c r="S1290">
        <v>4</v>
      </c>
      <c r="T1290">
        <v>529.04</v>
      </c>
      <c r="U1290">
        <v>0.1</v>
      </c>
      <c r="V1290">
        <v>1904.5440000000001</v>
      </c>
      <c r="W1290" t="s">
        <v>1829</v>
      </c>
    </row>
    <row r="1291" spans="1:23">
      <c r="A1291" s="27">
        <v>45819</v>
      </c>
      <c r="B1291" t="s">
        <v>314</v>
      </c>
      <c r="C1291" t="s">
        <v>1594</v>
      </c>
      <c r="D1291" t="s">
        <v>3877</v>
      </c>
      <c r="E1291" t="s">
        <v>1547</v>
      </c>
      <c r="F1291" t="s">
        <v>3841</v>
      </c>
      <c r="G1291" t="s">
        <v>1623</v>
      </c>
      <c r="H1291" t="s">
        <v>1807</v>
      </c>
      <c r="I1291" t="s">
        <v>1808</v>
      </c>
      <c r="J1291" t="s">
        <v>1759</v>
      </c>
      <c r="K1291" t="s">
        <v>1809</v>
      </c>
      <c r="L1291" t="s">
        <v>1756</v>
      </c>
      <c r="M1291" t="s">
        <v>3989</v>
      </c>
      <c r="N1291">
        <v>58</v>
      </c>
      <c r="O1291" t="s">
        <v>16</v>
      </c>
      <c r="P1291" t="s">
        <v>19</v>
      </c>
      <c r="Q1291" t="s">
        <v>287</v>
      </c>
      <c r="R1291" t="s">
        <v>12</v>
      </c>
      <c r="S1291">
        <v>3</v>
      </c>
      <c r="T1291">
        <v>644.73</v>
      </c>
      <c r="U1291">
        <v>0.01</v>
      </c>
      <c r="V1291">
        <v>1914.8480999999999</v>
      </c>
      <c r="W1291" t="s">
        <v>1824</v>
      </c>
    </row>
    <row r="1292" spans="1:23">
      <c r="A1292" s="27">
        <v>45821</v>
      </c>
      <c r="B1292" t="s">
        <v>124</v>
      </c>
      <c r="C1292" t="s">
        <v>1618</v>
      </c>
      <c r="D1292" t="s">
        <v>3891</v>
      </c>
      <c r="E1292" t="s">
        <v>1544</v>
      </c>
      <c r="F1292" t="s">
        <v>3852</v>
      </c>
      <c r="G1292" t="s">
        <v>1552</v>
      </c>
      <c r="H1292" t="s">
        <v>1801</v>
      </c>
      <c r="I1292" t="s">
        <v>1802</v>
      </c>
      <c r="J1292" t="s">
        <v>1759</v>
      </c>
      <c r="K1292" t="s">
        <v>1803</v>
      </c>
      <c r="L1292" t="s">
        <v>1756</v>
      </c>
      <c r="M1292" t="s">
        <v>125</v>
      </c>
      <c r="N1292">
        <v>64</v>
      </c>
      <c r="O1292" t="s">
        <v>16</v>
      </c>
      <c r="P1292" t="s">
        <v>19</v>
      </c>
      <c r="Q1292" t="s">
        <v>156</v>
      </c>
      <c r="R1292" t="s">
        <v>12</v>
      </c>
      <c r="S1292">
        <v>4</v>
      </c>
      <c r="T1292">
        <v>642.04999999999995</v>
      </c>
      <c r="U1292">
        <v>0.25</v>
      </c>
      <c r="V1292">
        <v>1926.15</v>
      </c>
      <c r="W1292" t="s">
        <v>1829</v>
      </c>
    </row>
    <row r="1293" spans="1:23">
      <c r="A1293" s="27">
        <v>45821</v>
      </c>
      <c r="B1293" t="s">
        <v>942</v>
      </c>
      <c r="C1293" t="s">
        <v>1586</v>
      </c>
      <c r="D1293" t="s">
        <v>3871</v>
      </c>
      <c r="E1293" t="s">
        <v>1566</v>
      </c>
      <c r="F1293" t="s">
        <v>3872</v>
      </c>
      <c r="G1293" t="s">
        <v>1719</v>
      </c>
      <c r="H1293" t="s">
        <v>1797</v>
      </c>
      <c r="I1293" t="s">
        <v>1798</v>
      </c>
      <c r="J1293" t="s">
        <v>1754</v>
      </c>
      <c r="K1293" t="s">
        <v>129</v>
      </c>
      <c r="L1293" t="s">
        <v>1756</v>
      </c>
      <c r="M1293" t="s">
        <v>943</v>
      </c>
      <c r="N1293">
        <v>64</v>
      </c>
      <c r="O1293" t="s">
        <v>9</v>
      </c>
      <c r="P1293" t="s">
        <v>19</v>
      </c>
      <c r="Q1293" t="s">
        <v>287</v>
      </c>
      <c r="R1293" t="s">
        <v>12</v>
      </c>
      <c r="S1293">
        <v>3</v>
      </c>
      <c r="T1293">
        <v>677.46</v>
      </c>
      <c r="U1293">
        <v>0.05</v>
      </c>
      <c r="V1293">
        <v>1930.761</v>
      </c>
      <c r="W1293" t="s">
        <v>1826</v>
      </c>
    </row>
    <row r="1294" spans="1:23">
      <c r="A1294" s="27">
        <v>45822</v>
      </c>
      <c r="B1294" t="s">
        <v>191</v>
      </c>
      <c r="C1294" t="s">
        <v>1688</v>
      </c>
      <c r="D1294" t="s">
        <v>3931</v>
      </c>
      <c r="E1294" t="s">
        <v>1544</v>
      </c>
      <c r="F1294" t="s">
        <v>3875</v>
      </c>
      <c r="G1294" t="s">
        <v>1695</v>
      </c>
      <c r="H1294" t="s">
        <v>1779</v>
      </c>
      <c r="I1294" t="s">
        <v>1780</v>
      </c>
      <c r="J1294" t="s">
        <v>1763</v>
      </c>
      <c r="K1294" t="s">
        <v>1781</v>
      </c>
      <c r="L1294" t="s">
        <v>1772</v>
      </c>
      <c r="M1294" t="s">
        <v>192</v>
      </c>
      <c r="N1294">
        <v>61</v>
      </c>
      <c r="O1294" t="s">
        <v>16</v>
      </c>
      <c r="P1294" t="s">
        <v>19</v>
      </c>
      <c r="Q1294" t="s">
        <v>167</v>
      </c>
      <c r="R1294" t="s">
        <v>12</v>
      </c>
      <c r="S1294">
        <v>3</v>
      </c>
      <c r="T1294">
        <v>687.66</v>
      </c>
      <c r="U1294">
        <v>0.06</v>
      </c>
      <c r="V1294">
        <v>1939.2012</v>
      </c>
      <c r="W1294" t="s">
        <v>1826</v>
      </c>
    </row>
    <row r="1295" spans="1:23">
      <c r="A1295" s="27">
        <v>45823</v>
      </c>
      <c r="B1295" t="s">
        <v>648</v>
      </c>
      <c r="C1295" t="s">
        <v>1682</v>
      </c>
      <c r="D1295" t="s">
        <v>3927</v>
      </c>
      <c r="E1295" t="s">
        <v>1563</v>
      </c>
      <c r="F1295" t="s">
        <v>3848</v>
      </c>
      <c r="G1295" t="s">
        <v>1617</v>
      </c>
      <c r="H1295" t="s">
        <v>1789</v>
      </c>
      <c r="I1295" t="s">
        <v>1790</v>
      </c>
      <c r="J1295" t="s">
        <v>1754</v>
      </c>
      <c r="K1295" t="s">
        <v>1791</v>
      </c>
      <c r="L1295" t="s">
        <v>1772</v>
      </c>
      <c r="M1295" t="s">
        <v>649</v>
      </c>
      <c r="N1295">
        <v>54</v>
      </c>
      <c r="O1295" t="s">
        <v>9</v>
      </c>
      <c r="P1295" t="s">
        <v>19</v>
      </c>
      <c r="Q1295" t="s">
        <v>58</v>
      </c>
      <c r="R1295" t="s">
        <v>12</v>
      </c>
      <c r="S1295">
        <v>4</v>
      </c>
      <c r="T1295">
        <v>602.39</v>
      </c>
      <c r="U1295">
        <v>0.19</v>
      </c>
      <c r="V1295">
        <v>1951.7436</v>
      </c>
      <c r="W1295" t="s">
        <v>1829</v>
      </c>
    </row>
    <row r="1296" spans="1:23">
      <c r="A1296" s="27">
        <v>45823</v>
      </c>
      <c r="B1296" t="s">
        <v>1411</v>
      </c>
      <c r="C1296" t="s">
        <v>1710</v>
      </c>
      <c r="D1296" t="s">
        <v>3942</v>
      </c>
      <c r="E1296" t="s">
        <v>1566</v>
      </c>
      <c r="F1296" t="s">
        <v>3872</v>
      </c>
      <c r="G1296" t="s">
        <v>1711</v>
      </c>
      <c r="H1296" t="s">
        <v>1813</v>
      </c>
      <c r="I1296" t="s">
        <v>1814</v>
      </c>
      <c r="J1296" t="s">
        <v>1754</v>
      </c>
      <c r="K1296" t="s">
        <v>1815</v>
      </c>
      <c r="L1296" t="s">
        <v>1772</v>
      </c>
      <c r="M1296" t="s">
        <v>1412</v>
      </c>
      <c r="N1296">
        <v>59</v>
      </c>
      <c r="O1296" t="s">
        <v>9</v>
      </c>
      <c r="P1296" t="s">
        <v>19</v>
      </c>
      <c r="Q1296" t="s">
        <v>39</v>
      </c>
      <c r="R1296" t="s">
        <v>12</v>
      </c>
      <c r="S1296">
        <v>3</v>
      </c>
      <c r="T1296">
        <v>825.33</v>
      </c>
      <c r="U1296">
        <v>0.21</v>
      </c>
      <c r="V1296">
        <v>1956.0320999999999</v>
      </c>
      <c r="W1296" t="s">
        <v>1824</v>
      </c>
    </row>
    <row r="1297" spans="1:23">
      <c r="A1297" s="27">
        <v>45824</v>
      </c>
      <c r="B1297" t="s">
        <v>100</v>
      </c>
      <c r="C1297" t="s">
        <v>1628</v>
      </c>
      <c r="D1297" t="s">
        <v>3898</v>
      </c>
      <c r="E1297" t="s">
        <v>1563</v>
      </c>
      <c r="F1297" t="s">
        <v>3854</v>
      </c>
      <c r="G1297" t="s">
        <v>1579</v>
      </c>
      <c r="H1297" t="s">
        <v>1757</v>
      </c>
      <c r="I1297" t="s">
        <v>1758</v>
      </c>
      <c r="J1297" t="s">
        <v>1759</v>
      </c>
      <c r="K1297" t="s">
        <v>1760</v>
      </c>
      <c r="L1297" t="s">
        <v>1756</v>
      </c>
      <c r="M1297" t="s">
        <v>101</v>
      </c>
      <c r="N1297">
        <v>52</v>
      </c>
      <c r="O1297" t="s">
        <v>16</v>
      </c>
      <c r="P1297" t="s">
        <v>19</v>
      </c>
      <c r="Q1297" t="s">
        <v>47</v>
      </c>
      <c r="R1297" t="s">
        <v>12</v>
      </c>
      <c r="S1297">
        <v>2</v>
      </c>
      <c r="T1297">
        <v>994.29</v>
      </c>
      <c r="U1297">
        <v>0.01</v>
      </c>
      <c r="V1297">
        <v>1968.6941999999999</v>
      </c>
      <c r="W1297" t="s">
        <v>1826</v>
      </c>
    </row>
    <row r="1298" spans="1:23">
      <c r="A1298" s="27">
        <v>45824</v>
      </c>
      <c r="B1298" t="s">
        <v>1020</v>
      </c>
      <c r="C1298" t="s">
        <v>1560</v>
      </c>
      <c r="D1298" t="s">
        <v>3851</v>
      </c>
      <c r="E1298" t="s">
        <v>1544</v>
      </c>
      <c r="F1298" t="s">
        <v>3852</v>
      </c>
      <c r="G1298" t="s">
        <v>1564</v>
      </c>
      <c r="H1298" t="s">
        <v>1776</v>
      </c>
      <c r="I1298" t="s">
        <v>1777</v>
      </c>
      <c r="J1298" t="s">
        <v>1754</v>
      </c>
      <c r="K1298" t="s">
        <v>1778</v>
      </c>
      <c r="L1298" t="s">
        <v>1772</v>
      </c>
      <c r="M1298" t="s">
        <v>3995</v>
      </c>
      <c r="N1298">
        <v>58</v>
      </c>
      <c r="O1298" t="s">
        <v>9</v>
      </c>
      <c r="P1298" t="s">
        <v>19</v>
      </c>
      <c r="Q1298" t="s">
        <v>25</v>
      </c>
      <c r="R1298" t="s">
        <v>12</v>
      </c>
      <c r="S1298">
        <v>4</v>
      </c>
      <c r="T1298">
        <v>547.21</v>
      </c>
      <c r="U1298">
        <v>0.1</v>
      </c>
      <c r="V1298">
        <v>1969.9559999999999</v>
      </c>
      <c r="W1298" t="s">
        <v>1829</v>
      </c>
    </row>
    <row r="1299" spans="1:23">
      <c r="A1299" s="27">
        <v>45824</v>
      </c>
      <c r="B1299" t="s">
        <v>402</v>
      </c>
      <c r="C1299" t="s">
        <v>1549</v>
      </c>
      <c r="D1299" t="s">
        <v>3842</v>
      </c>
      <c r="E1299" t="s">
        <v>1547</v>
      </c>
      <c r="F1299" t="s">
        <v>3843</v>
      </c>
      <c r="G1299" t="s">
        <v>1599</v>
      </c>
      <c r="H1299" t="s">
        <v>1801</v>
      </c>
      <c r="I1299" t="s">
        <v>1802</v>
      </c>
      <c r="J1299" t="s">
        <v>1759</v>
      </c>
      <c r="K1299" t="s">
        <v>1803</v>
      </c>
      <c r="L1299" t="s">
        <v>1756</v>
      </c>
      <c r="M1299" t="s">
        <v>403</v>
      </c>
      <c r="N1299">
        <v>53</v>
      </c>
      <c r="O1299" t="s">
        <v>16</v>
      </c>
      <c r="P1299" t="s">
        <v>19</v>
      </c>
      <c r="Q1299" t="s">
        <v>30</v>
      </c>
      <c r="R1299" t="s">
        <v>12</v>
      </c>
      <c r="S1299">
        <v>4</v>
      </c>
      <c r="T1299">
        <v>601.5</v>
      </c>
      <c r="U1299">
        <v>0.18</v>
      </c>
      <c r="V1299">
        <v>1972.92</v>
      </c>
      <c r="W1299" t="s">
        <v>1824</v>
      </c>
    </row>
    <row r="1300" spans="1:23">
      <c r="A1300" s="27">
        <v>45826</v>
      </c>
      <c r="B1300" t="s">
        <v>121</v>
      </c>
      <c r="C1300" t="s">
        <v>1602</v>
      </c>
      <c r="D1300" t="s">
        <v>3882</v>
      </c>
      <c r="E1300" t="s">
        <v>1544</v>
      </c>
      <c r="F1300" t="s">
        <v>3864</v>
      </c>
      <c r="G1300" t="s">
        <v>1699</v>
      </c>
      <c r="H1300" t="s">
        <v>1782</v>
      </c>
      <c r="I1300" t="s">
        <v>1783</v>
      </c>
      <c r="J1300" t="s">
        <v>1784</v>
      </c>
      <c r="K1300" t="s">
        <v>1785</v>
      </c>
      <c r="L1300" t="s">
        <v>1772</v>
      </c>
      <c r="M1300" t="s">
        <v>122</v>
      </c>
      <c r="N1300">
        <v>54</v>
      </c>
      <c r="O1300" t="s">
        <v>16</v>
      </c>
      <c r="P1300" t="s">
        <v>19</v>
      </c>
      <c r="Q1300" t="s">
        <v>171</v>
      </c>
      <c r="R1300" t="s">
        <v>12</v>
      </c>
      <c r="S1300">
        <v>3</v>
      </c>
      <c r="T1300">
        <v>827.88</v>
      </c>
      <c r="U1300">
        <v>0.19</v>
      </c>
      <c r="V1300">
        <v>2011.7483999999999</v>
      </c>
      <c r="W1300" t="s">
        <v>1829</v>
      </c>
    </row>
    <row r="1301" spans="1:23">
      <c r="A1301" s="27">
        <v>45829</v>
      </c>
      <c r="B1301" t="s">
        <v>314</v>
      </c>
      <c r="C1301" t="s">
        <v>1700</v>
      </c>
      <c r="D1301" t="s">
        <v>3937</v>
      </c>
      <c r="E1301" t="s">
        <v>1563</v>
      </c>
      <c r="F1301" t="s">
        <v>3839</v>
      </c>
      <c r="G1301" t="s">
        <v>1647</v>
      </c>
      <c r="H1301" t="s">
        <v>1797</v>
      </c>
      <c r="I1301" t="s">
        <v>1798</v>
      </c>
      <c r="J1301" t="s">
        <v>1754</v>
      </c>
      <c r="K1301" t="s">
        <v>129</v>
      </c>
      <c r="L1301" t="s">
        <v>1756</v>
      </c>
      <c r="M1301" t="s">
        <v>3989</v>
      </c>
      <c r="N1301">
        <v>58</v>
      </c>
      <c r="O1301" t="s">
        <v>16</v>
      </c>
      <c r="P1301" t="s">
        <v>19</v>
      </c>
      <c r="Q1301" t="s">
        <v>254</v>
      </c>
      <c r="R1301" t="s">
        <v>12</v>
      </c>
      <c r="S1301">
        <v>3</v>
      </c>
      <c r="T1301">
        <v>948.69</v>
      </c>
      <c r="U1301">
        <v>0.28999999999999998</v>
      </c>
      <c r="V1301">
        <v>2020.7097000000001</v>
      </c>
      <c r="W1301" t="s">
        <v>1829</v>
      </c>
    </row>
    <row r="1302" spans="1:23">
      <c r="A1302" s="27">
        <v>45837</v>
      </c>
      <c r="B1302" t="s">
        <v>788</v>
      </c>
      <c r="C1302" t="s">
        <v>1626</v>
      </c>
      <c r="D1302" t="s">
        <v>3896</v>
      </c>
      <c r="E1302" t="s">
        <v>1563</v>
      </c>
      <c r="F1302" t="s">
        <v>3897</v>
      </c>
      <c r="G1302" t="s">
        <v>1641</v>
      </c>
      <c r="H1302" t="s">
        <v>1782</v>
      </c>
      <c r="I1302" t="s">
        <v>1783</v>
      </c>
      <c r="J1302" t="s">
        <v>1784</v>
      </c>
      <c r="K1302" t="s">
        <v>1785</v>
      </c>
      <c r="L1302" t="s">
        <v>1772</v>
      </c>
      <c r="M1302" t="s">
        <v>789</v>
      </c>
      <c r="N1302">
        <v>58</v>
      </c>
      <c r="O1302" t="s">
        <v>9</v>
      </c>
      <c r="P1302" t="s">
        <v>19</v>
      </c>
      <c r="Q1302" t="s">
        <v>328</v>
      </c>
      <c r="R1302" t="s">
        <v>12</v>
      </c>
      <c r="S1302">
        <v>3</v>
      </c>
      <c r="T1302">
        <v>700.43</v>
      </c>
      <c r="U1302">
        <v>0.01</v>
      </c>
      <c r="V1302">
        <v>2080.2770999999998</v>
      </c>
      <c r="W1302" t="s">
        <v>1826</v>
      </c>
    </row>
    <row r="1303" spans="1:23">
      <c r="A1303" s="27">
        <v>45839</v>
      </c>
      <c r="B1303" t="s">
        <v>59</v>
      </c>
      <c r="C1303" t="s">
        <v>1672</v>
      </c>
      <c r="D1303" t="s">
        <v>3922</v>
      </c>
      <c r="E1303" t="s">
        <v>1563</v>
      </c>
      <c r="F1303" t="s">
        <v>3839</v>
      </c>
      <c r="G1303" t="s">
        <v>1655</v>
      </c>
      <c r="H1303" t="s">
        <v>1797</v>
      </c>
      <c r="I1303" t="s">
        <v>1798</v>
      </c>
      <c r="J1303" t="s">
        <v>1754</v>
      </c>
      <c r="K1303" t="s">
        <v>129</v>
      </c>
      <c r="L1303" t="s">
        <v>1756</v>
      </c>
      <c r="M1303" t="s">
        <v>60</v>
      </c>
      <c r="N1303">
        <v>55</v>
      </c>
      <c r="O1303" t="s">
        <v>16</v>
      </c>
      <c r="P1303" t="s">
        <v>19</v>
      </c>
      <c r="Q1303" t="s">
        <v>163</v>
      </c>
      <c r="R1303" t="s">
        <v>12</v>
      </c>
      <c r="S1303">
        <v>4</v>
      </c>
      <c r="T1303">
        <v>676.58</v>
      </c>
      <c r="U1303">
        <v>0.23</v>
      </c>
      <c r="V1303">
        <v>2083.8663999999999</v>
      </c>
      <c r="W1303" t="s">
        <v>1824</v>
      </c>
    </row>
    <row r="1304" spans="1:23">
      <c r="A1304" s="27">
        <v>45839</v>
      </c>
      <c r="B1304" t="s">
        <v>1422</v>
      </c>
      <c r="C1304" t="s">
        <v>1696</v>
      </c>
      <c r="D1304" t="s">
        <v>3935</v>
      </c>
      <c r="E1304" t="s">
        <v>1563</v>
      </c>
      <c r="F1304" t="s">
        <v>3854</v>
      </c>
      <c r="G1304" t="s">
        <v>1552</v>
      </c>
      <c r="H1304" t="s">
        <v>1801</v>
      </c>
      <c r="I1304" t="s">
        <v>1802</v>
      </c>
      <c r="J1304" t="s">
        <v>1759</v>
      </c>
      <c r="K1304" t="s">
        <v>1803</v>
      </c>
      <c r="L1304" t="s">
        <v>1756</v>
      </c>
      <c r="M1304" t="s">
        <v>1423</v>
      </c>
      <c r="N1304">
        <v>60</v>
      </c>
      <c r="O1304" t="s">
        <v>16</v>
      </c>
      <c r="P1304" t="s">
        <v>19</v>
      </c>
      <c r="Q1304" t="s">
        <v>324</v>
      </c>
      <c r="R1304" t="s">
        <v>12</v>
      </c>
      <c r="S1304">
        <v>4</v>
      </c>
      <c r="T1304">
        <v>592.14</v>
      </c>
      <c r="U1304">
        <v>0.12</v>
      </c>
      <c r="V1304">
        <v>2084.3328000000001</v>
      </c>
      <c r="W1304" t="s">
        <v>1824</v>
      </c>
    </row>
    <row r="1305" spans="1:23">
      <c r="A1305" s="27">
        <v>45840</v>
      </c>
      <c r="B1305" t="s">
        <v>1472</v>
      </c>
      <c r="C1305" t="s">
        <v>1626</v>
      </c>
      <c r="D1305" t="s">
        <v>3896</v>
      </c>
      <c r="E1305" t="s">
        <v>1563</v>
      </c>
      <c r="F1305" t="s">
        <v>3897</v>
      </c>
      <c r="G1305" t="s">
        <v>1649</v>
      </c>
      <c r="H1305" t="s">
        <v>1794</v>
      </c>
      <c r="I1305" t="s">
        <v>1795</v>
      </c>
      <c r="J1305" t="s">
        <v>1759</v>
      </c>
      <c r="K1305" t="s">
        <v>1796</v>
      </c>
      <c r="L1305" t="s">
        <v>1772</v>
      </c>
      <c r="M1305" t="s">
        <v>4002</v>
      </c>
      <c r="N1305">
        <v>59</v>
      </c>
      <c r="O1305" t="s">
        <v>9</v>
      </c>
      <c r="P1305" t="s">
        <v>19</v>
      </c>
      <c r="Q1305" t="s">
        <v>62</v>
      </c>
      <c r="R1305" t="s">
        <v>12</v>
      </c>
      <c r="S1305">
        <v>3</v>
      </c>
      <c r="T1305">
        <v>954.29</v>
      </c>
      <c r="U1305">
        <v>0.27</v>
      </c>
      <c r="V1305">
        <v>2089.8951000000002</v>
      </c>
      <c r="W1305" t="s">
        <v>1824</v>
      </c>
    </row>
    <row r="1306" spans="1:23">
      <c r="A1306" s="27">
        <v>45840</v>
      </c>
      <c r="B1306" t="s">
        <v>230</v>
      </c>
      <c r="C1306" t="s">
        <v>1622</v>
      </c>
      <c r="D1306" t="s">
        <v>3893</v>
      </c>
      <c r="E1306" t="s">
        <v>1547</v>
      </c>
      <c r="F1306" t="s">
        <v>3894</v>
      </c>
      <c r="G1306" t="s">
        <v>1617</v>
      </c>
      <c r="H1306" t="s">
        <v>1792</v>
      </c>
      <c r="I1306" t="s">
        <v>1793</v>
      </c>
      <c r="J1306" t="s">
        <v>1763</v>
      </c>
      <c r="K1306" t="s">
        <v>395</v>
      </c>
      <c r="L1306" t="s">
        <v>1772</v>
      </c>
      <c r="M1306" t="s">
        <v>231</v>
      </c>
      <c r="N1306">
        <v>50</v>
      </c>
      <c r="O1306" t="s">
        <v>9</v>
      </c>
      <c r="P1306" t="s">
        <v>19</v>
      </c>
      <c r="Q1306" t="s">
        <v>359</v>
      </c>
      <c r="R1306" t="s">
        <v>12</v>
      </c>
      <c r="S1306">
        <v>3</v>
      </c>
      <c r="T1306">
        <v>917.64</v>
      </c>
      <c r="U1306">
        <v>0.24</v>
      </c>
      <c r="V1306">
        <v>2092.2192</v>
      </c>
      <c r="W1306" t="s">
        <v>1824</v>
      </c>
    </row>
    <row r="1307" spans="1:23">
      <c r="A1307" s="27">
        <v>45841</v>
      </c>
      <c r="B1307" t="s">
        <v>1017</v>
      </c>
      <c r="C1307" t="s">
        <v>1586</v>
      </c>
      <c r="D1307" t="s">
        <v>3871</v>
      </c>
      <c r="E1307" t="s">
        <v>1566</v>
      </c>
      <c r="F1307" t="s">
        <v>3872</v>
      </c>
      <c r="G1307" t="s">
        <v>1550</v>
      </c>
      <c r="H1307" t="s">
        <v>1810</v>
      </c>
      <c r="I1307" t="s">
        <v>1811</v>
      </c>
      <c r="J1307" t="s">
        <v>1754</v>
      </c>
      <c r="K1307" t="s">
        <v>1812</v>
      </c>
      <c r="L1307" t="s">
        <v>1756</v>
      </c>
      <c r="M1307" t="s">
        <v>1018</v>
      </c>
      <c r="N1307">
        <v>64</v>
      </c>
      <c r="O1307" t="s">
        <v>16</v>
      </c>
      <c r="P1307" t="s">
        <v>19</v>
      </c>
      <c r="Q1307" t="s">
        <v>163</v>
      </c>
      <c r="R1307" t="s">
        <v>12</v>
      </c>
      <c r="S1307">
        <v>3</v>
      </c>
      <c r="T1307">
        <v>726.97</v>
      </c>
      <c r="U1307">
        <v>0.04</v>
      </c>
      <c r="V1307">
        <v>2093.6736000000001</v>
      </c>
      <c r="W1307" t="s">
        <v>1824</v>
      </c>
    </row>
    <row r="1308" spans="1:23">
      <c r="A1308" s="27">
        <v>45842</v>
      </c>
      <c r="B1308" t="s">
        <v>722</v>
      </c>
      <c r="C1308" t="s">
        <v>1732</v>
      </c>
      <c r="D1308" t="s">
        <v>3953</v>
      </c>
      <c r="E1308" t="s">
        <v>1544</v>
      </c>
      <c r="F1308" t="s">
        <v>3866</v>
      </c>
      <c r="G1308" t="s">
        <v>1669</v>
      </c>
      <c r="H1308" t="s">
        <v>1799</v>
      </c>
      <c r="I1308" t="s">
        <v>1800</v>
      </c>
      <c r="J1308" t="s">
        <v>1763</v>
      </c>
      <c r="K1308" t="s">
        <v>207</v>
      </c>
      <c r="L1308" t="s">
        <v>1765</v>
      </c>
      <c r="M1308" t="s">
        <v>723</v>
      </c>
      <c r="N1308">
        <v>50</v>
      </c>
      <c r="O1308" t="s">
        <v>9</v>
      </c>
      <c r="P1308" t="s">
        <v>19</v>
      </c>
      <c r="Q1308" t="s">
        <v>11</v>
      </c>
      <c r="R1308" t="s">
        <v>12</v>
      </c>
      <c r="S1308">
        <v>3</v>
      </c>
      <c r="T1308">
        <v>972.58</v>
      </c>
      <c r="U1308">
        <v>0.28000000000000003</v>
      </c>
      <c r="V1308">
        <v>2100.7728000000002</v>
      </c>
      <c r="W1308" t="s">
        <v>1829</v>
      </c>
    </row>
    <row r="1309" spans="1:23">
      <c r="A1309" s="27">
        <v>45842</v>
      </c>
      <c r="B1309" t="s">
        <v>153</v>
      </c>
      <c r="C1309" t="s">
        <v>1690</v>
      </c>
      <c r="D1309" t="s">
        <v>3932</v>
      </c>
      <c r="E1309" t="s">
        <v>1558</v>
      </c>
      <c r="F1309" t="s">
        <v>3861</v>
      </c>
      <c r="G1309" t="s">
        <v>1673</v>
      </c>
      <c r="H1309" t="s">
        <v>1761</v>
      </c>
      <c r="I1309" t="s">
        <v>1762</v>
      </c>
      <c r="J1309" t="s">
        <v>1763</v>
      </c>
      <c r="K1309" t="s">
        <v>1764</v>
      </c>
      <c r="L1309" t="s">
        <v>1765</v>
      </c>
      <c r="M1309" t="s">
        <v>154</v>
      </c>
      <c r="N1309">
        <v>55</v>
      </c>
      <c r="O1309" t="s">
        <v>16</v>
      </c>
      <c r="P1309" t="s">
        <v>19</v>
      </c>
      <c r="Q1309" t="s">
        <v>35</v>
      </c>
      <c r="R1309" t="s">
        <v>12</v>
      </c>
      <c r="S1309">
        <v>3</v>
      </c>
      <c r="T1309">
        <v>769.62</v>
      </c>
      <c r="U1309">
        <v>0.09</v>
      </c>
      <c r="V1309">
        <v>2101.0626000000002</v>
      </c>
      <c r="W1309" t="s">
        <v>1824</v>
      </c>
    </row>
    <row r="1310" spans="1:23">
      <c r="A1310" s="27">
        <v>45842</v>
      </c>
      <c r="B1310" t="s">
        <v>1211</v>
      </c>
      <c r="C1310" t="s">
        <v>1626</v>
      </c>
      <c r="D1310" t="s">
        <v>3896</v>
      </c>
      <c r="E1310" t="s">
        <v>1563</v>
      </c>
      <c r="F1310" t="s">
        <v>3897</v>
      </c>
      <c r="G1310" t="s">
        <v>1739</v>
      </c>
      <c r="H1310" t="s">
        <v>1801</v>
      </c>
      <c r="I1310" t="s">
        <v>1802</v>
      </c>
      <c r="J1310" t="s">
        <v>1759</v>
      </c>
      <c r="K1310" t="s">
        <v>1803</v>
      </c>
      <c r="L1310" t="s">
        <v>1756</v>
      </c>
      <c r="M1310" t="s">
        <v>1212</v>
      </c>
      <c r="N1310">
        <v>53</v>
      </c>
      <c r="O1310" t="s">
        <v>9</v>
      </c>
      <c r="P1310" t="s">
        <v>19</v>
      </c>
      <c r="Q1310" t="s">
        <v>47</v>
      </c>
      <c r="R1310" t="s">
        <v>12</v>
      </c>
      <c r="S1310">
        <v>3</v>
      </c>
      <c r="T1310">
        <v>836.27</v>
      </c>
      <c r="U1310">
        <v>0.16</v>
      </c>
      <c r="V1310">
        <v>2107.4004</v>
      </c>
      <c r="W1310" t="s">
        <v>1829</v>
      </c>
    </row>
    <row r="1311" spans="1:23">
      <c r="A1311" s="27">
        <v>45843</v>
      </c>
      <c r="B1311" t="s">
        <v>402</v>
      </c>
      <c r="C1311" t="s">
        <v>1646</v>
      </c>
      <c r="D1311" t="s">
        <v>3908</v>
      </c>
      <c r="E1311" t="s">
        <v>1558</v>
      </c>
      <c r="F1311" t="s">
        <v>3909</v>
      </c>
      <c r="G1311" t="s">
        <v>1657</v>
      </c>
      <c r="H1311" t="s">
        <v>1779</v>
      </c>
      <c r="I1311" t="s">
        <v>1780</v>
      </c>
      <c r="J1311" t="s">
        <v>1763</v>
      </c>
      <c r="K1311" t="s">
        <v>1781</v>
      </c>
      <c r="L1311" t="s">
        <v>1772</v>
      </c>
      <c r="M1311" t="s">
        <v>403</v>
      </c>
      <c r="N1311">
        <v>53</v>
      </c>
      <c r="O1311" t="s">
        <v>16</v>
      </c>
      <c r="P1311" t="s">
        <v>19</v>
      </c>
      <c r="Q1311" t="s">
        <v>171</v>
      </c>
      <c r="R1311" t="s">
        <v>12</v>
      </c>
      <c r="S1311">
        <v>3</v>
      </c>
      <c r="T1311">
        <v>847.44</v>
      </c>
      <c r="U1311">
        <v>0.17</v>
      </c>
      <c r="V1311">
        <v>2110.1255999999998</v>
      </c>
      <c r="W1311" t="s">
        <v>1829</v>
      </c>
    </row>
    <row r="1312" spans="1:23">
      <c r="A1312" s="27">
        <v>45844</v>
      </c>
      <c r="B1312" t="s">
        <v>1352</v>
      </c>
      <c r="C1312" t="s">
        <v>1650</v>
      </c>
      <c r="D1312" t="s">
        <v>3911</v>
      </c>
      <c r="E1312" t="s">
        <v>1563</v>
      </c>
      <c r="F1312" t="s">
        <v>3848</v>
      </c>
      <c r="G1312" t="s">
        <v>1715</v>
      </c>
      <c r="H1312" t="s">
        <v>1779</v>
      </c>
      <c r="I1312" t="s">
        <v>1780</v>
      </c>
      <c r="J1312" t="s">
        <v>1763</v>
      </c>
      <c r="K1312" t="s">
        <v>1781</v>
      </c>
      <c r="L1312" t="s">
        <v>1772</v>
      </c>
      <c r="M1312" t="s">
        <v>1353</v>
      </c>
      <c r="N1312">
        <v>61</v>
      </c>
      <c r="O1312" t="s">
        <v>9</v>
      </c>
      <c r="P1312" t="s">
        <v>19</v>
      </c>
      <c r="Q1312" t="s">
        <v>328</v>
      </c>
      <c r="R1312" t="s">
        <v>12</v>
      </c>
      <c r="S1312">
        <v>4</v>
      </c>
      <c r="T1312">
        <v>581.34</v>
      </c>
      <c r="U1312">
        <v>0.08</v>
      </c>
      <c r="V1312">
        <v>2139.3312000000001</v>
      </c>
      <c r="W1312" t="s">
        <v>1824</v>
      </c>
    </row>
    <row r="1313" spans="1:23">
      <c r="A1313" s="27">
        <v>45845</v>
      </c>
      <c r="B1313" t="s">
        <v>247</v>
      </c>
      <c r="C1313" t="s">
        <v>1700</v>
      </c>
      <c r="D1313" t="s">
        <v>3937</v>
      </c>
      <c r="E1313" t="s">
        <v>1563</v>
      </c>
      <c r="F1313" t="s">
        <v>3839</v>
      </c>
      <c r="G1313" t="s">
        <v>1727</v>
      </c>
      <c r="H1313" t="s">
        <v>1789</v>
      </c>
      <c r="I1313" t="s">
        <v>1790</v>
      </c>
      <c r="J1313" t="s">
        <v>1754</v>
      </c>
      <c r="K1313" t="s">
        <v>1791</v>
      </c>
      <c r="L1313" t="s">
        <v>1772</v>
      </c>
      <c r="M1313" t="s">
        <v>248</v>
      </c>
      <c r="N1313">
        <v>58</v>
      </c>
      <c r="O1313" t="s">
        <v>9</v>
      </c>
      <c r="P1313" t="s">
        <v>19</v>
      </c>
      <c r="Q1313" t="s">
        <v>25</v>
      </c>
      <c r="R1313" t="s">
        <v>12</v>
      </c>
      <c r="S1313">
        <v>3</v>
      </c>
      <c r="T1313">
        <v>904.48</v>
      </c>
      <c r="U1313">
        <v>0.21</v>
      </c>
      <c r="V1313">
        <v>2143.6176</v>
      </c>
      <c r="W1313" t="s">
        <v>1824</v>
      </c>
    </row>
    <row r="1314" spans="1:23">
      <c r="A1314" s="27">
        <v>45848</v>
      </c>
      <c r="B1314" t="s">
        <v>208</v>
      </c>
      <c r="C1314" t="s">
        <v>1596</v>
      </c>
      <c r="D1314" t="s">
        <v>3878</v>
      </c>
      <c r="E1314" t="s">
        <v>1566</v>
      </c>
      <c r="F1314" t="s">
        <v>3879</v>
      </c>
      <c r="G1314" t="s">
        <v>1641</v>
      </c>
      <c r="H1314" t="s">
        <v>1810</v>
      </c>
      <c r="I1314" t="s">
        <v>1811</v>
      </c>
      <c r="J1314" t="s">
        <v>1754</v>
      </c>
      <c r="K1314" t="s">
        <v>1812</v>
      </c>
      <c r="L1314" t="s">
        <v>1756</v>
      </c>
      <c r="M1314" t="s">
        <v>209</v>
      </c>
      <c r="N1314">
        <v>56</v>
      </c>
      <c r="O1314" t="s">
        <v>16</v>
      </c>
      <c r="P1314" t="s">
        <v>19</v>
      </c>
      <c r="Q1314" t="s">
        <v>18</v>
      </c>
      <c r="R1314" t="s">
        <v>12</v>
      </c>
      <c r="S1314">
        <v>4</v>
      </c>
      <c r="T1314">
        <v>641.45000000000005</v>
      </c>
      <c r="U1314">
        <v>0.16</v>
      </c>
      <c r="V1314">
        <v>2155.2719999999999</v>
      </c>
      <c r="W1314" t="s">
        <v>1826</v>
      </c>
    </row>
    <row r="1315" spans="1:23">
      <c r="A1315" s="27">
        <v>45849</v>
      </c>
      <c r="B1315" t="s">
        <v>141</v>
      </c>
      <c r="C1315" t="s">
        <v>1742</v>
      </c>
      <c r="D1315" t="s">
        <v>3958</v>
      </c>
      <c r="E1315" t="s">
        <v>1566</v>
      </c>
      <c r="F1315" t="s">
        <v>3887</v>
      </c>
      <c r="G1315" t="s">
        <v>1669</v>
      </c>
      <c r="H1315" t="s">
        <v>1794</v>
      </c>
      <c r="I1315" t="s">
        <v>1795</v>
      </c>
      <c r="J1315" t="s">
        <v>1759</v>
      </c>
      <c r="K1315" t="s">
        <v>1796</v>
      </c>
      <c r="L1315" t="s">
        <v>1772</v>
      </c>
      <c r="M1315" t="s">
        <v>142</v>
      </c>
      <c r="N1315">
        <v>52</v>
      </c>
      <c r="O1315" t="s">
        <v>9</v>
      </c>
      <c r="P1315" t="s">
        <v>19</v>
      </c>
      <c r="Q1315" t="s">
        <v>35</v>
      </c>
      <c r="R1315" t="s">
        <v>12</v>
      </c>
      <c r="S1315">
        <v>4</v>
      </c>
      <c r="T1315">
        <v>700.18</v>
      </c>
      <c r="U1315">
        <v>0.23</v>
      </c>
      <c r="V1315">
        <v>2156.5544</v>
      </c>
      <c r="W1315" t="s">
        <v>1829</v>
      </c>
    </row>
    <row r="1316" spans="1:23">
      <c r="A1316" s="27">
        <v>45849</v>
      </c>
      <c r="B1316" t="s">
        <v>487</v>
      </c>
      <c r="C1316" t="s">
        <v>1692</v>
      </c>
      <c r="D1316" t="s">
        <v>3933</v>
      </c>
      <c r="E1316" t="s">
        <v>1566</v>
      </c>
      <c r="F1316" t="s">
        <v>3856</v>
      </c>
      <c r="G1316" t="s">
        <v>1715</v>
      </c>
      <c r="H1316" t="s">
        <v>1807</v>
      </c>
      <c r="I1316" t="s">
        <v>1808</v>
      </c>
      <c r="J1316" t="s">
        <v>1759</v>
      </c>
      <c r="K1316" t="s">
        <v>1809</v>
      </c>
      <c r="L1316" t="s">
        <v>1756</v>
      </c>
      <c r="M1316" t="s">
        <v>488</v>
      </c>
      <c r="N1316">
        <v>62</v>
      </c>
      <c r="O1316" t="s">
        <v>16</v>
      </c>
      <c r="P1316" t="s">
        <v>19</v>
      </c>
      <c r="Q1316" t="s">
        <v>39</v>
      </c>
      <c r="R1316" t="s">
        <v>12</v>
      </c>
      <c r="S1316">
        <v>3</v>
      </c>
      <c r="T1316">
        <v>986.04</v>
      </c>
      <c r="U1316">
        <v>0.27</v>
      </c>
      <c r="V1316">
        <v>2159.4276</v>
      </c>
      <c r="W1316" t="s">
        <v>1826</v>
      </c>
    </row>
    <row r="1317" spans="1:23">
      <c r="A1317" s="27">
        <v>45853</v>
      </c>
      <c r="B1317" t="s">
        <v>1017</v>
      </c>
      <c r="C1317" t="s">
        <v>1646</v>
      </c>
      <c r="D1317" t="s">
        <v>3908</v>
      </c>
      <c r="E1317" t="s">
        <v>1558</v>
      </c>
      <c r="F1317" t="s">
        <v>3909</v>
      </c>
      <c r="G1317" t="s">
        <v>1641</v>
      </c>
      <c r="H1317" t="s">
        <v>1789</v>
      </c>
      <c r="I1317" t="s">
        <v>1790</v>
      </c>
      <c r="J1317" t="s">
        <v>1754</v>
      </c>
      <c r="K1317" t="s">
        <v>1791</v>
      </c>
      <c r="L1317" t="s">
        <v>1772</v>
      </c>
      <c r="M1317" t="s">
        <v>1018</v>
      </c>
      <c r="N1317">
        <v>64</v>
      </c>
      <c r="O1317" t="s">
        <v>16</v>
      </c>
      <c r="P1317" t="s">
        <v>19</v>
      </c>
      <c r="Q1317" t="s">
        <v>250</v>
      </c>
      <c r="R1317" t="s">
        <v>12</v>
      </c>
      <c r="S1317">
        <v>3</v>
      </c>
      <c r="T1317">
        <v>958.15</v>
      </c>
      <c r="U1317">
        <v>0.24</v>
      </c>
      <c r="V1317">
        <v>2184.5819999999999</v>
      </c>
      <c r="W1317" t="s">
        <v>1826</v>
      </c>
    </row>
    <row r="1318" spans="1:23">
      <c r="A1318" s="27">
        <v>45854</v>
      </c>
      <c r="B1318" t="s">
        <v>1295</v>
      </c>
      <c r="C1318" t="s">
        <v>1630</v>
      </c>
      <c r="D1318" t="s">
        <v>3899</v>
      </c>
      <c r="E1318" t="s">
        <v>1566</v>
      </c>
      <c r="F1318" t="s">
        <v>3856</v>
      </c>
      <c r="G1318" t="s">
        <v>1569</v>
      </c>
      <c r="H1318" t="s">
        <v>1786</v>
      </c>
      <c r="I1318" t="s">
        <v>1787</v>
      </c>
      <c r="J1318" t="s">
        <v>1763</v>
      </c>
      <c r="K1318" t="s">
        <v>1788</v>
      </c>
      <c r="L1318" t="s">
        <v>1756</v>
      </c>
      <c r="M1318" t="s">
        <v>1296</v>
      </c>
      <c r="N1318">
        <v>64</v>
      </c>
      <c r="O1318" t="s">
        <v>16</v>
      </c>
      <c r="P1318" t="s">
        <v>19</v>
      </c>
      <c r="Q1318" t="s">
        <v>133</v>
      </c>
      <c r="R1318" t="s">
        <v>12</v>
      </c>
      <c r="S1318">
        <v>3</v>
      </c>
      <c r="T1318">
        <v>771.7</v>
      </c>
      <c r="U1318">
        <v>0.05</v>
      </c>
      <c r="V1318">
        <v>2199.3449999999998</v>
      </c>
      <c r="W1318" t="s">
        <v>1829</v>
      </c>
    </row>
    <row r="1319" spans="1:23">
      <c r="A1319" s="27">
        <v>45855</v>
      </c>
      <c r="B1319" t="s">
        <v>1211</v>
      </c>
      <c r="C1319" t="s">
        <v>1712</v>
      </c>
      <c r="D1319" t="s">
        <v>3943</v>
      </c>
      <c r="E1319" t="s">
        <v>1566</v>
      </c>
      <c r="F1319" t="s">
        <v>3856</v>
      </c>
      <c r="G1319" t="s">
        <v>1695</v>
      </c>
      <c r="H1319" t="s">
        <v>1782</v>
      </c>
      <c r="I1319" t="s">
        <v>1783</v>
      </c>
      <c r="J1319" t="s">
        <v>1784</v>
      </c>
      <c r="K1319" t="s">
        <v>1785</v>
      </c>
      <c r="L1319" t="s">
        <v>1772</v>
      </c>
      <c r="M1319" t="s">
        <v>1212</v>
      </c>
      <c r="N1319">
        <v>53</v>
      </c>
      <c r="O1319" t="s">
        <v>9</v>
      </c>
      <c r="P1319" t="s">
        <v>19</v>
      </c>
      <c r="Q1319" t="s">
        <v>43</v>
      </c>
      <c r="R1319" t="s">
        <v>12</v>
      </c>
      <c r="S1319">
        <v>3</v>
      </c>
      <c r="T1319">
        <v>787.91</v>
      </c>
      <c r="U1319">
        <v>0.06</v>
      </c>
      <c r="V1319">
        <v>2221.9061999999999</v>
      </c>
      <c r="W1319" t="s">
        <v>1824</v>
      </c>
    </row>
    <row r="1320" spans="1:23">
      <c r="A1320" s="27">
        <v>45855</v>
      </c>
      <c r="B1320" t="s">
        <v>378</v>
      </c>
      <c r="C1320" t="s">
        <v>1688</v>
      </c>
      <c r="D1320" t="s">
        <v>3931</v>
      </c>
      <c r="E1320" t="s">
        <v>1544</v>
      </c>
      <c r="F1320" t="s">
        <v>3875</v>
      </c>
      <c r="G1320" t="s">
        <v>1548</v>
      </c>
      <c r="H1320" t="s">
        <v>1804</v>
      </c>
      <c r="I1320" t="s">
        <v>1805</v>
      </c>
      <c r="J1320" t="s">
        <v>1784</v>
      </c>
      <c r="K1320" t="s">
        <v>1806</v>
      </c>
      <c r="L1320" t="s">
        <v>1756</v>
      </c>
      <c r="M1320" t="s">
        <v>379</v>
      </c>
      <c r="N1320">
        <v>62</v>
      </c>
      <c r="O1320" t="s">
        <v>16</v>
      </c>
      <c r="P1320" t="s">
        <v>19</v>
      </c>
      <c r="Q1320" t="s">
        <v>113</v>
      </c>
      <c r="R1320" t="s">
        <v>12</v>
      </c>
      <c r="S1320">
        <v>4</v>
      </c>
      <c r="T1320">
        <v>579.24</v>
      </c>
      <c r="U1320">
        <v>0.04</v>
      </c>
      <c r="V1320">
        <v>2224.2815999999998</v>
      </c>
      <c r="W1320" t="s">
        <v>1824</v>
      </c>
    </row>
    <row r="1321" spans="1:23">
      <c r="A1321" s="27">
        <v>45856</v>
      </c>
      <c r="B1321" t="s">
        <v>1510</v>
      </c>
      <c r="C1321" t="s">
        <v>1736</v>
      </c>
      <c r="D1321" t="s">
        <v>3955</v>
      </c>
      <c r="E1321" t="s">
        <v>1558</v>
      </c>
      <c r="F1321" t="s">
        <v>3850</v>
      </c>
      <c r="G1321" t="s">
        <v>1607</v>
      </c>
      <c r="H1321" t="s">
        <v>1792</v>
      </c>
      <c r="I1321" t="s">
        <v>1793</v>
      </c>
      <c r="J1321" t="s">
        <v>1763</v>
      </c>
      <c r="K1321" t="s">
        <v>395</v>
      </c>
      <c r="L1321" t="s">
        <v>1772</v>
      </c>
      <c r="M1321" t="s">
        <v>1511</v>
      </c>
      <c r="N1321">
        <v>52</v>
      </c>
      <c r="O1321" t="s">
        <v>16</v>
      </c>
      <c r="P1321" t="s">
        <v>19</v>
      </c>
      <c r="Q1321" t="s">
        <v>35</v>
      </c>
      <c r="R1321" t="s">
        <v>12</v>
      </c>
      <c r="S1321">
        <v>3</v>
      </c>
      <c r="T1321">
        <v>845.67</v>
      </c>
      <c r="U1321">
        <v>0.12</v>
      </c>
      <c r="V1321">
        <v>2232.5688</v>
      </c>
      <c r="W1321" t="s">
        <v>1829</v>
      </c>
    </row>
    <row r="1322" spans="1:23">
      <c r="A1322" s="27">
        <v>45856</v>
      </c>
      <c r="B1322" t="s">
        <v>1298</v>
      </c>
      <c r="C1322" t="s">
        <v>1598</v>
      </c>
      <c r="D1322" t="s">
        <v>3880</v>
      </c>
      <c r="E1322" t="s">
        <v>1547</v>
      </c>
      <c r="F1322" t="s">
        <v>3848</v>
      </c>
      <c r="G1322" t="s">
        <v>1633</v>
      </c>
      <c r="H1322" t="s">
        <v>1804</v>
      </c>
      <c r="I1322" t="s">
        <v>1805</v>
      </c>
      <c r="J1322" t="s">
        <v>1784</v>
      </c>
      <c r="K1322" t="s">
        <v>1806</v>
      </c>
      <c r="L1322" t="s">
        <v>1756</v>
      </c>
      <c r="M1322" t="s">
        <v>1299</v>
      </c>
      <c r="N1322">
        <v>60</v>
      </c>
      <c r="O1322" t="s">
        <v>16</v>
      </c>
      <c r="P1322" t="s">
        <v>19</v>
      </c>
      <c r="Q1322" t="s">
        <v>163</v>
      </c>
      <c r="R1322" t="s">
        <v>12</v>
      </c>
      <c r="S1322">
        <v>4</v>
      </c>
      <c r="T1322">
        <v>627.73</v>
      </c>
      <c r="U1322">
        <v>0.11</v>
      </c>
      <c r="V1322">
        <v>2234.7188000000001</v>
      </c>
      <c r="W1322" t="s">
        <v>1826</v>
      </c>
    </row>
    <row r="1323" spans="1:23">
      <c r="A1323" s="27">
        <v>45857</v>
      </c>
      <c r="B1323" t="s">
        <v>1304</v>
      </c>
      <c r="C1323" t="s">
        <v>1696</v>
      </c>
      <c r="D1323" t="s">
        <v>3935</v>
      </c>
      <c r="E1323" t="s">
        <v>1563</v>
      </c>
      <c r="F1323" t="s">
        <v>3854</v>
      </c>
      <c r="G1323" t="s">
        <v>1741</v>
      </c>
      <c r="H1323" t="s">
        <v>1782</v>
      </c>
      <c r="I1323" t="s">
        <v>1783</v>
      </c>
      <c r="J1323" t="s">
        <v>1784</v>
      </c>
      <c r="K1323" t="s">
        <v>1785</v>
      </c>
      <c r="L1323" t="s">
        <v>1772</v>
      </c>
      <c r="M1323" t="s">
        <v>4000</v>
      </c>
      <c r="N1323">
        <v>60</v>
      </c>
      <c r="O1323" t="s">
        <v>9</v>
      </c>
      <c r="P1323" t="s">
        <v>19</v>
      </c>
      <c r="Q1323" t="s">
        <v>201</v>
      </c>
      <c r="R1323" t="s">
        <v>12</v>
      </c>
      <c r="S1323">
        <v>3</v>
      </c>
      <c r="T1323">
        <v>943.24</v>
      </c>
      <c r="U1323">
        <v>0.21</v>
      </c>
      <c r="V1323">
        <v>2235.4787999999999</v>
      </c>
      <c r="W1323" t="s">
        <v>1826</v>
      </c>
    </row>
    <row r="1324" spans="1:23">
      <c r="A1324" s="27">
        <v>45860</v>
      </c>
      <c r="B1324" t="s">
        <v>1005</v>
      </c>
      <c r="C1324" t="s">
        <v>1543</v>
      </c>
      <c r="D1324" t="s">
        <v>3838</v>
      </c>
      <c r="E1324" t="s">
        <v>1563</v>
      </c>
      <c r="F1324" t="s">
        <v>3839</v>
      </c>
      <c r="G1324" t="s">
        <v>1731</v>
      </c>
      <c r="H1324" t="s">
        <v>1769</v>
      </c>
      <c r="I1324" t="s">
        <v>1770</v>
      </c>
      <c r="J1324" t="s">
        <v>1763</v>
      </c>
      <c r="K1324" t="s">
        <v>1771</v>
      </c>
      <c r="L1324" t="s">
        <v>1772</v>
      </c>
      <c r="M1324" t="s">
        <v>1006</v>
      </c>
      <c r="N1324">
        <v>54</v>
      </c>
      <c r="O1324" t="s">
        <v>9</v>
      </c>
      <c r="P1324" t="s">
        <v>19</v>
      </c>
      <c r="Q1324" t="s">
        <v>324</v>
      </c>
      <c r="R1324" t="s">
        <v>12</v>
      </c>
      <c r="S1324">
        <v>3</v>
      </c>
      <c r="T1324">
        <v>819.93</v>
      </c>
      <c r="U1324">
        <v>0.08</v>
      </c>
      <c r="V1324">
        <v>2263.0068000000001</v>
      </c>
      <c r="W1324" t="s">
        <v>1826</v>
      </c>
    </row>
    <row r="1325" spans="1:23">
      <c r="A1325" s="27">
        <v>45861</v>
      </c>
      <c r="B1325" t="s">
        <v>1092</v>
      </c>
      <c r="C1325" t="s">
        <v>1662</v>
      </c>
      <c r="D1325" t="s">
        <v>3917</v>
      </c>
      <c r="E1325" t="s">
        <v>1566</v>
      </c>
      <c r="F1325" t="s">
        <v>3856</v>
      </c>
      <c r="G1325" t="s">
        <v>1573</v>
      </c>
      <c r="H1325" t="s">
        <v>1797</v>
      </c>
      <c r="I1325" t="s">
        <v>1798</v>
      </c>
      <c r="J1325" t="s">
        <v>1754</v>
      </c>
      <c r="K1325" t="s">
        <v>129</v>
      </c>
      <c r="L1325" t="s">
        <v>1756</v>
      </c>
      <c r="M1325" t="s">
        <v>1093</v>
      </c>
      <c r="N1325">
        <v>55</v>
      </c>
      <c r="O1325" t="s">
        <v>9</v>
      </c>
      <c r="P1325" t="s">
        <v>19</v>
      </c>
      <c r="Q1325" t="s">
        <v>287</v>
      </c>
      <c r="R1325" t="s">
        <v>12</v>
      </c>
      <c r="S1325">
        <v>4</v>
      </c>
      <c r="T1325">
        <v>651.36</v>
      </c>
      <c r="U1325">
        <v>0.13</v>
      </c>
      <c r="V1325">
        <v>2266.7328000000002</v>
      </c>
      <c r="W1325" t="s">
        <v>1829</v>
      </c>
    </row>
    <row r="1326" spans="1:23">
      <c r="A1326" s="27">
        <v>45862</v>
      </c>
      <c r="B1326" t="s">
        <v>788</v>
      </c>
      <c r="C1326" t="s">
        <v>1692</v>
      </c>
      <c r="D1326" t="s">
        <v>3933</v>
      </c>
      <c r="E1326" t="s">
        <v>1566</v>
      </c>
      <c r="F1326" t="s">
        <v>3856</v>
      </c>
      <c r="G1326" t="s">
        <v>1689</v>
      </c>
      <c r="H1326" t="s">
        <v>1757</v>
      </c>
      <c r="I1326" t="s">
        <v>1758</v>
      </c>
      <c r="J1326" t="s">
        <v>1759</v>
      </c>
      <c r="K1326" t="s">
        <v>1760</v>
      </c>
      <c r="L1326" t="s">
        <v>1756</v>
      </c>
      <c r="M1326" t="s">
        <v>789</v>
      </c>
      <c r="N1326">
        <v>58</v>
      </c>
      <c r="O1326" t="s">
        <v>9</v>
      </c>
      <c r="P1326" t="s">
        <v>19</v>
      </c>
      <c r="Q1326" t="s">
        <v>845</v>
      </c>
      <c r="R1326" t="s">
        <v>12</v>
      </c>
      <c r="S1326">
        <v>4</v>
      </c>
      <c r="T1326">
        <v>640.97</v>
      </c>
      <c r="U1326">
        <v>0.11</v>
      </c>
      <c r="V1326">
        <v>2281.8532</v>
      </c>
      <c r="W1326" t="s">
        <v>1826</v>
      </c>
    </row>
    <row r="1327" spans="1:23">
      <c r="A1327" s="27">
        <v>45863</v>
      </c>
      <c r="B1327" t="s">
        <v>1513</v>
      </c>
      <c r="C1327" t="s">
        <v>1736</v>
      </c>
      <c r="D1327" t="s">
        <v>3955</v>
      </c>
      <c r="E1327" t="s">
        <v>1558</v>
      </c>
      <c r="F1327" t="s">
        <v>3850</v>
      </c>
      <c r="G1327" t="s">
        <v>1579</v>
      </c>
      <c r="H1327" t="s">
        <v>1789</v>
      </c>
      <c r="I1327" t="s">
        <v>1790</v>
      </c>
      <c r="J1327" t="s">
        <v>1754</v>
      </c>
      <c r="K1327" t="s">
        <v>1791</v>
      </c>
      <c r="L1327" t="s">
        <v>1772</v>
      </c>
      <c r="M1327" t="s">
        <v>1514</v>
      </c>
      <c r="N1327">
        <v>59</v>
      </c>
      <c r="O1327" t="s">
        <v>16</v>
      </c>
      <c r="P1327" t="s">
        <v>19</v>
      </c>
      <c r="Q1327" t="s">
        <v>588</v>
      </c>
      <c r="R1327" t="s">
        <v>12</v>
      </c>
      <c r="S1327">
        <v>4</v>
      </c>
      <c r="T1327">
        <v>731.72</v>
      </c>
      <c r="U1327">
        <v>0.22</v>
      </c>
      <c r="V1327">
        <v>2282.9663999999998</v>
      </c>
      <c r="W1327" t="s">
        <v>1824</v>
      </c>
    </row>
    <row r="1328" spans="1:23">
      <c r="A1328" s="27">
        <v>45863</v>
      </c>
      <c r="B1328" t="s">
        <v>1422</v>
      </c>
      <c r="C1328" t="s">
        <v>1702</v>
      </c>
      <c r="D1328" t="s">
        <v>3938</v>
      </c>
      <c r="E1328" t="s">
        <v>1563</v>
      </c>
      <c r="F1328" t="s">
        <v>3866</v>
      </c>
      <c r="G1328" t="s">
        <v>1695</v>
      </c>
      <c r="H1328" t="s">
        <v>1797</v>
      </c>
      <c r="I1328" t="s">
        <v>1798</v>
      </c>
      <c r="J1328" t="s">
        <v>1754</v>
      </c>
      <c r="K1328" t="s">
        <v>129</v>
      </c>
      <c r="L1328" t="s">
        <v>1756</v>
      </c>
      <c r="M1328" t="s">
        <v>1423</v>
      </c>
      <c r="N1328">
        <v>60</v>
      </c>
      <c r="O1328" t="s">
        <v>16</v>
      </c>
      <c r="P1328" t="s">
        <v>19</v>
      </c>
      <c r="Q1328" t="s">
        <v>62</v>
      </c>
      <c r="R1328" t="s">
        <v>12</v>
      </c>
      <c r="S1328">
        <v>3</v>
      </c>
      <c r="T1328">
        <v>865.96</v>
      </c>
      <c r="U1328">
        <v>0.12</v>
      </c>
      <c r="V1328">
        <v>2286.1343999999999</v>
      </c>
      <c r="W1328" t="s">
        <v>1824</v>
      </c>
    </row>
    <row r="1329" spans="1:23">
      <c r="A1329" s="27">
        <v>45863</v>
      </c>
      <c r="B1329" t="s">
        <v>1199</v>
      </c>
      <c r="C1329" t="s">
        <v>1650</v>
      </c>
      <c r="D1329" t="s">
        <v>3911</v>
      </c>
      <c r="E1329" t="s">
        <v>1563</v>
      </c>
      <c r="F1329" t="s">
        <v>3848</v>
      </c>
      <c r="G1329" t="s">
        <v>1625</v>
      </c>
      <c r="H1329" t="s">
        <v>1789</v>
      </c>
      <c r="I1329" t="s">
        <v>1790</v>
      </c>
      <c r="J1329" t="s">
        <v>1754</v>
      </c>
      <c r="K1329" t="s">
        <v>1791</v>
      </c>
      <c r="L1329" t="s">
        <v>1772</v>
      </c>
      <c r="M1329" t="s">
        <v>1200</v>
      </c>
      <c r="N1329">
        <v>52</v>
      </c>
      <c r="O1329" t="s">
        <v>16</v>
      </c>
      <c r="P1329" t="s">
        <v>19</v>
      </c>
      <c r="Q1329" t="s">
        <v>92</v>
      </c>
      <c r="R1329" t="s">
        <v>12</v>
      </c>
      <c r="S1329">
        <v>3</v>
      </c>
      <c r="T1329">
        <v>918.26</v>
      </c>
      <c r="U1329">
        <v>0.17</v>
      </c>
      <c r="V1329">
        <v>2286.4674</v>
      </c>
      <c r="W1329" t="s">
        <v>1826</v>
      </c>
    </row>
    <row r="1330" spans="1:23">
      <c r="A1330" s="27">
        <v>45863</v>
      </c>
      <c r="B1330" t="s">
        <v>681</v>
      </c>
      <c r="C1330" t="s">
        <v>1632</v>
      </c>
      <c r="D1330" t="s">
        <v>3900</v>
      </c>
      <c r="E1330" t="s">
        <v>1563</v>
      </c>
      <c r="F1330" t="s">
        <v>3848</v>
      </c>
      <c r="G1330" t="s">
        <v>1625</v>
      </c>
      <c r="H1330" t="s">
        <v>1782</v>
      </c>
      <c r="I1330" t="s">
        <v>1783</v>
      </c>
      <c r="J1330" t="s">
        <v>1784</v>
      </c>
      <c r="K1330" t="s">
        <v>1785</v>
      </c>
      <c r="L1330" t="s">
        <v>1772</v>
      </c>
      <c r="M1330" t="s">
        <v>682</v>
      </c>
      <c r="N1330">
        <v>50</v>
      </c>
      <c r="O1330" t="s">
        <v>16</v>
      </c>
      <c r="P1330" t="s">
        <v>19</v>
      </c>
      <c r="Q1330" t="s">
        <v>163</v>
      </c>
      <c r="R1330" t="s">
        <v>12</v>
      </c>
      <c r="S1330">
        <v>3</v>
      </c>
      <c r="T1330">
        <v>779.5</v>
      </c>
      <c r="U1330">
        <v>0.02</v>
      </c>
      <c r="V1330">
        <v>2291.73</v>
      </c>
      <c r="W1330" t="s">
        <v>1826</v>
      </c>
    </row>
    <row r="1331" spans="1:23">
      <c r="A1331" s="27">
        <v>45864</v>
      </c>
      <c r="B1331" t="s">
        <v>1392</v>
      </c>
      <c r="C1331" t="s">
        <v>1674</v>
      </c>
      <c r="D1331" t="s">
        <v>3923</v>
      </c>
      <c r="E1331" t="s">
        <v>1558</v>
      </c>
      <c r="F1331" t="s">
        <v>3850</v>
      </c>
      <c r="G1331" t="s">
        <v>1735</v>
      </c>
      <c r="H1331" t="s">
        <v>1792</v>
      </c>
      <c r="I1331" t="s">
        <v>1793</v>
      </c>
      <c r="J1331" t="s">
        <v>1763</v>
      </c>
      <c r="K1331" t="s">
        <v>395</v>
      </c>
      <c r="L1331" t="s">
        <v>1772</v>
      </c>
      <c r="M1331" t="s">
        <v>1393</v>
      </c>
      <c r="N1331">
        <v>59</v>
      </c>
      <c r="O1331" t="s">
        <v>9</v>
      </c>
      <c r="P1331" t="s">
        <v>19</v>
      </c>
      <c r="Q1331" t="s">
        <v>39</v>
      </c>
      <c r="R1331" t="s">
        <v>12</v>
      </c>
      <c r="S1331">
        <v>4</v>
      </c>
      <c r="T1331">
        <v>592.67999999999995</v>
      </c>
      <c r="U1331">
        <v>0.03</v>
      </c>
      <c r="V1331">
        <v>2299.5983999999999</v>
      </c>
      <c r="W1331" t="s">
        <v>1829</v>
      </c>
    </row>
    <row r="1332" spans="1:23">
      <c r="A1332" s="27">
        <v>45867</v>
      </c>
      <c r="B1332" t="s">
        <v>1246</v>
      </c>
      <c r="C1332" t="s">
        <v>1740</v>
      </c>
      <c r="D1332" t="s">
        <v>3957</v>
      </c>
      <c r="E1332" t="s">
        <v>1547</v>
      </c>
      <c r="F1332" t="s">
        <v>3843</v>
      </c>
      <c r="G1332" t="s">
        <v>1545</v>
      </c>
      <c r="H1332" t="s">
        <v>1761</v>
      </c>
      <c r="I1332" t="s">
        <v>1762</v>
      </c>
      <c r="J1332" t="s">
        <v>1763</v>
      </c>
      <c r="K1332" t="s">
        <v>1764</v>
      </c>
      <c r="L1332" t="s">
        <v>1765</v>
      </c>
      <c r="M1332" t="s">
        <v>1247</v>
      </c>
      <c r="N1332">
        <v>57</v>
      </c>
      <c r="O1332" t="s">
        <v>16</v>
      </c>
      <c r="P1332" t="s">
        <v>19</v>
      </c>
      <c r="Q1332" t="s">
        <v>81</v>
      </c>
      <c r="R1332" t="s">
        <v>12</v>
      </c>
      <c r="S1332">
        <v>4</v>
      </c>
      <c r="T1332">
        <v>827.09</v>
      </c>
      <c r="U1332">
        <v>0.3</v>
      </c>
      <c r="V1332">
        <v>2315.8519999999999</v>
      </c>
      <c r="W1332" t="s">
        <v>1824</v>
      </c>
    </row>
    <row r="1333" spans="1:23">
      <c r="A1333" s="27">
        <v>45868</v>
      </c>
      <c r="B1333" t="s">
        <v>696</v>
      </c>
      <c r="C1333" t="s">
        <v>1572</v>
      </c>
      <c r="D1333" t="s">
        <v>3860</v>
      </c>
      <c r="E1333" t="s">
        <v>1558</v>
      </c>
      <c r="F1333" t="s">
        <v>3861</v>
      </c>
      <c r="G1333" t="s">
        <v>1679</v>
      </c>
      <c r="H1333" t="s">
        <v>1810</v>
      </c>
      <c r="I1333" t="s">
        <v>1811</v>
      </c>
      <c r="J1333" t="s">
        <v>1754</v>
      </c>
      <c r="K1333" t="s">
        <v>1812</v>
      </c>
      <c r="L1333" t="s">
        <v>1756</v>
      </c>
      <c r="M1333" t="s">
        <v>697</v>
      </c>
      <c r="N1333">
        <v>61</v>
      </c>
      <c r="O1333" t="s">
        <v>9</v>
      </c>
      <c r="P1333" t="s">
        <v>19</v>
      </c>
      <c r="Q1333" t="s">
        <v>184</v>
      </c>
      <c r="R1333" t="s">
        <v>12</v>
      </c>
      <c r="S1333">
        <v>3</v>
      </c>
      <c r="T1333">
        <v>877.71</v>
      </c>
      <c r="U1333">
        <v>0.12</v>
      </c>
      <c r="V1333">
        <v>2317.1543999999999</v>
      </c>
      <c r="W1333" t="s">
        <v>1826</v>
      </c>
    </row>
    <row r="1334" spans="1:23">
      <c r="A1334" s="27">
        <v>45868</v>
      </c>
      <c r="B1334" t="s">
        <v>972</v>
      </c>
      <c r="C1334" t="s">
        <v>1712</v>
      </c>
      <c r="D1334" t="s">
        <v>3943</v>
      </c>
      <c r="E1334" t="s">
        <v>1566</v>
      </c>
      <c r="F1334" t="s">
        <v>3856</v>
      </c>
      <c r="G1334" t="s">
        <v>1599</v>
      </c>
      <c r="H1334" t="s">
        <v>1786</v>
      </c>
      <c r="I1334" t="s">
        <v>1787</v>
      </c>
      <c r="J1334" t="s">
        <v>1763</v>
      </c>
      <c r="K1334" t="s">
        <v>1788</v>
      </c>
      <c r="L1334" t="s">
        <v>1756</v>
      </c>
      <c r="M1334" t="s">
        <v>973</v>
      </c>
      <c r="N1334">
        <v>60</v>
      </c>
      <c r="O1334" t="s">
        <v>16</v>
      </c>
      <c r="P1334" t="s">
        <v>19</v>
      </c>
      <c r="Q1334" t="s">
        <v>287</v>
      </c>
      <c r="R1334" t="s">
        <v>12</v>
      </c>
      <c r="S1334">
        <v>4</v>
      </c>
      <c r="T1334">
        <v>752.48</v>
      </c>
      <c r="U1334">
        <v>0.23</v>
      </c>
      <c r="V1334">
        <v>2317.6383999999998</v>
      </c>
      <c r="W1334" t="s">
        <v>1826</v>
      </c>
    </row>
    <row r="1335" spans="1:23">
      <c r="A1335" s="27">
        <v>45869</v>
      </c>
      <c r="B1335" t="s">
        <v>1343</v>
      </c>
      <c r="C1335" t="s">
        <v>1676</v>
      </c>
      <c r="D1335" t="s">
        <v>3924</v>
      </c>
      <c r="E1335" t="s">
        <v>1558</v>
      </c>
      <c r="F1335" t="s">
        <v>3906</v>
      </c>
      <c r="G1335" t="s">
        <v>1554</v>
      </c>
      <c r="H1335" t="s">
        <v>1769</v>
      </c>
      <c r="I1335" t="s">
        <v>1770</v>
      </c>
      <c r="J1335" t="s">
        <v>1763</v>
      </c>
      <c r="K1335" t="s">
        <v>1771</v>
      </c>
      <c r="L1335" t="s">
        <v>1772</v>
      </c>
      <c r="M1335" t="s">
        <v>1344</v>
      </c>
      <c r="N1335">
        <v>51</v>
      </c>
      <c r="O1335" t="s">
        <v>16</v>
      </c>
      <c r="P1335" t="s">
        <v>19</v>
      </c>
      <c r="Q1335" t="s">
        <v>117</v>
      </c>
      <c r="R1335" t="s">
        <v>12</v>
      </c>
      <c r="S1335">
        <v>4</v>
      </c>
      <c r="T1335">
        <v>779.25</v>
      </c>
      <c r="U1335">
        <v>0.25</v>
      </c>
      <c r="V1335">
        <v>2337.75</v>
      </c>
      <c r="W1335" t="s">
        <v>1824</v>
      </c>
    </row>
    <row r="1336" spans="1:23">
      <c r="A1336" s="27">
        <v>45872</v>
      </c>
      <c r="B1336" t="s">
        <v>422</v>
      </c>
      <c r="C1336" t="s">
        <v>1668</v>
      </c>
      <c r="D1336" t="s">
        <v>3920</v>
      </c>
      <c r="E1336" t="s">
        <v>1558</v>
      </c>
      <c r="F1336" t="s">
        <v>3909</v>
      </c>
      <c r="G1336" t="s">
        <v>1653</v>
      </c>
      <c r="H1336" t="s">
        <v>1794</v>
      </c>
      <c r="I1336" t="s">
        <v>1795</v>
      </c>
      <c r="J1336" t="s">
        <v>1759</v>
      </c>
      <c r="K1336" t="s">
        <v>1796</v>
      </c>
      <c r="L1336" t="s">
        <v>1772</v>
      </c>
      <c r="M1336" t="s">
        <v>423</v>
      </c>
      <c r="N1336">
        <v>50</v>
      </c>
      <c r="O1336" t="s">
        <v>9</v>
      </c>
      <c r="P1336" t="s">
        <v>19</v>
      </c>
      <c r="Q1336" t="s">
        <v>96</v>
      </c>
      <c r="R1336" t="s">
        <v>12</v>
      </c>
      <c r="S1336">
        <v>4</v>
      </c>
      <c r="T1336">
        <v>755.82</v>
      </c>
      <c r="U1336">
        <v>0.22</v>
      </c>
      <c r="V1336">
        <v>2358.1583999999998</v>
      </c>
      <c r="W1336" t="s">
        <v>1829</v>
      </c>
    </row>
    <row r="1337" spans="1:23">
      <c r="A1337" s="27">
        <v>45875</v>
      </c>
      <c r="B1337" t="s">
        <v>1211</v>
      </c>
      <c r="C1337" t="s">
        <v>1644</v>
      </c>
      <c r="D1337" t="s">
        <v>3907</v>
      </c>
      <c r="E1337" t="s">
        <v>1563</v>
      </c>
      <c r="F1337" t="s">
        <v>3848</v>
      </c>
      <c r="G1337" t="s">
        <v>1681</v>
      </c>
      <c r="H1337" t="s">
        <v>1776</v>
      </c>
      <c r="I1337" t="s">
        <v>1777</v>
      </c>
      <c r="J1337" t="s">
        <v>1754</v>
      </c>
      <c r="K1337" t="s">
        <v>1778</v>
      </c>
      <c r="L1337" t="s">
        <v>1772</v>
      </c>
      <c r="M1337" t="s">
        <v>1212</v>
      </c>
      <c r="N1337">
        <v>53</v>
      </c>
      <c r="O1337" t="s">
        <v>9</v>
      </c>
      <c r="P1337" t="s">
        <v>19</v>
      </c>
      <c r="Q1337" t="s">
        <v>58</v>
      </c>
      <c r="R1337" t="s">
        <v>12</v>
      </c>
      <c r="S1337">
        <v>4</v>
      </c>
      <c r="T1337">
        <v>826.55</v>
      </c>
      <c r="U1337">
        <v>0.28000000000000003</v>
      </c>
      <c r="V1337">
        <v>2380.4639999999999</v>
      </c>
      <c r="W1337" t="s">
        <v>1826</v>
      </c>
    </row>
    <row r="1338" spans="1:23">
      <c r="A1338" s="27">
        <v>45875</v>
      </c>
      <c r="B1338" t="s">
        <v>1023</v>
      </c>
      <c r="C1338" t="s">
        <v>1740</v>
      </c>
      <c r="D1338" t="s">
        <v>3957</v>
      </c>
      <c r="E1338" t="s">
        <v>1547</v>
      </c>
      <c r="F1338" t="s">
        <v>3843</v>
      </c>
      <c r="G1338" t="s">
        <v>1651</v>
      </c>
      <c r="H1338" t="s">
        <v>1773</v>
      </c>
      <c r="I1338" t="s">
        <v>1774</v>
      </c>
      <c r="J1338" t="s">
        <v>1759</v>
      </c>
      <c r="K1338" t="s">
        <v>1775</v>
      </c>
      <c r="L1338" t="s">
        <v>1765</v>
      </c>
      <c r="M1338" t="s">
        <v>1024</v>
      </c>
      <c r="N1338">
        <v>60</v>
      </c>
      <c r="O1338" t="s">
        <v>9</v>
      </c>
      <c r="P1338" t="s">
        <v>19</v>
      </c>
      <c r="Q1338" t="s">
        <v>81</v>
      </c>
      <c r="R1338" t="s">
        <v>12</v>
      </c>
      <c r="S1338">
        <v>3</v>
      </c>
      <c r="T1338">
        <v>882.84</v>
      </c>
      <c r="U1338">
        <v>0.1</v>
      </c>
      <c r="V1338">
        <v>2383.6680000000001</v>
      </c>
      <c r="W1338" t="s">
        <v>1824</v>
      </c>
    </row>
    <row r="1339" spans="1:23">
      <c r="A1339" s="27">
        <v>45875</v>
      </c>
      <c r="B1339" t="s">
        <v>1304</v>
      </c>
      <c r="C1339" t="s">
        <v>1686</v>
      </c>
      <c r="D1339" t="s">
        <v>3930</v>
      </c>
      <c r="E1339" t="s">
        <v>1547</v>
      </c>
      <c r="F1339" t="s">
        <v>3846</v>
      </c>
      <c r="G1339" t="s">
        <v>1589</v>
      </c>
      <c r="H1339" t="s">
        <v>1804</v>
      </c>
      <c r="I1339" t="s">
        <v>1805</v>
      </c>
      <c r="J1339" t="s">
        <v>1784</v>
      </c>
      <c r="K1339" t="s">
        <v>1806</v>
      </c>
      <c r="L1339" t="s">
        <v>1756</v>
      </c>
      <c r="M1339" t="s">
        <v>4000</v>
      </c>
      <c r="N1339">
        <v>60</v>
      </c>
      <c r="O1339" t="s">
        <v>9</v>
      </c>
      <c r="P1339" t="s">
        <v>19</v>
      </c>
      <c r="Q1339" t="s">
        <v>58</v>
      </c>
      <c r="R1339" t="s">
        <v>12</v>
      </c>
      <c r="S1339">
        <v>3</v>
      </c>
      <c r="T1339">
        <v>847.21</v>
      </c>
      <c r="U1339">
        <v>0.06</v>
      </c>
      <c r="V1339">
        <v>2389.1322</v>
      </c>
      <c r="W1339" t="s">
        <v>1829</v>
      </c>
    </row>
    <row r="1340" spans="1:23">
      <c r="A1340" s="27">
        <v>45875</v>
      </c>
      <c r="B1340" t="s">
        <v>314</v>
      </c>
      <c r="C1340" t="s">
        <v>1656</v>
      </c>
      <c r="D1340" t="s">
        <v>3914</v>
      </c>
      <c r="E1340" t="s">
        <v>1566</v>
      </c>
      <c r="F1340" t="s">
        <v>3848</v>
      </c>
      <c r="G1340" t="s">
        <v>1623</v>
      </c>
      <c r="H1340" t="s">
        <v>1794</v>
      </c>
      <c r="I1340" t="s">
        <v>1795</v>
      </c>
      <c r="J1340" t="s">
        <v>1759</v>
      </c>
      <c r="K1340" t="s">
        <v>1796</v>
      </c>
      <c r="L1340" t="s">
        <v>1772</v>
      </c>
      <c r="M1340" t="s">
        <v>3989</v>
      </c>
      <c r="N1340">
        <v>58</v>
      </c>
      <c r="O1340" t="s">
        <v>16</v>
      </c>
      <c r="P1340" t="s">
        <v>19</v>
      </c>
      <c r="Q1340" t="s">
        <v>217</v>
      </c>
      <c r="R1340" t="s">
        <v>12</v>
      </c>
      <c r="S1340">
        <v>4</v>
      </c>
      <c r="T1340">
        <v>705.12</v>
      </c>
      <c r="U1340">
        <v>0.15</v>
      </c>
      <c r="V1340">
        <v>2397.4079999999999</v>
      </c>
      <c r="W1340" t="s">
        <v>1824</v>
      </c>
    </row>
    <row r="1341" spans="1:23">
      <c r="A1341" s="27">
        <v>45876</v>
      </c>
      <c r="B1341" t="s">
        <v>247</v>
      </c>
      <c r="C1341" t="s">
        <v>1568</v>
      </c>
      <c r="D1341" t="s">
        <v>3857</v>
      </c>
      <c r="E1341" t="s">
        <v>1544</v>
      </c>
      <c r="F1341" t="s">
        <v>3858</v>
      </c>
      <c r="G1341" t="s">
        <v>1657</v>
      </c>
      <c r="H1341" t="s">
        <v>1766</v>
      </c>
      <c r="I1341" t="s">
        <v>1767</v>
      </c>
      <c r="J1341" t="s">
        <v>1759</v>
      </c>
      <c r="K1341" t="s">
        <v>1768</v>
      </c>
      <c r="L1341" t="s">
        <v>1765</v>
      </c>
      <c r="M1341" t="s">
        <v>248</v>
      </c>
      <c r="N1341">
        <v>58</v>
      </c>
      <c r="O1341" t="s">
        <v>9</v>
      </c>
      <c r="P1341" t="s">
        <v>19</v>
      </c>
      <c r="Q1341" t="s">
        <v>313</v>
      </c>
      <c r="R1341" t="s">
        <v>12</v>
      </c>
      <c r="S1341">
        <v>3</v>
      </c>
      <c r="T1341">
        <v>900.63</v>
      </c>
      <c r="U1341">
        <v>0.11</v>
      </c>
      <c r="V1341">
        <v>2404.6821</v>
      </c>
      <c r="W1341" t="s">
        <v>1824</v>
      </c>
    </row>
    <row r="1342" spans="1:23">
      <c r="A1342" s="27">
        <v>45876</v>
      </c>
      <c r="B1342" t="s">
        <v>1472</v>
      </c>
      <c r="C1342" t="s">
        <v>1580</v>
      </c>
      <c r="D1342" t="s">
        <v>3867</v>
      </c>
      <c r="E1342" t="s">
        <v>1558</v>
      </c>
      <c r="F1342" t="s">
        <v>3868</v>
      </c>
      <c r="G1342" t="s">
        <v>1677</v>
      </c>
      <c r="H1342" t="s">
        <v>1792</v>
      </c>
      <c r="I1342" t="s">
        <v>1793</v>
      </c>
      <c r="J1342" t="s">
        <v>1763</v>
      </c>
      <c r="K1342" t="s">
        <v>395</v>
      </c>
      <c r="L1342" t="s">
        <v>1772</v>
      </c>
      <c r="M1342" t="s">
        <v>4002</v>
      </c>
      <c r="N1342">
        <v>59</v>
      </c>
      <c r="O1342" t="s">
        <v>9</v>
      </c>
      <c r="P1342" t="s">
        <v>19</v>
      </c>
      <c r="Q1342" t="s">
        <v>267</v>
      </c>
      <c r="R1342" t="s">
        <v>12</v>
      </c>
      <c r="S1342">
        <v>4</v>
      </c>
      <c r="T1342">
        <v>640.23</v>
      </c>
      <c r="U1342">
        <v>0.06</v>
      </c>
      <c r="V1342">
        <v>2407.2647999999999</v>
      </c>
      <c r="W1342" t="s">
        <v>1829</v>
      </c>
    </row>
    <row r="1343" spans="1:23">
      <c r="A1343" s="27">
        <v>45880</v>
      </c>
      <c r="B1343" t="s">
        <v>839</v>
      </c>
      <c r="C1343" t="s">
        <v>1572</v>
      </c>
      <c r="D1343" t="s">
        <v>3860</v>
      </c>
      <c r="E1343" t="s">
        <v>1558</v>
      </c>
      <c r="F1343" t="s">
        <v>3861</v>
      </c>
      <c r="G1343" t="s">
        <v>1689</v>
      </c>
      <c r="H1343" t="s">
        <v>1810</v>
      </c>
      <c r="I1343" t="s">
        <v>1811</v>
      </c>
      <c r="J1343" t="s">
        <v>1754</v>
      </c>
      <c r="K1343" t="s">
        <v>1812</v>
      </c>
      <c r="L1343" t="s">
        <v>1756</v>
      </c>
      <c r="M1343" t="s">
        <v>840</v>
      </c>
      <c r="N1343">
        <v>50</v>
      </c>
      <c r="O1343" t="s">
        <v>9</v>
      </c>
      <c r="P1343" t="s">
        <v>19</v>
      </c>
      <c r="Q1343" t="s">
        <v>74</v>
      </c>
      <c r="R1343" t="s">
        <v>12</v>
      </c>
      <c r="S1343">
        <v>4</v>
      </c>
      <c r="T1343">
        <v>700.98</v>
      </c>
      <c r="U1343">
        <v>0.12</v>
      </c>
      <c r="V1343">
        <v>2467.4495999999999</v>
      </c>
      <c r="W1343" t="s">
        <v>1824</v>
      </c>
    </row>
    <row r="1344" spans="1:23">
      <c r="A1344" s="27">
        <v>45880</v>
      </c>
      <c r="B1344" t="s">
        <v>699</v>
      </c>
      <c r="C1344" t="s">
        <v>1682</v>
      </c>
      <c r="D1344" t="s">
        <v>3927</v>
      </c>
      <c r="E1344" t="s">
        <v>1563</v>
      </c>
      <c r="F1344" t="s">
        <v>3848</v>
      </c>
      <c r="G1344" t="s">
        <v>1729</v>
      </c>
      <c r="H1344" t="s">
        <v>1813</v>
      </c>
      <c r="I1344" t="s">
        <v>1814</v>
      </c>
      <c r="J1344" t="s">
        <v>1754</v>
      </c>
      <c r="K1344" t="s">
        <v>1815</v>
      </c>
      <c r="L1344" t="s">
        <v>1772</v>
      </c>
      <c r="M1344" t="s">
        <v>700</v>
      </c>
      <c r="N1344">
        <v>50</v>
      </c>
      <c r="O1344" t="s">
        <v>16</v>
      </c>
      <c r="P1344" t="s">
        <v>19</v>
      </c>
      <c r="Q1344" t="s">
        <v>217</v>
      </c>
      <c r="R1344" t="s">
        <v>12</v>
      </c>
      <c r="S1344">
        <v>3</v>
      </c>
      <c r="T1344">
        <v>968.88</v>
      </c>
      <c r="U1344">
        <v>0.15</v>
      </c>
      <c r="V1344">
        <v>2470.6439999999998</v>
      </c>
      <c r="W1344" t="s">
        <v>1826</v>
      </c>
    </row>
    <row r="1345" spans="1:23">
      <c r="A1345" s="27">
        <v>45881</v>
      </c>
      <c r="B1345" t="s">
        <v>713</v>
      </c>
      <c r="C1345" t="s">
        <v>1738</v>
      </c>
      <c r="D1345" t="s">
        <v>3956</v>
      </c>
      <c r="E1345" t="s">
        <v>1566</v>
      </c>
      <c r="F1345" t="s">
        <v>3848</v>
      </c>
      <c r="G1345" t="s">
        <v>1731</v>
      </c>
      <c r="H1345" t="s">
        <v>1794</v>
      </c>
      <c r="I1345" t="s">
        <v>1795</v>
      </c>
      <c r="J1345" t="s">
        <v>1759</v>
      </c>
      <c r="K1345" t="s">
        <v>1796</v>
      </c>
      <c r="L1345" t="s">
        <v>1772</v>
      </c>
      <c r="M1345" t="s">
        <v>714</v>
      </c>
      <c r="N1345">
        <v>50</v>
      </c>
      <c r="O1345" t="s">
        <v>16</v>
      </c>
      <c r="P1345" t="s">
        <v>19</v>
      </c>
      <c r="Q1345" t="s">
        <v>88</v>
      </c>
      <c r="R1345" t="s">
        <v>12</v>
      </c>
      <c r="S1345">
        <v>4</v>
      </c>
      <c r="T1345">
        <v>816.29</v>
      </c>
      <c r="U1345">
        <v>0.24</v>
      </c>
      <c r="V1345">
        <v>2481.5216</v>
      </c>
      <c r="W1345" t="s">
        <v>1826</v>
      </c>
    </row>
    <row r="1346" spans="1:23">
      <c r="A1346" s="27">
        <v>45882</v>
      </c>
      <c r="B1346" t="s">
        <v>198</v>
      </c>
      <c r="C1346" t="s">
        <v>1610</v>
      </c>
      <c r="D1346" t="s">
        <v>3886</v>
      </c>
      <c r="E1346" t="s">
        <v>1566</v>
      </c>
      <c r="F1346" t="s">
        <v>3887</v>
      </c>
      <c r="G1346" t="s">
        <v>1635</v>
      </c>
      <c r="H1346" t="s">
        <v>1792</v>
      </c>
      <c r="I1346" t="s">
        <v>1793</v>
      </c>
      <c r="J1346" t="s">
        <v>1763</v>
      </c>
      <c r="K1346" t="s">
        <v>395</v>
      </c>
      <c r="L1346" t="s">
        <v>1772</v>
      </c>
      <c r="M1346" t="s">
        <v>199</v>
      </c>
      <c r="N1346">
        <v>55</v>
      </c>
      <c r="O1346" t="s">
        <v>9</v>
      </c>
      <c r="P1346" t="s">
        <v>19</v>
      </c>
      <c r="Q1346" t="s">
        <v>250</v>
      </c>
      <c r="R1346" t="s">
        <v>12</v>
      </c>
      <c r="S1346">
        <v>4</v>
      </c>
      <c r="T1346">
        <v>862.25</v>
      </c>
      <c r="U1346">
        <v>0.28000000000000003</v>
      </c>
      <c r="V1346">
        <v>2483.2800000000002</v>
      </c>
      <c r="W1346" t="s">
        <v>1824</v>
      </c>
    </row>
    <row r="1347" spans="1:23">
      <c r="A1347" s="27">
        <v>45882</v>
      </c>
      <c r="B1347" t="s">
        <v>990</v>
      </c>
      <c r="C1347" t="s">
        <v>1676</v>
      </c>
      <c r="D1347" t="s">
        <v>3924</v>
      </c>
      <c r="E1347" t="s">
        <v>1558</v>
      </c>
      <c r="F1347" t="s">
        <v>3906</v>
      </c>
      <c r="G1347" t="s">
        <v>1601</v>
      </c>
      <c r="H1347" t="s">
        <v>1773</v>
      </c>
      <c r="I1347" t="s">
        <v>1774</v>
      </c>
      <c r="J1347" t="s">
        <v>1759</v>
      </c>
      <c r="K1347" t="s">
        <v>1775</v>
      </c>
      <c r="L1347" t="s">
        <v>1765</v>
      </c>
      <c r="M1347" t="s">
        <v>991</v>
      </c>
      <c r="N1347">
        <v>53</v>
      </c>
      <c r="O1347" t="s">
        <v>16</v>
      </c>
      <c r="P1347" t="s">
        <v>19</v>
      </c>
      <c r="Q1347" t="s">
        <v>237</v>
      </c>
      <c r="R1347" t="s">
        <v>12</v>
      </c>
      <c r="S1347">
        <v>4</v>
      </c>
      <c r="T1347">
        <v>839.65</v>
      </c>
      <c r="U1347">
        <v>0.26</v>
      </c>
      <c r="V1347">
        <v>2485.364</v>
      </c>
      <c r="W1347" t="s">
        <v>1829</v>
      </c>
    </row>
    <row r="1348" spans="1:23">
      <c r="A1348" s="27">
        <v>45883</v>
      </c>
      <c r="B1348" t="s">
        <v>1513</v>
      </c>
      <c r="C1348" t="s">
        <v>1672</v>
      </c>
      <c r="D1348" t="s">
        <v>3922</v>
      </c>
      <c r="E1348" t="s">
        <v>1563</v>
      </c>
      <c r="F1348" t="s">
        <v>3839</v>
      </c>
      <c r="G1348" t="s">
        <v>1599</v>
      </c>
      <c r="H1348" t="s">
        <v>1801</v>
      </c>
      <c r="I1348" t="s">
        <v>1802</v>
      </c>
      <c r="J1348" t="s">
        <v>1759</v>
      </c>
      <c r="K1348" t="s">
        <v>1803</v>
      </c>
      <c r="L1348" t="s">
        <v>1756</v>
      </c>
      <c r="M1348" t="s">
        <v>1514</v>
      </c>
      <c r="N1348">
        <v>59</v>
      </c>
      <c r="O1348" t="s">
        <v>16</v>
      </c>
      <c r="P1348" t="s">
        <v>19</v>
      </c>
      <c r="Q1348" t="s">
        <v>317</v>
      </c>
      <c r="R1348" t="s">
        <v>12</v>
      </c>
      <c r="S1348">
        <v>3</v>
      </c>
      <c r="T1348">
        <v>920.82</v>
      </c>
      <c r="U1348">
        <v>0.1</v>
      </c>
      <c r="V1348">
        <v>2486.2139999999999</v>
      </c>
      <c r="W1348" t="s">
        <v>1826</v>
      </c>
    </row>
    <row r="1349" spans="1:23">
      <c r="A1349" s="27">
        <v>45883</v>
      </c>
      <c r="B1349" t="s">
        <v>292</v>
      </c>
      <c r="C1349" t="s">
        <v>1726</v>
      </c>
      <c r="D1349" t="s">
        <v>3950</v>
      </c>
      <c r="E1349" t="s">
        <v>1558</v>
      </c>
      <c r="F1349" t="s">
        <v>3906</v>
      </c>
      <c r="G1349" t="s">
        <v>1581</v>
      </c>
      <c r="H1349" t="s">
        <v>1801</v>
      </c>
      <c r="I1349" t="s">
        <v>1802</v>
      </c>
      <c r="J1349" t="s">
        <v>1759</v>
      </c>
      <c r="K1349" t="s">
        <v>1803</v>
      </c>
      <c r="L1349" t="s">
        <v>1756</v>
      </c>
      <c r="M1349" t="s">
        <v>293</v>
      </c>
      <c r="N1349">
        <v>61</v>
      </c>
      <c r="O1349" t="s">
        <v>16</v>
      </c>
      <c r="P1349" t="s">
        <v>19</v>
      </c>
      <c r="Q1349" t="s">
        <v>287</v>
      </c>
      <c r="R1349" t="s">
        <v>12</v>
      </c>
      <c r="S1349">
        <v>3</v>
      </c>
      <c r="T1349">
        <v>882.05</v>
      </c>
      <c r="U1349">
        <v>0.06</v>
      </c>
      <c r="V1349">
        <v>2487.3809999999989</v>
      </c>
      <c r="W1349" t="s">
        <v>1824</v>
      </c>
    </row>
    <row r="1350" spans="1:23">
      <c r="A1350" s="27">
        <v>45884</v>
      </c>
      <c r="B1350" t="s">
        <v>1397</v>
      </c>
      <c r="C1350" t="s">
        <v>1666</v>
      </c>
      <c r="D1350" t="s">
        <v>3919</v>
      </c>
      <c r="E1350" t="s">
        <v>1558</v>
      </c>
      <c r="F1350" t="s">
        <v>3861</v>
      </c>
      <c r="G1350" t="s">
        <v>1705</v>
      </c>
      <c r="H1350" t="s">
        <v>1779</v>
      </c>
      <c r="I1350" t="s">
        <v>1780</v>
      </c>
      <c r="J1350" t="s">
        <v>1763</v>
      </c>
      <c r="K1350" t="s">
        <v>1781</v>
      </c>
      <c r="L1350" t="s">
        <v>1772</v>
      </c>
      <c r="M1350" t="s">
        <v>1398</v>
      </c>
      <c r="N1350">
        <v>60</v>
      </c>
      <c r="O1350" t="s">
        <v>16</v>
      </c>
      <c r="P1350" t="s">
        <v>19</v>
      </c>
      <c r="Q1350" t="s">
        <v>88</v>
      </c>
      <c r="R1350" t="s">
        <v>12</v>
      </c>
      <c r="S1350">
        <v>3</v>
      </c>
      <c r="T1350">
        <v>836.4</v>
      </c>
      <c r="U1350">
        <v>0</v>
      </c>
      <c r="V1350">
        <v>2509.1999999999998</v>
      </c>
      <c r="W1350" t="s">
        <v>1829</v>
      </c>
    </row>
    <row r="1351" spans="1:23">
      <c r="A1351" s="27">
        <v>45885</v>
      </c>
      <c r="B1351" t="s">
        <v>735</v>
      </c>
      <c r="C1351" t="s">
        <v>1572</v>
      </c>
      <c r="D1351" t="s">
        <v>3860</v>
      </c>
      <c r="E1351" t="s">
        <v>1558</v>
      </c>
      <c r="F1351" t="s">
        <v>3861</v>
      </c>
      <c r="G1351" t="s">
        <v>1591</v>
      </c>
      <c r="H1351" t="s">
        <v>1810</v>
      </c>
      <c r="I1351" t="s">
        <v>1811</v>
      </c>
      <c r="J1351" t="s">
        <v>1754</v>
      </c>
      <c r="K1351" t="s">
        <v>1812</v>
      </c>
      <c r="L1351" t="s">
        <v>1756</v>
      </c>
      <c r="M1351" t="s">
        <v>736</v>
      </c>
      <c r="N1351">
        <v>52</v>
      </c>
      <c r="O1351" t="s">
        <v>16</v>
      </c>
      <c r="P1351" t="s">
        <v>19</v>
      </c>
      <c r="Q1351" t="s">
        <v>11</v>
      </c>
      <c r="R1351" t="s">
        <v>12</v>
      </c>
      <c r="S1351">
        <v>4</v>
      </c>
      <c r="T1351">
        <v>705.64</v>
      </c>
      <c r="U1351">
        <v>0.11</v>
      </c>
      <c r="V1351">
        <v>2512.0783999999999</v>
      </c>
      <c r="W1351" t="s">
        <v>1829</v>
      </c>
    </row>
    <row r="1352" spans="1:23">
      <c r="A1352" s="27">
        <v>45886</v>
      </c>
      <c r="B1352" t="s">
        <v>221</v>
      </c>
      <c r="C1352" t="s">
        <v>1716</v>
      </c>
      <c r="D1352" t="s">
        <v>3945</v>
      </c>
      <c r="E1352" t="s">
        <v>1544</v>
      </c>
      <c r="F1352" t="s">
        <v>3929</v>
      </c>
      <c r="G1352" t="s">
        <v>1713</v>
      </c>
      <c r="H1352" t="s">
        <v>1797</v>
      </c>
      <c r="I1352" t="s">
        <v>1798</v>
      </c>
      <c r="J1352" t="s">
        <v>1754</v>
      </c>
      <c r="K1352" t="s">
        <v>129</v>
      </c>
      <c r="L1352" t="s">
        <v>1756</v>
      </c>
      <c r="M1352" t="s">
        <v>222</v>
      </c>
      <c r="N1352">
        <v>53</v>
      </c>
      <c r="O1352" t="s">
        <v>9</v>
      </c>
      <c r="P1352" t="s">
        <v>19</v>
      </c>
      <c r="Q1352" t="s">
        <v>434</v>
      </c>
      <c r="R1352" t="s">
        <v>12</v>
      </c>
      <c r="S1352">
        <v>3</v>
      </c>
      <c r="T1352">
        <v>904.96</v>
      </c>
      <c r="U1352">
        <v>7.0000000000000007E-2</v>
      </c>
      <c r="V1352">
        <v>2524.8384000000001</v>
      </c>
      <c r="W1352" t="s">
        <v>1824</v>
      </c>
    </row>
    <row r="1353" spans="1:23">
      <c r="A1353" s="27">
        <v>45886</v>
      </c>
      <c r="B1353" t="s">
        <v>914</v>
      </c>
      <c r="C1353" t="s">
        <v>1551</v>
      </c>
      <c r="D1353" t="s">
        <v>3844</v>
      </c>
      <c r="E1353" t="s">
        <v>1547</v>
      </c>
      <c r="F1353" t="s">
        <v>3843</v>
      </c>
      <c r="G1353" t="s">
        <v>1743</v>
      </c>
      <c r="H1353" t="s">
        <v>1786</v>
      </c>
      <c r="I1353" t="s">
        <v>1787</v>
      </c>
      <c r="J1353" t="s">
        <v>1763</v>
      </c>
      <c r="K1353" t="s">
        <v>1788</v>
      </c>
      <c r="L1353" t="s">
        <v>1756</v>
      </c>
      <c r="M1353" t="s">
        <v>915</v>
      </c>
      <c r="N1353">
        <v>58</v>
      </c>
      <c r="O1353" t="s">
        <v>9</v>
      </c>
      <c r="P1353" t="s">
        <v>19</v>
      </c>
      <c r="Q1353" t="s">
        <v>113</v>
      </c>
      <c r="R1353" t="s">
        <v>12</v>
      </c>
      <c r="S1353">
        <v>4</v>
      </c>
      <c r="T1353">
        <v>758.49</v>
      </c>
      <c r="U1353">
        <v>0.16</v>
      </c>
      <c r="V1353">
        <v>2548.5264000000002</v>
      </c>
      <c r="W1353" t="s">
        <v>1829</v>
      </c>
    </row>
    <row r="1354" spans="1:23">
      <c r="A1354" s="27">
        <v>45890</v>
      </c>
      <c r="B1354" t="s">
        <v>121</v>
      </c>
      <c r="C1354" t="s">
        <v>1716</v>
      </c>
      <c r="D1354" t="s">
        <v>3945</v>
      </c>
      <c r="E1354" t="s">
        <v>1544</v>
      </c>
      <c r="F1354" t="s">
        <v>3929</v>
      </c>
      <c r="G1354" t="s">
        <v>1548</v>
      </c>
      <c r="H1354" t="s">
        <v>1773</v>
      </c>
      <c r="I1354" t="s">
        <v>1774</v>
      </c>
      <c r="J1354" t="s">
        <v>1759</v>
      </c>
      <c r="K1354" t="s">
        <v>1775</v>
      </c>
      <c r="L1354" t="s">
        <v>1765</v>
      </c>
      <c r="M1354" t="s">
        <v>122</v>
      </c>
      <c r="N1354">
        <v>54</v>
      </c>
      <c r="O1354" t="s">
        <v>16</v>
      </c>
      <c r="P1354" t="s">
        <v>19</v>
      </c>
      <c r="Q1354" t="s">
        <v>18</v>
      </c>
      <c r="R1354" t="s">
        <v>12</v>
      </c>
      <c r="S1354">
        <v>3</v>
      </c>
      <c r="T1354">
        <v>923.38</v>
      </c>
      <c r="U1354">
        <v>7.0000000000000007E-2</v>
      </c>
      <c r="V1354">
        <v>2576.2302</v>
      </c>
      <c r="W1354" t="s">
        <v>1829</v>
      </c>
    </row>
    <row r="1355" spans="1:23">
      <c r="A1355" s="27">
        <v>45895</v>
      </c>
      <c r="B1355" t="s">
        <v>396</v>
      </c>
      <c r="C1355" t="s">
        <v>1678</v>
      </c>
      <c r="D1355" t="s">
        <v>3925</v>
      </c>
      <c r="E1355" t="s">
        <v>1566</v>
      </c>
      <c r="F1355" t="s">
        <v>3856</v>
      </c>
      <c r="G1355" t="s">
        <v>1705</v>
      </c>
      <c r="H1355" t="s">
        <v>1789</v>
      </c>
      <c r="I1355" t="s">
        <v>1790</v>
      </c>
      <c r="J1355" t="s">
        <v>1754</v>
      </c>
      <c r="K1355" t="s">
        <v>1791</v>
      </c>
      <c r="L1355" t="s">
        <v>1772</v>
      </c>
      <c r="M1355" t="s">
        <v>397</v>
      </c>
      <c r="N1355">
        <v>51</v>
      </c>
      <c r="O1355" t="s">
        <v>9</v>
      </c>
      <c r="P1355" t="s">
        <v>19</v>
      </c>
      <c r="Q1355" t="s">
        <v>22</v>
      </c>
      <c r="R1355" t="s">
        <v>12</v>
      </c>
      <c r="S1355">
        <v>4</v>
      </c>
      <c r="T1355">
        <v>704.49</v>
      </c>
      <c r="U1355">
        <v>0.05</v>
      </c>
      <c r="V1355">
        <v>2677.0619999999999</v>
      </c>
      <c r="W1355" t="s">
        <v>1829</v>
      </c>
    </row>
    <row r="1356" spans="1:23">
      <c r="A1356" s="27">
        <v>45897</v>
      </c>
      <c r="B1356" t="s">
        <v>1026</v>
      </c>
      <c r="C1356" t="s">
        <v>1622</v>
      </c>
      <c r="D1356" t="s">
        <v>3893</v>
      </c>
      <c r="E1356" t="s">
        <v>1547</v>
      </c>
      <c r="F1356" t="s">
        <v>3894</v>
      </c>
      <c r="G1356" t="s">
        <v>1573</v>
      </c>
      <c r="H1356" t="s">
        <v>1792</v>
      </c>
      <c r="I1356" t="s">
        <v>1793</v>
      </c>
      <c r="J1356" t="s">
        <v>1763</v>
      </c>
      <c r="K1356" t="s">
        <v>395</v>
      </c>
      <c r="L1356" t="s">
        <v>1772</v>
      </c>
      <c r="M1356" t="s">
        <v>1027</v>
      </c>
      <c r="N1356">
        <v>58</v>
      </c>
      <c r="O1356" t="s">
        <v>16</v>
      </c>
      <c r="P1356" t="s">
        <v>19</v>
      </c>
      <c r="Q1356" t="s">
        <v>66</v>
      </c>
      <c r="R1356" t="s">
        <v>12</v>
      </c>
      <c r="S1356">
        <v>3</v>
      </c>
      <c r="T1356">
        <v>995.38</v>
      </c>
      <c r="U1356">
        <v>0.1</v>
      </c>
      <c r="V1356">
        <v>2687.5259999999998</v>
      </c>
      <c r="W1356" t="s">
        <v>1826</v>
      </c>
    </row>
    <row r="1357" spans="1:23">
      <c r="A1357" s="27">
        <v>45898</v>
      </c>
      <c r="B1357" t="s">
        <v>198</v>
      </c>
      <c r="C1357" t="s">
        <v>1670</v>
      </c>
      <c r="D1357" t="s">
        <v>3921</v>
      </c>
      <c r="E1357" t="s">
        <v>1566</v>
      </c>
      <c r="F1357" t="s">
        <v>3872</v>
      </c>
      <c r="G1357" t="s">
        <v>1617</v>
      </c>
      <c r="H1357" t="s">
        <v>1792</v>
      </c>
      <c r="I1357" t="s">
        <v>1793</v>
      </c>
      <c r="J1357" t="s">
        <v>1763</v>
      </c>
      <c r="K1357" t="s">
        <v>395</v>
      </c>
      <c r="L1357" t="s">
        <v>1772</v>
      </c>
      <c r="M1357" t="s">
        <v>199</v>
      </c>
      <c r="N1357">
        <v>55</v>
      </c>
      <c r="O1357" t="s">
        <v>9</v>
      </c>
      <c r="P1357" t="s">
        <v>19</v>
      </c>
      <c r="Q1357" t="s">
        <v>140</v>
      </c>
      <c r="R1357" t="s">
        <v>12</v>
      </c>
      <c r="S1357">
        <v>3</v>
      </c>
      <c r="T1357">
        <v>945.37</v>
      </c>
      <c r="U1357">
        <v>0.05</v>
      </c>
      <c r="V1357">
        <v>2694.3045000000002</v>
      </c>
      <c r="W1357" t="s">
        <v>1824</v>
      </c>
    </row>
    <row r="1358" spans="1:23">
      <c r="A1358" s="27">
        <v>45899</v>
      </c>
      <c r="B1358" t="s">
        <v>435</v>
      </c>
      <c r="C1358" t="s">
        <v>1708</v>
      </c>
      <c r="D1358" t="s">
        <v>3941</v>
      </c>
      <c r="E1358" t="s">
        <v>1544</v>
      </c>
      <c r="F1358" t="s">
        <v>3858</v>
      </c>
      <c r="G1358" t="s">
        <v>1591</v>
      </c>
      <c r="H1358" t="s">
        <v>1761</v>
      </c>
      <c r="I1358" t="s">
        <v>1762</v>
      </c>
      <c r="J1358" t="s">
        <v>1763</v>
      </c>
      <c r="K1358" t="s">
        <v>1764</v>
      </c>
      <c r="L1358" t="s">
        <v>1765</v>
      </c>
      <c r="M1358" t="s">
        <v>436</v>
      </c>
      <c r="N1358">
        <v>62</v>
      </c>
      <c r="O1358" t="s">
        <v>16</v>
      </c>
      <c r="P1358" t="s">
        <v>19</v>
      </c>
      <c r="Q1358" t="s">
        <v>96</v>
      </c>
      <c r="R1358" t="s">
        <v>12</v>
      </c>
      <c r="S1358">
        <v>4</v>
      </c>
      <c r="T1358">
        <v>741.51</v>
      </c>
      <c r="U1358">
        <v>0.09</v>
      </c>
      <c r="V1358">
        <v>2699.0963999999999</v>
      </c>
      <c r="W1358" t="s">
        <v>1829</v>
      </c>
    </row>
    <row r="1359" spans="1:23">
      <c r="A1359" s="27">
        <v>45900</v>
      </c>
      <c r="B1359" t="s">
        <v>648</v>
      </c>
      <c r="C1359" t="s">
        <v>1572</v>
      </c>
      <c r="D1359" t="s">
        <v>3860</v>
      </c>
      <c r="E1359" t="s">
        <v>1558</v>
      </c>
      <c r="F1359" t="s">
        <v>3861</v>
      </c>
      <c r="G1359" t="s">
        <v>1548</v>
      </c>
      <c r="H1359" t="s">
        <v>1801</v>
      </c>
      <c r="I1359" t="s">
        <v>1802</v>
      </c>
      <c r="J1359" t="s">
        <v>1759</v>
      </c>
      <c r="K1359" t="s">
        <v>1803</v>
      </c>
      <c r="L1359" t="s">
        <v>1756</v>
      </c>
      <c r="M1359" t="s">
        <v>649</v>
      </c>
      <c r="N1359">
        <v>54</v>
      </c>
      <c r="O1359" t="s">
        <v>9</v>
      </c>
      <c r="P1359" t="s">
        <v>19</v>
      </c>
      <c r="Q1359" t="s">
        <v>324</v>
      </c>
      <c r="R1359" t="s">
        <v>12</v>
      </c>
      <c r="S1359">
        <v>4</v>
      </c>
      <c r="T1359">
        <v>889.47</v>
      </c>
      <c r="U1359">
        <v>0.24</v>
      </c>
      <c r="V1359">
        <v>2703.9888000000001</v>
      </c>
      <c r="W1359" t="s">
        <v>1829</v>
      </c>
    </row>
    <row r="1360" spans="1:23">
      <c r="A1360" s="27">
        <v>45903</v>
      </c>
      <c r="B1360" t="s">
        <v>181</v>
      </c>
      <c r="C1360" t="s">
        <v>1582</v>
      </c>
      <c r="D1360" t="s">
        <v>3869</v>
      </c>
      <c r="E1360" t="s">
        <v>1566</v>
      </c>
      <c r="F1360" t="s">
        <v>3848</v>
      </c>
      <c r="G1360" t="s">
        <v>1717</v>
      </c>
      <c r="H1360" t="s">
        <v>1813</v>
      </c>
      <c r="I1360" t="s">
        <v>1814</v>
      </c>
      <c r="J1360" t="s">
        <v>1754</v>
      </c>
      <c r="K1360" t="s">
        <v>1815</v>
      </c>
      <c r="L1360" t="s">
        <v>1772</v>
      </c>
      <c r="M1360" t="s">
        <v>182</v>
      </c>
      <c r="N1360">
        <v>54</v>
      </c>
      <c r="O1360" t="s">
        <v>16</v>
      </c>
      <c r="P1360" t="s">
        <v>19</v>
      </c>
      <c r="Q1360" t="s">
        <v>140</v>
      </c>
      <c r="R1360" t="s">
        <v>12</v>
      </c>
      <c r="S1360">
        <v>3</v>
      </c>
      <c r="T1360">
        <v>997.95</v>
      </c>
      <c r="U1360">
        <v>0.09</v>
      </c>
      <c r="V1360">
        <v>2724.4034999999999</v>
      </c>
      <c r="W1360" t="s">
        <v>1826</v>
      </c>
    </row>
    <row r="1361" spans="1:23">
      <c r="A1361" s="27">
        <v>45904</v>
      </c>
      <c r="B1361" t="s">
        <v>396</v>
      </c>
      <c r="C1361" t="s">
        <v>1614</v>
      </c>
      <c r="D1361" t="s">
        <v>3889</v>
      </c>
      <c r="E1361" t="s">
        <v>1544</v>
      </c>
      <c r="F1361" t="s">
        <v>3864</v>
      </c>
      <c r="G1361" t="s">
        <v>1715</v>
      </c>
      <c r="H1361" t="s">
        <v>1766</v>
      </c>
      <c r="I1361" t="s">
        <v>1767</v>
      </c>
      <c r="J1361" t="s">
        <v>1759</v>
      </c>
      <c r="K1361" t="s">
        <v>1768</v>
      </c>
      <c r="L1361" t="s">
        <v>1765</v>
      </c>
      <c r="M1361" t="s">
        <v>397</v>
      </c>
      <c r="N1361">
        <v>51</v>
      </c>
      <c r="O1361" t="s">
        <v>9</v>
      </c>
      <c r="P1361" t="s">
        <v>19</v>
      </c>
      <c r="Q1361" t="s">
        <v>74</v>
      </c>
      <c r="R1361" t="s">
        <v>12</v>
      </c>
      <c r="S1361">
        <v>4</v>
      </c>
      <c r="T1361">
        <v>695.97</v>
      </c>
      <c r="U1361">
        <v>0.02</v>
      </c>
      <c r="V1361">
        <v>2728.2024000000001</v>
      </c>
      <c r="W1361" t="s">
        <v>1829</v>
      </c>
    </row>
    <row r="1362" spans="1:23">
      <c r="A1362" s="27">
        <v>45905</v>
      </c>
      <c r="B1362" t="s">
        <v>785</v>
      </c>
      <c r="C1362" t="s">
        <v>1551</v>
      </c>
      <c r="D1362" t="s">
        <v>3844</v>
      </c>
      <c r="E1362" t="s">
        <v>1547</v>
      </c>
      <c r="F1362" t="s">
        <v>3843</v>
      </c>
      <c r="G1362" t="s">
        <v>1567</v>
      </c>
      <c r="H1362" t="s">
        <v>1797</v>
      </c>
      <c r="I1362" t="s">
        <v>1798</v>
      </c>
      <c r="J1362" t="s">
        <v>1754</v>
      </c>
      <c r="K1362" t="s">
        <v>129</v>
      </c>
      <c r="L1362" t="s">
        <v>1756</v>
      </c>
      <c r="M1362" t="s">
        <v>786</v>
      </c>
      <c r="N1362">
        <v>57</v>
      </c>
      <c r="O1362" t="s">
        <v>16</v>
      </c>
      <c r="P1362" t="s">
        <v>19</v>
      </c>
      <c r="Q1362" t="s">
        <v>39</v>
      </c>
      <c r="R1362" t="s">
        <v>12</v>
      </c>
      <c r="S1362">
        <v>4</v>
      </c>
      <c r="T1362">
        <v>785.41</v>
      </c>
      <c r="U1362">
        <v>0.13</v>
      </c>
      <c r="V1362">
        <v>2733.2267999999999</v>
      </c>
      <c r="W1362" t="s">
        <v>1824</v>
      </c>
    </row>
    <row r="1363" spans="1:23">
      <c r="A1363" s="27">
        <v>45908</v>
      </c>
      <c r="B1363" t="s">
        <v>1029</v>
      </c>
      <c r="C1363" t="s">
        <v>1546</v>
      </c>
      <c r="D1363" t="s">
        <v>3840</v>
      </c>
      <c r="E1363" t="s">
        <v>1547</v>
      </c>
      <c r="F1363" t="s">
        <v>3841</v>
      </c>
      <c r="G1363" t="s">
        <v>1603</v>
      </c>
      <c r="H1363" t="s">
        <v>1789</v>
      </c>
      <c r="I1363" t="s">
        <v>1790</v>
      </c>
      <c r="J1363" t="s">
        <v>1754</v>
      </c>
      <c r="K1363" t="s">
        <v>1791</v>
      </c>
      <c r="L1363" t="s">
        <v>1772</v>
      </c>
      <c r="M1363" t="s">
        <v>1030</v>
      </c>
      <c r="N1363">
        <v>62</v>
      </c>
      <c r="O1363" t="s">
        <v>16</v>
      </c>
      <c r="P1363" t="s">
        <v>19</v>
      </c>
      <c r="Q1363" t="s">
        <v>217</v>
      </c>
      <c r="R1363" t="s">
        <v>12</v>
      </c>
      <c r="S1363">
        <v>3</v>
      </c>
      <c r="T1363">
        <v>964.39</v>
      </c>
      <c r="U1363">
        <v>0.04</v>
      </c>
      <c r="V1363">
        <v>2777.4432000000002</v>
      </c>
      <c r="W1363" t="s">
        <v>1829</v>
      </c>
    </row>
    <row r="1364" spans="1:23">
      <c r="A1364" s="27">
        <v>45908</v>
      </c>
      <c r="B1364" t="s">
        <v>730</v>
      </c>
      <c r="C1364" t="s">
        <v>1560</v>
      </c>
      <c r="D1364" t="s">
        <v>3851</v>
      </c>
      <c r="E1364" t="s">
        <v>1544</v>
      </c>
      <c r="F1364" t="s">
        <v>3852</v>
      </c>
      <c r="G1364" t="s">
        <v>1585</v>
      </c>
      <c r="H1364" t="s">
        <v>1807</v>
      </c>
      <c r="I1364" t="s">
        <v>1808</v>
      </c>
      <c r="J1364" t="s">
        <v>1759</v>
      </c>
      <c r="K1364" t="s">
        <v>1809</v>
      </c>
      <c r="L1364" t="s">
        <v>1756</v>
      </c>
      <c r="M1364" t="s">
        <v>731</v>
      </c>
      <c r="N1364">
        <v>54</v>
      </c>
      <c r="O1364" t="s">
        <v>9</v>
      </c>
      <c r="P1364" t="s">
        <v>19</v>
      </c>
      <c r="Q1364" t="s">
        <v>39</v>
      </c>
      <c r="R1364" t="s">
        <v>12</v>
      </c>
      <c r="S1364">
        <v>4</v>
      </c>
      <c r="T1364">
        <v>716.39</v>
      </c>
      <c r="U1364">
        <v>0.03</v>
      </c>
      <c r="V1364">
        <v>2779.5931999999998</v>
      </c>
      <c r="W1364" t="s">
        <v>1829</v>
      </c>
    </row>
    <row r="1365" spans="1:23">
      <c r="A1365" s="27">
        <v>45909</v>
      </c>
      <c r="B1365" t="s">
        <v>191</v>
      </c>
      <c r="C1365" t="s">
        <v>1744</v>
      </c>
      <c r="D1365" t="s">
        <v>3959</v>
      </c>
      <c r="E1365" t="s">
        <v>1563</v>
      </c>
      <c r="F1365" t="s">
        <v>3854</v>
      </c>
      <c r="G1365" t="s">
        <v>1617</v>
      </c>
      <c r="H1365" t="s">
        <v>1810</v>
      </c>
      <c r="I1365" t="s">
        <v>1811</v>
      </c>
      <c r="J1365" t="s">
        <v>1754</v>
      </c>
      <c r="K1365" t="s">
        <v>1812</v>
      </c>
      <c r="L1365" t="s">
        <v>1756</v>
      </c>
      <c r="M1365" t="s">
        <v>192</v>
      </c>
      <c r="N1365">
        <v>61</v>
      </c>
      <c r="O1365" t="s">
        <v>16</v>
      </c>
      <c r="P1365" t="s">
        <v>19</v>
      </c>
      <c r="Q1365" t="s">
        <v>233</v>
      </c>
      <c r="R1365" t="s">
        <v>12</v>
      </c>
      <c r="S1365">
        <v>3</v>
      </c>
      <c r="T1365">
        <v>981.69</v>
      </c>
      <c r="U1365">
        <v>0.05</v>
      </c>
      <c r="V1365">
        <v>2797.8164999999999</v>
      </c>
      <c r="W1365" t="s">
        <v>1829</v>
      </c>
    </row>
    <row r="1366" spans="1:23">
      <c r="A1366" s="27">
        <v>45910</v>
      </c>
      <c r="B1366" t="s">
        <v>1524</v>
      </c>
      <c r="C1366" t="s">
        <v>1726</v>
      </c>
      <c r="D1366" t="s">
        <v>3950</v>
      </c>
      <c r="E1366" t="s">
        <v>1558</v>
      </c>
      <c r="F1366" t="s">
        <v>3906</v>
      </c>
      <c r="G1366" t="s">
        <v>1691</v>
      </c>
      <c r="H1366" t="s">
        <v>1794</v>
      </c>
      <c r="I1366" t="s">
        <v>1795</v>
      </c>
      <c r="J1366" t="s">
        <v>1759</v>
      </c>
      <c r="K1366" t="s">
        <v>1796</v>
      </c>
      <c r="L1366" t="s">
        <v>1772</v>
      </c>
      <c r="M1366" t="s">
        <v>1525</v>
      </c>
      <c r="N1366">
        <v>56</v>
      </c>
      <c r="O1366" t="s">
        <v>9</v>
      </c>
      <c r="P1366" t="s">
        <v>19</v>
      </c>
      <c r="Q1366" t="s">
        <v>845</v>
      </c>
      <c r="R1366" t="s">
        <v>12</v>
      </c>
      <c r="S1366">
        <v>4</v>
      </c>
      <c r="T1366">
        <v>706.67</v>
      </c>
      <c r="U1366">
        <v>0.01</v>
      </c>
      <c r="V1366">
        <v>2798.4132</v>
      </c>
      <c r="W1366" t="s">
        <v>1824</v>
      </c>
    </row>
    <row r="1367" spans="1:23">
      <c r="A1367" s="27">
        <v>45910</v>
      </c>
      <c r="B1367" t="s">
        <v>1414</v>
      </c>
      <c r="C1367" t="s">
        <v>1549</v>
      </c>
      <c r="D1367" t="s">
        <v>3842</v>
      </c>
      <c r="E1367" t="s">
        <v>1547</v>
      </c>
      <c r="F1367" t="s">
        <v>3843</v>
      </c>
      <c r="G1367" t="s">
        <v>1723</v>
      </c>
      <c r="H1367" t="s">
        <v>1799</v>
      </c>
      <c r="I1367" t="s">
        <v>1800</v>
      </c>
      <c r="J1367" t="s">
        <v>1763</v>
      </c>
      <c r="K1367" t="s">
        <v>207</v>
      </c>
      <c r="L1367" t="s">
        <v>1765</v>
      </c>
      <c r="M1367" t="s">
        <v>1415</v>
      </c>
      <c r="N1367">
        <v>62</v>
      </c>
      <c r="O1367" t="s">
        <v>16</v>
      </c>
      <c r="P1367" t="s">
        <v>19</v>
      </c>
      <c r="Q1367" t="s">
        <v>74</v>
      </c>
      <c r="R1367" t="s">
        <v>12</v>
      </c>
      <c r="S1367">
        <v>4</v>
      </c>
      <c r="T1367">
        <v>971.9</v>
      </c>
      <c r="U1367">
        <v>0.28000000000000003</v>
      </c>
      <c r="V1367">
        <v>2799.0720000000001</v>
      </c>
      <c r="W1367" t="s">
        <v>1826</v>
      </c>
    </row>
    <row r="1368" spans="1:23">
      <c r="A1368" s="27">
        <v>45914</v>
      </c>
      <c r="B1368" t="s">
        <v>1371</v>
      </c>
      <c r="C1368" t="s">
        <v>1734</v>
      </c>
      <c r="D1368" t="s">
        <v>3954</v>
      </c>
      <c r="E1368" t="s">
        <v>1563</v>
      </c>
      <c r="F1368" t="s">
        <v>3839</v>
      </c>
      <c r="G1368" t="s">
        <v>1627</v>
      </c>
      <c r="H1368" t="s">
        <v>1779</v>
      </c>
      <c r="I1368" t="s">
        <v>1780</v>
      </c>
      <c r="J1368" t="s">
        <v>1763</v>
      </c>
      <c r="K1368" t="s">
        <v>1781</v>
      </c>
      <c r="L1368" t="s">
        <v>1772</v>
      </c>
      <c r="M1368" t="s">
        <v>1372</v>
      </c>
      <c r="N1368">
        <v>51</v>
      </c>
      <c r="O1368" t="s">
        <v>9</v>
      </c>
      <c r="P1368" t="s">
        <v>19</v>
      </c>
      <c r="Q1368" t="s">
        <v>291</v>
      </c>
      <c r="R1368" t="s">
        <v>12</v>
      </c>
      <c r="S1368">
        <v>4</v>
      </c>
      <c r="T1368">
        <v>763.34</v>
      </c>
      <c r="U1368">
        <v>7.0000000000000007E-2</v>
      </c>
      <c r="V1368">
        <v>2839.6248000000001</v>
      </c>
      <c r="W1368" t="s">
        <v>1826</v>
      </c>
    </row>
    <row r="1369" spans="1:23">
      <c r="A1369" s="27">
        <v>45914</v>
      </c>
      <c r="B1369" t="s">
        <v>1240</v>
      </c>
      <c r="C1369" t="s">
        <v>1672</v>
      </c>
      <c r="D1369" t="s">
        <v>3922</v>
      </c>
      <c r="E1369" t="s">
        <v>1563</v>
      </c>
      <c r="F1369" t="s">
        <v>3839</v>
      </c>
      <c r="G1369" t="s">
        <v>1617</v>
      </c>
      <c r="H1369" t="s">
        <v>1799</v>
      </c>
      <c r="I1369" t="s">
        <v>1800</v>
      </c>
      <c r="J1369" t="s">
        <v>1763</v>
      </c>
      <c r="K1369" t="s">
        <v>207</v>
      </c>
      <c r="L1369" t="s">
        <v>1765</v>
      </c>
      <c r="M1369" t="s">
        <v>1241</v>
      </c>
      <c r="N1369">
        <v>54</v>
      </c>
      <c r="O1369" t="s">
        <v>9</v>
      </c>
      <c r="P1369" t="s">
        <v>19</v>
      </c>
      <c r="Q1369" t="s">
        <v>18</v>
      </c>
      <c r="R1369" t="s">
        <v>12</v>
      </c>
      <c r="S1369">
        <v>3</v>
      </c>
      <c r="T1369">
        <v>969.83</v>
      </c>
      <c r="U1369">
        <v>0.02</v>
      </c>
      <c r="V1369">
        <v>2851.3002000000001</v>
      </c>
      <c r="W1369" t="s">
        <v>1829</v>
      </c>
    </row>
    <row r="1370" spans="1:23">
      <c r="A1370" s="27">
        <v>45915</v>
      </c>
      <c r="B1370" t="s">
        <v>610</v>
      </c>
      <c r="C1370" t="s">
        <v>1560</v>
      </c>
      <c r="D1370" t="s">
        <v>3851</v>
      </c>
      <c r="E1370" t="s">
        <v>1544</v>
      </c>
      <c r="F1370" t="s">
        <v>3852</v>
      </c>
      <c r="G1370" t="s">
        <v>1552</v>
      </c>
      <c r="H1370" t="s">
        <v>1807</v>
      </c>
      <c r="I1370" t="s">
        <v>1808</v>
      </c>
      <c r="J1370" t="s">
        <v>1759</v>
      </c>
      <c r="K1370" t="s">
        <v>1809</v>
      </c>
      <c r="L1370" t="s">
        <v>1756</v>
      </c>
      <c r="M1370" t="s">
        <v>611</v>
      </c>
      <c r="N1370">
        <v>54</v>
      </c>
      <c r="O1370" t="s">
        <v>16</v>
      </c>
      <c r="P1370" t="s">
        <v>19</v>
      </c>
      <c r="Q1370" t="s">
        <v>171</v>
      </c>
      <c r="R1370" t="s">
        <v>12</v>
      </c>
      <c r="S1370">
        <v>4</v>
      </c>
      <c r="T1370">
        <v>929.26</v>
      </c>
      <c r="U1370">
        <v>0.23</v>
      </c>
      <c r="V1370">
        <v>2862.1208000000001</v>
      </c>
      <c r="W1370" t="s">
        <v>1826</v>
      </c>
    </row>
    <row r="1371" spans="1:23">
      <c r="A1371" s="27">
        <v>45916</v>
      </c>
      <c r="B1371" t="s">
        <v>27</v>
      </c>
      <c r="C1371" t="s">
        <v>1694</v>
      </c>
      <c r="D1371" t="s">
        <v>3934</v>
      </c>
      <c r="E1371" t="s">
        <v>1566</v>
      </c>
      <c r="F1371" t="s">
        <v>3887</v>
      </c>
      <c r="G1371" t="s">
        <v>1556</v>
      </c>
      <c r="H1371" t="s">
        <v>1769</v>
      </c>
      <c r="I1371" t="s">
        <v>1770</v>
      </c>
      <c r="J1371" t="s">
        <v>1763</v>
      </c>
      <c r="K1371" t="s">
        <v>1771</v>
      </c>
      <c r="L1371" t="s">
        <v>1772</v>
      </c>
      <c r="M1371" t="s">
        <v>28</v>
      </c>
      <c r="N1371">
        <v>64</v>
      </c>
      <c r="O1371" t="s">
        <v>16</v>
      </c>
      <c r="P1371" t="s">
        <v>19</v>
      </c>
      <c r="Q1371" t="s">
        <v>171</v>
      </c>
      <c r="R1371" t="s">
        <v>12</v>
      </c>
      <c r="S1371">
        <v>4</v>
      </c>
      <c r="T1371">
        <v>834.7</v>
      </c>
      <c r="U1371">
        <v>0.14000000000000001</v>
      </c>
      <c r="V1371">
        <v>2871.3679999999999</v>
      </c>
      <c r="W1371" t="s">
        <v>1829</v>
      </c>
    </row>
    <row r="1372" spans="1:23">
      <c r="A1372" s="27">
        <v>45916</v>
      </c>
      <c r="B1372" t="s">
        <v>929</v>
      </c>
      <c r="C1372" t="s">
        <v>1588</v>
      </c>
      <c r="D1372" t="s">
        <v>3873</v>
      </c>
      <c r="E1372" t="s">
        <v>1566</v>
      </c>
      <c r="F1372" t="s">
        <v>3848</v>
      </c>
      <c r="G1372" t="s">
        <v>1601</v>
      </c>
      <c r="H1372" t="s">
        <v>1779</v>
      </c>
      <c r="I1372" t="s">
        <v>1780</v>
      </c>
      <c r="J1372" t="s">
        <v>1763</v>
      </c>
      <c r="K1372" t="s">
        <v>1781</v>
      </c>
      <c r="L1372" t="s">
        <v>1772</v>
      </c>
      <c r="M1372" t="s">
        <v>930</v>
      </c>
      <c r="N1372">
        <v>56</v>
      </c>
      <c r="O1372" t="s">
        <v>16</v>
      </c>
      <c r="P1372" t="s">
        <v>19</v>
      </c>
      <c r="Q1372" t="s">
        <v>96</v>
      </c>
      <c r="R1372" t="s">
        <v>12</v>
      </c>
      <c r="S1372">
        <v>4</v>
      </c>
      <c r="T1372">
        <v>756.28</v>
      </c>
      <c r="U1372">
        <v>0.05</v>
      </c>
      <c r="V1372">
        <v>2873.864</v>
      </c>
      <c r="W1372" t="s">
        <v>1829</v>
      </c>
    </row>
    <row r="1373" spans="1:23">
      <c r="A1373" s="27">
        <v>45916</v>
      </c>
      <c r="B1373" t="s">
        <v>836</v>
      </c>
      <c r="C1373" t="s">
        <v>1656</v>
      </c>
      <c r="D1373" t="s">
        <v>3914</v>
      </c>
      <c r="E1373" t="s">
        <v>1566</v>
      </c>
      <c r="F1373" t="s">
        <v>3848</v>
      </c>
      <c r="G1373" t="s">
        <v>1703</v>
      </c>
      <c r="H1373" t="s">
        <v>1789</v>
      </c>
      <c r="I1373" t="s">
        <v>1790</v>
      </c>
      <c r="J1373" t="s">
        <v>1754</v>
      </c>
      <c r="K1373" t="s">
        <v>1791</v>
      </c>
      <c r="L1373" t="s">
        <v>1772</v>
      </c>
      <c r="M1373" t="s">
        <v>837</v>
      </c>
      <c r="N1373">
        <v>60</v>
      </c>
      <c r="O1373" t="s">
        <v>16</v>
      </c>
      <c r="P1373" t="s">
        <v>19</v>
      </c>
      <c r="Q1373" t="s">
        <v>113</v>
      </c>
      <c r="R1373" t="s">
        <v>12</v>
      </c>
      <c r="S1373">
        <v>3</v>
      </c>
      <c r="T1373">
        <v>977.55</v>
      </c>
      <c r="U1373">
        <v>0.02</v>
      </c>
      <c r="V1373">
        <v>2873.9969999999989</v>
      </c>
      <c r="W1373" t="s">
        <v>1829</v>
      </c>
    </row>
    <row r="1374" spans="1:23">
      <c r="A1374" s="27">
        <v>45916</v>
      </c>
      <c r="B1374" t="s">
        <v>1038</v>
      </c>
      <c r="C1374" t="s">
        <v>1632</v>
      </c>
      <c r="D1374" t="s">
        <v>3900</v>
      </c>
      <c r="E1374" t="s">
        <v>1563</v>
      </c>
      <c r="F1374" t="s">
        <v>3848</v>
      </c>
      <c r="G1374" t="s">
        <v>1659</v>
      </c>
      <c r="H1374" t="s">
        <v>1776</v>
      </c>
      <c r="I1374" t="s">
        <v>1777</v>
      </c>
      <c r="J1374" t="s">
        <v>1754</v>
      </c>
      <c r="K1374" t="s">
        <v>1778</v>
      </c>
      <c r="L1374" t="s">
        <v>1772</v>
      </c>
      <c r="M1374" t="s">
        <v>1039</v>
      </c>
      <c r="N1374">
        <v>54</v>
      </c>
      <c r="O1374" t="s">
        <v>9</v>
      </c>
      <c r="P1374" t="s">
        <v>19</v>
      </c>
      <c r="Q1374" t="s">
        <v>171</v>
      </c>
      <c r="R1374" t="s">
        <v>12</v>
      </c>
      <c r="S1374">
        <v>4</v>
      </c>
      <c r="T1374">
        <v>758.27</v>
      </c>
      <c r="U1374">
        <v>0.05</v>
      </c>
      <c r="V1374">
        <v>2881.4259999999999</v>
      </c>
      <c r="W1374" t="s">
        <v>1829</v>
      </c>
    </row>
    <row r="1375" spans="1:23">
      <c r="A1375" s="27">
        <v>45919</v>
      </c>
      <c r="B1375" t="s">
        <v>1190</v>
      </c>
      <c r="C1375" t="s">
        <v>1555</v>
      </c>
      <c r="D1375" t="s">
        <v>3847</v>
      </c>
      <c r="E1375" t="s">
        <v>1547</v>
      </c>
      <c r="F1375" t="s">
        <v>3848</v>
      </c>
      <c r="G1375" t="s">
        <v>1609</v>
      </c>
      <c r="H1375" t="s">
        <v>1766</v>
      </c>
      <c r="I1375" t="s">
        <v>1767</v>
      </c>
      <c r="J1375" t="s">
        <v>1759</v>
      </c>
      <c r="K1375" t="s">
        <v>1768</v>
      </c>
      <c r="L1375" t="s">
        <v>1765</v>
      </c>
      <c r="M1375" t="s">
        <v>1191</v>
      </c>
      <c r="N1375">
        <v>50</v>
      </c>
      <c r="O1375" t="s">
        <v>9</v>
      </c>
      <c r="P1375" t="s">
        <v>19</v>
      </c>
      <c r="Q1375" t="s">
        <v>233</v>
      </c>
      <c r="R1375" t="s">
        <v>12</v>
      </c>
      <c r="S1375">
        <v>4</v>
      </c>
      <c r="T1375">
        <v>852.71</v>
      </c>
      <c r="U1375">
        <v>0.14000000000000001</v>
      </c>
      <c r="V1375">
        <v>2933.3224</v>
      </c>
      <c r="W1375" t="s">
        <v>1824</v>
      </c>
    </row>
    <row r="1376" spans="1:23">
      <c r="A1376" s="27">
        <v>45921</v>
      </c>
      <c r="B1376" t="s">
        <v>681</v>
      </c>
      <c r="C1376" t="s">
        <v>1562</v>
      </c>
      <c r="D1376" t="s">
        <v>3853</v>
      </c>
      <c r="E1376" t="s">
        <v>1563</v>
      </c>
      <c r="F1376" t="s">
        <v>3854</v>
      </c>
      <c r="G1376" t="s">
        <v>1623</v>
      </c>
      <c r="H1376" t="s">
        <v>1782</v>
      </c>
      <c r="I1376" t="s">
        <v>1783</v>
      </c>
      <c r="J1376" t="s">
        <v>1784</v>
      </c>
      <c r="K1376" t="s">
        <v>1785</v>
      </c>
      <c r="L1376" t="s">
        <v>1772</v>
      </c>
      <c r="M1376" t="s">
        <v>682</v>
      </c>
      <c r="N1376">
        <v>50</v>
      </c>
      <c r="O1376" t="s">
        <v>16</v>
      </c>
      <c r="P1376" t="s">
        <v>19</v>
      </c>
      <c r="Q1376" t="s">
        <v>233</v>
      </c>
      <c r="R1376" t="s">
        <v>12</v>
      </c>
      <c r="S1376">
        <v>4</v>
      </c>
      <c r="T1376">
        <v>836.23</v>
      </c>
      <c r="U1376">
        <v>0.12</v>
      </c>
      <c r="V1376">
        <v>2943.5295999999998</v>
      </c>
      <c r="W1376" t="s">
        <v>1826</v>
      </c>
    </row>
    <row r="1377" spans="1:23">
      <c r="A1377" s="27">
        <v>45921</v>
      </c>
      <c r="B1377" t="s">
        <v>1246</v>
      </c>
      <c r="C1377" t="s">
        <v>1626</v>
      </c>
      <c r="D1377" t="s">
        <v>3896</v>
      </c>
      <c r="E1377" t="s">
        <v>1563</v>
      </c>
      <c r="F1377" t="s">
        <v>3897</v>
      </c>
      <c r="G1377" t="s">
        <v>1665</v>
      </c>
      <c r="H1377" t="s">
        <v>1769</v>
      </c>
      <c r="I1377" t="s">
        <v>1770</v>
      </c>
      <c r="J1377" t="s">
        <v>1763</v>
      </c>
      <c r="K1377" t="s">
        <v>1771</v>
      </c>
      <c r="L1377" t="s">
        <v>1772</v>
      </c>
      <c r="M1377" t="s">
        <v>1247</v>
      </c>
      <c r="N1377">
        <v>57</v>
      </c>
      <c r="O1377" t="s">
        <v>16</v>
      </c>
      <c r="P1377" t="s">
        <v>19</v>
      </c>
      <c r="Q1377" t="s">
        <v>317</v>
      </c>
      <c r="R1377" t="s">
        <v>12</v>
      </c>
      <c r="S1377">
        <v>4</v>
      </c>
      <c r="T1377">
        <v>983.38</v>
      </c>
      <c r="U1377">
        <v>0.25</v>
      </c>
      <c r="V1377">
        <v>2950.14</v>
      </c>
      <c r="W1377" t="s">
        <v>1826</v>
      </c>
    </row>
    <row r="1378" spans="1:23">
      <c r="A1378" s="27">
        <v>45921</v>
      </c>
      <c r="B1378" t="s">
        <v>963</v>
      </c>
      <c r="C1378" t="s">
        <v>1658</v>
      </c>
      <c r="D1378" t="s">
        <v>3915</v>
      </c>
      <c r="E1378" t="s">
        <v>1544</v>
      </c>
      <c r="F1378" t="s">
        <v>3864</v>
      </c>
      <c r="G1378" t="s">
        <v>1545</v>
      </c>
      <c r="H1378" t="s">
        <v>1804</v>
      </c>
      <c r="I1378" t="s">
        <v>1805</v>
      </c>
      <c r="J1378" t="s">
        <v>1784</v>
      </c>
      <c r="K1378" t="s">
        <v>1806</v>
      </c>
      <c r="L1378" t="s">
        <v>1756</v>
      </c>
      <c r="M1378" t="s">
        <v>964</v>
      </c>
      <c r="N1378">
        <v>64</v>
      </c>
      <c r="O1378" t="s">
        <v>9</v>
      </c>
      <c r="P1378" t="s">
        <v>19</v>
      </c>
      <c r="Q1378" t="s">
        <v>25</v>
      </c>
      <c r="R1378" t="s">
        <v>12</v>
      </c>
      <c r="S1378">
        <v>4</v>
      </c>
      <c r="T1378">
        <v>750.26</v>
      </c>
      <c r="U1378">
        <v>0.01</v>
      </c>
      <c r="V1378">
        <v>2971.0295999999998</v>
      </c>
      <c r="W1378" t="s">
        <v>1824</v>
      </c>
    </row>
    <row r="1379" spans="1:23">
      <c r="A1379" s="27">
        <v>45925</v>
      </c>
      <c r="B1379" t="s">
        <v>803</v>
      </c>
      <c r="C1379" t="s">
        <v>1680</v>
      </c>
      <c r="D1379" t="s">
        <v>3926</v>
      </c>
      <c r="E1379" t="s">
        <v>1558</v>
      </c>
      <c r="F1379" t="s">
        <v>3861</v>
      </c>
      <c r="G1379" t="s">
        <v>1665</v>
      </c>
      <c r="H1379" t="s">
        <v>1804</v>
      </c>
      <c r="I1379" t="s">
        <v>1805</v>
      </c>
      <c r="J1379" t="s">
        <v>1784</v>
      </c>
      <c r="K1379" t="s">
        <v>1806</v>
      </c>
      <c r="L1379" t="s">
        <v>1756</v>
      </c>
      <c r="M1379" t="s">
        <v>804</v>
      </c>
      <c r="N1379">
        <v>64</v>
      </c>
      <c r="O1379" t="s">
        <v>9</v>
      </c>
      <c r="P1379" t="s">
        <v>19</v>
      </c>
      <c r="Q1379" t="s">
        <v>434</v>
      </c>
      <c r="R1379" t="s">
        <v>12</v>
      </c>
      <c r="S1379">
        <v>4</v>
      </c>
      <c r="T1379">
        <v>805.99</v>
      </c>
      <c r="U1379">
        <v>0.06</v>
      </c>
      <c r="V1379">
        <v>3030.5223999999998</v>
      </c>
      <c r="W1379" t="s">
        <v>1826</v>
      </c>
    </row>
    <row r="1380" spans="1:23">
      <c r="A1380" s="27">
        <v>45926</v>
      </c>
      <c r="B1380" t="s">
        <v>1199</v>
      </c>
      <c r="C1380" t="s">
        <v>1708</v>
      </c>
      <c r="D1380" t="s">
        <v>3941</v>
      </c>
      <c r="E1380" t="s">
        <v>1544</v>
      </c>
      <c r="F1380" t="s">
        <v>3858</v>
      </c>
      <c r="G1380" t="s">
        <v>1647</v>
      </c>
      <c r="H1380" t="s">
        <v>1761</v>
      </c>
      <c r="I1380" t="s">
        <v>1762</v>
      </c>
      <c r="J1380" t="s">
        <v>1763</v>
      </c>
      <c r="K1380" t="s">
        <v>1764</v>
      </c>
      <c r="L1380" t="s">
        <v>1765</v>
      </c>
      <c r="M1380" t="s">
        <v>1200</v>
      </c>
      <c r="N1380">
        <v>52</v>
      </c>
      <c r="O1380" t="s">
        <v>16</v>
      </c>
      <c r="P1380" t="s">
        <v>19</v>
      </c>
      <c r="Q1380" t="s">
        <v>62</v>
      </c>
      <c r="R1380" t="s">
        <v>12</v>
      </c>
      <c r="S1380">
        <v>4</v>
      </c>
      <c r="T1380">
        <v>806.99</v>
      </c>
      <c r="U1380">
        <v>0.06</v>
      </c>
      <c r="V1380">
        <v>3034.2824000000001</v>
      </c>
      <c r="W1380" t="s">
        <v>1826</v>
      </c>
    </row>
    <row r="1381" spans="1:23">
      <c r="A1381" s="27">
        <v>45927</v>
      </c>
      <c r="B1381" t="s">
        <v>969</v>
      </c>
      <c r="C1381" t="s">
        <v>1734</v>
      </c>
      <c r="D1381" t="s">
        <v>3954</v>
      </c>
      <c r="E1381" t="s">
        <v>1563</v>
      </c>
      <c r="F1381" t="s">
        <v>3839</v>
      </c>
      <c r="G1381" t="s">
        <v>1715</v>
      </c>
      <c r="H1381" t="s">
        <v>1794</v>
      </c>
      <c r="I1381" t="s">
        <v>1795</v>
      </c>
      <c r="J1381" t="s">
        <v>1759</v>
      </c>
      <c r="K1381" t="s">
        <v>1796</v>
      </c>
      <c r="L1381" t="s">
        <v>1772</v>
      </c>
      <c r="M1381" t="s">
        <v>970</v>
      </c>
      <c r="N1381">
        <v>56</v>
      </c>
      <c r="O1381" t="s">
        <v>16</v>
      </c>
      <c r="P1381" t="s">
        <v>19</v>
      </c>
      <c r="Q1381" t="s">
        <v>81</v>
      </c>
      <c r="R1381" t="s">
        <v>12</v>
      </c>
      <c r="S1381">
        <v>4</v>
      </c>
      <c r="T1381">
        <v>986.41</v>
      </c>
      <c r="U1381">
        <v>0.22</v>
      </c>
      <c r="V1381">
        <v>3077.5992000000001</v>
      </c>
      <c r="W1381" t="s">
        <v>1824</v>
      </c>
    </row>
    <row r="1382" spans="1:23">
      <c r="A1382" s="27">
        <v>45927</v>
      </c>
      <c r="B1382" t="s">
        <v>690</v>
      </c>
      <c r="C1382" t="s">
        <v>1648</v>
      </c>
      <c r="D1382" t="s">
        <v>3910</v>
      </c>
      <c r="E1382" t="s">
        <v>1566</v>
      </c>
      <c r="F1382" t="s">
        <v>3856</v>
      </c>
      <c r="G1382" t="s">
        <v>1653</v>
      </c>
      <c r="H1382" t="s">
        <v>1769</v>
      </c>
      <c r="I1382" t="s">
        <v>1770</v>
      </c>
      <c r="J1382" t="s">
        <v>1763</v>
      </c>
      <c r="K1382" t="s">
        <v>1771</v>
      </c>
      <c r="L1382" t="s">
        <v>1772</v>
      </c>
      <c r="M1382" t="s">
        <v>691</v>
      </c>
      <c r="N1382">
        <v>63</v>
      </c>
      <c r="O1382" t="s">
        <v>16</v>
      </c>
      <c r="P1382" t="s">
        <v>19</v>
      </c>
      <c r="Q1382" t="s">
        <v>254</v>
      </c>
      <c r="R1382" t="s">
        <v>12</v>
      </c>
      <c r="S1382">
        <v>4</v>
      </c>
      <c r="T1382">
        <v>943.36</v>
      </c>
      <c r="U1382">
        <v>0.18</v>
      </c>
      <c r="V1382">
        <v>3094.2208000000001</v>
      </c>
      <c r="W1382" t="s">
        <v>1829</v>
      </c>
    </row>
    <row r="1383" spans="1:23">
      <c r="A1383" s="27">
        <v>45929</v>
      </c>
      <c r="B1383" t="s">
        <v>598</v>
      </c>
      <c r="C1383" t="s">
        <v>1674</v>
      </c>
      <c r="D1383" t="s">
        <v>3923</v>
      </c>
      <c r="E1383" t="s">
        <v>1558</v>
      </c>
      <c r="F1383" t="s">
        <v>3850</v>
      </c>
      <c r="G1383" t="s">
        <v>1731</v>
      </c>
      <c r="H1383" t="s">
        <v>1752</v>
      </c>
      <c r="I1383" t="s">
        <v>1753</v>
      </c>
      <c r="J1383" t="s">
        <v>1754</v>
      </c>
      <c r="K1383" t="s">
        <v>1755</v>
      </c>
      <c r="L1383" t="s">
        <v>1756</v>
      </c>
      <c r="M1383" t="s">
        <v>599</v>
      </c>
      <c r="N1383">
        <v>60</v>
      </c>
      <c r="O1383" t="s">
        <v>9</v>
      </c>
      <c r="P1383" t="s">
        <v>19</v>
      </c>
      <c r="Q1383" t="s">
        <v>51</v>
      </c>
      <c r="R1383" t="s">
        <v>12</v>
      </c>
      <c r="S1383">
        <v>4</v>
      </c>
      <c r="T1383">
        <v>925.95</v>
      </c>
      <c r="U1383">
        <v>0.16</v>
      </c>
      <c r="V1383">
        <v>3111.192</v>
      </c>
      <c r="W1383" t="s">
        <v>1824</v>
      </c>
    </row>
    <row r="1384" spans="1:23">
      <c r="A1384" s="27">
        <v>45929</v>
      </c>
      <c r="B1384" t="s">
        <v>208</v>
      </c>
      <c r="C1384" t="s">
        <v>1546</v>
      </c>
      <c r="D1384" t="s">
        <v>3840</v>
      </c>
      <c r="E1384" t="s">
        <v>1547</v>
      </c>
      <c r="F1384" t="s">
        <v>3841</v>
      </c>
      <c r="G1384" t="s">
        <v>1731</v>
      </c>
      <c r="H1384" t="s">
        <v>1792</v>
      </c>
      <c r="I1384" t="s">
        <v>1793</v>
      </c>
      <c r="J1384" t="s">
        <v>1763</v>
      </c>
      <c r="K1384" t="s">
        <v>395</v>
      </c>
      <c r="L1384" t="s">
        <v>1772</v>
      </c>
      <c r="M1384" t="s">
        <v>209</v>
      </c>
      <c r="N1384">
        <v>56</v>
      </c>
      <c r="O1384" t="s">
        <v>16</v>
      </c>
      <c r="P1384" t="s">
        <v>19</v>
      </c>
      <c r="Q1384" t="s">
        <v>88</v>
      </c>
      <c r="R1384" t="s">
        <v>12</v>
      </c>
      <c r="S1384">
        <v>4</v>
      </c>
      <c r="T1384">
        <v>880.26</v>
      </c>
      <c r="U1384">
        <v>0.11</v>
      </c>
      <c r="V1384">
        <v>3133.7256000000002</v>
      </c>
      <c r="W1384" t="s">
        <v>1824</v>
      </c>
    </row>
    <row r="1385" spans="1:23">
      <c r="A1385" s="27">
        <v>45929</v>
      </c>
      <c r="B1385" t="s">
        <v>598</v>
      </c>
      <c r="C1385" t="s">
        <v>1622</v>
      </c>
      <c r="D1385" t="s">
        <v>3893</v>
      </c>
      <c r="E1385" t="s">
        <v>1547</v>
      </c>
      <c r="F1385" t="s">
        <v>3894</v>
      </c>
      <c r="G1385" t="s">
        <v>1581</v>
      </c>
      <c r="H1385" t="s">
        <v>1782</v>
      </c>
      <c r="I1385" t="s">
        <v>1783</v>
      </c>
      <c r="J1385" t="s">
        <v>1784</v>
      </c>
      <c r="K1385" t="s">
        <v>1785</v>
      </c>
      <c r="L1385" t="s">
        <v>1772</v>
      </c>
      <c r="M1385" t="s">
        <v>599</v>
      </c>
      <c r="N1385">
        <v>60</v>
      </c>
      <c r="O1385" t="s">
        <v>9</v>
      </c>
      <c r="P1385" t="s">
        <v>19</v>
      </c>
      <c r="Q1385" t="s">
        <v>254</v>
      </c>
      <c r="R1385" t="s">
        <v>12</v>
      </c>
      <c r="S1385">
        <v>4</v>
      </c>
      <c r="T1385">
        <v>923.14</v>
      </c>
      <c r="U1385">
        <v>0.15</v>
      </c>
      <c r="V1385">
        <v>3138.6759999999999</v>
      </c>
      <c r="W1385" t="s">
        <v>1824</v>
      </c>
    </row>
    <row r="1386" spans="1:23">
      <c r="A1386" s="27">
        <v>45930</v>
      </c>
      <c r="B1386" t="s">
        <v>1047</v>
      </c>
      <c r="C1386" t="s">
        <v>1543</v>
      </c>
      <c r="D1386" t="s">
        <v>3838</v>
      </c>
      <c r="E1386" t="s">
        <v>1563</v>
      </c>
      <c r="F1386" t="s">
        <v>3839</v>
      </c>
      <c r="G1386" t="s">
        <v>1743</v>
      </c>
      <c r="H1386" t="s">
        <v>1782</v>
      </c>
      <c r="I1386" t="s">
        <v>1783</v>
      </c>
      <c r="J1386" t="s">
        <v>1784</v>
      </c>
      <c r="K1386" t="s">
        <v>1785</v>
      </c>
      <c r="L1386" t="s">
        <v>1772</v>
      </c>
      <c r="M1386" t="s">
        <v>1048</v>
      </c>
      <c r="N1386">
        <v>64</v>
      </c>
      <c r="O1386" t="s">
        <v>16</v>
      </c>
      <c r="P1386" t="s">
        <v>19</v>
      </c>
      <c r="Q1386" t="s">
        <v>11</v>
      </c>
      <c r="R1386" t="s">
        <v>12</v>
      </c>
      <c r="S1386">
        <v>4</v>
      </c>
      <c r="T1386">
        <v>849.21</v>
      </c>
      <c r="U1386">
        <v>7.0000000000000007E-2</v>
      </c>
      <c r="V1386">
        <v>3159.0612000000001</v>
      </c>
      <c r="W1386" t="s">
        <v>1824</v>
      </c>
    </row>
    <row r="1387" spans="1:23">
      <c r="A1387" s="27">
        <v>45939</v>
      </c>
      <c r="B1387" t="s">
        <v>1005</v>
      </c>
      <c r="C1387" t="s">
        <v>1650</v>
      </c>
      <c r="D1387" t="s">
        <v>3911</v>
      </c>
      <c r="E1387" t="s">
        <v>1563</v>
      </c>
      <c r="F1387" t="s">
        <v>3848</v>
      </c>
      <c r="G1387" t="s">
        <v>1607</v>
      </c>
      <c r="H1387" t="s">
        <v>1799</v>
      </c>
      <c r="I1387" t="s">
        <v>1800</v>
      </c>
      <c r="J1387" t="s">
        <v>1763</v>
      </c>
      <c r="K1387" t="s">
        <v>207</v>
      </c>
      <c r="L1387" t="s">
        <v>1765</v>
      </c>
      <c r="M1387" t="s">
        <v>1006</v>
      </c>
      <c r="N1387">
        <v>54</v>
      </c>
      <c r="O1387" t="s">
        <v>9</v>
      </c>
      <c r="P1387" t="s">
        <v>19</v>
      </c>
      <c r="Q1387" t="s">
        <v>317</v>
      </c>
      <c r="R1387" t="s">
        <v>12</v>
      </c>
      <c r="S1387">
        <v>4</v>
      </c>
      <c r="T1387">
        <v>860.78</v>
      </c>
      <c r="U1387">
        <v>0.03</v>
      </c>
      <c r="V1387">
        <v>3339.8263999999999</v>
      </c>
      <c r="W1387" t="s">
        <v>1829</v>
      </c>
    </row>
    <row r="1388" spans="1:23">
      <c r="A1388" s="27">
        <v>45940</v>
      </c>
      <c r="B1388" t="s">
        <v>1005</v>
      </c>
      <c r="C1388" t="s">
        <v>1608</v>
      </c>
      <c r="D1388" t="s">
        <v>3885</v>
      </c>
      <c r="E1388" t="s">
        <v>1544</v>
      </c>
      <c r="F1388" t="s">
        <v>3858</v>
      </c>
      <c r="G1388" t="s">
        <v>1583</v>
      </c>
      <c r="H1388" t="s">
        <v>1776</v>
      </c>
      <c r="I1388" t="s">
        <v>1777</v>
      </c>
      <c r="J1388" t="s">
        <v>1754</v>
      </c>
      <c r="K1388" t="s">
        <v>1778</v>
      </c>
      <c r="L1388" t="s">
        <v>1772</v>
      </c>
      <c r="M1388" t="s">
        <v>1006</v>
      </c>
      <c r="N1388">
        <v>54</v>
      </c>
      <c r="O1388" t="s">
        <v>9</v>
      </c>
      <c r="P1388" t="s">
        <v>19</v>
      </c>
      <c r="Q1388" t="s">
        <v>66</v>
      </c>
      <c r="R1388" t="s">
        <v>12</v>
      </c>
      <c r="S1388">
        <v>4</v>
      </c>
      <c r="T1388">
        <v>998.2</v>
      </c>
      <c r="U1388">
        <v>0.15</v>
      </c>
      <c r="V1388">
        <v>3393.88</v>
      </c>
      <c r="W1388" t="s">
        <v>1824</v>
      </c>
    </row>
    <row r="1389" spans="1:23">
      <c r="A1389" s="27">
        <v>45940</v>
      </c>
      <c r="B1389" t="s">
        <v>579</v>
      </c>
      <c r="C1389" t="s">
        <v>1543</v>
      </c>
      <c r="D1389" t="s">
        <v>3838</v>
      </c>
      <c r="E1389" t="s">
        <v>1563</v>
      </c>
      <c r="F1389" t="s">
        <v>3839</v>
      </c>
      <c r="G1389" t="s">
        <v>1571</v>
      </c>
      <c r="H1389" t="s">
        <v>1804</v>
      </c>
      <c r="I1389" t="s">
        <v>1805</v>
      </c>
      <c r="J1389" t="s">
        <v>1784</v>
      </c>
      <c r="K1389" t="s">
        <v>1806</v>
      </c>
      <c r="L1389" t="s">
        <v>1756</v>
      </c>
      <c r="M1389" t="s">
        <v>580</v>
      </c>
      <c r="N1389">
        <v>56</v>
      </c>
      <c r="O1389" t="s">
        <v>9</v>
      </c>
      <c r="P1389" t="s">
        <v>19</v>
      </c>
      <c r="Q1389" t="s">
        <v>66</v>
      </c>
      <c r="R1389" t="s">
        <v>12</v>
      </c>
      <c r="S1389">
        <v>4</v>
      </c>
      <c r="T1389">
        <v>897.93</v>
      </c>
      <c r="U1389">
        <v>0.05</v>
      </c>
      <c r="V1389">
        <v>3412.134</v>
      </c>
      <c r="W1389" t="s">
        <v>1824</v>
      </c>
    </row>
    <row r="1390" spans="1:23">
      <c r="A1390" s="27">
        <v>45943</v>
      </c>
      <c r="B1390" t="s">
        <v>776</v>
      </c>
      <c r="C1390" t="s">
        <v>1710</v>
      </c>
      <c r="D1390" t="s">
        <v>3942</v>
      </c>
      <c r="E1390" t="s">
        <v>1566</v>
      </c>
      <c r="F1390" t="s">
        <v>3872</v>
      </c>
      <c r="G1390" t="s">
        <v>1617</v>
      </c>
      <c r="H1390" t="s">
        <v>1769</v>
      </c>
      <c r="I1390" t="s">
        <v>1770</v>
      </c>
      <c r="J1390" t="s">
        <v>1763</v>
      </c>
      <c r="K1390" t="s">
        <v>1771</v>
      </c>
      <c r="L1390" t="s">
        <v>1772</v>
      </c>
      <c r="M1390" t="s">
        <v>777</v>
      </c>
      <c r="N1390">
        <v>58</v>
      </c>
      <c r="O1390" t="s">
        <v>16</v>
      </c>
      <c r="P1390" t="s">
        <v>19</v>
      </c>
      <c r="Q1390" t="s">
        <v>317</v>
      </c>
      <c r="R1390" t="s">
        <v>12</v>
      </c>
      <c r="S1390">
        <v>4</v>
      </c>
      <c r="T1390">
        <v>968.27</v>
      </c>
      <c r="U1390">
        <v>0.03</v>
      </c>
      <c r="V1390">
        <v>3756.8876</v>
      </c>
      <c r="W1390" t="s">
        <v>1824</v>
      </c>
    </row>
    <row r="1391" spans="1:23">
      <c r="A1391" s="27">
        <v>45943</v>
      </c>
      <c r="B1391" t="s">
        <v>247</v>
      </c>
      <c r="C1391" t="s">
        <v>1576</v>
      </c>
      <c r="D1391" t="s">
        <v>3863</v>
      </c>
      <c r="E1391" t="s">
        <v>1544</v>
      </c>
      <c r="F1391" t="s">
        <v>3864</v>
      </c>
      <c r="G1391" t="s">
        <v>1675</v>
      </c>
      <c r="H1391" t="s">
        <v>1801</v>
      </c>
      <c r="I1391" t="s">
        <v>1802</v>
      </c>
      <c r="J1391" t="s">
        <v>1759</v>
      </c>
      <c r="K1391" t="s">
        <v>1803</v>
      </c>
      <c r="L1391" t="s">
        <v>1756</v>
      </c>
      <c r="M1391" t="s">
        <v>248</v>
      </c>
      <c r="N1391">
        <v>58</v>
      </c>
      <c r="O1391" t="s">
        <v>9</v>
      </c>
      <c r="P1391" t="s">
        <v>19</v>
      </c>
      <c r="Q1391" t="s">
        <v>237</v>
      </c>
      <c r="R1391" t="s">
        <v>12</v>
      </c>
      <c r="S1391">
        <v>4</v>
      </c>
      <c r="T1391">
        <v>973.9</v>
      </c>
      <c r="U1391">
        <v>0.02</v>
      </c>
      <c r="V1391">
        <v>3817.6880000000001</v>
      </c>
      <c r="W1391" t="s">
        <v>1824</v>
      </c>
    </row>
    <row r="1392" spans="1:23">
      <c r="A1392" s="27">
        <v>45213</v>
      </c>
      <c r="B1392" t="s">
        <v>321</v>
      </c>
      <c r="C1392" t="s">
        <v>1588</v>
      </c>
      <c r="D1392" t="s">
        <v>3873</v>
      </c>
      <c r="E1392" t="s">
        <v>1566</v>
      </c>
      <c r="F1392" t="s">
        <v>3848</v>
      </c>
      <c r="G1392" t="s">
        <v>1653</v>
      </c>
      <c r="H1392" t="s">
        <v>1810</v>
      </c>
      <c r="I1392" t="s">
        <v>1811</v>
      </c>
      <c r="J1392" t="s">
        <v>1754</v>
      </c>
      <c r="K1392" t="s">
        <v>1812</v>
      </c>
      <c r="L1392" t="s">
        <v>1756</v>
      </c>
      <c r="M1392" t="s">
        <v>322</v>
      </c>
      <c r="N1392">
        <v>43</v>
      </c>
      <c r="O1392" t="s">
        <v>9</v>
      </c>
      <c r="P1392" t="s">
        <v>31</v>
      </c>
      <c r="Q1392" t="s">
        <v>51</v>
      </c>
      <c r="R1392" t="s">
        <v>12</v>
      </c>
      <c r="S1392">
        <v>1</v>
      </c>
      <c r="T1392">
        <v>27.83</v>
      </c>
      <c r="U1392">
        <v>0.3</v>
      </c>
      <c r="V1392">
        <v>19.481000000000002</v>
      </c>
      <c r="W1392" t="s">
        <v>1824</v>
      </c>
    </row>
    <row r="1393" spans="1:23">
      <c r="A1393" s="27">
        <v>45213</v>
      </c>
      <c r="B1393" t="s">
        <v>1077</v>
      </c>
      <c r="C1393" t="s">
        <v>1624</v>
      </c>
      <c r="D1393" t="s">
        <v>3895</v>
      </c>
      <c r="E1393" t="s">
        <v>1566</v>
      </c>
      <c r="F1393" t="s">
        <v>3879</v>
      </c>
      <c r="G1393" t="s">
        <v>1701</v>
      </c>
      <c r="H1393" t="s">
        <v>1794</v>
      </c>
      <c r="I1393" t="s">
        <v>1795</v>
      </c>
      <c r="J1393" t="s">
        <v>1759</v>
      </c>
      <c r="K1393" t="s">
        <v>1796</v>
      </c>
      <c r="L1393" t="s">
        <v>1772</v>
      </c>
      <c r="M1393" t="s">
        <v>1078</v>
      </c>
      <c r="N1393">
        <v>38</v>
      </c>
      <c r="O1393" t="s">
        <v>9</v>
      </c>
      <c r="P1393" t="s">
        <v>31</v>
      </c>
      <c r="Q1393" t="s">
        <v>18</v>
      </c>
      <c r="R1393" t="s">
        <v>12</v>
      </c>
      <c r="S1393">
        <v>1</v>
      </c>
      <c r="T1393">
        <v>21.14</v>
      </c>
      <c r="U1393">
        <v>0.06</v>
      </c>
      <c r="V1393">
        <v>19.871600000000001</v>
      </c>
      <c r="W1393" t="s">
        <v>1826</v>
      </c>
    </row>
    <row r="1394" spans="1:23">
      <c r="A1394" s="27">
        <v>45216</v>
      </c>
      <c r="B1394" t="s">
        <v>1178</v>
      </c>
      <c r="C1394" t="s">
        <v>1704</v>
      </c>
      <c r="D1394" t="s">
        <v>3939</v>
      </c>
      <c r="E1394" t="s">
        <v>1544</v>
      </c>
      <c r="F1394" t="s">
        <v>3864</v>
      </c>
      <c r="G1394" t="s">
        <v>1595</v>
      </c>
      <c r="H1394" t="s">
        <v>1769</v>
      </c>
      <c r="I1394" t="s">
        <v>1770</v>
      </c>
      <c r="J1394" t="s">
        <v>1763</v>
      </c>
      <c r="K1394" t="s">
        <v>1771</v>
      </c>
      <c r="L1394" t="s">
        <v>1772</v>
      </c>
      <c r="M1394" t="s">
        <v>1179</v>
      </c>
      <c r="N1394">
        <v>39</v>
      </c>
      <c r="O1394" t="s">
        <v>16</v>
      </c>
      <c r="P1394" t="s">
        <v>31</v>
      </c>
      <c r="Q1394" t="s">
        <v>291</v>
      </c>
      <c r="R1394" t="s">
        <v>12</v>
      </c>
      <c r="S1394">
        <v>1</v>
      </c>
      <c r="T1394">
        <v>34.71</v>
      </c>
      <c r="U1394">
        <v>0.1</v>
      </c>
      <c r="V1394">
        <v>31.239000000000001</v>
      </c>
      <c r="W1394" t="s">
        <v>1829</v>
      </c>
    </row>
    <row r="1395" spans="1:23">
      <c r="A1395" s="27">
        <v>45217</v>
      </c>
      <c r="B1395" t="s">
        <v>872</v>
      </c>
      <c r="C1395" t="s">
        <v>1636</v>
      </c>
      <c r="D1395" t="s">
        <v>3902</v>
      </c>
      <c r="E1395" t="s">
        <v>1566</v>
      </c>
      <c r="F1395" t="s">
        <v>3856</v>
      </c>
      <c r="G1395" t="s">
        <v>1677</v>
      </c>
      <c r="H1395" t="s">
        <v>1769</v>
      </c>
      <c r="I1395" t="s">
        <v>1770</v>
      </c>
      <c r="J1395" t="s">
        <v>1763</v>
      </c>
      <c r="K1395" t="s">
        <v>1771</v>
      </c>
      <c r="L1395" t="s">
        <v>1772</v>
      </c>
      <c r="M1395" t="s">
        <v>873</v>
      </c>
      <c r="N1395">
        <v>38</v>
      </c>
      <c r="O1395" t="s">
        <v>9</v>
      </c>
      <c r="P1395" t="s">
        <v>31</v>
      </c>
      <c r="Q1395" t="s">
        <v>81</v>
      </c>
      <c r="R1395" t="s">
        <v>12</v>
      </c>
      <c r="S1395">
        <v>1</v>
      </c>
      <c r="T1395">
        <v>34.51</v>
      </c>
      <c r="U1395">
        <v>0.04</v>
      </c>
      <c r="V1395">
        <v>33.129600000000003</v>
      </c>
      <c r="W1395" t="s">
        <v>1826</v>
      </c>
    </row>
    <row r="1396" spans="1:23">
      <c r="A1396" s="27">
        <v>45220</v>
      </c>
      <c r="B1396" t="s">
        <v>797</v>
      </c>
      <c r="C1396" t="s">
        <v>1692</v>
      </c>
      <c r="D1396" t="s">
        <v>3933</v>
      </c>
      <c r="E1396" t="s">
        <v>1566</v>
      </c>
      <c r="F1396" t="s">
        <v>3856</v>
      </c>
      <c r="G1396" t="s">
        <v>1615</v>
      </c>
      <c r="H1396" t="s">
        <v>1769</v>
      </c>
      <c r="I1396" t="s">
        <v>1770</v>
      </c>
      <c r="J1396" t="s">
        <v>1763</v>
      </c>
      <c r="K1396" t="s">
        <v>1771</v>
      </c>
      <c r="L1396" t="s">
        <v>1772</v>
      </c>
      <c r="M1396" t="s">
        <v>798</v>
      </c>
      <c r="N1396">
        <v>41</v>
      </c>
      <c r="O1396" t="s">
        <v>16</v>
      </c>
      <c r="P1396" t="s">
        <v>31</v>
      </c>
      <c r="Q1396" t="s">
        <v>254</v>
      </c>
      <c r="R1396" t="s">
        <v>12</v>
      </c>
      <c r="S1396">
        <v>1</v>
      </c>
      <c r="T1396">
        <v>41.39</v>
      </c>
      <c r="U1396">
        <v>0.01</v>
      </c>
      <c r="V1396">
        <v>40.976100000000002</v>
      </c>
      <c r="W1396" t="s">
        <v>1829</v>
      </c>
    </row>
    <row r="1397" spans="1:23">
      <c r="A1397" s="27">
        <v>45220</v>
      </c>
      <c r="B1397" t="s">
        <v>1319</v>
      </c>
      <c r="C1397" t="s">
        <v>1692</v>
      </c>
      <c r="D1397" t="s">
        <v>3933</v>
      </c>
      <c r="E1397" t="s">
        <v>1566</v>
      </c>
      <c r="F1397" t="s">
        <v>3856</v>
      </c>
      <c r="G1397" t="s">
        <v>1697</v>
      </c>
      <c r="H1397" t="s">
        <v>1813</v>
      </c>
      <c r="I1397" t="s">
        <v>1814</v>
      </c>
      <c r="J1397" t="s">
        <v>1754</v>
      </c>
      <c r="K1397" t="s">
        <v>1815</v>
      </c>
      <c r="L1397" t="s">
        <v>1772</v>
      </c>
      <c r="M1397" t="s">
        <v>1320</v>
      </c>
      <c r="N1397">
        <v>40</v>
      </c>
      <c r="O1397" t="s">
        <v>9</v>
      </c>
      <c r="P1397" t="s">
        <v>31</v>
      </c>
      <c r="Q1397" t="s">
        <v>171</v>
      </c>
      <c r="R1397" t="s">
        <v>12</v>
      </c>
      <c r="S1397">
        <v>1</v>
      </c>
      <c r="T1397">
        <v>44.08</v>
      </c>
      <c r="U1397">
        <v>0.05</v>
      </c>
      <c r="V1397">
        <v>41.875999999999998</v>
      </c>
      <c r="W1397" t="s">
        <v>1824</v>
      </c>
    </row>
    <row r="1398" spans="1:23">
      <c r="A1398" s="27">
        <v>45222</v>
      </c>
      <c r="B1398" t="s">
        <v>571</v>
      </c>
      <c r="C1398" t="s">
        <v>1570</v>
      </c>
      <c r="D1398" t="s">
        <v>3859</v>
      </c>
      <c r="E1398" t="s">
        <v>1563</v>
      </c>
      <c r="F1398" t="s">
        <v>3848</v>
      </c>
      <c r="G1398" t="s">
        <v>1737</v>
      </c>
      <c r="H1398" t="s">
        <v>1776</v>
      </c>
      <c r="I1398" t="s">
        <v>1777</v>
      </c>
      <c r="J1398" t="s">
        <v>1754</v>
      </c>
      <c r="K1398" t="s">
        <v>1778</v>
      </c>
      <c r="L1398" t="s">
        <v>1772</v>
      </c>
      <c r="M1398" t="s">
        <v>572</v>
      </c>
      <c r="N1398">
        <v>41</v>
      </c>
      <c r="O1398" t="s">
        <v>16</v>
      </c>
      <c r="P1398" t="s">
        <v>31</v>
      </c>
      <c r="Q1398" t="s">
        <v>267</v>
      </c>
      <c r="R1398" t="s">
        <v>12</v>
      </c>
      <c r="S1398">
        <v>1</v>
      </c>
      <c r="T1398">
        <v>56.59</v>
      </c>
      <c r="U1398">
        <v>0.15</v>
      </c>
      <c r="V1398">
        <v>48.101500000000001</v>
      </c>
      <c r="W1398" t="s">
        <v>1824</v>
      </c>
    </row>
    <row r="1399" spans="1:23">
      <c r="A1399" s="27">
        <v>45222</v>
      </c>
      <c r="B1399" t="s">
        <v>1428</v>
      </c>
      <c r="C1399" t="s">
        <v>1610</v>
      </c>
      <c r="D1399" t="s">
        <v>3886</v>
      </c>
      <c r="E1399" t="s">
        <v>1566</v>
      </c>
      <c r="F1399" t="s">
        <v>3887</v>
      </c>
      <c r="G1399" t="s">
        <v>1585</v>
      </c>
      <c r="H1399" t="s">
        <v>1801</v>
      </c>
      <c r="I1399" t="s">
        <v>1802</v>
      </c>
      <c r="J1399" t="s">
        <v>1759</v>
      </c>
      <c r="K1399" t="s">
        <v>1803</v>
      </c>
      <c r="L1399" t="s">
        <v>1756</v>
      </c>
      <c r="M1399" t="s">
        <v>1429</v>
      </c>
      <c r="N1399">
        <v>36</v>
      </c>
      <c r="O1399" t="s">
        <v>16</v>
      </c>
      <c r="P1399" t="s">
        <v>31</v>
      </c>
      <c r="Q1399" t="s">
        <v>51</v>
      </c>
      <c r="R1399" t="s">
        <v>12</v>
      </c>
      <c r="S1399">
        <v>2</v>
      </c>
      <c r="T1399">
        <v>31.28</v>
      </c>
      <c r="U1399">
        <v>0.2</v>
      </c>
      <c r="V1399">
        <v>50.048000000000002</v>
      </c>
      <c r="W1399" t="s">
        <v>1829</v>
      </c>
    </row>
    <row r="1400" spans="1:23">
      <c r="A1400" s="27">
        <v>45223</v>
      </c>
      <c r="B1400" t="s">
        <v>332</v>
      </c>
      <c r="C1400" t="s">
        <v>1568</v>
      </c>
      <c r="D1400" t="s">
        <v>3857</v>
      </c>
      <c r="E1400" t="s">
        <v>1544</v>
      </c>
      <c r="F1400" t="s">
        <v>3858</v>
      </c>
      <c r="G1400" t="s">
        <v>1681</v>
      </c>
      <c r="H1400" t="s">
        <v>1792</v>
      </c>
      <c r="I1400" t="s">
        <v>1793</v>
      </c>
      <c r="J1400" t="s">
        <v>1763</v>
      </c>
      <c r="K1400" t="s">
        <v>395</v>
      </c>
      <c r="L1400" t="s">
        <v>1772</v>
      </c>
      <c r="M1400" t="s">
        <v>333</v>
      </c>
      <c r="N1400">
        <v>44</v>
      </c>
      <c r="O1400" t="s">
        <v>16</v>
      </c>
      <c r="P1400" t="s">
        <v>31</v>
      </c>
      <c r="Q1400" t="s">
        <v>171</v>
      </c>
      <c r="R1400" t="s">
        <v>12</v>
      </c>
      <c r="S1400">
        <v>1</v>
      </c>
      <c r="T1400">
        <v>57.94</v>
      </c>
      <c r="U1400">
        <v>0.13</v>
      </c>
      <c r="V1400">
        <v>50.407799999999988</v>
      </c>
      <c r="W1400" t="s">
        <v>1824</v>
      </c>
    </row>
    <row r="1401" spans="1:23">
      <c r="A1401" s="27">
        <v>45224</v>
      </c>
      <c r="B1401" t="s">
        <v>1452</v>
      </c>
      <c r="C1401" t="s">
        <v>1551</v>
      </c>
      <c r="D1401" t="s">
        <v>3844</v>
      </c>
      <c r="E1401" t="s">
        <v>1547</v>
      </c>
      <c r="F1401" t="s">
        <v>3843</v>
      </c>
      <c r="G1401" t="s">
        <v>1625</v>
      </c>
      <c r="H1401" t="s">
        <v>1801</v>
      </c>
      <c r="I1401" t="s">
        <v>1802</v>
      </c>
      <c r="J1401" t="s">
        <v>1759</v>
      </c>
      <c r="K1401" t="s">
        <v>1803</v>
      </c>
      <c r="L1401" t="s">
        <v>1756</v>
      </c>
      <c r="M1401" t="s">
        <v>1453</v>
      </c>
      <c r="N1401">
        <v>42</v>
      </c>
      <c r="O1401" t="s">
        <v>9</v>
      </c>
      <c r="P1401" t="s">
        <v>31</v>
      </c>
      <c r="Q1401" t="s">
        <v>324</v>
      </c>
      <c r="R1401" t="s">
        <v>12</v>
      </c>
      <c r="S1401">
        <v>1</v>
      </c>
      <c r="T1401">
        <v>74.290000000000006</v>
      </c>
      <c r="U1401">
        <v>0.3</v>
      </c>
      <c r="V1401">
        <v>52.003</v>
      </c>
      <c r="W1401" t="s">
        <v>1826</v>
      </c>
    </row>
    <row r="1402" spans="1:23">
      <c r="A1402" s="27">
        <v>45224</v>
      </c>
      <c r="B1402" t="s">
        <v>301</v>
      </c>
      <c r="C1402" t="s">
        <v>1568</v>
      </c>
      <c r="D1402" t="s">
        <v>3857</v>
      </c>
      <c r="E1402" t="s">
        <v>1544</v>
      </c>
      <c r="F1402" t="s">
        <v>3858</v>
      </c>
      <c r="G1402" t="s">
        <v>1727</v>
      </c>
      <c r="H1402" t="s">
        <v>1779</v>
      </c>
      <c r="I1402" t="s">
        <v>1780</v>
      </c>
      <c r="J1402" t="s">
        <v>1763</v>
      </c>
      <c r="K1402" t="s">
        <v>1781</v>
      </c>
      <c r="L1402" t="s">
        <v>1772</v>
      </c>
      <c r="M1402" t="s">
        <v>302</v>
      </c>
      <c r="N1402">
        <v>48</v>
      </c>
      <c r="O1402" t="s">
        <v>16</v>
      </c>
      <c r="P1402" t="s">
        <v>31</v>
      </c>
      <c r="Q1402" t="s">
        <v>117</v>
      </c>
      <c r="R1402" t="s">
        <v>12</v>
      </c>
      <c r="S1402">
        <v>1</v>
      </c>
      <c r="T1402">
        <v>66.86</v>
      </c>
      <c r="U1402">
        <v>0.22</v>
      </c>
      <c r="V1402">
        <v>52.150799999999997</v>
      </c>
      <c r="W1402" t="s">
        <v>1826</v>
      </c>
    </row>
    <row r="1403" spans="1:23">
      <c r="A1403" s="27">
        <v>45227</v>
      </c>
      <c r="B1403" t="s">
        <v>702</v>
      </c>
      <c r="C1403" t="s">
        <v>1692</v>
      </c>
      <c r="D1403" t="s">
        <v>3933</v>
      </c>
      <c r="E1403" t="s">
        <v>1566</v>
      </c>
      <c r="F1403" t="s">
        <v>3856</v>
      </c>
      <c r="G1403" t="s">
        <v>1717</v>
      </c>
      <c r="H1403" t="s">
        <v>1752</v>
      </c>
      <c r="I1403" t="s">
        <v>1753</v>
      </c>
      <c r="J1403" t="s">
        <v>1754</v>
      </c>
      <c r="K1403" t="s">
        <v>1755</v>
      </c>
      <c r="L1403" t="s">
        <v>1756</v>
      </c>
      <c r="M1403" t="s">
        <v>703</v>
      </c>
      <c r="N1403">
        <v>44</v>
      </c>
      <c r="O1403" t="s">
        <v>9</v>
      </c>
      <c r="P1403" t="s">
        <v>31</v>
      </c>
      <c r="Q1403" t="s">
        <v>88</v>
      </c>
      <c r="R1403" t="s">
        <v>12</v>
      </c>
      <c r="S1403">
        <v>1</v>
      </c>
      <c r="T1403">
        <v>61.11</v>
      </c>
      <c r="U1403">
        <v>0.1</v>
      </c>
      <c r="V1403">
        <v>54.999000000000002</v>
      </c>
      <c r="W1403" t="s">
        <v>1826</v>
      </c>
    </row>
    <row r="1404" spans="1:23">
      <c r="A1404" s="27">
        <v>45227</v>
      </c>
      <c r="B1404" t="s">
        <v>651</v>
      </c>
      <c r="C1404" t="s">
        <v>1746</v>
      </c>
      <c r="D1404" t="s">
        <v>3960</v>
      </c>
      <c r="E1404" t="s">
        <v>1544</v>
      </c>
      <c r="F1404" t="s">
        <v>3858</v>
      </c>
      <c r="G1404" t="s">
        <v>1741</v>
      </c>
      <c r="H1404" t="s">
        <v>1761</v>
      </c>
      <c r="I1404" t="s">
        <v>1762</v>
      </c>
      <c r="J1404" t="s">
        <v>1763</v>
      </c>
      <c r="K1404" t="s">
        <v>1764</v>
      </c>
      <c r="L1404" t="s">
        <v>1765</v>
      </c>
      <c r="M1404" t="s">
        <v>652</v>
      </c>
      <c r="N1404">
        <v>46</v>
      </c>
      <c r="O1404" t="s">
        <v>9</v>
      </c>
      <c r="P1404" t="s">
        <v>31</v>
      </c>
      <c r="Q1404" t="s">
        <v>51</v>
      </c>
      <c r="R1404" t="s">
        <v>12</v>
      </c>
      <c r="S1404">
        <v>1</v>
      </c>
      <c r="T1404">
        <v>71.709999999999994</v>
      </c>
      <c r="U1404">
        <v>0.23</v>
      </c>
      <c r="V1404">
        <v>55.216700000000003</v>
      </c>
      <c r="W1404" t="s">
        <v>1826</v>
      </c>
    </row>
    <row r="1405" spans="1:23">
      <c r="A1405" s="27">
        <v>45228</v>
      </c>
      <c r="B1405" t="s">
        <v>1118</v>
      </c>
      <c r="C1405" t="s">
        <v>1724</v>
      </c>
      <c r="D1405" t="s">
        <v>3949</v>
      </c>
      <c r="E1405" t="s">
        <v>1566</v>
      </c>
      <c r="F1405" t="s">
        <v>3848</v>
      </c>
      <c r="G1405" t="s">
        <v>1657</v>
      </c>
      <c r="H1405" t="s">
        <v>1776</v>
      </c>
      <c r="I1405" t="s">
        <v>1777</v>
      </c>
      <c r="J1405" t="s">
        <v>1754</v>
      </c>
      <c r="K1405" t="s">
        <v>1778</v>
      </c>
      <c r="L1405" t="s">
        <v>1772</v>
      </c>
      <c r="M1405" t="s">
        <v>1119</v>
      </c>
      <c r="N1405">
        <v>41</v>
      </c>
      <c r="O1405" t="s">
        <v>9</v>
      </c>
      <c r="P1405" t="s">
        <v>31</v>
      </c>
      <c r="Q1405" t="s">
        <v>43</v>
      </c>
      <c r="R1405" t="s">
        <v>12</v>
      </c>
      <c r="S1405">
        <v>3</v>
      </c>
      <c r="T1405">
        <v>23.37</v>
      </c>
      <c r="U1405">
        <v>0.15</v>
      </c>
      <c r="V1405">
        <v>59.593499999999999</v>
      </c>
      <c r="W1405" t="s">
        <v>1829</v>
      </c>
    </row>
    <row r="1406" spans="1:23">
      <c r="A1406" s="27">
        <v>45229</v>
      </c>
      <c r="B1406" t="s">
        <v>93</v>
      </c>
      <c r="C1406" t="s">
        <v>1656</v>
      </c>
      <c r="D1406" t="s">
        <v>3914</v>
      </c>
      <c r="E1406" t="s">
        <v>1566</v>
      </c>
      <c r="F1406" t="s">
        <v>3848</v>
      </c>
      <c r="G1406" t="s">
        <v>1641</v>
      </c>
      <c r="H1406" t="s">
        <v>1769</v>
      </c>
      <c r="I1406" t="s">
        <v>1770</v>
      </c>
      <c r="J1406" t="s">
        <v>1763</v>
      </c>
      <c r="K1406" t="s">
        <v>1771</v>
      </c>
      <c r="L1406" t="s">
        <v>1772</v>
      </c>
      <c r="M1406" t="s">
        <v>94</v>
      </c>
      <c r="N1406">
        <v>36</v>
      </c>
      <c r="O1406" t="s">
        <v>16</v>
      </c>
      <c r="P1406" t="s">
        <v>31</v>
      </c>
      <c r="Q1406" t="s">
        <v>588</v>
      </c>
      <c r="R1406" t="s">
        <v>12</v>
      </c>
      <c r="S1406">
        <v>1</v>
      </c>
      <c r="T1406">
        <v>62.26</v>
      </c>
      <c r="U1406">
        <v>0.03</v>
      </c>
      <c r="V1406">
        <v>60.392200000000003</v>
      </c>
      <c r="W1406" t="s">
        <v>1826</v>
      </c>
    </row>
    <row r="1407" spans="1:23">
      <c r="A1407" s="27">
        <v>45229</v>
      </c>
      <c r="B1407" t="s">
        <v>1530</v>
      </c>
      <c r="C1407" t="s">
        <v>1549</v>
      </c>
      <c r="D1407" t="s">
        <v>3842</v>
      </c>
      <c r="E1407" t="s">
        <v>1547</v>
      </c>
      <c r="F1407" t="s">
        <v>3843</v>
      </c>
      <c r="G1407" t="s">
        <v>1667</v>
      </c>
      <c r="H1407" t="s">
        <v>1794</v>
      </c>
      <c r="I1407" t="s">
        <v>1795</v>
      </c>
      <c r="J1407" t="s">
        <v>1759</v>
      </c>
      <c r="K1407" t="s">
        <v>1796</v>
      </c>
      <c r="L1407" t="s">
        <v>1772</v>
      </c>
      <c r="M1407" t="s">
        <v>1531</v>
      </c>
      <c r="N1407">
        <v>35</v>
      </c>
      <c r="O1407" t="s">
        <v>9</v>
      </c>
      <c r="P1407" t="s">
        <v>31</v>
      </c>
      <c r="Q1407" t="s">
        <v>92</v>
      </c>
      <c r="R1407" t="s">
        <v>12</v>
      </c>
      <c r="S1407">
        <v>3</v>
      </c>
      <c r="T1407">
        <v>24.29</v>
      </c>
      <c r="U1407">
        <v>0.12</v>
      </c>
      <c r="V1407">
        <v>64.125600000000006</v>
      </c>
      <c r="W1407" t="s">
        <v>1829</v>
      </c>
    </row>
    <row r="1408" spans="1:23">
      <c r="A1408" s="27">
        <v>45230</v>
      </c>
      <c r="B1408" t="s">
        <v>646</v>
      </c>
      <c r="C1408" t="s">
        <v>1590</v>
      </c>
      <c r="D1408" t="s">
        <v>3874</v>
      </c>
      <c r="E1408" t="s">
        <v>1544</v>
      </c>
      <c r="F1408" t="s">
        <v>3875</v>
      </c>
      <c r="G1408" t="s">
        <v>1552</v>
      </c>
      <c r="H1408" t="s">
        <v>1782</v>
      </c>
      <c r="I1408" t="s">
        <v>1783</v>
      </c>
      <c r="J1408" t="s">
        <v>1784</v>
      </c>
      <c r="K1408" t="s">
        <v>1785</v>
      </c>
      <c r="L1408" t="s">
        <v>1772</v>
      </c>
      <c r="M1408" t="s">
        <v>647</v>
      </c>
      <c r="N1408">
        <v>45</v>
      </c>
      <c r="O1408" t="s">
        <v>16</v>
      </c>
      <c r="P1408" t="s">
        <v>31</v>
      </c>
      <c r="Q1408" t="s">
        <v>106</v>
      </c>
      <c r="R1408" t="s">
        <v>12</v>
      </c>
      <c r="S1408">
        <v>1</v>
      </c>
      <c r="T1408">
        <v>66.22</v>
      </c>
      <c r="U1408">
        <v>0.02</v>
      </c>
      <c r="V1408">
        <v>64.895600000000002</v>
      </c>
      <c r="W1408" t="s">
        <v>1824</v>
      </c>
    </row>
    <row r="1409" spans="1:23">
      <c r="A1409" s="27">
        <v>45231</v>
      </c>
      <c r="B1409" t="s">
        <v>821</v>
      </c>
      <c r="C1409" t="s">
        <v>1684</v>
      </c>
      <c r="D1409" t="s">
        <v>3928</v>
      </c>
      <c r="E1409" t="s">
        <v>1544</v>
      </c>
      <c r="F1409" t="s">
        <v>3929</v>
      </c>
      <c r="G1409" t="s">
        <v>1717</v>
      </c>
      <c r="H1409" t="s">
        <v>1786</v>
      </c>
      <c r="I1409" t="s">
        <v>1787</v>
      </c>
      <c r="J1409" t="s">
        <v>1763</v>
      </c>
      <c r="K1409" t="s">
        <v>1788</v>
      </c>
      <c r="L1409" t="s">
        <v>1756</v>
      </c>
      <c r="M1409" t="s">
        <v>822</v>
      </c>
      <c r="N1409">
        <v>42</v>
      </c>
      <c r="O1409" t="s">
        <v>9</v>
      </c>
      <c r="P1409" t="s">
        <v>31</v>
      </c>
      <c r="Q1409" t="s">
        <v>30</v>
      </c>
      <c r="R1409" t="s">
        <v>12</v>
      </c>
      <c r="S1409">
        <v>1</v>
      </c>
      <c r="T1409">
        <v>78.5</v>
      </c>
      <c r="U1409">
        <v>0.17</v>
      </c>
      <c r="V1409">
        <v>65.155000000000001</v>
      </c>
      <c r="W1409" t="s">
        <v>1826</v>
      </c>
    </row>
    <row r="1410" spans="1:23">
      <c r="A1410" s="27">
        <v>45231</v>
      </c>
      <c r="B1410" t="s">
        <v>1307</v>
      </c>
      <c r="C1410" t="s">
        <v>1710</v>
      </c>
      <c r="D1410" t="s">
        <v>3942</v>
      </c>
      <c r="E1410" t="s">
        <v>1566</v>
      </c>
      <c r="F1410" t="s">
        <v>3872</v>
      </c>
      <c r="G1410" t="s">
        <v>1697</v>
      </c>
      <c r="H1410" t="s">
        <v>1782</v>
      </c>
      <c r="I1410" t="s">
        <v>1783</v>
      </c>
      <c r="J1410" t="s">
        <v>1784</v>
      </c>
      <c r="K1410" t="s">
        <v>1785</v>
      </c>
      <c r="L1410" t="s">
        <v>1772</v>
      </c>
      <c r="M1410" t="s">
        <v>1308</v>
      </c>
      <c r="N1410">
        <v>45</v>
      </c>
      <c r="O1410" t="s">
        <v>16</v>
      </c>
      <c r="P1410" t="s">
        <v>31</v>
      </c>
      <c r="Q1410" t="s">
        <v>171</v>
      </c>
      <c r="R1410" t="s">
        <v>12</v>
      </c>
      <c r="S1410">
        <v>4</v>
      </c>
      <c r="T1410">
        <v>22.51</v>
      </c>
      <c r="U1410">
        <v>0.27</v>
      </c>
      <c r="V1410">
        <v>65.729200000000006</v>
      </c>
      <c r="W1410" t="s">
        <v>1826</v>
      </c>
    </row>
    <row r="1411" spans="1:23">
      <c r="A1411" s="27">
        <v>45235</v>
      </c>
      <c r="B1411" t="s">
        <v>960</v>
      </c>
      <c r="C1411" t="s">
        <v>1648</v>
      </c>
      <c r="D1411" t="s">
        <v>3910</v>
      </c>
      <c r="E1411" t="s">
        <v>1566</v>
      </c>
      <c r="F1411" t="s">
        <v>3856</v>
      </c>
      <c r="G1411" t="s">
        <v>1673</v>
      </c>
      <c r="H1411" t="s">
        <v>1761</v>
      </c>
      <c r="I1411" t="s">
        <v>1762</v>
      </c>
      <c r="J1411" t="s">
        <v>1763</v>
      </c>
      <c r="K1411" t="s">
        <v>1764</v>
      </c>
      <c r="L1411" t="s">
        <v>1765</v>
      </c>
      <c r="M1411" t="s">
        <v>3994</v>
      </c>
      <c r="N1411">
        <v>41</v>
      </c>
      <c r="O1411" t="s">
        <v>9</v>
      </c>
      <c r="P1411" t="s">
        <v>31</v>
      </c>
      <c r="Q1411" t="s">
        <v>317</v>
      </c>
      <c r="R1411" t="s">
        <v>12</v>
      </c>
      <c r="S1411">
        <v>1</v>
      </c>
      <c r="T1411">
        <v>88.92</v>
      </c>
      <c r="U1411">
        <v>0.19</v>
      </c>
      <c r="V1411">
        <v>72.025200000000012</v>
      </c>
      <c r="W1411" t="s">
        <v>1824</v>
      </c>
    </row>
    <row r="1412" spans="1:23">
      <c r="A1412" s="27">
        <v>45235</v>
      </c>
      <c r="B1412" t="s">
        <v>1080</v>
      </c>
      <c r="C1412" t="s">
        <v>1668</v>
      </c>
      <c r="D1412" t="s">
        <v>3920</v>
      </c>
      <c r="E1412" t="s">
        <v>1558</v>
      </c>
      <c r="F1412" t="s">
        <v>3909</v>
      </c>
      <c r="G1412" t="s">
        <v>1727</v>
      </c>
      <c r="H1412" t="s">
        <v>1769</v>
      </c>
      <c r="I1412" t="s">
        <v>1770</v>
      </c>
      <c r="J1412" t="s">
        <v>1763</v>
      </c>
      <c r="K1412" t="s">
        <v>1771</v>
      </c>
      <c r="L1412" t="s">
        <v>1772</v>
      </c>
      <c r="M1412" t="s">
        <v>1081</v>
      </c>
      <c r="N1412">
        <v>39</v>
      </c>
      <c r="O1412" t="s">
        <v>9</v>
      </c>
      <c r="P1412" t="s">
        <v>31</v>
      </c>
      <c r="Q1412" t="s">
        <v>25</v>
      </c>
      <c r="R1412" t="s">
        <v>12</v>
      </c>
      <c r="S1412">
        <v>1</v>
      </c>
      <c r="T1412">
        <v>88.78</v>
      </c>
      <c r="U1412">
        <v>0.18</v>
      </c>
      <c r="V1412">
        <v>72.799600000000012</v>
      </c>
      <c r="W1412" t="s">
        <v>1824</v>
      </c>
    </row>
    <row r="1413" spans="1:23">
      <c r="A1413" s="27">
        <v>45235</v>
      </c>
      <c r="B1413" t="s">
        <v>693</v>
      </c>
      <c r="C1413" t="s">
        <v>1546</v>
      </c>
      <c r="D1413" t="s">
        <v>3840</v>
      </c>
      <c r="E1413" t="s">
        <v>1547</v>
      </c>
      <c r="F1413" t="s">
        <v>3841</v>
      </c>
      <c r="G1413" t="s">
        <v>1591</v>
      </c>
      <c r="H1413" t="s">
        <v>1766</v>
      </c>
      <c r="I1413" t="s">
        <v>1767</v>
      </c>
      <c r="J1413" t="s">
        <v>1759</v>
      </c>
      <c r="K1413" t="s">
        <v>1768</v>
      </c>
      <c r="L1413" t="s">
        <v>1765</v>
      </c>
      <c r="M1413" t="s">
        <v>694</v>
      </c>
      <c r="N1413">
        <v>42</v>
      </c>
      <c r="O1413" t="s">
        <v>16</v>
      </c>
      <c r="P1413" t="s">
        <v>31</v>
      </c>
      <c r="Q1413" t="s">
        <v>58</v>
      </c>
      <c r="R1413" t="s">
        <v>12</v>
      </c>
      <c r="S1413">
        <v>1</v>
      </c>
      <c r="T1413">
        <v>94.26</v>
      </c>
      <c r="U1413">
        <v>0.18</v>
      </c>
      <c r="V1413">
        <v>77.293200000000013</v>
      </c>
      <c r="W1413" t="s">
        <v>1829</v>
      </c>
    </row>
    <row r="1414" spans="1:23">
      <c r="A1414" s="27">
        <v>45235</v>
      </c>
      <c r="B1414" t="s">
        <v>168</v>
      </c>
      <c r="C1414" t="s">
        <v>1648</v>
      </c>
      <c r="D1414" t="s">
        <v>3910</v>
      </c>
      <c r="E1414" t="s">
        <v>1566</v>
      </c>
      <c r="F1414" t="s">
        <v>3856</v>
      </c>
      <c r="G1414" t="s">
        <v>1707</v>
      </c>
      <c r="H1414" t="s">
        <v>1773</v>
      </c>
      <c r="I1414" t="s">
        <v>1774</v>
      </c>
      <c r="J1414" t="s">
        <v>1759</v>
      </c>
      <c r="K1414" t="s">
        <v>1775</v>
      </c>
      <c r="L1414" t="s">
        <v>1765</v>
      </c>
      <c r="M1414" t="s">
        <v>169</v>
      </c>
      <c r="N1414">
        <v>45</v>
      </c>
      <c r="O1414" t="s">
        <v>9</v>
      </c>
      <c r="P1414" t="s">
        <v>31</v>
      </c>
      <c r="Q1414" t="s">
        <v>291</v>
      </c>
      <c r="R1414" t="s">
        <v>12</v>
      </c>
      <c r="S1414">
        <v>2</v>
      </c>
      <c r="T1414">
        <v>42.04</v>
      </c>
      <c r="U1414">
        <v>7.0000000000000007E-2</v>
      </c>
      <c r="V1414">
        <v>78.194399999999987</v>
      </c>
      <c r="W1414" t="s">
        <v>1826</v>
      </c>
    </row>
    <row r="1415" spans="1:23">
      <c r="A1415" s="27">
        <v>45235</v>
      </c>
      <c r="B1415" t="s">
        <v>481</v>
      </c>
      <c r="C1415" t="s">
        <v>1624</v>
      </c>
      <c r="D1415" t="s">
        <v>3895</v>
      </c>
      <c r="E1415" t="s">
        <v>1566</v>
      </c>
      <c r="F1415" t="s">
        <v>3879</v>
      </c>
      <c r="G1415" t="s">
        <v>1705</v>
      </c>
      <c r="H1415" t="s">
        <v>1782</v>
      </c>
      <c r="I1415" t="s">
        <v>1783</v>
      </c>
      <c r="J1415" t="s">
        <v>1784</v>
      </c>
      <c r="K1415" t="s">
        <v>1785</v>
      </c>
      <c r="L1415" t="s">
        <v>1772</v>
      </c>
      <c r="M1415" t="s">
        <v>482</v>
      </c>
      <c r="N1415">
        <v>37</v>
      </c>
      <c r="O1415" t="s">
        <v>9</v>
      </c>
      <c r="P1415" t="s">
        <v>31</v>
      </c>
      <c r="Q1415" t="s">
        <v>25</v>
      </c>
      <c r="R1415" t="s">
        <v>12</v>
      </c>
      <c r="S1415">
        <v>1</v>
      </c>
      <c r="T1415">
        <v>91.38</v>
      </c>
      <c r="U1415">
        <v>0.14000000000000001</v>
      </c>
      <c r="V1415">
        <v>78.586799999999997</v>
      </c>
      <c r="W1415" t="s">
        <v>1824</v>
      </c>
    </row>
    <row r="1416" spans="1:23">
      <c r="A1416" s="27">
        <v>45236</v>
      </c>
      <c r="B1416" t="s">
        <v>347</v>
      </c>
      <c r="C1416" t="s">
        <v>1658</v>
      </c>
      <c r="D1416" t="s">
        <v>3915</v>
      </c>
      <c r="E1416" t="s">
        <v>1544</v>
      </c>
      <c r="F1416" t="s">
        <v>3864</v>
      </c>
      <c r="G1416" t="s">
        <v>1673</v>
      </c>
      <c r="H1416" t="s">
        <v>1773</v>
      </c>
      <c r="I1416" t="s">
        <v>1774</v>
      </c>
      <c r="J1416" t="s">
        <v>1759</v>
      </c>
      <c r="K1416" t="s">
        <v>1775</v>
      </c>
      <c r="L1416" t="s">
        <v>1765</v>
      </c>
      <c r="M1416" t="s">
        <v>348</v>
      </c>
      <c r="N1416">
        <v>36</v>
      </c>
      <c r="O1416" t="s">
        <v>9</v>
      </c>
      <c r="P1416" t="s">
        <v>31</v>
      </c>
      <c r="Q1416" t="s">
        <v>250</v>
      </c>
      <c r="R1416" t="s">
        <v>12</v>
      </c>
      <c r="S1416">
        <v>1</v>
      </c>
      <c r="T1416">
        <v>83.1</v>
      </c>
      <c r="U1416">
        <v>0.04</v>
      </c>
      <c r="V1416">
        <v>79.775999999999996</v>
      </c>
      <c r="W1416" t="s">
        <v>1829</v>
      </c>
    </row>
    <row r="1417" spans="1:23">
      <c r="A1417" s="27">
        <v>45240</v>
      </c>
      <c r="B1417" t="s">
        <v>484</v>
      </c>
      <c r="C1417" t="s">
        <v>1608</v>
      </c>
      <c r="D1417" t="s">
        <v>3885</v>
      </c>
      <c r="E1417" t="s">
        <v>1544</v>
      </c>
      <c r="F1417" t="s">
        <v>3858</v>
      </c>
      <c r="G1417" t="s">
        <v>1583</v>
      </c>
      <c r="H1417" t="s">
        <v>1804</v>
      </c>
      <c r="I1417" t="s">
        <v>1805</v>
      </c>
      <c r="J1417" t="s">
        <v>1784</v>
      </c>
      <c r="K1417" t="s">
        <v>1806</v>
      </c>
      <c r="L1417" t="s">
        <v>1756</v>
      </c>
      <c r="M1417" t="s">
        <v>485</v>
      </c>
      <c r="N1417">
        <v>46</v>
      </c>
      <c r="O1417" t="s">
        <v>9</v>
      </c>
      <c r="P1417" t="s">
        <v>31</v>
      </c>
      <c r="Q1417" t="s">
        <v>70</v>
      </c>
      <c r="R1417" t="s">
        <v>12</v>
      </c>
      <c r="S1417">
        <v>1</v>
      </c>
      <c r="T1417">
        <v>101.84</v>
      </c>
      <c r="U1417">
        <v>0.17</v>
      </c>
      <c r="V1417">
        <v>84.527199999999993</v>
      </c>
      <c r="W1417" t="s">
        <v>1824</v>
      </c>
    </row>
    <row r="1418" spans="1:23">
      <c r="A1418" s="27">
        <v>45241</v>
      </c>
      <c r="B1418" t="s">
        <v>574</v>
      </c>
      <c r="C1418" t="s">
        <v>1576</v>
      </c>
      <c r="D1418" t="s">
        <v>3863</v>
      </c>
      <c r="E1418" t="s">
        <v>1544</v>
      </c>
      <c r="F1418" t="s">
        <v>3864</v>
      </c>
      <c r="G1418" t="s">
        <v>1697</v>
      </c>
      <c r="H1418" t="s">
        <v>1779</v>
      </c>
      <c r="I1418" t="s">
        <v>1780</v>
      </c>
      <c r="J1418" t="s">
        <v>1763</v>
      </c>
      <c r="K1418" t="s">
        <v>1781</v>
      </c>
      <c r="L1418" t="s">
        <v>1772</v>
      </c>
      <c r="M1418" t="s">
        <v>575</v>
      </c>
      <c r="N1418">
        <v>41</v>
      </c>
      <c r="O1418" t="s">
        <v>16</v>
      </c>
      <c r="P1418" t="s">
        <v>31</v>
      </c>
      <c r="Q1418" t="s">
        <v>81</v>
      </c>
      <c r="R1418" t="s">
        <v>12</v>
      </c>
      <c r="S1418">
        <v>2</v>
      </c>
      <c r="T1418">
        <v>44.65</v>
      </c>
      <c r="U1418">
        <v>0.03</v>
      </c>
      <c r="V1418">
        <v>86.620999999999995</v>
      </c>
      <c r="W1418" t="s">
        <v>1829</v>
      </c>
    </row>
    <row r="1419" spans="1:23">
      <c r="A1419" s="27">
        <v>45242</v>
      </c>
      <c r="B1419" t="s">
        <v>1053</v>
      </c>
      <c r="C1419" t="s">
        <v>1726</v>
      </c>
      <c r="D1419" t="s">
        <v>3950</v>
      </c>
      <c r="E1419" t="s">
        <v>1558</v>
      </c>
      <c r="F1419" t="s">
        <v>3906</v>
      </c>
      <c r="G1419" t="s">
        <v>1579</v>
      </c>
      <c r="H1419" t="s">
        <v>1757</v>
      </c>
      <c r="I1419" t="s">
        <v>1758</v>
      </c>
      <c r="J1419" t="s">
        <v>1759</v>
      </c>
      <c r="K1419" t="s">
        <v>1760</v>
      </c>
      <c r="L1419" t="s">
        <v>1756</v>
      </c>
      <c r="M1419" t="s">
        <v>1054</v>
      </c>
      <c r="N1419">
        <v>37</v>
      </c>
      <c r="O1419" t="s">
        <v>9</v>
      </c>
      <c r="P1419" t="s">
        <v>31</v>
      </c>
      <c r="Q1419" t="s">
        <v>11</v>
      </c>
      <c r="R1419" t="s">
        <v>12</v>
      </c>
      <c r="S1419">
        <v>1</v>
      </c>
      <c r="T1419">
        <v>122.27</v>
      </c>
      <c r="U1419">
        <v>0.26</v>
      </c>
      <c r="V1419">
        <v>90.479799999999997</v>
      </c>
      <c r="W1419" t="s">
        <v>1829</v>
      </c>
    </row>
    <row r="1420" spans="1:23">
      <c r="A1420" s="27">
        <v>45243</v>
      </c>
      <c r="B1420" t="s">
        <v>1487</v>
      </c>
      <c r="C1420" t="s">
        <v>1608</v>
      </c>
      <c r="D1420" t="s">
        <v>3885</v>
      </c>
      <c r="E1420" t="s">
        <v>1544</v>
      </c>
      <c r="F1420" t="s">
        <v>3858</v>
      </c>
      <c r="G1420" t="s">
        <v>1627</v>
      </c>
      <c r="H1420" t="s">
        <v>1789</v>
      </c>
      <c r="I1420" t="s">
        <v>1790</v>
      </c>
      <c r="J1420" t="s">
        <v>1754</v>
      </c>
      <c r="K1420" t="s">
        <v>1791</v>
      </c>
      <c r="L1420" t="s">
        <v>1772</v>
      </c>
      <c r="M1420" t="s">
        <v>1273</v>
      </c>
      <c r="N1420">
        <v>48</v>
      </c>
      <c r="O1420" t="s">
        <v>9</v>
      </c>
      <c r="P1420" t="s">
        <v>31</v>
      </c>
      <c r="Q1420" t="s">
        <v>171</v>
      </c>
      <c r="R1420" t="s">
        <v>12</v>
      </c>
      <c r="S1420">
        <v>2</v>
      </c>
      <c r="T1420">
        <v>47.86</v>
      </c>
      <c r="U1420">
        <v>0.03</v>
      </c>
      <c r="V1420">
        <v>92.848399999999998</v>
      </c>
      <c r="W1420" t="s">
        <v>1824</v>
      </c>
    </row>
    <row r="1421" spans="1:23">
      <c r="A1421" s="27">
        <v>45247</v>
      </c>
      <c r="B1421" t="s">
        <v>414</v>
      </c>
      <c r="C1421" t="s">
        <v>1680</v>
      </c>
      <c r="D1421" t="s">
        <v>3926</v>
      </c>
      <c r="E1421" t="s">
        <v>1558</v>
      </c>
      <c r="F1421" t="s">
        <v>3861</v>
      </c>
      <c r="G1421" t="s">
        <v>1550</v>
      </c>
      <c r="H1421" t="s">
        <v>1776</v>
      </c>
      <c r="I1421" t="s">
        <v>1777</v>
      </c>
      <c r="J1421" t="s">
        <v>1754</v>
      </c>
      <c r="K1421" t="s">
        <v>1778</v>
      </c>
      <c r="L1421" t="s">
        <v>1772</v>
      </c>
      <c r="M1421" t="s">
        <v>415</v>
      </c>
      <c r="N1421">
        <v>40</v>
      </c>
      <c r="O1421" t="s">
        <v>9</v>
      </c>
      <c r="P1421" t="s">
        <v>31</v>
      </c>
      <c r="Q1421" t="s">
        <v>66</v>
      </c>
      <c r="R1421" t="s">
        <v>12</v>
      </c>
      <c r="S1421">
        <v>1</v>
      </c>
      <c r="T1421">
        <v>126.92</v>
      </c>
      <c r="U1421">
        <v>0.24</v>
      </c>
      <c r="V1421">
        <v>96.459199999999996</v>
      </c>
      <c r="W1421" t="s">
        <v>1829</v>
      </c>
    </row>
    <row r="1422" spans="1:23">
      <c r="A1422" s="27">
        <v>45250</v>
      </c>
      <c r="B1422" t="s">
        <v>984</v>
      </c>
      <c r="C1422" t="s">
        <v>1720</v>
      </c>
      <c r="D1422" t="s">
        <v>3947</v>
      </c>
      <c r="E1422" t="s">
        <v>1544</v>
      </c>
      <c r="F1422" t="s">
        <v>3858</v>
      </c>
      <c r="G1422" t="s">
        <v>1691</v>
      </c>
      <c r="H1422" t="s">
        <v>1757</v>
      </c>
      <c r="I1422" t="s">
        <v>1758</v>
      </c>
      <c r="J1422" t="s">
        <v>1759</v>
      </c>
      <c r="K1422" t="s">
        <v>1760</v>
      </c>
      <c r="L1422" t="s">
        <v>1756</v>
      </c>
      <c r="M1422" t="s">
        <v>985</v>
      </c>
      <c r="N1422">
        <v>47</v>
      </c>
      <c r="O1422" t="s">
        <v>16</v>
      </c>
      <c r="P1422" t="s">
        <v>31</v>
      </c>
      <c r="Q1422" t="s">
        <v>88</v>
      </c>
      <c r="R1422" t="s">
        <v>12</v>
      </c>
      <c r="S1422">
        <v>1</v>
      </c>
      <c r="T1422">
        <v>119.04</v>
      </c>
      <c r="U1422">
        <v>0.13</v>
      </c>
      <c r="V1422">
        <v>103.56480000000001</v>
      </c>
      <c r="W1422" t="s">
        <v>1829</v>
      </c>
    </row>
    <row r="1423" spans="1:23">
      <c r="A1423" s="27">
        <v>45251</v>
      </c>
      <c r="B1423" t="s">
        <v>1452</v>
      </c>
      <c r="C1423" t="s">
        <v>1634</v>
      </c>
      <c r="D1423" t="s">
        <v>3901</v>
      </c>
      <c r="E1423" t="s">
        <v>1563</v>
      </c>
      <c r="F1423" t="s">
        <v>3839</v>
      </c>
      <c r="G1423" t="s">
        <v>1693</v>
      </c>
      <c r="H1423" t="s">
        <v>1757</v>
      </c>
      <c r="I1423" t="s">
        <v>1758</v>
      </c>
      <c r="J1423" t="s">
        <v>1759</v>
      </c>
      <c r="K1423" t="s">
        <v>1760</v>
      </c>
      <c r="L1423" t="s">
        <v>1756</v>
      </c>
      <c r="M1423" t="s">
        <v>1453</v>
      </c>
      <c r="N1423">
        <v>42</v>
      </c>
      <c r="O1423" t="s">
        <v>9</v>
      </c>
      <c r="P1423" t="s">
        <v>31</v>
      </c>
      <c r="Q1423" t="s">
        <v>184</v>
      </c>
      <c r="R1423" t="s">
        <v>12</v>
      </c>
      <c r="S1423">
        <v>1</v>
      </c>
      <c r="T1423">
        <v>135.87</v>
      </c>
      <c r="U1423">
        <v>0.23</v>
      </c>
      <c r="V1423">
        <v>104.6199</v>
      </c>
      <c r="W1423" t="s">
        <v>1824</v>
      </c>
    </row>
    <row r="1424" spans="1:23">
      <c r="A1424" s="27">
        <v>45251</v>
      </c>
      <c r="B1424" t="s">
        <v>1455</v>
      </c>
      <c r="C1424" t="s">
        <v>1664</v>
      </c>
      <c r="D1424" t="s">
        <v>3918</v>
      </c>
      <c r="E1424" t="s">
        <v>1547</v>
      </c>
      <c r="F1424" t="s">
        <v>3848</v>
      </c>
      <c r="G1424" t="s">
        <v>1717</v>
      </c>
      <c r="H1424" t="s">
        <v>1776</v>
      </c>
      <c r="I1424" t="s">
        <v>1777</v>
      </c>
      <c r="J1424" t="s">
        <v>1754</v>
      </c>
      <c r="K1424" t="s">
        <v>1778</v>
      </c>
      <c r="L1424" t="s">
        <v>1772</v>
      </c>
      <c r="M1424" t="s">
        <v>1456</v>
      </c>
      <c r="N1424">
        <v>42</v>
      </c>
      <c r="O1424" t="s">
        <v>9</v>
      </c>
      <c r="P1424" t="s">
        <v>31</v>
      </c>
      <c r="Q1424" t="s">
        <v>233</v>
      </c>
      <c r="R1424" t="s">
        <v>12</v>
      </c>
      <c r="S1424">
        <v>1</v>
      </c>
      <c r="T1424">
        <v>127.47</v>
      </c>
      <c r="U1424">
        <v>0.16</v>
      </c>
      <c r="V1424">
        <v>107.0748</v>
      </c>
      <c r="W1424" t="s">
        <v>1824</v>
      </c>
    </row>
    <row r="1425" spans="1:23">
      <c r="A1425" s="27">
        <v>45252</v>
      </c>
      <c r="B1425" t="s">
        <v>1452</v>
      </c>
      <c r="C1425" t="s">
        <v>1582</v>
      </c>
      <c r="D1425" t="s">
        <v>3869</v>
      </c>
      <c r="E1425" t="s">
        <v>1566</v>
      </c>
      <c r="F1425" t="s">
        <v>3848</v>
      </c>
      <c r="G1425" t="s">
        <v>1548</v>
      </c>
      <c r="H1425" t="s">
        <v>1789</v>
      </c>
      <c r="I1425" t="s">
        <v>1790</v>
      </c>
      <c r="J1425" t="s">
        <v>1754</v>
      </c>
      <c r="K1425" t="s">
        <v>1791</v>
      </c>
      <c r="L1425" t="s">
        <v>1772</v>
      </c>
      <c r="M1425" t="s">
        <v>1453</v>
      </c>
      <c r="N1425">
        <v>42</v>
      </c>
      <c r="O1425" t="s">
        <v>9</v>
      </c>
      <c r="P1425" t="s">
        <v>31</v>
      </c>
      <c r="Q1425" t="s">
        <v>99</v>
      </c>
      <c r="R1425" t="s">
        <v>12</v>
      </c>
      <c r="S1425">
        <v>2</v>
      </c>
      <c r="T1425">
        <v>71.77</v>
      </c>
      <c r="U1425">
        <v>0.22</v>
      </c>
      <c r="V1425">
        <v>111.96120000000001</v>
      </c>
      <c r="W1425" t="s">
        <v>1824</v>
      </c>
    </row>
    <row r="1426" spans="1:23">
      <c r="A1426" s="27">
        <v>45254</v>
      </c>
      <c r="B1426" t="s">
        <v>821</v>
      </c>
      <c r="C1426" t="s">
        <v>1604</v>
      </c>
      <c r="D1426" t="s">
        <v>3883</v>
      </c>
      <c r="E1426" t="s">
        <v>1566</v>
      </c>
      <c r="F1426" t="s">
        <v>3848</v>
      </c>
      <c r="G1426" t="s">
        <v>1681</v>
      </c>
      <c r="H1426" t="s">
        <v>1752</v>
      </c>
      <c r="I1426" t="s">
        <v>1753</v>
      </c>
      <c r="J1426" t="s">
        <v>1754</v>
      </c>
      <c r="K1426" t="s">
        <v>1755</v>
      </c>
      <c r="L1426" t="s">
        <v>1756</v>
      </c>
      <c r="M1426" t="s">
        <v>822</v>
      </c>
      <c r="N1426">
        <v>42</v>
      </c>
      <c r="O1426" t="s">
        <v>9</v>
      </c>
      <c r="P1426" t="s">
        <v>31</v>
      </c>
      <c r="Q1426" t="s">
        <v>291</v>
      </c>
      <c r="R1426" t="s">
        <v>12</v>
      </c>
      <c r="S1426">
        <v>1</v>
      </c>
      <c r="T1426">
        <v>143.69999999999999</v>
      </c>
      <c r="U1426">
        <v>0.19</v>
      </c>
      <c r="V1426">
        <v>116.39700000000001</v>
      </c>
      <c r="W1426" t="s">
        <v>1829</v>
      </c>
    </row>
    <row r="1427" spans="1:23">
      <c r="A1427" s="27">
        <v>45255</v>
      </c>
      <c r="B1427" t="s">
        <v>646</v>
      </c>
      <c r="C1427" t="s">
        <v>1632</v>
      </c>
      <c r="D1427" t="s">
        <v>3900</v>
      </c>
      <c r="E1427" t="s">
        <v>1563</v>
      </c>
      <c r="F1427" t="s">
        <v>3848</v>
      </c>
      <c r="G1427" t="s">
        <v>1559</v>
      </c>
      <c r="H1427" t="s">
        <v>1766</v>
      </c>
      <c r="I1427" t="s">
        <v>1767</v>
      </c>
      <c r="J1427" t="s">
        <v>1759</v>
      </c>
      <c r="K1427" t="s">
        <v>1768</v>
      </c>
      <c r="L1427" t="s">
        <v>1765</v>
      </c>
      <c r="M1427" t="s">
        <v>647</v>
      </c>
      <c r="N1427">
        <v>45</v>
      </c>
      <c r="O1427" t="s">
        <v>16</v>
      </c>
      <c r="P1427" t="s">
        <v>31</v>
      </c>
      <c r="Q1427" t="s">
        <v>845</v>
      </c>
      <c r="R1427" t="s">
        <v>12</v>
      </c>
      <c r="S1427">
        <v>3</v>
      </c>
      <c r="T1427">
        <v>41.97</v>
      </c>
      <c r="U1427">
        <v>0.03</v>
      </c>
      <c r="V1427">
        <v>122.1327</v>
      </c>
      <c r="W1427" t="s">
        <v>1824</v>
      </c>
    </row>
    <row r="1428" spans="1:23">
      <c r="A1428" s="27">
        <v>45256</v>
      </c>
      <c r="B1428" t="s">
        <v>481</v>
      </c>
      <c r="C1428" t="s">
        <v>1746</v>
      </c>
      <c r="D1428" t="s">
        <v>3960</v>
      </c>
      <c r="E1428" t="s">
        <v>1544</v>
      </c>
      <c r="F1428" t="s">
        <v>3858</v>
      </c>
      <c r="G1428" t="s">
        <v>1567</v>
      </c>
      <c r="H1428" t="s">
        <v>1789</v>
      </c>
      <c r="I1428" t="s">
        <v>1790</v>
      </c>
      <c r="J1428" t="s">
        <v>1754</v>
      </c>
      <c r="K1428" t="s">
        <v>1791</v>
      </c>
      <c r="L1428" t="s">
        <v>1772</v>
      </c>
      <c r="M1428" t="s">
        <v>482</v>
      </c>
      <c r="N1428">
        <v>37</v>
      </c>
      <c r="O1428" t="s">
        <v>9</v>
      </c>
      <c r="P1428" t="s">
        <v>31</v>
      </c>
      <c r="Q1428" t="s">
        <v>58</v>
      </c>
      <c r="R1428" t="s">
        <v>12</v>
      </c>
      <c r="S1428">
        <v>3</v>
      </c>
      <c r="T1428">
        <v>53.83</v>
      </c>
      <c r="U1428">
        <v>0.24</v>
      </c>
      <c r="V1428">
        <v>122.7324</v>
      </c>
      <c r="W1428" t="s">
        <v>1829</v>
      </c>
    </row>
    <row r="1429" spans="1:23">
      <c r="A1429" s="27">
        <v>45256</v>
      </c>
      <c r="B1429" t="s">
        <v>607</v>
      </c>
      <c r="C1429" t="s">
        <v>1640</v>
      </c>
      <c r="D1429" t="s">
        <v>3904</v>
      </c>
      <c r="E1429" t="s">
        <v>1547</v>
      </c>
      <c r="F1429" t="s">
        <v>3843</v>
      </c>
      <c r="G1429" t="s">
        <v>1725</v>
      </c>
      <c r="H1429" t="s">
        <v>1761</v>
      </c>
      <c r="I1429" t="s">
        <v>1762</v>
      </c>
      <c r="J1429" t="s">
        <v>1763</v>
      </c>
      <c r="K1429" t="s">
        <v>1764</v>
      </c>
      <c r="L1429" t="s">
        <v>1765</v>
      </c>
      <c r="M1429" t="s">
        <v>608</v>
      </c>
      <c r="N1429">
        <v>46</v>
      </c>
      <c r="O1429" t="s">
        <v>16</v>
      </c>
      <c r="P1429" t="s">
        <v>31</v>
      </c>
      <c r="Q1429" t="s">
        <v>291</v>
      </c>
      <c r="R1429" t="s">
        <v>12</v>
      </c>
      <c r="S1429">
        <v>2</v>
      </c>
      <c r="T1429">
        <v>71.48</v>
      </c>
      <c r="U1429">
        <v>0.14000000000000001</v>
      </c>
      <c r="V1429">
        <v>122.9456</v>
      </c>
      <c r="W1429" t="s">
        <v>1829</v>
      </c>
    </row>
    <row r="1430" spans="1:23">
      <c r="A1430" s="27">
        <v>45257</v>
      </c>
      <c r="B1430" t="s">
        <v>414</v>
      </c>
      <c r="C1430" t="s">
        <v>1574</v>
      </c>
      <c r="D1430" t="s">
        <v>3862</v>
      </c>
      <c r="E1430" t="s">
        <v>1563</v>
      </c>
      <c r="F1430" t="s">
        <v>3848</v>
      </c>
      <c r="G1430" t="s">
        <v>1659</v>
      </c>
      <c r="H1430" t="s">
        <v>1801</v>
      </c>
      <c r="I1430" t="s">
        <v>1802</v>
      </c>
      <c r="J1430" t="s">
        <v>1759</v>
      </c>
      <c r="K1430" t="s">
        <v>1803</v>
      </c>
      <c r="L1430" t="s">
        <v>1756</v>
      </c>
      <c r="M1430" t="s">
        <v>415</v>
      </c>
      <c r="N1430">
        <v>40</v>
      </c>
      <c r="O1430" t="s">
        <v>9</v>
      </c>
      <c r="P1430" t="s">
        <v>31</v>
      </c>
      <c r="Q1430" t="s">
        <v>35</v>
      </c>
      <c r="R1430" t="s">
        <v>12</v>
      </c>
      <c r="S1430">
        <v>2</v>
      </c>
      <c r="T1430">
        <v>65.44</v>
      </c>
      <c r="U1430">
        <v>0.05</v>
      </c>
      <c r="V1430">
        <v>124.336</v>
      </c>
      <c r="W1430" t="s">
        <v>1826</v>
      </c>
    </row>
    <row r="1431" spans="1:23">
      <c r="A1431" s="27">
        <v>45257</v>
      </c>
      <c r="B1431" t="s">
        <v>547</v>
      </c>
      <c r="C1431" t="s">
        <v>1650</v>
      </c>
      <c r="D1431" t="s">
        <v>3911</v>
      </c>
      <c r="E1431" t="s">
        <v>1563</v>
      </c>
      <c r="F1431" t="s">
        <v>3848</v>
      </c>
      <c r="G1431" t="s">
        <v>1715</v>
      </c>
      <c r="H1431" t="s">
        <v>1810</v>
      </c>
      <c r="I1431" t="s">
        <v>1811</v>
      </c>
      <c r="J1431" t="s">
        <v>1754</v>
      </c>
      <c r="K1431" t="s">
        <v>1812</v>
      </c>
      <c r="L1431" t="s">
        <v>1756</v>
      </c>
      <c r="M1431" t="s">
        <v>548</v>
      </c>
      <c r="N1431">
        <v>39</v>
      </c>
      <c r="O1431" t="s">
        <v>16</v>
      </c>
      <c r="P1431" t="s">
        <v>31</v>
      </c>
      <c r="Q1431" t="s">
        <v>81</v>
      </c>
      <c r="R1431" t="s">
        <v>12</v>
      </c>
      <c r="S1431">
        <v>2</v>
      </c>
      <c r="T1431">
        <v>86.72</v>
      </c>
      <c r="U1431">
        <v>0.28000000000000003</v>
      </c>
      <c r="V1431">
        <v>124.8768</v>
      </c>
      <c r="W1431" t="s">
        <v>1824</v>
      </c>
    </row>
    <row r="1432" spans="1:23">
      <c r="A1432" s="27">
        <v>45258</v>
      </c>
      <c r="B1432" t="s">
        <v>1310</v>
      </c>
      <c r="C1432" t="s">
        <v>1588</v>
      </c>
      <c r="D1432" t="s">
        <v>3873</v>
      </c>
      <c r="E1432" t="s">
        <v>1566</v>
      </c>
      <c r="F1432" t="s">
        <v>3848</v>
      </c>
      <c r="G1432" t="s">
        <v>1605</v>
      </c>
      <c r="H1432" t="s">
        <v>1797</v>
      </c>
      <c r="I1432" t="s">
        <v>1798</v>
      </c>
      <c r="J1432" t="s">
        <v>1754</v>
      </c>
      <c r="K1432" t="s">
        <v>129</v>
      </c>
      <c r="L1432" t="s">
        <v>1756</v>
      </c>
      <c r="M1432" t="s">
        <v>4001</v>
      </c>
      <c r="N1432">
        <v>42</v>
      </c>
      <c r="O1432" t="s">
        <v>16</v>
      </c>
      <c r="P1432" t="s">
        <v>31</v>
      </c>
      <c r="Q1432" t="s">
        <v>201</v>
      </c>
      <c r="R1432" t="s">
        <v>12</v>
      </c>
      <c r="S1432">
        <v>1</v>
      </c>
      <c r="T1432">
        <v>136.12</v>
      </c>
      <c r="U1432">
        <v>7.0000000000000007E-2</v>
      </c>
      <c r="V1432">
        <v>126.5916</v>
      </c>
      <c r="W1432" t="s">
        <v>1826</v>
      </c>
    </row>
    <row r="1433" spans="1:23">
      <c r="A1433" s="27">
        <v>45259</v>
      </c>
      <c r="B1433" t="s">
        <v>417</v>
      </c>
      <c r="C1433" t="s">
        <v>1578</v>
      </c>
      <c r="D1433" t="s">
        <v>3865</v>
      </c>
      <c r="E1433" t="s">
        <v>1563</v>
      </c>
      <c r="F1433" t="s">
        <v>3866</v>
      </c>
      <c r="G1433" t="s">
        <v>1691</v>
      </c>
      <c r="H1433" t="s">
        <v>1813</v>
      </c>
      <c r="I1433" t="s">
        <v>1814</v>
      </c>
      <c r="J1433" t="s">
        <v>1754</v>
      </c>
      <c r="K1433" t="s">
        <v>1815</v>
      </c>
      <c r="L1433" t="s">
        <v>1772</v>
      </c>
      <c r="M1433" t="s">
        <v>418</v>
      </c>
      <c r="N1433">
        <v>44</v>
      </c>
      <c r="O1433" t="s">
        <v>16</v>
      </c>
      <c r="P1433" t="s">
        <v>31</v>
      </c>
      <c r="Q1433" t="s">
        <v>287</v>
      </c>
      <c r="R1433" t="s">
        <v>12</v>
      </c>
      <c r="S1433">
        <v>1</v>
      </c>
      <c r="T1433">
        <v>151.66</v>
      </c>
      <c r="U1433">
        <v>0.16</v>
      </c>
      <c r="V1433">
        <v>127.3944</v>
      </c>
      <c r="W1433" t="s">
        <v>1829</v>
      </c>
    </row>
    <row r="1434" spans="1:23">
      <c r="A1434" s="27">
        <v>45259</v>
      </c>
      <c r="B1434" t="s">
        <v>490</v>
      </c>
      <c r="C1434" t="s">
        <v>1736</v>
      </c>
      <c r="D1434" t="s">
        <v>3955</v>
      </c>
      <c r="E1434" t="s">
        <v>1558</v>
      </c>
      <c r="F1434" t="s">
        <v>3850</v>
      </c>
      <c r="G1434" t="s">
        <v>1564</v>
      </c>
      <c r="H1434" t="s">
        <v>1789</v>
      </c>
      <c r="I1434" t="s">
        <v>1790</v>
      </c>
      <c r="J1434" t="s">
        <v>1754</v>
      </c>
      <c r="K1434" t="s">
        <v>1791</v>
      </c>
      <c r="L1434" t="s">
        <v>1772</v>
      </c>
      <c r="M1434" t="s">
        <v>491</v>
      </c>
      <c r="N1434">
        <v>46</v>
      </c>
      <c r="O1434" t="s">
        <v>9</v>
      </c>
      <c r="P1434" t="s">
        <v>31</v>
      </c>
      <c r="Q1434" t="s">
        <v>47</v>
      </c>
      <c r="R1434" t="s">
        <v>12</v>
      </c>
      <c r="S1434">
        <v>4</v>
      </c>
      <c r="T1434">
        <v>33.630000000000003</v>
      </c>
      <c r="U1434">
        <v>0.05</v>
      </c>
      <c r="V1434">
        <v>127.794</v>
      </c>
      <c r="W1434" t="s">
        <v>1826</v>
      </c>
    </row>
    <row r="1435" spans="1:23">
      <c r="A1435" s="27">
        <v>45263</v>
      </c>
      <c r="B1435" t="s">
        <v>499</v>
      </c>
      <c r="C1435" t="s">
        <v>1574</v>
      </c>
      <c r="D1435" t="s">
        <v>3862</v>
      </c>
      <c r="E1435" t="s">
        <v>1563</v>
      </c>
      <c r="F1435" t="s">
        <v>3848</v>
      </c>
      <c r="G1435" t="s">
        <v>1637</v>
      </c>
      <c r="H1435" t="s">
        <v>1761</v>
      </c>
      <c r="I1435" t="s">
        <v>1762</v>
      </c>
      <c r="J1435" t="s">
        <v>1763</v>
      </c>
      <c r="K1435" t="s">
        <v>1764</v>
      </c>
      <c r="L1435" t="s">
        <v>1765</v>
      </c>
      <c r="M1435" t="s">
        <v>500</v>
      </c>
      <c r="N1435">
        <v>42</v>
      </c>
      <c r="O1435" t="s">
        <v>16</v>
      </c>
      <c r="P1435" t="s">
        <v>31</v>
      </c>
      <c r="Q1435" t="s">
        <v>237</v>
      </c>
      <c r="R1435" t="s">
        <v>12</v>
      </c>
      <c r="S1435">
        <v>2</v>
      </c>
      <c r="T1435">
        <v>74.209999999999994</v>
      </c>
      <c r="U1435">
        <v>0.11</v>
      </c>
      <c r="V1435">
        <v>132.09379999999999</v>
      </c>
      <c r="W1435" t="s">
        <v>1829</v>
      </c>
    </row>
    <row r="1436" spans="1:23">
      <c r="A1436" s="27">
        <v>45263</v>
      </c>
      <c r="B1436" t="s">
        <v>535</v>
      </c>
      <c r="C1436" t="s">
        <v>1642</v>
      </c>
      <c r="D1436" t="s">
        <v>3905</v>
      </c>
      <c r="E1436" t="s">
        <v>1558</v>
      </c>
      <c r="F1436" t="s">
        <v>3906</v>
      </c>
      <c r="G1436" t="s">
        <v>1727</v>
      </c>
      <c r="H1436" t="s">
        <v>1766</v>
      </c>
      <c r="I1436" t="s">
        <v>1767</v>
      </c>
      <c r="J1436" t="s">
        <v>1759</v>
      </c>
      <c r="K1436" t="s">
        <v>1768</v>
      </c>
      <c r="L1436" t="s">
        <v>1765</v>
      </c>
      <c r="M1436" t="s">
        <v>536</v>
      </c>
      <c r="N1436">
        <v>41</v>
      </c>
      <c r="O1436" t="s">
        <v>16</v>
      </c>
      <c r="P1436" t="s">
        <v>31</v>
      </c>
      <c r="Q1436" t="s">
        <v>167</v>
      </c>
      <c r="R1436" t="s">
        <v>12</v>
      </c>
      <c r="S1436">
        <v>1</v>
      </c>
      <c r="T1436">
        <v>169.69</v>
      </c>
      <c r="U1436">
        <v>0.22</v>
      </c>
      <c r="V1436">
        <v>132.35820000000001</v>
      </c>
      <c r="W1436" t="s">
        <v>1826</v>
      </c>
    </row>
    <row r="1437" spans="1:23">
      <c r="A1437" s="27">
        <v>45266</v>
      </c>
      <c r="B1437" t="s">
        <v>716</v>
      </c>
      <c r="C1437" t="s">
        <v>1616</v>
      </c>
      <c r="D1437" t="s">
        <v>3890</v>
      </c>
      <c r="E1437" t="s">
        <v>1563</v>
      </c>
      <c r="F1437" t="s">
        <v>3839</v>
      </c>
      <c r="G1437" t="s">
        <v>1713</v>
      </c>
      <c r="H1437" t="s">
        <v>1779</v>
      </c>
      <c r="I1437" t="s">
        <v>1780</v>
      </c>
      <c r="J1437" t="s">
        <v>1763</v>
      </c>
      <c r="K1437" t="s">
        <v>1781</v>
      </c>
      <c r="L1437" t="s">
        <v>1772</v>
      </c>
      <c r="M1437" t="s">
        <v>717</v>
      </c>
      <c r="N1437">
        <v>38</v>
      </c>
      <c r="O1437" t="s">
        <v>9</v>
      </c>
      <c r="P1437" t="s">
        <v>31</v>
      </c>
      <c r="Q1437" t="s">
        <v>324</v>
      </c>
      <c r="R1437" t="s">
        <v>12</v>
      </c>
      <c r="S1437">
        <v>4</v>
      </c>
      <c r="T1437">
        <v>36.72</v>
      </c>
      <c r="U1437">
        <v>7.0000000000000007E-2</v>
      </c>
      <c r="V1437">
        <v>136.5984</v>
      </c>
      <c r="W1437" t="s">
        <v>1824</v>
      </c>
    </row>
    <row r="1438" spans="1:23">
      <c r="A1438" s="27">
        <v>45267</v>
      </c>
      <c r="B1438" t="s">
        <v>93</v>
      </c>
      <c r="C1438" t="s">
        <v>1600</v>
      </c>
      <c r="D1438" t="s">
        <v>3881</v>
      </c>
      <c r="E1438" t="s">
        <v>1563</v>
      </c>
      <c r="F1438" t="s">
        <v>3854</v>
      </c>
      <c r="G1438" t="s">
        <v>1735</v>
      </c>
      <c r="H1438" t="s">
        <v>1810</v>
      </c>
      <c r="I1438" t="s">
        <v>1811</v>
      </c>
      <c r="J1438" t="s">
        <v>1754</v>
      </c>
      <c r="K1438" t="s">
        <v>1812</v>
      </c>
      <c r="L1438" t="s">
        <v>1756</v>
      </c>
      <c r="M1438" t="s">
        <v>94</v>
      </c>
      <c r="N1438">
        <v>36</v>
      </c>
      <c r="O1438" t="s">
        <v>16</v>
      </c>
      <c r="P1438" t="s">
        <v>31</v>
      </c>
      <c r="Q1438" t="s">
        <v>254</v>
      </c>
      <c r="R1438" t="s">
        <v>12</v>
      </c>
      <c r="S1438">
        <v>1</v>
      </c>
      <c r="T1438">
        <v>179.77</v>
      </c>
      <c r="U1438">
        <v>0.23</v>
      </c>
      <c r="V1438">
        <v>138.4229</v>
      </c>
      <c r="W1438" t="s">
        <v>1829</v>
      </c>
    </row>
    <row r="1439" spans="1:23">
      <c r="A1439" s="27">
        <v>45267</v>
      </c>
      <c r="B1439" t="s">
        <v>381</v>
      </c>
      <c r="C1439" t="s">
        <v>1672</v>
      </c>
      <c r="D1439" t="s">
        <v>3922</v>
      </c>
      <c r="E1439" t="s">
        <v>1563</v>
      </c>
      <c r="F1439" t="s">
        <v>3839</v>
      </c>
      <c r="G1439" t="s">
        <v>1647</v>
      </c>
      <c r="H1439" t="s">
        <v>1779</v>
      </c>
      <c r="I1439" t="s">
        <v>1780</v>
      </c>
      <c r="J1439" t="s">
        <v>1763</v>
      </c>
      <c r="K1439" t="s">
        <v>1781</v>
      </c>
      <c r="L1439" t="s">
        <v>1772</v>
      </c>
      <c r="M1439" t="s">
        <v>382</v>
      </c>
      <c r="N1439">
        <v>38</v>
      </c>
      <c r="O1439" t="s">
        <v>9</v>
      </c>
      <c r="P1439" t="s">
        <v>31</v>
      </c>
      <c r="Q1439" t="s">
        <v>18</v>
      </c>
      <c r="R1439" t="s">
        <v>12</v>
      </c>
      <c r="S1439">
        <v>4</v>
      </c>
      <c r="T1439">
        <v>46.97</v>
      </c>
      <c r="U1439">
        <v>0.26</v>
      </c>
      <c r="V1439">
        <v>139.03120000000001</v>
      </c>
      <c r="W1439" t="s">
        <v>1829</v>
      </c>
    </row>
    <row r="1440" spans="1:23">
      <c r="A1440" s="27">
        <v>45268</v>
      </c>
      <c r="B1440" t="s">
        <v>1395</v>
      </c>
      <c r="C1440" t="s">
        <v>1628</v>
      </c>
      <c r="D1440" t="s">
        <v>3898</v>
      </c>
      <c r="E1440" t="s">
        <v>1563</v>
      </c>
      <c r="F1440" t="s">
        <v>3854</v>
      </c>
      <c r="G1440" t="s">
        <v>1564</v>
      </c>
      <c r="H1440" t="s">
        <v>1792</v>
      </c>
      <c r="I1440" t="s">
        <v>1793</v>
      </c>
      <c r="J1440" t="s">
        <v>1763</v>
      </c>
      <c r="K1440" t="s">
        <v>395</v>
      </c>
      <c r="L1440" t="s">
        <v>1772</v>
      </c>
      <c r="M1440" t="s">
        <v>1396</v>
      </c>
      <c r="N1440">
        <v>46</v>
      </c>
      <c r="O1440" t="s">
        <v>9</v>
      </c>
      <c r="P1440" t="s">
        <v>31</v>
      </c>
      <c r="Q1440" t="s">
        <v>434</v>
      </c>
      <c r="R1440" t="s">
        <v>12</v>
      </c>
      <c r="S1440">
        <v>2</v>
      </c>
      <c r="T1440">
        <v>74.63</v>
      </c>
      <c r="U1440">
        <v>0.01</v>
      </c>
      <c r="V1440">
        <v>147.76740000000001</v>
      </c>
      <c r="W1440" t="s">
        <v>1826</v>
      </c>
    </row>
    <row r="1441" spans="1:23">
      <c r="A1441" s="27">
        <v>45268</v>
      </c>
      <c r="B1441" t="s">
        <v>800</v>
      </c>
      <c r="C1441" t="s">
        <v>1658</v>
      </c>
      <c r="D1441" t="s">
        <v>3915</v>
      </c>
      <c r="E1441" t="s">
        <v>1544</v>
      </c>
      <c r="F1441" t="s">
        <v>3864</v>
      </c>
      <c r="G1441" t="s">
        <v>1617</v>
      </c>
      <c r="H1441" t="s">
        <v>1797</v>
      </c>
      <c r="I1441" t="s">
        <v>1798</v>
      </c>
      <c r="J1441" t="s">
        <v>1754</v>
      </c>
      <c r="K1441" t="s">
        <v>129</v>
      </c>
      <c r="L1441" t="s">
        <v>1756</v>
      </c>
      <c r="M1441" t="s">
        <v>801</v>
      </c>
      <c r="N1441">
        <v>48</v>
      </c>
      <c r="O1441" t="s">
        <v>9</v>
      </c>
      <c r="P1441" t="s">
        <v>31</v>
      </c>
      <c r="Q1441" t="s">
        <v>184</v>
      </c>
      <c r="R1441" t="s">
        <v>12</v>
      </c>
      <c r="S1441">
        <v>1</v>
      </c>
      <c r="T1441">
        <v>170.68</v>
      </c>
      <c r="U1441">
        <v>0.13</v>
      </c>
      <c r="V1441">
        <v>148.49160000000001</v>
      </c>
      <c r="W1441" t="s">
        <v>1829</v>
      </c>
    </row>
    <row r="1442" spans="1:23">
      <c r="A1442" s="27">
        <v>45269</v>
      </c>
      <c r="B1442" t="s">
        <v>387</v>
      </c>
      <c r="C1442" t="s">
        <v>1712</v>
      </c>
      <c r="D1442" t="s">
        <v>3943</v>
      </c>
      <c r="E1442" t="s">
        <v>1566</v>
      </c>
      <c r="F1442" t="s">
        <v>3856</v>
      </c>
      <c r="G1442" t="s">
        <v>1595</v>
      </c>
      <c r="H1442" t="s">
        <v>1779</v>
      </c>
      <c r="I1442" t="s">
        <v>1780</v>
      </c>
      <c r="J1442" t="s">
        <v>1763</v>
      </c>
      <c r="K1442" t="s">
        <v>1781</v>
      </c>
      <c r="L1442" t="s">
        <v>1772</v>
      </c>
      <c r="M1442" t="s">
        <v>388</v>
      </c>
      <c r="N1442">
        <v>40</v>
      </c>
      <c r="O1442" t="s">
        <v>16</v>
      </c>
      <c r="P1442" t="s">
        <v>31</v>
      </c>
      <c r="Q1442" t="s">
        <v>113</v>
      </c>
      <c r="R1442" t="s">
        <v>12</v>
      </c>
      <c r="S1442">
        <v>1</v>
      </c>
      <c r="T1442">
        <v>162.13999999999999</v>
      </c>
      <c r="U1442">
        <v>7.0000000000000007E-2</v>
      </c>
      <c r="V1442">
        <v>150.7902</v>
      </c>
      <c r="W1442" t="s">
        <v>1829</v>
      </c>
    </row>
    <row r="1443" spans="1:23">
      <c r="A1443" s="27">
        <v>45270</v>
      </c>
      <c r="B1443" t="s">
        <v>702</v>
      </c>
      <c r="C1443" t="s">
        <v>1618</v>
      </c>
      <c r="D1443" t="s">
        <v>3891</v>
      </c>
      <c r="E1443" t="s">
        <v>1544</v>
      </c>
      <c r="F1443" t="s">
        <v>3852</v>
      </c>
      <c r="G1443" t="s">
        <v>1693</v>
      </c>
      <c r="H1443" t="s">
        <v>1810</v>
      </c>
      <c r="I1443" t="s">
        <v>1811</v>
      </c>
      <c r="J1443" t="s">
        <v>1754</v>
      </c>
      <c r="K1443" t="s">
        <v>1812</v>
      </c>
      <c r="L1443" t="s">
        <v>1756</v>
      </c>
      <c r="M1443" t="s">
        <v>703</v>
      </c>
      <c r="N1443">
        <v>44</v>
      </c>
      <c r="O1443" t="s">
        <v>9</v>
      </c>
      <c r="P1443" t="s">
        <v>31</v>
      </c>
      <c r="Q1443" t="s">
        <v>267</v>
      </c>
      <c r="R1443" t="s">
        <v>12</v>
      </c>
      <c r="S1443">
        <v>1</v>
      </c>
      <c r="T1443">
        <v>213.69</v>
      </c>
      <c r="U1443">
        <v>0.28000000000000003</v>
      </c>
      <c r="V1443">
        <v>153.85679999999999</v>
      </c>
      <c r="W1443" t="s">
        <v>1826</v>
      </c>
    </row>
    <row r="1444" spans="1:23">
      <c r="A1444" s="27">
        <v>45272</v>
      </c>
      <c r="B1444" t="s">
        <v>1307</v>
      </c>
      <c r="C1444" t="s">
        <v>1612</v>
      </c>
      <c r="D1444" t="s">
        <v>3888</v>
      </c>
      <c r="E1444" t="s">
        <v>1558</v>
      </c>
      <c r="F1444" t="s">
        <v>3850</v>
      </c>
      <c r="G1444" t="s">
        <v>1585</v>
      </c>
      <c r="H1444" t="s">
        <v>1801</v>
      </c>
      <c r="I1444" t="s">
        <v>1802</v>
      </c>
      <c r="J1444" t="s">
        <v>1759</v>
      </c>
      <c r="K1444" t="s">
        <v>1803</v>
      </c>
      <c r="L1444" t="s">
        <v>1756</v>
      </c>
      <c r="M1444" t="s">
        <v>1308</v>
      </c>
      <c r="N1444">
        <v>45</v>
      </c>
      <c r="O1444" t="s">
        <v>16</v>
      </c>
      <c r="P1444" t="s">
        <v>31</v>
      </c>
      <c r="Q1444" t="s">
        <v>25</v>
      </c>
      <c r="R1444" t="s">
        <v>12</v>
      </c>
      <c r="S1444">
        <v>1</v>
      </c>
      <c r="T1444">
        <v>223.25</v>
      </c>
      <c r="U1444">
        <v>0.28999999999999998</v>
      </c>
      <c r="V1444">
        <v>158.50749999999999</v>
      </c>
      <c r="W1444" t="s">
        <v>1824</v>
      </c>
    </row>
    <row r="1445" spans="1:23">
      <c r="A1445" s="27">
        <v>45272</v>
      </c>
      <c r="B1445" t="s">
        <v>975</v>
      </c>
      <c r="C1445" t="s">
        <v>1668</v>
      </c>
      <c r="D1445" t="s">
        <v>3920</v>
      </c>
      <c r="E1445" t="s">
        <v>1558</v>
      </c>
      <c r="F1445" t="s">
        <v>3909</v>
      </c>
      <c r="G1445" t="s">
        <v>1581</v>
      </c>
      <c r="H1445" t="s">
        <v>1797</v>
      </c>
      <c r="I1445" t="s">
        <v>1798</v>
      </c>
      <c r="J1445" t="s">
        <v>1754</v>
      </c>
      <c r="K1445" t="s">
        <v>129</v>
      </c>
      <c r="L1445" t="s">
        <v>1756</v>
      </c>
      <c r="M1445" t="s">
        <v>976</v>
      </c>
      <c r="N1445">
        <v>41</v>
      </c>
      <c r="O1445" t="s">
        <v>16</v>
      </c>
      <c r="P1445" t="s">
        <v>31</v>
      </c>
      <c r="Q1445" t="s">
        <v>96</v>
      </c>
      <c r="R1445" t="s">
        <v>12</v>
      </c>
      <c r="S1445">
        <v>2</v>
      </c>
      <c r="T1445">
        <v>92.64</v>
      </c>
      <c r="U1445">
        <v>0.14000000000000001</v>
      </c>
      <c r="V1445">
        <v>159.3408</v>
      </c>
      <c r="W1445" t="s">
        <v>1826</v>
      </c>
    </row>
    <row r="1446" spans="1:23">
      <c r="A1446" s="27">
        <v>45277</v>
      </c>
      <c r="B1446" t="s">
        <v>481</v>
      </c>
      <c r="C1446" t="s">
        <v>1686</v>
      </c>
      <c r="D1446" t="s">
        <v>3930</v>
      </c>
      <c r="E1446" t="s">
        <v>1547</v>
      </c>
      <c r="F1446" t="s">
        <v>3846</v>
      </c>
      <c r="G1446" t="s">
        <v>1625</v>
      </c>
      <c r="H1446" t="s">
        <v>1779</v>
      </c>
      <c r="I1446" t="s">
        <v>1780</v>
      </c>
      <c r="J1446" t="s">
        <v>1763</v>
      </c>
      <c r="K1446" t="s">
        <v>1781</v>
      </c>
      <c r="L1446" t="s">
        <v>1772</v>
      </c>
      <c r="M1446" t="s">
        <v>482</v>
      </c>
      <c r="N1446">
        <v>37</v>
      </c>
      <c r="O1446" t="s">
        <v>9</v>
      </c>
      <c r="P1446" t="s">
        <v>31</v>
      </c>
      <c r="Q1446" t="s">
        <v>217</v>
      </c>
      <c r="R1446" t="s">
        <v>12</v>
      </c>
      <c r="S1446">
        <v>3</v>
      </c>
      <c r="T1446">
        <v>76.569999999999993</v>
      </c>
      <c r="U1446">
        <v>0.26</v>
      </c>
      <c r="V1446">
        <v>169.9854</v>
      </c>
      <c r="W1446" t="s">
        <v>1829</v>
      </c>
    </row>
    <row r="1447" spans="1:23">
      <c r="A1447" s="27">
        <v>45279</v>
      </c>
      <c r="B1447" t="s">
        <v>496</v>
      </c>
      <c r="C1447" t="s">
        <v>1543</v>
      </c>
      <c r="D1447" t="s">
        <v>3838</v>
      </c>
      <c r="E1447" t="s">
        <v>1563</v>
      </c>
      <c r="F1447" t="s">
        <v>3839</v>
      </c>
      <c r="G1447" t="s">
        <v>1701</v>
      </c>
      <c r="H1447" t="s">
        <v>1804</v>
      </c>
      <c r="I1447" t="s">
        <v>1805</v>
      </c>
      <c r="J1447" t="s">
        <v>1784</v>
      </c>
      <c r="K1447" t="s">
        <v>1806</v>
      </c>
      <c r="L1447" t="s">
        <v>1756</v>
      </c>
      <c r="M1447" t="s">
        <v>497</v>
      </c>
      <c r="N1447">
        <v>49</v>
      </c>
      <c r="O1447" t="s">
        <v>16</v>
      </c>
      <c r="P1447" t="s">
        <v>31</v>
      </c>
      <c r="Q1447" t="s">
        <v>25</v>
      </c>
      <c r="R1447" t="s">
        <v>12</v>
      </c>
      <c r="S1447">
        <v>3</v>
      </c>
      <c r="T1447">
        <v>60.26</v>
      </c>
      <c r="U1447">
        <v>0.04</v>
      </c>
      <c r="V1447">
        <v>173.5488</v>
      </c>
      <c r="W1447" t="s">
        <v>1826</v>
      </c>
    </row>
    <row r="1448" spans="1:23">
      <c r="A1448" s="27">
        <v>45279</v>
      </c>
      <c r="B1448" t="s">
        <v>1062</v>
      </c>
      <c r="C1448" t="s">
        <v>1574</v>
      </c>
      <c r="D1448" t="s">
        <v>3862</v>
      </c>
      <c r="E1448" t="s">
        <v>1563</v>
      </c>
      <c r="F1448" t="s">
        <v>3848</v>
      </c>
      <c r="G1448" t="s">
        <v>1647</v>
      </c>
      <c r="H1448" t="s">
        <v>1801</v>
      </c>
      <c r="I1448" t="s">
        <v>1802</v>
      </c>
      <c r="J1448" t="s">
        <v>1759</v>
      </c>
      <c r="K1448" t="s">
        <v>1803</v>
      </c>
      <c r="L1448" t="s">
        <v>1756</v>
      </c>
      <c r="M1448" t="s">
        <v>1063</v>
      </c>
      <c r="N1448">
        <v>46</v>
      </c>
      <c r="O1448" t="s">
        <v>16</v>
      </c>
      <c r="P1448" t="s">
        <v>31</v>
      </c>
      <c r="Q1448" t="s">
        <v>11</v>
      </c>
      <c r="R1448" t="s">
        <v>12</v>
      </c>
      <c r="S1448">
        <v>1</v>
      </c>
      <c r="T1448">
        <v>206.45</v>
      </c>
      <c r="U1448">
        <v>0.15</v>
      </c>
      <c r="V1448">
        <v>175.48249999999999</v>
      </c>
      <c r="W1448" t="s">
        <v>1824</v>
      </c>
    </row>
    <row r="1449" spans="1:23">
      <c r="A1449" s="27">
        <v>45281</v>
      </c>
      <c r="B1449" t="s">
        <v>1269</v>
      </c>
      <c r="C1449" t="s">
        <v>1610</v>
      </c>
      <c r="D1449" t="s">
        <v>3886</v>
      </c>
      <c r="E1449" t="s">
        <v>1566</v>
      </c>
      <c r="F1449" t="s">
        <v>3887</v>
      </c>
      <c r="G1449" t="s">
        <v>1745</v>
      </c>
      <c r="H1449" t="s">
        <v>1789</v>
      </c>
      <c r="I1449" t="s">
        <v>1790</v>
      </c>
      <c r="J1449" t="s">
        <v>1754</v>
      </c>
      <c r="K1449" t="s">
        <v>1791</v>
      </c>
      <c r="L1449" t="s">
        <v>1772</v>
      </c>
      <c r="M1449" t="s">
        <v>1270</v>
      </c>
      <c r="N1449">
        <v>36</v>
      </c>
      <c r="O1449" t="s">
        <v>9</v>
      </c>
      <c r="P1449" t="s">
        <v>31</v>
      </c>
      <c r="Q1449" t="s">
        <v>62</v>
      </c>
      <c r="R1449" t="s">
        <v>12</v>
      </c>
      <c r="S1449">
        <v>1</v>
      </c>
      <c r="T1449">
        <v>198.83</v>
      </c>
      <c r="U1449">
        <v>0.09</v>
      </c>
      <c r="V1449">
        <v>180.93530000000001</v>
      </c>
      <c r="W1449" t="s">
        <v>1826</v>
      </c>
    </row>
    <row r="1450" spans="1:23">
      <c r="A1450" s="27">
        <v>45282</v>
      </c>
      <c r="B1450" t="s">
        <v>716</v>
      </c>
      <c r="C1450" t="s">
        <v>1582</v>
      </c>
      <c r="D1450" t="s">
        <v>3869</v>
      </c>
      <c r="E1450" t="s">
        <v>1566</v>
      </c>
      <c r="F1450" t="s">
        <v>3848</v>
      </c>
      <c r="G1450" t="s">
        <v>1675</v>
      </c>
      <c r="H1450" t="s">
        <v>1813</v>
      </c>
      <c r="I1450" t="s">
        <v>1814</v>
      </c>
      <c r="J1450" t="s">
        <v>1754</v>
      </c>
      <c r="K1450" t="s">
        <v>1815</v>
      </c>
      <c r="L1450" t="s">
        <v>1772</v>
      </c>
      <c r="M1450" t="s">
        <v>717</v>
      </c>
      <c r="N1450">
        <v>38</v>
      </c>
      <c r="O1450" t="s">
        <v>9</v>
      </c>
      <c r="P1450" t="s">
        <v>31</v>
      </c>
      <c r="Q1450" t="s">
        <v>11</v>
      </c>
      <c r="R1450" t="s">
        <v>12</v>
      </c>
      <c r="S1450">
        <v>1</v>
      </c>
      <c r="T1450">
        <v>259.2</v>
      </c>
      <c r="U1450">
        <v>0.27</v>
      </c>
      <c r="V1450">
        <v>189.21600000000001</v>
      </c>
      <c r="W1450" t="s">
        <v>1824</v>
      </c>
    </row>
    <row r="1451" spans="1:23">
      <c r="A1451" s="27">
        <v>45282</v>
      </c>
      <c r="B1451" t="s">
        <v>857</v>
      </c>
      <c r="C1451" t="s">
        <v>1666</v>
      </c>
      <c r="D1451" t="s">
        <v>3919</v>
      </c>
      <c r="E1451" t="s">
        <v>1558</v>
      </c>
      <c r="F1451" t="s">
        <v>3861</v>
      </c>
      <c r="G1451" t="s">
        <v>1567</v>
      </c>
      <c r="H1451" t="s">
        <v>1807</v>
      </c>
      <c r="I1451" t="s">
        <v>1808</v>
      </c>
      <c r="J1451" t="s">
        <v>1759</v>
      </c>
      <c r="K1451" t="s">
        <v>1809</v>
      </c>
      <c r="L1451" t="s">
        <v>1756</v>
      </c>
      <c r="M1451" t="s">
        <v>858</v>
      </c>
      <c r="N1451">
        <v>45</v>
      </c>
      <c r="O1451" t="s">
        <v>16</v>
      </c>
      <c r="P1451" t="s">
        <v>31</v>
      </c>
      <c r="Q1451" t="s">
        <v>22</v>
      </c>
      <c r="R1451" t="s">
        <v>12</v>
      </c>
      <c r="S1451">
        <v>2</v>
      </c>
      <c r="T1451">
        <v>102.85</v>
      </c>
      <c r="U1451">
        <v>0.08</v>
      </c>
      <c r="V1451">
        <v>189.244</v>
      </c>
      <c r="W1451" t="s">
        <v>1824</v>
      </c>
    </row>
    <row r="1452" spans="1:23">
      <c r="A1452" s="27">
        <v>45283</v>
      </c>
      <c r="B1452" t="s">
        <v>550</v>
      </c>
      <c r="C1452" t="s">
        <v>1662</v>
      </c>
      <c r="D1452" t="s">
        <v>3917</v>
      </c>
      <c r="E1452" t="s">
        <v>1566</v>
      </c>
      <c r="F1452" t="s">
        <v>3856</v>
      </c>
      <c r="G1452" t="s">
        <v>1661</v>
      </c>
      <c r="H1452" t="s">
        <v>1786</v>
      </c>
      <c r="I1452" t="s">
        <v>1787</v>
      </c>
      <c r="J1452" t="s">
        <v>1763</v>
      </c>
      <c r="K1452" t="s">
        <v>1788</v>
      </c>
      <c r="L1452" t="s">
        <v>1756</v>
      </c>
      <c r="M1452" t="s">
        <v>551</v>
      </c>
      <c r="N1452">
        <v>47</v>
      </c>
      <c r="O1452" t="s">
        <v>16</v>
      </c>
      <c r="P1452" t="s">
        <v>31</v>
      </c>
      <c r="Q1452" t="s">
        <v>70</v>
      </c>
      <c r="R1452" t="s">
        <v>12</v>
      </c>
      <c r="S1452">
        <v>4</v>
      </c>
      <c r="T1452">
        <v>64.06</v>
      </c>
      <c r="U1452">
        <v>0.26</v>
      </c>
      <c r="V1452">
        <v>189.61760000000001</v>
      </c>
      <c r="W1452" t="s">
        <v>1829</v>
      </c>
    </row>
    <row r="1453" spans="1:23">
      <c r="A1453" s="27">
        <v>45285</v>
      </c>
      <c r="B1453" t="s">
        <v>441</v>
      </c>
      <c r="C1453" t="s">
        <v>1708</v>
      </c>
      <c r="D1453" t="s">
        <v>3941</v>
      </c>
      <c r="E1453" t="s">
        <v>1544</v>
      </c>
      <c r="F1453" t="s">
        <v>3858</v>
      </c>
      <c r="G1453" t="s">
        <v>1633</v>
      </c>
      <c r="H1453" t="s">
        <v>1761</v>
      </c>
      <c r="I1453" t="s">
        <v>1762</v>
      </c>
      <c r="J1453" t="s">
        <v>1763</v>
      </c>
      <c r="K1453" t="s">
        <v>1764</v>
      </c>
      <c r="L1453" t="s">
        <v>1765</v>
      </c>
      <c r="M1453" t="s">
        <v>442</v>
      </c>
      <c r="N1453">
        <v>45</v>
      </c>
      <c r="O1453" t="s">
        <v>9</v>
      </c>
      <c r="P1453" t="s">
        <v>31</v>
      </c>
      <c r="Q1453" t="s">
        <v>201</v>
      </c>
      <c r="R1453" t="s">
        <v>12</v>
      </c>
      <c r="S1453">
        <v>2</v>
      </c>
      <c r="T1453">
        <v>111.28</v>
      </c>
      <c r="U1453">
        <v>0.14000000000000001</v>
      </c>
      <c r="V1453">
        <v>191.4016</v>
      </c>
      <c r="W1453" t="s">
        <v>1826</v>
      </c>
    </row>
    <row r="1454" spans="1:23">
      <c r="A1454" s="27">
        <v>45285</v>
      </c>
      <c r="B1454" t="s">
        <v>168</v>
      </c>
      <c r="C1454" t="s">
        <v>1578</v>
      </c>
      <c r="D1454" t="s">
        <v>3865</v>
      </c>
      <c r="E1454" t="s">
        <v>1563</v>
      </c>
      <c r="F1454" t="s">
        <v>3866</v>
      </c>
      <c r="G1454" t="s">
        <v>1695</v>
      </c>
      <c r="H1454" t="s">
        <v>1769</v>
      </c>
      <c r="I1454" t="s">
        <v>1770</v>
      </c>
      <c r="J1454" t="s">
        <v>1763</v>
      </c>
      <c r="K1454" t="s">
        <v>1771</v>
      </c>
      <c r="L1454" t="s">
        <v>1772</v>
      </c>
      <c r="M1454" t="s">
        <v>169</v>
      </c>
      <c r="N1454">
        <v>45</v>
      </c>
      <c r="O1454" t="s">
        <v>9</v>
      </c>
      <c r="P1454" t="s">
        <v>31</v>
      </c>
      <c r="Q1454" t="s">
        <v>70</v>
      </c>
      <c r="R1454" t="s">
        <v>12</v>
      </c>
      <c r="S1454">
        <v>3</v>
      </c>
      <c r="T1454">
        <v>83.5</v>
      </c>
      <c r="U1454">
        <v>0.23</v>
      </c>
      <c r="V1454">
        <v>192.88499999999999</v>
      </c>
      <c r="W1454" t="s">
        <v>1824</v>
      </c>
    </row>
    <row r="1455" spans="1:23">
      <c r="A1455" s="27">
        <v>45286</v>
      </c>
      <c r="B1455" t="s">
        <v>1229</v>
      </c>
      <c r="C1455" t="s">
        <v>1726</v>
      </c>
      <c r="D1455" t="s">
        <v>3950</v>
      </c>
      <c r="E1455" t="s">
        <v>1558</v>
      </c>
      <c r="F1455" t="s">
        <v>3906</v>
      </c>
      <c r="G1455" t="s">
        <v>1611</v>
      </c>
      <c r="H1455" t="s">
        <v>1804</v>
      </c>
      <c r="I1455" t="s">
        <v>1805</v>
      </c>
      <c r="J1455" t="s">
        <v>1784</v>
      </c>
      <c r="K1455" t="s">
        <v>1806</v>
      </c>
      <c r="L1455" t="s">
        <v>1756</v>
      </c>
      <c r="M1455" t="s">
        <v>1230</v>
      </c>
      <c r="N1455">
        <v>43</v>
      </c>
      <c r="O1455" t="s">
        <v>16</v>
      </c>
      <c r="P1455" t="s">
        <v>31</v>
      </c>
      <c r="Q1455" t="s">
        <v>58</v>
      </c>
      <c r="R1455" t="s">
        <v>12</v>
      </c>
      <c r="S1455">
        <v>2</v>
      </c>
      <c r="T1455">
        <v>122.23</v>
      </c>
      <c r="U1455">
        <v>0.21</v>
      </c>
      <c r="V1455">
        <v>193.1234</v>
      </c>
      <c r="W1455" t="s">
        <v>1824</v>
      </c>
    </row>
    <row r="1456" spans="1:23">
      <c r="A1456" s="27">
        <v>45288</v>
      </c>
      <c r="B1456" t="s">
        <v>202</v>
      </c>
      <c r="C1456" t="s">
        <v>1624</v>
      </c>
      <c r="D1456" t="s">
        <v>3895</v>
      </c>
      <c r="E1456" t="s">
        <v>1566</v>
      </c>
      <c r="F1456" t="s">
        <v>3879</v>
      </c>
      <c r="G1456" t="s">
        <v>1587</v>
      </c>
      <c r="H1456" t="s">
        <v>1786</v>
      </c>
      <c r="I1456" t="s">
        <v>1787</v>
      </c>
      <c r="J1456" t="s">
        <v>1763</v>
      </c>
      <c r="K1456" t="s">
        <v>1788</v>
      </c>
      <c r="L1456" t="s">
        <v>1756</v>
      </c>
      <c r="M1456" t="s">
        <v>203</v>
      </c>
      <c r="N1456">
        <v>37</v>
      </c>
      <c r="O1456" t="s">
        <v>16</v>
      </c>
      <c r="P1456" t="s">
        <v>31</v>
      </c>
      <c r="Q1456" t="s">
        <v>25</v>
      </c>
      <c r="R1456" t="s">
        <v>12</v>
      </c>
      <c r="S1456">
        <v>1</v>
      </c>
      <c r="T1456">
        <v>228.69</v>
      </c>
      <c r="U1456">
        <v>0.14000000000000001</v>
      </c>
      <c r="V1456">
        <v>196.67339999999999</v>
      </c>
      <c r="W1456" t="s">
        <v>1824</v>
      </c>
    </row>
    <row r="1457" spans="1:23">
      <c r="A1457" s="27">
        <v>45292</v>
      </c>
      <c r="B1457" t="s">
        <v>1080</v>
      </c>
      <c r="C1457" t="s">
        <v>1696</v>
      </c>
      <c r="D1457" t="s">
        <v>3935</v>
      </c>
      <c r="E1457" t="s">
        <v>1563</v>
      </c>
      <c r="F1457" t="s">
        <v>3854</v>
      </c>
      <c r="G1457" t="s">
        <v>1691</v>
      </c>
      <c r="H1457" t="s">
        <v>1779</v>
      </c>
      <c r="I1457" t="s">
        <v>1780</v>
      </c>
      <c r="J1457" t="s">
        <v>1763</v>
      </c>
      <c r="K1457" t="s">
        <v>1781</v>
      </c>
      <c r="L1457" t="s">
        <v>1772</v>
      </c>
      <c r="M1457" t="s">
        <v>1081</v>
      </c>
      <c r="N1457">
        <v>39</v>
      </c>
      <c r="O1457" t="s">
        <v>9</v>
      </c>
      <c r="P1457" t="s">
        <v>31</v>
      </c>
      <c r="Q1457" t="s">
        <v>11</v>
      </c>
      <c r="R1457" t="s">
        <v>12</v>
      </c>
      <c r="S1457">
        <v>2</v>
      </c>
      <c r="T1457">
        <v>130.47999999999999</v>
      </c>
      <c r="U1457">
        <v>0.23</v>
      </c>
      <c r="V1457">
        <v>200.9392</v>
      </c>
      <c r="W1457" t="s">
        <v>1829</v>
      </c>
    </row>
    <row r="1458" spans="1:23">
      <c r="A1458" s="27">
        <v>45293</v>
      </c>
      <c r="B1458" t="s">
        <v>1269</v>
      </c>
      <c r="C1458" t="s">
        <v>1666</v>
      </c>
      <c r="D1458" t="s">
        <v>3919</v>
      </c>
      <c r="E1458" t="s">
        <v>1558</v>
      </c>
      <c r="F1458" t="s">
        <v>3861</v>
      </c>
      <c r="G1458" t="s">
        <v>1727</v>
      </c>
      <c r="H1458" t="s">
        <v>1786</v>
      </c>
      <c r="I1458" t="s">
        <v>1787</v>
      </c>
      <c r="J1458" t="s">
        <v>1763</v>
      </c>
      <c r="K1458" t="s">
        <v>1788</v>
      </c>
      <c r="L1458" t="s">
        <v>1756</v>
      </c>
      <c r="M1458" t="s">
        <v>1270</v>
      </c>
      <c r="N1458">
        <v>36</v>
      </c>
      <c r="O1458" t="s">
        <v>9</v>
      </c>
      <c r="P1458" t="s">
        <v>31</v>
      </c>
      <c r="Q1458" t="s">
        <v>233</v>
      </c>
      <c r="R1458" t="s">
        <v>12</v>
      </c>
      <c r="S1458">
        <v>2</v>
      </c>
      <c r="T1458">
        <v>107.97</v>
      </c>
      <c r="U1458">
        <v>0.06</v>
      </c>
      <c r="V1458">
        <v>202.9836</v>
      </c>
      <c r="W1458" t="s">
        <v>1829</v>
      </c>
    </row>
    <row r="1459" spans="1:23">
      <c r="A1459" s="27">
        <v>45296</v>
      </c>
      <c r="B1459" t="s">
        <v>1431</v>
      </c>
      <c r="C1459" t="s">
        <v>1553</v>
      </c>
      <c r="D1459" t="s">
        <v>3845</v>
      </c>
      <c r="E1459" t="s">
        <v>1547</v>
      </c>
      <c r="F1459" t="s">
        <v>3846</v>
      </c>
      <c r="G1459" t="s">
        <v>1693</v>
      </c>
      <c r="H1459" t="s">
        <v>1794</v>
      </c>
      <c r="I1459" t="s">
        <v>1795</v>
      </c>
      <c r="J1459" t="s">
        <v>1759</v>
      </c>
      <c r="K1459" t="s">
        <v>1796</v>
      </c>
      <c r="L1459" t="s">
        <v>1772</v>
      </c>
      <c r="M1459" t="s">
        <v>1432</v>
      </c>
      <c r="N1459">
        <v>45</v>
      </c>
      <c r="O1459" t="s">
        <v>16</v>
      </c>
      <c r="P1459" t="s">
        <v>31</v>
      </c>
      <c r="Q1459" t="s">
        <v>434</v>
      </c>
      <c r="R1459" t="s">
        <v>12</v>
      </c>
      <c r="S1459">
        <v>1</v>
      </c>
      <c r="T1459">
        <v>221.7</v>
      </c>
      <c r="U1459">
        <v>0.04</v>
      </c>
      <c r="V1459">
        <v>212.83199999999999</v>
      </c>
      <c r="W1459" t="s">
        <v>1829</v>
      </c>
    </row>
    <row r="1460" spans="1:23">
      <c r="A1460" s="27">
        <v>45296</v>
      </c>
      <c r="B1460" t="s">
        <v>338</v>
      </c>
      <c r="C1460" t="s">
        <v>1606</v>
      </c>
      <c r="D1460" t="s">
        <v>3884</v>
      </c>
      <c r="E1460" t="s">
        <v>1544</v>
      </c>
      <c r="F1460" t="s">
        <v>3864</v>
      </c>
      <c r="G1460" t="s">
        <v>1667</v>
      </c>
      <c r="H1460" t="s">
        <v>1769</v>
      </c>
      <c r="I1460" t="s">
        <v>1770</v>
      </c>
      <c r="J1460" t="s">
        <v>1763</v>
      </c>
      <c r="K1460" t="s">
        <v>1771</v>
      </c>
      <c r="L1460" t="s">
        <v>1772</v>
      </c>
      <c r="M1460" t="s">
        <v>339</v>
      </c>
      <c r="N1460">
        <v>43</v>
      </c>
      <c r="O1460" t="s">
        <v>16</v>
      </c>
      <c r="P1460" t="s">
        <v>31</v>
      </c>
      <c r="Q1460" t="s">
        <v>328</v>
      </c>
      <c r="R1460" t="s">
        <v>12</v>
      </c>
      <c r="S1460">
        <v>2</v>
      </c>
      <c r="T1460">
        <v>145.18</v>
      </c>
      <c r="U1460">
        <v>0.26</v>
      </c>
      <c r="V1460">
        <v>214.8664</v>
      </c>
      <c r="W1460" t="s">
        <v>1829</v>
      </c>
    </row>
    <row r="1461" spans="1:23">
      <c r="A1461" s="27">
        <v>45296</v>
      </c>
      <c r="B1461" t="s">
        <v>529</v>
      </c>
      <c r="C1461" t="s">
        <v>1586</v>
      </c>
      <c r="D1461" t="s">
        <v>3871</v>
      </c>
      <c r="E1461" t="s">
        <v>1566</v>
      </c>
      <c r="F1461" t="s">
        <v>3872</v>
      </c>
      <c r="G1461" t="s">
        <v>1615</v>
      </c>
      <c r="H1461" t="s">
        <v>1782</v>
      </c>
      <c r="I1461" t="s">
        <v>1783</v>
      </c>
      <c r="J1461" t="s">
        <v>1784</v>
      </c>
      <c r="K1461" t="s">
        <v>1785</v>
      </c>
      <c r="L1461" t="s">
        <v>1772</v>
      </c>
      <c r="M1461" t="s">
        <v>530</v>
      </c>
      <c r="N1461">
        <v>43</v>
      </c>
      <c r="O1461" t="s">
        <v>9</v>
      </c>
      <c r="P1461" t="s">
        <v>31</v>
      </c>
      <c r="Q1461" t="s">
        <v>324</v>
      </c>
      <c r="R1461" t="s">
        <v>12</v>
      </c>
      <c r="S1461">
        <v>2</v>
      </c>
      <c r="T1461">
        <v>151.51</v>
      </c>
      <c r="U1461">
        <v>0.28999999999999998</v>
      </c>
      <c r="V1461">
        <v>215.14420000000001</v>
      </c>
      <c r="W1461" t="s">
        <v>1826</v>
      </c>
    </row>
    <row r="1462" spans="1:23">
      <c r="A1462" s="27">
        <v>45299</v>
      </c>
      <c r="B1462" t="s">
        <v>82</v>
      </c>
      <c r="C1462" t="s">
        <v>1686</v>
      </c>
      <c r="D1462" t="s">
        <v>3930</v>
      </c>
      <c r="E1462" t="s">
        <v>1547</v>
      </c>
      <c r="F1462" t="s">
        <v>3846</v>
      </c>
      <c r="G1462" t="s">
        <v>1579</v>
      </c>
      <c r="H1462" t="s">
        <v>1813</v>
      </c>
      <c r="I1462" t="s">
        <v>1814</v>
      </c>
      <c r="J1462" t="s">
        <v>1754</v>
      </c>
      <c r="K1462" t="s">
        <v>1815</v>
      </c>
      <c r="L1462" t="s">
        <v>1772</v>
      </c>
      <c r="M1462" t="s">
        <v>83</v>
      </c>
      <c r="N1462">
        <v>43</v>
      </c>
      <c r="O1462" t="s">
        <v>9</v>
      </c>
      <c r="P1462" t="s">
        <v>31</v>
      </c>
      <c r="Q1462" t="s">
        <v>25</v>
      </c>
      <c r="R1462" t="s">
        <v>12</v>
      </c>
      <c r="S1462">
        <v>3</v>
      </c>
      <c r="T1462">
        <v>74.66</v>
      </c>
      <c r="U1462">
        <v>0.03</v>
      </c>
      <c r="V1462">
        <v>217.26060000000001</v>
      </c>
      <c r="W1462" t="s">
        <v>1824</v>
      </c>
    </row>
    <row r="1463" spans="1:23">
      <c r="A1463" s="27">
        <v>45300</v>
      </c>
      <c r="B1463" t="s">
        <v>872</v>
      </c>
      <c r="C1463" t="s">
        <v>1642</v>
      </c>
      <c r="D1463" t="s">
        <v>3905</v>
      </c>
      <c r="E1463" t="s">
        <v>1558</v>
      </c>
      <c r="F1463" t="s">
        <v>3906</v>
      </c>
      <c r="G1463" t="s">
        <v>1621</v>
      </c>
      <c r="H1463" t="s">
        <v>1779</v>
      </c>
      <c r="I1463" t="s">
        <v>1780</v>
      </c>
      <c r="J1463" t="s">
        <v>1763</v>
      </c>
      <c r="K1463" t="s">
        <v>1781</v>
      </c>
      <c r="L1463" t="s">
        <v>1772</v>
      </c>
      <c r="M1463" t="s">
        <v>873</v>
      </c>
      <c r="N1463">
        <v>38</v>
      </c>
      <c r="O1463" t="s">
        <v>9</v>
      </c>
      <c r="P1463" t="s">
        <v>31</v>
      </c>
      <c r="Q1463" t="s">
        <v>359</v>
      </c>
      <c r="R1463" t="s">
        <v>12</v>
      </c>
      <c r="S1463">
        <v>3</v>
      </c>
      <c r="T1463">
        <v>79.77</v>
      </c>
      <c r="U1463">
        <v>0.09</v>
      </c>
      <c r="V1463">
        <v>217.77209999999999</v>
      </c>
      <c r="W1463" t="s">
        <v>1824</v>
      </c>
    </row>
    <row r="1464" spans="1:23">
      <c r="A1464" s="27">
        <v>45301</v>
      </c>
      <c r="B1464" t="s">
        <v>1275</v>
      </c>
      <c r="C1464" t="s">
        <v>1614</v>
      </c>
      <c r="D1464" t="s">
        <v>3889</v>
      </c>
      <c r="E1464" t="s">
        <v>1544</v>
      </c>
      <c r="F1464" t="s">
        <v>3864</v>
      </c>
      <c r="G1464" t="s">
        <v>1699</v>
      </c>
      <c r="H1464" t="s">
        <v>1813</v>
      </c>
      <c r="I1464" t="s">
        <v>1814</v>
      </c>
      <c r="J1464" t="s">
        <v>1754</v>
      </c>
      <c r="K1464" t="s">
        <v>1815</v>
      </c>
      <c r="L1464" t="s">
        <v>1772</v>
      </c>
      <c r="M1464" t="s">
        <v>1276</v>
      </c>
      <c r="N1464">
        <v>48</v>
      </c>
      <c r="O1464" t="s">
        <v>16</v>
      </c>
      <c r="P1464" t="s">
        <v>31</v>
      </c>
      <c r="Q1464" t="s">
        <v>62</v>
      </c>
      <c r="R1464" t="s">
        <v>12</v>
      </c>
      <c r="S1464">
        <v>4</v>
      </c>
      <c r="T1464">
        <v>62.25</v>
      </c>
      <c r="U1464">
        <v>0.11</v>
      </c>
      <c r="V1464">
        <v>221.61</v>
      </c>
      <c r="W1464" t="s">
        <v>1824</v>
      </c>
    </row>
    <row r="1465" spans="1:23">
      <c r="A1465" s="27">
        <v>45304</v>
      </c>
      <c r="B1465" t="s">
        <v>1452</v>
      </c>
      <c r="C1465" t="s">
        <v>1734</v>
      </c>
      <c r="D1465" t="s">
        <v>3954</v>
      </c>
      <c r="E1465" t="s">
        <v>1563</v>
      </c>
      <c r="F1465" t="s">
        <v>3839</v>
      </c>
      <c r="G1465" t="s">
        <v>1683</v>
      </c>
      <c r="H1465" t="s">
        <v>1794</v>
      </c>
      <c r="I1465" t="s">
        <v>1795</v>
      </c>
      <c r="J1465" t="s">
        <v>1759</v>
      </c>
      <c r="K1465" t="s">
        <v>1796</v>
      </c>
      <c r="L1465" t="s">
        <v>1772</v>
      </c>
      <c r="M1465" t="s">
        <v>1453</v>
      </c>
      <c r="N1465">
        <v>42</v>
      </c>
      <c r="O1465" t="s">
        <v>9</v>
      </c>
      <c r="P1465" t="s">
        <v>31</v>
      </c>
      <c r="Q1465" t="s">
        <v>171</v>
      </c>
      <c r="R1465" t="s">
        <v>12</v>
      </c>
      <c r="S1465">
        <v>2</v>
      </c>
      <c r="T1465">
        <v>121.7</v>
      </c>
      <c r="U1465">
        <v>0.06</v>
      </c>
      <c r="V1465">
        <v>228.79599999999999</v>
      </c>
      <c r="W1465" t="s">
        <v>1824</v>
      </c>
    </row>
    <row r="1466" spans="1:23">
      <c r="A1466" s="27">
        <v>45307</v>
      </c>
      <c r="B1466" t="s">
        <v>719</v>
      </c>
      <c r="C1466" t="s">
        <v>1714</v>
      </c>
      <c r="D1466" t="s">
        <v>3944</v>
      </c>
      <c r="E1466" t="s">
        <v>1558</v>
      </c>
      <c r="F1466" t="s">
        <v>3850</v>
      </c>
      <c r="G1466" t="s">
        <v>1731</v>
      </c>
      <c r="H1466" t="s">
        <v>1773</v>
      </c>
      <c r="I1466" t="s">
        <v>1774</v>
      </c>
      <c r="J1466" t="s">
        <v>1759</v>
      </c>
      <c r="K1466" t="s">
        <v>1775</v>
      </c>
      <c r="L1466" t="s">
        <v>1765</v>
      </c>
      <c r="M1466" t="s">
        <v>720</v>
      </c>
      <c r="N1466">
        <v>35</v>
      </c>
      <c r="O1466" t="s">
        <v>9</v>
      </c>
      <c r="P1466" t="s">
        <v>31</v>
      </c>
      <c r="Q1466" t="s">
        <v>74</v>
      </c>
      <c r="R1466" t="s">
        <v>12</v>
      </c>
      <c r="S1466">
        <v>3</v>
      </c>
      <c r="T1466">
        <v>107.8</v>
      </c>
      <c r="U1466">
        <v>0.28999999999999998</v>
      </c>
      <c r="V1466">
        <v>229.614</v>
      </c>
      <c r="W1466" t="s">
        <v>1824</v>
      </c>
    </row>
    <row r="1467" spans="1:23">
      <c r="A1467" s="27">
        <v>45308</v>
      </c>
      <c r="B1467" t="s">
        <v>716</v>
      </c>
      <c r="C1467" t="s">
        <v>1672</v>
      </c>
      <c r="D1467" t="s">
        <v>3922</v>
      </c>
      <c r="E1467" t="s">
        <v>1563</v>
      </c>
      <c r="F1467" t="s">
        <v>3839</v>
      </c>
      <c r="G1467" t="s">
        <v>1585</v>
      </c>
      <c r="H1467" t="s">
        <v>1757</v>
      </c>
      <c r="I1467" t="s">
        <v>1758</v>
      </c>
      <c r="J1467" t="s">
        <v>1759</v>
      </c>
      <c r="K1467" t="s">
        <v>1760</v>
      </c>
      <c r="L1467" t="s">
        <v>1756</v>
      </c>
      <c r="M1467" t="s">
        <v>717</v>
      </c>
      <c r="N1467">
        <v>38</v>
      </c>
      <c r="O1467" t="s">
        <v>9</v>
      </c>
      <c r="P1467" t="s">
        <v>31</v>
      </c>
      <c r="Q1467" t="s">
        <v>156</v>
      </c>
      <c r="R1467" t="s">
        <v>12</v>
      </c>
      <c r="S1467">
        <v>3</v>
      </c>
      <c r="T1467">
        <v>103.66</v>
      </c>
      <c r="U1467">
        <v>0.26</v>
      </c>
      <c r="V1467">
        <v>230.12520000000001</v>
      </c>
      <c r="W1467" t="s">
        <v>1826</v>
      </c>
    </row>
    <row r="1468" spans="1:23">
      <c r="A1468" s="27">
        <v>45308</v>
      </c>
      <c r="B1468" t="s">
        <v>582</v>
      </c>
      <c r="C1468" t="s">
        <v>1714</v>
      </c>
      <c r="D1468" t="s">
        <v>3944</v>
      </c>
      <c r="E1468" t="s">
        <v>1558</v>
      </c>
      <c r="F1468" t="s">
        <v>3850</v>
      </c>
      <c r="G1468" t="s">
        <v>1591</v>
      </c>
      <c r="H1468" t="s">
        <v>1752</v>
      </c>
      <c r="I1468" t="s">
        <v>1753</v>
      </c>
      <c r="J1468" t="s">
        <v>1754</v>
      </c>
      <c r="K1468" t="s">
        <v>1755</v>
      </c>
      <c r="L1468" t="s">
        <v>1756</v>
      </c>
      <c r="M1468" t="s">
        <v>583</v>
      </c>
      <c r="N1468">
        <v>48</v>
      </c>
      <c r="O1468" t="s">
        <v>9</v>
      </c>
      <c r="P1468" t="s">
        <v>31</v>
      </c>
      <c r="Q1468" t="s">
        <v>99</v>
      </c>
      <c r="R1468" t="s">
        <v>12</v>
      </c>
      <c r="S1468">
        <v>1</v>
      </c>
      <c r="T1468">
        <v>303.79000000000002</v>
      </c>
      <c r="U1468">
        <v>0.24</v>
      </c>
      <c r="V1468">
        <v>230.88040000000001</v>
      </c>
      <c r="W1468" t="s">
        <v>1824</v>
      </c>
    </row>
    <row r="1469" spans="1:23">
      <c r="A1469" s="27">
        <v>45308</v>
      </c>
      <c r="B1469" t="s">
        <v>716</v>
      </c>
      <c r="C1469" t="s">
        <v>1682</v>
      </c>
      <c r="D1469" t="s">
        <v>3927</v>
      </c>
      <c r="E1469" t="s">
        <v>1563</v>
      </c>
      <c r="F1469" t="s">
        <v>3848</v>
      </c>
      <c r="G1469" t="s">
        <v>1737</v>
      </c>
      <c r="H1469" t="s">
        <v>1769</v>
      </c>
      <c r="I1469" t="s">
        <v>1770</v>
      </c>
      <c r="J1469" t="s">
        <v>1763</v>
      </c>
      <c r="K1469" t="s">
        <v>1771</v>
      </c>
      <c r="L1469" t="s">
        <v>1772</v>
      </c>
      <c r="M1469" t="s">
        <v>717</v>
      </c>
      <c r="N1469">
        <v>38</v>
      </c>
      <c r="O1469" t="s">
        <v>9</v>
      </c>
      <c r="P1469" t="s">
        <v>31</v>
      </c>
      <c r="Q1469" t="s">
        <v>96</v>
      </c>
      <c r="R1469" t="s">
        <v>12</v>
      </c>
      <c r="S1469">
        <v>2</v>
      </c>
      <c r="T1469">
        <v>132.77000000000001</v>
      </c>
      <c r="U1469">
        <v>0.13</v>
      </c>
      <c r="V1469">
        <v>231.0198</v>
      </c>
      <c r="W1469" t="s">
        <v>1824</v>
      </c>
    </row>
    <row r="1470" spans="1:23">
      <c r="A1470" s="27">
        <v>45309</v>
      </c>
      <c r="B1470" t="s">
        <v>1307</v>
      </c>
      <c r="C1470" t="s">
        <v>1722</v>
      </c>
      <c r="D1470" t="s">
        <v>3948</v>
      </c>
      <c r="E1470" t="s">
        <v>1544</v>
      </c>
      <c r="F1470" t="s">
        <v>3852</v>
      </c>
      <c r="G1470" t="s">
        <v>1637</v>
      </c>
      <c r="H1470" t="s">
        <v>1776</v>
      </c>
      <c r="I1470" t="s">
        <v>1777</v>
      </c>
      <c r="J1470" t="s">
        <v>1754</v>
      </c>
      <c r="K1470" t="s">
        <v>1778</v>
      </c>
      <c r="L1470" t="s">
        <v>1772</v>
      </c>
      <c r="M1470" t="s">
        <v>1308</v>
      </c>
      <c r="N1470">
        <v>45</v>
      </c>
      <c r="O1470" t="s">
        <v>16</v>
      </c>
      <c r="P1470" t="s">
        <v>31</v>
      </c>
      <c r="Q1470" t="s">
        <v>237</v>
      </c>
      <c r="R1470" t="s">
        <v>12</v>
      </c>
      <c r="S1470">
        <v>2</v>
      </c>
      <c r="T1470">
        <v>152.91</v>
      </c>
      <c r="U1470">
        <v>0.24</v>
      </c>
      <c r="V1470">
        <v>232.42320000000001</v>
      </c>
      <c r="W1470" t="s">
        <v>1826</v>
      </c>
    </row>
    <row r="1471" spans="1:23">
      <c r="A1471" s="27">
        <v>45309</v>
      </c>
      <c r="B1471" t="s">
        <v>595</v>
      </c>
      <c r="C1471" t="s">
        <v>1728</v>
      </c>
      <c r="D1471" t="s">
        <v>3951</v>
      </c>
      <c r="E1471" t="s">
        <v>1563</v>
      </c>
      <c r="F1471" t="s">
        <v>3848</v>
      </c>
      <c r="G1471" t="s">
        <v>1735</v>
      </c>
      <c r="H1471" t="s">
        <v>1810</v>
      </c>
      <c r="I1471" t="s">
        <v>1811</v>
      </c>
      <c r="J1471" t="s">
        <v>1754</v>
      </c>
      <c r="K1471" t="s">
        <v>1812</v>
      </c>
      <c r="L1471" t="s">
        <v>1756</v>
      </c>
      <c r="M1471" t="s">
        <v>596</v>
      </c>
      <c r="N1471">
        <v>38</v>
      </c>
      <c r="O1471" t="s">
        <v>9</v>
      </c>
      <c r="P1471" t="s">
        <v>31</v>
      </c>
      <c r="Q1471" t="s">
        <v>359</v>
      </c>
      <c r="R1471" t="s">
        <v>12</v>
      </c>
      <c r="S1471">
        <v>3</v>
      </c>
      <c r="T1471">
        <v>107.44</v>
      </c>
      <c r="U1471">
        <v>0.27</v>
      </c>
      <c r="V1471">
        <v>235.2936</v>
      </c>
      <c r="W1471" t="s">
        <v>1826</v>
      </c>
    </row>
    <row r="1472" spans="1:23">
      <c r="A1472" s="27">
        <v>45310</v>
      </c>
      <c r="B1472" t="s">
        <v>1469</v>
      </c>
      <c r="C1472" t="s">
        <v>1598</v>
      </c>
      <c r="D1472" t="s">
        <v>3880</v>
      </c>
      <c r="E1472" t="s">
        <v>1547</v>
      </c>
      <c r="F1472" t="s">
        <v>3848</v>
      </c>
      <c r="G1472" t="s">
        <v>1621</v>
      </c>
      <c r="H1472" t="s">
        <v>1792</v>
      </c>
      <c r="I1472" t="s">
        <v>1793</v>
      </c>
      <c r="J1472" t="s">
        <v>1763</v>
      </c>
      <c r="K1472" t="s">
        <v>395</v>
      </c>
      <c r="L1472" t="s">
        <v>1772</v>
      </c>
      <c r="M1472" t="s">
        <v>1470</v>
      </c>
      <c r="N1472">
        <v>41</v>
      </c>
      <c r="O1472" t="s">
        <v>16</v>
      </c>
      <c r="P1472" t="s">
        <v>31</v>
      </c>
      <c r="Q1472" t="s">
        <v>133</v>
      </c>
      <c r="R1472" t="s">
        <v>12</v>
      </c>
      <c r="S1472">
        <v>2</v>
      </c>
      <c r="T1472">
        <v>151.47</v>
      </c>
      <c r="U1472">
        <v>0.21</v>
      </c>
      <c r="V1472">
        <v>239.32259999999999</v>
      </c>
      <c r="W1472" t="s">
        <v>1829</v>
      </c>
    </row>
    <row r="1473" spans="1:23">
      <c r="A1473" s="27">
        <v>45311</v>
      </c>
      <c r="B1473" t="s">
        <v>1340</v>
      </c>
      <c r="C1473" t="s">
        <v>1644</v>
      </c>
      <c r="D1473" t="s">
        <v>3907</v>
      </c>
      <c r="E1473" t="s">
        <v>1563</v>
      </c>
      <c r="F1473" t="s">
        <v>3848</v>
      </c>
      <c r="G1473" t="s">
        <v>1591</v>
      </c>
      <c r="H1473" t="s">
        <v>1773</v>
      </c>
      <c r="I1473" t="s">
        <v>1774</v>
      </c>
      <c r="J1473" t="s">
        <v>1759</v>
      </c>
      <c r="K1473" t="s">
        <v>1775</v>
      </c>
      <c r="L1473" t="s">
        <v>1765</v>
      </c>
      <c r="M1473" t="s">
        <v>1341</v>
      </c>
      <c r="N1473">
        <v>37</v>
      </c>
      <c r="O1473" t="s">
        <v>9</v>
      </c>
      <c r="P1473" t="s">
        <v>31</v>
      </c>
      <c r="Q1473" t="s">
        <v>30</v>
      </c>
      <c r="R1473" t="s">
        <v>12</v>
      </c>
      <c r="S1473">
        <v>1</v>
      </c>
      <c r="T1473">
        <v>340.9</v>
      </c>
      <c r="U1473">
        <v>0.28999999999999998</v>
      </c>
      <c r="V1473">
        <v>242.03899999999999</v>
      </c>
      <c r="W1473" t="s">
        <v>1824</v>
      </c>
    </row>
    <row r="1474" spans="1:23">
      <c r="A1474" s="27">
        <v>45312</v>
      </c>
      <c r="B1474" t="s">
        <v>264</v>
      </c>
      <c r="C1474" t="s">
        <v>1622</v>
      </c>
      <c r="D1474" t="s">
        <v>3893</v>
      </c>
      <c r="E1474" t="s">
        <v>1547</v>
      </c>
      <c r="F1474" t="s">
        <v>3894</v>
      </c>
      <c r="G1474" t="s">
        <v>1733</v>
      </c>
      <c r="H1474" t="s">
        <v>1810</v>
      </c>
      <c r="I1474" t="s">
        <v>1811</v>
      </c>
      <c r="J1474" t="s">
        <v>1754</v>
      </c>
      <c r="K1474" t="s">
        <v>1812</v>
      </c>
      <c r="L1474" t="s">
        <v>1756</v>
      </c>
      <c r="M1474" t="s">
        <v>265</v>
      </c>
      <c r="N1474">
        <v>39</v>
      </c>
      <c r="O1474" t="s">
        <v>16</v>
      </c>
      <c r="P1474" t="s">
        <v>31</v>
      </c>
      <c r="Q1474" t="s">
        <v>233</v>
      </c>
      <c r="R1474" t="s">
        <v>12</v>
      </c>
      <c r="S1474">
        <v>4</v>
      </c>
      <c r="T1474">
        <v>85.62</v>
      </c>
      <c r="U1474">
        <v>0.28000000000000003</v>
      </c>
      <c r="V1474">
        <v>246.5856</v>
      </c>
      <c r="W1474" t="s">
        <v>1826</v>
      </c>
    </row>
    <row r="1475" spans="1:23">
      <c r="A1475" s="27">
        <v>45312</v>
      </c>
      <c r="B1475" t="s">
        <v>381</v>
      </c>
      <c r="C1475" t="s">
        <v>1736</v>
      </c>
      <c r="D1475" t="s">
        <v>3955</v>
      </c>
      <c r="E1475" t="s">
        <v>1558</v>
      </c>
      <c r="F1475" t="s">
        <v>3850</v>
      </c>
      <c r="G1475" t="s">
        <v>1669</v>
      </c>
      <c r="H1475" t="s">
        <v>1779</v>
      </c>
      <c r="I1475" t="s">
        <v>1780</v>
      </c>
      <c r="J1475" t="s">
        <v>1763</v>
      </c>
      <c r="K1475" t="s">
        <v>1781</v>
      </c>
      <c r="L1475" t="s">
        <v>1772</v>
      </c>
      <c r="M1475" t="s">
        <v>382</v>
      </c>
      <c r="N1475">
        <v>38</v>
      </c>
      <c r="O1475" t="s">
        <v>9</v>
      </c>
      <c r="P1475" t="s">
        <v>31</v>
      </c>
      <c r="Q1475" t="s">
        <v>267</v>
      </c>
      <c r="R1475" t="s">
        <v>12</v>
      </c>
      <c r="S1475">
        <v>3</v>
      </c>
      <c r="T1475">
        <v>99.67</v>
      </c>
      <c r="U1475">
        <v>0.17</v>
      </c>
      <c r="V1475">
        <v>248.17830000000001</v>
      </c>
      <c r="W1475" t="s">
        <v>1829</v>
      </c>
    </row>
    <row r="1476" spans="1:23">
      <c r="A1476" s="27">
        <v>45313</v>
      </c>
      <c r="B1476" t="s">
        <v>559</v>
      </c>
      <c r="C1476" t="s">
        <v>1736</v>
      </c>
      <c r="D1476" t="s">
        <v>3955</v>
      </c>
      <c r="E1476" t="s">
        <v>1558</v>
      </c>
      <c r="F1476" t="s">
        <v>3850</v>
      </c>
      <c r="G1476" t="s">
        <v>1731</v>
      </c>
      <c r="H1476" t="s">
        <v>1799</v>
      </c>
      <c r="I1476" t="s">
        <v>1800</v>
      </c>
      <c r="J1476" t="s">
        <v>1763</v>
      </c>
      <c r="K1476" t="s">
        <v>207</v>
      </c>
      <c r="L1476" t="s">
        <v>1765</v>
      </c>
      <c r="M1476" t="s">
        <v>560</v>
      </c>
      <c r="N1476">
        <v>36</v>
      </c>
      <c r="O1476" t="s">
        <v>16</v>
      </c>
      <c r="P1476" t="s">
        <v>31</v>
      </c>
      <c r="Q1476" t="s">
        <v>250</v>
      </c>
      <c r="R1476" t="s">
        <v>12</v>
      </c>
      <c r="S1476">
        <v>1</v>
      </c>
      <c r="T1476">
        <v>269.94</v>
      </c>
      <c r="U1476">
        <v>7.0000000000000007E-2</v>
      </c>
      <c r="V1476">
        <v>251.04419999999999</v>
      </c>
      <c r="W1476" t="s">
        <v>1829</v>
      </c>
    </row>
    <row r="1477" spans="1:23">
      <c r="A1477" s="27">
        <v>45313</v>
      </c>
      <c r="B1477" t="s">
        <v>702</v>
      </c>
      <c r="C1477" t="s">
        <v>1720</v>
      </c>
      <c r="D1477" t="s">
        <v>3947</v>
      </c>
      <c r="E1477" t="s">
        <v>1544</v>
      </c>
      <c r="F1477" t="s">
        <v>3858</v>
      </c>
      <c r="G1477" t="s">
        <v>1663</v>
      </c>
      <c r="H1477" t="s">
        <v>1782</v>
      </c>
      <c r="I1477" t="s">
        <v>1783</v>
      </c>
      <c r="J1477" t="s">
        <v>1784</v>
      </c>
      <c r="K1477" t="s">
        <v>1785</v>
      </c>
      <c r="L1477" t="s">
        <v>1772</v>
      </c>
      <c r="M1477" t="s">
        <v>703</v>
      </c>
      <c r="N1477">
        <v>44</v>
      </c>
      <c r="O1477" t="s">
        <v>9</v>
      </c>
      <c r="P1477" t="s">
        <v>31</v>
      </c>
      <c r="Q1477" t="s">
        <v>51</v>
      </c>
      <c r="R1477" t="s">
        <v>12</v>
      </c>
      <c r="S1477">
        <v>3</v>
      </c>
      <c r="T1477">
        <v>91.7</v>
      </c>
      <c r="U1477">
        <v>0.08</v>
      </c>
      <c r="V1477">
        <v>253.09200000000001</v>
      </c>
      <c r="W1477" t="s">
        <v>1826</v>
      </c>
    </row>
    <row r="1478" spans="1:23">
      <c r="A1478" s="27">
        <v>45313</v>
      </c>
      <c r="B1478" t="s">
        <v>1166</v>
      </c>
      <c r="C1478" t="s">
        <v>1640</v>
      </c>
      <c r="D1478" t="s">
        <v>3904</v>
      </c>
      <c r="E1478" t="s">
        <v>1547</v>
      </c>
      <c r="F1478" t="s">
        <v>3843</v>
      </c>
      <c r="G1478" t="s">
        <v>1573</v>
      </c>
      <c r="H1478" t="s">
        <v>1779</v>
      </c>
      <c r="I1478" t="s">
        <v>1780</v>
      </c>
      <c r="J1478" t="s">
        <v>1763</v>
      </c>
      <c r="K1478" t="s">
        <v>1781</v>
      </c>
      <c r="L1478" t="s">
        <v>1772</v>
      </c>
      <c r="M1478" t="s">
        <v>1167</v>
      </c>
      <c r="N1478">
        <v>37</v>
      </c>
      <c r="O1478" t="s">
        <v>16</v>
      </c>
      <c r="P1478" t="s">
        <v>31</v>
      </c>
      <c r="Q1478" t="s">
        <v>287</v>
      </c>
      <c r="R1478" t="s">
        <v>12</v>
      </c>
      <c r="S1478">
        <v>2</v>
      </c>
      <c r="T1478">
        <v>143.79</v>
      </c>
      <c r="U1478">
        <v>0.1</v>
      </c>
      <c r="V1478">
        <v>258.822</v>
      </c>
      <c r="W1478" t="s">
        <v>1826</v>
      </c>
    </row>
    <row r="1479" spans="1:23">
      <c r="A1479" s="27">
        <v>45316</v>
      </c>
      <c r="B1479" t="s">
        <v>387</v>
      </c>
      <c r="C1479" t="s">
        <v>1610</v>
      </c>
      <c r="D1479" t="s">
        <v>3886</v>
      </c>
      <c r="E1479" t="s">
        <v>1566</v>
      </c>
      <c r="F1479" t="s">
        <v>3887</v>
      </c>
      <c r="G1479" t="s">
        <v>1559</v>
      </c>
      <c r="H1479" t="s">
        <v>1801</v>
      </c>
      <c r="I1479" t="s">
        <v>1802</v>
      </c>
      <c r="J1479" t="s">
        <v>1759</v>
      </c>
      <c r="K1479" t="s">
        <v>1803</v>
      </c>
      <c r="L1479" t="s">
        <v>1756</v>
      </c>
      <c r="M1479" t="s">
        <v>388</v>
      </c>
      <c r="N1479">
        <v>40</v>
      </c>
      <c r="O1479" t="s">
        <v>16</v>
      </c>
      <c r="P1479" t="s">
        <v>31</v>
      </c>
      <c r="Q1479" t="s">
        <v>237</v>
      </c>
      <c r="R1479" t="s">
        <v>12</v>
      </c>
      <c r="S1479">
        <v>3</v>
      </c>
      <c r="T1479">
        <v>108.14</v>
      </c>
      <c r="U1479">
        <v>0.19</v>
      </c>
      <c r="V1479">
        <v>262.78019999999998</v>
      </c>
      <c r="W1479" t="s">
        <v>1829</v>
      </c>
    </row>
    <row r="1480" spans="1:23">
      <c r="A1480" s="27">
        <v>45316</v>
      </c>
      <c r="B1480" t="s">
        <v>541</v>
      </c>
      <c r="C1480" t="s">
        <v>1560</v>
      </c>
      <c r="D1480" t="s">
        <v>3851</v>
      </c>
      <c r="E1480" t="s">
        <v>1544</v>
      </c>
      <c r="F1480" t="s">
        <v>3852</v>
      </c>
      <c r="G1480" t="s">
        <v>1629</v>
      </c>
      <c r="H1480" t="s">
        <v>1769</v>
      </c>
      <c r="I1480" t="s">
        <v>1770</v>
      </c>
      <c r="J1480" t="s">
        <v>1763</v>
      </c>
      <c r="K1480" t="s">
        <v>1771</v>
      </c>
      <c r="L1480" t="s">
        <v>1772</v>
      </c>
      <c r="M1480" t="s">
        <v>542</v>
      </c>
      <c r="N1480">
        <v>37</v>
      </c>
      <c r="O1480" t="s">
        <v>9</v>
      </c>
      <c r="P1480" t="s">
        <v>31</v>
      </c>
      <c r="Q1480" t="s">
        <v>58</v>
      </c>
      <c r="R1480" t="s">
        <v>12</v>
      </c>
      <c r="S1480">
        <v>1</v>
      </c>
      <c r="T1480">
        <v>271.76</v>
      </c>
      <c r="U1480">
        <v>0.03</v>
      </c>
      <c r="V1480">
        <v>263.60719999999998</v>
      </c>
      <c r="W1480" t="s">
        <v>1826</v>
      </c>
    </row>
    <row r="1481" spans="1:23">
      <c r="A1481" s="27">
        <v>45320</v>
      </c>
      <c r="B1481" t="s">
        <v>568</v>
      </c>
      <c r="C1481" t="s">
        <v>1628</v>
      </c>
      <c r="D1481" t="s">
        <v>3898</v>
      </c>
      <c r="E1481" t="s">
        <v>1563</v>
      </c>
      <c r="F1481" t="s">
        <v>3854</v>
      </c>
      <c r="G1481" t="s">
        <v>1617</v>
      </c>
      <c r="H1481" t="s">
        <v>1776</v>
      </c>
      <c r="I1481" t="s">
        <v>1777</v>
      </c>
      <c r="J1481" t="s">
        <v>1754</v>
      </c>
      <c r="K1481" t="s">
        <v>1778</v>
      </c>
      <c r="L1481" t="s">
        <v>1772</v>
      </c>
      <c r="M1481" t="s">
        <v>569</v>
      </c>
      <c r="N1481">
        <v>44</v>
      </c>
      <c r="O1481" t="s">
        <v>16</v>
      </c>
      <c r="P1481" t="s">
        <v>31</v>
      </c>
      <c r="Q1481" t="s">
        <v>715</v>
      </c>
      <c r="R1481" t="s">
        <v>12</v>
      </c>
      <c r="S1481">
        <v>1</v>
      </c>
      <c r="T1481">
        <v>312.81</v>
      </c>
      <c r="U1481">
        <v>0.14000000000000001</v>
      </c>
      <c r="V1481">
        <v>269.01659999999998</v>
      </c>
      <c r="W1481" t="s">
        <v>1824</v>
      </c>
    </row>
    <row r="1482" spans="1:23">
      <c r="A1482" s="27">
        <v>45321</v>
      </c>
      <c r="B1482" t="s">
        <v>411</v>
      </c>
      <c r="C1482" t="s">
        <v>1670</v>
      </c>
      <c r="D1482" t="s">
        <v>3921</v>
      </c>
      <c r="E1482" t="s">
        <v>1566</v>
      </c>
      <c r="F1482" t="s">
        <v>3872</v>
      </c>
      <c r="G1482" t="s">
        <v>1564</v>
      </c>
      <c r="H1482" t="s">
        <v>1804</v>
      </c>
      <c r="I1482" t="s">
        <v>1805</v>
      </c>
      <c r="J1482" t="s">
        <v>1784</v>
      </c>
      <c r="K1482" t="s">
        <v>1806</v>
      </c>
      <c r="L1482" t="s">
        <v>1756</v>
      </c>
      <c r="M1482" t="s">
        <v>412</v>
      </c>
      <c r="N1482">
        <v>36</v>
      </c>
      <c r="O1482" t="s">
        <v>9</v>
      </c>
      <c r="P1482" t="s">
        <v>31</v>
      </c>
      <c r="Q1482" t="s">
        <v>81</v>
      </c>
      <c r="R1482" t="s">
        <v>12</v>
      </c>
      <c r="S1482">
        <v>1</v>
      </c>
      <c r="T1482">
        <v>299.13</v>
      </c>
      <c r="U1482">
        <v>0.1</v>
      </c>
      <c r="V1482">
        <v>269.21699999999998</v>
      </c>
      <c r="W1482" t="s">
        <v>1824</v>
      </c>
    </row>
    <row r="1483" spans="1:23">
      <c r="A1483" s="27">
        <v>45323</v>
      </c>
      <c r="B1483" t="s">
        <v>716</v>
      </c>
      <c r="C1483" t="s">
        <v>1568</v>
      </c>
      <c r="D1483" t="s">
        <v>3857</v>
      </c>
      <c r="E1483" t="s">
        <v>1544</v>
      </c>
      <c r="F1483" t="s">
        <v>3858</v>
      </c>
      <c r="G1483" t="s">
        <v>1663</v>
      </c>
      <c r="H1483" t="s">
        <v>1779</v>
      </c>
      <c r="I1483" t="s">
        <v>1780</v>
      </c>
      <c r="J1483" t="s">
        <v>1763</v>
      </c>
      <c r="K1483" t="s">
        <v>1781</v>
      </c>
      <c r="L1483" t="s">
        <v>1772</v>
      </c>
      <c r="M1483" t="s">
        <v>717</v>
      </c>
      <c r="N1483">
        <v>38</v>
      </c>
      <c r="O1483" t="s">
        <v>9</v>
      </c>
      <c r="P1483" t="s">
        <v>31</v>
      </c>
      <c r="Q1483" t="s">
        <v>25</v>
      </c>
      <c r="R1483" t="s">
        <v>12</v>
      </c>
      <c r="S1483">
        <v>2</v>
      </c>
      <c r="T1483">
        <v>164.23</v>
      </c>
      <c r="U1483">
        <v>0.17</v>
      </c>
      <c r="V1483">
        <v>272.62180000000001</v>
      </c>
      <c r="W1483" t="s">
        <v>1826</v>
      </c>
    </row>
    <row r="1484" spans="1:23">
      <c r="A1484" s="27">
        <v>45326</v>
      </c>
      <c r="B1484" t="s">
        <v>559</v>
      </c>
      <c r="C1484" t="s">
        <v>1604</v>
      </c>
      <c r="D1484" t="s">
        <v>3883</v>
      </c>
      <c r="E1484" t="s">
        <v>1566</v>
      </c>
      <c r="F1484" t="s">
        <v>3848</v>
      </c>
      <c r="G1484" t="s">
        <v>1629</v>
      </c>
      <c r="H1484" t="s">
        <v>1789</v>
      </c>
      <c r="I1484" t="s">
        <v>1790</v>
      </c>
      <c r="J1484" t="s">
        <v>1754</v>
      </c>
      <c r="K1484" t="s">
        <v>1791</v>
      </c>
      <c r="L1484" t="s">
        <v>1772</v>
      </c>
      <c r="M1484" t="s">
        <v>560</v>
      </c>
      <c r="N1484">
        <v>36</v>
      </c>
      <c r="O1484" t="s">
        <v>16</v>
      </c>
      <c r="P1484" t="s">
        <v>31</v>
      </c>
      <c r="Q1484" t="s">
        <v>96</v>
      </c>
      <c r="R1484" t="s">
        <v>12</v>
      </c>
      <c r="S1484">
        <v>3</v>
      </c>
      <c r="T1484">
        <v>125.68</v>
      </c>
      <c r="U1484">
        <v>0.26</v>
      </c>
      <c r="V1484">
        <v>279.00959999999998</v>
      </c>
      <c r="W1484" t="s">
        <v>1824</v>
      </c>
    </row>
    <row r="1485" spans="1:23">
      <c r="A1485" s="27">
        <v>45329</v>
      </c>
      <c r="B1485" t="s">
        <v>93</v>
      </c>
      <c r="C1485" t="s">
        <v>1640</v>
      </c>
      <c r="D1485" t="s">
        <v>3904</v>
      </c>
      <c r="E1485" t="s">
        <v>1547</v>
      </c>
      <c r="F1485" t="s">
        <v>3843</v>
      </c>
      <c r="G1485" t="s">
        <v>1663</v>
      </c>
      <c r="H1485" t="s">
        <v>1752</v>
      </c>
      <c r="I1485" t="s">
        <v>1753</v>
      </c>
      <c r="J1485" t="s">
        <v>1754</v>
      </c>
      <c r="K1485" t="s">
        <v>1755</v>
      </c>
      <c r="L1485" t="s">
        <v>1756</v>
      </c>
      <c r="M1485" t="s">
        <v>94</v>
      </c>
      <c r="N1485">
        <v>36</v>
      </c>
      <c r="O1485" t="s">
        <v>16</v>
      </c>
      <c r="P1485" t="s">
        <v>31</v>
      </c>
      <c r="Q1485" t="s">
        <v>324</v>
      </c>
      <c r="R1485" t="s">
        <v>12</v>
      </c>
      <c r="S1485">
        <v>2</v>
      </c>
      <c r="T1485">
        <v>157.91</v>
      </c>
      <c r="U1485">
        <v>0.09</v>
      </c>
      <c r="V1485">
        <v>287.39620000000002</v>
      </c>
      <c r="W1485" t="s">
        <v>1826</v>
      </c>
    </row>
    <row r="1486" spans="1:23">
      <c r="A1486" s="27">
        <v>45330</v>
      </c>
      <c r="B1486" t="s">
        <v>663</v>
      </c>
      <c r="C1486" t="s">
        <v>1728</v>
      </c>
      <c r="D1486" t="s">
        <v>3951</v>
      </c>
      <c r="E1486" t="s">
        <v>1563</v>
      </c>
      <c r="F1486" t="s">
        <v>3848</v>
      </c>
      <c r="G1486" t="s">
        <v>1727</v>
      </c>
      <c r="H1486" t="s">
        <v>1801</v>
      </c>
      <c r="I1486" t="s">
        <v>1802</v>
      </c>
      <c r="J1486" t="s">
        <v>1759</v>
      </c>
      <c r="K1486" t="s">
        <v>1803</v>
      </c>
      <c r="L1486" t="s">
        <v>1756</v>
      </c>
      <c r="M1486" t="s">
        <v>664</v>
      </c>
      <c r="N1486">
        <v>47</v>
      </c>
      <c r="O1486" t="s">
        <v>9</v>
      </c>
      <c r="P1486" t="s">
        <v>31</v>
      </c>
      <c r="Q1486" t="s">
        <v>167</v>
      </c>
      <c r="R1486" t="s">
        <v>12</v>
      </c>
      <c r="S1486">
        <v>4</v>
      </c>
      <c r="T1486">
        <v>75.37</v>
      </c>
      <c r="U1486">
        <v>0.02</v>
      </c>
      <c r="V1486">
        <v>295.4504</v>
      </c>
      <c r="W1486" t="s">
        <v>1826</v>
      </c>
    </row>
    <row r="1487" spans="1:23">
      <c r="A1487" s="27">
        <v>45331</v>
      </c>
      <c r="B1487" t="s">
        <v>387</v>
      </c>
      <c r="C1487" t="s">
        <v>1746</v>
      </c>
      <c r="D1487" t="s">
        <v>3960</v>
      </c>
      <c r="E1487" t="s">
        <v>1544</v>
      </c>
      <c r="F1487" t="s">
        <v>3858</v>
      </c>
      <c r="G1487" t="s">
        <v>1701</v>
      </c>
      <c r="H1487" t="s">
        <v>1789</v>
      </c>
      <c r="I1487" t="s">
        <v>1790</v>
      </c>
      <c r="J1487" t="s">
        <v>1754</v>
      </c>
      <c r="K1487" t="s">
        <v>1791</v>
      </c>
      <c r="L1487" t="s">
        <v>1772</v>
      </c>
      <c r="M1487" t="s">
        <v>388</v>
      </c>
      <c r="N1487">
        <v>40</v>
      </c>
      <c r="O1487" t="s">
        <v>16</v>
      </c>
      <c r="P1487" t="s">
        <v>31</v>
      </c>
      <c r="Q1487" t="s">
        <v>62</v>
      </c>
      <c r="R1487" t="s">
        <v>12</v>
      </c>
      <c r="S1487">
        <v>3</v>
      </c>
      <c r="T1487">
        <v>130.38999999999999</v>
      </c>
      <c r="U1487">
        <v>0.24</v>
      </c>
      <c r="V1487">
        <v>297.28919999999999</v>
      </c>
      <c r="W1487" t="s">
        <v>1829</v>
      </c>
    </row>
    <row r="1488" spans="1:23">
      <c r="A1488" s="27">
        <v>45332</v>
      </c>
      <c r="B1488" t="s">
        <v>414</v>
      </c>
      <c r="C1488" t="s">
        <v>1672</v>
      </c>
      <c r="D1488" t="s">
        <v>3922</v>
      </c>
      <c r="E1488" t="s">
        <v>1563</v>
      </c>
      <c r="F1488" t="s">
        <v>3839</v>
      </c>
      <c r="G1488" t="s">
        <v>1587</v>
      </c>
      <c r="H1488" t="s">
        <v>1782</v>
      </c>
      <c r="I1488" t="s">
        <v>1783</v>
      </c>
      <c r="J1488" t="s">
        <v>1784</v>
      </c>
      <c r="K1488" t="s">
        <v>1785</v>
      </c>
      <c r="L1488" t="s">
        <v>1772</v>
      </c>
      <c r="M1488" t="s">
        <v>415</v>
      </c>
      <c r="N1488">
        <v>40</v>
      </c>
      <c r="O1488" t="s">
        <v>9</v>
      </c>
      <c r="P1488" t="s">
        <v>31</v>
      </c>
      <c r="Q1488" t="s">
        <v>39</v>
      </c>
      <c r="R1488" t="s">
        <v>12</v>
      </c>
      <c r="S1488">
        <v>1</v>
      </c>
      <c r="T1488">
        <v>329.31</v>
      </c>
      <c r="U1488">
        <v>0.09</v>
      </c>
      <c r="V1488">
        <v>299.6721</v>
      </c>
      <c r="W1488" t="s">
        <v>1829</v>
      </c>
    </row>
    <row r="1489" spans="1:23">
      <c r="A1489" s="27">
        <v>45333</v>
      </c>
      <c r="B1489" t="s">
        <v>1455</v>
      </c>
      <c r="C1489" t="s">
        <v>1634</v>
      </c>
      <c r="D1489" t="s">
        <v>3901</v>
      </c>
      <c r="E1489" t="s">
        <v>1563</v>
      </c>
      <c r="F1489" t="s">
        <v>3839</v>
      </c>
      <c r="G1489" t="s">
        <v>1737</v>
      </c>
      <c r="H1489" t="s">
        <v>1782</v>
      </c>
      <c r="I1489" t="s">
        <v>1783</v>
      </c>
      <c r="J1489" t="s">
        <v>1784</v>
      </c>
      <c r="K1489" t="s">
        <v>1785</v>
      </c>
      <c r="L1489" t="s">
        <v>1772</v>
      </c>
      <c r="M1489" t="s">
        <v>1456</v>
      </c>
      <c r="N1489">
        <v>42</v>
      </c>
      <c r="O1489" t="s">
        <v>9</v>
      </c>
      <c r="P1489" t="s">
        <v>31</v>
      </c>
      <c r="Q1489" t="s">
        <v>96</v>
      </c>
      <c r="R1489" t="s">
        <v>12</v>
      </c>
      <c r="S1489">
        <v>3</v>
      </c>
      <c r="T1489">
        <v>112.26</v>
      </c>
      <c r="U1489">
        <v>0.11</v>
      </c>
      <c r="V1489">
        <v>299.73419999999999</v>
      </c>
      <c r="W1489" t="s">
        <v>1829</v>
      </c>
    </row>
    <row r="1490" spans="1:23">
      <c r="A1490" s="27">
        <v>45334</v>
      </c>
      <c r="B1490" t="s">
        <v>660</v>
      </c>
      <c r="C1490" t="s">
        <v>1620</v>
      </c>
      <c r="D1490" t="s">
        <v>3892</v>
      </c>
      <c r="E1490" t="s">
        <v>1547</v>
      </c>
      <c r="F1490" t="s">
        <v>3841</v>
      </c>
      <c r="G1490" t="s">
        <v>1669</v>
      </c>
      <c r="H1490" t="s">
        <v>1797</v>
      </c>
      <c r="I1490" t="s">
        <v>1798</v>
      </c>
      <c r="J1490" t="s">
        <v>1754</v>
      </c>
      <c r="K1490" t="s">
        <v>129</v>
      </c>
      <c r="L1490" t="s">
        <v>1756</v>
      </c>
      <c r="M1490" t="s">
        <v>661</v>
      </c>
      <c r="N1490">
        <v>37</v>
      </c>
      <c r="O1490" t="s">
        <v>16</v>
      </c>
      <c r="P1490" t="s">
        <v>31</v>
      </c>
      <c r="Q1490" t="s">
        <v>66</v>
      </c>
      <c r="R1490" t="s">
        <v>12</v>
      </c>
      <c r="S1490">
        <v>2</v>
      </c>
      <c r="T1490">
        <v>208.09</v>
      </c>
      <c r="U1490">
        <v>0.27</v>
      </c>
      <c r="V1490">
        <v>303.81139999999999</v>
      </c>
      <c r="W1490" t="s">
        <v>1826</v>
      </c>
    </row>
    <row r="1491" spans="1:23">
      <c r="A1491" s="27">
        <v>45338</v>
      </c>
      <c r="B1491" t="s">
        <v>1181</v>
      </c>
      <c r="C1491" t="s">
        <v>1644</v>
      </c>
      <c r="D1491" t="s">
        <v>3907</v>
      </c>
      <c r="E1491" t="s">
        <v>1563</v>
      </c>
      <c r="F1491" t="s">
        <v>3848</v>
      </c>
      <c r="G1491" t="s">
        <v>1677</v>
      </c>
      <c r="H1491" t="s">
        <v>1807</v>
      </c>
      <c r="I1491" t="s">
        <v>1808</v>
      </c>
      <c r="J1491" t="s">
        <v>1759</v>
      </c>
      <c r="K1491" t="s">
        <v>1809</v>
      </c>
      <c r="L1491" t="s">
        <v>1756</v>
      </c>
      <c r="M1491" t="s">
        <v>1182</v>
      </c>
      <c r="N1491">
        <v>44</v>
      </c>
      <c r="O1491" t="s">
        <v>16</v>
      </c>
      <c r="P1491" t="s">
        <v>31</v>
      </c>
      <c r="Q1491" t="s">
        <v>58</v>
      </c>
      <c r="R1491" t="s">
        <v>12</v>
      </c>
      <c r="S1491">
        <v>2</v>
      </c>
      <c r="T1491">
        <v>204.89</v>
      </c>
      <c r="U1491">
        <v>0.24</v>
      </c>
      <c r="V1491">
        <v>311.43279999999999</v>
      </c>
      <c r="W1491" t="s">
        <v>1826</v>
      </c>
    </row>
    <row r="1492" spans="1:23">
      <c r="A1492" s="27">
        <v>45338</v>
      </c>
      <c r="B1492" t="s">
        <v>1292</v>
      </c>
      <c r="C1492" t="s">
        <v>1744</v>
      </c>
      <c r="D1492" t="s">
        <v>3959</v>
      </c>
      <c r="E1492" t="s">
        <v>1563</v>
      </c>
      <c r="F1492" t="s">
        <v>3854</v>
      </c>
      <c r="G1492" t="s">
        <v>1591</v>
      </c>
      <c r="H1492" t="s">
        <v>1779</v>
      </c>
      <c r="I1492" t="s">
        <v>1780</v>
      </c>
      <c r="J1492" t="s">
        <v>1763</v>
      </c>
      <c r="K1492" t="s">
        <v>1781</v>
      </c>
      <c r="L1492" t="s">
        <v>1772</v>
      </c>
      <c r="M1492" t="s">
        <v>1293</v>
      </c>
      <c r="N1492">
        <v>46</v>
      </c>
      <c r="O1492" t="s">
        <v>9</v>
      </c>
      <c r="P1492" t="s">
        <v>31</v>
      </c>
      <c r="Q1492" t="s">
        <v>66</v>
      </c>
      <c r="R1492" t="s">
        <v>12</v>
      </c>
      <c r="S1492">
        <v>4</v>
      </c>
      <c r="T1492">
        <v>107.08</v>
      </c>
      <c r="U1492">
        <v>0.27</v>
      </c>
      <c r="V1492">
        <v>312.67360000000002</v>
      </c>
      <c r="W1492" t="s">
        <v>1826</v>
      </c>
    </row>
    <row r="1493" spans="1:23">
      <c r="A1493" s="27">
        <v>45338</v>
      </c>
      <c r="B1493" t="s">
        <v>353</v>
      </c>
      <c r="C1493" t="s">
        <v>1596</v>
      </c>
      <c r="D1493" t="s">
        <v>3878</v>
      </c>
      <c r="E1493" t="s">
        <v>1566</v>
      </c>
      <c r="F1493" t="s">
        <v>3879</v>
      </c>
      <c r="G1493" t="s">
        <v>1669</v>
      </c>
      <c r="H1493" t="s">
        <v>1779</v>
      </c>
      <c r="I1493" t="s">
        <v>1780</v>
      </c>
      <c r="J1493" t="s">
        <v>1763</v>
      </c>
      <c r="K1493" t="s">
        <v>1781</v>
      </c>
      <c r="L1493" t="s">
        <v>1772</v>
      </c>
      <c r="M1493" t="s">
        <v>354</v>
      </c>
      <c r="N1493">
        <v>35</v>
      </c>
      <c r="O1493" t="s">
        <v>9</v>
      </c>
      <c r="P1493" t="s">
        <v>31</v>
      </c>
      <c r="Q1493" t="s">
        <v>133</v>
      </c>
      <c r="R1493" t="s">
        <v>12</v>
      </c>
      <c r="S1493">
        <v>1</v>
      </c>
      <c r="T1493">
        <v>412.11</v>
      </c>
      <c r="U1493">
        <v>0.23</v>
      </c>
      <c r="V1493">
        <v>317.32470000000001</v>
      </c>
      <c r="W1493" t="s">
        <v>1824</v>
      </c>
    </row>
    <row r="1494" spans="1:23">
      <c r="A1494" s="27">
        <v>45339</v>
      </c>
      <c r="B1494" t="s">
        <v>684</v>
      </c>
      <c r="C1494" t="s">
        <v>1562</v>
      </c>
      <c r="D1494" t="s">
        <v>3853</v>
      </c>
      <c r="E1494" t="s">
        <v>1563</v>
      </c>
      <c r="F1494" t="s">
        <v>3854</v>
      </c>
      <c r="G1494" t="s">
        <v>1561</v>
      </c>
      <c r="H1494" t="s">
        <v>1797</v>
      </c>
      <c r="I1494" t="s">
        <v>1798</v>
      </c>
      <c r="J1494" t="s">
        <v>1754</v>
      </c>
      <c r="K1494" t="s">
        <v>129</v>
      </c>
      <c r="L1494" t="s">
        <v>1756</v>
      </c>
      <c r="M1494" t="s">
        <v>685</v>
      </c>
      <c r="N1494">
        <v>48</v>
      </c>
      <c r="O1494" t="s">
        <v>9</v>
      </c>
      <c r="P1494" t="s">
        <v>31</v>
      </c>
      <c r="Q1494" t="s">
        <v>39</v>
      </c>
      <c r="R1494" t="s">
        <v>12</v>
      </c>
      <c r="S1494">
        <v>2</v>
      </c>
      <c r="T1494">
        <v>194.09</v>
      </c>
      <c r="U1494">
        <v>0.18</v>
      </c>
      <c r="V1494">
        <v>318.30759999999998</v>
      </c>
      <c r="W1494" t="s">
        <v>1829</v>
      </c>
    </row>
    <row r="1495" spans="1:23">
      <c r="A1495" s="27">
        <v>45340</v>
      </c>
      <c r="B1495" t="s">
        <v>568</v>
      </c>
      <c r="C1495" t="s">
        <v>1692</v>
      </c>
      <c r="D1495" t="s">
        <v>3933</v>
      </c>
      <c r="E1495" t="s">
        <v>1566</v>
      </c>
      <c r="F1495" t="s">
        <v>3856</v>
      </c>
      <c r="G1495" t="s">
        <v>1735</v>
      </c>
      <c r="H1495" t="s">
        <v>1807</v>
      </c>
      <c r="I1495" t="s">
        <v>1808</v>
      </c>
      <c r="J1495" t="s">
        <v>1759</v>
      </c>
      <c r="K1495" t="s">
        <v>1809</v>
      </c>
      <c r="L1495" t="s">
        <v>1756</v>
      </c>
      <c r="M1495" t="s">
        <v>569</v>
      </c>
      <c r="N1495">
        <v>44</v>
      </c>
      <c r="O1495" t="s">
        <v>16</v>
      </c>
      <c r="P1495" t="s">
        <v>31</v>
      </c>
      <c r="Q1495" t="s">
        <v>588</v>
      </c>
      <c r="R1495" t="s">
        <v>12</v>
      </c>
      <c r="S1495">
        <v>1</v>
      </c>
      <c r="T1495">
        <v>389.12</v>
      </c>
      <c r="U1495">
        <v>0.18</v>
      </c>
      <c r="V1495">
        <v>319.07839999999999</v>
      </c>
      <c r="W1495" t="s">
        <v>1829</v>
      </c>
    </row>
    <row r="1496" spans="1:23">
      <c r="A1496" s="27">
        <v>45340</v>
      </c>
      <c r="B1496" t="s">
        <v>71</v>
      </c>
      <c r="C1496" t="s">
        <v>1598</v>
      </c>
      <c r="D1496" t="s">
        <v>3880</v>
      </c>
      <c r="E1496" t="s">
        <v>1547</v>
      </c>
      <c r="F1496" t="s">
        <v>3848</v>
      </c>
      <c r="G1496" t="s">
        <v>1577</v>
      </c>
      <c r="H1496" t="s">
        <v>1801</v>
      </c>
      <c r="I1496" t="s">
        <v>1802</v>
      </c>
      <c r="J1496" t="s">
        <v>1759</v>
      </c>
      <c r="K1496" t="s">
        <v>1803</v>
      </c>
      <c r="L1496" t="s">
        <v>1756</v>
      </c>
      <c r="M1496" t="s">
        <v>72</v>
      </c>
      <c r="N1496">
        <v>49</v>
      </c>
      <c r="O1496" t="s">
        <v>16</v>
      </c>
      <c r="P1496" t="s">
        <v>31</v>
      </c>
      <c r="Q1496" t="s">
        <v>274</v>
      </c>
      <c r="R1496" t="s">
        <v>12</v>
      </c>
      <c r="S1496">
        <v>4</v>
      </c>
      <c r="T1496">
        <v>94.13</v>
      </c>
      <c r="U1496">
        <v>0.15</v>
      </c>
      <c r="V1496">
        <v>320.04199999999997</v>
      </c>
      <c r="W1496" t="s">
        <v>1829</v>
      </c>
    </row>
    <row r="1497" spans="1:23">
      <c r="A1497" s="27">
        <v>45341</v>
      </c>
      <c r="B1497" t="s">
        <v>1062</v>
      </c>
      <c r="C1497" t="s">
        <v>1710</v>
      </c>
      <c r="D1497" t="s">
        <v>3942</v>
      </c>
      <c r="E1497" t="s">
        <v>1566</v>
      </c>
      <c r="F1497" t="s">
        <v>3872</v>
      </c>
      <c r="G1497" t="s">
        <v>1697</v>
      </c>
      <c r="H1497" t="s">
        <v>1769</v>
      </c>
      <c r="I1497" t="s">
        <v>1770</v>
      </c>
      <c r="J1497" t="s">
        <v>1763</v>
      </c>
      <c r="K1497" t="s">
        <v>1771</v>
      </c>
      <c r="L1497" t="s">
        <v>1772</v>
      </c>
      <c r="M1497" t="s">
        <v>1063</v>
      </c>
      <c r="N1497">
        <v>46</v>
      </c>
      <c r="O1497" t="s">
        <v>16</v>
      </c>
      <c r="P1497" t="s">
        <v>31</v>
      </c>
      <c r="Q1497" t="s">
        <v>237</v>
      </c>
      <c r="R1497" t="s">
        <v>12</v>
      </c>
      <c r="S1497">
        <v>1</v>
      </c>
      <c r="T1497">
        <v>445.5</v>
      </c>
      <c r="U1497">
        <v>0.28000000000000003</v>
      </c>
      <c r="V1497">
        <v>320.76</v>
      </c>
      <c r="W1497" t="s">
        <v>1824</v>
      </c>
    </row>
    <row r="1498" spans="1:23">
      <c r="A1498" s="27">
        <v>45341</v>
      </c>
      <c r="B1498" t="s">
        <v>663</v>
      </c>
      <c r="C1498" t="s">
        <v>1634</v>
      </c>
      <c r="D1498" t="s">
        <v>3901</v>
      </c>
      <c r="E1498" t="s">
        <v>1563</v>
      </c>
      <c r="F1498" t="s">
        <v>3839</v>
      </c>
      <c r="G1498" t="s">
        <v>1705</v>
      </c>
      <c r="H1498" t="s">
        <v>1794</v>
      </c>
      <c r="I1498" t="s">
        <v>1795</v>
      </c>
      <c r="J1498" t="s">
        <v>1759</v>
      </c>
      <c r="K1498" t="s">
        <v>1796</v>
      </c>
      <c r="L1498" t="s">
        <v>1772</v>
      </c>
      <c r="M1498" t="s">
        <v>664</v>
      </c>
      <c r="N1498">
        <v>47</v>
      </c>
      <c r="O1498" t="s">
        <v>9</v>
      </c>
      <c r="P1498" t="s">
        <v>31</v>
      </c>
      <c r="Q1498" t="s">
        <v>62</v>
      </c>
      <c r="R1498" t="s">
        <v>12</v>
      </c>
      <c r="S1498">
        <v>2</v>
      </c>
      <c r="T1498">
        <v>209.32</v>
      </c>
      <c r="U1498">
        <v>0.23</v>
      </c>
      <c r="V1498">
        <v>322.3528</v>
      </c>
      <c r="W1498" t="s">
        <v>1829</v>
      </c>
    </row>
    <row r="1499" spans="1:23">
      <c r="A1499" s="27">
        <v>45343</v>
      </c>
      <c r="B1499" t="s">
        <v>719</v>
      </c>
      <c r="C1499" t="s">
        <v>1706</v>
      </c>
      <c r="D1499" t="s">
        <v>3940</v>
      </c>
      <c r="E1499" t="s">
        <v>1544</v>
      </c>
      <c r="F1499" t="s">
        <v>3852</v>
      </c>
      <c r="G1499" t="s">
        <v>1643</v>
      </c>
      <c r="H1499" t="s">
        <v>1761</v>
      </c>
      <c r="I1499" t="s">
        <v>1762</v>
      </c>
      <c r="J1499" t="s">
        <v>1763</v>
      </c>
      <c r="K1499" t="s">
        <v>1764</v>
      </c>
      <c r="L1499" t="s">
        <v>1765</v>
      </c>
      <c r="M1499" t="s">
        <v>720</v>
      </c>
      <c r="N1499">
        <v>35</v>
      </c>
      <c r="O1499" t="s">
        <v>9</v>
      </c>
      <c r="P1499" t="s">
        <v>31</v>
      </c>
      <c r="Q1499" t="s">
        <v>11</v>
      </c>
      <c r="R1499" t="s">
        <v>12</v>
      </c>
      <c r="S1499">
        <v>1</v>
      </c>
      <c r="T1499">
        <v>462.23</v>
      </c>
      <c r="U1499">
        <v>0.3</v>
      </c>
      <c r="V1499">
        <v>323.56099999999998</v>
      </c>
      <c r="W1499" t="s">
        <v>1829</v>
      </c>
    </row>
    <row r="1500" spans="1:23">
      <c r="A1500" s="27">
        <v>45344</v>
      </c>
      <c r="B1500" t="s">
        <v>1395</v>
      </c>
      <c r="C1500" t="s">
        <v>1728</v>
      </c>
      <c r="D1500" t="s">
        <v>3951</v>
      </c>
      <c r="E1500" t="s">
        <v>1563</v>
      </c>
      <c r="F1500" t="s">
        <v>3848</v>
      </c>
      <c r="G1500" t="s">
        <v>1717</v>
      </c>
      <c r="H1500" t="s">
        <v>1757</v>
      </c>
      <c r="I1500" t="s">
        <v>1758</v>
      </c>
      <c r="J1500" t="s">
        <v>1759</v>
      </c>
      <c r="K1500" t="s">
        <v>1760</v>
      </c>
      <c r="L1500" t="s">
        <v>1756</v>
      </c>
      <c r="M1500" t="s">
        <v>1396</v>
      </c>
      <c r="N1500">
        <v>46</v>
      </c>
      <c r="O1500" t="s">
        <v>9</v>
      </c>
      <c r="P1500" t="s">
        <v>31</v>
      </c>
      <c r="Q1500" t="s">
        <v>51</v>
      </c>
      <c r="R1500" t="s">
        <v>12</v>
      </c>
      <c r="S1500">
        <v>3</v>
      </c>
      <c r="T1500">
        <v>135.94</v>
      </c>
      <c r="U1500">
        <v>0.2</v>
      </c>
      <c r="V1500">
        <v>326.25599999999997</v>
      </c>
      <c r="W1500" t="s">
        <v>1829</v>
      </c>
    </row>
    <row r="1501" spans="1:23">
      <c r="A1501" s="27">
        <v>45347</v>
      </c>
      <c r="B1501" t="s">
        <v>535</v>
      </c>
      <c r="C1501" t="s">
        <v>1568</v>
      </c>
      <c r="D1501" t="s">
        <v>3857</v>
      </c>
      <c r="E1501" t="s">
        <v>1544</v>
      </c>
      <c r="F1501" t="s">
        <v>3858</v>
      </c>
      <c r="G1501" t="s">
        <v>1667</v>
      </c>
      <c r="H1501" t="s">
        <v>1779</v>
      </c>
      <c r="I1501" t="s">
        <v>1780</v>
      </c>
      <c r="J1501" t="s">
        <v>1763</v>
      </c>
      <c r="K1501" t="s">
        <v>1781</v>
      </c>
      <c r="L1501" t="s">
        <v>1772</v>
      </c>
      <c r="M1501" t="s">
        <v>536</v>
      </c>
      <c r="N1501">
        <v>41</v>
      </c>
      <c r="O1501" t="s">
        <v>16</v>
      </c>
      <c r="P1501" t="s">
        <v>31</v>
      </c>
      <c r="Q1501" t="s">
        <v>287</v>
      </c>
      <c r="R1501" t="s">
        <v>12</v>
      </c>
      <c r="S1501">
        <v>1</v>
      </c>
      <c r="T1501">
        <v>457.33</v>
      </c>
      <c r="U1501">
        <v>0.27</v>
      </c>
      <c r="V1501">
        <v>333.85090000000002</v>
      </c>
      <c r="W1501" t="s">
        <v>1824</v>
      </c>
    </row>
    <row r="1502" spans="1:23">
      <c r="A1502" s="27">
        <v>45349</v>
      </c>
      <c r="B1502" t="s">
        <v>1383</v>
      </c>
      <c r="C1502" t="s">
        <v>1632</v>
      </c>
      <c r="D1502" t="s">
        <v>3900</v>
      </c>
      <c r="E1502" t="s">
        <v>1563</v>
      </c>
      <c r="F1502" t="s">
        <v>3848</v>
      </c>
      <c r="G1502" t="s">
        <v>1745</v>
      </c>
      <c r="H1502" t="s">
        <v>1807</v>
      </c>
      <c r="I1502" t="s">
        <v>1808</v>
      </c>
      <c r="J1502" t="s">
        <v>1759</v>
      </c>
      <c r="K1502" t="s">
        <v>1809</v>
      </c>
      <c r="L1502" t="s">
        <v>1756</v>
      </c>
      <c r="M1502" t="s">
        <v>1384</v>
      </c>
      <c r="N1502">
        <v>45</v>
      </c>
      <c r="O1502" t="s">
        <v>9</v>
      </c>
      <c r="P1502" t="s">
        <v>31</v>
      </c>
      <c r="Q1502" t="s">
        <v>217</v>
      </c>
      <c r="R1502" t="s">
        <v>12</v>
      </c>
      <c r="S1502">
        <v>1</v>
      </c>
      <c r="T1502">
        <v>361.09</v>
      </c>
      <c r="U1502">
        <v>0.06</v>
      </c>
      <c r="V1502">
        <v>339.42459999999988</v>
      </c>
      <c r="W1502" t="s">
        <v>1829</v>
      </c>
    </row>
    <row r="1503" spans="1:23">
      <c r="A1503" s="27">
        <v>45349</v>
      </c>
      <c r="B1503" t="s">
        <v>1319</v>
      </c>
      <c r="C1503" t="s">
        <v>1736</v>
      </c>
      <c r="D1503" t="s">
        <v>3955</v>
      </c>
      <c r="E1503" t="s">
        <v>1558</v>
      </c>
      <c r="F1503" t="s">
        <v>3850</v>
      </c>
      <c r="G1503" t="s">
        <v>1693</v>
      </c>
      <c r="H1503" t="s">
        <v>1789</v>
      </c>
      <c r="I1503" t="s">
        <v>1790</v>
      </c>
      <c r="J1503" t="s">
        <v>1754</v>
      </c>
      <c r="K1503" t="s">
        <v>1791</v>
      </c>
      <c r="L1503" t="s">
        <v>1772</v>
      </c>
      <c r="M1503" t="s">
        <v>1320</v>
      </c>
      <c r="N1503">
        <v>40</v>
      </c>
      <c r="O1503" t="s">
        <v>9</v>
      </c>
      <c r="P1503" t="s">
        <v>31</v>
      </c>
      <c r="Q1503" t="s">
        <v>25</v>
      </c>
      <c r="R1503" t="s">
        <v>12</v>
      </c>
      <c r="S1503">
        <v>4</v>
      </c>
      <c r="T1503">
        <v>101.25</v>
      </c>
      <c r="U1503">
        <v>0.16</v>
      </c>
      <c r="V1503">
        <v>340.2</v>
      </c>
      <c r="W1503" t="s">
        <v>1829</v>
      </c>
    </row>
    <row r="1504" spans="1:23">
      <c r="A1504" s="27">
        <v>45350</v>
      </c>
      <c r="B1504" t="s">
        <v>1377</v>
      </c>
      <c r="C1504" t="s">
        <v>1549</v>
      </c>
      <c r="D1504" t="s">
        <v>3842</v>
      </c>
      <c r="E1504" t="s">
        <v>1547</v>
      </c>
      <c r="F1504" t="s">
        <v>3843</v>
      </c>
      <c r="G1504" t="s">
        <v>1711</v>
      </c>
      <c r="H1504" t="s">
        <v>1769</v>
      </c>
      <c r="I1504" t="s">
        <v>1770</v>
      </c>
      <c r="J1504" t="s">
        <v>1763</v>
      </c>
      <c r="K1504" t="s">
        <v>1771</v>
      </c>
      <c r="L1504" t="s">
        <v>1772</v>
      </c>
      <c r="M1504" t="s">
        <v>1378</v>
      </c>
      <c r="N1504">
        <v>41</v>
      </c>
      <c r="O1504" t="s">
        <v>16</v>
      </c>
      <c r="P1504" t="s">
        <v>31</v>
      </c>
      <c r="Q1504" t="s">
        <v>35</v>
      </c>
      <c r="R1504" t="s">
        <v>12</v>
      </c>
      <c r="S1504">
        <v>4</v>
      </c>
      <c r="T1504">
        <v>106.66</v>
      </c>
      <c r="U1504">
        <v>0.2</v>
      </c>
      <c r="V1504">
        <v>341.31200000000001</v>
      </c>
      <c r="W1504" t="s">
        <v>1824</v>
      </c>
    </row>
    <row r="1505" spans="1:23">
      <c r="A1505" s="27">
        <v>45353</v>
      </c>
      <c r="B1505" t="s">
        <v>441</v>
      </c>
      <c r="C1505" t="s">
        <v>1568</v>
      </c>
      <c r="D1505" t="s">
        <v>3857</v>
      </c>
      <c r="E1505" t="s">
        <v>1544</v>
      </c>
      <c r="F1505" t="s">
        <v>3858</v>
      </c>
      <c r="G1505" t="s">
        <v>1699</v>
      </c>
      <c r="H1505" t="s">
        <v>1801</v>
      </c>
      <c r="I1505" t="s">
        <v>1802</v>
      </c>
      <c r="J1505" t="s">
        <v>1759</v>
      </c>
      <c r="K1505" t="s">
        <v>1803</v>
      </c>
      <c r="L1505" t="s">
        <v>1756</v>
      </c>
      <c r="M1505" t="s">
        <v>442</v>
      </c>
      <c r="N1505">
        <v>45</v>
      </c>
      <c r="O1505" t="s">
        <v>9</v>
      </c>
      <c r="P1505" t="s">
        <v>31</v>
      </c>
      <c r="Q1505" t="s">
        <v>715</v>
      </c>
      <c r="R1505" t="s">
        <v>12</v>
      </c>
      <c r="S1505">
        <v>2</v>
      </c>
      <c r="T1505">
        <v>188.25</v>
      </c>
      <c r="U1505">
        <v>0.08</v>
      </c>
      <c r="V1505">
        <v>346.38</v>
      </c>
      <c r="W1505" t="s">
        <v>1829</v>
      </c>
    </row>
    <row r="1506" spans="1:23">
      <c r="A1506" s="27">
        <v>45354</v>
      </c>
      <c r="B1506" t="s">
        <v>347</v>
      </c>
      <c r="C1506" t="s">
        <v>1584</v>
      </c>
      <c r="D1506" t="s">
        <v>3870</v>
      </c>
      <c r="E1506" t="s">
        <v>1547</v>
      </c>
      <c r="F1506" t="s">
        <v>3846</v>
      </c>
      <c r="G1506" t="s">
        <v>1717</v>
      </c>
      <c r="H1506" t="s">
        <v>1786</v>
      </c>
      <c r="I1506" t="s">
        <v>1787</v>
      </c>
      <c r="J1506" t="s">
        <v>1763</v>
      </c>
      <c r="K1506" t="s">
        <v>1788</v>
      </c>
      <c r="L1506" t="s">
        <v>1756</v>
      </c>
      <c r="M1506" t="s">
        <v>348</v>
      </c>
      <c r="N1506">
        <v>36</v>
      </c>
      <c r="O1506" t="s">
        <v>9</v>
      </c>
      <c r="P1506" t="s">
        <v>31</v>
      </c>
      <c r="Q1506" t="s">
        <v>140</v>
      </c>
      <c r="R1506" t="s">
        <v>12</v>
      </c>
      <c r="S1506">
        <v>1</v>
      </c>
      <c r="T1506">
        <v>423.48</v>
      </c>
      <c r="U1506">
        <v>0.18</v>
      </c>
      <c r="V1506">
        <v>347.25360000000012</v>
      </c>
      <c r="W1506" t="s">
        <v>1829</v>
      </c>
    </row>
    <row r="1507" spans="1:23">
      <c r="A1507" s="27">
        <v>45354</v>
      </c>
      <c r="B1507" t="s">
        <v>1053</v>
      </c>
      <c r="C1507" t="s">
        <v>1656</v>
      </c>
      <c r="D1507" t="s">
        <v>3914</v>
      </c>
      <c r="E1507" t="s">
        <v>1566</v>
      </c>
      <c r="F1507" t="s">
        <v>3848</v>
      </c>
      <c r="G1507" t="s">
        <v>1597</v>
      </c>
      <c r="H1507" t="s">
        <v>1752</v>
      </c>
      <c r="I1507" t="s">
        <v>1753</v>
      </c>
      <c r="J1507" t="s">
        <v>1754</v>
      </c>
      <c r="K1507" t="s">
        <v>1755</v>
      </c>
      <c r="L1507" t="s">
        <v>1756</v>
      </c>
      <c r="M1507" t="s">
        <v>1054</v>
      </c>
      <c r="N1507">
        <v>37</v>
      </c>
      <c r="O1507" t="s">
        <v>9</v>
      </c>
      <c r="P1507" t="s">
        <v>31</v>
      </c>
      <c r="Q1507" t="s">
        <v>22</v>
      </c>
      <c r="R1507" t="s">
        <v>12</v>
      </c>
      <c r="S1507">
        <v>1</v>
      </c>
      <c r="T1507">
        <v>447.16</v>
      </c>
      <c r="U1507">
        <v>0.22</v>
      </c>
      <c r="V1507">
        <v>348.78480000000002</v>
      </c>
      <c r="W1507" t="s">
        <v>1829</v>
      </c>
    </row>
    <row r="1508" spans="1:23">
      <c r="A1508" s="27">
        <v>45356</v>
      </c>
      <c r="B1508" t="s">
        <v>708</v>
      </c>
      <c r="C1508" t="s">
        <v>1580</v>
      </c>
      <c r="D1508" t="s">
        <v>3867</v>
      </c>
      <c r="E1508" t="s">
        <v>1558</v>
      </c>
      <c r="F1508" t="s">
        <v>3868</v>
      </c>
      <c r="G1508" t="s">
        <v>1591</v>
      </c>
      <c r="H1508" t="s">
        <v>1766</v>
      </c>
      <c r="I1508" t="s">
        <v>1767</v>
      </c>
      <c r="J1508" t="s">
        <v>1759</v>
      </c>
      <c r="K1508" t="s">
        <v>1768</v>
      </c>
      <c r="L1508" t="s">
        <v>1765</v>
      </c>
      <c r="M1508" t="s">
        <v>709</v>
      </c>
      <c r="N1508">
        <v>46</v>
      </c>
      <c r="O1508" t="s">
        <v>9</v>
      </c>
      <c r="P1508" t="s">
        <v>31</v>
      </c>
      <c r="Q1508" t="s">
        <v>163</v>
      </c>
      <c r="R1508" t="s">
        <v>12</v>
      </c>
      <c r="S1508">
        <v>4</v>
      </c>
      <c r="T1508">
        <v>109.36</v>
      </c>
      <c r="U1508">
        <v>0.19</v>
      </c>
      <c r="V1508">
        <v>354.32639999999998</v>
      </c>
      <c r="W1508" t="s">
        <v>1826</v>
      </c>
    </row>
    <row r="1509" spans="1:23">
      <c r="A1509" s="27">
        <v>45356</v>
      </c>
      <c r="B1509" t="s">
        <v>1089</v>
      </c>
      <c r="C1509" t="s">
        <v>1600</v>
      </c>
      <c r="D1509" t="s">
        <v>3881</v>
      </c>
      <c r="E1509" t="s">
        <v>1563</v>
      </c>
      <c r="F1509" t="s">
        <v>3854</v>
      </c>
      <c r="G1509" t="s">
        <v>1611</v>
      </c>
      <c r="H1509" t="s">
        <v>1782</v>
      </c>
      <c r="I1509" t="s">
        <v>1783</v>
      </c>
      <c r="J1509" t="s">
        <v>1784</v>
      </c>
      <c r="K1509" t="s">
        <v>1785</v>
      </c>
      <c r="L1509" t="s">
        <v>1772</v>
      </c>
      <c r="M1509" t="s">
        <v>3996</v>
      </c>
      <c r="N1509">
        <v>39</v>
      </c>
      <c r="O1509" t="s">
        <v>16</v>
      </c>
      <c r="P1509" t="s">
        <v>31</v>
      </c>
      <c r="Q1509" t="s">
        <v>167</v>
      </c>
      <c r="R1509" t="s">
        <v>12</v>
      </c>
      <c r="S1509">
        <v>1</v>
      </c>
      <c r="T1509">
        <v>361.8</v>
      </c>
      <c r="U1509">
        <v>0.02</v>
      </c>
      <c r="V1509">
        <v>354.56400000000002</v>
      </c>
      <c r="W1509" t="s">
        <v>1829</v>
      </c>
    </row>
    <row r="1510" spans="1:23">
      <c r="A1510" s="27">
        <v>45362</v>
      </c>
      <c r="B1510" t="s">
        <v>127</v>
      </c>
      <c r="C1510" t="s">
        <v>1626</v>
      </c>
      <c r="D1510" t="s">
        <v>3896</v>
      </c>
      <c r="E1510" t="s">
        <v>1563</v>
      </c>
      <c r="F1510" t="s">
        <v>3897</v>
      </c>
      <c r="G1510" t="s">
        <v>1627</v>
      </c>
      <c r="H1510" t="s">
        <v>1799</v>
      </c>
      <c r="I1510" t="s">
        <v>1800</v>
      </c>
      <c r="J1510" t="s">
        <v>1763</v>
      </c>
      <c r="K1510" t="s">
        <v>207</v>
      </c>
      <c r="L1510" t="s">
        <v>1765</v>
      </c>
      <c r="M1510" t="s">
        <v>128</v>
      </c>
      <c r="N1510">
        <v>41</v>
      </c>
      <c r="O1510" t="s">
        <v>9</v>
      </c>
      <c r="P1510" t="s">
        <v>31</v>
      </c>
      <c r="Q1510" t="s">
        <v>287</v>
      </c>
      <c r="R1510" t="s">
        <v>12</v>
      </c>
      <c r="S1510">
        <v>1</v>
      </c>
      <c r="T1510">
        <v>405.8</v>
      </c>
      <c r="U1510">
        <v>0.11</v>
      </c>
      <c r="V1510">
        <v>361.16199999999998</v>
      </c>
      <c r="W1510" t="s">
        <v>1829</v>
      </c>
    </row>
    <row r="1511" spans="1:23">
      <c r="A1511" s="27">
        <v>45364</v>
      </c>
      <c r="B1511" t="s">
        <v>1319</v>
      </c>
      <c r="C1511" t="s">
        <v>1560</v>
      </c>
      <c r="D1511" t="s">
        <v>3851</v>
      </c>
      <c r="E1511" t="s">
        <v>1544</v>
      </c>
      <c r="F1511" t="s">
        <v>3852</v>
      </c>
      <c r="G1511" t="s">
        <v>1593</v>
      </c>
      <c r="H1511" t="s">
        <v>1801</v>
      </c>
      <c r="I1511" t="s">
        <v>1802</v>
      </c>
      <c r="J1511" t="s">
        <v>1759</v>
      </c>
      <c r="K1511" t="s">
        <v>1803</v>
      </c>
      <c r="L1511" t="s">
        <v>1756</v>
      </c>
      <c r="M1511" t="s">
        <v>1320</v>
      </c>
      <c r="N1511">
        <v>40</v>
      </c>
      <c r="O1511" t="s">
        <v>9</v>
      </c>
      <c r="P1511" t="s">
        <v>31</v>
      </c>
      <c r="Q1511" t="s">
        <v>845</v>
      </c>
      <c r="R1511" t="s">
        <v>12</v>
      </c>
      <c r="S1511">
        <v>1</v>
      </c>
      <c r="T1511">
        <v>384.57</v>
      </c>
      <c r="U1511">
        <v>0.06</v>
      </c>
      <c r="V1511">
        <v>361.49579999999997</v>
      </c>
      <c r="W1511" t="s">
        <v>1829</v>
      </c>
    </row>
    <row r="1512" spans="1:23">
      <c r="A1512" s="27">
        <v>45364</v>
      </c>
      <c r="B1512" t="s">
        <v>1059</v>
      </c>
      <c r="C1512" t="s">
        <v>1682</v>
      </c>
      <c r="D1512" t="s">
        <v>3927</v>
      </c>
      <c r="E1512" t="s">
        <v>1563</v>
      </c>
      <c r="F1512" t="s">
        <v>3848</v>
      </c>
      <c r="G1512" t="s">
        <v>1579</v>
      </c>
      <c r="H1512" t="s">
        <v>1797</v>
      </c>
      <c r="I1512" t="s">
        <v>1798</v>
      </c>
      <c r="J1512" t="s">
        <v>1754</v>
      </c>
      <c r="K1512" t="s">
        <v>129</v>
      </c>
      <c r="L1512" t="s">
        <v>1756</v>
      </c>
      <c r="M1512" t="s">
        <v>1060</v>
      </c>
      <c r="N1512">
        <v>40</v>
      </c>
      <c r="O1512" t="s">
        <v>16</v>
      </c>
      <c r="P1512" t="s">
        <v>31</v>
      </c>
      <c r="Q1512" t="s">
        <v>317</v>
      </c>
      <c r="R1512" t="s">
        <v>12</v>
      </c>
      <c r="S1512">
        <v>1</v>
      </c>
      <c r="T1512">
        <v>470.55</v>
      </c>
      <c r="U1512">
        <v>0.23</v>
      </c>
      <c r="V1512">
        <v>362.32350000000002</v>
      </c>
      <c r="W1512" t="s">
        <v>1826</v>
      </c>
    </row>
    <row r="1513" spans="1:23">
      <c r="A1513" s="27">
        <v>45365</v>
      </c>
      <c r="B1513" t="s">
        <v>1443</v>
      </c>
      <c r="C1513" t="s">
        <v>1696</v>
      </c>
      <c r="D1513" t="s">
        <v>3935</v>
      </c>
      <c r="E1513" t="s">
        <v>1563</v>
      </c>
      <c r="F1513" t="s">
        <v>3854</v>
      </c>
      <c r="G1513" t="s">
        <v>1703</v>
      </c>
      <c r="H1513" t="s">
        <v>1766</v>
      </c>
      <c r="I1513" t="s">
        <v>1767</v>
      </c>
      <c r="J1513" t="s">
        <v>1759</v>
      </c>
      <c r="K1513" t="s">
        <v>1768</v>
      </c>
      <c r="L1513" t="s">
        <v>1765</v>
      </c>
      <c r="M1513" t="s">
        <v>1444</v>
      </c>
      <c r="N1513">
        <v>45</v>
      </c>
      <c r="O1513" t="s">
        <v>9</v>
      </c>
      <c r="P1513" t="s">
        <v>31</v>
      </c>
      <c r="Q1513" t="s">
        <v>167</v>
      </c>
      <c r="R1513" t="s">
        <v>12</v>
      </c>
      <c r="S1513">
        <v>1</v>
      </c>
      <c r="T1513">
        <v>492</v>
      </c>
      <c r="U1513">
        <v>0.26</v>
      </c>
      <c r="V1513">
        <v>364.08</v>
      </c>
      <c r="W1513" t="s">
        <v>1824</v>
      </c>
    </row>
    <row r="1514" spans="1:23">
      <c r="A1514" s="27">
        <v>45369</v>
      </c>
      <c r="B1514" t="s">
        <v>884</v>
      </c>
      <c r="C1514" t="s">
        <v>1728</v>
      </c>
      <c r="D1514" t="s">
        <v>3951</v>
      </c>
      <c r="E1514" t="s">
        <v>1563</v>
      </c>
      <c r="F1514" t="s">
        <v>3848</v>
      </c>
      <c r="G1514" t="s">
        <v>1707</v>
      </c>
      <c r="H1514" t="s">
        <v>1792</v>
      </c>
      <c r="I1514" t="s">
        <v>1793</v>
      </c>
      <c r="J1514" t="s">
        <v>1763</v>
      </c>
      <c r="K1514" t="s">
        <v>395</v>
      </c>
      <c r="L1514" t="s">
        <v>1772</v>
      </c>
      <c r="M1514" t="s">
        <v>885</v>
      </c>
      <c r="N1514">
        <v>42</v>
      </c>
      <c r="O1514" t="s">
        <v>16</v>
      </c>
      <c r="P1514" t="s">
        <v>31</v>
      </c>
      <c r="Q1514" t="s">
        <v>233</v>
      </c>
      <c r="R1514" t="s">
        <v>12</v>
      </c>
      <c r="S1514">
        <v>1</v>
      </c>
      <c r="T1514">
        <v>413.65</v>
      </c>
      <c r="U1514">
        <v>0.1</v>
      </c>
      <c r="V1514">
        <v>372.28500000000003</v>
      </c>
      <c r="W1514" t="s">
        <v>1824</v>
      </c>
    </row>
    <row r="1515" spans="1:23">
      <c r="A1515" s="27">
        <v>45369</v>
      </c>
      <c r="B1515" t="s">
        <v>663</v>
      </c>
      <c r="C1515" t="s">
        <v>1636</v>
      </c>
      <c r="D1515" t="s">
        <v>3902</v>
      </c>
      <c r="E1515" t="s">
        <v>1566</v>
      </c>
      <c r="F1515" t="s">
        <v>3856</v>
      </c>
      <c r="G1515" t="s">
        <v>1625</v>
      </c>
      <c r="H1515" t="s">
        <v>1807</v>
      </c>
      <c r="I1515" t="s">
        <v>1808</v>
      </c>
      <c r="J1515" t="s">
        <v>1759</v>
      </c>
      <c r="K1515" t="s">
        <v>1809</v>
      </c>
      <c r="L1515" t="s">
        <v>1756</v>
      </c>
      <c r="M1515" t="s">
        <v>664</v>
      </c>
      <c r="N1515">
        <v>47</v>
      </c>
      <c r="O1515" t="s">
        <v>9</v>
      </c>
      <c r="P1515" t="s">
        <v>31</v>
      </c>
      <c r="Q1515" t="s">
        <v>588</v>
      </c>
      <c r="R1515" t="s">
        <v>12</v>
      </c>
      <c r="S1515">
        <v>1</v>
      </c>
      <c r="T1515">
        <v>517.13</v>
      </c>
      <c r="U1515">
        <v>0.28000000000000003</v>
      </c>
      <c r="V1515">
        <v>372.33359999999999</v>
      </c>
      <c r="W1515" t="s">
        <v>1829</v>
      </c>
    </row>
    <row r="1516" spans="1:23">
      <c r="A1516" s="27">
        <v>45371</v>
      </c>
      <c r="B1516" t="s">
        <v>85</v>
      </c>
      <c r="C1516" t="s">
        <v>1734</v>
      </c>
      <c r="D1516" t="s">
        <v>3954</v>
      </c>
      <c r="E1516" t="s">
        <v>1563</v>
      </c>
      <c r="F1516" t="s">
        <v>3839</v>
      </c>
      <c r="G1516" t="s">
        <v>1701</v>
      </c>
      <c r="H1516" t="s">
        <v>1779</v>
      </c>
      <c r="I1516" t="s">
        <v>1780</v>
      </c>
      <c r="J1516" t="s">
        <v>1763</v>
      </c>
      <c r="K1516" t="s">
        <v>1781</v>
      </c>
      <c r="L1516" t="s">
        <v>1772</v>
      </c>
      <c r="M1516" t="s">
        <v>86</v>
      </c>
      <c r="N1516">
        <v>46</v>
      </c>
      <c r="O1516" t="s">
        <v>16</v>
      </c>
      <c r="P1516" t="s">
        <v>31</v>
      </c>
      <c r="Q1516" t="s">
        <v>250</v>
      </c>
      <c r="R1516" t="s">
        <v>12</v>
      </c>
      <c r="S1516">
        <v>3</v>
      </c>
      <c r="T1516">
        <v>159.76</v>
      </c>
      <c r="U1516">
        <v>0.22</v>
      </c>
      <c r="V1516">
        <v>373.83839999999998</v>
      </c>
      <c r="W1516" t="s">
        <v>1826</v>
      </c>
    </row>
    <row r="1517" spans="1:23">
      <c r="A1517" s="27">
        <v>45371</v>
      </c>
      <c r="B1517" t="s">
        <v>1355</v>
      </c>
      <c r="C1517" t="s">
        <v>1724</v>
      </c>
      <c r="D1517" t="s">
        <v>3949</v>
      </c>
      <c r="E1517" t="s">
        <v>1566</v>
      </c>
      <c r="F1517" t="s">
        <v>3848</v>
      </c>
      <c r="G1517" t="s">
        <v>1727</v>
      </c>
      <c r="H1517" t="s">
        <v>1773</v>
      </c>
      <c r="I1517" t="s">
        <v>1774</v>
      </c>
      <c r="J1517" t="s">
        <v>1759</v>
      </c>
      <c r="K1517" t="s">
        <v>1775</v>
      </c>
      <c r="L1517" t="s">
        <v>1765</v>
      </c>
      <c r="M1517" t="s">
        <v>1356</v>
      </c>
      <c r="N1517">
        <v>47</v>
      </c>
      <c r="O1517" t="s">
        <v>16</v>
      </c>
      <c r="P1517" t="s">
        <v>31</v>
      </c>
      <c r="Q1517" t="s">
        <v>233</v>
      </c>
      <c r="R1517" t="s">
        <v>12</v>
      </c>
      <c r="S1517">
        <v>1</v>
      </c>
      <c r="T1517">
        <v>479.93</v>
      </c>
      <c r="U1517">
        <v>0.22</v>
      </c>
      <c r="V1517">
        <v>374.34539999999998</v>
      </c>
      <c r="W1517" t="s">
        <v>1829</v>
      </c>
    </row>
    <row r="1518" spans="1:23">
      <c r="A1518" s="27">
        <v>45373</v>
      </c>
      <c r="B1518" t="s">
        <v>1062</v>
      </c>
      <c r="C1518" t="s">
        <v>1648</v>
      </c>
      <c r="D1518" t="s">
        <v>3910</v>
      </c>
      <c r="E1518" t="s">
        <v>1566</v>
      </c>
      <c r="F1518" t="s">
        <v>3856</v>
      </c>
      <c r="G1518" t="s">
        <v>1717</v>
      </c>
      <c r="H1518" t="s">
        <v>1779</v>
      </c>
      <c r="I1518" t="s">
        <v>1780</v>
      </c>
      <c r="J1518" t="s">
        <v>1763</v>
      </c>
      <c r="K1518" t="s">
        <v>1781</v>
      </c>
      <c r="L1518" t="s">
        <v>1772</v>
      </c>
      <c r="M1518" t="s">
        <v>1063</v>
      </c>
      <c r="N1518">
        <v>46</v>
      </c>
      <c r="O1518" t="s">
        <v>16</v>
      </c>
      <c r="P1518" t="s">
        <v>31</v>
      </c>
      <c r="Q1518" t="s">
        <v>66</v>
      </c>
      <c r="R1518" t="s">
        <v>12</v>
      </c>
      <c r="S1518">
        <v>2</v>
      </c>
      <c r="T1518">
        <v>197.76</v>
      </c>
      <c r="U1518">
        <v>0.04</v>
      </c>
      <c r="V1518">
        <v>379.69920000000002</v>
      </c>
      <c r="W1518" t="s">
        <v>1829</v>
      </c>
    </row>
    <row r="1519" spans="1:23">
      <c r="A1519" s="27">
        <v>45373</v>
      </c>
      <c r="B1519" t="s">
        <v>574</v>
      </c>
      <c r="C1519" t="s">
        <v>1570</v>
      </c>
      <c r="D1519" t="s">
        <v>3859</v>
      </c>
      <c r="E1519" t="s">
        <v>1563</v>
      </c>
      <c r="F1519" t="s">
        <v>3848</v>
      </c>
      <c r="G1519" t="s">
        <v>1579</v>
      </c>
      <c r="H1519" t="s">
        <v>1794</v>
      </c>
      <c r="I1519" t="s">
        <v>1795</v>
      </c>
      <c r="J1519" t="s">
        <v>1759</v>
      </c>
      <c r="K1519" t="s">
        <v>1796</v>
      </c>
      <c r="L1519" t="s">
        <v>1772</v>
      </c>
      <c r="M1519" t="s">
        <v>575</v>
      </c>
      <c r="N1519">
        <v>41</v>
      </c>
      <c r="O1519" t="s">
        <v>16</v>
      </c>
      <c r="P1519" t="s">
        <v>31</v>
      </c>
      <c r="Q1519" t="s">
        <v>201</v>
      </c>
      <c r="R1519" t="s">
        <v>12</v>
      </c>
      <c r="S1519">
        <v>1</v>
      </c>
      <c r="T1519">
        <v>470.18</v>
      </c>
      <c r="U1519">
        <v>0.19</v>
      </c>
      <c r="V1519">
        <v>380.84580000000011</v>
      </c>
      <c r="W1519" t="s">
        <v>1826</v>
      </c>
    </row>
    <row r="1520" spans="1:23">
      <c r="A1520" s="27">
        <v>45374</v>
      </c>
      <c r="B1520" t="s">
        <v>1504</v>
      </c>
      <c r="C1520" t="s">
        <v>1668</v>
      </c>
      <c r="D1520" t="s">
        <v>3920</v>
      </c>
      <c r="E1520" t="s">
        <v>1558</v>
      </c>
      <c r="F1520" t="s">
        <v>3909</v>
      </c>
      <c r="G1520" t="s">
        <v>1681</v>
      </c>
      <c r="H1520" t="s">
        <v>1797</v>
      </c>
      <c r="I1520" t="s">
        <v>1798</v>
      </c>
      <c r="J1520" t="s">
        <v>1754</v>
      </c>
      <c r="K1520" t="s">
        <v>129</v>
      </c>
      <c r="L1520" t="s">
        <v>1756</v>
      </c>
      <c r="M1520" t="s">
        <v>1505</v>
      </c>
      <c r="N1520">
        <v>42</v>
      </c>
      <c r="O1520" t="s">
        <v>16</v>
      </c>
      <c r="P1520" t="s">
        <v>31</v>
      </c>
      <c r="Q1520" t="s">
        <v>237</v>
      </c>
      <c r="R1520" t="s">
        <v>12</v>
      </c>
      <c r="S1520">
        <v>4</v>
      </c>
      <c r="T1520">
        <v>106.48</v>
      </c>
      <c r="U1520">
        <v>0.1</v>
      </c>
      <c r="V1520">
        <v>383.32799999999997</v>
      </c>
      <c r="W1520" t="s">
        <v>1824</v>
      </c>
    </row>
    <row r="1521" spans="1:23">
      <c r="A1521" s="27">
        <v>45376</v>
      </c>
      <c r="B1521" t="s">
        <v>1077</v>
      </c>
      <c r="C1521" t="s">
        <v>1624</v>
      </c>
      <c r="D1521" t="s">
        <v>3895</v>
      </c>
      <c r="E1521" t="s">
        <v>1566</v>
      </c>
      <c r="F1521" t="s">
        <v>3879</v>
      </c>
      <c r="G1521" t="s">
        <v>1635</v>
      </c>
      <c r="H1521" t="s">
        <v>1813</v>
      </c>
      <c r="I1521" t="s">
        <v>1814</v>
      </c>
      <c r="J1521" t="s">
        <v>1754</v>
      </c>
      <c r="K1521" t="s">
        <v>1815</v>
      </c>
      <c r="L1521" t="s">
        <v>1772</v>
      </c>
      <c r="M1521" t="s">
        <v>1078</v>
      </c>
      <c r="N1521">
        <v>38</v>
      </c>
      <c r="O1521" t="s">
        <v>9</v>
      </c>
      <c r="P1521" t="s">
        <v>31</v>
      </c>
      <c r="Q1521" t="s">
        <v>715</v>
      </c>
      <c r="R1521" t="s">
        <v>12</v>
      </c>
      <c r="S1521">
        <v>3</v>
      </c>
      <c r="T1521">
        <v>134.58000000000001</v>
      </c>
      <c r="U1521">
        <v>0.04</v>
      </c>
      <c r="V1521">
        <v>387.59039999999999</v>
      </c>
      <c r="W1521" t="s">
        <v>1826</v>
      </c>
    </row>
    <row r="1522" spans="1:23">
      <c r="A1522" s="27">
        <v>45377</v>
      </c>
      <c r="B1522" t="s">
        <v>693</v>
      </c>
      <c r="C1522" t="s">
        <v>1612</v>
      </c>
      <c r="D1522" t="s">
        <v>3888</v>
      </c>
      <c r="E1522" t="s">
        <v>1558</v>
      </c>
      <c r="F1522" t="s">
        <v>3850</v>
      </c>
      <c r="G1522" t="s">
        <v>1709</v>
      </c>
      <c r="H1522" t="s">
        <v>1807</v>
      </c>
      <c r="I1522" t="s">
        <v>1808</v>
      </c>
      <c r="J1522" t="s">
        <v>1759</v>
      </c>
      <c r="K1522" t="s">
        <v>1809</v>
      </c>
      <c r="L1522" t="s">
        <v>1756</v>
      </c>
      <c r="M1522" t="s">
        <v>694</v>
      </c>
      <c r="N1522">
        <v>42</v>
      </c>
      <c r="O1522" t="s">
        <v>16</v>
      </c>
      <c r="P1522" t="s">
        <v>31</v>
      </c>
      <c r="Q1522" t="s">
        <v>156</v>
      </c>
      <c r="R1522" t="s">
        <v>12</v>
      </c>
      <c r="S1522">
        <v>3</v>
      </c>
      <c r="T1522">
        <v>182.91</v>
      </c>
      <c r="U1522">
        <v>0.28999999999999998</v>
      </c>
      <c r="V1522">
        <v>389.59829999999999</v>
      </c>
      <c r="W1522" t="s">
        <v>1829</v>
      </c>
    </row>
    <row r="1523" spans="1:23">
      <c r="A1523" s="27">
        <v>45378</v>
      </c>
      <c r="B1523" t="s">
        <v>214</v>
      </c>
      <c r="C1523" t="s">
        <v>1674</v>
      </c>
      <c r="D1523" t="s">
        <v>3923</v>
      </c>
      <c r="E1523" t="s">
        <v>1558</v>
      </c>
      <c r="F1523" t="s">
        <v>3850</v>
      </c>
      <c r="G1523" t="s">
        <v>1599</v>
      </c>
      <c r="H1523" t="s">
        <v>1779</v>
      </c>
      <c r="I1523" t="s">
        <v>1780</v>
      </c>
      <c r="J1523" t="s">
        <v>1763</v>
      </c>
      <c r="K1523" t="s">
        <v>1781</v>
      </c>
      <c r="L1523" t="s">
        <v>1772</v>
      </c>
      <c r="M1523" t="s">
        <v>215</v>
      </c>
      <c r="N1523">
        <v>43</v>
      </c>
      <c r="O1523" t="s">
        <v>16</v>
      </c>
      <c r="P1523" t="s">
        <v>31</v>
      </c>
      <c r="Q1523" t="s">
        <v>254</v>
      </c>
      <c r="R1523" t="s">
        <v>12</v>
      </c>
      <c r="S1523">
        <v>1</v>
      </c>
      <c r="T1523">
        <v>536.67999999999995</v>
      </c>
      <c r="U1523">
        <v>0.27</v>
      </c>
      <c r="V1523">
        <v>391.77640000000002</v>
      </c>
      <c r="W1523" t="s">
        <v>1829</v>
      </c>
    </row>
    <row r="1524" spans="1:23">
      <c r="A1524" s="27">
        <v>45379</v>
      </c>
      <c r="B1524" t="s">
        <v>547</v>
      </c>
      <c r="C1524" t="s">
        <v>1656</v>
      </c>
      <c r="D1524" t="s">
        <v>3914</v>
      </c>
      <c r="E1524" t="s">
        <v>1566</v>
      </c>
      <c r="F1524" t="s">
        <v>3848</v>
      </c>
      <c r="G1524" t="s">
        <v>1649</v>
      </c>
      <c r="H1524" t="s">
        <v>1804</v>
      </c>
      <c r="I1524" t="s">
        <v>1805</v>
      </c>
      <c r="J1524" t="s">
        <v>1784</v>
      </c>
      <c r="K1524" t="s">
        <v>1806</v>
      </c>
      <c r="L1524" t="s">
        <v>1756</v>
      </c>
      <c r="M1524" t="s">
        <v>548</v>
      </c>
      <c r="N1524">
        <v>39</v>
      </c>
      <c r="O1524" t="s">
        <v>16</v>
      </c>
      <c r="P1524" t="s">
        <v>31</v>
      </c>
      <c r="Q1524" t="s">
        <v>74</v>
      </c>
      <c r="R1524" t="s">
        <v>12</v>
      </c>
      <c r="S1524">
        <v>3</v>
      </c>
      <c r="T1524">
        <v>183.44</v>
      </c>
      <c r="U1524">
        <v>0.28000000000000003</v>
      </c>
      <c r="V1524">
        <v>396.23039999999992</v>
      </c>
      <c r="W1524" t="s">
        <v>1824</v>
      </c>
    </row>
    <row r="1525" spans="1:23">
      <c r="A1525" s="27">
        <v>45379</v>
      </c>
      <c r="B1525" t="s">
        <v>1229</v>
      </c>
      <c r="C1525" t="s">
        <v>1616</v>
      </c>
      <c r="D1525" t="s">
        <v>3890</v>
      </c>
      <c r="E1525" t="s">
        <v>1563</v>
      </c>
      <c r="F1525" t="s">
        <v>3839</v>
      </c>
      <c r="G1525" t="s">
        <v>1683</v>
      </c>
      <c r="H1525" t="s">
        <v>1801</v>
      </c>
      <c r="I1525" t="s">
        <v>1802</v>
      </c>
      <c r="J1525" t="s">
        <v>1759</v>
      </c>
      <c r="K1525" t="s">
        <v>1803</v>
      </c>
      <c r="L1525" t="s">
        <v>1756</v>
      </c>
      <c r="M1525" t="s">
        <v>1230</v>
      </c>
      <c r="N1525">
        <v>43</v>
      </c>
      <c r="O1525" t="s">
        <v>16</v>
      </c>
      <c r="P1525" t="s">
        <v>31</v>
      </c>
      <c r="Q1525" t="s">
        <v>106</v>
      </c>
      <c r="R1525" t="s">
        <v>12</v>
      </c>
      <c r="S1525">
        <v>2</v>
      </c>
      <c r="T1525">
        <v>223.73</v>
      </c>
      <c r="U1525">
        <v>0.11</v>
      </c>
      <c r="V1525">
        <v>398.23939999999999</v>
      </c>
      <c r="W1525" t="s">
        <v>1826</v>
      </c>
    </row>
    <row r="1526" spans="1:23">
      <c r="A1526" s="27">
        <v>45380</v>
      </c>
      <c r="B1526" t="s">
        <v>1077</v>
      </c>
      <c r="C1526" t="s">
        <v>1572</v>
      </c>
      <c r="D1526" t="s">
        <v>3860</v>
      </c>
      <c r="E1526" t="s">
        <v>1558</v>
      </c>
      <c r="F1526" t="s">
        <v>3861</v>
      </c>
      <c r="G1526" t="s">
        <v>1675</v>
      </c>
      <c r="H1526" t="s">
        <v>1799</v>
      </c>
      <c r="I1526" t="s">
        <v>1800</v>
      </c>
      <c r="J1526" t="s">
        <v>1763</v>
      </c>
      <c r="K1526" t="s">
        <v>207</v>
      </c>
      <c r="L1526" t="s">
        <v>1765</v>
      </c>
      <c r="M1526" t="s">
        <v>1078</v>
      </c>
      <c r="N1526">
        <v>38</v>
      </c>
      <c r="O1526" t="s">
        <v>9</v>
      </c>
      <c r="P1526" t="s">
        <v>31</v>
      </c>
      <c r="Q1526" t="s">
        <v>194</v>
      </c>
      <c r="R1526" t="s">
        <v>12</v>
      </c>
      <c r="S1526">
        <v>1</v>
      </c>
      <c r="T1526">
        <v>424.83</v>
      </c>
      <c r="U1526">
        <v>0.05</v>
      </c>
      <c r="V1526">
        <v>403.58850000000001</v>
      </c>
      <c r="W1526" t="s">
        <v>1824</v>
      </c>
    </row>
    <row r="1527" spans="1:23">
      <c r="A1527" s="27">
        <v>45382</v>
      </c>
      <c r="B1527" t="s">
        <v>1431</v>
      </c>
      <c r="C1527" t="s">
        <v>1734</v>
      </c>
      <c r="D1527" t="s">
        <v>3954</v>
      </c>
      <c r="E1527" t="s">
        <v>1563</v>
      </c>
      <c r="F1527" t="s">
        <v>3839</v>
      </c>
      <c r="G1527" t="s">
        <v>1677</v>
      </c>
      <c r="H1527" t="s">
        <v>1804</v>
      </c>
      <c r="I1527" t="s">
        <v>1805</v>
      </c>
      <c r="J1527" t="s">
        <v>1784</v>
      </c>
      <c r="K1527" t="s">
        <v>1806</v>
      </c>
      <c r="L1527" t="s">
        <v>1756</v>
      </c>
      <c r="M1527" t="s">
        <v>1432</v>
      </c>
      <c r="N1527">
        <v>45</v>
      </c>
      <c r="O1527" t="s">
        <v>16</v>
      </c>
      <c r="P1527" t="s">
        <v>31</v>
      </c>
      <c r="Q1527" t="s">
        <v>201</v>
      </c>
      <c r="R1527" t="s">
        <v>12</v>
      </c>
      <c r="S1527">
        <v>1</v>
      </c>
      <c r="T1527">
        <v>468.94</v>
      </c>
      <c r="U1527">
        <v>0.12</v>
      </c>
      <c r="V1527">
        <v>412.66719999999998</v>
      </c>
      <c r="W1527" t="s">
        <v>1824</v>
      </c>
    </row>
    <row r="1528" spans="1:23">
      <c r="A1528" s="27">
        <v>45382</v>
      </c>
      <c r="B1528" t="s">
        <v>1340</v>
      </c>
      <c r="C1528" t="s">
        <v>1543</v>
      </c>
      <c r="D1528" t="s">
        <v>3838</v>
      </c>
      <c r="E1528" t="s">
        <v>1563</v>
      </c>
      <c r="F1528" t="s">
        <v>3839</v>
      </c>
      <c r="G1528" t="s">
        <v>1701</v>
      </c>
      <c r="H1528" t="s">
        <v>1813</v>
      </c>
      <c r="I1528" t="s">
        <v>1814</v>
      </c>
      <c r="J1528" t="s">
        <v>1754</v>
      </c>
      <c r="K1528" t="s">
        <v>1815</v>
      </c>
      <c r="L1528" t="s">
        <v>1772</v>
      </c>
      <c r="M1528" t="s">
        <v>1341</v>
      </c>
      <c r="N1528">
        <v>37</v>
      </c>
      <c r="O1528" t="s">
        <v>9</v>
      </c>
      <c r="P1528" t="s">
        <v>31</v>
      </c>
      <c r="Q1528" t="s">
        <v>88</v>
      </c>
      <c r="R1528" t="s">
        <v>12</v>
      </c>
      <c r="S1528">
        <v>1</v>
      </c>
      <c r="T1528">
        <v>458.97</v>
      </c>
      <c r="U1528">
        <v>0.1</v>
      </c>
      <c r="V1528">
        <v>413.07299999999998</v>
      </c>
      <c r="W1528" t="s">
        <v>1824</v>
      </c>
    </row>
    <row r="1529" spans="1:23">
      <c r="A1529" s="27">
        <v>45382</v>
      </c>
      <c r="B1529" t="s">
        <v>550</v>
      </c>
      <c r="C1529" t="s">
        <v>1602</v>
      </c>
      <c r="D1529" t="s">
        <v>3882</v>
      </c>
      <c r="E1529" t="s">
        <v>1544</v>
      </c>
      <c r="F1529" t="s">
        <v>3864</v>
      </c>
      <c r="G1529" t="s">
        <v>1747</v>
      </c>
      <c r="H1529" t="s">
        <v>1752</v>
      </c>
      <c r="I1529" t="s">
        <v>1753</v>
      </c>
      <c r="J1529" t="s">
        <v>1754</v>
      </c>
      <c r="K1529" t="s">
        <v>1755</v>
      </c>
      <c r="L1529" t="s">
        <v>1756</v>
      </c>
      <c r="M1529" t="s">
        <v>551</v>
      </c>
      <c r="N1529">
        <v>47</v>
      </c>
      <c r="O1529" t="s">
        <v>16</v>
      </c>
      <c r="P1529" t="s">
        <v>31</v>
      </c>
      <c r="Q1529" t="s">
        <v>62</v>
      </c>
      <c r="R1529" t="s">
        <v>12</v>
      </c>
      <c r="S1529">
        <v>3</v>
      </c>
      <c r="T1529">
        <v>158.72</v>
      </c>
      <c r="U1529">
        <v>0.13</v>
      </c>
      <c r="V1529">
        <v>414.25920000000002</v>
      </c>
      <c r="W1529" t="s">
        <v>1826</v>
      </c>
    </row>
    <row r="1530" spans="1:23">
      <c r="A1530" s="27">
        <v>45383</v>
      </c>
      <c r="B1530" t="s">
        <v>582</v>
      </c>
      <c r="C1530" t="s">
        <v>1652</v>
      </c>
      <c r="D1530" t="s">
        <v>3912</v>
      </c>
      <c r="E1530" t="s">
        <v>1566</v>
      </c>
      <c r="F1530" t="s">
        <v>3887</v>
      </c>
      <c r="G1530" t="s">
        <v>1621</v>
      </c>
      <c r="H1530" t="s">
        <v>1782</v>
      </c>
      <c r="I1530" t="s">
        <v>1783</v>
      </c>
      <c r="J1530" t="s">
        <v>1784</v>
      </c>
      <c r="K1530" t="s">
        <v>1785</v>
      </c>
      <c r="L1530" t="s">
        <v>1772</v>
      </c>
      <c r="M1530" t="s">
        <v>583</v>
      </c>
      <c r="N1530">
        <v>48</v>
      </c>
      <c r="O1530" t="s">
        <v>9</v>
      </c>
      <c r="P1530" t="s">
        <v>31</v>
      </c>
      <c r="Q1530" t="s">
        <v>106</v>
      </c>
      <c r="R1530" t="s">
        <v>12</v>
      </c>
      <c r="S1530">
        <v>1</v>
      </c>
      <c r="T1530">
        <v>442.27</v>
      </c>
      <c r="U1530">
        <v>0.06</v>
      </c>
      <c r="V1530">
        <v>415.73379999999997</v>
      </c>
      <c r="W1530" t="s">
        <v>1829</v>
      </c>
    </row>
    <row r="1531" spans="1:23">
      <c r="A1531" s="27">
        <v>45383</v>
      </c>
      <c r="B1531" t="s">
        <v>1368</v>
      </c>
      <c r="C1531" t="s">
        <v>1660</v>
      </c>
      <c r="D1531" t="s">
        <v>3916</v>
      </c>
      <c r="E1531" t="s">
        <v>1544</v>
      </c>
      <c r="F1531" t="s">
        <v>3864</v>
      </c>
      <c r="G1531" t="s">
        <v>1683</v>
      </c>
      <c r="H1531" t="s">
        <v>1813</v>
      </c>
      <c r="I1531" t="s">
        <v>1814</v>
      </c>
      <c r="J1531" t="s">
        <v>1754</v>
      </c>
      <c r="K1531" t="s">
        <v>1815</v>
      </c>
      <c r="L1531" t="s">
        <v>1772</v>
      </c>
      <c r="M1531" t="s">
        <v>1369</v>
      </c>
      <c r="N1531">
        <v>42</v>
      </c>
      <c r="O1531" t="s">
        <v>16</v>
      </c>
      <c r="P1531" t="s">
        <v>31</v>
      </c>
      <c r="Q1531" t="s">
        <v>140</v>
      </c>
      <c r="R1531" t="s">
        <v>12</v>
      </c>
      <c r="S1531">
        <v>4</v>
      </c>
      <c r="T1531">
        <v>119.83</v>
      </c>
      <c r="U1531">
        <v>0.13</v>
      </c>
      <c r="V1531">
        <v>417.00839999999999</v>
      </c>
      <c r="W1531" t="s">
        <v>1829</v>
      </c>
    </row>
    <row r="1532" spans="1:23">
      <c r="A1532" s="27">
        <v>45384</v>
      </c>
      <c r="B1532" t="s">
        <v>1080</v>
      </c>
      <c r="C1532" t="s">
        <v>1646</v>
      </c>
      <c r="D1532" t="s">
        <v>3908</v>
      </c>
      <c r="E1532" t="s">
        <v>1558</v>
      </c>
      <c r="F1532" t="s">
        <v>3909</v>
      </c>
      <c r="G1532" t="s">
        <v>1743</v>
      </c>
      <c r="H1532" t="s">
        <v>1807</v>
      </c>
      <c r="I1532" t="s">
        <v>1808</v>
      </c>
      <c r="J1532" t="s">
        <v>1759</v>
      </c>
      <c r="K1532" t="s">
        <v>1809</v>
      </c>
      <c r="L1532" t="s">
        <v>1756</v>
      </c>
      <c r="M1532" t="s">
        <v>1081</v>
      </c>
      <c r="N1532">
        <v>39</v>
      </c>
      <c r="O1532" t="s">
        <v>9</v>
      </c>
      <c r="P1532" t="s">
        <v>31</v>
      </c>
      <c r="Q1532" t="s">
        <v>35</v>
      </c>
      <c r="R1532" t="s">
        <v>12</v>
      </c>
      <c r="S1532">
        <v>1</v>
      </c>
      <c r="T1532">
        <v>540.1</v>
      </c>
      <c r="U1532">
        <v>0.22</v>
      </c>
      <c r="V1532">
        <v>421.27800000000002</v>
      </c>
      <c r="W1532" t="s">
        <v>1826</v>
      </c>
    </row>
    <row r="1533" spans="1:23">
      <c r="A1533" s="27">
        <v>45387</v>
      </c>
      <c r="B1533" t="s">
        <v>1475</v>
      </c>
      <c r="C1533" t="s">
        <v>1680</v>
      </c>
      <c r="D1533" t="s">
        <v>3926</v>
      </c>
      <c r="E1533" t="s">
        <v>1558</v>
      </c>
      <c r="F1533" t="s">
        <v>3861</v>
      </c>
      <c r="G1533" t="s">
        <v>1689</v>
      </c>
      <c r="H1533" t="s">
        <v>1807</v>
      </c>
      <c r="I1533" t="s">
        <v>1808</v>
      </c>
      <c r="J1533" t="s">
        <v>1759</v>
      </c>
      <c r="K1533" t="s">
        <v>1809</v>
      </c>
      <c r="L1533" t="s">
        <v>1756</v>
      </c>
      <c r="M1533" t="s">
        <v>1476</v>
      </c>
      <c r="N1533">
        <v>40</v>
      </c>
      <c r="O1533" t="s">
        <v>9</v>
      </c>
      <c r="P1533" t="s">
        <v>31</v>
      </c>
      <c r="Q1533" t="s">
        <v>92</v>
      </c>
      <c r="R1533" t="s">
        <v>12</v>
      </c>
      <c r="S1533">
        <v>1</v>
      </c>
      <c r="T1533">
        <v>440.19</v>
      </c>
      <c r="U1533">
        <v>0.03</v>
      </c>
      <c r="V1533">
        <v>426.98430000000002</v>
      </c>
      <c r="W1533" t="s">
        <v>1829</v>
      </c>
    </row>
    <row r="1534" spans="1:23">
      <c r="A1534" s="27">
        <v>45390</v>
      </c>
      <c r="B1534" t="s">
        <v>130</v>
      </c>
      <c r="C1534" t="s">
        <v>1732</v>
      </c>
      <c r="D1534" t="s">
        <v>3953</v>
      </c>
      <c r="E1534" t="s">
        <v>1544</v>
      </c>
      <c r="F1534" t="s">
        <v>3866</v>
      </c>
      <c r="G1534" t="s">
        <v>1605</v>
      </c>
      <c r="H1534" t="s">
        <v>1804</v>
      </c>
      <c r="I1534" t="s">
        <v>1805</v>
      </c>
      <c r="J1534" t="s">
        <v>1784</v>
      </c>
      <c r="K1534" t="s">
        <v>1806</v>
      </c>
      <c r="L1534" t="s">
        <v>1756</v>
      </c>
      <c r="M1534" t="s">
        <v>131</v>
      </c>
      <c r="N1534">
        <v>48</v>
      </c>
      <c r="O1534" t="s">
        <v>16</v>
      </c>
      <c r="P1534" t="s">
        <v>31</v>
      </c>
      <c r="Q1534" t="s">
        <v>233</v>
      </c>
      <c r="R1534" t="s">
        <v>12</v>
      </c>
      <c r="S1534">
        <v>1</v>
      </c>
      <c r="T1534">
        <v>553.38</v>
      </c>
      <c r="U1534">
        <v>0.21</v>
      </c>
      <c r="V1534">
        <v>437.17020000000002</v>
      </c>
      <c r="W1534" t="s">
        <v>1829</v>
      </c>
    </row>
    <row r="1535" spans="1:23">
      <c r="A1535" s="27">
        <v>45392</v>
      </c>
      <c r="B1535" t="s">
        <v>846</v>
      </c>
      <c r="C1535" t="s">
        <v>1722</v>
      </c>
      <c r="D1535" t="s">
        <v>3948</v>
      </c>
      <c r="E1535" t="s">
        <v>1544</v>
      </c>
      <c r="F1535" t="s">
        <v>3852</v>
      </c>
      <c r="G1535" t="s">
        <v>1545</v>
      </c>
      <c r="H1535" t="s">
        <v>1757</v>
      </c>
      <c r="I1535" t="s">
        <v>1758</v>
      </c>
      <c r="J1535" t="s">
        <v>1759</v>
      </c>
      <c r="K1535" t="s">
        <v>1760</v>
      </c>
      <c r="L1535" t="s">
        <v>1756</v>
      </c>
      <c r="M1535" t="s">
        <v>847</v>
      </c>
      <c r="N1535">
        <v>38</v>
      </c>
      <c r="O1535" t="s">
        <v>9</v>
      </c>
      <c r="P1535" t="s">
        <v>31</v>
      </c>
      <c r="Q1535" t="s">
        <v>163</v>
      </c>
      <c r="R1535" t="s">
        <v>12</v>
      </c>
      <c r="S1535">
        <v>2</v>
      </c>
      <c r="T1535">
        <v>291.83999999999997</v>
      </c>
      <c r="U1535">
        <v>0.25</v>
      </c>
      <c r="V1535">
        <v>437.76</v>
      </c>
      <c r="W1535" t="s">
        <v>1829</v>
      </c>
    </row>
    <row r="1536" spans="1:23">
      <c r="A1536" s="27">
        <v>45394</v>
      </c>
      <c r="B1536" t="s">
        <v>571</v>
      </c>
      <c r="C1536" t="s">
        <v>1590</v>
      </c>
      <c r="D1536" t="s">
        <v>3874</v>
      </c>
      <c r="E1536" t="s">
        <v>1544</v>
      </c>
      <c r="F1536" t="s">
        <v>3875</v>
      </c>
      <c r="G1536" t="s">
        <v>1609</v>
      </c>
      <c r="H1536" t="s">
        <v>1757</v>
      </c>
      <c r="I1536" t="s">
        <v>1758</v>
      </c>
      <c r="J1536" t="s">
        <v>1759</v>
      </c>
      <c r="K1536" t="s">
        <v>1760</v>
      </c>
      <c r="L1536" t="s">
        <v>1756</v>
      </c>
      <c r="M1536" t="s">
        <v>572</v>
      </c>
      <c r="N1536">
        <v>41</v>
      </c>
      <c r="O1536" t="s">
        <v>16</v>
      </c>
      <c r="P1536" t="s">
        <v>31</v>
      </c>
      <c r="Q1536" t="s">
        <v>163</v>
      </c>
      <c r="R1536" t="s">
        <v>12</v>
      </c>
      <c r="S1536">
        <v>1</v>
      </c>
      <c r="T1536">
        <v>486.39</v>
      </c>
      <c r="U1536">
        <v>0.09</v>
      </c>
      <c r="V1536">
        <v>442.61489999999998</v>
      </c>
      <c r="W1536" t="s">
        <v>1829</v>
      </c>
    </row>
    <row r="1537" spans="1:23">
      <c r="A1537" s="27">
        <v>45394</v>
      </c>
      <c r="B1537" t="s">
        <v>517</v>
      </c>
      <c r="C1537" t="s">
        <v>1672</v>
      </c>
      <c r="D1537" t="s">
        <v>3922</v>
      </c>
      <c r="E1537" t="s">
        <v>1563</v>
      </c>
      <c r="F1537" t="s">
        <v>3839</v>
      </c>
      <c r="G1537" t="s">
        <v>1689</v>
      </c>
      <c r="H1537" t="s">
        <v>1799</v>
      </c>
      <c r="I1537" t="s">
        <v>1800</v>
      </c>
      <c r="J1537" t="s">
        <v>1763</v>
      </c>
      <c r="K1537" t="s">
        <v>207</v>
      </c>
      <c r="L1537" t="s">
        <v>1765</v>
      </c>
      <c r="M1537" t="s">
        <v>518</v>
      </c>
      <c r="N1537">
        <v>35</v>
      </c>
      <c r="O1537" t="s">
        <v>16</v>
      </c>
      <c r="P1537" t="s">
        <v>31</v>
      </c>
      <c r="Q1537" t="s">
        <v>140</v>
      </c>
      <c r="R1537" t="s">
        <v>12</v>
      </c>
      <c r="S1537">
        <v>2</v>
      </c>
      <c r="T1537">
        <v>233.33</v>
      </c>
      <c r="U1537">
        <v>0.05</v>
      </c>
      <c r="V1537">
        <v>443.327</v>
      </c>
      <c r="W1537" t="s">
        <v>1829</v>
      </c>
    </row>
    <row r="1538" spans="1:23">
      <c r="A1538" s="27">
        <v>45395</v>
      </c>
      <c r="B1538" t="s">
        <v>532</v>
      </c>
      <c r="C1538" t="s">
        <v>1624</v>
      </c>
      <c r="D1538" t="s">
        <v>3895</v>
      </c>
      <c r="E1538" t="s">
        <v>1566</v>
      </c>
      <c r="F1538" t="s">
        <v>3879</v>
      </c>
      <c r="G1538" t="s">
        <v>1673</v>
      </c>
      <c r="H1538" t="s">
        <v>1779</v>
      </c>
      <c r="I1538" t="s">
        <v>1780</v>
      </c>
      <c r="J1538" t="s">
        <v>1763</v>
      </c>
      <c r="K1538" t="s">
        <v>1781</v>
      </c>
      <c r="L1538" t="s">
        <v>1772</v>
      </c>
      <c r="M1538" t="s">
        <v>533</v>
      </c>
      <c r="N1538">
        <v>46</v>
      </c>
      <c r="O1538" t="s">
        <v>16</v>
      </c>
      <c r="P1538" t="s">
        <v>31</v>
      </c>
      <c r="Q1538" t="s">
        <v>47</v>
      </c>
      <c r="R1538" t="s">
        <v>12</v>
      </c>
      <c r="S1538">
        <v>3</v>
      </c>
      <c r="T1538">
        <v>179.7</v>
      </c>
      <c r="U1538">
        <v>0.17</v>
      </c>
      <c r="V1538">
        <v>447.45299999999992</v>
      </c>
      <c r="W1538" t="s">
        <v>1829</v>
      </c>
    </row>
    <row r="1539" spans="1:23">
      <c r="A1539" s="27">
        <v>45396</v>
      </c>
      <c r="B1539" t="s">
        <v>1368</v>
      </c>
      <c r="C1539" t="s">
        <v>1616</v>
      </c>
      <c r="D1539" t="s">
        <v>3890</v>
      </c>
      <c r="E1539" t="s">
        <v>1563</v>
      </c>
      <c r="F1539" t="s">
        <v>3839</v>
      </c>
      <c r="G1539" t="s">
        <v>1583</v>
      </c>
      <c r="H1539" t="s">
        <v>1804</v>
      </c>
      <c r="I1539" t="s">
        <v>1805</v>
      </c>
      <c r="J1539" t="s">
        <v>1784</v>
      </c>
      <c r="K1539" t="s">
        <v>1806</v>
      </c>
      <c r="L1539" t="s">
        <v>1756</v>
      </c>
      <c r="M1539" t="s">
        <v>1369</v>
      </c>
      <c r="N1539">
        <v>42</v>
      </c>
      <c r="O1539" t="s">
        <v>16</v>
      </c>
      <c r="P1539" t="s">
        <v>31</v>
      </c>
      <c r="Q1539" t="s">
        <v>81</v>
      </c>
      <c r="R1539" t="s">
        <v>12</v>
      </c>
      <c r="S1539">
        <v>4</v>
      </c>
      <c r="T1539">
        <v>115.42</v>
      </c>
      <c r="U1539">
        <v>0.03</v>
      </c>
      <c r="V1539">
        <v>447.82960000000003</v>
      </c>
      <c r="W1539" t="s">
        <v>1826</v>
      </c>
    </row>
    <row r="1540" spans="1:23">
      <c r="A1540" s="27">
        <v>45397</v>
      </c>
      <c r="B1540" t="s">
        <v>202</v>
      </c>
      <c r="C1540" t="s">
        <v>1570</v>
      </c>
      <c r="D1540" t="s">
        <v>3859</v>
      </c>
      <c r="E1540" t="s">
        <v>1563</v>
      </c>
      <c r="F1540" t="s">
        <v>3848</v>
      </c>
      <c r="G1540" t="s">
        <v>1729</v>
      </c>
      <c r="H1540" t="s">
        <v>1766</v>
      </c>
      <c r="I1540" t="s">
        <v>1767</v>
      </c>
      <c r="J1540" t="s">
        <v>1759</v>
      </c>
      <c r="K1540" t="s">
        <v>1768</v>
      </c>
      <c r="L1540" t="s">
        <v>1765</v>
      </c>
      <c r="M1540" t="s">
        <v>203</v>
      </c>
      <c r="N1540">
        <v>37</v>
      </c>
      <c r="O1540" t="s">
        <v>16</v>
      </c>
      <c r="P1540" t="s">
        <v>31</v>
      </c>
      <c r="Q1540" t="s">
        <v>237</v>
      </c>
      <c r="R1540" t="s">
        <v>12</v>
      </c>
      <c r="S1540">
        <v>1</v>
      </c>
      <c r="T1540">
        <v>499.46</v>
      </c>
      <c r="U1540">
        <v>0.1</v>
      </c>
      <c r="V1540">
        <v>449.51400000000001</v>
      </c>
      <c r="W1540" t="s">
        <v>1829</v>
      </c>
    </row>
    <row r="1541" spans="1:23">
      <c r="A1541" s="27">
        <v>45401</v>
      </c>
      <c r="B1541" t="s">
        <v>960</v>
      </c>
      <c r="C1541" t="s">
        <v>1632</v>
      </c>
      <c r="D1541" t="s">
        <v>3900</v>
      </c>
      <c r="E1541" t="s">
        <v>1563</v>
      </c>
      <c r="F1541" t="s">
        <v>3848</v>
      </c>
      <c r="G1541" t="s">
        <v>1713</v>
      </c>
      <c r="H1541" t="s">
        <v>1804</v>
      </c>
      <c r="I1541" t="s">
        <v>1805</v>
      </c>
      <c r="J1541" t="s">
        <v>1784</v>
      </c>
      <c r="K1541" t="s">
        <v>1806</v>
      </c>
      <c r="L1541" t="s">
        <v>1756</v>
      </c>
      <c r="M1541" t="s">
        <v>3994</v>
      </c>
      <c r="N1541">
        <v>41</v>
      </c>
      <c r="O1541" t="s">
        <v>9</v>
      </c>
      <c r="P1541" t="s">
        <v>31</v>
      </c>
      <c r="Q1541" t="s">
        <v>267</v>
      </c>
      <c r="R1541" t="s">
        <v>12</v>
      </c>
      <c r="S1541">
        <v>1</v>
      </c>
      <c r="T1541">
        <v>653.91</v>
      </c>
      <c r="U1541">
        <v>0.3</v>
      </c>
      <c r="V1541">
        <v>457.73700000000002</v>
      </c>
      <c r="W1541" t="s">
        <v>1824</v>
      </c>
    </row>
    <row r="1542" spans="1:23">
      <c r="A1542" s="27">
        <v>45401</v>
      </c>
      <c r="B1542" t="s">
        <v>945</v>
      </c>
      <c r="C1542" t="s">
        <v>1543</v>
      </c>
      <c r="D1542" t="s">
        <v>3838</v>
      </c>
      <c r="E1542" t="s">
        <v>1563</v>
      </c>
      <c r="F1542" t="s">
        <v>3839</v>
      </c>
      <c r="G1542" t="s">
        <v>1657</v>
      </c>
      <c r="H1542" t="s">
        <v>1807</v>
      </c>
      <c r="I1542" t="s">
        <v>1808</v>
      </c>
      <c r="J1542" t="s">
        <v>1759</v>
      </c>
      <c r="K1542" t="s">
        <v>1809</v>
      </c>
      <c r="L1542" t="s">
        <v>1756</v>
      </c>
      <c r="M1542" t="s">
        <v>946</v>
      </c>
      <c r="N1542">
        <v>48</v>
      </c>
      <c r="O1542" t="s">
        <v>16</v>
      </c>
      <c r="P1542" t="s">
        <v>31</v>
      </c>
      <c r="Q1542" t="s">
        <v>18</v>
      </c>
      <c r="R1542" t="s">
        <v>12</v>
      </c>
      <c r="S1542">
        <v>2</v>
      </c>
      <c r="T1542">
        <v>310.33</v>
      </c>
      <c r="U1542">
        <v>0.26</v>
      </c>
      <c r="V1542">
        <v>459.28840000000002</v>
      </c>
      <c r="W1542" t="s">
        <v>1826</v>
      </c>
    </row>
    <row r="1543" spans="1:23">
      <c r="A1543" s="27">
        <v>45408</v>
      </c>
      <c r="B1543" t="s">
        <v>278</v>
      </c>
      <c r="C1543" t="s">
        <v>1612</v>
      </c>
      <c r="D1543" t="s">
        <v>3888</v>
      </c>
      <c r="E1543" t="s">
        <v>1558</v>
      </c>
      <c r="F1543" t="s">
        <v>3850</v>
      </c>
      <c r="G1543" t="s">
        <v>1647</v>
      </c>
      <c r="H1543" t="s">
        <v>1757</v>
      </c>
      <c r="I1543" t="s">
        <v>1758</v>
      </c>
      <c r="J1543" t="s">
        <v>1759</v>
      </c>
      <c r="K1543" t="s">
        <v>1760</v>
      </c>
      <c r="L1543" t="s">
        <v>1756</v>
      </c>
      <c r="M1543" t="s">
        <v>279</v>
      </c>
      <c r="N1543">
        <v>37</v>
      </c>
      <c r="O1543" t="s">
        <v>9</v>
      </c>
      <c r="P1543" t="s">
        <v>31</v>
      </c>
      <c r="Q1543" t="s">
        <v>81</v>
      </c>
      <c r="R1543" t="s">
        <v>12</v>
      </c>
      <c r="S1543">
        <v>1</v>
      </c>
      <c r="T1543">
        <v>488.31</v>
      </c>
      <c r="U1543">
        <v>0.03</v>
      </c>
      <c r="V1543">
        <v>473.66070000000002</v>
      </c>
      <c r="W1543" t="s">
        <v>1826</v>
      </c>
    </row>
    <row r="1544" spans="1:23">
      <c r="A1544" s="27">
        <v>45411</v>
      </c>
      <c r="B1544" t="s">
        <v>1527</v>
      </c>
      <c r="C1544" t="s">
        <v>1722</v>
      </c>
      <c r="D1544" t="s">
        <v>3948</v>
      </c>
      <c r="E1544" t="s">
        <v>1544</v>
      </c>
      <c r="F1544" t="s">
        <v>3852</v>
      </c>
      <c r="G1544" t="s">
        <v>1559</v>
      </c>
      <c r="H1544" t="s">
        <v>1797</v>
      </c>
      <c r="I1544" t="s">
        <v>1798</v>
      </c>
      <c r="J1544" t="s">
        <v>1754</v>
      </c>
      <c r="K1544" t="s">
        <v>129</v>
      </c>
      <c r="L1544" t="s">
        <v>1756</v>
      </c>
      <c r="M1544" t="s">
        <v>1528</v>
      </c>
      <c r="N1544">
        <v>47</v>
      </c>
      <c r="O1544" t="s">
        <v>16</v>
      </c>
      <c r="P1544" t="s">
        <v>31</v>
      </c>
      <c r="Q1544" t="s">
        <v>58</v>
      </c>
      <c r="R1544" t="s">
        <v>12</v>
      </c>
      <c r="S1544">
        <v>1</v>
      </c>
      <c r="T1544">
        <v>575.94000000000005</v>
      </c>
      <c r="U1544">
        <v>0.17</v>
      </c>
      <c r="V1544">
        <v>478.03019999999998</v>
      </c>
      <c r="W1544" t="s">
        <v>1829</v>
      </c>
    </row>
    <row r="1545" spans="1:23">
      <c r="A1545" s="27">
        <v>45412</v>
      </c>
      <c r="B1545" t="s">
        <v>387</v>
      </c>
      <c r="C1545" t="s">
        <v>1562</v>
      </c>
      <c r="D1545" t="s">
        <v>3853</v>
      </c>
      <c r="E1545" t="s">
        <v>1563</v>
      </c>
      <c r="F1545" t="s">
        <v>3854</v>
      </c>
      <c r="G1545" t="s">
        <v>1673</v>
      </c>
      <c r="H1545" t="s">
        <v>1807</v>
      </c>
      <c r="I1545" t="s">
        <v>1808</v>
      </c>
      <c r="J1545" t="s">
        <v>1759</v>
      </c>
      <c r="K1545" t="s">
        <v>1809</v>
      </c>
      <c r="L1545" t="s">
        <v>1756</v>
      </c>
      <c r="M1545" t="s">
        <v>388</v>
      </c>
      <c r="N1545">
        <v>40</v>
      </c>
      <c r="O1545" t="s">
        <v>16</v>
      </c>
      <c r="P1545" t="s">
        <v>31</v>
      </c>
      <c r="Q1545" t="s">
        <v>18</v>
      </c>
      <c r="R1545" t="s">
        <v>12</v>
      </c>
      <c r="S1545">
        <v>3</v>
      </c>
      <c r="T1545">
        <v>170.48</v>
      </c>
      <c r="U1545">
        <v>0.06</v>
      </c>
      <c r="V1545">
        <v>480.75359999999989</v>
      </c>
      <c r="W1545" t="s">
        <v>1824</v>
      </c>
    </row>
    <row r="1546" spans="1:23">
      <c r="A1546" s="27">
        <v>45413</v>
      </c>
      <c r="B1546" t="s">
        <v>568</v>
      </c>
      <c r="C1546" t="s">
        <v>1724</v>
      </c>
      <c r="D1546" t="s">
        <v>3949</v>
      </c>
      <c r="E1546" t="s">
        <v>1566</v>
      </c>
      <c r="F1546" t="s">
        <v>3848</v>
      </c>
      <c r="G1546" t="s">
        <v>1639</v>
      </c>
      <c r="H1546" t="s">
        <v>1801</v>
      </c>
      <c r="I1546" t="s">
        <v>1802</v>
      </c>
      <c r="J1546" t="s">
        <v>1759</v>
      </c>
      <c r="K1546" t="s">
        <v>1803</v>
      </c>
      <c r="L1546" t="s">
        <v>1756</v>
      </c>
      <c r="M1546" t="s">
        <v>569</v>
      </c>
      <c r="N1546">
        <v>44</v>
      </c>
      <c r="O1546" t="s">
        <v>16</v>
      </c>
      <c r="P1546" t="s">
        <v>31</v>
      </c>
      <c r="Q1546" t="s">
        <v>25</v>
      </c>
      <c r="R1546" t="s">
        <v>12</v>
      </c>
      <c r="S1546">
        <v>2</v>
      </c>
      <c r="T1546">
        <v>315.27</v>
      </c>
      <c r="U1546">
        <v>0.23</v>
      </c>
      <c r="V1546">
        <v>485.51580000000001</v>
      </c>
      <c r="W1546" t="s">
        <v>1829</v>
      </c>
    </row>
    <row r="1547" spans="1:23">
      <c r="A1547" s="27">
        <v>45413</v>
      </c>
      <c r="B1547" t="s">
        <v>878</v>
      </c>
      <c r="C1547" t="s">
        <v>1656</v>
      </c>
      <c r="D1547" t="s">
        <v>3914</v>
      </c>
      <c r="E1547" t="s">
        <v>1566</v>
      </c>
      <c r="F1547" t="s">
        <v>3848</v>
      </c>
      <c r="G1547" t="s">
        <v>1729</v>
      </c>
      <c r="H1547" t="s">
        <v>1794</v>
      </c>
      <c r="I1547" t="s">
        <v>1795</v>
      </c>
      <c r="J1547" t="s">
        <v>1759</v>
      </c>
      <c r="K1547" t="s">
        <v>1796</v>
      </c>
      <c r="L1547" t="s">
        <v>1772</v>
      </c>
      <c r="M1547" t="s">
        <v>879</v>
      </c>
      <c r="N1547">
        <v>38</v>
      </c>
      <c r="O1547" t="s">
        <v>9</v>
      </c>
      <c r="P1547" t="s">
        <v>31</v>
      </c>
      <c r="Q1547" t="s">
        <v>43</v>
      </c>
      <c r="R1547" t="s">
        <v>12</v>
      </c>
      <c r="S1547">
        <v>4</v>
      </c>
      <c r="T1547">
        <v>164.04</v>
      </c>
      <c r="U1547">
        <v>0.26</v>
      </c>
      <c r="V1547">
        <v>485.55839999999989</v>
      </c>
      <c r="W1547" t="s">
        <v>1824</v>
      </c>
    </row>
    <row r="1548" spans="1:23">
      <c r="A1548" s="27">
        <v>45414</v>
      </c>
      <c r="B1548" t="s">
        <v>499</v>
      </c>
      <c r="C1548" t="s">
        <v>1726</v>
      </c>
      <c r="D1548" t="s">
        <v>3950</v>
      </c>
      <c r="E1548" t="s">
        <v>1558</v>
      </c>
      <c r="F1548" t="s">
        <v>3906</v>
      </c>
      <c r="G1548" t="s">
        <v>1725</v>
      </c>
      <c r="H1548" t="s">
        <v>1776</v>
      </c>
      <c r="I1548" t="s">
        <v>1777</v>
      </c>
      <c r="J1548" t="s">
        <v>1754</v>
      </c>
      <c r="K1548" t="s">
        <v>1778</v>
      </c>
      <c r="L1548" t="s">
        <v>1772</v>
      </c>
      <c r="M1548" t="s">
        <v>500</v>
      </c>
      <c r="N1548">
        <v>42</v>
      </c>
      <c r="O1548" t="s">
        <v>16</v>
      </c>
      <c r="P1548" t="s">
        <v>31</v>
      </c>
      <c r="Q1548" t="s">
        <v>81</v>
      </c>
      <c r="R1548" t="s">
        <v>12</v>
      </c>
      <c r="S1548">
        <v>3</v>
      </c>
      <c r="T1548">
        <v>162</v>
      </c>
      <c r="U1548">
        <v>0</v>
      </c>
      <c r="V1548">
        <v>486.06330000000003</v>
      </c>
      <c r="W1548" t="s">
        <v>1829</v>
      </c>
    </row>
    <row r="1549" spans="1:23">
      <c r="A1549" s="27">
        <v>45415</v>
      </c>
      <c r="B1549" t="s">
        <v>444</v>
      </c>
      <c r="C1549" t="s">
        <v>1602</v>
      </c>
      <c r="D1549" t="s">
        <v>3882</v>
      </c>
      <c r="E1549" t="s">
        <v>1544</v>
      </c>
      <c r="F1549" t="s">
        <v>3864</v>
      </c>
      <c r="G1549" t="s">
        <v>1645</v>
      </c>
      <c r="H1549" t="s">
        <v>1804</v>
      </c>
      <c r="I1549" t="s">
        <v>1805</v>
      </c>
      <c r="J1549" t="s">
        <v>1784</v>
      </c>
      <c r="K1549" t="s">
        <v>1806</v>
      </c>
      <c r="L1549" t="s">
        <v>1756</v>
      </c>
      <c r="M1549" t="s">
        <v>445</v>
      </c>
      <c r="N1549">
        <v>43</v>
      </c>
      <c r="O1549" t="s">
        <v>16</v>
      </c>
      <c r="P1549" t="s">
        <v>31</v>
      </c>
      <c r="Q1549" t="s">
        <v>291</v>
      </c>
      <c r="R1549" t="s">
        <v>12</v>
      </c>
      <c r="S1549">
        <v>2</v>
      </c>
      <c r="T1549">
        <v>270.66000000000003</v>
      </c>
      <c r="U1549">
        <v>0.1</v>
      </c>
      <c r="V1549">
        <v>487.18799999999999</v>
      </c>
      <c r="W1549" t="s">
        <v>1824</v>
      </c>
    </row>
    <row r="1550" spans="1:23">
      <c r="A1550" s="27">
        <v>45415</v>
      </c>
      <c r="B1550" t="s">
        <v>966</v>
      </c>
      <c r="C1550" t="s">
        <v>1618</v>
      </c>
      <c r="D1550" t="s">
        <v>3891</v>
      </c>
      <c r="E1550" t="s">
        <v>1544</v>
      </c>
      <c r="F1550" t="s">
        <v>3852</v>
      </c>
      <c r="G1550" t="s">
        <v>1715</v>
      </c>
      <c r="H1550" t="s">
        <v>1779</v>
      </c>
      <c r="I1550" t="s">
        <v>1780</v>
      </c>
      <c r="J1550" t="s">
        <v>1763</v>
      </c>
      <c r="K1550" t="s">
        <v>1781</v>
      </c>
      <c r="L1550" t="s">
        <v>1772</v>
      </c>
      <c r="M1550" t="s">
        <v>967</v>
      </c>
      <c r="N1550">
        <v>44</v>
      </c>
      <c r="O1550" t="s">
        <v>9</v>
      </c>
      <c r="P1550" t="s">
        <v>31</v>
      </c>
      <c r="Q1550" t="s">
        <v>18</v>
      </c>
      <c r="R1550" t="s">
        <v>12</v>
      </c>
      <c r="S1550">
        <v>1</v>
      </c>
      <c r="T1550">
        <v>617.4</v>
      </c>
      <c r="U1550">
        <v>0.21</v>
      </c>
      <c r="V1550">
        <v>487.74599999999998</v>
      </c>
      <c r="W1550" t="s">
        <v>1826</v>
      </c>
    </row>
    <row r="1551" spans="1:23">
      <c r="A1551" s="27">
        <v>45418</v>
      </c>
      <c r="B1551" t="s">
        <v>532</v>
      </c>
      <c r="C1551" t="s">
        <v>1634</v>
      </c>
      <c r="D1551" t="s">
        <v>3901</v>
      </c>
      <c r="E1551" t="s">
        <v>1563</v>
      </c>
      <c r="F1551" t="s">
        <v>3839</v>
      </c>
      <c r="G1551" t="s">
        <v>1641</v>
      </c>
      <c r="H1551" t="s">
        <v>1786</v>
      </c>
      <c r="I1551" t="s">
        <v>1787</v>
      </c>
      <c r="J1551" t="s">
        <v>1763</v>
      </c>
      <c r="K1551" t="s">
        <v>1788</v>
      </c>
      <c r="L1551" t="s">
        <v>1756</v>
      </c>
      <c r="M1551" t="s">
        <v>533</v>
      </c>
      <c r="N1551">
        <v>46</v>
      </c>
      <c r="O1551" t="s">
        <v>16</v>
      </c>
      <c r="P1551" t="s">
        <v>31</v>
      </c>
      <c r="Q1551" t="s">
        <v>47</v>
      </c>
      <c r="R1551" t="s">
        <v>12</v>
      </c>
      <c r="S1551">
        <v>2</v>
      </c>
      <c r="T1551">
        <v>257.77999999999997</v>
      </c>
      <c r="U1551">
        <v>0.05</v>
      </c>
      <c r="V1551">
        <v>489.78199999999993</v>
      </c>
      <c r="W1551" t="s">
        <v>1829</v>
      </c>
    </row>
    <row r="1552" spans="1:23">
      <c r="A1552" s="27">
        <v>45420</v>
      </c>
      <c r="B1552" t="s">
        <v>414</v>
      </c>
      <c r="C1552" t="s">
        <v>1696</v>
      </c>
      <c r="D1552" t="s">
        <v>3935</v>
      </c>
      <c r="E1552" t="s">
        <v>1563</v>
      </c>
      <c r="F1552" t="s">
        <v>3854</v>
      </c>
      <c r="G1552" t="s">
        <v>1701</v>
      </c>
      <c r="H1552" t="s">
        <v>1769</v>
      </c>
      <c r="I1552" t="s">
        <v>1770</v>
      </c>
      <c r="J1552" t="s">
        <v>1763</v>
      </c>
      <c r="K1552" t="s">
        <v>1771</v>
      </c>
      <c r="L1552" t="s">
        <v>1772</v>
      </c>
      <c r="M1552" t="s">
        <v>415</v>
      </c>
      <c r="N1552">
        <v>40</v>
      </c>
      <c r="O1552" t="s">
        <v>9</v>
      </c>
      <c r="P1552" t="s">
        <v>31</v>
      </c>
      <c r="Q1552" t="s">
        <v>237</v>
      </c>
      <c r="R1552" t="s">
        <v>12</v>
      </c>
      <c r="S1552">
        <v>1</v>
      </c>
      <c r="T1552">
        <v>702.53</v>
      </c>
      <c r="U1552">
        <v>0.3</v>
      </c>
      <c r="V1552">
        <v>491.77100000000002</v>
      </c>
      <c r="W1552" t="s">
        <v>1824</v>
      </c>
    </row>
    <row r="1553" spans="1:23">
      <c r="A1553" s="27">
        <v>45425</v>
      </c>
      <c r="B1553" t="s">
        <v>264</v>
      </c>
      <c r="C1553" t="s">
        <v>1608</v>
      </c>
      <c r="D1553" t="s">
        <v>3885</v>
      </c>
      <c r="E1553" t="s">
        <v>1544</v>
      </c>
      <c r="F1553" t="s">
        <v>3858</v>
      </c>
      <c r="G1553" t="s">
        <v>1641</v>
      </c>
      <c r="H1553" t="s">
        <v>1779</v>
      </c>
      <c r="I1553" t="s">
        <v>1780</v>
      </c>
      <c r="J1553" t="s">
        <v>1763</v>
      </c>
      <c r="K1553" t="s">
        <v>1781</v>
      </c>
      <c r="L1553" t="s">
        <v>1772</v>
      </c>
      <c r="M1553" t="s">
        <v>265</v>
      </c>
      <c r="N1553">
        <v>39</v>
      </c>
      <c r="O1553" t="s">
        <v>16</v>
      </c>
      <c r="P1553" t="s">
        <v>31</v>
      </c>
      <c r="Q1553" t="s">
        <v>167</v>
      </c>
      <c r="R1553" t="s">
        <v>12</v>
      </c>
      <c r="S1553">
        <v>1</v>
      </c>
      <c r="T1553">
        <v>637.39</v>
      </c>
      <c r="U1553">
        <v>0.22</v>
      </c>
      <c r="V1553">
        <v>497.16419999999999</v>
      </c>
      <c r="W1553" t="s">
        <v>1824</v>
      </c>
    </row>
    <row r="1554" spans="1:23">
      <c r="A1554" s="27">
        <v>45427</v>
      </c>
      <c r="B1554" t="s">
        <v>1443</v>
      </c>
      <c r="C1554" t="s">
        <v>1586</v>
      </c>
      <c r="D1554" t="s">
        <v>3871</v>
      </c>
      <c r="E1554" t="s">
        <v>1566</v>
      </c>
      <c r="F1554" t="s">
        <v>3872</v>
      </c>
      <c r="G1554" t="s">
        <v>1687</v>
      </c>
      <c r="H1554" t="s">
        <v>1801</v>
      </c>
      <c r="I1554" t="s">
        <v>1802</v>
      </c>
      <c r="J1554" t="s">
        <v>1759</v>
      </c>
      <c r="K1554" t="s">
        <v>1803</v>
      </c>
      <c r="L1554" t="s">
        <v>1756</v>
      </c>
      <c r="M1554" t="s">
        <v>1444</v>
      </c>
      <c r="N1554">
        <v>45</v>
      </c>
      <c r="O1554" t="s">
        <v>9</v>
      </c>
      <c r="P1554" t="s">
        <v>31</v>
      </c>
      <c r="Q1554" t="s">
        <v>62</v>
      </c>
      <c r="R1554" t="s">
        <v>12</v>
      </c>
      <c r="S1554">
        <v>1</v>
      </c>
      <c r="T1554">
        <v>512.16</v>
      </c>
      <c r="U1554">
        <v>0.02</v>
      </c>
      <c r="V1554">
        <v>501.91680000000002</v>
      </c>
      <c r="W1554" t="s">
        <v>1826</v>
      </c>
    </row>
    <row r="1555" spans="1:23">
      <c r="A1555" s="27">
        <v>45427</v>
      </c>
      <c r="B1555" t="s">
        <v>1492</v>
      </c>
      <c r="C1555" t="s">
        <v>1700</v>
      </c>
      <c r="D1555" t="s">
        <v>3937</v>
      </c>
      <c r="E1555" t="s">
        <v>1563</v>
      </c>
      <c r="F1555" t="s">
        <v>3839</v>
      </c>
      <c r="G1555" t="s">
        <v>1581</v>
      </c>
      <c r="H1555" t="s">
        <v>1804</v>
      </c>
      <c r="I1555" t="s">
        <v>1805</v>
      </c>
      <c r="J1555" t="s">
        <v>1784</v>
      </c>
      <c r="K1555" t="s">
        <v>1806</v>
      </c>
      <c r="L1555" t="s">
        <v>1756</v>
      </c>
      <c r="M1555" t="s">
        <v>1493</v>
      </c>
      <c r="N1555">
        <v>46</v>
      </c>
      <c r="O1555" t="s">
        <v>16</v>
      </c>
      <c r="P1555" t="s">
        <v>31</v>
      </c>
      <c r="Q1555" t="s">
        <v>291</v>
      </c>
      <c r="R1555" t="s">
        <v>12</v>
      </c>
      <c r="S1555">
        <v>1</v>
      </c>
      <c r="T1555">
        <v>539.9</v>
      </c>
      <c r="U1555">
        <v>7.0000000000000007E-2</v>
      </c>
      <c r="V1555">
        <v>502.10700000000003</v>
      </c>
      <c r="W1555" t="s">
        <v>1829</v>
      </c>
    </row>
    <row r="1556" spans="1:23">
      <c r="A1556" s="27">
        <v>45428</v>
      </c>
      <c r="B1556" t="s">
        <v>708</v>
      </c>
      <c r="C1556" t="s">
        <v>1706</v>
      </c>
      <c r="D1556" t="s">
        <v>3940</v>
      </c>
      <c r="E1556" t="s">
        <v>1544</v>
      </c>
      <c r="F1556" t="s">
        <v>3852</v>
      </c>
      <c r="G1556" t="s">
        <v>1561</v>
      </c>
      <c r="H1556" t="s">
        <v>1776</v>
      </c>
      <c r="I1556" t="s">
        <v>1777</v>
      </c>
      <c r="J1556" t="s">
        <v>1754</v>
      </c>
      <c r="K1556" t="s">
        <v>1778</v>
      </c>
      <c r="L1556" t="s">
        <v>1772</v>
      </c>
      <c r="M1556" t="s">
        <v>709</v>
      </c>
      <c r="N1556">
        <v>46</v>
      </c>
      <c r="O1556" t="s">
        <v>9</v>
      </c>
      <c r="P1556" t="s">
        <v>31</v>
      </c>
      <c r="Q1556" t="s">
        <v>237</v>
      </c>
      <c r="R1556" t="s">
        <v>12</v>
      </c>
      <c r="S1556">
        <v>1</v>
      </c>
      <c r="T1556">
        <v>502.53</v>
      </c>
      <c r="U1556">
        <v>0</v>
      </c>
      <c r="V1556">
        <v>502.53</v>
      </c>
      <c r="W1556" t="s">
        <v>1824</v>
      </c>
    </row>
    <row r="1557" spans="1:23">
      <c r="A1557" s="27">
        <v>45428</v>
      </c>
      <c r="B1557" t="s">
        <v>960</v>
      </c>
      <c r="C1557" t="s">
        <v>1736</v>
      </c>
      <c r="D1557" t="s">
        <v>3955</v>
      </c>
      <c r="E1557" t="s">
        <v>1558</v>
      </c>
      <c r="F1557" t="s">
        <v>3850</v>
      </c>
      <c r="G1557" t="s">
        <v>1645</v>
      </c>
      <c r="H1557" t="s">
        <v>1792</v>
      </c>
      <c r="I1557" t="s">
        <v>1793</v>
      </c>
      <c r="J1557" t="s">
        <v>1763</v>
      </c>
      <c r="K1557" t="s">
        <v>395</v>
      </c>
      <c r="L1557" t="s">
        <v>1772</v>
      </c>
      <c r="M1557" t="s">
        <v>3994</v>
      </c>
      <c r="N1557">
        <v>41</v>
      </c>
      <c r="O1557" t="s">
        <v>9</v>
      </c>
      <c r="P1557" t="s">
        <v>31</v>
      </c>
      <c r="Q1557" t="s">
        <v>156</v>
      </c>
      <c r="R1557" t="s">
        <v>12</v>
      </c>
      <c r="S1557">
        <v>3</v>
      </c>
      <c r="T1557">
        <v>206.84</v>
      </c>
      <c r="U1557">
        <v>0.19</v>
      </c>
      <c r="V1557">
        <v>502.62119999999999</v>
      </c>
      <c r="W1557" t="s">
        <v>1829</v>
      </c>
    </row>
    <row r="1558" spans="1:23">
      <c r="A1558" s="27">
        <v>45432</v>
      </c>
      <c r="B1558" t="s">
        <v>93</v>
      </c>
      <c r="C1558" t="s">
        <v>1572</v>
      </c>
      <c r="D1558" t="s">
        <v>3860</v>
      </c>
      <c r="E1558" t="s">
        <v>1558</v>
      </c>
      <c r="F1558" t="s">
        <v>3861</v>
      </c>
      <c r="G1558" t="s">
        <v>1715</v>
      </c>
      <c r="H1558" t="s">
        <v>1789</v>
      </c>
      <c r="I1558" t="s">
        <v>1790</v>
      </c>
      <c r="J1558" t="s">
        <v>1754</v>
      </c>
      <c r="K1558" t="s">
        <v>1791</v>
      </c>
      <c r="L1558" t="s">
        <v>1772</v>
      </c>
      <c r="M1558" t="s">
        <v>94</v>
      </c>
      <c r="N1558">
        <v>36</v>
      </c>
      <c r="O1558" t="s">
        <v>16</v>
      </c>
      <c r="P1558" t="s">
        <v>31</v>
      </c>
      <c r="Q1558" t="s">
        <v>233</v>
      </c>
      <c r="R1558" t="s">
        <v>12</v>
      </c>
      <c r="S1558">
        <v>3</v>
      </c>
      <c r="T1558">
        <v>195.31</v>
      </c>
      <c r="U1558">
        <v>0.13</v>
      </c>
      <c r="V1558">
        <v>509.75909999999999</v>
      </c>
      <c r="W1558" t="s">
        <v>1826</v>
      </c>
    </row>
    <row r="1559" spans="1:23">
      <c r="A1559" s="27">
        <v>45433</v>
      </c>
      <c r="B1559" t="s">
        <v>127</v>
      </c>
      <c r="C1559" t="s">
        <v>1642</v>
      </c>
      <c r="D1559" t="s">
        <v>3905</v>
      </c>
      <c r="E1559" t="s">
        <v>1558</v>
      </c>
      <c r="F1559" t="s">
        <v>3906</v>
      </c>
      <c r="G1559" t="s">
        <v>1663</v>
      </c>
      <c r="H1559" t="s">
        <v>1792</v>
      </c>
      <c r="I1559" t="s">
        <v>1793</v>
      </c>
      <c r="J1559" t="s">
        <v>1763</v>
      </c>
      <c r="K1559" t="s">
        <v>395</v>
      </c>
      <c r="L1559" t="s">
        <v>1772</v>
      </c>
      <c r="M1559" t="s">
        <v>128</v>
      </c>
      <c r="N1559">
        <v>41</v>
      </c>
      <c r="O1559" t="s">
        <v>9</v>
      </c>
      <c r="P1559" t="s">
        <v>31</v>
      </c>
      <c r="Q1559" t="s">
        <v>96</v>
      </c>
      <c r="R1559" t="s">
        <v>12</v>
      </c>
      <c r="S1559">
        <v>1</v>
      </c>
      <c r="T1559">
        <v>713.63</v>
      </c>
      <c r="U1559">
        <v>0.28000000000000003</v>
      </c>
      <c r="V1559">
        <v>513.81359999999995</v>
      </c>
      <c r="W1559" t="s">
        <v>1824</v>
      </c>
    </row>
    <row r="1560" spans="1:23">
      <c r="A1560" s="27">
        <v>45433</v>
      </c>
      <c r="B1560" t="s">
        <v>1527</v>
      </c>
      <c r="C1560" t="s">
        <v>1588</v>
      </c>
      <c r="D1560" t="s">
        <v>3873</v>
      </c>
      <c r="E1560" t="s">
        <v>1566</v>
      </c>
      <c r="F1560" t="s">
        <v>3848</v>
      </c>
      <c r="G1560" t="s">
        <v>1627</v>
      </c>
      <c r="H1560" t="s">
        <v>1766</v>
      </c>
      <c r="I1560" t="s">
        <v>1767</v>
      </c>
      <c r="J1560" t="s">
        <v>1759</v>
      </c>
      <c r="K1560" t="s">
        <v>1768</v>
      </c>
      <c r="L1560" t="s">
        <v>1765</v>
      </c>
      <c r="M1560" t="s">
        <v>1528</v>
      </c>
      <c r="N1560">
        <v>47</v>
      </c>
      <c r="O1560" t="s">
        <v>16</v>
      </c>
      <c r="P1560" t="s">
        <v>31</v>
      </c>
      <c r="Q1560" t="s">
        <v>313</v>
      </c>
      <c r="R1560" t="s">
        <v>12</v>
      </c>
      <c r="S1560">
        <v>4</v>
      </c>
      <c r="T1560">
        <v>176.13</v>
      </c>
      <c r="U1560">
        <v>0.27</v>
      </c>
      <c r="V1560">
        <v>514.29959999999994</v>
      </c>
      <c r="W1560" t="s">
        <v>1826</v>
      </c>
    </row>
    <row r="1561" spans="1:23">
      <c r="A1561" s="27">
        <v>45433</v>
      </c>
      <c r="B1561" t="s">
        <v>85</v>
      </c>
      <c r="C1561" t="s">
        <v>1656</v>
      </c>
      <c r="D1561" t="s">
        <v>3914</v>
      </c>
      <c r="E1561" t="s">
        <v>1566</v>
      </c>
      <c r="F1561" t="s">
        <v>3848</v>
      </c>
      <c r="G1561" t="s">
        <v>1581</v>
      </c>
      <c r="H1561" t="s">
        <v>1786</v>
      </c>
      <c r="I1561" t="s">
        <v>1787</v>
      </c>
      <c r="J1561" t="s">
        <v>1763</v>
      </c>
      <c r="K1561" t="s">
        <v>1788</v>
      </c>
      <c r="L1561" t="s">
        <v>1756</v>
      </c>
      <c r="M1561" t="s">
        <v>86</v>
      </c>
      <c r="N1561">
        <v>46</v>
      </c>
      <c r="O1561" t="s">
        <v>16</v>
      </c>
      <c r="P1561" t="s">
        <v>31</v>
      </c>
      <c r="Q1561" t="s">
        <v>18</v>
      </c>
      <c r="R1561" t="s">
        <v>12</v>
      </c>
      <c r="S1561">
        <v>1</v>
      </c>
      <c r="T1561">
        <v>687.91</v>
      </c>
      <c r="U1561">
        <v>0.25</v>
      </c>
      <c r="V1561">
        <v>515.9325</v>
      </c>
      <c r="W1561" t="s">
        <v>1826</v>
      </c>
    </row>
    <row r="1562" spans="1:23">
      <c r="A1562" s="27">
        <v>45434</v>
      </c>
      <c r="B1562" t="s">
        <v>651</v>
      </c>
      <c r="C1562" t="s">
        <v>1565</v>
      </c>
      <c r="D1562" t="s">
        <v>3855</v>
      </c>
      <c r="E1562" t="s">
        <v>1566</v>
      </c>
      <c r="F1562" t="s">
        <v>3856</v>
      </c>
      <c r="G1562" t="s">
        <v>1707</v>
      </c>
      <c r="H1562" t="s">
        <v>1794</v>
      </c>
      <c r="I1562" t="s">
        <v>1795</v>
      </c>
      <c r="J1562" t="s">
        <v>1759</v>
      </c>
      <c r="K1562" t="s">
        <v>1796</v>
      </c>
      <c r="L1562" t="s">
        <v>1772</v>
      </c>
      <c r="M1562" t="s">
        <v>652</v>
      </c>
      <c r="N1562">
        <v>46</v>
      </c>
      <c r="O1562" t="s">
        <v>9</v>
      </c>
      <c r="P1562" t="s">
        <v>31</v>
      </c>
      <c r="Q1562" t="s">
        <v>30</v>
      </c>
      <c r="R1562" t="s">
        <v>12</v>
      </c>
      <c r="S1562">
        <v>2</v>
      </c>
      <c r="T1562">
        <v>309.77999999999997</v>
      </c>
      <c r="U1562">
        <v>0.16</v>
      </c>
      <c r="V1562">
        <v>520.43039999999996</v>
      </c>
      <c r="W1562" t="s">
        <v>1826</v>
      </c>
    </row>
    <row r="1563" spans="1:23">
      <c r="A1563" s="27">
        <v>45438</v>
      </c>
      <c r="B1563" t="s">
        <v>1145</v>
      </c>
      <c r="C1563" t="s">
        <v>1690</v>
      </c>
      <c r="D1563" t="s">
        <v>3932</v>
      </c>
      <c r="E1563" t="s">
        <v>1558</v>
      </c>
      <c r="F1563" t="s">
        <v>3861</v>
      </c>
      <c r="G1563" t="s">
        <v>1597</v>
      </c>
      <c r="H1563" t="s">
        <v>1807</v>
      </c>
      <c r="I1563" t="s">
        <v>1808</v>
      </c>
      <c r="J1563" t="s">
        <v>1759</v>
      </c>
      <c r="K1563" t="s">
        <v>1809</v>
      </c>
      <c r="L1563" t="s">
        <v>1756</v>
      </c>
      <c r="M1563" t="s">
        <v>1146</v>
      </c>
      <c r="N1563">
        <v>40</v>
      </c>
      <c r="O1563" t="s">
        <v>16</v>
      </c>
      <c r="P1563" t="s">
        <v>31</v>
      </c>
      <c r="Q1563" t="s">
        <v>92</v>
      </c>
      <c r="R1563" t="s">
        <v>12</v>
      </c>
      <c r="S1563">
        <v>1</v>
      </c>
      <c r="T1563">
        <v>613.17999999999995</v>
      </c>
      <c r="U1563">
        <v>0.14000000000000001</v>
      </c>
      <c r="V1563">
        <v>527.33479999999997</v>
      </c>
      <c r="W1563" t="s">
        <v>1824</v>
      </c>
    </row>
    <row r="1564" spans="1:23">
      <c r="A1564" s="27">
        <v>45441</v>
      </c>
      <c r="B1564" t="s">
        <v>857</v>
      </c>
      <c r="C1564" t="s">
        <v>1700</v>
      </c>
      <c r="D1564" t="s">
        <v>3937</v>
      </c>
      <c r="E1564" t="s">
        <v>1563</v>
      </c>
      <c r="F1564" t="s">
        <v>3839</v>
      </c>
      <c r="G1564" t="s">
        <v>1554</v>
      </c>
      <c r="H1564" t="s">
        <v>1807</v>
      </c>
      <c r="I1564" t="s">
        <v>1808</v>
      </c>
      <c r="J1564" t="s">
        <v>1759</v>
      </c>
      <c r="K1564" t="s">
        <v>1809</v>
      </c>
      <c r="L1564" t="s">
        <v>1756</v>
      </c>
      <c r="M1564" t="s">
        <v>858</v>
      </c>
      <c r="N1564">
        <v>45</v>
      </c>
      <c r="O1564" t="s">
        <v>16</v>
      </c>
      <c r="P1564" t="s">
        <v>31</v>
      </c>
      <c r="Q1564" t="s">
        <v>117</v>
      </c>
      <c r="R1564" t="s">
        <v>12</v>
      </c>
      <c r="S1564">
        <v>3</v>
      </c>
      <c r="T1564">
        <v>207.8</v>
      </c>
      <c r="U1564">
        <v>0.15</v>
      </c>
      <c r="V1564">
        <v>529.8900000000001</v>
      </c>
      <c r="W1564" t="s">
        <v>1829</v>
      </c>
    </row>
    <row r="1565" spans="1:23">
      <c r="A1565" s="27">
        <v>45443</v>
      </c>
      <c r="B1565" t="s">
        <v>634</v>
      </c>
      <c r="C1565" t="s">
        <v>1714</v>
      </c>
      <c r="D1565" t="s">
        <v>3944</v>
      </c>
      <c r="E1565" t="s">
        <v>1558</v>
      </c>
      <c r="F1565" t="s">
        <v>3850</v>
      </c>
      <c r="G1565" t="s">
        <v>1699</v>
      </c>
      <c r="H1565" t="s">
        <v>1782</v>
      </c>
      <c r="I1565" t="s">
        <v>1783</v>
      </c>
      <c r="J1565" t="s">
        <v>1784</v>
      </c>
      <c r="K1565" t="s">
        <v>1785</v>
      </c>
      <c r="L1565" t="s">
        <v>1772</v>
      </c>
      <c r="M1565" t="s">
        <v>635</v>
      </c>
      <c r="N1565">
        <v>38</v>
      </c>
      <c r="O1565" t="s">
        <v>9</v>
      </c>
      <c r="P1565" t="s">
        <v>31</v>
      </c>
      <c r="Q1565" t="s">
        <v>18</v>
      </c>
      <c r="R1565" t="s">
        <v>12</v>
      </c>
      <c r="S1565">
        <v>2</v>
      </c>
      <c r="T1565">
        <v>327.25</v>
      </c>
      <c r="U1565">
        <v>0.19</v>
      </c>
      <c r="V1565">
        <v>530.14499999999998</v>
      </c>
      <c r="W1565" t="s">
        <v>1829</v>
      </c>
    </row>
    <row r="1566" spans="1:23">
      <c r="A1566" s="27">
        <v>45444</v>
      </c>
      <c r="B1566" t="s">
        <v>896</v>
      </c>
      <c r="C1566" t="s">
        <v>1688</v>
      </c>
      <c r="D1566" t="s">
        <v>3931</v>
      </c>
      <c r="E1566" t="s">
        <v>1544</v>
      </c>
      <c r="F1566" t="s">
        <v>3875</v>
      </c>
      <c r="G1566" t="s">
        <v>1587</v>
      </c>
      <c r="H1566" t="s">
        <v>1807</v>
      </c>
      <c r="I1566" t="s">
        <v>1808</v>
      </c>
      <c r="J1566" t="s">
        <v>1759</v>
      </c>
      <c r="K1566" t="s">
        <v>1809</v>
      </c>
      <c r="L1566" t="s">
        <v>1756</v>
      </c>
      <c r="M1566" t="s">
        <v>897</v>
      </c>
      <c r="N1566">
        <v>46</v>
      </c>
      <c r="O1566" t="s">
        <v>16</v>
      </c>
      <c r="P1566" t="s">
        <v>31</v>
      </c>
      <c r="Q1566" t="s">
        <v>58</v>
      </c>
      <c r="R1566" t="s">
        <v>12</v>
      </c>
      <c r="S1566">
        <v>3</v>
      </c>
      <c r="T1566">
        <v>190.04</v>
      </c>
      <c r="U1566">
        <v>7.0000000000000007E-2</v>
      </c>
      <c r="V1566">
        <v>530.21159999999998</v>
      </c>
      <c r="W1566" t="s">
        <v>1829</v>
      </c>
    </row>
    <row r="1567" spans="1:23">
      <c r="A1567" s="27">
        <v>45446</v>
      </c>
      <c r="B1567" t="s">
        <v>1223</v>
      </c>
      <c r="C1567" t="s">
        <v>1652</v>
      </c>
      <c r="D1567" t="s">
        <v>3912</v>
      </c>
      <c r="E1567" t="s">
        <v>1566</v>
      </c>
      <c r="F1567" t="s">
        <v>3887</v>
      </c>
      <c r="G1567" t="s">
        <v>1613</v>
      </c>
      <c r="H1567" t="s">
        <v>1789</v>
      </c>
      <c r="I1567" t="s">
        <v>1790</v>
      </c>
      <c r="J1567" t="s">
        <v>1754</v>
      </c>
      <c r="K1567" t="s">
        <v>1791</v>
      </c>
      <c r="L1567" t="s">
        <v>1772</v>
      </c>
      <c r="M1567" t="s">
        <v>1224</v>
      </c>
      <c r="N1567">
        <v>46</v>
      </c>
      <c r="O1567" t="s">
        <v>9</v>
      </c>
      <c r="P1567" t="s">
        <v>31</v>
      </c>
      <c r="Q1567" t="s">
        <v>140</v>
      </c>
      <c r="R1567" t="s">
        <v>12</v>
      </c>
      <c r="S1567">
        <v>2</v>
      </c>
      <c r="T1567">
        <v>295.12</v>
      </c>
      <c r="U1567">
        <v>0.09</v>
      </c>
      <c r="V1567">
        <v>537.11840000000007</v>
      </c>
      <c r="W1567" t="s">
        <v>1824</v>
      </c>
    </row>
    <row r="1568" spans="1:23">
      <c r="A1568" s="27">
        <v>45446</v>
      </c>
      <c r="B1568" t="s">
        <v>1349</v>
      </c>
      <c r="C1568" t="s">
        <v>1620</v>
      </c>
      <c r="D1568" t="s">
        <v>3892</v>
      </c>
      <c r="E1568" t="s">
        <v>1547</v>
      </c>
      <c r="F1568" t="s">
        <v>3841</v>
      </c>
      <c r="G1568" t="s">
        <v>1548</v>
      </c>
      <c r="H1568" t="s">
        <v>1782</v>
      </c>
      <c r="I1568" t="s">
        <v>1783</v>
      </c>
      <c r="J1568" t="s">
        <v>1784</v>
      </c>
      <c r="K1568" t="s">
        <v>1785</v>
      </c>
      <c r="L1568" t="s">
        <v>1772</v>
      </c>
      <c r="M1568" t="s">
        <v>1350</v>
      </c>
      <c r="N1568">
        <v>37</v>
      </c>
      <c r="O1568" t="s">
        <v>16</v>
      </c>
      <c r="P1568" t="s">
        <v>31</v>
      </c>
      <c r="Q1568" t="s">
        <v>715</v>
      </c>
      <c r="R1568" t="s">
        <v>12</v>
      </c>
      <c r="S1568">
        <v>3</v>
      </c>
      <c r="T1568">
        <v>237.24</v>
      </c>
      <c r="U1568">
        <v>0.24</v>
      </c>
      <c r="V1568">
        <v>540.90719999999999</v>
      </c>
      <c r="W1568" t="s">
        <v>1829</v>
      </c>
    </row>
    <row r="1569" spans="1:23">
      <c r="A1569" s="27">
        <v>45447</v>
      </c>
      <c r="B1569" t="s">
        <v>523</v>
      </c>
      <c r="C1569" t="s">
        <v>1672</v>
      </c>
      <c r="D1569" t="s">
        <v>3922</v>
      </c>
      <c r="E1569" t="s">
        <v>1563</v>
      </c>
      <c r="F1569" t="s">
        <v>3839</v>
      </c>
      <c r="G1569" t="s">
        <v>1725</v>
      </c>
      <c r="H1569" t="s">
        <v>1801</v>
      </c>
      <c r="I1569" t="s">
        <v>1802</v>
      </c>
      <c r="J1569" t="s">
        <v>1759</v>
      </c>
      <c r="K1569" t="s">
        <v>1803</v>
      </c>
      <c r="L1569" t="s">
        <v>1756</v>
      </c>
      <c r="M1569" t="s">
        <v>524</v>
      </c>
      <c r="N1569">
        <v>46</v>
      </c>
      <c r="O1569" t="s">
        <v>9</v>
      </c>
      <c r="P1569" t="s">
        <v>31</v>
      </c>
      <c r="Q1569" t="s">
        <v>287</v>
      </c>
      <c r="R1569" t="s">
        <v>12</v>
      </c>
      <c r="S1569">
        <v>3</v>
      </c>
      <c r="T1569">
        <v>252.63</v>
      </c>
      <c r="U1569">
        <v>0.28000000000000003</v>
      </c>
      <c r="V1569">
        <v>545.68079999999998</v>
      </c>
      <c r="W1569" t="s">
        <v>1829</v>
      </c>
    </row>
    <row r="1570" spans="1:23">
      <c r="A1570" s="27">
        <v>45447</v>
      </c>
      <c r="B1570" t="s">
        <v>939</v>
      </c>
      <c r="C1570" t="s">
        <v>1686</v>
      </c>
      <c r="D1570" t="s">
        <v>3930</v>
      </c>
      <c r="E1570" t="s">
        <v>1547</v>
      </c>
      <c r="F1570" t="s">
        <v>3846</v>
      </c>
      <c r="G1570" t="s">
        <v>1733</v>
      </c>
      <c r="H1570" t="s">
        <v>1761</v>
      </c>
      <c r="I1570" t="s">
        <v>1762</v>
      </c>
      <c r="J1570" t="s">
        <v>1763</v>
      </c>
      <c r="K1570" t="s">
        <v>1764</v>
      </c>
      <c r="L1570" t="s">
        <v>1765</v>
      </c>
      <c r="M1570" t="s">
        <v>940</v>
      </c>
      <c r="N1570">
        <v>47</v>
      </c>
      <c r="O1570" t="s">
        <v>16</v>
      </c>
      <c r="P1570" t="s">
        <v>31</v>
      </c>
      <c r="Q1570" t="s">
        <v>156</v>
      </c>
      <c r="R1570" t="s">
        <v>12</v>
      </c>
      <c r="S1570">
        <v>1</v>
      </c>
      <c r="T1570">
        <v>564.1</v>
      </c>
      <c r="U1570">
        <v>0.03</v>
      </c>
      <c r="V1570">
        <v>547.17700000000002</v>
      </c>
      <c r="W1570" t="s">
        <v>1824</v>
      </c>
    </row>
    <row r="1571" spans="1:23">
      <c r="A1571" s="27">
        <v>45448</v>
      </c>
      <c r="B1571" t="s">
        <v>993</v>
      </c>
      <c r="C1571" t="s">
        <v>1546</v>
      </c>
      <c r="D1571" t="s">
        <v>3840</v>
      </c>
      <c r="E1571" t="s">
        <v>1547</v>
      </c>
      <c r="F1571" t="s">
        <v>3841</v>
      </c>
      <c r="G1571" t="s">
        <v>1599</v>
      </c>
      <c r="H1571" t="s">
        <v>1804</v>
      </c>
      <c r="I1571" t="s">
        <v>1805</v>
      </c>
      <c r="J1571" t="s">
        <v>1784</v>
      </c>
      <c r="K1571" t="s">
        <v>1806</v>
      </c>
      <c r="L1571" t="s">
        <v>1756</v>
      </c>
      <c r="M1571" t="s">
        <v>994</v>
      </c>
      <c r="N1571">
        <v>49</v>
      </c>
      <c r="O1571" t="s">
        <v>9</v>
      </c>
      <c r="P1571" t="s">
        <v>31</v>
      </c>
      <c r="Q1571" t="s">
        <v>328</v>
      </c>
      <c r="R1571" t="s">
        <v>12</v>
      </c>
      <c r="S1571">
        <v>1</v>
      </c>
      <c r="T1571">
        <v>783.25</v>
      </c>
      <c r="U1571">
        <v>0.3</v>
      </c>
      <c r="V1571">
        <v>548.27499999999998</v>
      </c>
      <c r="W1571" t="s">
        <v>1826</v>
      </c>
    </row>
    <row r="1572" spans="1:23">
      <c r="A1572" s="27">
        <v>45448</v>
      </c>
      <c r="B1572" t="s">
        <v>338</v>
      </c>
      <c r="C1572" t="s">
        <v>1694</v>
      </c>
      <c r="D1572" t="s">
        <v>3934</v>
      </c>
      <c r="E1572" t="s">
        <v>1566</v>
      </c>
      <c r="F1572" t="s">
        <v>3887</v>
      </c>
      <c r="G1572" t="s">
        <v>1587</v>
      </c>
      <c r="H1572" t="s">
        <v>1757</v>
      </c>
      <c r="I1572" t="s">
        <v>1758</v>
      </c>
      <c r="J1572" t="s">
        <v>1759</v>
      </c>
      <c r="K1572" t="s">
        <v>1760</v>
      </c>
      <c r="L1572" t="s">
        <v>1756</v>
      </c>
      <c r="M1572" t="s">
        <v>339</v>
      </c>
      <c r="N1572">
        <v>43</v>
      </c>
      <c r="O1572" t="s">
        <v>16</v>
      </c>
      <c r="P1572" t="s">
        <v>31</v>
      </c>
      <c r="Q1572" t="s">
        <v>22</v>
      </c>
      <c r="R1572" t="s">
        <v>12</v>
      </c>
      <c r="S1572">
        <v>1</v>
      </c>
      <c r="T1572">
        <v>721.74</v>
      </c>
      <c r="U1572">
        <v>0.24</v>
      </c>
      <c r="V1572">
        <v>548.52240000000006</v>
      </c>
      <c r="W1572" t="s">
        <v>1829</v>
      </c>
    </row>
    <row r="1573" spans="1:23">
      <c r="A1573" s="27">
        <v>45448</v>
      </c>
      <c r="B1573" t="s">
        <v>496</v>
      </c>
      <c r="C1573" t="s">
        <v>1622</v>
      </c>
      <c r="D1573" t="s">
        <v>3893</v>
      </c>
      <c r="E1573" t="s">
        <v>1547</v>
      </c>
      <c r="F1573" t="s">
        <v>3894</v>
      </c>
      <c r="G1573" t="s">
        <v>1697</v>
      </c>
      <c r="H1573" t="s">
        <v>1782</v>
      </c>
      <c r="I1573" t="s">
        <v>1783</v>
      </c>
      <c r="J1573" t="s">
        <v>1784</v>
      </c>
      <c r="K1573" t="s">
        <v>1785</v>
      </c>
      <c r="L1573" t="s">
        <v>1772</v>
      </c>
      <c r="M1573" t="s">
        <v>497</v>
      </c>
      <c r="N1573">
        <v>49</v>
      </c>
      <c r="O1573" t="s">
        <v>16</v>
      </c>
      <c r="P1573" t="s">
        <v>31</v>
      </c>
      <c r="Q1573" t="s">
        <v>81</v>
      </c>
      <c r="R1573" t="s">
        <v>12</v>
      </c>
      <c r="S1573">
        <v>3</v>
      </c>
      <c r="T1573">
        <v>204.17</v>
      </c>
      <c r="U1573">
        <v>0.1</v>
      </c>
      <c r="V1573">
        <v>551.25900000000001</v>
      </c>
      <c r="W1573" t="s">
        <v>1829</v>
      </c>
    </row>
    <row r="1574" spans="1:23">
      <c r="A1574" s="27">
        <v>45448</v>
      </c>
      <c r="B1574" t="s">
        <v>727</v>
      </c>
      <c r="C1574" t="s">
        <v>1586</v>
      </c>
      <c r="D1574" t="s">
        <v>3871</v>
      </c>
      <c r="E1574" t="s">
        <v>1566</v>
      </c>
      <c r="F1574" t="s">
        <v>3872</v>
      </c>
      <c r="G1574" t="s">
        <v>1699</v>
      </c>
      <c r="H1574" t="s">
        <v>1779</v>
      </c>
      <c r="I1574" t="s">
        <v>1780</v>
      </c>
      <c r="J1574" t="s">
        <v>1763</v>
      </c>
      <c r="K1574" t="s">
        <v>1781</v>
      </c>
      <c r="L1574" t="s">
        <v>1772</v>
      </c>
      <c r="M1574" t="s">
        <v>728</v>
      </c>
      <c r="N1574">
        <v>46</v>
      </c>
      <c r="O1574" t="s">
        <v>16</v>
      </c>
      <c r="P1574" t="s">
        <v>31</v>
      </c>
      <c r="Q1574" t="s">
        <v>171</v>
      </c>
      <c r="R1574" t="s">
        <v>12</v>
      </c>
      <c r="S1574">
        <v>2</v>
      </c>
      <c r="T1574">
        <v>350.12</v>
      </c>
      <c r="U1574">
        <v>0.21</v>
      </c>
      <c r="V1574">
        <v>553.18960000000004</v>
      </c>
      <c r="W1574" t="s">
        <v>1826</v>
      </c>
    </row>
    <row r="1575" spans="1:23">
      <c r="A1575" s="27">
        <v>45453</v>
      </c>
      <c r="B1575" t="s">
        <v>1346</v>
      </c>
      <c r="C1575" t="s">
        <v>1608</v>
      </c>
      <c r="D1575" t="s">
        <v>3885</v>
      </c>
      <c r="E1575" t="s">
        <v>1544</v>
      </c>
      <c r="F1575" t="s">
        <v>3858</v>
      </c>
      <c r="G1575" t="s">
        <v>1552</v>
      </c>
      <c r="H1575" t="s">
        <v>1761</v>
      </c>
      <c r="I1575" t="s">
        <v>1762</v>
      </c>
      <c r="J1575" t="s">
        <v>1763</v>
      </c>
      <c r="K1575" t="s">
        <v>1764</v>
      </c>
      <c r="L1575" t="s">
        <v>1765</v>
      </c>
      <c r="M1575" t="s">
        <v>1347</v>
      </c>
      <c r="N1575">
        <v>48</v>
      </c>
      <c r="O1575" t="s">
        <v>16</v>
      </c>
      <c r="P1575" t="s">
        <v>31</v>
      </c>
      <c r="Q1575" t="s">
        <v>58</v>
      </c>
      <c r="R1575" t="s">
        <v>12</v>
      </c>
      <c r="S1575">
        <v>1</v>
      </c>
      <c r="T1575">
        <v>788.45</v>
      </c>
      <c r="U1575">
        <v>0.28999999999999998</v>
      </c>
      <c r="V1575">
        <v>559.79949999999997</v>
      </c>
      <c r="W1575" t="s">
        <v>1829</v>
      </c>
    </row>
    <row r="1576" spans="1:23">
      <c r="A1576" s="27">
        <v>45453</v>
      </c>
      <c r="B1576" t="s">
        <v>1452</v>
      </c>
      <c r="C1576" t="s">
        <v>1742</v>
      </c>
      <c r="D1576" t="s">
        <v>3958</v>
      </c>
      <c r="E1576" t="s">
        <v>1566</v>
      </c>
      <c r="F1576" t="s">
        <v>3887</v>
      </c>
      <c r="G1576" t="s">
        <v>1552</v>
      </c>
      <c r="H1576" t="s">
        <v>1797</v>
      </c>
      <c r="I1576" t="s">
        <v>1798</v>
      </c>
      <c r="J1576" t="s">
        <v>1754</v>
      </c>
      <c r="K1576" t="s">
        <v>129</v>
      </c>
      <c r="L1576" t="s">
        <v>1756</v>
      </c>
      <c r="M1576" t="s">
        <v>1453</v>
      </c>
      <c r="N1576">
        <v>42</v>
      </c>
      <c r="O1576" t="s">
        <v>9</v>
      </c>
      <c r="P1576" t="s">
        <v>31</v>
      </c>
      <c r="Q1576" t="s">
        <v>250</v>
      </c>
      <c r="R1576" t="s">
        <v>12</v>
      </c>
      <c r="S1576">
        <v>2</v>
      </c>
      <c r="T1576">
        <v>394.5</v>
      </c>
      <c r="U1576">
        <v>0.28999999999999998</v>
      </c>
      <c r="V1576">
        <v>560.18999999999994</v>
      </c>
      <c r="W1576" t="s">
        <v>1829</v>
      </c>
    </row>
    <row r="1577" spans="1:23">
      <c r="A1577" s="27">
        <v>45454</v>
      </c>
      <c r="B1577" t="s">
        <v>202</v>
      </c>
      <c r="C1577" t="s">
        <v>1646</v>
      </c>
      <c r="D1577" t="s">
        <v>3908</v>
      </c>
      <c r="E1577" t="s">
        <v>1558</v>
      </c>
      <c r="F1577" t="s">
        <v>3909</v>
      </c>
      <c r="G1577" t="s">
        <v>1715</v>
      </c>
      <c r="H1577" t="s">
        <v>1773</v>
      </c>
      <c r="I1577" t="s">
        <v>1774</v>
      </c>
      <c r="J1577" t="s">
        <v>1759</v>
      </c>
      <c r="K1577" t="s">
        <v>1775</v>
      </c>
      <c r="L1577" t="s">
        <v>1765</v>
      </c>
      <c r="M1577" t="s">
        <v>203</v>
      </c>
      <c r="N1577">
        <v>37</v>
      </c>
      <c r="O1577" t="s">
        <v>16</v>
      </c>
      <c r="P1577" t="s">
        <v>31</v>
      </c>
      <c r="Q1577" t="s">
        <v>233</v>
      </c>
      <c r="R1577" t="s">
        <v>12</v>
      </c>
      <c r="S1577">
        <v>1</v>
      </c>
      <c r="T1577">
        <v>678.9</v>
      </c>
      <c r="U1577">
        <v>0.17</v>
      </c>
      <c r="V1577">
        <v>563.48699999999997</v>
      </c>
      <c r="W1577" t="s">
        <v>1824</v>
      </c>
    </row>
    <row r="1578" spans="1:23">
      <c r="A1578" s="27">
        <v>45455</v>
      </c>
      <c r="B1578" t="s">
        <v>1229</v>
      </c>
      <c r="C1578" t="s">
        <v>1706</v>
      </c>
      <c r="D1578" t="s">
        <v>3940</v>
      </c>
      <c r="E1578" t="s">
        <v>1544</v>
      </c>
      <c r="F1578" t="s">
        <v>3852</v>
      </c>
      <c r="G1578" t="s">
        <v>1561</v>
      </c>
      <c r="H1578" t="s">
        <v>1804</v>
      </c>
      <c r="I1578" t="s">
        <v>1805</v>
      </c>
      <c r="J1578" t="s">
        <v>1784</v>
      </c>
      <c r="K1578" t="s">
        <v>1806</v>
      </c>
      <c r="L1578" t="s">
        <v>1756</v>
      </c>
      <c r="M1578" t="s">
        <v>1230</v>
      </c>
      <c r="N1578">
        <v>43</v>
      </c>
      <c r="O1578" t="s">
        <v>16</v>
      </c>
      <c r="P1578" t="s">
        <v>31</v>
      </c>
      <c r="Q1578" t="s">
        <v>58</v>
      </c>
      <c r="R1578" t="s">
        <v>12</v>
      </c>
      <c r="S1578">
        <v>1</v>
      </c>
      <c r="T1578">
        <v>650.47</v>
      </c>
      <c r="U1578">
        <v>0.13</v>
      </c>
      <c r="V1578">
        <v>565.90890000000002</v>
      </c>
      <c r="W1578" t="s">
        <v>1829</v>
      </c>
    </row>
    <row r="1579" spans="1:23">
      <c r="A1579" s="27">
        <v>45457</v>
      </c>
      <c r="B1579" t="s">
        <v>517</v>
      </c>
      <c r="C1579" t="s">
        <v>1680</v>
      </c>
      <c r="D1579" t="s">
        <v>3926</v>
      </c>
      <c r="E1579" t="s">
        <v>1558</v>
      </c>
      <c r="F1579" t="s">
        <v>3861</v>
      </c>
      <c r="G1579" t="s">
        <v>1605</v>
      </c>
      <c r="H1579" t="s">
        <v>1752</v>
      </c>
      <c r="I1579" t="s">
        <v>1753</v>
      </c>
      <c r="J1579" t="s">
        <v>1754</v>
      </c>
      <c r="K1579" t="s">
        <v>1755</v>
      </c>
      <c r="L1579" t="s">
        <v>1756</v>
      </c>
      <c r="M1579" t="s">
        <v>518</v>
      </c>
      <c r="N1579">
        <v>35</v>
      </c>
      <c r="O1579" t="s">
        <v>16</v>
      </c>
      <c r="P1579" t="s">
        <v>31</v>
      </c>
      <c r="Q1579" t="s">
        <v>171</v>
      </c>
      <c r="R1579" t="s">
        <v>12</v>
      </c>
      <c r="S1579">
        <v>1</v>
      </c>
      <c r="T1579">
        <v>570.52</v>
      </c>
      <c r="U1579">
        <v>0</v>
      </c>
      <c r="V1579">
        <v>570.52</v>
      </c>
      <c r="W1579" t="s">
        <v>1826</v>
      </c>
    </row>
    <row r="1580" spans="1:23">
      <c r="A1580" s="27">
        <v>45458</v>
      </c>
      <c r="B1580" t="s">
        <v>646</v>
      </c>
      <c r="C1580" t="s">
        <v>1562</v>
      </c>
      <c r="D1580" t="s">
        <v>3853</v>
      </c>
      <c r="E1580" t="s">
        <v>1563</v>
      </c>
      <c r="F1580" t="s">
        <v>3854</v>
      </c>
      <c r="G1580" t="s">
        <v>1697</v>
      </c>
      <c r="H1580" t="s">
        <v>1757</v>
      </c>
      <c r="I1580" t="s">
        <v>1758</v>
      </c>
      <c r="J1580" t="s">
        <v>1759</v>
      </c>
      <c r="K1580" t="s">
        <v>1760</v>
      </c>
      <c r="L1580" t="s">
        <v>1756</v>
      </c>
      <c r="M1580" t="s">
        <v>647</v>
      </c>
      <c r="N1580">
        <v>45</v>
      </c>
      <c r="O1580" t="s">
        <v>16</v>
      </c>
      <c r="P1580" t="s">
        <v>31</v>
      </c>
      <c r="Q1580" t="s">
        <v>171</v>
      </c>
      <c r="R1580" t="s">
        <v>12</v>
      </c>
      <c r="S1580">
        <v>4</v>
      </c>
      <c r="T1580">
        <v>167.83</v>
      </c>
      <c r="U1580">
        <v>0.15</v>
      </c>
      <c r="V1580">
        <v>570.62200000000007</v>
      </c>
      <c r="W1580" t="s">
        <v>1826</v>
      </c>
    </row>
    <row r="1581" spans="1:23">
      <c r="A1581" s="27">
        <v>45459</v>
      </c>
      <c r="B1581" t="s">
        <v>490</v>
      </c>
      <c r="C1581" t="s">
        <v>1686</v>
      </c>
      <c r="D1581" t="s">
        <v>3930</v>
      </c>
      <c r="E1581" t="s">
        <v>1547</v>
      </c>
      <c r="F1581" t="s">
        <v>3846</v>
      </c>
      <c r="G1581" t="s">
        <v>1627</v>
      </c>
      <c r="H1581" t="s">
        <v>1773</v>
      </c>
      <c r="I1581" t="s">
        <v>1774</v>
      </c>
      <c r="J1581" t="s">
        <v>1759</v>
      </c>
      <c r="K1581" t="s">
        <v>1775</v>
      </c>
      <c r="L1581" t="s">
        <v>1765</v>
      </c>
      <c r="M1581" t="s">
        <v>491</v>
      </c>
      <c r="N1581">
        <v>46</v>
      </c>
      <c r="O1581" t="s">
        <v>9</v>
      </c>
      <c r="P1581" t="s">
        <v>31</v>
      </c>
      <c r="Q1581" t="s">
        <v>39</v>
      </c>
      <c r="R1581" t="s">
        <v>12</v>
      </c>
      <c r="S1581">
        <v>1</v>
      </c>
      <c r="T1581">
        <v>815.53</v>
      </c>
      <c r="U1581">
        <v>0.3</v>
      </c>
      <c r="V1581">
        <v>570.87099999999998</v>
      </c>
      <c r="W1581" t="s">
        <v>1826</v>
      </c>
    </row>
    <row r="1582" spans="1:23">
      <c r="A1582" s="27">
        <v>45459</v>
      </c>
      <c r="B1582" t="s">
        <v>532</v>
      </c>
      <c r="C1582" t="s">
        <v>1592</v>
      </c>
      <c r="D1582" t="s">
        <v>3876</v>
      </c>
      <c r="E1582" t="s">
        <v>1566</v>
      </c>
      <c r="F1582" t="s">
        <v>3872</v>
      </c>
      <c r="G1582" t="s">
        <v>1743</v>
      </c>
      <c r="H1582" t="s">
        <v>1752</v>
      </c>
      <c r="I1582" t="s">
        <v>1753</v>
      </c>
      <c r="J1582" t="s">
        <v>1754</v>
      </c>
      <c r="K1582" t="s">
        <v>1755</v>
      </c>
      <c r="L1582" t="s">
        <v>1756</v>
      </c>
      <c r="M1582" t="s">
        <v>533</v>
      </c>
      <c r="N1582">
        <v>46</v>
      </c>
      <c r="O1582" t="s">
        <v>16</v>
      </c>
      <c r="P1582" t="s">
        <v>31</v>
      </c>
      <c r="Q1582" t="s">
        <v>133</v>
      </c>
      <c r="R1582" t="s">
        <v>12</v>
      </c>
      <c r="S1582">
        <v>1</v>
      </c>
      <c r="T1582">
        <v>588.92999999999995</v>
      </c>
      <c r="U1582">
        <v>0.03</v>
      </c>
      <c r="V1582">
        <v>571.26209999999992</v>
      </c>
      <c r="W1582" t="s">
        <v>1826</v>
      </c>
    </row>
    <row r="1583" spans="1:23">
      <c r="A1583" s="27">
        <v>45461</v>
      </c>
      <c r="B1583" t="s">
        <v>651</v>
      </c>
      <c r="C1583" t="s">
        <v>1644</v>
      </c>
      <c r="D1583" t="s">
        <v>3907</v>
      </c>
      <c r="E1583" t="s">
        <v>1563</v>
      </c>
      <c r="F1583" t="s">
        <v>3848</v>
      </c>
      <c r="G1583" t="s">
        <v>1689</v>
      </c>
      <c r="H1583" t="s">
        <v>1804</v>
      </c>
      <c r="I1583" t="s">
        <v>1805</v>
      </c>
      <c r="J1583" t="s">
        <v>1784</v>
      </c>
      <c r="K1583" t="s">
        <v>1806</v>
      </c>
      <c r="L1583" t="s">
        <v>1756</v>
      </c>
      <c r="M1583" t="s">
        <v>652</v>
      </c>
      <c r="N1583">
        <v>46</v>
      </c>
      <c r="O1583" t="s">
        <v>9</v>
      </c>
      <c r="P1583" t="s">
        <v>31</v>
      </c>
      <c r="Q1583" t="s">
        <v>254</v>
      </c>
      <c r="R1583" t="s">
        <v>12</v>
      </c>
      <c r="S1583">
        <v>1</v>
      </c>
      <c r="T1583">
        <v>775.84</v>
      </c>
      <c r="U1583">
        <v>0.26</v>
      </c>
      <c r="V1583">
        <v>574.12160000000006</v>
      </c>
      <c r="W1583" t="s">
        <v>1829</v>
      </c>
    </row>
    <row r="1584" spans="1:23">
      <c r="A1584" s="27">
        <v>45462</v>
      </c>
      <c r="B1584" t="s">
        <v>481</v>
      </c>
      <c r="C1584" t="s">
        <v>1570</v>
      </c>
      <c r="D1584" t="s">
        <v>3859</v>
      </c>
      <c r="E1584" t="s">
        <v>1563</v>
      </c>
      <c r="F1584" t="s">
        <v>3848</v>
      </c>
      <c r="G1584" t="s">
        <v>1711</v>
      </c>
      <c r="H1584" t="s">
        <v>1766</v>
      </c>
      <c r="I1584" t="s">
        <v>1767</v>
      </c>
      <c r="J1584" t="s">
        <v>1759</v>
      </c>
      <c r="K1584" t="s">
        <v>1768</v>
      </c>
      <c r="L1584" t="s">
        <v>1765</v>
      </c>
      <c r="M1584" t="s">
        <v>482</v>
      </c>
      <c r="N1584">
        <v>37</v>
      </c>
      <c r="O1584" t="s">
        <v>9</v>
      </c>
      <c r="P1584" t="s">
        <v>31</v>
      </c>
      <c r="Q1584" t="s">
        <v>845</v>
      </c>
      <c r="R1584" t="s">
        <v>12</v>
      </c>
      <c r="S1584">
        <v>3</v>
      </c>
      <c r="T1584">
        <v>250.14</v>
      </c>
      <c r="U1584">
        <v>0.23</v>
      </c>
      <c r="V1584">
        <v>577.82339999999999</v>
      </c>
      <c r="W1584" t="s">
        <v>1829</v>
      </c>
    </row>
    <row r="1585" spans="1:23">
      <c r="A1585" s="27">
        <v>45465</v>
      </c>
      <c r="B1585" t="s">
        <v>1077</v>
      </c>
      <c r="C1585" t="s">
        <v>1626</v>
      </c>
      <c r="D1585" t="s">
        <v>3896</v>
      </c>
      <c r="E1585" t="s">
        <v>1563</v>
      </c>
      <c r="F1585" t="s">
        <v>3897</v>
      </c>
      <c r="G1585" t="s">
        <v>1583</v>
      </c>
      <c r="H1585" t="s">
        <v>1773</v>
      </c>
      <c r="I1585" t="s">
        <v>1774</v>
      </c>
      <c r="J1585" t="s">
        <v>1759</v>
      </c>
      <c r="K1585" t="s">
        <v>1775</v>
      </c>
      <c r="L1585" t="s">
        <v>1765</v>
      </c>
      <c r="M1585" t="s">
        <v>1078</v>
      </c>
      <c r="N1585">
        <v>38</v>
      </c>
      <c r="O1585" t="s">
        <v>9</v>
      </c>
      <c r="P1585" t="s">
        <v>31</v>
      </c>
      <c r="Q1585" t="s">
        <v>163</v>
      </c>
      <c r="R1585" t="s">
        <v>12</v>
      </c>
      <c r="S1585">
        <v>1</v>
      </c>
      <c r="T1585">
        <v>702.27</v>
      </c>
      <c r="U1585">
        <v>0.17</v>
      </c>
      <c r="V1585">
        <v>582.88409999999999</v>
      </c>
      <c r="W1585" t="s">
        <v>1826</v>
      </c>
    </row>
    <row r="1586" spans="1:23">
      <c r="A1586" s="27">
        <v>45466</v>
      </c>
      <c r="B1586" t="s">
        <v>353</v>
      </c>
      <c r="C1586" t="s">
        <v>1592</v>
      </c>
      <c r="D1586" t="s">
        <v>3876</v>
      </c>
      <c r="E1586" t="s">
        <v>1566</v>
      </c>
      <c r="F1586" t="s">
        <v>3872</v>
      </c>
      <c r="G1586" t="s">
        <v>1681</v>
      </c>
      <c r="H1586" t="s">
        <v>1810</v>
      </c>
      <c r="I1586" t="s">
        <v>1811</v>
      </c>
      <c r="J1586" t="s">
        <v>1754</v>
      </c>
      <c r="K1586" t="s">
        <v>1812</v>
      </c>
      <c r="L1586" t="s">
        <v>1756</v>
      </c>
      <c r="M1586" t="s">
        <v>354</v>
      </c>
      <c r="N1586">
        <v>35</v>
      </c>
      <c r="O1586" t="s">
        <v>9</v>
      </c>
      <c r="P1586" t="s">
        <v>31</v>
      </c>
      <c r="Q1586" t="s">
        <v>434</v>
      </c>
      <c r="R1586" t="s">
        <v>12</v>
      </c>
      <c r="S1586">
        <v>1</v>
      </c>
      <c r="T1586">
        <v>678.2</v>
      </c>
      <c r="U1586">
        <v>0.14000000000000001</v>
      </c>
      <c r="V1586">
        <v>583.25200000000007</v>
      </c>
      <c r="W1586" t="s">
        <v>1824</v>
      </c>
    </row>
    <row r="1587" spans="1:23">
      <c r="A1587" s="27">
        <v>45467</v>
      </c>
      <c r="B1587" t="s">
        <v>150</v>
      </c>
      <c r="C1587" t="s">
        <v>1680</v>
      </c>
      <c r="D1587" t="s">
        <v>3926</v>
      </c>
      <c r="E1587" t="s">
        <v>1558</v>
      </c>
      <c r="F1587" t="s">
        <v>3861</v>
      </c>
      <c r="G1587" t="s">
        <v>1613</v>
      </c>
      <c r="H1587" t="s">
        <v>1773</v>
      </c>
      <c r="I1587" t="s">
        <v>1774</v>
      </c>
      <c r="J1587" t="s">
        <v>1759</v>
      </c>
      <c r="K1587" t="s">
        <v>1775</v>
      </c>
      <c r="L1587" t="s">
        <v>1765</v>
      </c>
      <c r="M1587" t="s">
        <v>151</v>
      </c>
      <c r="N1587">
        <v>35</v>
      </c>
      <c r="O1587" t="s">
        <v>16</v>
      </c>
      <c r="P1587" t="s">
        <v>31</v>
      </c>
      <c r="Q1587" t="s">
        <v>317</v>
      </c>
      <c r="R1587" t="s">
        <v>12</v>
      </c>
      <c r="S1587">
        <v>2</v>
      </c>
      <c r="T1587">
        <v>397.63</v>
      </c>
      <c r="U1587">
        <v>0.26</v>
      </c>
      <c r="V1587">
        <v>588.49239999999998</v>
      </c>
      <c r="W1587" t="s">
        <v>1826</v>
      </c>
    </row>
    <row r="1588" spans="1:23">
      <c r="A1588" s="27">
        <v>45472</v>
      </c>
      <c r="B1588" t="s">
        <v>1181</v>
      </c>
      <c r="C1588" t="s">
        <v>1578</v>
      </c>
      <c r="D1588" t="s">
        <v>3865</v>
      </c>
      <c r="E1588" t="s">
        <v>1563</v>
      </c>
      <c r="F1588" t="s">
        <v>3866</v>
      </c>
      <c r="G1588" t="s">
        <v>1647</v>
      </c>
      <c r="H1588" t="s">
        <v>1810</v>
      </c>
      <c r="I1588" t="s">
        <v>1811</v>
      </c>
      <c r="J1588" t="s">
        <v>1754</v>
      </c>
      <c r="K1588" t="s">
        <v>1812</v>
      </c>
      <c r="L1588" t="s">
        <v>1756</v>
      </c>
      <c r="M1588" t="s">
        <v>1182</v>
      </c>
      <c r="N1588">
        <v>44</v>
      </c>
      <c r="O1588" t="s">
        <v>16</v>
      </c>
      <c r="P1588" t="s">
        <v>31</v>
      </c>
      <c r="Q1588" t="s">
        <v>156</v>
      </c>
      <c r="R1588" t="s">
        <v>12</v>
      </c>
      <c r="S1588">
        <v>3</v>
      </c>
      <c r="T1588">
        <v>197.93</v>
      </c>
      <c r="U1588">
        <v>0</v>
      </c>
      <c r="V1588">
        <v>593.79</v>
      </c>
      <c r="W1588" t="s">
        <v>1826</v>
      </c>
    </row>
    <row r="1589" spans="1:23">
      <c r="A1589" s="27">
        <v>45474</v>
      </c>
      <c r="B1589" t="s">
        <v>550</v>
      </c>
      <c r="C1589" t="s">
        <v>1674</v>
      </c>
      <c r="D1589" t="s">
        <v>3923</v>
      </c>
      <c r="E1589" t="s">
        <v>1558</v>
      </c>
      <c r="F1589" t="s">
        <v>3850</v>
      </c>
      <c r="G1589" t="s">
        <v>1683</v>
      </c>
      <c r="H1589" t="s">
        <v>1807</v>
      </c>
      <c r="I1589" t="s">
        <v>1808</v>
      </c>
      <c r="J1589" t="s">
        <v>1759</v>
      </c>
      <c r="K1589" t="s">
        <v>1809</v>
      </c>
      <c r="L1589" t="s">
        <v>1756</v>
      </c>
      <c r="M1589" t="s">
        <v>551</v>
      </c>
      <c r="N1589">
        <v>47</v>
      </c>
      <c r="O1589" t="s">
        <v>16</v>
      </c>
      <c r="P1589" t="s">
        <v>31</v>
      </c>
      <c r="Q1589" t="s">
        <v>47</v>
      </c>
      <c r="R1589" t="s">
        <v>12</v>
      </c>
      <c r="S1589">
        <v>4</v>
      </c>
      <c r="T1589">
        <v>194.67</v>
      </c>
      <c r="U1589">
        <v>0.23</v>
      </c>
      <c r="V1589">
        <v>599.58359999999993</v>
      </c>
      <c r="W1589" t="s">
        <v>1824</v>
      </c>
    </row>
    <row r="1590" spans="1:23">
      <c r="A1590" s="27">
        <v>45475</v>
      </c>
      <c r="B1590" t="s">
        <v>693</v>
      </c>
      <c r="C1590" t="s">
        <v>1744</v>
      </c>
      <c r="D1590" t="s">
        <v>3959</v>
      </c>
      <c r="E1590" t="s">
        <v>1563</v>
      </c>
      <c r="F1590" t="s">
        <v>3854</v>
      </c>
      <c r="G1590" t="s">
        <v>1715</v>
      </c>
      <c r="H1590" t="s">
        <v>1782</v>
      </c>
      <c r="I1590" t="s">
        <v>1783</v>
      </c>
      <c r="J1590" t="s">
        <v>1784</v>
      </c>
      <c r="K1590" t="s">
        <v>1785</v>
      </c>
      <c r="L1590" t="s">
        <v>1772</v>
      </c>
      <c r="M1590" t="s">
        <v>694</v>
      </c>
      <c r="N1590">
        <v>42</v>
      </c>
      <c r="O1590" t="s">
        <v>16</v>
      </c>
      <c r="P1590" t="s">
        <v>31</v>
      </c>
      <c r="Q1590" t="s">
        <v>588</v>
      </c>
      <c r="R1590" t="s">
        <v>12</v>
      </c>
      <c r="S1590">
        <v>4</v>
      </c>
      <c r="T1590">
        <v>156.16</v>
      </c>
      <c r="U1590">
        <v>0</v>
      </c>
      <c r="V1590">
        <v>599.65440000000001</v>
      </c>
      <c r="W1590" t="s">
        <v>1829</v>
      </c>
    </row>
    <row r="1591" spans="1:23">
      <c r="A1591" s="27">
        <v>45475</v>
      </c>
      <c r="B1591" t="s">
        <v>338</v>
      </c>
      <c r="C1591" t="s">
        <v>1648</v>
      </c>
      <c r="D1591" t="s">
        <v>3910</v>
      </c>
      <c r="E1591" t="s">
        <v>1566</v>
      </c>
      <c r="F1591" t="s">
        <v>3856</v>
      </c>
      <c r="G1591" t="s">
        <v>1641</v>
      </c>
      <c r="H1591" t="s">
        <v>1761</v>
      </c>
      <c r="I1591" t="s">
        <v>1762</v>
      </c>
      <c r="J1591" t="s">
        <v>1763</v>
      </c>
      <c r="K1591" t="s">
        <v>1764</v>
      </c>
      <c r="L1591" t="s">
        <v>1765</v>
      </c>
      <c r="M1591" t="s">
        <v>339</v>
      </c>
      <c r="N1591">
        <v>43</v>
      </c>
      <c r="O1591" t="s">
        <v>16</v>
      </c>
      <c r="P1591" t="s">
        <v>31</v>
      </c>
      <c r="Q1591" t="s">
        <v>117</v>
      </c>
      <c r="R1591" t="s">
        <v>12</v>
      </c>
      <c r="S1591">
        <v>1</v>
      </c>
      <c r="T1591">
        <v>823.26</v>
      </c>
      <c r="U1591">
        <v>0.27</v>
      </c>
      <c r="V1591">
        <v>600.97979999999995</v>
      </c>
      <c r="W1591" t="s">
        <v>1829</v>
      </c>
    </row>
    <row r="1592" spans="1:23">
      <c r="A1592" s="27">
        <v>45477</v>
      </c>
      <c r="B1592" t="s">
        <v>1166</v>
      </c>
      <c r="C1592" t="s">
        <v>1692</v>
      </c>
      <c r="D1592" t="s">
        <v>3933</v>
      </c>
      <c r="E1592" t="s">
        <v>1566</v>
      </c>
      <c r="F1592" t="s">
        <v>3856</v>
      </c>
      <c r="G1592" t="s">
        <v>1737</v>
      </c>
      <c r="H1592" t="s">
        <v>1779</v>
      </c>
      <c r="I1592" t="s">
        <v>1780</v>
      </c>
      <c r="J1592" t="s">
        <v>1763</v>
      </c>
      <c r="K1592" t="s">
        <v>1781</v>
      </c>
      <c r="L1592" t="s">
        <v>1772</v>
      </c>
      <c r="M1592" t="s">
        <v>1167</v>
      </c>
      <c r="N1592">
        <v>37</v>
      </c>
      <c r="O1592" t="s">
        <v>16</v>
      </c>
      <c r="P1592" t="s">
        <v>31</v>
      </c>
      <c r="Q1592" t="s">
        <v>250</v>
      </c>
      <c r="R1592" t="s">
        <v>12</v>
      </c>
      <c r="S1592">
        <v>2</v>
      </c>
      <c r="T1592">
        <v>343.42</v>
      </c>
      <c r="U1592">
        <v>0.12</v>
      </c>
      <c r="V1592">
        <v>604.41920000000005</v>
      </c>
      <c r="W1592" t="s">
        <v>1824</v>
      </c>
    </row>
    <row r="1593" spans="1:23">
      <c r="A1593" s="27">
        <v>45478</v>
      </c>
      <c r="B1593" t="s">
        <v>1220</v>
      </c>
      <c r="C1593" t="s">
        <v>1557</v>
      </c>
      <c r="D1593" t="s">
        <v>3849</v>
      </c>
      <c r="E1593" t="s">
        <v>1558</v>
      </c>
      <c r="F1593" t="s">
        <v>3850</v>
      </c>
      <c r="G1593" t="s">
        <v>1591</v>
      </c>
      <c r="H1593" t="s">
        <v>1807</v>
      </c>
      <c r="I1593" t="s">
        <v>1808</v>
      </c>
      <c r="J1593" t="s">
        <v>1759</v>
      </c>
      <c r="K1593" t="s">
        <v>1809</v>
      </c>
      <c r="L1593" t="s">
        <v>1756</v>
      </c>
      <c r="M1593" t="s">
        <v>1221</v>
      </c>
      <c r="N1593">
        <v>40</v>
      </c>
      <c r="O1593" t="s">
        <v>16</v>
      </c>
      <c r="P1593" t="s">
        <v>31</v>
      </c>
      <c r="Q1593" t="s">
        <v>201</v>
      </c>
      <c r="R1593" t="s">
        <v>12</v>
      </c>
      <c r="S1593">
        <v>1</v>
      </c>
      <c r="T1593">
        <v>631</v>
      </c>
      <c r="U1593">
        <v>0.04</v>
      </c>
      <c r="V1593">
        <v>605.76</v>
      </c>
      <c r="W1593" t="s">
        <v>1829</v>
      </c>
    </row>
    <row r="1594" spans="1:23">
      <c r="A1594" s="27">
        <v>45478</v>
      </c>
      <c r="B1594" t="s">
        <v>1368</v>
      </c>
      <c r="C1594" t="s">
        <v>1640</v>
      </c>
      <c r="D1594" t="s">
        <v>3904</v>
      </c>
      <c r="E1594" t="s">
        <v>1547</v>
      </c>
      <c r="F1594" t="s">
        <v>3843</v>
      </c>
      <c r="G1594" t="s">
        <v>1715</v>
      </c>
      <c r="H1594" t="s">
        <v>1782</v>
      </c>
      <c r="I1594" t="s">
        <v>1783</v>
      </c>
      <c r="J1594" t="s">
        <v>1784</v>
      </c>
      <c r="K1594" t="s">
        <v>1785</v>
      </c>
      <c r="L1594" t="s">
        <v>1772</v>
      </c>
      <c r="M1594" t="s">
        <v>1369</v>
      </c>
      <c r="N1594">
        <v>42</v>
      </c>
      <c r="O1594" t="s">
        <v>16</v>
      </c>
      <c r="P1594" t="s">
        <v>31</v>
      </c>
      <c r="Q1594" t="s">
        <v>233</v>
      </c>
      <c r="R1594" t="s">
        <v>12</v>
      </c>
      <c r="S1594">
        <v>1</v>
      </c>
      <c r="T1594">
        <v>681.72</v>
      </c>
      <c r="U1594">
        <v>0.11</v>
      </c>
      <c r="V1594">
        <v>606.73080000000004</v>
      </c>
      <c r="W1594" t="s">
        <v>1826</v>
      </c>
    </row>
    <row r="1595" spans="1:23">
      <c r="A1595" s="27">
        <v>45478</v>
      </c>
      <c r="B1595" t="s">
        <v>278</v>
      </c>
      <c r="C1595" t="s">
        <v>1620</v>
      </c>
      <c r="D1595" t="s">
        <v>3892</v>
      </c>
      <c r="E1595" t="s">
        <v>1547</v>
      </c>
      <c r="F1595" t="s">
        <v>3841</v>
      </c>
      <c r="G1595" t="s">
        <v>1633</v>
      </c>
      <c r="H1595" t="s">
        <v>1752</v>
      </c>
      <c r="I1595" t="s">
        <v>1753</v>
      </c>
      <c r="J1595" t="s">
        <v>1754</v>
      </c>
      <c r="K1595" t="s">
        <v>1755</v>
      </c>
      <c r="L1595" t="s">
        <v>1756</v>
      </c>
      <c r="M1595" t="s">
        <v>279</v>
      </c>
      <c r="N1595">
        <v>37</v>
      </c>
      <c r="O1595" t="s">
        <v>9</v>
      </c>
      <c r="P1595" t="s">
        <v>31</v>
      </c>
      <c r="Q1595" t="s">
        <v>194</v>
      </c>
      <c r="R1595" t="s">
        <v>12</v>
      </c>
      <c r="S1595">
        <v>2</v>
      </c>
      <c r="T1595">
        <v>324.18</v>
      </c>
      <c r="U1595">
        <v>0.06</v>
      </c>
      <c r="V1595">
        <v>609.45839999999998</v>
      </c>
      <c r="W1595" t="s">
        <v>1826</v>
      </c>
    </row>
    <row r="1596" spans="1:23">
      <c r="A1596" s="27">
        <v>45478</v>
      </c>
      <c r="B1596" t="s">
        <v>1157</v>
      </c>
      <c r="C1596" t="s">
        <v>1622</v>
      </c>
      <c r="D1596" t="s">
        <v>3893</v>
      </c>
      <c r="E1596" t="s">
        <v>1547</v>
      </c>
      <c r="F1596" t="s">
        <v>3894</v>
      </c>
      <c r="G1596" t="s">
        <v>1667</v>
      </c>
      <c r="H1596" t="s">
        <v>1804</v>
      </c>
      <c r="I1596" t="s">
        <v>1805</v>
      </c>
      <c r="J1596" t="s">
        <v>1784</v>
      </c>
      <c r="K1596" t="s">
        <v>1806</v>
      </c>
      <c r="L1596" t="s">
        <v>1756</v>
      </c>
      <c r="M1596" t="s">
        <v>1158</v>
      </c>
      <c r="N1596">
        <v>45</v>
      </c>
      <c r="O1596" t="s">
        <v>9</v>
      </c>
      <c r="P1596" t="s">
        <v>31</v>
      </c>
      <c r="Q1596" t="s">
        <v>140</v>
      </c>
      <c r="R1596" t="s">
        <v>12</v>
      </c>
      <c r="S1596">
        <v>1</v>
      </c>
      <c r="T1596">
        <v>628.98</v>
      </c>
      <c r="U1596">
        <v>0.03</v>
      </c>
      <c r="V1596">
        <v>610.11059999999998</v>
      </c>
      <c r="W1596" t="s">
        <v>1829</v>
      </c>
    </row>
    <row r="1597" spans="1:23">
      <c r="A1597" s="27">
        <v>45480</v>
      </c>
      <c r="B1597" t="s">
        <v>693</v>
      </c>
      <c r="C1597" t="s">
        <v>1551</v>
      </c>
      <c r="D1597" t="s">
        <v>3844</v>
      </c>
      <c r="E1597" t="s">
        <v>1547</v>
      </c>
      <c r="F1597" t="s">
        <v>3843</v>
      </c>
      <c r="G1597" t="s">
        <v>1741</v>
      </c>
      <c r="H1597" t="s">
        <v>1797</v>
      </c>
      <c r="I1597" t="s">
        <v>1798</v>
      </c>
      <c r="J1597" t="s">
        <v>1754</v>
      </c>
      <c r="K1597" t="s">
        <v>129</v>
      </c>
      <c r="L1597" t="s">
        <v>1756</v>
      </c>
      <c r="M1597" t="s">
        <v>694</v>
      </c>
      <c r="N1597">
        <v>42</v>
      </c>
      <c r="O1597" t="s">
        <v>16</v>
      </c>
      <c r="P1597" t="s">
        <v>31</v>
      </c>
      <c r="Q1597" t="s">
        <v>30</v>
      </c>
      <c r="R1597" t="s">
        <v>12</v>
      </c>
      <c r="S1597">
        <v>1</v>
      </c>
      <c r="T1597">
        <v>830.42</v>
      </c>
      <c r="U1597">
        <v>0.26</v>
      </c>
      <c r="V1597">
        <v>614.51080000000002</v>
      </c>
      <c r="W1597" t="s">
        <v>1824</v>
      </c>
    </row>
    <row r="1598" spans="1:23">
      <c r="A1598" s="27">
        <v>45481</v>
      </c>
      <c r="B1598" t="s">
        <v>278</v>
      </c>
      <c r="C1598" t="s">
        <v>1582</v>
      </c>
      <c r="D1598" t="s">
        <v>3869</v>
      </c>
      <c r="E1598" t="s">
        <v>1566</v>
      </c>
      <c r="F1598" t="s">
        <v>3848</v>
      </c>
      <c r="G1598" t="s">
        <v>1731</v>
      </c>
      <c r="H1598" t="s">
        <v>1799</v>
      </c>
      <c r="I1598" t="s">
        <v>1800</v>
      </c>
      <c r="J1598" t="s">
        <v>1763</v>
      </c>
      <c r="K1598" t="s">
        <v>207</v>
      </c>
      <c r="L1598" t="s">
        <v>1765</v>
      </c>
      <c r="M1598" t="s">
        <v>279</v>
      </c>
      <c r="N1598">
        <v>37</v>
      </c>
      <c r="O1598" t="s">
        <v>9</v>
      </c>
      <c r="P1598" t="s">
        <v>31</v>
      </c>
      <c r="Q1598" t="s">
        <v>113</v>
      </c>
      <c r="R1598" t="s">
        <v>12</v>
      </c>
      <c r="S1598">
        <v>1</v>
      </c>
      <c r="T1598">
        <v>878.69</v>
      </c>
      <c r="U1598">
        <v>0.3</v>
      </c>
      <c r="V1598">
        <v>615.08299999999997</v>
      </c>
      <c r="W1598" t="s">
        <v>1826</v>
      </c>
    </row>
    <row r="1599" spans="1:23">
      <c r="A1599" s="27">
        <v>45482</v>
      </c>
      <c r="B1599" t="s">
        <v>444</v>
      </c>
      <c r="C1599" t="s">
        <v>1730</v>
      </c>
      <c r="D1599" t="s">
        <v>3952</v>
      </c>
      <c r="E1599" t="s">
        <v>1547</v>
      </c>
      <c r="F1599" t="s">
        <v>3894</v>
      </c>
      <c r="G1599" t="s">
        <v>1615</v>
      </c>
      <c r="H1599" t="s">
        <v>1792</v>
      </c>
      <c r="I1599" t="s">
        <v>1793</v>
      </c>
      <c r="J1599" t="s">
        <v>1763</v>
      </c>
      <c r="K1599" t="s">
        <v>395</v>
      </c>
      <c r="L1599" t="s">
        <v>1772</v>
      </c>
      <c r="M1599" t="s">
        <v>445</v>
      </c>
      <c r="N1599">
        <v>43</v>
      </c>
      <c r="O1599" t="s">
        <v>16</v>
      </c>
      <c r="P1599" t="s">
        <v>31</v>
      </c>
      <c r="Q1599" t="s">
        <v>22</v>
      </c>
      <c r="R1599" t="s">
        <v>12</v>
      </c>
      <c r="S1599">
        <v>4</v>
      </c>
      <c r="T1599">
        <v>202.46</v>
      </c>
      <c r="U1599">
        <v>0.24</v>
      </c>
      <c r="V1599">
        <v>615.47840000000008</v>
      </c>
      <c r="W1599" t="s">
        <v>1826</v>
      </c>
    </row>
    <row r="1600" spans="1:23">
      <c r="A1600" s="27">
        <v>45482</v>
      </c>
      <c r="B1600" t="s">
        <v>1492</v>
      </c>
      <c r="C1600" t="s">
        <v>1724</v>
      </c>
      <c r="D1600" t="s">
        <v>3949</v>
      </c>
      <c r="E1600" t="s">
        <v>1566</v>
      </c>
      <c r="F1600" t="s">
        <v>3848</v>
      </c>
      <c r="G1600" t="s">
        <v>1627</v>
      </c>
      <c r="H1600" t="s">
        <v>1789</v>
      </c>
      <c r="I1600" t="s">
        <v>1790</v>
      </c>
      <c r="J1600" t="s">
        <v>1754</v>
      </c>
      <c r="K1600" t="s">
        <v>1791</v>
      </c>
      <c r="L1600" t="s">
        <v>1772</v>
      </c>
      <c r="M1600" t="s">
        <v>1493</v>
      </c>
      <c r="N1600">
        <v>46</v>
      </c>
      <c r="O1600" t="s">
        <v>16</v>
      </c>
      <c r="P1600" t="s">
        <v>31</v>
      </c>
      <c r="Q1600" t="s">
        <v>163</v>
      </c>
      <c r="R1600" t="s">
        <v>12</v>
      </c>
      <c r="S1600">
        <v>4</v>
      </c>
      <c r="T1600">
        <v>216.81</v>
      </c>
      <c r="U1600">
        <v>0.28999999999999998</v>
      </c>
      <c r="V1600">
        <v>615.74040000000002</v>
      </c>
      <c r="W1600" t="s">
        <v>1824</v>
      </c>
    </row>
    <row r="1601" spans="1:23">
      <c r="A1601" s="27">
        <v>45483</v>
      </c>
      <c r="B1601" t="s">
        <v>669</v>
      </c>
      <c r="C1601" t="s">
        <v>1692</v>
      </c>
      <c r="D1601" t="s">
        <v>3933</v>
      </c>
      <c r="E1601" t="s">
        <v>1566</v>
      </c>
      <c r="F1601" t="s">
        <v>3856</v>
      </c>
      <c r="G1601" t="s">
        <v>1687</v>
      </c>
      <c r="H1601" t="s">
        <v>1786</v>
      </c>
      <c r="I1601" t="s">
        <v>1787</v>
      </c>
      <c r="J1601" t="s">
        <v>1763</v>
      </c>
      <c r="K1601" t="s">
        <v>1788</v>
      </c>
      <c r="L1601" t="s">
        <v>1756</v>
      </c>
      <c r="M1601" t="s">
        <v>670</v>
      </c>
      <c r="N1601">
        <v>44</v>
      </c>
      <c r="O1601" t="s">
        <v>16</v>
      </c>
      <c r="P1601" t="s">
        <v>31</v>
      </c>
      <c r="Q1601" t="s">
        <v>171</v>
      </c>
      <c r="R1601" t="s">
        <v>12</v>
      </c>
      <c r="S1601">
        <v>1</v>
      </c>
      <c r="T1601">
        <v>724.74</v>
      </c>
      <c r="U1601">
        <v>0.15</v>
      </c>
      <c r="V1601">
        <v>616.029</v>
      </c>
      <c r="W1601" t="s">
        <v>1824</v>
      </c>
    </row>
    <row r="1602" spans="1:23">
      <c r="A1602" s="27">
        <v>45484</v>
      </c>
      <c r="B1602" t="s">
        <v>103</v>
      </c>
      <c r="C1602" t="s">
        <v>1650</v>
      </c>
      <c r="D1602" t="s">
        <v>3911</v>
      </c>
      <c r="E1602" t="s">
        <v>1563</v>
      </c>
      <c r="F1602" t="s">
        <v>3848</v>
      </c>
      <c r="G1602" t="s">
        <v>1545</v>
      </c>
      <c r="H1602" t="s">
        <v>1776</v>
      </c>
      <c r="I1602" t="s">
        <v>1777</v>
      </c>
      <c r="J1602" t="s">
        <v>1754</v>
      </c>
      <c r="K1602" t="s">
        <v>1778</v>
      </c>
      <c r="L1602" t="s">
        <v>1772</v>
      </c>
      <c r="M1602" t="s">
        <v>104</v>
      </c>
      <c r="N1602">
        <v>40</v>
      </c>
      <c r="O1602" t="s">
        <v>9</v>
      </c>
      <c r="P1602" t="s">
        <v>31</v>
      </c>
      <c r="Q1602" t="s">
        <v>99</v>
      </c>
      <c r="R1602" t="s">
        <v>12</v>
      </c>
      <c r="S1602">
        <v>1</v>
      </c>
      <c r="T1602">
        <v>629.09</v>
      </c>
      <c r="U1602">
        <v>0.02</v>
      </c>
      <c r="V1602">
        <v>616.50819999999999</v>
      </c>
      <c r="W1602" t="s">
        <v>1824</v>
      </c>
    </row>
    <row r="1603" spans="1:23">
      <c r="A1603" s="27">
        <v>45486</v>
      </c>
      <c r="B1603" t="s">
        <v>441</v>
      </c>
      <c r="C1603" t="s">
        <v>1598</v>
      </c>
      <c r="D1603" t="s">
        <v>3880</v>
      </c>
      <c r="E1603" t="s">
        <v>1547</v>
      </c>
      <c r="F1603" t="s">
        <v>3848</v>
      </c>
      <c r="G1603" t="s">
        <v>1556</v>
      </c>
      <c r="H1603" t="s">
        <v>1801</v>
      </c>
      <c r="I1603" t="s">
        <v>1802</v>
      </c>
      <c r="J1603" t="s">
        <v>1759</v>
      </c>
      <c r="K1603" t="s">
        <v>1803</v>
      </c>
      <c r="L1603" t="s">
        <v>1756</v>
      </c>
      <c r="M1603" t="s">
        <v>442</v>
      </c>
      <c r="N1603">
        <v>45</v>
      </c>
      <c r="O1603" t="s">
        <v>9</v>
      </c>
      <c r="P1603" t="s">
        <v>31</v>
      </c>
      <c r="Q1603" t="s">
        <v>88</v>
      </c>
      <c r="R1603" t="s">
        <v>12</v>
      </c>
      <c r="S1603">
        <v>1</v>
      </c>
      <c r="T1603">
        <v>857.35</v>
      </c>
      <c r="U1603">
        <v>0.28000000000000003</v>
      </c>
      <c r="V1603">
        <v>617.29200000000003</v>
      </c>
      <c r="W1603" t="s">
        <v>1829</v>
      </c>
    </row>
    <row r="1604" spans="1:23">
      <c r="A1604" s="27">
        <v>45486</v>
      </c>
      <c r="B1604" t="s">
        <v>444</v>
      </c>
      <c r="C1604" t="s">
        <v>1543</v>
      </c>
      <c r="D1604" t="s">
        <v>3838</v>
      </c>
      <c r="E1604" t="s">
        <v>1563</v>
      </c>
      <c r="F1604" t="s">
        <v>3839</v>
      </c>
      <c r="G1604" t="s">
        <v>1715</v>
      </c>
      <c r="H1604" t="s">
        <v>1779</v>
      </c>
      <c r="I1604" t="s">
        <v>1780</v>
      </c>
      <c r="J1604" t="s">
        <v>1763</v>
      </c>
      <c r="K1604" t="s">
        <v>1781</v>
      </c>
      <c r="L1604" t="s">
        <v>1772</v>
      </c>
      <c r="M1604" t="s">
        <v>445</v>
      </c>
      <c r="N1604">
        <v>43</v>
      </c>
      <c r="O1604" t="s">
        <v>16</v>
      </c>
      <c r="P1604" t="s">
        <v>31</v>
      </c>
      <c r="Q1604" t="s">
        <v>25</v>
      </c>
      <c r="R1604" t="s">
        <v>12</v>
      </c>
      <c r="S1604">
        <v>4</v>
      </c>
      <c r="T1604">
        <v>191.65</v>
      </c>
      <c r="U1604">
        <v>0.19</v>
      </c>
      <c r="V1604">
        <v>620.94600000000003</v>
      </c>
      <c r="W1604" t="s">
        <v>1829</v>
      </c>
    </row>
    <row r="1605" spans="1:23">
      <c r="A1605" s="27">
        <v>45489</v>
      </c>
      <c r="B1605" t="s">
        <v>202</v>
      </c>
      <c r="C1605" t="s">
        <v>1674</v>
      </c>
      <c r="D1605" t="s">
        <v>3923</v>
      </c>
      <c r="E1605" t="s">
        <v>1558</v>
      </c>
      <c r="F1605" t="s">
        <v>3850</v>
      </c>
      <c r="G1605" t="s">
        <v>1561</v>
      </c>
      <c r="H1605" t="s">
        <v>1786</v>
      </c>
      <c r="I1605" t="s">
        <v>1787</v>
      </c>
      <c r="J1605" t="s">
        <v>1763</v>
      </c>
      <c r="K1605" t="s">
        <v>1788</v>
      </c>
      <c r="L1605" t="s">
        <v>1756</v>
      </c>
      <c r="M1605" t="s">
        <v>203</v>
      </c>
      <c r="N1605">
        <v>37</v>
      </c>
      <c r="O1605" t="s">
        <v>16</v>
      </c>
      <c r="P1605" t="s">
        <v>31</v>
      </c>
      <c r="Q1605" t="s">
        <v>715</v>
      </c>
      <c r="R1605" t="s">
        <v>12</v>
      </c>
      <c r="S1605">
        <v>2</v>
      </c>
      <c r="T1605">
        <v>386.09</v>
      </c>
      <c r="U1605">
        <v>0.19</v>
      </c>
      <c r="V1605">
        <v>625.46579999999994</v>
      </c>
      <c r="W1605" t="s">
        <v>1824</v>
      </c>
    </row>
    <row r="1606" spans="1:23">
      <c r="A1606" s="27">
        <v>45490</v>
      </c>
      <c r="B1606" t="s">
        <v>202</v>
      </c>
      <c r="C1606" t="s">
        <v>1708</v>
      </c>
      <c r="D1606" t="s">
        <v>3941</v>
      </c>
      <c r="E1606" t="s">
        <v>1544</v>
      </c>
      <c r="F1606" t="s">
        <v>3858</v>
      </c>
      <c r="G1606" t="s">
        <v>1625</v>
      </c>
      <c r="H1606" t="s">
        <v>1786</v>
      </c>
      <c r="I1606" t="s">
        <v>1787</v>
      </c>
      <c r="J1606" t="s">
        <v>1763</v>
      </c>
      <c r="K1606" t="s">
        <v>1788</v>
      </c>
      <c r="L1606" t="s">
        <v>1756</v>
      </c>
      <c r="M1606" t="s">
        <v>203</v>
      </c>
      <c r="N1606">
        <v>37</v>
      </c>
      <c r="O1606" t="s">
        <v>16</v>
      </c>
      <c r="P1606" t="s">
        <v>31</v>
      </c>
      <c r="Q1606" t="s">
        <v>156</v>
      </c>
      <c r="R1606" t="s">
        <v>12</v>
      </c>
      <c r="S1606">
        <v>1</v>
      </c>
      <c r="T1606">
        <v>813.87</v>
      </c>
      <c r="U1606">
        <v>0.23</v>
      </c>
      <c r="V1606">
        <v>626.67989999999998</v>
      </c>
      <c r="W1606" t="s">
        <v>1824</v>
      </c>
    </row>
    <row r="1607" spans="1:23">
      <c r="A1607" s="27">
        <v>45491</v>
      </c>
      <c r="B1607" t="s">
        <v>663</v>
      </c>
      <c r="C1607" t="s">
        <v>1608</v>
      </c>
      <c r="D1607" t="s">
        <v>3885</v>
      </c>
      <c r="E1607" t="s">
        <v>1544</v>
      </c>
      <c r="F1607" t="s">
        <v>3858</v>
      </c>
      <c r="G1607" t="s">
        <v>1601</v>
      </c>
      <c r="H1607" t="s">
        <v>1776</v>
      </c>
      <c r="I1607" t="s">
        <v>1777</v>
      </c>
      <c r="J1607" t="s">
        <v>1754</v>
      </c>
      <c r="K1607" t="s">
        <v>1778</v>
      </c>
      <c r="L1607" t="s">
        <v>1772</v>
      </c>
      <c r="M1607" t="s">
        <v>664</v>
      </c>
      <c r="N1607">
        <v>47</v>
      </c>
      <c r="O1607" t="s">
        <v>9</v>
      </c>
      <c r="P1607" t="s">
        <v>31</v>
      </c>
      <c r="Q1607" t="s">
        <v>70</v>
      </c>
      <c r="R1607" t="s">
        <v>12</v>
      </c>
      <c r="S1607">
        <v>1</v>
      </c>
      <c r="T1607">
        <v>649.22</v>
      </c>
      <c r="U1607">
        <v>0.03</v>
      </c>
      <c r="V1607">
        <v>629.74340000000007</v>
      </c>
      <c r="W1607" t="s">
        <v>1829</v>
      </c>
    </row>
    <row r="1608" spans="1:23">
      <c r="A1608" s="27">
        <v>45495</v>
      </c>
      <c r="B1608" t="s">
        <v>1428</v>
      </c>
      <c r="C1608" t="s">
        <v>1562</v>
      </c>
      <c r="D1608" t="s">
        <v>3853</v>
      </c>
      <c r="E1608" t="s">
        <v>1563</v>
      </c>
      <c r="F1608" t="s">
        <v>3854</v>
      </c>
      <c r="G1608" t="s">
        <v>1571</v>
      </c>
      <c r="H1608" t="s">
        <v>1779</v>
      </c>
      <c r="I1608" t="s">
        <v>1780</v>
      </c>
      <c r="J1608" t="s">
        <v>1763</v>
      </c>
      <c r="K1608" t="s">
        <v>1781</v>
      </c>
      <c r="L1608" t="s">
        <v>1772</v>
      </c>
      <c r="M1608" t="s">
        <v>1429</v>
      </c>
      <c r="N1608">
        <v>36</v>
      </c>
      <c r="O1608" t="s">
        <v>16</v>
      </c>
      <c r="P1608" t="s">
        <v>31</v>
      </c>
      <c r="Q1608" t="s">
        <v>313</v>
      </c>
      <c r="R1608" t="s">
        <v>12</v>
      </c>
      <c r="S1608">
        <v>2</v>
      </c>
      <c r="T1608">
        <v>377.3</v>
      </c>
      <c r="U1608">
        <v>0.15</v>
      </c>
      <c r="V1608">
        <v>641.41</v>
      </c>
      <c r="W1608" t="s">
        <v>1824</v>
      </c>
    </row>
    <row r="1609" spans="1:23">
      <c r="A1609" s="27">
        <v>45495</v>
      </c>
      <c r="B1609" t="s">
        <v>705</v>
      </c>
      <c r="C1609" t="s">
        <v>1634</v>
      </c>
      <c r="D1609" t="s">
        <v>3901</v>
      </c>
      <c r="E1609" t="s">
        <v>1563</v>
      </c>
      <c r="F1609" t="s">
        <v>3839</v>
      </c>
      <c r="G1609" t="s">
        <v>1641</v>
      </c>
      <c r="H1609" t="s">
        <v>1813</v>
      </c>
      <c r="I1609" t="s">
        <v>1814</v>
      </c>
      <c r="J1609" t="s">
        <v>1754</v>
      </c>
      <c r="K1609" t="s">
        <v>1815</v>
      </c>
      <c r="L1609" t="s">
        <v>1772</v>
      </c>
      <c r="M1609" t="s">
        <v>706</v>
      </c>
      <c r="N1609">
        <v>42</v>
      </c>
      <c r="O1609" t="s">
        <v>9</v>
      </c>
      <c r="P1609" t="s">
        <v>31</v>
      </c>
      <c r="Q1609" t="s">
        <v>133</v>
      </c>
      <c r="R1609" t="s">
        <v>12</v>
      </c>
      <c r="S1609">
        <v>1</v>
      </c>
      <c r="T1609">
        <v>661.77</v>
      </c>
      <c r="U1609">
        <v>0.03</v>
      </c>
      <c r="V1609">
        <v>641.91689999999994</v>
      </c>
      <c r="W1609" t="s">
        <v>1829</v>
      </c>
    </row>
    <row r="1610" spans="1:23">
      <c r="A1610" s="27">
        <v>45496</v>
      </c>
      <c r="B1610" t="s">
        <v>547</v>
      </c>
      <c r="C1610" t="s">
        <v>1696</v>
      </c>
      <c r="D1610" t="s">
        <v>3935</v>
      </c>
      <c r="E1610" t="s">
        <v>1563</v>
      </c>
      <c r="F1610" t="s">
        <v>3854</v>
      </c>
      <c r="G1610" t="s">
        <v>1623</v>
      </c>
      <c r="H1610" t="s">
        <v>1789</v>
      </c>
      <c r="I1610" t="s">
        <v>1790</v>
      </c>
      <c r="J1610" t="s">
        <v>1754</v>
      </c>
      <c r="K1610" t="s">
        <v>1791</v>
      </c>
      <c r="L1610" t="s">
        <v>1772</v>
      </c>
      <c r="M1610" t="s">
        <v>548</v>
      </c>
      <c r="N1610">
        <v>39</v>
      </c>
      <c r="O1610" t="s">
        <v>16</v>
      </c>
      <c r="P1610" t="s">
        <v>31</v>
      </c>
      <c r="Q1610" t="s">
        <v>70</v>
      </c>
      <c r="R1610" t="s">
        <v>12</v>
      </c>
      <c r="S1610">
        <v>2</v>
      </c>
      <c r="T1610">
        <v>407.46</v>
      </c>
      <c r="U1610">
        <v>0.21</v>
      </c>
      <c r="V1610">
        <v>643.78679999999997</v>
      </c>
      <c r="W1610" t="s">
        <v>1826</v>
      </c>
    </row>
    <row r="1611" spans="1:23">
      <c r="A1611" s="27">
        <v>45497</v>
      </c>
      <c r="B1611" t="s">
        <v>85</v>
      </c>
      <c r="C1611" t="s">
        <v>1668</v>
      </c>
      <c r="D1611" t="s">
        <v>3920</v>
      </c>
      <c r="E1611" t="s">
        <v>1558</v>
      </c>
      <c r="F1611" t="s">
        <v>3909</v>
      </c>
      <c r="G1611" t="s">
        <v>1641</v>
      </c>
      <c r="H1611" t="s">
        <v>1757</v>
      </c>
      <c r="I1611" t="s">
        <v>1758</v>
      </c>
      <c r="J1611" t="s">
        <v>1759</v>
      </c>
      <c r="K1611" t="s">
        <v>1760</v>
      </c>
      <c r="L1611" t="s">
        <v>1756</v>
      </c>
      <c r="M1611" t="s">
        <v>86</v>
      </c>
      <c r="N1611">
        <v>46</v>
      </c>
      <c r="O1611" t="s">
        <v>16</v>
      </c>
      <c r="P1611" t="s">
        <v>31</v>
      </c>
      <c r="Q1611" t="s">
        <v>47</v>
      </c>
      <c r="R1611" t="s">
        <v>12</v>
      </c>
      <c r="S1611">
        <v>2</v>
      </c>
      <c r="T1611">
        <v>424.54</v>
      </c>
      <c r="U1611">
        <v>0.24</v>
      </c>
      <c r="V1611">
        <v>645.30080000000009</v>
      </c>
      <c r="W1611" t="s">
        <v>1826</v>
      </c>
    </row>
    <row r="1612" spans="1:23">
      <c r="A1612" s="27">
        <v>45497</v>
      </c>
      <c r="B1612" t="s">
        <v>1286</v>
      </c>
      <c r="C1612" t="s">
        <v>1553</v>
      </c>
      <c r="D1612" t="s">
        <v>3845</v>
      </c>
      <c r="E1612" t="s">
        <v>1547</v>
      </c>
      <c r="F1612" t="s">
        <v>3846</v>
      </c>
      <c r="G1612" t="s">
        <v>1713</v>
      </c>
      <c r="H1612" t="s">
        <v>1792</v>
      </c>
      <c r="I1612" t="s">
        <v>1793</v>
      </c>
      <c r="J1612" t="s">
        <v>1763</v>
      </c>
      <c r="K1612" t="s">
        <v>395</v>
      </c>
      <c r="L1612" t="s">
        <v>1772</v>
      </c>
      <c r="M1612" t="s">
        <v>1287</v>
      </c>
      <c r="N1612">
        <v>35</v>
      </c>
      <c r="O1612" t="s">
        <v>16</v>
      </c>
      <c r="P1612" t="s">
        <v>31</v>
      </c>
      <c r="Q1612" t="s">
        <v>328</v>
      </c>
      <c r="R1612" t="s">
        <v>12</v>
      </c>
      <c r="S1612">
        <v>1</v>
      </c>
      <c r="T1612">
        <v>769.4</v>
      </c>
      <c r="U1612">
        <v>0.16</v>
      </c>
      <c r="V1612">
        <v>646.29599999999994</v>
      </c>
      <c r="W1612" t="s">
        <v>1826</v>
      </c>
    </row>
    <row r="1613" spans="1:23">
      <c r="A1613" s="27">
        <v>45500</v>
      </c>
      <c r="B1613" t="s">
        <v>127</v>
      </c>
      <c r="C1613" t="s">
        <v>1668</v>
      </c>
      <c r="D1613" t="s">
        <v>3920</v>
      </c>
      <c r="E1613" t="s">
        <v>1558</v>
      </c>
      <c r="F1613" t="s">
        <v>3909</v>
      </c>
      <c r="G1613" t="s">
        <v>1556</v>
      </c>
      <c r="H1613" t="s">
        <v>1794</v>
      </c>
      <c r="I1613" t="s">
        <v>1795</v>
      </c>
      <c r="J1613" t="s">
        <v>1759</v>
      </c>
      <c r="K1613" t="s">
        <v>1796</v>
      </c>
      <c r="L1613" t="s">
        <v>1772</v>
      </c>
      <c r="M1613" t="s">
        <v>128</v>
      </c>
      <c r="N1613">
        <v>41</v>
      </c>
      <c r="O1613" t="s">
        <v>9</v>
      </c>
      <c r="P1613" t="s">
        <v>31</v>
      </c>
      <c r="Q1613" t="s">
        <v>317</v>
      </c>
      <c r="R1613" t="s">
        <v>12</v>
      </c>
      <c r="S1613">
        <v>2</v>
      </c>
      <c r="T1613">
        <v>396.9</v>
      </c>
      <c r="U1613">
        <v>0.18</v>
      </c>
      <c r="V1613">
        <v>650.91600000000005</v>
      </c>
      <c r="W1613" t="s">
        <v>1824</v>
      </c>
    </row>
    <row r="1614" spans="1:23">
      <c r="A1614" s="27">
        <v>45500</v>
      </c>
      <c r="B1614" t="s">
        <v>1355</v>
      </c>
      <c r="C1614" t="s">
        <v>1614</v>
      </c>
      <c r="D1614" t="s">
        <v>3889</v>
      </c>
      <c r="E1614" t="s">
        <v>1544</v>
      </c>
      <c r="F1614" t="s">
        <v>3864</v>
      </c>
      <c r="G1614" t="s">
        <v>1603</v>
      </c>
      <c r="H1614" t="s">
        <v>1792</v>
      </c>
      <c r="I1614" t="s">
        <v>1793</v>
      </c>
      <c r="J1614" t="s">
        <v>1763</v>
      </c>
      <c r="K1614" t="s">
        <v>395</v>
      </c>
      <c r="L1614" t="s">
        <v>1772</v>
      </c>
      <c r="M1614" t="s">
        <v>1356</v>
      </c>
      <c r="N1614">
        <v>47</v>
      </c>
      <c r="O1614" t="s">
        <v>16</v>
      </c>
      <c r="P1614" t="s">
        <v>31</v>
      </c>
      <c r="Q1614" t="s">
        <v>359</v>
      </c>
      <c r="R1614" t="s">
        <v>12</v>
      </c>
      <c r="S1614">
        <v>1</v>
      </c>
      <c r="T1614">
        <v>827.91</v>
      </c>
      <c r="U1614">
        <v>0.21</v>
      </c>
      <c r="V1614">
        <v>654.0489</v>
      </c>
      <c r="W1614" t="s">
        <v>1824</v>
      </c>
    </row>
    <row r="1615" spans="1:23">
      <c r="A1615" s="27">
        <v>45501</v>
      </c>
      <c r="B1615" t="s">
        <v>417</v>
      </c>
      <c r="C1615" t="s">
        <v>1686</v>
      </c>
      <c r="D1615" t="s">
        <v>3930</v>
      </c>
      <c r="E1615" t="s">
        <v>1547</v>
      </c>
      <c r="F1615" t="s">
        <v>3846</v>
      </c>
      <c r="G1615" t="s">
        <v>1739</v>
      </c>
      <c r="H1615" t="s">
        <v>1804</v>
      </c>
      <c r="I1615" t="s">
        <v>1805</v>
      </c>
      <c r="J1615" t="s">
        <v>1784</v>
      </c>
      <c r="K1615" t="s">
        <v>1806</v>
      </c>
      <c r="L1615" t="s">
        <v>1756</v>
      </c>
      <c r="M1615" t="s">
        <v>418</v>
      </c>
      <c r="N1615">
        <v>44</v>
      </c>
      <c r="O1615" t="s">
        <v>16</v>
      </c>
      <c r="P1615" t="s">
        <v>31</v>
      </c>
      <c r="Q1615" t="s">
        <v>163</v>
      </c>
      <c r="R1615" t="s">
        <v>12</v>
      </c>
      <c r="S1615">
        <v>1</v>
      </c>
      <c r="T1615">
        <v>696.13</v>
      </c>
      <c r="U1615">
        <v>0.06</v>
      </c>
      <c r="V1615">
        <v>654.36219999999992</v>
      </c>
      <c r="W1615" t="s">
        <v>1826</v>
      </c>
    </row>
    <row r="1616" spans="1:23">
      <c r="A1616" s="27">
        <v>45502</v>
      </c>
      <c r="B1616" t="s">
        <v>866</v>
      </c>
      <c r="C1616" t="s">
        <v>1694</v>
      </c>
      <c r="D1616" t="s">
        <v>3934</v>
      </c>
      <c r="E1616" t="s">
        <v>1566</v>
      </c>
      <c r="F1616" t="s">
        <v>3887</v>
      </c>
      <c r="G1616" t="s">
        <v>1683</v>
      </c>
      <c r="H1616" t="s">
        <v>1813</v>
      </c>
      <c r="I1616" t="s">
        <v>1814</v>
      </c>
      <c r="J1616" t="s">
        <v>1754</v>
      </c>
      <c r="K1616" t="s">
        <v>1815</v>
      </c>
      <c r="L1616" t="s">
        <v>1772</v>
      </c>
      <c r="M1616" t="s">
        <v>867</v>
      </c>
      <c r="N1616">
        <v>48</v>
      </c>
      <c r="O1616" t="s">
        <v>16</v>
      </c>
      <c r="P1616" t="s">
        <v>31</v>
      </c>
      <c r="Q1616" t="s">
        <v>184</v>
      </c>
      <c r="R1616" t="s">
        <v>12</v>
      </c>
      <c r="S1616">
        <v>4</v>
      </c>
      <c r="T1616">
        <v>221.49</v>
      </c>
      <c r="U1616">
        <v>0.26</v>
      </c>
      <c r="V1616">
        <v>655.61040000000003</v>
      </c>
      <c r="W1616" t="s">
        <v>1829</v>
      </c>
    </row>
    <row r="1617" spans="1:23">
      <c r="A1617" s="27">
        <v>45503</v>
      </c>
      <c r="B1617" t="s">
        <v>1292</v>
      </c>
      <c r="C1617" t="s">
        <v>1614</v>
      </c>
      <c r="D1617" t="s">
        <v>3889</v>
      </c>
      <c r="E1617" t="s">
        <v>1544</v>
      </c>
      <c r="F1617" t="s">
        <v>3864</v>
      </c>
      <c r="G1617" t="s">
        <v>1669</v>
      </c>
      <c r="H1617" t="s">
        <v>1776</v>
      </c>
      <c r="I1617" t="s">
        <v>1777</v>
      </c>
      <c r="J1617" t="s">
        <v>1754</v>
      </c>
      <c r="K1617" t="s">
        <v>1778</v>
      </c>
      <c r="L1617" t="s">
        <v>1772</v>
      </c>
      <c r="M1617" t="s">
        <v>1293</v>
      </c>
      <c r="N1617">
        <v>46</v>
      </c>
      <c r="O1617" t="s">
        <v>9</v>
      </c>
      <c r="P1617" t="s">
        <v>31</v>
      </c>
      <c r="Q1617" t="s">
        <v>171</v>
      </c>
      <c r="R1617" t="s">
        <v>12</v>
      </c>
      <c r="S1617">
        <v>1</v>
      </c>
      <c r="T1617">
        <v>718.99</v>
      </c>
      <c r="U1617">
        <v>0.08</v>
      </c>
      <c r="V1617">
        <v>661.47080000000005</v>
      </c>
      <c r="W1617" t="s">
        <v>1829</v>
      </c>
    </row>
    <row r="1618" spans="1:23">
      <c r="A1618" s="27">
        <v>45507</v>
      </c>
      <c r="B1618" t="s">
        <v>1334</v>
      </c>
      <c r="C1618" t="s">
        <v>1704</v>
      </c>
      <c r="D1618" t="s">
        <v>3939</v>
      </c>
      <c r="E1618" t="s">
        <v>1544</v>
      </c>
      <c r="F1618" t="s">
        <v>3864</v>
      </c>
      <c r="G1618" t="s">
        <v>1711</v>
      </c>
      <c r="H1618" t="s">
        <v>1799</v>
      </c>
      <c r="I1618" t="s">
        <v>1800</v>
      </c>
      <c r="J1618" t="s">
        <v>1763</v>
      </c>
      <c r="K1618" t="s">
        <v>207</v>
      </c>
      <c r="L1618" t="s">
        <v>1765</v>
      </c>
      <c r="M1618" t="s">
        <v>1335</v>
      </c>
      <c r="N1618">
        <v>36</v>
      </c>
      <c r="O1618" t="s">
        <v>16</v>
      </c>
      <c r="P1618" t="s">
        <v>31</v>
      </c>
      <c r="Q1618" t="s">
        <v>30</v>
      </c>
      <c r="R1618" t="s">
        <v>12</v>
      </c>
      <c r="S1618">
        <v>3</v>
      </c>
      <c r="T1618">
        <v>240.51</v>
      </c>
      <c r="U1618">
        <v>7.0000000000000007E-2</v>
      </c>
      <c r="V1618">
        <v>671.02289999999994</v>
      </c>
      <c r="W1618" t="s">
        <v>1824</v>
      </c>
    </row>
    <row r="1619" spans="1:23">
      <c r="A1619" s="27">
        <v>45508</v>
      </c>
      <c r="B1619" t="s">
        <v>1431</v>
      </c>
      <c r="C1619" t="s">
        <v>1702</v>
      </c>
      <c r="D1619" t="s">
        <v>3938</v>
      </c>
      <c r="E1619" t="s">
        <v>1563</v>
      </c>
      <c r="F1619" t="s">
        <v>3866</v>
      </c>
      <c r="G1619" t="s">
        <v>1556</v>
      </c>
      <c r="H1619" t="s">
        <v>1807</v>
      </c>
      <c r="I1619" t="s">
        <v>1808</v>
      </c>
      <c r="J1619" t="s">
        <v>1759</v>
      </c>
      <c r="K1619" t="s">
        <v>1809</v>
      </c>
      <c r="L1619" t="s">
        <v>1756</v>
      </c>
      <c r="M1619" t="s">
        <v>1432</v>
      </c>
      <c r="N1619">
        <v>45</v>
      </c>
      <c r="O1619" t="s">
        <v>16</v>
      </c>
      <c r="P1619" t="s">
        <v>31</v>
      </c>
      <c r="Q1619" t="s">
        <v>58</v>
      </c>
      <c r="R1619" t="s">
        <v>12</v>
      </c>
      <c r="S1619">
        <v>1</v>
      </c>
      <c r="T1619">
        <v>748.75</v>
      </c>
      <c r="U1619">
        <v>0.1</v>
      </c>
      <c r="V1619">
        <v>673.875</v>
      </c>
      <c r="W1619" t="s">
        <v>1826</v>
      </c>
    </row>
    <row r="1620" spans="1:23">
      <c r="A1620" s="27">
        <v>45508</v>
      </c>
      <c r="B1620" t="s">
        <v>1443</v>
      </c>
      <c r="C1620" t="s">
        <v>1718</v>
      </c>
      <c r="D1620" t="s">
        <v>3946</v>
      </c>
      <c r="E1620" t="s">
        <v>1547</v>
      </c>
      <c r="F1620" t="s">
        <v>3848</v>
      </c>
      <c r="G1620" t="s">
        <v>1599</v>
      </c>
      <c r="H1620" t="s">
        <v>1757</v>
      </c>
      <c r="I1620" t="s">
        <v>1758</v>
      </c>
      <c r="J1620" t="s">
        <v>1759</v>
      </c>
      <c r="K1620" t="s">
        <v>1760</v>
      </c>
      <c r="L1620" t="s">
        <v>1756</v>
      </c>
      <c r="M1620" t="s">
        <v>1444</v>
      </c>
      <c r="N1620">
        <v>45</v>
      </c>
      <c r="O1620" t="s">
        <v>9</v>
      </c>
      <c r="P1620" t="s">
        <v>31</v>
      </c>
      <c r="Q1620" t="s">
        <v>250</v>
      </c>
      <c r="R1620" t="s">
        <v>12</v>
      </c>
      <c r="S1620">
        <v>1</v>
      </c>
      <c r="T1620">
        <v>784.46</v>
      </c>
      <c r="U1620">
        <v>0.14000000000000001</v>
      </c>
      <c r="V1620">
        <v>674.63560000000007</v>
      </c>
      <c r="W1620" t="s">
        <v>1826</v>
      </c>
    </row>
    <row r="1621" spans="1:23">
      <c r="A1621" s="27">
        <v>45509</v>
      </c>
      <c r="B1621" t="s">
        <v>490</v>
      </c>
      <c r="C1621" t="s">
        <v>1634</v>
      </c>
      <c r="D1621" t="s">
        <v>3901</v>
      </c>
      <c r="E1621" t="s">
        <v>1563</v>
      </c>
      <c r="F1621" t="s">
        <v>3839</v>
      </c>
      <c r="G1621" t="s">
        <v>1737</v>
      </c>
      <c r="H1621" t="s">
        <v>1776</v>
      </c>
      <c r="I1621" t="s">
        <v>1777</v>
      </c>
      <c r="J1621" t="s">
        <v>1754</v>
      </c>
      <c r="K1621" t="s">
        <v>1778</v>
      </c>
      <c r="L1621" t="s">
        <v>1772</v>
      </c>
      <c r="M1621" t="s">
        <v>491</v>
      </c>
      <c r="N1621">
        <v>46</v>
      </c>
      <c r="O1621" t="s">
        <v>9</v>
      </c>
      <c r="P1621" t="s">
        <v>31</v>
      </c>
      <c r="Q1621" t="s">
        <v>88</v>
      </c>
      <c r="R1621" t="s">
        <v>12</v>
      </c>
      <c r="S1621">
        <v>1</v>
      </c>
      <c r="T1621">
        <v>824.32</v>
      </c>
      <c r="U1621">
        <v>0.18</v>
      </c>
      <c r="V1621">
        <v>675.94240000000013</v>
      </c>
      <c r="W1621" t="s">
        <v>1829</v>
      </c>
    </row>
    <row r="1622" spans="1:23">
      <c r="A1622" s="27">
        <v>45510</v>
      </c>
      <c r="B1622" t="s">
        <v>878</v>
      </c>
      <c r="C1622" t="s">
        <v>1678</v>
      </c>
      <c r="D1622" t="s">
        <v>3925</v>
      </c>
      <c r="E1622" t="s">
        <v>1566</v>
      </c>
      <c r="F1622" t="s">
        <v>3856</v>
      </c>
      <c r="G1622" t="s">
        <v>1575</v>
      </c>
      <c r="H1622" t="s">
        <v>1813</v>
      </c>
      <c r="I1622" t="s">
        <v>1814</v>
      </c>
      <c r="J1622" t="s">
        <v>1754</v>
      </c>
      <c r="K1622" t="s">
        <v>1815</v>
      </c>
      <c r="L1622" t="s">
        <v>1772</v>
      </c>
      <c r="M1622" t="s">
        <v>879</v>
      </c>
      <c r="N1622">
        <v>38</v>
      </c>
      <c r="O1622" t="s">
        <v>9</v>
      </c>
      <c r="P1622" t="s">
        <v>31</v>
      </c>
      <c r="Q1622" t="s">
        <v>254</v>
      </c>
      <c r="R1622" t="s">
        <v>12</v>
      </c>
      <c r="S1622">
        <v>2</v>
      </c>
      <c r="T1622">
        <v>451.98</v>
      </c>
      <c r="U1622">
        <v>0.25</v>
      </c>
      <c r="V1622">
        <v>677.97</v>
      </c>
      <c r="W1622" t="s">
        <v>1829</v>
      </c>
    </row>
    <row r="1623" spans="1:23">
      <c r="A1623" s="27">
        <v>45510</v>
      </c>
      <c r="B1623" t="s">
        <v>1504</v>
      </c>
      <c r="C1623" t="s">
        <v>1726</v>
      </c>
      <c r="D1623" t="s">
        <v>3950</v>
      </c>
      <c r="E1623" t="s">
        <v>1558</v>
      </c>
      <c r="F1623" t="s">
        <v>3906</v>
      </c>
      <c r="G1623" t="s">
        <v>1715</v>
      </c>
      <c r="H1623" t="s">
        <v>1766</v>
      </c>
      <c r="I1623" t="s">
        <v>1767</v>
      </c>
      <c r="J1623" t="s">
        <v>1759</v>
      </c>
      <c r="K1623" t="s">
        <v>1768</v>
      </c>
      <c r="L1623" t="s">
        <v>1765</v>
      </c>
      <c r="M1623" t="s">
        <v>1505</v>
      </c>
      <c r="N1623">
        <v>42</v>
      </c>
      <c r="O1623" t="s">
        <v>16</v>
      </c>
      <c r="P1623" t="s">
        <v>31</v>
      </c>
      <c r="Q1623" t="s">
        <v>237</v>
      </c>
      <c r="R1623" t="s">
        <v>12</v>
      </c>
      <c r="S1623">
        <v>1</v>
      </c>
      <c r="T1623">
        <v>789.35</v>
      </c>
      <c r="U1623">
        <v>0.14000000000000001</v>
      </c>
      <c r="V1623">
        <v>678.84100000000001</v>
      </c>
      <c r="W1623" t="s">
        <v>1826</v>
      </c>
    </row>
    <row r="1624" spans="1:23">
      <c r="A1624" s="27">
        <v>45513</v>
      </c>
      <c r="B1624" t="s">
        <v>202</v>
      </c>
      <c r="C1624" t="s">
        <v>1642</v>
      </c>
      <c r="D1624" t="s">
        <v>3905</v>
      </c>
      <c r="E1624" t="s">
        <v>1558</v>
      </c>
      <c r="F1624" t="s">
        <v>3906</v>
      </c>
      <c r="G1624" t="s">
        <v>1743</v>
      </c>
      <c r="H1624" t="s">
        <v>1813</v>
      </c>
      <c r="I1624" t="s">
        <v>1814</v>
      </c>
      <c r="J1624" t="s">
        <v>1754</v>
      </c>
      <c r="K1624" t="s">
        <v>1815</v>
      </c>
      <c r="L1624" t="s">
        <v>1772</v>
      </c>
      <c r="M1624" t="s">
        <v>203</v>
      </c>
      <c r="N1624">
        <v>37</v>
      </c>
      <c r="O1624" t="s">
        <v>16</v>
      </c>
      <c r="P1624" t="s">
        <v>31</v>
      </c>
      <c r="Q1624" t="s">
        <v>51</v>
      </c>
      <c r="R1624" t="s">
        <v>12</v>
      </c>
      <c r="S1624">
        <v>4</v>
      </c>
      <c r="T1624">
        <v>189.07</v>
      </c>
      <c r="U1624">
        <v>0.1</v>
      </c>
      <c r="V1624">
        <v>680.65200000000004</v>
      </c>
      <c r="W1624" t="s">
        <v>1824</v>
      </c>
    </row>
    <row r="1625" spans="1:23">
      <c r="A1625" s="27">
        <v>45517</v>
      </c>
      <c r="B1625" t="s">
        <v>637</v>
      </c>
      <c r="C1625" t="s">
        <v>1656</v>
      </c>
      <c r="D1625" t="s">
        <v>3914</v>
      </c>
      <c r="E1625" t="s">
        <v>1566</v>
      </c>
      <c r="F1625" t="s">
        <v>3848</v>
      </c>
      <c r="G1625" t="s">
        <v>1625</v>
      </c>
      <c r="H1625" t="s">
        <v>1766</v>
      </c>
      <c r="I1625" t="s">
        <v>1767</v>
      </c>
      <c r="J1625" t="s">
        <v>1759</v>
      </c>
      <c r="K1625" t="s">
        <v>1768</v>
      </c>
      <c r="L1625" t="s">
        <v>1765</v>
      </c>
      <c r="M1625" t="s">
        <v>638</v>
      </c>
      <c r="N1625">
        <v>46</v>
      </c>
      <c r="O1625" t="s">
        <v>9</v>
      </c>
      <c r="P1625" t="s">
        <v>31</v>
      </c>
      <c r="Q1625" t="s">
        <v>217</v>
      </c>
      <c r="R1625" t="s">
        <v>12</v>
      </c>
      <c r="S1625">
        <v>3</v>
      </c>
      <c r="T1625">
        <v>261.05</v>
      </c>
      <c r="U1625">
        <v>0.12</v>
      </c>
      <c r="V1625">
        <v>689.17200000000014</v>
      </c>
      <c r="W1625" t="s">
        <v>1826</v>
      </c>
    </row>
    <row r="1626" spans="1:23">
      <c r="A1626" s="27">
        <v>45518</v>
      </c>
      <c r="B1626" t="s">
        <v>1310</v>
      </c>
      <c r="C1626" t="s">
        <v>1565</v>
      </c>
      <c r="D1626" t="s">
        <v>3855</v>
      </c>
      <c r="E1626" t="s">
        <v>1566</v>
      </c>
      <c r="F1626" t="s">
        <v>3856</v>
      </c>
      <c r="G1626" t="s">
        <v>1681</v>
      </c>
      <c r="H1626" t="s">
        <v>1769</v>
      </c>
      <c r="I1626" t="s">
        <v>1770</v>
      </c>
      <c r="J1626" t="s">
        <v>1763</v>
      </c>
      <c r="K1626" t="s">
        <v>1771</v>
      </c>
      <c r="L1626" t="s">
        <v>1772</v>
      </c>
      <c r="M1626" t="s">
        <v>4001</v>
      </c>
      <c r="N1626">
        <v>42</v>
      </c>
      <c r="O1626" t="s">
        <v>16</v>
      </c>
      <c r="P1626" t="s">
        <v>31</v>
      </c>
      <c r="Q1626" t="s">
        <v>106</v>
      </c>
      <c r="R1626" t="s">
        <v>12</v>
      </c>
      <c r="S1626">
        <v>2</v>
      </c>
      <c r="T1626">
        <v>492.5</v>
      </c>
      <c r="U1626">
        <v>0.3</v>
      </c>
      <c r="V1626">
        <v>689.5</v>
      </c>
      <c r="W1626" t="s">
        <v>1824</v>
      </c>
    </row>
    <row r="1627" spans="1:23">
      <c r="A1627" s="27">
        <v>45518</v>
      </c>
      <c r="B1627" t="s">
        <v>411</v>
      </c>
      <c r="C1627" t="s">
        <v>1714</v>
      </c>
      <c r="D1627" t="s">
        <v>3944</v>
      </c>
      <c r="E1627" t="s">
        <v>1558</v>
      </c>
      <c r="F1627" t="s">
        <v>3850</v>
      </c>
      <c r="G1627" t="s">
        <v>1725</v>
      </c>
      <c r="H1627" t="s">
        <v>1779</v>
      </c>
      <c r="I1627" t="s">
        <v>1780</v>
      </c>
      <c r="J1627" t="s">
        <v>1763</v>
      </c>
      <c r="K1627" t="s">
        <v>1781</v>
      </c>
      <c r="L1627" t="s">
        <v>1772</v>
      </c>
      <c r="M1627" t="s">
        <v>412</v>
      </c>
      <c r="N1627">
        <v>36</v>
      </c>
      <c r="O1627" t="s">
        <v>9</v>
      </c>
      <c r="P1627" t="s">
        <v>31</v>
      </c>
      <c r="Q1627" t="s">
        <v>62</v>
      </c>
      <c r="R1627" t="s">
        <v>12</v>
      </c>
      <c r="S1627">
        <v>2</v>
      </c>
      <c r="T1627">
        <v>467.75</v>
      </c>
      <c r="U1627">
        <v>0.26</v>
      </c>
      <c r="V1627">
        <v>692.27</v>
      </c>
      <c r="W1627" t="s">
        <v>1826</v>
      </c>
    </row>
    <row r="1628" spans="1:23">
      <c r="A1628" s="27">
        <v>45518</v>
      </c>
      <c r="B1628" t="s">
        <v>1380</v>
      </c>
      <c r="C1628" t="s">
        <v>1666</v>
      </c>
      <c r="D1628" t="s">
        <v>3919</v>
      </c>
      <c r="E1628" t="s">
        <v>1558</v>
      </c>
      <c r="F1628" t="s">
        <v>3861</v>
      </c>
      <c r="G1628" t="s">
        <v>1649</v>
      </c>
      <c r="H1628" t="s">
        <v>1801</v>
      </c>
      <c r="I1628" t="s">
        <v>1802</v>
      </c>
      <c r="J1628" t="s">
        <v>1759</v>
      </c>
      <c r="K1628" t="s">
        <v>1803</v>
      </c>
      <c r="L1628" t="s">
        <v>1756</v>
      </c>
      <c r="M1628" t="s">
        <v>1381</v>
      </c>
      <c r="N1628">
        <v>35</v>
      </c>
      <c r="O1628" t="s">
        <v>9</v>
      </c>
      <c r="P1628" t="s">
        <v>31</v>
      </c>
      <c r="Q1628" t="s">
        <v>171</v>
      </c>
      <c r="R1628" t="s">
        <v>12</v>
      </c>
      <c r="S1628">
        <v>1</v>
      </c>
      <c r="T1628">
        <v>935.66</v>
      </c>
      <c r="U1628">
        <v>0.26</v>
      </c>
      <c r="V1628">
        <v>692.38839999999993</v>
      </c>
      <c r="W1628" t="s">
        <v>1829</v>
      </c>
    </row>
    <row r="1629" spans="1:23">
      <c r="A1629" s="27">
        <v>45519</v>
      </c>
      <c r="B1629" t="s">
        <v>168</v>
      </c>
      <c r="C1629" t="s">
        <v>1626</v>
      </c>
      <c r="D1629" t="s">
        <v>3896</v>
      </c>
      <c r="E1629" t="s">
        <v>1563</v>
      </c>
      <c r="F1629" t="s">
        <v>3897</v>
      </c>
      <c r="G1629" t="s">
        <v>1697</v>
      </c>
      <c r="H1629" t="s">
        <v>1794</v>
      </c>
      <c r="I1629" t="s">
        <v>1795</v>
      </c>
      <c r="J1629" t="s">
        <v>1759</v>
      </c>
      <c r="K1629" t="s">
        <v>1796</v>
      </c>
      <c r="L1629" t="s">
        <v>1772</v>
      </c>
      <c r="M1629" t="s">
        <v>169</v>
      </c>
      <c r="N1629">
        <v>45</v>
      </c>
      <c r="O1629" t="s">
        <v>9</v>
      </c>
      <c r="P1629" t="s">
        <v>31</v>
      </c>
      <c r="Q1629" t="s">
        <v>88</v>
      </c>
      <c r="R1629" t="s">
        <v>12</v>
      </c>
      <c r="S1629">
        <v>1</v>
      </c>
      <c r="T1629">
        <v>770.87</v>
      </c>
      <c r="U1629">
        <v>0.1</v>
      </c>
      <c r="V1629">
        <v>693.78300000000002</v>
      </c>
      <c r="W1629" t="s">
        <v>1826</v>
      </c>
    </row>
    <row r="1630" spans="1:23">
      <c r="A1630" s="27">
        <v>45520</v>
      </c>
      <c r="B1630" t="s">
        <v>490</v>
      </c>
      <c r="C1630" t="s">
        <v>1720</v>
      </c>
      <c r="D1630" t="s">
        <v>3947</v>
      </c>
      <c r="E1630" t="s">
        <v>1544</v>
      </c>
      <c r="F1630" t="s">
        <v>3858</v>
      </c>
      <c r="G1630" t="s">
        <v>1655</v>
      </c>
      <c r="H1630" t="s">
        <v>1801</v>
      </c>
      <c r="I1630" t="s">
        <v>1802</v>
      </c>
      <c r="J1630" t="s">
        <v>1759</v>
      </c>
      <c r="K1630" t="s">
        <v>1803</v>
      </c>
      <c r="L1630" t="s">
        <v>1756</v>
      </c>
      <c r="M1630" t="s">
        <v>491</v>
      </c>
      <c r="N1630">
        <v>46</v>
      </c>
      <c r="O1630" t="s">
        <v>9</v>
      </c>
      <c r="P1630" t="s">
        <v>31</v>
      </c>
      <c r="Q1630" t="s">
        <v>237</v>
      </c>
      <c r="R1630" t="s">
        <v>12</v>
      </c>
      <c r="S1630">
        <v>2</v>
      </c>
      <c r="T1630">
        <v>384.92</v>
      </c>
      <c r="U1630">
        <v>0.09</v>
      </c>
      <c r="V1630">
        <v>700.5544000000001</v>
      </c>
      <c r="W1630" t="s">
        <v>1826</v>
      </c>
    </row>
    <row r="1631" spans="1:23">
      <c r="A1631" s="27">
        <v>45520</v>
      </c>
      <c r="B1631" t="s">
        <v>523</v>
      </c>
      <c r="C1631" t="s">
        <v>1714</v>
      </c>
      <c r="D1631" t="s">
        <v>3944</v>
      </c>
      <c r="E1631" t="s">
        <v>1558</v>
      </c>
      <c r="F1631" t="s">
        <v>3850</v>
      </c>
      <c r="G1631" t="s">
        <v>1575</v>
      </c>
      <c r="H1631" t="s">
        <v>1810</v>
      </c>
      <c r="I1631" t="s">
        <v>1811</v>
      </c>
      <c r="J1631" t="s">
        <v>1754</v>
      </c>
      <c r="K1631" t="s">
        <v>1812</v>
      </c>
      <c r="L1631" t="s">
        <v>1756</v>
      </c>
      <c r="M1631" t="s">
        <v>524</v>
      </c>
      <c r="N1631">
        <v>46</v>
      </c>
      <c r="O1631" t="s">
        <v>9</v>
      </c>
      <c r="P1631" t="s">
        <v>31</v>
      </c>
      <c r="Q1631" t="s">
        <v>324</v>
      </c>
      <c r="R1631" t="s">
        <v>12</v>
      </c>
      <c r="S1631">
        <v>2</v>
      </c>
      <c r="T1631">
        <v>354.26</v>
      </c>
      <c r="U1631">
        <v>0.01</v>
      </c>
      <c r="V1631">
        <v>701.4348</v>
      </c>
      <c r="W1631" t="s">
        <v>1824</v>
      </c>
    </row>
    <row r="1632" spans="1:23">
      <c r="A1632" s="27">
        <v>45522</v>
      </c>
      <c r="B1632" t="s">
        <v>797</v>
      </c>
      <c r="C1632" t="s">
        <v>1578</v>
      </c>
      <c r="D1632" t="s">
        <v>3865</v>
      </c>
      <c r="E1632" t="s">
        <v>1563</v>
      </c>
      <c r="F1632" t="s">
        <v>3866</v>
      </c>
      <c r="G1632" t="s">
        <v>1703</v>
      </c>
      <c r="H1632" t="s">
        <v>1779</v>
      </c>
      <c r="I1632" t="s">
        <v>1780</v>
      </c>
      <c r="J1632" t="s">
        <v>1763</v>
      </c>
      <c r="K1632" t="s">
        <v>1781</v>
      </c>
      <c r="L1632" t="s">
        <v>1772</v>
      </c>
      <c r="M1632" t="s">
        <v>798</v>
      </c>
      <c r="N1632">
        <v>41</v>
      </c>
      <c r="O1632" t="s">
        <v>16</v>
      </c>
      <c r="P1632" t="s">
        <v>31</v>
      </c>
      <c r="Q1632" t="s">
        <v>217</v>
      </c>
      <c r="R1632" t="s">
        <v>12</v>
      </c>
      <c r="S1632">
        <v>3</v>
      </c>
      <c r="T1632">
        <v>326.66000000000003</v>
      </c>
      <c r="U1632">
        <v>0.28000000000000003</v>
      </c>
      <c r="V1632">
        <v>705.5856</v>
      </c>
      <c r="W1632" t="s">
        <v>1829</v>
      </c>
    </row>
    <row r="1633" spans="1:23">
      <c r="A1633" s="27">
        <v>45522</v>
      </c>
      <c r="B1633" t="s">
        <v>484</v>
      </c>
      <c r="C1633" t="s">
        <v>1582</v>
      </c>
      <c r="D1633" t="s">
        <v>3869</v>
      </c>
      <c r="E1633" t="s">
        <v>1566</v>
      </c>
      <c r="F1633" t="s">
        <v>3848</v>
      </c>
      <c r="G1633" t="s">
        <v>1591</v>
      </c>
      <c r="H1633" t="s">
        <v>1757</v>
      </c>
      <c r="I1633" t="s">
        <v>1758</v>
      </c>
      <c r="J1633" t="s">
        <v>1759</v>
      </c>
      <c r="K1633" t="s">
        <v>1760</v>
      </c>
      <c r="L1633" t="s">
        <v>1756</v>
      </c>
      <c r="M1633" t="s">
        <v>485</v>
      </c>
      <c r="N1633">
        <v>46</v>
      </c>
      <c r="O1633" t="s">
        <v>9</v>
      </c>
      <c r="P1633" t="s">
        <v>31</v>
      </c>
      <c r="Q1633" t="s">
        <v>715</v>
      </c>
      <c r="R1633" t="s">
        <v>12</v>
      </c>
      <c r="S1633">
        <v>4</v>
      </c>
      <c r="T1633">
        <v>187.71</v>
      </c>
      <c r="U1633">
        <v>0.06</v>
      </c>
      <c r="V1633">
        <v>705.78959999999995</v>
      </c>
      <c r="W1633" t="s">
        <v>1829</v>
      </c>
    </row>
    <row r="1634" spans="1:23">
      <c r="A1634" s="27">
        <v>45523</v>
      </c>
      <c r="B1634" t="s">
        <v>1077</v>
      </c>
      <c r="C1634" t="s">
        <v>1696</v>
      </c>
      <c r="D1634" t="s">
        <v>3935</v>
      </c>
      <c r="E1634" t="s">
        <v>1563</v>
      </c>
      <c r="F1634" t="s">
        <v>3854</v>
      </c>
      <c r="G1634" t="s">
        <v>1745</v>
      </c>
      <c r="H1634" t="s">
        <v>1810</v>
      </c>
      <c r="I1634" t="s">
        <v>1811</v>
      </c>
      <c r="J1634" t="s">
        <v>1754</v>
      </c>
      <c r="K1634" t="s">
        <v>1812</v>
      </c>
      <c r="L1634" t="s">
        <v>1756</v>
      </c>
      <c r="M1634" t="s">
        <v>1078</v>
      </c>
      <c r="N1634">
        <v>38</v>
      </c>
      <c r="O1634" t="s">
        <v>9</v>
      </c>
      <c r="P1634" t="s">
        <v>31</v>
      </c>
      <c r="Q1634" t="s">
        <v>62</v>
      </c>
      <c r="R1634" t="s">
        <v>12</v>
      </c>
      <c r="S1634">
        <v>2</v>
      </c>
      <c r="T1634">
        <v>464.43</v>
      </c>
      <c r="U1634">
        <v>0.24</v>
      </c>
      <c r="V1634">
        <v>705.93360000000007</v>
      </c>
      <c r="W1634" t="s">
        <v>1829</v>
      </c>
    </row>
    <row r="1635" spans="1:23">
      <c r="A1635" s="27">
        <v>45523</v>
      </c>
      <c r="B1635" t="s">
        <v>387</v>
      </c>
      <c r="C1635" t="s">
        <v>1736</v>
      </c>
      <c r="D1635" t="s">
        <v>3955</v>
      </c>
      <c r="E1635" t="s">
        <v>1558</v>
      </c>
      <c r="F1635" t="s">
        <v>3850</v>
      </c>
      <c r="G1635" t="s">
        <v>1677</v>
      </c>
      <c r="H1635" t="s">
        <v>1807</v>
      </c>
      <c r="I1635" t="s">
        <v>1808</v>
      </c>
      <c r="J1635" t="s">
        <v>1759</v>
      </c>
      <c r="K1635" t="s">
        <v>1809</v>
      </c>
      <c r="L1635" t="s">
        <v>1756</v>
      </c>
      <c r="M1635" t="s">
        <v>388</v>
      </c>
      <c r="N1635">
        <v>40</v>
      </c>
      <c r="O1635" t="s">
        <v>16</v>
      </c>
      <c r="P1635" t="s">
        <v>31</v>
      </c>
      <c r="Q1635" t="s">
        <v>30</v>
      </c>
      <c r="R1635" t="s">
        <v>12</v>
      </c>
      <c r="S1635">
        <v>4</v>
      </c>
      <c r="T1635">
        <v>212.96</v>
      </c>
      <c r="U1635">
        <v>0.17</v>
      </c>
      <c r="V1635">
        <v>707.02719999999999</v>
      </c>
      <c r="W1635" t="s">
        <v>1824</v>
      </c>
    </row>
    <row r="1636" spans="1:23">
      <c r="A1636" s="27">
        <v>45524</v>
      </c>
      <c r="B1636" t="s">
        <v>1109</v>
      </c>
      <c r="C1636" t="s">
        <v>1670</v>
      </c>
      <c r="D1636" t="s">
        <v>3921</v>
      </c>
      <c r="E1636" t="s">
        <v>1566</v>
      </c>
      <c r="F1636" t="s">
        <v>3872</v>
      </c>
      <c r="G1636" t="s">
        <v>1715</v>
      </c>
      <c r="H1636" t="s">
        <v>1776</v>
      </c>
      <c r="I1636" t="s">
        <v>1777</v>
      </c>
      <c r="J1636" t="s">
        <v>1754</v>
      </c>
      <c r="K1636" t="s">
        <v>1778</v>
      </c>
      <c r="L1636" t="s">
        <v>1772</v>
      </c>
      <c r="M1636" t="s">
        <v>1110</v>
      </c>
      <c r="N1636">
        <v>38</v>
      </c>
      <c r="O1636" t="s">
        <v>9</v>
      </c>
      <c r="P1636" t="s">
        <v>31</v>
      </c>
      <c r="Q1636" t="s">
        <v>287</v>
      </c>
      <c r="R1636" t="s">
        <v>12</v>
      </c>
      <c r="S1636">
        <v>3</v>
      </c>
      <c r="T1636">
        <v>260.45999999999998</v>
      </c>
      <c r="U1636">
        <v>0.09</v>
      </c>
      <c r="V1636">
        <v>711.05579999999986</v>
      </c>
      <c r="W1636" t="s">
        <v>1829</v>
      </c>
    </row>
    <row r="1637" spans="1:23">
      <c r="A1637" s="27">
        <v>45525</v>
      </c>
      <c r="B1637" t="s">
        <v>441</v>
      </c>
      <c r="C1637" t="s">
        <v>1672</v>
      </c>
      <c r="D1637" t="s">
        <v>3922</v>
      </c>
      <c r="E1637" t="s">
        <v>1563</v>
      </c>
      <c r="F1637" t="s">
        <v>3839</v>
      </c>
      <c r="G1637" t="s">
        <v>1747</v>
      </c>
      <c r="H1637" t="s">
        <v>1752</v>
      </c>
      <c r="I1637" t="s">
        <v>1753</v>
      </c>
      <c r="J1637" t="s">
        <v>1754</v>
      </c>
      <c r="K1637" t="s">
        <v>1755</v>
      </c>
      <c r="L1637" t="s">
        <v>1756</v>
      </c>
      <c r="M1637" t="s">
        <v>442</v>
      </c>
      <c r="N1637">
        <v>45</v>
      </c>
      <c r="O1637" t="s">
        <v>9</v>
      </c>
      <c r="P1637" t="s">
        <v>31</v>
      </c>
      <c r="Q1637" t="s">
        <v>43</v>
      </c>
      <c r="R1637" t="s">
        <v>12</v>
      </c>
      <c r="S1637">
        <v>4</v>
      </c>
      <c r="T1637">
        <v>189.21</v>
      </c>
      <c r="U1637">
        <v>0.06</v>
      </c>
      <c r="V1637">
        <v>711.42959999999994</v>
      </c>
      <c r="W1637" t="s">
        <v>1824</v>
      </c>
    </row>
    <row r="1638" spans="1:23">
      <c r="A1638" s="27">
        <v>45525</v>
      </c>
      <c r="B1638" t="s">
        <v>1395</v>
      </c>
      <c r="C1638" t="s">
        <v>1692</v>
      </c>
      <c r="D1638" t="s">
        <v>3933</v>
      </c>
      <c r="E1638" t="s">
        <v>1566</v>
      </c>
      <c r="F1638" t="s">
        <v>3856</v>
      </c>
      <c r="G1638" t="s">
        <v>1651</v>
      </c>
      <c r="H1638" t="s">
        <v>1752</v>
      </c>
      <c r="I1638" t="s">
        <v>1753</v>
      </c>
      <c r="J1638" t="s">
        <v>1754</v>
      </c>
      <c r="K1638" t="s">
        <v>1755</v>
      </c>
      <c r="L1638" t="s">
        <v>1756</v>
      </c>
      <c r="M1638" t="s">
        <v>1396</v>
      </c>
      <c r="N1638">
        <v>46</v>
      </c>
      <c r="O1638" t="s">
        <v>9</v>
      </c>
      <c r="P1638" t="s">
        <v>31</v>
      </c>
      <c r="Q1638" t="s">
        <v>267</v>
      </c>
      <c r="R1638" t="s">
        <v>12</v>
      </c>
      <c r="S1638">
        <v>2</v>
      </c>
      <c r="T1638">
        <v>488.02</v>
      </c>
      <c r="U1638">
        <v>0.27</v>
      </c>
      <c r="V1638">
        <v>712.50919999999996</v>
      </c>
      <c r="W1638" t="s">
        <v>1826</v>
      </c>
    </row>
    <row r="1639" spans="1:23">
      <c r="A1639" s="27">
        <v>45526</v>
      </c>
      <c r="B1639" t="s">
        <v>547</v>
      </c>
      <c r="C1639" t="s">
        <v>1644</v>
      </c>
      <c r="D1639" t="s">
        <v>3907</v>
      </c>
      <c r="E1639" t="s">
        <v>1563</v>
      </c>
      <c r="F1639" t="s">
        <v>3848</v>
      </c>
      <c r="G1639" t="s">
        <v>1647</v>
      </c>
      <c r="H1639" t="s">
        <v>1799</v>
      </c>
      <c r="I1639" t="s">
        <v>1800</v>
      </c>
      <c r="J1639" t="s">
        <v>1763</v>
      </c>
      <c r="K1639" t="s">
        <v>207</v>
      </c>
      <c r="L1639" t="s">
        <v>1765</v>
      </c>
      <c r="M1639" t="s">
        <v>548</v>
      </c>
      <c r="N1639">
        <v>39</v>
      </c>
      <c r="O1639" t="s">
        <v>16</v>
      </c>
      <c r="P1639" t="s">
        <v>31</v>
      </c>
      <c r="Q1639" t="s">
        <v>51</v>
      </c>
      <c r="R1639" t="s">
        <v>12</v>
      </c>
      <c r="S1639">
        <v>1</v>
      </c>
      <c r="T1639">
        <v>994.63</v>
      </c>
      <c r="U1639">
        <v>0.28000000000000003</v>
      </c>
      <c r="V1639">
        <v>716.1336</v>
      </c>
      <c r="W1639" t="s">
        <v>1826</v>
      </c>
    </row>
    <row r="1640" spans="1:23">
      <c r="A1640" s="27">
        <v>45527</v>
      </c>
      <c r="B1640" t="s">
        <v>347</v>
      </c>
      <c r="C1640" t="s">
        <v>1708</v>
      </c>
      <c r="D1640" t="s">
        <v>3941</v>
      </c>
      <c r="E1640" t="s">
        <v>1544</v>
      </c>
      <c r="F1640" t="s">
        <v>3858</v>
      </c>
      <c r="G1640" t="s">
        <v>1649</v>
      </c>
      <c r="H1640" t="s">
        <v>1794</v>
      </c>
      <c r="I1640" t="s">
        <v>1795</v>
      </c>
      <c r="J1640" t="s">
        <v>1759</v>
      </c>
      <c r="K1640" t="s">
        <v>1796</v>
      </c>
      <c r="L1640" t="s">
        <v>1772</v>
      </c>
      <c r="M1640" t="s">
        <v>348</v>
      </c>
      <c r="N1640">
        <v>36</v>
      </c>
      <c r="O1640" t="s">
        <v>9</v>
      </c>
      <c r="P1640" t="s">
        <v>31</v>
      </c>
      <c r="Q1640" t="s">
        <v>117</v>
      </c>
      <c r="R1640" t="s">
        <v>12</v>
      </c>
      <c r="S1640">
        <v>2</v>
      </c>
      <c r="T1640">
        <v>471.88</v>
      </c>
      <c r="U1640">
        <v>0.24</v>
      </c>
      <c r="V1640">
        <v>717.25760000000002</v>
      </c>
      <c r="W1640" t="s">
        <v>1829</v>
      </c>
    </row>
    <row r="1641" spans="1:23">
      <c r="A1641" s="27">
        <v>45531</v>
      </c>
      <c r="B1641" t="s">
        <v>1109</v>
      </c>
      <c r="C1641" t="s">
        <v>1688</v>
      </c>
      <c r="D1641" t="s">
        <v>3931</v>
      </c>
      <c r="E1641" t="s">
        <v>1544</v>
      </c>
      <c r="F1641" t="s">
        <v>3875</v>
      </c>
      <c r="G1641" t="s">
        <v>1747</v>
      </c>
      <c r="H1641" t="s">
        <v>1799</v>
      </c>
      <c r="I1641" t="s">
        <v>1800</v>
      </c>
      <c r="J1641" t="s">
        <v>1763</v>
      </c>
      <c r="K1641" t="s">
        <v>207</v>
      </c>
      <c r="L1641" t="s">
        <v>1765</v>
      </c>
      <c r="M1641" t="s">
        <v>1110</v>
      </c>
      <c r="N1641">
        <v>38</v>
      </c>
      <c r="O1641" t="s">
        <v>9</v>
      </c>
      <c r="P1641" t="s">
        <v>31</v>
      </c>
      <c r="Q1641" t="s">
        <v>171</v>
      </c>
      <c r="R1641" t="s">
        <v>12</v>
      </c>
      <c r="S1641">
        <v>2</v>
      </c>
      <c r="T1641">
        <v>424.53</v>
      </c>
      <c r="U1641">
        <v>0.14000000000000001</v>
      </c>
      <c r="V1641">
        <v>730.19159999999999</v>
      </c>
      <c r="W1641" t="s">
        <v>1826</v>
      </c>
    </row>
    <row r="1642" spans="1:23">
      <c r="A1642" s="27">
        <v>45531</v>
      </c>
      <c r="B1642" t="s">
        <v>1313</v>
      </c>
      <c r="C1642" t="s">
        <v>1640</v>
      </c>
      <c r="D1642" t="s">
        <v>3904</v>
      </c>
      <c r="E1642" t="s">
        <v>1547</v>
      </c>
      <c r="F1642" t="s">
        <v>3843</v>
      </c>
      <c r="G1642" t="s">
        <v>1617</v>
      </c>
      <c r="H1642" t="s">
        <v>1807</v>
      </c>
      <c r="I1642" t="s">
        <v>1808</v>
      </c>
      <c r="J1642" t="s">
        <v>1759</v>
      </c>
      <c r="K1642" t="s">
        <v>1809</v>
      </c>
      <c r="L1642" t="s">
        <v>1756</v>
      </c>
      <c r="M1642" t="s">
        <v>1314</v>
      </c>
      <c r="N1642">
        <v>35</v>
      </c>
      <c r="O1642" t="s">
        <v>9</v>
      </c>
      <c r="P1642" t="s">
        <v>31</v>
      </c>
      <c r="Q1642" t="s">
        <v>163</v>
      </c>
      <c r="R1642" t="s">
        <v>12</v>
      </c>
      <c r="S1642">
        <v>1</v>
      </c>
      <c r="T1642">
        <v>773.57</v>
      </c>
      <c r="U1642">
        <v>0.05</v>
      </c>
      <c r="V1642">
        <v>734.89150000000006</v>
      </c>
      <c r="W1642" t="s">
        <v>1826</v>
      </c>
    </row>
    <row r="1643" spans="1:23">
      <c r="A1643" s="27">
        <v>45532</v>
      </c>
      <c r="B1643" t="s">
        <v>1349</v>
      </c>
      <c r="C1643" t="s">
        <v>1736</v>
      </c>
      <c r="D1643" t="s">
        <v>3955</v>
      </c>
      <c r="E1643" t="s">
        <v>1558</v>
      </c>
      <c r="F1643" t="s">
        <v>3850</v>
      </c>
      <c r="G1643" t="s">
        <v>1743</v>
      </c>
      <c r="H1643" t="s">
        <v>1794</v>
      </c>
      <c r="I1643" t="s">
        <v>1795</v>
      </c>
      <c r="J1643" t="s">
        <v>1759</v>
      </c>
      <c r="K1643" t="s">
        <v>1796</v>
      </c>
      <c r="L1643" t="s">
        <v>1772</v>
      </c>
      <c r="M1643" t="s">
        <v>1350</v>
      </c>
      <c r="N1643">
        <v>37</v>
      </c>
      <c r="O1643" t="s">
        <v>16</v>
      </c>
      <c r="P1643" t="s">
        <v>31</v>
      </c>
      <c r="Q1643" t="s">
        <v>287</v>
      </c>
      <c r="R1643" t="s">
        <v>12</v>
      </c>
      <c r="S1643">
        <v>1</v>
      </c>
      <c r="T1643">
        <v>809.45</v>
      </c>
      <c r="U1643">
        <v>0.09</v>
      </c>
      <c r="V1643">
        <v>736.59950000000003</v>
      </c>
      <c r="W1643" t="s">
        <v>1826</v>
      </c>
    </row>
    <row r="1644" spans="1:23">
      <c r="A1644" s="27">
        <v>45532</v>
      </c>
      <c r="B1644" t="s">
        <v>425</v>
      </c>
      <c r="C1644" t="s">
        <v>1592</v>
      </c>
      <c r="D1644" t="s">
        <v>3876</v>
      </c>
      <c r="E1644" t="s">
        <v>1566</v>
      </c>
      <c r="F1644" t="s">
        <v>3872</v>
      </c>
      <c r="G1644" t="s">
        <v>1627</v>
      </c>
      <c r="H1644" t="s">
        <v>1776</v>
      </c>
      <c r="I1644" t="s">
        <v>1777</v>
      </c>
      <c r="J1644" t="s">
        <v>1754</v>
      </c>
      <c r="K1644" t="s">
        <v>1778</v>
      </c>
      <c r="L1644" t="s">
        <v>1772</v>
      </c>
      <c r="M1644" t="s">
        <v>426</v>
      </c>
      <c r="N1644">
        <v>40</v>
      </c>
      <c r="O1644" t="s">
        <v>9</v>
      </c>
      <c r="P1644" t="s">
        <v>31</v>
      </c>
      <c r="Q1644" t="s">
        <v>51</v>
      </c>
      <c r="R1644" t="s">
        <v>12</v>
      </c>
      <c r="S1644">
        <v>1</v>
      </c>
      <c r="T1644">
        <v>747.03</v>
      </c>
      <c r="U1644">
        <v>0.01</v>
      </c>
      <c r="V1644">
        <v>739.55970000000002</v>
      </c>
      <c r="W1644" t="s">
        <v>1824</v>
      </c>
    </row>
    <row r="1645" spans="1:23">
      <c r="A1645" s="27">
        <v>45533</v>
      </c>
      <c r="B1645" t="s">
        <v>130</v>
      </c>
      <c r="C1645" t="s">
        <v>1580</v>
      </c>
      <c r="D1645" t="s">
        <v>3867</v>
      </c>
      <c r="E1645" t="s">
        <v>1558</v>
      </c>
      <c r="F1645" t="s">
        <v>3868</v>
      </c>
      <c r="G1645" t="s">
        <v>1643</v>
      </c>
      <c r="H1645" t="s">
        <v>1752</v>
      </c>
      <c r="I1645" t="s">
        <v>1753</v>
      </c>
      <c r="J1645" t="s">
        <v>1754</v>
      </c>
      <c r="K1645" t="s">
        <v>1755</v>
      </c>
      <c r="L1645" t="s">
        <v>1756</v>
      </c>
      <c r="M1645" t="s">
        <v>131</v>
      </c>
      <c r="N1645">
        <v>48</v>
      </c>
      <c r="O1645" t="s">
        <v>16</v>
      </c>
      <c r="P1645" t="s">
        <v>31</v>
      </c>
      <c r="Q1645" t="s">
        <v>140</v>
      </c>
      <c r="R1645" t="s">
        <v>12</v>
      </c>
      <c r="S1645">
        <v>1</v>
      </c>
      <c r="T1645">
        <v>791.36</v>
      </c>
      <c r="U1645">
        <v>0.06</v>
      </c>
      <c r="V1645">
        <v>743.87839999999994</v>
      </c>
      <c r="W1645" t="s">
        <v>1824</v>
      </c>
    </row>
    <row r="1646" spans="1:23">
      <c r="A1646" s="27">
        <v>45533</v>
      </c>
      <c r="B1646" t="s">
        <v>571</v>
      </c>
      <c r="C1646" t="s">
        <v>1724</v>
      </c>
      <c r="D1646" t="s">
        <v>3949</v>
      </c>
      <c r="E1646" t="s">
        <v>1566</v>
      </c>
      <c r="F1646" t="s">
        <v>3848</v>
      </c>
      <c r="G1646" t="s">
        <v>1721</v>
      </c>
      <c r="H1646" t="s">
        <v>1766</v>
      </c>
      <c r="I1646" t="s">
        <v>1767</v>
      </c>
      <c r="J1646" t="s">
        <v>1759</v>
      </c>
      <c r="K1646" t="s">
        <v>1768</v>
      </c>
      <c r="L1646" t="s">
        <v>1765</v>
      </c>
      <c r="M1646" t="s">
        <v>572</v>
      </c>
      <c r="N1646">
        <v>41</v>
      </c>
      <c r="O1646" t="s">
        <v>16</v>
      </c>
      <c r="P1646" t="s">
        <v>31</v>
      </c>
      <c r="Q1646" t="s">
        <v>184</v>
      </c>
      <c r="R1646" t="s">
        <v>12</v>
      </c>
      <c r="S1646">
        <v>2</v>
      </c>
      <c r="T1646">
        <v>403.91</v>
      </c>
      <c r="U1646">
        <v>7.0000000000000007E-2</v>
      </c>
      <c r="V1646">
        <v>751.27260000000001</v>
      </c>
      <c r="W1646" t="s">
        <v>1826</v>
      </c>
    </row>
    <row r="1647" spans="1:23">
      <c r="A1647" s="27">
        <v>45534</v>
      </c>
      <c r="B1647" t="s">
        <v>571</v>
      </c>
      <c r="C1647" t="s">
        <v>1706</v>
      </c>
      <c r="D1647" t="s">
        <v>3940</v>
      </c>
      <c r="E1647" t="s">
        <v>1544</v>
      </c>
      <c r="F1647" t="s">
        <v>3852</v>
      </c>
      <c r="G1647" t="s">
        <v>1723</v>
      </c>
      <c r="H1647" t="s">
        <v>1766</v>
      </c>
      <c r="I1647" t="s">
        <v>1767</v>
      </c>
      <c r="J1647" t="s">
        <v>1759</v>
      </c>
      <c r="K1647" t="s">
        <v>1768</v>
      </c>
      <c r="L1647" t="s">
        <v>1765</v>
      </c>
      <c r="M1647" t="s">
        <v>572</v>
      </c>
      <c r="N1647">
        <v>41</v>
      </c>
      <c r="O1647" t="s">
        <v>16</v>
      </c>
      <c r="P1647" t="s">
        <v>31</v>
      </c>
      <c r="Q1647" t="s">
        <v>39</v>
      </c>
      <c r="R1647" t="s">
        <v>12</v>
      </c>
      <c r="S1647">
        <v>3</v>
      </c>
      <c r="T1647">
        <v>339.41</v>
      </c>
      <c r="U1647">
        <v>0.26</v>
      </c>
      <c r="V1647">
        <v>753.49019999999996</v>
      </c>
      <c r="W1647" t="s">
        <v>1829</v>
      </c>
    </row>
    <row r="1648" spans="1:23">
      <c r="A1648" s="27">
        <v>45535</v>
      </c>
      <c r="B1648" t="s">
        <v>1080</v>
      </c>
      <c r="C1648" t="s">
        <v>1732</v>
      </c>
      <c r="D1648" t="s">
        <v>3953</v>
      </c>
      <c r="E1648" t="s">
        <v>1544</v>
      </c>
      <c r="F1648" t="s">
        <v>3866</v>
      </c>
      <c r="G1648" t="s">
        <v>1635</v>
      </c>
      <c r="H1648" t="s">
        <v>1766</v>
      </c>
      <c r="I1648" t="s">
        <v>1767</v>
      </c>
      <c r="J1648" t="s">
        <v>1759</v>
      </c>
      <c r="K1648" t="s">
        <v>1768</v>
      </c>
      <c r="L1648" t="s">
        <v>1765</v>
      </c>
      <c r="M1648" t="s">
        <v>1081</v>
      </c>
      <c r="N1648">
        <v>39</v>
      </c>
      <c r="O1648" t="s">
        <v>9</v>
      </c>
      <c r="P1648" t="s">
        <v>31</v>
      </c>
      <c r="Q1648" t="s">
        <v>254</v>
      </c>
      <c r="R1648" t="s">
        <v>12</v>
      </c>
      <c r="S1648">
        <v>1</v>
      </c>
      <c r="T1648">
        <v>805.07</v>
      </c>
      <c r="U1648">
        <v>0.06</v>
      </c>
      <c r="V1648">
        <v>756.76580000000001</v>
      </c>
      <c r="W1648" t="s">
        <v>1829</v>
      </c>
    </row>
    <row r="1649" spans="1:23">
      <c r="A1649" s="27">
        <v>45539</v>
      </c>
      <c r="B1649" t="s">
        <v>127</v>
      </c>
      <c r="C1649" t="s">
        <v>1670</v>
      </c>
      <c r="D1649" t="s">
        <v>3921</v>
      </c>
      <c r="E1649" t="s">
        <v>1566</v>
      </c>
      <c r="F1649" t="s">
        <v>3872</v>
      </c>
      <c r="G1649" t="s">
        <v>1564</v>
      </c>
      <c r="H1649" t="s">
        <v>1782</v>
      </c>
      <c r="I1649" t="s">
        <v>1783</v>
      </c>
      <c r="J1649" t="s">
        <v>1784</v>
      </c>
      <c r="K1649" t="s">
        <v>1785</v>
      </c>
      <c r="L1649" t="s">
        <v>1772</v>
      </c>
      <c r="M1649" t="s">
        <v>128</v>
      </c>
      <c r="N1649">
        <v>41</v>
      </c>
      <c r="O1649" t="s">
        <v>9</v>
      </c>
      <c r="P1649" t="s">
        <v>31</v>
      </c>
      <c r="Q1649" t="s">
        <v>140</v>
      </c>
      <c r="R1649" t="s">
        <v>12</v>
      </c>
      <c r="S1649">
        <v>1</v>
      </c>
      <c r="T1649">
        <v>846.67</v>
      </c>
      <c r="U1649">
        <v>0.1</v>
      </c>
      <c r="V1649">
        <v>762.00299999999993</v>
      </c>
      <c r="W1649" t="s">
        <v>1824</v>
      </c>
    </row>
    <row r="1650" spans="1:23">
      <c r="A1650" s="27">
        <v>45541</v>
      </c>
      <c r="B1650" t="s">
        <v>559</v>
      </c>
      <c r="C1650" t="s">
        <v>1648</v>
      </c>
      <c r="D1650" t="s">
        <v>3910</v>
      </c>
      <c r="E1650" t="s">
        <v>1566</v>
      </c>
      <c r="F1650" t="s">
        <v>3856</v>
      </c>
      <c r="G1650" t="s">
        <v>1705</v>
      </c>
      <c r="H1650" t="s">
        <v>1757</v>
      </c>
      <c r="I1650" t="s">
        <v>1758</v>
      </c>
      <c r="J1650" t="s">
        <v>1759</v>
      </c>
      <c r="K1650" t="s">
        <v>1760</v>
      </c>
      <c r="L1650" t="s">
        <v>1756</v>
      </c>
      <c r="M1650" t="s">
        <v>560</v>
      </c>
      <c r="N1650">
        <v>36</v>
      </c>
      <c r="O1650" t="s">
        <v>16</v>
      </c>
      <c r="P1650" t="s">
        <v>31</v>
      </c>
      <c r="Q1650" t="s">
        <v>51</v>
      </c>
      <c r="R1650" t="s">
        <v>12</v>
      </c>
      <c r="S1650">
        <v>3</v>
      </c>
      <c r="T1650">
        <v>326.2</v>
      </c>
      <c r="U1650">
        <v>0.22</v>
      </c>
      <c r="V1650">
        <v>763.30799999999999</v>
      </c>
      <c r="W1650" t="s">
        <v>1829</v>
      </c>
    </row>
    <row r="1651" spans="1:23">
      <c r="A1651" s="27">
        <v>45544</v>
      </c>
      <c r="B1651" t="s">
        <v>541</v>
      </c>
      <c r="C1651" t="s">
        <v>1654</v>
      </c>
      <c r="D1651" t="s">
        <v>3913</v>
      </c>
      <c r="E1651" t="s">
        <v>1547</v>
      </c>
      <c r="F1651" t="s">
        <v>3846</v>
      </c>
      <c r="G1651" t="s">
        <v>1645</v>
      </c>
      <c r="H1651" t="s">
        <v>1792</v>
      </c>
      <c r="I1651" t="s">
        <v>1793</v>
      </c>
      <c r="J1651" t="s">
        <v>1763</v>
      </c>
      <c r="K1651" t="s">
        <v>395</v>
      </c>
      <c r="L1651" t="s">
        <v>1772</v>
      </c>
      <c r="M1651" t="s">
        <v>542</v>
      </c>
      <c r="N1651">
        <v>37</v>
      </c>
      <c r="O1651" t="s">
        <v>9</v>
      </c>
      <c r="P1651" t="s">
        <v>31</v>
      </c>
      <c r="Q1651" t="s">
        <v>254</v>
      </c>
      <c r="R1651" t="s">
        <v>12</v>
      </c>
      <c r="S1651">
        <v>3</v>
      </c>
      <c r="T1651">
        <v>269.83999999999997</v>
      </c>
      <c r="U1651">
        <v>0.05</v>
      </c>
      <c r="V1651">
        <v>769.04399999999998</v>
      </c>
      <c r="W1651" t="s">
        <v>1824</v>
      </c>
    </row>
    <row r="1652" spans="1:23">
      <c r="A1652" s="27">
        <v>45546</v>
      </c>
      <c r="B1652" t="s">
        <v>975</v>
      </c>
      <c r="C1652" t="s">
        <v>1672</v>
      </c>
      <c r="D1652" t="s">
        <v>3922</v>
      </c>
      <c r="E1652" t="s">
        <v>1563</v>
      </c>
      <c r="F1652" t="s">
        <v>3839</v>
      </c>
      <c r="G1652" t="s">
        <v>1735</v>
      </c>
      <c r="H1652" t="s">
        <v>1797</v>
      </c>
      <c r="I1652" t="s">
        <v>1798</v>
      </c>
      <c r="J1652" t="s">
        <v>1754</v>
      </c>
      <c r="K1652" t="s">
        <v>129</v>
      </c>
      <c r="L1652" t="s">
        <v>1756</v>
      </c>
      <c r="M1652" t="s">
        <v>976</v>
      </c>
      <c r="N1652">
        <v>41</v>
      </c>
      <c r="O1652" t="s">
        <v>16</v>
      </c>
      <c r="P1652" t="s">
        <v>31</v>
      </c>
      <c r="Q1652" t="s">
        <v>113</v>
      </c>
      <c r="R1652" t="s">
        <v>12</v>
      </c>
      <c r="S1652">
        <v>4</v>
      </c>
      <c r="T1652">
        <v>267.36</v>
      </c>
      <c r="U1652">
        <v>0.27</v>
      </c>
      <c r="V1652">
        <v>780.69119999999998</v>
      </c>
      <c r="W1652" t="s">
        <v>1826</v>
      </c>
    </row>
    <row r="1653" spans="1:23">
      <c r="A1653" s="27">
        <v>45547</v>
      </c>
      <c r="B1653" t="s">
        <v>470</v>
      </c>
      <c r="C1653" t="s">
        <v>1640</v>
      </c>
      <c r="D1653" t="s">
        <v>3904</v>
      </c>
      <c r="E1653" t="s">
        <v>1547</v>
      </c>
      <c r="F1653" t="s">
        <v>3843</v>
      </c>
      <c r="G1653" t="s">
        <v>1687</v>
      </c>
      <c r="H1653" t="s">
        <v>1810</v>
      </c>
      <c r="I1653" t="s">
        <v>1811</v>
      </c>
      <c r="J1653" t="s">
        <v>1754</v>
      </c>
      <c r="K1653" t="s">
        <v>1812</v>
      </c>
      <c r="L1653" t="s">
        <v>1756</v>
      </c>
      <c r="M1653" t="s">
        <v>471</v>
      </c>
      <c r="N1653">
        <v>43</v>
      </c>
      <c r="O1653" t="s">
        <v>9</v>
      </c>
      <c r="P1653" t="s">
        <v>31</v>
      </c>
      <c r="Q1653" t="s">
        <v>254</v>
      </c>
      <c r="R1653" t="s">
        <v>12</v>
      </c>
      <c r="S1653">
        <v>1</v>
      </c>
      <c r="T1653">
        <v>804.9</v>
      </c>
      <c r="U1653">
        <v>0.03</v>
      </c>
      <c r="V1653">
        <v>780.75299999999993</v>
      </c>
      <c r="W1653" t="s">
        <v>1829</v>
      </c>
    </row>
    <row r="1654" spans="1:23">
      <c r="A1654" s="27">
        <v>45547</v>
      </c>
      <c r="B1654" t="s">
        <v>1109</v>
      </c>
      <c r="C1654" t="s">
        <v>1578</v>
      </c>
      <c r="D1654" t="s">
        <v>3865</v>
      </c>
      <c r="E1654" t="s">
        <v>1563</v>
      </c>
      <c r="F1654" t="s">
        <v>3866</v>
      </c>
      <c r="G1654" t="s">
        <v>1629</v>
      </c>
      <c r="H1654" t="s">
        <v>1779</v>
      </c>
      <c r="I1654" t="s">
        <v>1780</v>
      </c>
      <c r="J1654" t="s">
        <v>1763</v>
      </c>
      <c r="K1654" t="s">
        <v>1781</v>
      </c>
      <c r="L1654" t="s">
        <v>1772</v>
      </c>
      <c r="M1654" t="s">
        <v>1110</v>
      </c>
      <c r="N1654">
        <v>38</v>
      </c>
      <c r="O1654" t="s">
        <v>9</v>
      </c>
      <c r="P1654" t="s">
        <v>31</v>
      </c>
      <c r="Q1654" t="s">
        <v>58</v>
      </c>
      <c r="R1654" t="s">
        <v>12</v>
      </c>
      <c r="S1654">
        <v>1</v>
      </c>
      <c r="T1654">
        <v>977.02</v>
      </c>
      <c r="U1654">
        <v>0.2</v>
      </c>
      <c r="V1654">
        <v>781.61599999999999</v>
      </c>
      <c r="W1654" t="s">
        <v>1826</v>
      </c>
    </row>
    <row r="1655" spans="1:23">
      <c r="A1655" s="27">
        <v>45548</v>
      </c>
      <c r="B1655" t="s">
        <v>1077</v>
      </c>
      <c r="C1655" t="s">
        <v>1582</v>
      </c>
      <c r="D1655" t="s">
        <v>3869</v>
      </c>
      <c r="E1655" t="s">
        <v>1566</v>
      </c>
      <c r="F1655" t="s">
        <v>3848</v>
      </c>
      <c r="G1655" t="s">
        <v>1633</v>
      </c>
      <c r="H1655" t="s">
        <v>1766</v>
      </c>
      <c r="I1655" t="s">
        <v>1767</v>
      </c>
      <c r="J1655" t="s">
        <v>1759</v>
      </c>
      <c r="K1655" t="s">
        <v>1768</v>
      </c>
      <c r="L1655" t="s">
        <v>1765</v>
      </c>
      <c r="M1655" t="s">
        <v>1078</v>
      </c>
      <c r="N1655">
        <v>38</v>
      </c>
      <c r="O1655" t="s">
        <v>9</v>
      </c>
      <c r="P1655" t="s">
        <v>31</v>
      </c>
      <c r="Q1655" t="s">
        <v>11</v>
      </c>
      <c r="R1655" t="s">
        <v>12</v>
      </c>
      <c r="S1655">
        <v>1</v>
      </c>
      <c r="T1655">
        <v>942.38</v>
      </c>
      <c r="U1655">
        <v>0.17</v>
      </c>
      <c r="V1655">
        <v>782.17539999999997</v>
      </c>
      <c r="W1655" t="s">
        <v>1826</v>
      </c>
    </row>
    <row r="1656" spans="1:23">
      <c r="A1656" s="27">
        <v>45548</v>
      </c>
      <c r="B1656" t="s">
        <v>663</v>
      </c>
      <c r="C1656" t="s">
        <v>1722</v>
      </c>
      <c r="D1656" t="s">
        <v>3948</v>
      </c>
      <c r="E1656" t="s">
        <v>1544</v>
      </c>
      <c r="F1656" t="s">
        <v>3852</v>
      </c>
      <c r="G1656" t="s">
        <v>1737</v>
      </c>
      <c r="H1656" t="s">
        <v>1769</v>
      </c>
      <c r="I1656" t="s">
        <v>1770</v>
      </c>
      <c r="J1656" t="s">
        <v>1763</v>
      </c>
      <c r="K1656" t="s">
        <v>1771</v>
      </c>
      <c r="L1656" t="s">
        <v>1772</v>
      </c>
      <c r="M1656" t="s">
        <v>664</v>
      </c>
      <c r="N1656">
        <v>47</v>
      </c>
      <c r="O1656" t="s">
        <v>9</v>
      </c>
      <c r="P1656" t="s">
        <v>31</v>
      </c>
      <c r="Q1656" t="s">
        <v>74</v>
      </c>
      <c r="R1656" t="s">
        <v>12</v>
      </c>
      <c r="S1656">
        <v>1</v>
      </c>
      <c r="T1656">
        <v>979.28</v>
      </c>
      <c r="U1656">
        <v>0.2</v>
      </c>
      <c r="V1656">
        <v>783.42399999999998</v>
      </c>
      <c r="W1656" t="s">
        <v>1829</v>
      </c>
    </row>
    <row r="1657" spans="1:23">
      <c r="A1657" s="27">
        <v>45548</v>
      </c>
      <c r="B1657" t="s">
        <v>1292</v>
      </c>
      <c r="C1657" t="s">
        <v>1646</v>
      </c>
      <c r="D1657" t="s">
        <v>3908</v>
      </c>
      <c r="E1657" t="s">
        <v>1558</v>
      </c>
      <c r="F1657" t="s">
        <v>3909</v>
      </c>
      <c r="G1657" t="s">
        <v>1647</v>
      </c>
      <c r="H1657" t="s">
        <v>1792</v>
      </c>
      <c r="I1657" t="s">
        <v>1793</v>
      </c>
      <c r="J1657" t="s">
        <v>1763</v>
      </c>
      <c r="K1657" t="s">
        <v>395</v>
      </c>
      <c r="L1657" t="s">
        <v>1772</v>
      </c>
      <c r="M1657" t="s">
        <v>1293</v>
      </c>
      <c r="N1657">
        <v>46</v>
      </c>
      <c r="O1657" t="s">
        <v>9</v>
      </c>
      <c r="P1657" t="s">
        <v>31</v>
      </c>
      <c r="Q1657" t="s">
        <v>70</v>
      </c>
      <c r="R1657" t="s">
        <v>12</v>
      </c>
      <c r="S1657">
        <v>2</v>
      </c>
      <c r="T1657">
        <v>559.71</v>
      </c>
      <c r="U1657">
        <v>0.3</v>
      </c>
      <c r="V1657">
        <v>783.59400000000005</v>
      </c>
      <c r="W1657" t="s">
        <v>1829</v>
      </c>
    </row>
    <row r="1658" spans="1:23">
      <c r="A1658" s="27">
        <v>45549</v>
      </c>
      <c r="B1658" t="s">
        <v>278</v>
      </c>
      <c r="C1658" t="s">
        <v>1724</v>
      </c>
      <c r="D1658" t="s">
        <v>3949</v>
      </c>
      <c r="E1658" t="s">
        <v>1566</v>
      </c>
      <c r="F1658" t="s">
        <v>3848</v>
      </c>
      <c r="G1658" t="s">
        <v>1685</v>
      </c>
      <c r="H1658" t="s">
        <v>1799</v>
      </c>
      <c r="I1658" t="s">
        <v>1800</v>
      </c>
      <c r="J1658" t="s">
        <v>1763</v>
      </c>
      <c r="K1658" t="s">
        <v>207</v>
      </c>
      <c r="L1658" t="s">
        <v>1765</v>
      </c>
      <c r="M1658" t="s">
        <v>279</v>
      </c>
      <c r="N1658">
        <v>37</v>
      </c>
      <c r="O1658" t="s">
        <v>9</v>
      </c>
      <c r="P1658" t="s">
        <v>31</v>
      </c>
      <c r="Q1658" t="s">
        <v>588</v>
      </c>
      <c r="R1658" t="s">
        <v>12</v>
      </c>
      <c r="S1658">
        <v>1</v>
      </c>
      <c r="T1658">
        <v>883.36</v>
      </c>
      <c r="U1658">
        <v>0.11</v>
      </c>
      <c r="V1658">
        <v>786.19040000000007</v>
      </c>
      <c r="W1658" t="s">
        <v>1829</v>
      </c>
    </row>
    <row r="1659" spans="1:23">
      <c r="A1659" s="27">
        <v>45551</v>
      </c>
      <c r="B1659" t="s">
        <v>1487</v>
      </c>
      <c r="C1659" t="s">
        <v>1572</v>
      </c>
      <c r="D1659" t="s">
        <v>3860</v>
      </c>
      <c r="E1659" t="s">
        <v>1558</v>
      </c>
      <c r="F1659" t="s">
        <v>3861</v>
      </c>
      <c r="G1659" t="s">
        <v>1609</v>
      </c>
      <c r="H1659" t="s">
        <v>1761</v>
      </c>
      <c r="I1659" t="s">
        <v>1762</v>
      </c>
      <c r="J1659" t="s">
        <v>1763</v>
      </c>
      <c r="K1659" t="s">
        <v>1764</v>
      </c>
      <c r="L1659" t="s">
        <v>1765</v>
      </c>
      <c r="M1659" t="s">
        <v>1273</v>
      </c>
      <c r="N1659">
        <v>48</v>
      </c>
      <c r="O1659" t="s">
        <v>9</v>
      </c>
      <c r="P1659" t="s">
        <v>31</v>
      </c>
      <c r="Q1659" t="s">
        <v>47</v>
      </c>
      <c r="R1659" t="s">
        <v>12</v>
      </c>
      <c r="S1659">
        <v>1</v>
      </c>
      <c r="T1659">
        <v>989.17</v>
      </c>
      <c r="U1659">
        <v>0.2</v>
      </c>
      <c r="V1659">
        <v>791.33600000000001</v>
      </c>
      <c r="W1659" t="s">
        <v>1826</v>
      </c>
    </row>
    <row r="1660" spans="1:23">
      <c r="A1660" s="27">
        <v>45552</v>
      </c>
      <c r="B1660" t="s">
        <v>619</v>
      </c>
      <c r="C1660" t="s">
        <v>1608</v>
      </c>
      <c r="D1660" t="s">
        <v>3885</v>
      </c>
      <c r="E1660" t="s">
        <v>1544</v>
      </c>
      <c r="F1660" t="s">
        <v>3858</v>
      </c>
      <c r="G1660" t="s">
        <v>1605</v>
      </c>
      <c r="H1660" t="s">
        <v>1782</v>
      </c>
      <c r="I1660" t="s">
        <v>1783</v>
      </c>
      <c r="J1660" t="s">
        <v>1784</v>
      </c>
      <c r="K1660" t="s">
        <v>1785</v>
      </c>
      <c r="L1660" t="s">
        <v>1772</v>
      </c>
      <c r="M1660" t="s">
        <v>620</v>
      </c>
      <c r="N1660">
        <v>42</v>
      </c>
      <c r="O1660" t="s">
        <v>9</v>
      </c>
      <c r="P1660" t="s">
        <v>31</v>
      </c>
      <c r="Q1660" t="s">
        <v>250</v>
      </c>
      <c r="R1660" t="s">
        <v>12</v>
      </c>
      <c r="S1660">
        <v>3</v>
      </c>
      <c r="T1660">
        <v>330.04</v>
      </c>
      <c r="U1660">
        <v>0.2</v>
      </c>
      <c r="V1660">
        <v>792.09600000000012</v>
      </c>
      <c r="W1660" t="s">
        <v>1826</v>
      </c>
    </row>
    <row r="1661" spans="1:23">
      <c r="A1661" s="27">
        <v>45552</v>
      </c>
      <c r="B1661" t="s">
        <v>582</v>
      </c>
      <c r="C1661" t="s">
        <v>1698</v>
      </c>
      <c r="D1661" t="s">
        <v>3936</v>
      </c>
      <c r="E1661" t="s">
        <v>1547</v>
      </c>
      <c r="F1661" t="s">
        <v>3894</v>
      </c>
      <c r="G1661" t="s">
        <v>1741</v>
      </c>
      <c r="H1661" t="s">
        <v>1794</v>
      </c>
      <c r="I1661" t="s">
        <v>1795</v>
      </c>
      <c r="J1661" t="s">
        <v>1759</v>
      </c>
      <c r="K1661" t="s">
        <v>1796</v>
      </c>
      <c r="L1661" t="s">
        <v>1772</v>
      </c>
      <c r="M1661" t="s">
        <v>583</v>
      </c>
      <c r="N1661">
        <v>48</v>
      </c>
      <c r="O1661" t="s">
        <v>9</v>
      </c>
      <c r="P1661" t="s">
        <v>31</v>
      </c>
      <c r="Q1661" t="s">
        <v>70</v>
      </c>
      <c r="R1661" t="s">
        <v>12</v>
      </c>
      <c r="S1661">
        <v>1</v>
      </c>
      <c r="T1661">
        <v>979.49</v>
      </c>
      <c r="U1661">
        <v>0.19</v>
      </c>
      <c r="V1661">
        <v>793.38690000000008</v>
      </c>
      <c r="W1661" t="s">
        <v>1829</v>
      </c>
    </row>
    <row r="1662" spans="1:23">
      <c r="A1662" s="27">
        <v>45554</v>
      </c>
      <c r="B1662" t="s">
        <v>381</v>
      </c>
      <c r="C1662" t="s">
        <v>1608</v>
      </c>
      <c r="D1662" t="s">
        <v>3885</v>
      </c>
      <c r="E1662" t="s">
        <v>1544</v>
      </c>
      <c r="F1662" t="s">
        <v>3858</v>
      </c>
      <c r="G1662" t="s">
        <v>1581</v>
      </c>
      <c r="H1662" t="s">
        <v>1786</v>
      </c>
      <c r="I1662" t="s">
        <v>1787</v>
      </c>
      <c r="J1662" t="s">
        <v>1763</v>
      </c>
      <c r="K1662" t="s">
        <v>1788</v>
      </c>
      <c r="L1662" t="s">
        <v>1756</v>
      </c>
      <c r="M1662" t="s">
        <v>382</v>
      </c>
      <c r="N1662">
        <v>38</v>
      </c>
      <c r="O1662" t="s">
        <v>9</v>
      </c>
      <c r="P1662" t="s">
        <v>31</v>
      </c>
      <c r="Q1662" t="s">
        <v>51</v>
      </c>
      <c r="R1662" t="s">
        <v>12</v>
      </c>
      <c r="S1662">
        <v>1</v>
      </c>
      <c r="T1662">
        <v>998.19</v>
      </c>
      <c r="U1662">
        <v>0.2</v>
      </c>
      <c r="V1662">
        <v>798.55200000000013</v>
      </c>
      <c r="W1662" t="s">
        <v>1826</v>
      </c>
    </row>
    <row r="1663" spans="1:23">
      <c r="A1663" s="27">
        <v>45554</v>
      </c>
      <c r="B1663" t="s">
        <v>684</v>
      </c>
      <c r="C1663" t="s">
        <v>1696</v>
      </c>
      <c r="D1663" t="s">
        <v>3935</v>
      </c>
      <c r="E1663" t="s">
        <v>1563</v>
      </c>
      <c r="F1663" t="s">
        <v>3854</v>
      </c>
      <c r="G1663" t="s">
        <v>1671</v>
      </c>
      <c r="H1663" t="s">
        <v>1757</v>
      </c>
      <c r="I1663" t="s">
        <v>1758</v>
      </c>
      <c r="J1663" t="s">
        <v>1759</v>
      </c>
      <c r="K1663" t="s">
        <v>1760</v>
      </c>
      <c r="L1663" t="s">
        <v>1756</v>
      </c>
      <c r="M1663" t="s">
        <v>685</v>
      </c>
      <c r="N1663">
        <v>48</v>
      </c>
      <c r="O1663" t="s">
        <v>9</v>
      </c>
      <c r="P1663" t="s">
        <v>31</v>
      </c>
      <c r="Q1663" t="s">
        <v>171</v>
      </c>
      <c r="R1663" t="s">
        <v>12</v>
      </c>
      <c r="S1663">
        <v>1</v>
      </c>
      <c r="T1663">
        <v>842.46</v>
      </c>
      <c r="U1663">
        <v>0.05</v>
      </c>
      <c r="V1663">
        <v>800.33699999999999</v>
      </c>
      <c r="W1663" t="s">
        <v>1826</v>
      </c>
    </row>
    <row r="1664" spans="1:23">
      <c r="A1664" s="27">
        <v>45555</v>
      </c>
      <c r="B1664" t="s">
        <v>1355</v>
      </c>
      <c r="C1664" t="s">
        <v>1714</v>
      </c>
      <c r="D1664" t="s">
        <v>3944</v>
      </c>
      <c r="E1664" t="s">
        <v>1558</v>
      </c>
      <c r="F1664" t="s">
        <v>3850</v>
      </c>
      <c r="G1664" t="s">
        <v>1667</v>
      </c>
      <c r="H1664" t="s">
        <v>1801</v>
      </c>
      <c r="I1664" t="s">
        <v>1802</v>
      </c>
      <c r="J1664" t="s">
        <v>1759</v>
      </c>
      <c r="K1664" t="s">
        <v>1803</v>
      </c>
      <c r="L1664" t="s">
        <v>1756</v>
      </c>
      <c r="M1664" t="s">
        <v>1356</v>
      </c>
      <c r="N1664">
        <v>47</v>
      </c>
      <c r="O1664" t="s">
        <v>16</v>
      </c>
      <c r="P1664" t="s">
        <v>31</v>
      </c>
      <c r="Q1664" t="s">
        <v>237</v>
      </c>
      <c r="R1664" t="s">
        <v>12</v>
      </c>
      <c r="S1664">
        <v>1</v>
      </c>
      <c r="T1664">
        <v>860.84</v>
      </c>
      <c r="U1664">
        <v>7.0000000000000007E-2</v>
      </c>
      <c r="V1664">
        <v>800.58119999999997</v>
      </c>
      <c r="W1664" t="s">
        <v>1824</v>
      </c>
    </row>
    <row r="1665" spans="1:23">
      <c r="A1665" s="27">
        <v>45556</v>
      </c>
      <c r="B1665" t="s">
        <v>1530</v>
      </c>
      <c r="C1665" t="s">
        <v>1562</v>
      </c>
      <c r="D1665" t="s">
        <v>3853</v>
      </c>
      <c r="E1665" t="s">
        <v>1563</v>
      </c>
      <c r="F1665" t="s">
        <v>3854</v>
      </c>
      <c r="G1665" t="s">
        <v>1625</v>
      </c>
      <c r="H1665" t="s">
        <v>1776</v>
      </c>
      <c r="I1665" t="s">
        <v>1777</v>
      </c>
      <c r="J1665" t="s">
        <v>1754</v>
      </c>
      <c r="K1665" t="s">
        <v>1778</v>
      </c>
      <c r="L1665" t="s">
        <v>1772</v>
      </c>
      <c r="M1665" t="s">
        <v>1531</v>
      </c>
      <c r="N1665">
        <v>35</v>
      </c>
      <c r="O1665" t="s">
        <v>9</v>
      </c>
      <c r="P1665" t="s">
        <v>31</v>
      </c>
      <c r="Q1665" t="s">
        <v>167</v>
      </c>
      <c r="R1665" t="s">
        <v>12</v>
      </c>
      <c r="S1665">
        <v>1</v>
      </c>
      <c r="T1665">
        <v>846.31</v>
      </c>
      <c r="U1665">
        <v>0.05</v>
      </c>
      <c r="V1665">
        <v>803.9944999999999</v>
      </c>
      <c r="W1665" t="s">
        <v>1829</v>
      </c>
    </row>
    <row r="1666" spans="1:23">
      <c r="A1666" s="27">
        <v>45556</v>
      </c>
      <c r="B1666" t="s">
        <v>1307</v>
      </c>
      <c r="C1666" t="s">
        <v>1732</v>
      </c>
      <c r="D1666" t="s">
        <v>3953</v>
      </c>
      <c r="E1666" t="s">
        <v>1544</v>
      </c>
      <c r="F1666" t="s">
        <v>3866</v>
      </c>
      <c r="G1666" t="s">
        <v>1603</v>
      </c>
      <c r="H1666" t="s">
        <v>1810</v>
      </c>
      <c r="I1666" t="s">
        <v>1811</v>
      </c>
      <c r="J1666" t="s">
        <v>1754</v>
      </c>
      <c r="K1666" t="s">
        <v>1812</v>
      </c>
      <c r="L1666" t="s">
        <v>1756</v>
      </c>
      <c r="M1666" t="s">
        <v>1308</v>
      </c>
      <c r="N1666">
        <v>45</v>
      </c>
      <c r="O1666" t="s">
        <v>16</v>
      </c>
      <c r="P1666" t="s">
        <v>31</v>
      </c>
      <c r="Q1666" t="s">
        <v>117</v>
      </c>
      <c r="R1666" t="s">
        <v>12</v>
      </c>
      <c r="S1666">
        <v>1</v>
      </c>
      <c r="T1666">
        <v>909.04</v>
      </c>
      <c r="U1666">
        <v>0.11</v>
      </c>
      <c r="V1666">
        <v>809.04560000000004</v>
      </c>
      <c r="W1666" t="s">
        <v>1826</v>
      </c>
    </row>
    <row r="1667" spans="1:23">
      <c r="A1667" s="27">
        <v>45557</v>
      </c>
      <c r="B1667" t="s">
        <v>857</v>
      </c>
      <c r="C1667" t="s">
        <v>1660</v>
      </c>
      <c r="D1667" t="s">
        <v>3916</v>
      </c>
      <c r="E1667" t="s">
        <v>1544</v>
      </c>
      <c r="F1667" t="s">
        <v>3864</v>
      </c>
      <c r="G1667" t="s">
        <v>1711</v>
      </c>
      <c r="H1667" t="s">
        <v>1766</v>
      </c>
      <c r="I1667" t="s">
        <v>1767</v>
      </c>
      <c r="J1667" t="s">
        <v>1759</v>
      </c>
      <c r="K1667" t="s">
        <v>1768</v>
      </c>
      <c r="L1667" t="s">
        <v>1765</v>
      </c>
      <c r="M1667" t="s">
        <v>858</v>
      </c>
      <c r="N1667">
        <v>45</v>
      </c>
      <c r="O1667" t="s">
        <v>16</v>
      </c>
      <c r="P1667" t="s">
        <v>31</v>
      </c>
      <c r="Q1667" t="s">
        <v>328</v>
      </c>
      <c r="R1667" t="s">
        <v>12</v>
      </c>
      <c r="S1667">
        <v>1</v>
      </c>
      <c r="T1667">
        <v>862.31</v>
      </c>
      <c r="U1667">
        <v>0.06</v>
      </c>
      <c r="V1667">
        <v>810.57139999999993</v>
      </c>
      <c r="W1667" t="s">
        <v>1826</v>
      </c>
    </row>
    <row r="1668" spans="1:23">
      <c r="A1668" s="27">
        <v>45558</v>
      </c>
      <c r="B1668" t="s">
        <v>716</v>
      </c>
      <c r="C1668" t="s">
        <v>1728</v>
      </c>
      <c r="D1668" t="s">
        <v>3951</v>
      </c>
      <c r="E1668" t="s">
        <v>1563</v>
      </c>
      <c r="F1668" t="s">
        <v>3848</v>
      </c>
      <c r="G1668" t="s">
        <v>1661</v>
      </c>
      <c r="H1668" t="s">
        <v>1769</v>
      </c>
      <c r="I1668" t="s">
        <v>1770</v>
      </c>
      <c r="J1668" t="s">
        <v>1763</v>
      </c>
      <c r="K1668" t="s">
        <v>1771</v>
      </c>
      <c r="L1668" t="s">
        <v>1772</v>
      </c>
      <c r="M1668" t="s">
        <v>717</v>
      </c>
      <c r="N1668">
        <v>38</v>
      </c>
      <c r="O1668" t="s">
        <v>9</v>
      </c>
      <c r="P1668" t="s">
        <v>31</v>
      </c>
      <c r="Q1668" t="s">
        <v>267</v>
      </c>
      <c r="R1668" t="s">
        <v>12</v>
      </c>
      <c r="S1668">
        <v>1</v>
      </c>
      <c r="T1668">
        <v>900.94</v>
      </c>
      <c r="U1668">
        <v>0.1</v>
      </c>
      <c r="V1668">
        <v>810.84600000000012</v>
      </c>
      <c r="W1668" t="s">
        <v>1824</v>
      </c>
    </row>
    <row r="1669" spans="1:23">
      <c r="A1669" s="27">
        <v>45558</v>
      </c>
      <c r="B1669" t="s">
        <v>984</v>
      </c>
      <c r="C1669" t="s">
        <v>1696</v>
      </c>
      <c r="D1669" t="s">
        <v>3935</v>
      </c>
      <c r="E1669" t="s">
        <v>1563</v>
      </c>
      <c r="F1669" t="s">
        <v>3854</v>
      </c>
      <c r="G1669" t="s">
        <v>1723</v>
      </c>
      <c r="H1669" t="s">
        <v>1782</v>
      </c>
      <c r="I1669" t="s">
        <v>1783</v>
      </c>
      <c r="J1669" t="s">
        <v>1784</v>
      </c>
      <c r="K1669" t="s">
        <v>1785</v>
      </c>
      <c r="L1669" t="s">
        <v>1772</v>
      </c>
      <c r="M1669" t="s">
        <v>985</v>
      </c>
      <c r="N1669">
        <v>47</v>
      </c>
      <c r="O1669" t="s">
        <v>16</v>
      </c>
      <c r="P1669" t="s">
        <v>31</v>
      </c>
      <c r="Q1669" t="s">
        <v>51</v>
      </c>
      <c r="R1669" t="s">
        <v>12</v>
      </c>
      <c r="S1669">
        <v>1</v>
      </c>
      <c r="T1669">
        <v>872.12</v>
      </c>
      <c r="U1669">
        <v>7.0000000000000007E-2</v>
      </c>
      <c r="V1669">
        <v>811.07159999999999</v>
      </c>
      <c r="W1669" t="s">
        <v>1826</v>
      </c>
    </row>
    <row r="1670" spans="1:23">
      <c r="A1670" s="27">
        <v>45558</v>
      </c>
      <c r="B1670" t="s">
        <v>496</v>
      </c>
      <c r="C1670" t="s">
        <v>1740</v>
      </c>
      <c r="D1670" t="s">
        <v>3957</v>
      </c>
      <c r="E1670" t="s">
        <v>1547</v>
      </c>
      <c r="F1670" t="s">
        <v>3843</v>
      </c>
      <c r="G1670" t="s">
        <v>1615</v>
      </c>
      <c r="H1670" t="s">
        <v>1804</v>
      </c>
      <c r="I1670" t="s">
        <v>1805</v>
      </c>
      <c r="J1670" t="s">
        <v>1784</v>
      </c>
      <c r="K1670" t="s">
        <v>1806</v>
      </c>
      <c r="L1670" t="s">
        <v>1756</v>
      </c>
      <c r="M1670" t="s">
        <v>497</v>
      </c>
      <c r="N1670">
        <v>49</v>
      </c>
      <c r="O1670" t="s">
        <v>16</v>
      </c>
      <c r="P1670" t="s">
        <v>31</v>
      </c>
      <c r="Q1670" t="s">
        <v>51</v>
      </c>
      <c r="R1670" t="s">
        <v>12</v>
      </c>
      <c r="S1670">
        <v>1</v>
      </c>
      <c r="T1670">
        <v>893.14</v>
      </c>
      <c r="U1670">
        <v>0.09</v>
      </c>
      <c r="V1670">
        <v>812.75739999999996</v>
      </c>
      <c r="W1670" t="s">
        <v>1824</v>
      </c>
    </row>
    <row r="1671" spans="1:23">
      <c r="A1671" s="27">
        <v>45560</v>
      </c>
      <c r="B1671" t="s">
        <v>1340</v>
      </c>
      <c r="C1671" t="s">
        <v>1580</v>
      </c>
      <c r="D1671" t="s">
        <v>3867</v>
      </c>
      <c r="E1671" t="s">
        <v>1558</v>
      </c>
      <c r="F1671" t="s">
        <v>3868</v>
      </c>
      <c r="G1671" t="s">
        <v>1619</v>
      </c>
      <c r="H1671" t="s">
        <v>1797</v>
      </c>
      <c r="I1671" t="s">
        <v>1798</v>
      </c>
      <c r="J1671" t="s">
        <v>1754</v>
      </c>
      <c r="K1671" t="s">
        <v>129</v>
      </c>
      <c r="L1671" t="s">
        <v>1756</v>
      </c>
      <c r="M1671" t="s">
        <v>1341</v>
      </c>
      <c r="N1671">
        <v>37</v>
      </c>
      <c r="O1671" t="s">
        <v>9</v>
      </c>
      <c r="P1671" t="s">
        <v>31</v>
      </c>
      <c r="Q1671" t="s">
        <v>51</v>
      </c>
      <c r="R1671" t="s">
        <v>12</v>
      </c>
      <c r="S1671">
        <v>4</v>
      </c>
      <c r="T1671">
        <v>254.71</v>
      </c>
      <c r="U1671">
        <v>0.2</v>
      </c>
      <c r="V1671">
        <v>815.07200000000012</v>
      </c>
      <c r="W1671" t="s">
        <v>1829</v>
      </c>
    </row>
    <row r="1672" spans="1:23">
      <c r="A1672" s="27">
        <v>45560</v>
      </c>
      <c r="B1672" t="s">
        <v>387</v>
      </c>
      <c r="C1672" t="s">
        <v>1562</v>
      </c>
      <c r="D1672" t="s">
        <v>3853</v>
      </c>
      <c r="E1672" t="s">
        <v>1563</v>
      </c>
      <c r="F1672" t="s">
        <v>3854</v>
      </c>
      <c r="G1672" t="s">
        <v>1719</v>
      </c>
      <c r="H1672" t="s">
        <v>1757</v>
      </c>
      <c r="I1672" t="s">
        <v>1758</v>
      </c>
      <c r="J1672" t="s">
        <v>1759</v>
      </c>
      <c r="K1672" t="s">
        <v>1760</v>
      </c>
      <c r="L1672" t="s">
        <v>1756</v>
      </c>
      <c r="M1672" t="s">
        <v>388</v>
      </c>
      <c r="N1672">
        <v>40</v>
      </c>
      <c r="O1672" t="s">
        <v>16</v>
      </c>
      <c r="P1672" t="s">
        <v>31</v>
      </c>
      <c r="Q1672" t="s">
        <v>11</v>
      </c>
      <c r="R1672" t="s">
        <v>12</v>
      </c>
      <c r="S1672">
        <v>3</v>
      </c>
      <c r="T1672">
        <v>324.29000000000002</v>
      </c>
      <c r="U1672">
        <v>0.16</v>
      </c>
      <c r="V1672">
        <v>817.21080000000006</v>
      </c>
      <c r="W1672" t="s">
        <v>1829</v>
      </c>
    </row>
    <row r="1673" spans="1:23">
      <c r="A1673" s="27">
        <v>45563</v>
      </c>
      <c r="B1673" t="s">
        <v>797</v>
      </c>
      <c r="C1673" t="s">
        <v>1586</v>
      </c>
      <c r="D1673" t="s">
        <v>3871</v>
      </c>
      <c r="E1673" t="s">
        <v>1566</v>
      </c>
      <c r="F1673" t="s">
        <v>3872</v>
      </c>
      <c r="G1673" t="s">
        <v>1597</v>
      </c>
      <c r="H1673" t="s">
        <v>1789</v>
      </c>
      <c r="I1673" t="s">
        <v>1790</v>
      </c>
      <c r="J1673" t="s">
        <v>1754</v>
      </c>
      <c r="K1673" t="s">
        <v>1791</v>
      </c>
      <c r="L1673" t="s">
        <v>1772</v>
      </c>
      <c r="M1673" t="s">
        <v>798</v>
      </c>
      <c r="N1673">
        <v>41</v>
      </c>
      <c r="O1673" t="s">
        <v>16</v>
      </c>
      <c r="P1673" t="s">
        <v>31</v>
      </c>
      <c r="Q1673" t="s">
        <v>167</v>
      </c>
      <c r="R1673" t="s">
        <v>12</v>
      </c>
      <c r="S1673">
        <v>2</v>
      </c>
      <c r="T1673">
        <v>466.42</v>
      </c>
      <c r="U1673">
        <v>0.12</v>
      </c>
      <c r="V1673">
        <v>820.89920000000006</v>
      </c>
      <c r="W1673" t="s">
        <v>1824</v>
      </c>
    </row>
    <row r="1674" spans="1:23">
      <c r="A1674" s="27">
        <v>45564</v>
      </c>
      <c r="B1674" t="s">
        <v>752</v>
      </c>
      <c r="C1674" t="s">
        <v>1746</v>
      </c>
      <c r="D1674" t="s">
        <v>3960</v>
      </c>
      <c r="E1674" t="s">
        <v>1544</v>
      </c>
      <c r="F1674" t="s">
        <v>3858</v>
      </c>
      <c r="G1674" t="s">
        <v>1573</v>
      </c>
      <c r="H1674" t="s">
        <v>1786</v>
      </c>
      <c r="I1674" t="s">
        <v>1787</v>
      </c>
      <c r="J1674" t="s">
        <v>1763</v>
      </c>
      <c r="K1674" t="s">
        <v>1788</v>
      </c>
      <c r="L1674" t="s">
        <v>1756</v>
      </c>
      <c r="M1674" t="s">
        <v>753</v>
      </c>
      <c r="N1674">
        <v>43</v>
      </c>
      <c r="O1674" t="s">
        <v>16</v>
      </c>
      <c r="P1674" t="s">
        <v>31</v>
      </c>
      <c r="Q1674" t="s">
        <v>58</v>
      </c>
      <c r="R1674" t="s">
        <v>12</v>
      </c>
      <c r="S1674">
        <v>1</v>
      </c>
      <c r="T1674">
        <v>955.06</v>
      </c>
      <c r="U1674">
        <v>0.14000000000000001</v>
      </c>
      <c r="V1674">
        <v>821.35159999999996</v>
      </c>
      <c r="W1674" t="s">
        <v>1824</v>
      </c>
    </row>
    <row r="1675" spans="1:23">
      <c r="A1675" s="27">
        <v>45564</v>
      </c>
      <c r="B1675" t="s">
        <v>1178</v>
      </c>
      <c r="C1675" t="s">
        <v>1688</v>
      </c>
      <c r="D1675" t="s">
        <v>3931</v>
      </c>
      <c r="E1675" t="s">
        <v>1544</v>
      </c>
      <c r="F1675" t="s">
        <v>3875</v>
      </c>
      <c r="G1675" t="s">
        <v>1717</v>
      </c>
      <c r="H1675" t="s">
        <v>1810</v>
      </c>
      <c r="I1675" t="s">
        <v>1811</v>
      </c>
      <c r="J1675" t="s">
        <v>1754</v>
      </c>
      <c r="K1675" t="s">
        <v>1812</v>
      </c>
      <c r="L1675" t="s">
        <v>1756</v>
      </c>
      <c r="M1675" t="s">
        <v>1179</v>
      </c>
      <c r="N1675">
        <v>39</v>
      </c>
      <c r="O1675" t="s">
        <v>16</v>
      </c>
      <c r="P1675" t="s">
        <v>31</v>
      </c>
      <c r="Q1675" t="s">
        <v>588</v>
      </c>
      <c r="R1675" t="s">
        <v>12</v>
      </c>
      <c r="S1675">
        <v>1</v>
      </c>
      <c r="T1675">
        <v>914.75</v>
      </c>
      <c r="U1675">
        <v>0.1</v>
      </c>
      <c r="V1675">
        <v>823.27499999999998</v>
      </c>
      <c r="W1675" t="s">
        <v>1826</v>
      </c>
    </row>
    <row r="1676" spans="1:23">
      <c r="A1676" s="27">
        <v>45565</v>
      </c>
      <c r="B1676" t="s">
        <v>517</v>
      </c>
      <c r="C1676" t="s">
        <v>1674</v>
      </c>
      <c r="D1676" t="s">
        <v>3923</v>
      </c>
      <c r="E1676" t="s">
        <v>1558</v>
      </c>
      <c r="F1676" t="s">
        <v>3850</v>
      </c>
      <c r="G1676" t="s">
        <v>1603</v>
      </c>
      <c r="H1676" t="s">
        <v>1813</v>
      </c>
      <c r="I1676" t="s">
        <v>1814</v>
      </c>
      <c r="J1676" t="s">
        <v>1754</v>
      </c>
      <c r="K1676" t="s">
        <v>1815</v>
      </c>
      <c r="L1676" t="s">
        <v>1772</v>
      </c>
      <c r="M1676" t="s">
        <v>518</v>
      </c>
      <c r="N1676">
        <v>35</v>
      </c>
      <c r="O1676" t="s">
        <v>16</v>
      </c>
      <c r="P1676" t="s">
        <v>31</v>
      </c>
      <c r="Q1676" t="s">
        <v>113</v>
      </c>
      <c r="R1676" t="s">
        <v>12</v>
      </c>
      <c r="S1676">
        <v>4</v>
      </c>
      <c r="T1676">
        <v>286.27999999999997</v>
      </c>
      <c r="U1676">
        <v>0.28000000000000003</v>
      </c>
      <c r="V1676">
        <v>824.48639999999989</v>
      </c>
      <c r="W1676" t="s">
        <v>1826</v>
      </c>
    </row>
    <row r="1677" spans="1:23">
      <c r="A1677" s="27">
        <v>45566</v>
      </c>
      <c r="B1677" t="s">
        <v>1431</v>
      </c>
      <c r="C1677" t="s">
        <v>1598</v>
      </c>
      <c r="D1677" t="s">
        <v>3880</v>
      </c>
      <c r="E1677" t="s">
        <v>1547</v>
      </c>
      <c r="F1677" t="s">
        <v>3848</v>
      </c>
      <c r="G1677" t="s">
        <v>1709</v>
      </c>
      <c r="H1677" t="s">
        <v>1797</v>
      </c>
      <c r="I1677" t="s">
        <v>1798</v>
      </c>
      <c r="J1677" t="s">
        <v>1754</v>
      </c>
      <c r="K1677" t="s">
        <v>129</v>
      </c>
      <c r="L1677" t="s">
        <v>1756</v>
      </c>
      <c r="M1677" t="s">
        <v>1432</v>
      </c>
      <c r="N1677">
        <v>45</v>
      </c>
      <c r="O1677" t="s">
        <v>16</v>
      </c>
      <c r="P1677" t="s">
        <v>31</v>
      </c>
      <c r="Q1677" t="s">
        <v>35</v>
      </c>
      <c r="R1677" t="s">
        <v>12</v>
      </c>
      <c r="S1677">
        <v>1</v>
      </c>
      <c r="T1677">
        <v>963.76</v>
      </c>
      <c r="U1677">
        <v>0.14000000000000001</v>
      </c>
      <c r="V1677">
        <v>828.83359999999993</v>
      </c>
      <c r="W1677" t="s">
        <v>1829</v>
      </c>
    </row>
    <row r="1678" spans="1:23">
      <c r="A1678" s="27">
        <v>45567</v>
      </c>
      <c r="B1678" t="s">
        <v>984</v>
      </c>
      <c r="C1678" t="s">
        <v>1602</v>
      </c>
      <c r="D1678" t="s">
        <v>3882</v>
      </c>
      <c r="E1678" t="s">
        <v>1544</v>
      </c>
      <c r="F1678" t="s">
        <v>3864</v>
      </c>
      <c r="G1678" t="s">
        <v>1653</v>
      </c>
      <c r="H1678" t="s">
        <v>1797</v>
      </c>
      <c r="I1678" t="s">
        <v>1798</v>
      </c>
      <c r="J1678" t="s">
        <v>1754</v>
      </c>
      <c r="K1678" t="s">
        <v>129</v>
      </c>
      <c r="L1678" t="s">
        <v>1756</v>
      </c>
      <c r="M1678" t="s">
        <v>985</v>
      </c>
      <c r="N1678">
        <v>47</v>
      </c>
      <c r="O1678" t="s">
        <v>16</v>
      </c>
      <c r="P1678" t="s">
        <v>31</v>
      </c>
      <c r="Q1678" t="s">
        <v>313</v>
      </c>
      <c r="R1678" t="s">
        <v>12</v>
      </c>
      <c r="S1678">
        <v>2</v>
      </c>
      <c r="T1678">
        <v>563.29999999999995</v>
      </c>
      <c r="U1678">
        <v>0.26</v>
      </c>
      <c r="V1678">
        <v>833.68399999999997</v>
      </c>
      <c r="W1678" t="s">
        <v>1826</v>
      </c>
    </row>
    <row r="1679" spans="1:23">
      <c r="A1679" s="27">
        <v>45567</v>
      </c>
      <c r="B1679" t="s">
        <v>966</v>
      </c>
      <c r="C1679" t="s">
        <v>1555</v>
      </c>
      <c r="D1679" t="s">
        <v>3847</v>
      </c>
      <c r="E1679" t="s">
        <v>1547</v>
      </c>
      <c r="F1679" t="s">
        <v>3848</v>
      </c>
      <c r="G1679" t="s">
        <v>1611</v>
      </c>
      <c r="H1679" t="s">
        <v>1789</v>
      </c>
      <c r="I1679" t="s">
        <v>1790</v>
      </c>
      <c r="J1679" t="s">
        <v>1754</v>
      </c>
      <c r="K1679" t="s">
        <v>1791</v>
      </c>
      <c r="L1679" t="s">
        <v>1772</v>
      </c>
      <c r="M1679" t="s">
        <v>967</v>
      </c>
      <c r="N1679">
        <v>44</v>
      </c>
      <c r="O1679" t="s">
        <v>9</v>
      </c>
      <c r="P1679" t="s">
        <v>31</v>
      </c>
      <c r="Q1679" t="s">
        <v>133</v>
      </c>
      <c r="R1679" t="s">
        <v>12</v>
      </c>
      <c r="S1679">
        <v>2</v>
      </c>
      <c r="T1679">
        <v>516.02</v>
      </c>
      <c r="U1679">
        <v>0.19</v>
      </c>
      <c r="V1679">
        <v>835.95240000000001</v>
      </c>
      <c r="W1679" t="s">
        <v>1829</v>
      </c>
    </row>
    <row r="1680" spans="1:23">
      <c r="A1680" s="27">
        <v>45569</v>
      </c>
      <c r="B1680" t="s">
        <v>353</v>
      </c>
      <c r="C1680" t="s">
        <v>1650</v>
      </c>
      <c r="D1680" t="s">
        <v>3911</v>
      </c>
      <c r="E1680" t="s">
        <v>1563</v>
      </c>
      <c r="F1680" t="s">
        <v>3848</v>
      </c>
      <c r="G1680" t="s">
        <v>1641</v>
      </c>
      <c r="H1680" t="s">
        <v>1794</v>
      </c>
      <c r="I1680" t="s">
        <v>1795</v>
      </c>
      <c r="J1680" t="s">
        <v>1759</v>
      </c>
      <c r="K1680" t="s">
        <v>1796</v>
      </c>
      <c r="L1680" t="s">
        <v>1772</v>
      </c>
      <c r="M1680" t="s">
        <v>354</v>
      </c>
      <c r="N1680">
        <v>35</v>
      </c>
      <c r="O1680" t="s">
        <v>9</v>
      </c>
      <c r="P1680" t="s">
        <v>31</v>
      </c>
      <c r="Q1680" t="s">
        <v>30</v>
      </c>
      <c r="R1680" t="s">
        <v>12</v>
      </c>
      <c r="S1680">
        <v>1</v>
      </c>
      <c r="T1680">
        <v>891.62</v>
      </c>
      <c r="U1680">
        <v>0.06</v>
      </c>
      <c r="V1680">
        <v>838.12279999999998</v>
      </c>
      <c r="W1680" t="s">
        <v>1829</v>
      </c>
    </row>
    <row r="1681" spans="1:23">
      <c r="A1681" s="27">
        <v>45569</v>
      </c>
      <c r="B1681" t="s">
        <v>338</v>
      </c>
      <c r="C1681" t="s">
        <v>1626</v>
      </c>
      <c r="D1681" t="s">
        <v>3896</v>
      </c>
      <c r="E1681" t="s">
        <v>1563</v>
      </c>
      <c r="F1681" t="s">
        <v>3897</v>
      </c>
      <c r="G1681" t="s">
        <v>1561</v>
      </c>
      <c r="H1681" t="s">
        <v>1769</v>
      </c>
      <c r="I1681" t="s">
        <v>1770</v>
      </c>
      <c r="J1681" t="s">
        <v>1763</v>
      </c>
      <c r="K1681" t="s">
        <v>1771</v>
      </c>
      <c r="L1681" t="s">
        <v>1772</v>
      </c>
      <c r="M1681" t="s">
        <v>339</v>
      </c>
      <c r="N1681">
        <v>43</v>
      </c>
      <c r="O1681" t="s">
        <v>16</v>
      </c>
      <c r="P1681" t="s">
        <v>31</v>
      </c>
      <c r="Q1681" t="s">
        <v>434</v>
      </c>
      <c r="R1681" t="s">
        <v>12</v>
      </c>
      <c r="S1681">
        <v>2</v>
      </c>
      <c r="T1681">
        <v>559.23</v>
      </c>
      <c r="U1681">
        <v>0.25</v>
      </c>
      <c r="V1681">
        <v>838.84500000000003</v>
      </c>
      <c r="W1681" t="s">
        <v>1824</v>
      </c>
    </row>
    <row r="1682" spans="1:23">
      <c r="A1682" s="27">
        <v>45571</v>
      </c>
      <c r="B1682" t="s">
        <v>884</v>
      </c>
      <c r="C1682" t="s">
        <v>1732</v>
      </c>
      <c r="D1682" t="s">
        <v>3953</v>
      </c>
      <c r="E1682" t="s">
        <v>1544</v>
      </c>
      <c r="F1682" t="s">
        <v>3866</v>
      </c>
      <c r="G1682" t="s">
        <v>1723</v>
      </c>
      <c r="H1682" t="s">
        <v>1776</v>
      </c>
      <c r="I1682" t="s">
        <v>1777</v>
      </c>
      <c r="J1682" t="s">
        <v>1754</v>
      </c>
      <c r="K1682" t="s">
        <v>1778</v>
      </c>
      <c r="L1682" t="s">
        <v>1772</v>
      </c>
      <c r="M1682" t="s">
        <v>885</v>
      </c>
      <c r="N1682">
        <v>42</v>
      </c>
      <c r="O1682" t="s">
        <v>16</v>
      </c>
      <c r="P1682" t="s">
        <v>31</v>
      </c>
      <c r="Q1682" t="s">
        <v>88</v>
      </c>
      <c r="R1682" t="s">
        <v>12</v>
      </c>
      <c r="S1682">
        <v>1</v>
      </c>
      <c r="T1682">
        <v>882.03</v>
      </c>
      <c r="U1682">
        <v>0.04</v>
      </c>
      <c r="V1682">
        <v>846.74879999999996</v>
      </c>
      <c r="W1682" t="s">
        <v>1824</v>
      </c>
    </row>
    <row r="1683" spans="1:23">
      <c r="A1683" s="27">
        <v>45572</v>
      </c>
      <c r="B1683" t="s">
        <v>214</v>
      </c>
      <c r="C1683" t="s">
        <v>1684</v>
      </c>
      <c r="D1683" t="s">
        <v>3928</v>
      </c>
      <c r="E1683" t="s">
        <v>1544</v>
      </c>
      <c r="F1683" t="s">
        <v>3929</v>
      </c>
      <c r="G1683" t="s">
        <v>1617</v>
      </c>
      <c r="H1683" t="s">
        <v>1807</v>
      </c>
      <c r="I1683" t="s">
        <v>1808</v>
      </c>
      <c r="J1683" t="s">
        <v>1759</v>
      </c>
      <c r="K1683" t="s">
        <v>1809</v>
      </c>
      <c r="L1683" t="s">
        <v>1756</v>
      </c>
      <c r="M1683" t="s">
        <v>215</v>
      </c>
      <c r="N1683">
        <v>43</v>
      </c>
      <c r="O1683" t="s">
        <v>16</v>
      </c>
      <c r="P1683" t="s">
        <v>31</v>
      </c>
      <c r="Q1683" t="s">
        <v>233</v>
      </c>
      <c r="R1683" t="s">
        <v>12</v>
      </c>
      <c r="S1683">
        <v>4</v>
      </c>
      <c r="T1683">
        <v>255.67</v>
      </c>
      <c r="U1683">
        <v>0.17</v>
      </c>
      <c r="V1683">
        <v>848.82439999999997</v>
      </c>
      <c r="W1683" t="s">
        <v>1826</v>
      </c>
    </row>
    <row r="1684" spans="1:23">
      <c r="A1684" s="27">
        <v>45573</v>
      </c>
      <c r="B1684" t="s">
        <v>1455</v>
      </c>
      <c r="C1684" t="s">
        <v>1616</v>
      </c>
      <c r="D1684" t="s">
        <v>3890</v>
      </c>
      <c r="E1684" t="s">
        <v>1563</v>
      </c>
      <c r="F1684" t="s">
        <v>3839</v>
      </c>
      <c r="G1684" t="s">
        <v>1617</v>
      </c>
      <c r="H1684" t="s">
        <v>1786</v>
      </c>
      <c r="I1684" t="s">
        <v>1787</v>
      </c>
      <c r="J1684" t="s">
        <v>1763</v>
      </c>
      <c r="K1684" t="s">
        <v>1788</v>
      </c>
      <c r="L1684" t="s">
        <v>1756</v>
      </c>
      <c r="M1684" t="s">
        <v>1456</v>
      </c>
      <c r="N1684">
        <v>42</v>
      </c>
      <c r="O1684" t="s">
        <v>9</v>
      </c>
      <c r="P1684" t="s">
        <v>31</v>
      </c>
      <c r="Q1684" t="s">
        <v>434</v>
      </c>
      <c r="R1684" t="s">
        <v>12</v>
      </c>
      <c r="S1684">
        <v>2</v>
      </c>
      <c r="T1684">
        <v>597.07000000000005</v>
      </c>
      <c r="U1684">
        <v>0.28000000000000003</v>
      </c>
      <c r="V1684">
        <v>859.7808</v>
      </c>
      <c r="W1684" t="s">
        <v>1826</v>
      </c>
    </row>
    <row r="1685" spans="1:23">
      <c r="A1685" s="27">
        <v>45575</v>
      </c>
      <c r="B1685" t="s">
        <v>547</v>
      </c>
      <c r="C1685" t="s">
        <v>1606</v>
      </c>
      <c r="D1685" t="s">
        <v>3884</v>
      </c>
      <c r="E1685" t="s">
        <v>1544</v>
      </c>
      <c r="F1685" t="s">
        <v>3864</v>
      </c>
      <c r="G1685" t="s">
        <v>1573</v>
      </c>
      <c r="H1685" t="s">
        <v>1769</v>
      </c>
      <c r="I1685" t="s">
        <v>1770</v>
      </c>
      <c r="J1685" t="s">
        <v>1763</v>
      </c>
      <c r="K1685" t="s">
        <v>1771</v>
      </c>
      <c r="L1685" t="s">
        <v>1772</v>
      </c>
      <c r="M1685" t="s">
        <v>548</v>
      </c>
      <c r="N1685">
        <v>39</v>
      </c>
      <c r="O1685" t="s">
        <v>16</v>
      </c>
      <c r="P1685" t="s">
        <v>31</v>
      </c>
      <c r="Q1685" t="s">
        <v>184</v>
      </c>
      <c r="R1685" t="s">
        <v>12</v>
      </c>
      <c r="S1685">
        <v>2</v>
      </c>
      <c r="T1685">
        <v>527.51</v>
      </c>
      <c r="U1685">
        <v>0.18</v>
      </c>
      <c r="V1685">
        <v>865.1164</v>
      </c>
      <c r="W1685" t="s">
        <v>1824</v>
      </c>
    </row>
    <row r="1686" spans="1:23">
      <c r="A1686" s="27">
        <v>45577</v>
      </c>
      <c r="B1686" t="s">
        <v>872</v>
      </c>
      <c r="C1686" t="s">
        <v>1664</v>
      </c>
      <c r="D1686" t="s">
        <v>3918</v>
      </c>
      <c r="E1686" t="s">
        <v>1547</v>
      </c>
      <c r="F1686" t="s">
        <v>3848</v>
      </c>
      <c r="G1686" t="s">
        <v>1695</v>
      </c>
      <c r="H1686" t="s">
        <v>1789</v>
      </c>
      <c r="I1686" t="s">
        <v>1790</v>
      </c>
      <c r="J1686" t="s">
        <v>1754</v>
      </c>
      <c r="K1686" t="s">
        <v>1791</v>
      </c>
      <c r="L1686" t="s">
        <v>1772</v>
      </c>
      <c r="M1686" t="s">
        <v>873</v>
      </c>
      <c r="N1686">
        <v>38</v>
      </c>
      <c r="O1686" t="s">
        <v>9</v>
      </c>
      <c r="P1686" t="s">
        <v>31</v>
      </c>
      <c r="Q1686" t="s">
        <v>194</v>
      </c>
      <c r="R1686" t="s">
        <v>12</v>
      </c>
      <c r="S1686">
        <v>1</v>
      </c>
      <c r="T1686">
        <v>937.01</v>
      </c>
      <c r="U1686">
        <v>7.0000000000000007E-2</v>
      </c>
      <c r="V1686">
        <v>871.41929999999991</v>
      </c>
      <c r="W1686" t="s">
        <v>1829</v>
      </c>
    </row>
    <row r="1687" spans="1:23">
      <c r="A1687" s="27">
        <v>45577</v>
      </c>
      <c r="B1687" t="s">
        <v>532</v>
      </c>
      <c r="C1687" t="s">
        <v>1686</v>
      </c>
      <c r="D1687" t="s">
        <v>3930</v>
      </c>
      <c r="E1687" t="s">
        <v>1547</v>
      </c>
      <c r="F1687" t="s">
        <v>3846</v>
      </c>
      <c r="G1687" t="s">
        <v>1587</v>
      </c>
      <c r="H1687" t="s">
        <v>1799</v>
      </c>
      <c r="I1687" t="s">
        <v>1800</v>
      </c>
      <c r="J1687" t="s">
        <v>1763</v>
      </c>
      <c r="K1687" t="s">
        <v>207</v>
      </c>
      <c r="L1687" t="s">
        <v>1765</v>
      </c>
      <c r="M1687" t="s">
        <v>533</v>
      </c>
      <c r="N1687">
        <v>46</v>
      </c>
      <c r="O1687" t="s">
        <v>16</v>
      </c>
      <c r="P1687" t="s">
        <v>31</v>
      </c>
      <c r="Q1687" t="s">
        <v>250</v>
      </c>
      <c r="R1687" t="s">
        <v>12</v>
      </c>
      <c r="S1687">
        <v>2</v>
      </c>
      <c r="T1687">
        <v>527.05999999999995</v>
      </c>
      <c r="U1687">
        <v>0.17</v>
      </c>
      <c r="V1687">
        <v>874.91959999999983</v>
      </c>
      <c r="W1687" t="s">
        <v>1829</v>
      </c>
    </row>
    <row r="1688" spans="1:23">
      <c r="A1688" s="27">
        <v>45577</v>
      </c>
      <c r="B1688" t="s">
        <v>752</v>
      </c>
      <c r="C1688" t="s">
        <v>1622</v>
      </c>
      <c r="D1688" t="s">
        <v>3893</v>
      </c>
      <c r="E1688" t="s">
        <v>1547</v>
      </c>
      <c r="F1688" t="s">
        <v>3894</v>
      </c>
      <c r="G1688" t="s">
        <v>1681</v>
      </c>
      <c r="H1688" t="s">
        <v>1804</v>
      </c>
      <c r="I1688" t="s">
        <v>1805</v>
      </c>
      <c r="J1688" t="s">
        <v>1784</v>
      </c>
      <c r="K1688" t="s">
        <v>1806</v>
      </c>
      <c r="L1688" t="s">
        <v>1756</v>
      </c>
      <c r="M1688" t="s">
        <v>753</v>
      </c>
      <c r="N1688">
        <v>43</v>
      </c>
      <c r="O1688" t="s">
        <v>16</v>
      </c>
      <c r="P1688" t="s">
        <v>31</v>
      </c>
      <c r="Q1688" t="s">
        <v>25</v>
      </c>
      <c r="R1688" t="s">
        <v>12</v>
      </c>
      <c r="S1688">
        <v>2</v>
      </c>
      <c r="T1688">
        <v>472.08</v>
      </c>
      <c r="U1688">
        <v>7.0000000000000007E-2</v>
      </c>
      <c r="V1688">
        <v>878.0687999999999</v>
      </c>
      <c r="W1688" t="s">
        <v>1824</v>
      </c>
    </row>
    <row r="1689" spans="1:23">
      <c r="A1689" s="27">
        <v>45579</v>
      </c>
      <c r="B1689" t="s">
        <v>1487</v>
      </c>
      <c r="C1689" t="s">
        <v>1720</v>
      </c>
      <c r="D1689" t="s">
        <v>3947</v>
      </c>
      <c r="E1689" t="s">
        <v>1544</v>
      </c>
      <c r="F1689" t="s">
        <v>3858</v>
      </c>
      <c r="G1689" t="s">
        <v>1587</v>
      </c>
      <c r="H1689" t="s">
        <v>1792</v>
      </c>
      <c r="I1689" t="s">
        <v>1793</v>
      </c>
      <c r="J1689" t="s">
        <v>1763</v>
      </c>
      <c r="K1689" t="s">
        <v>395</v>
      </c>
      <c r="L1689" t="s">
        <v>1772</v>
      </c>
      <c r="M1689" t="s">
        <v>1273</v>
      </c>
      <c r="N1689">
        <v>48</v>
      </c>
      <c r="O1689" t="s">
        <v>9</v>
      </c>
      <c r="P1689" t="s">
        <v>31</v>
      </c>
      <c r="Q1689" t="s">
        <v>58</v>
      </c>
      <c r="R1689" t="s">
        <v>12</v>
      </c>
      <c r="S1689">
        <v>2</v>
      </c>
      <c r="T1689">
        <v>494.35</v>
      </c>
      <c r="U1689">
        <v>0.1</v>
      </c>
      <c r="V1689">
        <v>889.83</v>
      </c>
      <c r="W1689" t="s">
        <v>1824</v>
      </c>
    </row>
    <row r="1690" spans="1:23">
      <c r="A1690" s="27">
        <v>45581</v>
      </c>
      <c r="B1690" t="s">
        <v>1077</v>
      </c>
      <c r="C1690" t="s">
        <v>1738</v>
      </c>
      <c r="D1690" t="s">
        <v>3956</v>
      </c>
      <c r="E1690" t="s">
        <v>1566</v>
      </c>
      <c r="F1690" t="s">
        <v>3848</v>
      </c>
      <c r="G1690" t="s">
        <v>1569</v>
      </c>
      <c r="H1690" t="s">
        <v>1799</v>
      </c>
      <c r="I1690" t="s">
        <v>1800</v>
      </c>
      <c r="J1690" t="s">
        <v>1763</v>
      </c>
      <c r="K1690" t="s">
        <v>207</v>
      </c>
      <c r="L1690" t="s">
        <v>1765</v>
      </c>
      <c r="M1690" t="s">
        <v>1078</v>
      </c>
      <c r="N1690">
        <v>38</v>
      </c>
      <c r="O1690" t="s">
        <v>9</v>
      </c>
      <c r="P1690" t="s">
        <v>31</v>
      </c>
      <c r="Q1690" t="s">
        <v>250</v>
      </c>
      <c r="R1690" t="s">
        <v>12</v>
      </c>
      <c r="S1690">
        <v>2</v>
      </c>
      <c r="T1690">
        <v>452.29</v>
      </c>
      <c r="U1690">
        <v>0.01</v>
      </c>
      <c r="V1690">
        <v>895.53420000000006</v>
      </c>
      <c r="W1690" t="s">
        <v>1824</v>
      </c>
    </row>
    <row r="1691" spans="1:23">
      <c r="A1691" s="27">
        <v>45583</v>
      </c>
      <c r="B1691" t="s">
        <v>945</v>
      </c>
      <c r="C1691" t="s">
        <v>1594</v>
      </c>
      <c r="D1691" t="s">
        <v>3877</v>
      </c>
      <c r="E1691" t="s">
        <v>1547</v>
      </c>
      <c r="F1691" t="s">
        <v>3841</v>
      </c>
      <c r="G1691" t="s">
        <v>1673</v>
      </c>
      <c r="H1691" t="s">
        <v>1807</v>
      </c>
      <c r="I1691" t="s">
        <v>1808</v>
      </c>
      <c r="J1691" t="s">
        <v>1759</v>
      </c>
      <c r="K1691" t="s">
        <v>1809</v>
      </c>
      <c r="L1691" t="s">
        <v>1756</v>
      </c>
      <c r="M1691" t="s">
        <v>946</v>
      </c>
      <c r="N1691">
        <v>48</v>
      </c>
      <c r="O1691" t="s">
        <v>16</v>
      </c>
      <c r="P1691" t="s">
        <v>31</v>
      </c>
      <c r="Q1691" t="s">
        <v>47</v>
      </c>
      <c r="R1691" t="s">
        <v>12</v>
      </c>
      <c r="S1691">
        <v>3</v>
      </c>
      <c r="T1691">
        <v>373.35</v>
      </c>
      <c r="U1691">
        <v>0.2</v>
      </c>
      <c r="V1691">
        <v>896.04000000000019</v>
      </c>
      <c r="W1691" t="s">
        <v>1824</v>
      </c>
    </row>
    <row r="1692" spans="1:23">
      <c r="A1692" s="27">
        <v>45586</v>
      </c>
      <c r="B1692" t="s">
        <v>425</v>
      </c>
      <c r="C1692" t="s">
        <v>1572</v>
      </c>
      <c r="D1692" t="s">
        <v>3860</v>
      </c>
      <c r="E1692" t="s">
        <v>1558</v>
      </c>
      <c r="F1692" t="s">
        <v>3861</v>
      </c>
      <c r="G1692" t="s">
        <v>1659</v>
      </c>
      <c r="H1692" t="s">
        <v>1801</v>
      </c>
      <c r="I1692" t="s">
        <v>1802</v>
      </c>
      <c r="J1692" t="s">
        <v>1759</v>
      </c>
      <c r="K1692" t="s">
        <v>1803</v>
      </c>
      <c r="L1692" t="s">
        <v>1756</v>
      </c>
      <c r="M1692" t="s">
        <v>426</v>
      </c>
      <c r="N1692">
        <v>40</v>
      </c>
      <c r="O1692" t="s">
        <v>9</v>
      </c>
      <c r="P1692" t="s">
        <v>31</v>
      </c>
      <c r="Q1692" t="s">
        <v>201</v>
      </c>
      <c r="R1692" t="s">
        <v>12</v>
      </c>
      <c r="S1692">
        <v>2</v>
      </c>
      <c r="T1692">
        <v>562.97</v>
      </c>
      <c r="U1692">
        <v>0.2</v>
      </c>
      <c r="V1692">
        <v>900.75200000000007</v>
      </c>
      <c r="W1692" t="s">
        <v>1824</v>
      </c>
    </row>
    <row r="1693" spans="1:23">
      <c r="A1693" s="27">
        <v>45587</v>
      </c>
      <c r="B1693" t="s">
        <v>278</v>
      </c>
      <c r="C1693" t="s">
        <v>1546</v>
      </c>
      <c r="D1693" t="s">
        <v>3840</v>
      </c>
      <c r="E1693" t="s">
        <v>1547</v>
      </c>
      <c r="F1693" t="s">
        <v>3841</v>
      </c>
      <c r="G1693" t="s">
        <v>1647</v>
      </c>
      <c r="H1693" t="s">
        <v>1804</v>
      </c>
      <c r="I1693" t="s">
        <v>1805</v>
      </c>
      <c r="J1693" t="s">
        <v>1784</v>
      </c>
      <c r="K1693" t="s">
        <v>1806</v>
      </c>
      <c r="L1693" t="s">
        <v>1756</v>
      </c>
      <c r="M1693" t="s">
        <v>279</v>
      </c>
      <c r="N1693">
        <v>37</v>
      </c>
      <c r="O1693" t="s">
        <v>9</v>
      </c>
      <c r="P1693" t="s">
        <v>31</v>
      </c>
      <c r="Q1693" t="s">
        <v>324</v>
      </c>
      <c r="R1693" t="s">
        <v>12</v>
      </c>
      <c r="S1693">
        <v>2</v>
      </c>
      <c r="T1693">
        <v>508.52</v>
      </c>
      <c r="U1693">
        <v>0.11</v>
      </c>
      <c r="V1693">
        <v>905.16559999999993</v>
      </c>
      <c r="W1693" t="s">
        <v>1826</v>
      </c>
    </row>
    <row r="1694" spans="1:23">
      <c r="A1694" s="27">
        <v>45589</v>
      </c>
      <c r="B1694" t="s">
        <v>984</v>
      </c>
      <c r="C1694" t="s">
        <v>1580</v>
      </c>
      <c r="D1694" t="s">
        <v>3867</v>
      </c>
      <c r="E1694" t="s">
        <v>1558</v>
      </c>
      <c r="F1694" t="s">
        <v>3868</v>
      </c>
      <c r="G1694" t="s">
        <v>1579</v>
      </c>
      <c r="H1694" t="s">
        <v>1813</v>
      </c>
      <c r="I1694" t="s">
        <v>1814</v>
      </c>
      <c r="J1694" t="s">
        <v>1754</v>
      </c>
      <c r="K1694" t="s">
        <v>1815</v>
      </c>
      <c r="L1694" t="s">
        <v>1772</v>
      </c>
      <c r="M1694" t="s">
        <v>985</v>
      </c>
      <c r="N1694">
        <v>47</v>
      </c>
      <c r="O1694" t="s">
        <v>16</v>
      </c>
      <c r="P1694" t="s">
        <v>31</v>
      </c>
      <c r="Q1694" t="s">
        <v>117</v>
      </c>
      <c r="R1694" t="s">
        <v>12</v>
      </c>
      <c r="S1694">
        <v>4</v>
      </c>
      <c r="T1694">
        <v>295.39999999999998</v>
      </c>
      <c r="U1694">
        <v>0.23</v>
      </c>
      <c r="V1694">
        <v>909.83199999999999</v>
      </c>
      <c r="W1694" t="s">
        <v>1824</v>
      </c>
    </row>
    <row r="1695" spans="1:23">
      <c r="A1695" s="27">
        <v>45591</v>
      </c>
      <c r="B1695" t="s">
        <v>761</v>
      </c>
      <c r="C1695" t="s">
        <v>1648</v>
      </c>
      <c r="D1695" t="s">
        <v>3910</v>
      </c>
      <c r="E1695" t="s">
        <v>1566</v>
      </c>
      <c r="F1695" t="s">
        <v>3856</v>
      </c>
      <c r="G1695" t="s">
        <v>1667</v>
      </c>
      <c r="H1695" t="s">
        <v>1813</v>
      </c>
      <c r="I1695" t="s">
        <v>1814</v>
      </c>
      <c r="J1695" t="s">
        <v>1754</v>
      </c>
      <c r="K1695" t="s">
        <v>1815</v>
      </c>
      <c r="L1695" t="s">
        <v>1772</v>
      </c>
      <c r="M1695" t="s">
        <v>762</v>
      </c>
      <c r="N1695">
        <v>41</v>
      </c>
      <c r="O1695" t="s">
        <v>16</v>
      </c>
      <c r="P1695" t="s">
        <v>31</v>
      </c>
      <c r="Q1695" t="s">
        <v>233</v>
      </c>
      <c r="R1695" t="s">
        <v>12</v>
      </c>
      <c r="S1695">
        <v>4</v>
      </c>
      <c r="T1695">
        <v>280.16000000000003</v>
      </c>
      <c r="U1695">
        <v>0.18</v>
      </c>
      <c r="V1695">
        <v>918.92480000000012</v>
      </c>
      <c r="W1695" t="s">
        <v>1824</v>
      </c>
    </row>
    <row r="1696" spans="1:23">
      <c r="A1696" s="27">
        <v>45591</v>
      </c>
      <c r="B1696" t="s">
        <v>595</v>
      </c>
      <c r="C1696" t="s">
        <v>1590</v>
      </c>
      <c r="D1696" t="s">
        <v>3874</v>
      </c>
      <c r="E1696" t="s">
        <v>1544</v>
      </c>
      <c r="F1696" t="s">
        <v>3875</v>
      </c>
      <c r="G1696" t="s">
        <v>1659</v>
      </c>
      <c r="H1696" t="s">
        <v>1799</v>
      </c>
      <c r="I1696" t="s">
        <v>1800</v>
      </c>
      <c r="J1696" t="s">
        <v>1763</v>
      </c>
      <c r="K1696" t="s">
        <v>207</v>
      </c>
      <c r="L1696" t="s">
        <v>1765</v>
      </c>
      <c r="M1696" t="s">
        <v>596</v>
      </c>
      <c r="N1696">
        <v>38</v>
      </c>
      <c r="O1696" t="s">
        <v>9</v>
      </c>
      <c r="P1696" t="s">
        <v>31</v>
      </c>
      <c r="Q1696" t="s">
        <v>39</v>
      </c>
      <c r="R1696" t="s">
        <v>12</v>
      </c>
      <c r="S1696">
        <v>1</v>
      </c>
      <c r="T1696">
        <v>977.97</v>
      </c>
      <c r="U1696">
        <v>0.06</v>
      </c>
      <c r="V1696">
        <v>919.29179999999997</v>
      </c>
      <c r="W1696" t="s">
        <v>1824</v>
      </c>
    </row>
    <row r="1697" spans="1:23">
      <c r="A1697" s="27">
        <v>45592</v>
      </c>
      <c r="B1697" t="s">
        <v>917</v>
      </c>
      <c r="C1697" t="s">
        <v>1634</v>
      </c>
      <c r="D1697" t="s">
        <v>3901</v>
      </c>
      <c r="E1697" t="s">
        <v>1563</v>
      </c>
      <c r="F1697" t="s">
        <v>3839</v>
      </c>
      <c r="G1697" t="s">
        <v>1685</v>
      </c>
      <c r="H1697" t="s">
        <v>1779</v>
      </c>
      <c r="I1697" t="s">
        <v>1780</v>
      </c>
      <c r="J1697" t="s">
        <v>1763</v>
      </c>
      <c r="K1697" t="s">
        <v>1781</v>
      </c>
      <c r="L1697" t="s">
        <v>1772</v>
      </c>
      <c r="M1697" t="s">
        <v>918</v>
      </c>
      <c r="N1697">
        <v>45</v>
      </c>
      <c r="O1697" t="s">
        <v>9</v>
      </c>
      <c r="P1697" t="s">
        <v>31</v>
      </c>
      <c r="Q1697" t="s">
        <v>184</v>
      </c>
      <c r="R1697" t="s">
        <v>12</v>
      </c>
      <c r="S1697">
        <v>2</v>
      </c>
      <c r="T1697">
        <v>536.61</v>
      </c>
      <c r="U1697">
        <v>0.14000000000000001</v>
      </c>
      <c r="V1697">
        <v>922.9692</v>
      </c>
      <c r="W1697" t="s">
        <v>1824</v>
      </c>
    </row>
    <row r="1698" spans="1:23">
      <c r="A1698" s="27">
        <v>45593</v>
      </c>
      <c r="B1698" t="s">
        <v>719</v>
      </c>
      <c r="C1698" t="s">
        <v>1604</v>
      </c>
      <c r="D1698" t="s">
        <v>3883</v>
      </c>
      <c r="E1698" t="s">
        <v>1566</v>
      </c>
      <c r="F1698" t="s">
        <v>3848</v>
      </c>
      <c r="G1698" t="s">
        <v>1605</v>
      </c>
      <c r="H1698" t="s">
        <v>1761</v>
      </c>
      <c r="I1698" t="s">
        <v>1762</v>
      </c>
      <c r="J1698" t="s">
        <v>1763</v>
      </c>
      <c r="K1698" t="s">
        <v>1764</v>
      </c>
      <c r="L1698" t="s">
        <v>1765</v>
      </c>
      <c r="M1698" t="s">
        <v>720</v>
      </c>
      <c r="N1698">
        <v>35</v>
      </c>
      <c r="O1698" t="s">
        <v>9</v>
      </c>
      <c r="P1698" t="s">
        <v>31</v>
      </c>
      <c r="Q1698" t="s">
        <v>359</v>
      </c>
      <c r="R1698" t="s">
        <v>12</v>
      </c>
      <c r="S1698">
        <v>1</v>
      </c>
      <c r="T1698">
        <v>974.47</v>
      </c>
      <c r="U1698">
        <v>0.05</v>
      </c>
      <c r="V1698">
        <v>925.74649999999997</v>
      </c>
      <c r="W1698" t="s">
        <v>1826</v>
      </c>
    </row>
    <row r="1699" spans="1:23">
      <c r="A1699" s="27">
        <v>45593</v>
      </c>
      <c r="B1699" t="s">
        <v>1220</v>
      </c>
      <c r="C1699" t="s">
        <v>1648</v>
      </c>
      <c r="D1699" t="s">
        <v>3910</v>
      </c>
      <c r="E1699" t="s">
        <v>1566</v>
      </c>
      <c r="F1699" t="s">
        <v>3856</v>
      </c>
      <c r="G1699" t="s">
        <v>1577</v>
      </c>
      <c r="H1699" t="s">
        <v>1794</v>
      </c>
      <c r="I1699" t="s">
        <v>1795</v>
      </c>
      <c r="J1699" t="s">
        <v>1759</v>
      </c>
      <c r="K1699" t="s">
        <v>1796</v>
      </c>
      <c r="L1699" t="s">
        <v>1772</v>
      </c>
      <c r="M1699" t="s">
        <v>1221</v>
      </c>
      <c r="N1699">
        <v>40</v>
      </c>
      <c r="O1699" t="s">
        <v>16</v>
      </c>
      <c r="P1699" t="s">
        <v>31</v>
      </c>
      <c r="Q1699" t="s">
        <v>70</v>
      </c>
      <c r="R1699" t="s">
        <v>12</v>
      </c>
      <c r="S1699">
        <v>2</v>
      </c>
      <c r="T1699">
        <v>520.45000000000005</v>
      </c>
      <c r="U1699">
        <v>0.11</v>
      </c>
      <c r="V1699">
        <v>926.40100000000007</v>
      </c>
      <c r="W1699" t="s">
        <v>1826</v>
      </c>
    </row>
    <row r="1700" spans="1:23">
      <c r="A1700" s="27">
        <v>45600</v>
      </c>
      <c r="B1700" t="s">
        <v>954</v>
      </c>
      <c r="C1700" t="s">
        <v>1594</v>
      </c>
      <c r="D1700" t="s">
        <v>3877</v>
      </c>
      <c r="E1700" t="s">
        <v>1547</v>
      </c>
      <c r="F1700" t="s">
        <v>3841</v>
      </c>
      <c r="G1700" t="s">
        <v>1611</v>
      </c>
      <c r="H1700" t="s">
        <v>1782</v>
      </c>
      <c r="I1700" t="s">
        <v>1783</v>
      </c>
      <c r="J1700" t="s">
        <v>1784</v>
      </c>
      <c r="K1700" t="s">
        <v>1785</v>
      </c>
      <c r="L1700" t="s">
        <v>1772</v>
      </c>
      <c r="M1700" t="s">
        <v>955</v>
      </c>
      <c r="N1700">
        <v>36</v>
      </c>
      <c r="O1700" t="s">
        <v>9</v>
      </c>
      <c r="P1700" t="s">
        <v>31</v>
      </c>
      <c r="Q1700" t="s">
        <v>88</v>
      </c>
      <c r="R1700" t="s">
        <v>12</v>
      </c>
      <c r="S1700">
        <v>3</v>
      </c>
      <c r="T1700">
        <v>342.47</v>
      </c>
      <c r="U1700">
        <v>0.08</v>
      </c>
      <c r="V1700">
        <v>945.21720000000016</v>
      </c>
      <c r="W1700" t="s">
        <v>1826</v>
      </c>
    </row>
    <row r="1701" spans="1:23">
      <c r="A1701" s="27">
        <v>45600</v>
      </c>
      <c r="B1701" t="s">
        <v>905</v>
      </c>
      <c r="C1701" t="s">
        <v>1662</v>
      </c>
      <c r="D1701" t="s">
        <v>3917</v>
      </c>
      <c r="E1701" t="s">
        <v>1566</v>
      </c>
      <c r="F1701" t="s">
        <v>3856</v>
      </c>
      <c r="G1701" t="s">
        <v>1603</v>
      </c>
      <c r="H1701" t="s">
        <v>1773</v>
      </c>
      <c r="I1701" t="s">
        <v>1774</v>
      </c>
      <c r="J1701" t="s">
        <v>1759</v>
      </c>
      <c r="K1701" t="s">
        <v>1775</v>
      </c>
      <c r="L1701" t="s">
        <v>1765</v>
      </c>
      <c r="M1701" t="s">
        <v>906</v>
      </c>
      <c r="N1701">
        <v>46</v>
      </c>
      <c r="O1701" t="s">
        <v>16</v>
      </c>
      <c r="P1701" t="s">
        <v>31</v>
      </c>
      <c r="Q1701" t="s">
        <v>92</v>
      </c>
      <c r="R1701" t="s">
        <v>12</v>
      </c>
      <c r="S1701">
        <v>3</v>
      </c>
      <c r="T1701">
        <v>404.5</v>
      </c>
      <c r="U1701">
        <v>0.22</v>
      </c>
      <c r="V1701">
        <v>946.53000000000009</v>
      </c>
      <c r="W1701" t="s">
        <v>1824</v>
      </c>
    </row>
    <row r="1702" spans="1:23">
      <c r="A1702" s="27">
        <v>45601</v>
      </c>
      <c r="B1702" t="s">
        <v>568</v>
      </c>
      <c r="C1702" t="s">
        <v>1728</v>
      </c>
      <c r="D1702" t="s">
        <v>3951</v>
      </c>
      <c r="E1702" t="s">
        <v>1563</v>
      </c>
      <c r="F1702" t="s">
        <v>3848</v>
      </c>
      <c r="G1702" t="s">
        <v>1747</v>
      </c>
      <c r="H1702" t="s">
        <v>1773</v>
      </c>
      <c r="I1702" t="s">
        <v>1774</v>
      </c>
      <c r="J1702" t="s">
        <v>1759</v>
      </c>
      <c r="K1702" t="s">
        <v>1775</v>
      </c>
      <c r="L1702" t="s">
        <v>1765</v>
      </c>
      <c r="M1702" t="s">
        <v>569</v>
      </c>
      <c r="N1702">
        <v>44</v>
      </c>
      <c r="O1702" t="s">
        <v>16</v>
      </c>
      <c r="P1702" t="s">
        <v>31</v>
      </c>
      <c r="Q1702" t="s">
        <v>237</v>
      </c>
      <c r="R1702" t="s">
        <v>12</v>
      </c>
      <c r="S1702">
        <v>2</v>
      </c>
      <c r="T1702">
        <v>478.85</v>
      </c>
      <c r="U1702">
        <v>0.01</v>
      </c>
      <c r="V1702">
        <v>948.12300000000005</v>
      </c>
      <c r="W1702" t="s">
        <v>1826</v>
      </c>
    </row>
    <row r="1703" spans="1:23">
      <c r="A1703" s="27">
        <v>45601</v>
      </c>
      <c r="B1703" t="s">
        <v>684</v>
      </c>
      <c r="C1703" t="s">
        <v>1660</v>
      </c>
      <c r="D1703" t="s">
        <v>3916</v>
      </c>
      <c r="E1703" t="s">
        <v>1544</v>
      </c>
      <c r="F1703" t="s">
        <v>3864</v>
      </c>
      <c r="G1703" t="s">
        <v>1669</v>
      </c>
      <c r="H1703" t="s">
        <v>1810</v>
      </c>
      <c r="I1703" t="s">
        <v>1811</v>
      </c>
      <c r="J1703" t="s">
        <v>1754</v>
      </c>
      <c r="K1703" t="s">
        <v>1812</v>
      </c>
      <c r="L1703" t="s">
        <v>1756</v>
      </c>
      <c r="M1703" t="s">
        <v>685</v>
      </c>
      <c r="N1703">
        <v>48</v>
      </c>
      <c r="O1703" t="s">
        <v>9</v>
      </c>
      <c r="P1703" t="s">
        <v>31</v>
      </c>
      <c r="Q1703" t="s">
        <v>434</v>
      </c>
      <c r="R1703" t="s">
        <v>12</v>
      </c>
      <c r="S1703">
        <v>3</v>
      </c>
      <c r="T1703">
        <v>439.21</v>
      </c>
      <c r="U1703">
        <v>0.28000000000000003</v>
      </c>
      <c r="V1703">
        <v>948.69359999999983</v>
      </c>
      <c r="W1703" t="s">
        <v>1826</v>
      </c>
    </row>
    <row r="1704" spans="1:23">
      <c r="A1704" s="27">
        <v>45602</v>
      </c>
      <c r="B1704" t="s">
        <v>1443</v>
      </c>
      <c r="C1704" t="s">
        <v>1546</v>
      </c>
      <c r="D1704" t="s">
        <v>3840</v>
      </c>
      <c r="E1704" t="s">
        <v>1547</v>
      </c>
      <c r="F1704" t="s">
        <v>3841</v>
      </c>
      <c r="G1704" t="s">
        <v>1733</v>
      </c>
      <c r="H1704" t="s">
        <v>1801</v>
      </c>
      <c r="I1704" t="s">
        <v>1802</v>
      </c>
      <c r="J1704" t="s">
        <v>1759</v>
      </c>
      <c r="K1704" t="s">
        <v>1803</v>
      </c>
      <c r="L1704" t="s">
        <v>1756</v>
      </c>
      <c r="M1704" t="s">
        <v>1444</v>
      </c>
      <c r="N1704">
        <v>45</v>
      </c>
      <c r="O1704" t="s">
        <v>9</v>
      </c>
      <c r="P1704" t="s">
        <v>31</v>
      </c>
      <c r="Q1704" t="s">
        <v>267</v>
      </c>
      <c r="R1704" t="s">
        <v>12</v>
      </c>
      <c r="S1704">
        <v>3</v>
      </c>
      <c r="T1704">
        <v>402.3</v>
      </c>
      <c r="U1704">
        <v>0.21</v>
      </c>
      <c r="V1704">
        <v>953.45100000000014</v>
      </c>
      <c r="W1704" t="s">
        <v>1826</v>
      </c>
    </row>
    <row r="1705" spans="1:23">
      <c r="A1705" s="27">
        <v>45606</v>
      </c>
      <c r="B1705" t="s">
        <v>905</v>
      </c>
      <c r="C1705" t="s">
        <v>1557</v>
      </c>
      <c r="D1705" t="s">
        <v>3849</v>
      </c>
      <c r="E1705" t="s">
        <v>1558</v>
      </c>
      <c r="F1705" t="s">
        <v>3850</v>
      </c>
      <c r="G1705" t="s">
        <v>1545</v>
      </c>
      <c r="H1705" t="s">
        <v>1761</v>
      </c>
      <c r="I1705" t="s">
        <v>1762</v>
      </c>
      <c r="J1705" t="s">
        <v>1763</v>
      </c>
      <c r="K1705" t="s">
        <v>1764</v>
      </c>
      <c r="L1705" t="s">
        <v>1765</v>
      </c>
      <c r="M1705" t="s">
        <v>906</v>
      </c>
      <c r="N1705">
        <v>46</v>
      </c>
      <c r="O1705" t="s">
        <v>16</v>
      </c>
      <c r="P1705" t="s">
        <v>31</v>
      </c>
      <c r="Q1705" t="s">
        <v>328</v>
      </c>
      <c r="R1705" t="s">
        <v>12</v>
      </c>
      <c r="S1705">
        <v>4</v>
      </c>
      <c r="T1705">
        <v>254.94</v>
      </c>
      <c r="U1705">
        <v>0.06</v>
      </c>
      <c r="V1705">
        <v>958.57439999999997</v>
      </c>
      <c r="W1705" t="s">
        <v>1824</v>
      </c>
    </row>
    <row r="1706" spans="1:23">
      <c r="A1706" s="27">
        <v>45607</v>
      </c>
      <c r="B1706" t="s">
        <v>984</v>
      </c>
      <c r="C1706" t="s">
        <v>1622</v>
      </c>
      <c r="D1706" t="s">
        <v>3893</v>
      </c>
      <c r="E1706" t="s">
        <v>1547</v>
      </c>
      <c r="F1706" t="s">
        <v>3894</v>
      </c>
      <c r="G1706" t="s">
        <v>1691</v>
      </c>
      <c r="H1706" t="s">
        <v>1794</v>
      </c>
      <c r="I1706" t="s">
        <v>1795</v>
      </c>
      <c r="J1706" t="s">
        <v>1759</v>
      </c>
      <c r="K1706" t="s">
        <v>1796</v>
      </c>
      <c r="L1706" t="s">
        <v>1772</v>
      </c>
      <c r="M1706" t="s">
        <v>985</v>
      </c>
      <c r="N1706">
        <v>47</v>
      </c>
      <c r="O1706" t="s">
        <v>16</v>
      </c>
      <c r="P1706" t="s">
        <v>31</v>
      </c>
      <c r="Q1706" t="s">
        <v>250</v>
      </c>
      <c r="R1706" t="s">
        <v>12</v>
      </c>
      <c r="S1706">
        <v>4</v>
      </c>
      <c r="T1706">
        <v>332.97</v>
      </c>
      <c r="U1706">
        <v>0.28000000000000003</v>
      </c>
      <c r="V1706">
        <v>958.95360000000005</v>
      </c>
      <c r="W1706" t="s">
        <v>1829</v>
      </c>
    </row>
    <row r="1707" spans="1:23">
      <c r="A1707" s="27">
        <v>45607</v>
      </c>
      <c r="B1707" t="s">
        <v>981</v>
      </c>
      <c r="C1707" t="s">
        <v>1704</v>
      </c>
      <c r="D1707" t="s">
        <v>3939</v>
      </c>
      <c r="E1707" t="s">
        <v>1544</v>
      </c>
      <c r="F1707" t="s">
        <v>3864</v>
      </c>
      <c r="G1707" t="s">
        <v>1709</v>
      </c>
      <c r="H1707" t="s">
        <v>1794</v>
      </c>
      <c r="I1707" t="s">
        <v>1795</v>
      </c>
      <c r="J1707" t="s">
        <v>1759</v>
      </c>
      <c r="K1707" t="s">
        <v>1796</v>
      </c>
      <c r="L1707" t="s">
        <v>1772</v>
      </c>
      <c r="M1707" t="s">
        <v>982</v>
      </c>
      <c r="N1707">
        <v>35</v>
      </c>
      <c r="O1707" t="s">
        <v>9</v>
      </c>
      <c r="P1707" t="s">
        <v>31</v>
      </c>
      <c r="Q1707" t="s">
        <v>96</v>
      </c>
      <c r="R1707" t="s">
        <v>12</v>
      </c>
      <c r="S1707">
        <v>2</v>
      </c>
      <c r="T1707">
        <v>616.97</v>
      </c>
      <c r="U1707">
        <v>0.22</v>
      </c>
      <c r="V1707">
        <v>962.47320000000002</v>
      </c>
      <c r="W1707" t="s">
        <v>1826</v>
      </c>
    </row>
    <row r="1708" spans="1:23">
      <c r="A1708" s="27">
        <v>45608</v>
      </c>
      <c r="B1708" t="s">
        <v>592</v>
      </c>
      <c r="C1708" t="s">
        <v>1602</v>
      </c>
      <c r="D1708" t="s">
        <v>3882</v>
      </c>
      <c r="E1708" t="s">
        <v>1544</v>
      </c>
      <c r="F1708" t="s">
        <v>3864</v>
      </c>
      <c r="G1708" t="s">
        <v>1677</v>
      </c>
      <c r="H1708" t="s">
        <v>1804</v>
      </c>
      <c r="I1708" t="s">
        <v>1805</v>
      </c>
      <c r="J1708" t="s">
        <v>1784</v>
      </c>
      <c r="K1708" t="s">
        <v>1806</v>
      </c>
      <c r="L1708" t="s">
        <v>1756</v>
      </c>
      <c r="M1708" t="s">
        <v>593</v>
      </c>
      <c r="N1708">
        <v>43</v>
      </c>
      <c r="O1708" t="s">
        <v>16</v>
      </c>
      <c r="P1708" t="s">
        <v>31</v>
      </c>
      <c r="Q1708" t="s">
        <v>184</v>
      </c>
      <c r="R1708" t="s">
        <v>12</v>
      </c>
      <c r="S1708">
        <v>4</v>
      </c>
      <c r="T1708">
        <v>310.79000000000002</v>
      </c>
      <c r="U1708">
        <v>0.22</v>
      </c>
      <c r="V1708">
        <v>969.66480000000013</v>
      </c>
      <c r="W1708" t="s">
        <v>1824</v>
      </c>
    </row>
    <row r="1709" spans="1:23">
      <c r="A1709" s="27">
        <v>45609</v>
      </c>
      <c r="B1709" t="s">
        <v>693</v>
      </c>
      <c r="C1709" t="s">
        <v>1590</v>
      </c>
      <c r="D1709" t="s">
        <v>3874</v>
      </c>
      <c r="E1709" t="s">
        <v>1544</v>
      </c>
      <c r="F1709" t="s">
        <v>3875</v>
      </c>
      <c r="G1709" t="s">
        <v>1727</v>
      </c>
      <c r="H1709" t="s">
        <v>1752</v>
      </c>
      <c r="I1709" t="s">
        <v>1753</v>
      </c>
      <c r="J1709" t="s">
        <v>1754</v>
      </c>
      <c r="K1709" t="s">
        <v>1755</v>
      </c>
      <c r="L1709" t="s">
        <v>1756</v>
      </c>
      <c r="M1709" t="s">
        <v>694</v>
      </c>
      <c r="N1709">
        <v>42</v>
      </c>
      <c r="O1709" t="s">
        <v>16</v>
      </c>
      <c r="P1709" t="s">
        <v>31</v>
      </c>
      <c r="Q1709" t="s">
        <v>133</v>
      </c>
      <c r="R1709" t="s">
        <v>12</v>
      </c>
      <c r="S1709">
        <v>4</v>
      </c>
      <c r="T1709">
        <v>276.23</v>
      </c>
      <c r="U1709">
        <v>0.12</v>
      </c>
      <c r="V1709">
        <v>972.32960000000003</v>
      </c>
      <c r="W1709" t="s">
        <v>1824</v>
      </c>
    </row>
    <row r="1710" spans="1:23">
      <c r="A1710" s="27">
        <v>45612</v>
      </c>
      <c r="B1710" t="s">
        <v>1487</v>
      </c>
      <c r="C1710" t="s">
        <v>1650</v>
      </c>
      <c r="D1710" t="s">
        <v>3911</v>
      </c>
      <c r="E1710" t="s">
        <v>1563</v>
      </c>
      <c r="F1710" t="s">
        <v>3848</v>
      </c>
      <c r="G1710" t="s">
        <v>1625</v>
      </c>
      <c r="H1710" t="s">
        <v>1792</v>
      </c>
      <c r="I1710" t="s">
        <v>1793</v>
      </c>
      <c r="J1710" t="s">
        <v>1763</v>
      </c>
      <c r="K1710" t="s">
        <v>395</v>
      </c>
      <c r="L1710" t="s">
        <v>1772</v>
      </c>
      <c r="M1710" t="s">
        <v>1273</v>
      </c>
      <c r="N1710">
        <v>48</v>
      </c>
      <c r="O1710" t="s">
        <v>9</v>
      </c>
      <c r="P1710" t="s">
        <v>31</v>
      </c>
      <c r="Q1710" t="s">
        <v>845</v>
      </c>
      <c r="R1710" t="s">
        <v>12</v>
      </c>
      <c r="S1710">
        <v>3</v>
      </c>
      <c r="T1710">
        <v>461.02</v>
      </c>
      <c r="U1710">
        <v>0.28999999999999998</v>
      </c>
      <c r="V1710">
        <v>981.97259999999994</v>
      </c>
      <c r="W1710" t="s">
        <v>1826</v>
      </c>
    </row>
    <row r="1711" spans="1:23">
      <c r="A1711" s="27">
        <v>45614</v>
      </c>
      <c r="B1711" t="s">
        <v>511</v>
      </c>
      <c r="C1711" t="s">
        <v>1626</v>
      </c>
      <c r="D1711" t="s">
        <v>3896</v>
      </c>
      <c r="E1711" t="s">
        <v>1563</v>
      </c>
      <c r="F1711" t="s">
        <v>3897</v>
      </c>
      <c r="G1711" t="s">
        <v>1623</v>
      </c>
      <c r="H1711" t="s">
        <v>1799</v>
      </c>
      <c r="I1711" t="s">
        <v>1800</v>
      </c>
      <c r="J1711" t="s">
        <v>1763</v>
      </c>
      <c r="K1711" t="s">
        <v>207</v>
      </c>
      <c r="L1711" t="s">
        <v>1765</v>
      </c>
      <c r="M1711" t="s">
        <v>512</v>
      </c>
      <c r="N1711">
        <v>41</v>
      </c>
      <c r="O1711" t="s">
        <v>16</v>
      </c>
      <c r="P1711" t="s">
        <v>31</v>
      </c>
      <c r="Q1711" t="s">
        <v>167</v>
      </c>
      <c r="R1711" t="s">
        <v>12</v>
      </c>
      <c r="S1711">
        <v>3</v>
      </c>
      <c r="T1711">
        <v>343.97</v>
      </c>
      <c r="U1711">
        <v>0.04</v>
      </c>
      <c r="V1711">
        <v>990.6336</v>
      </c>
      <c r="W1711" t="s">
        <v>1826</v>
      </c>
    </row>
    <row r="1712" spans="1:23">
      <c r="A1712" s="27">
        <v>45617</v>
      </c>
      <c r="B1712" t="s">
        <v>484</v>
      </c>
      <c r="C1712" t="s">
        <v>1622</v>
      </c>
      <c r="D1712" t="s">
        <v>3893</v>
      </c>
      <c r="E1712" t="s">
        <v>1547</v>
      </c>
      <c r="F1712" t="s">
        <v>3894</v>
      </c>
      <c r="G1712" t="s">
        <v>1731</v>
      </c>
      <c r="H1712" t="s">
        <v>1797</v>
      </c>
      <c r="I1712" t="s">
        <v>1798</v>
      </c>
      <c r="J1712" t="s">
        <v>1754</v>
      </c>
      <c r="K1712" t="s">
        <v>129</v>
      </c>
      <c r="L1712" t="s">
        <v>1756</v>
      </c>
      <c r="M1712" t="s">
        <v>485</v>
      </c>
      <c r="N1712">
        <v>46</v>
      </c>
      <c r="O1712" t="s">
        <v>9</v>
      </c>
      <c r="P1712" t="s">
        <v>31</v>
      </c>
      <c r="Q1712" t="s">
        <v>25</v>
      </c>
      <c r="R1712" t="s">
        <v>12</v>
      </c>
      <c r="S1712">
        <v>3</v>
      </c>
      <c r="T1712">
        <v>338.79</v>
      </c>
      <c r="U1712">
        <v>0.01</v>
      </c>
      <c r="V1712">
        <v>1006.2063000000001</v>
      </c>
      <c r="W1712" t="s">
        <v>1829</v>
      </c>
    </row>
    <row r="1713" spans="1:23">
      <c r="A1713" s="27">
        <v>45618</v>
      </c>
      <c r="B1713" t="s">
        <v>1181</v>
      </c>
      <c r="C1713" t="s">
        <v>1730</v>
      </c>
      <c r="D1713" t="s">
        <v>3952</v>
      </c>
      <c r="E1713" t="s">
        <v>1547</v>
      </c>
      <c r="F1713" t="s">
        <v>3894</v>
      </c>
      <c r="G1713" t="s">
        <v>1715</v>
      </c>
      <c r="H1713" t="s">
        <v>1807</v>
      </c>
      <c r="I1713" t="s">
        <v>1808</v>
      </c>
      <c r="J1713" t="s">
        <v>1759</v>
      </c>
      <c r="K1713" t="s">
        <v>1809</v>
      </c>
      <c r="L1713" t="s">
        <v>1756</v>
      </c>
      <c r="M1713" t="s">
        <v>1182</v>
      </c>
      <c r="N1713">
        <v>44</v>
      </c>
      <c r="O1713" t="s">
        <v>16</v>
      </c>
      <c r="P1713" t="s">
        <v>31</v>
      </c>
      <c r="Q1713" t="s">
        <v>99</v>
      </c>
      <c r="R1713" t="s">
        <v>12</v>
      </c>
      <c r="S1713">
        <v>2</v>
      </c>
      <c r="T1713">
        <v>601.33000000000004</v>
      </c>
      <c r="U1713">
        <v>0.16</v>
      </c>
      <c r="V1713">
        <v>1010.2344000000001</v>
      </c>
      <c r="W1713" t="s">
        <v>1826</v>
      </c>
    </row>
    <row r="1714" spans="1:23">
      <c r="A1714" s="27">
        <v>45619</v>
      </c>
      <c r="B1714" t="s">
        <v>1431</v>
      </c>
      <c r="C1714" t="s">
        <v>1660</v>
      </c>
      <c r="D1714" t="s">
        <v>3916</v>
      </c>
      <c r="E1714" t="s">
        <v>1544</v>
      </c>
      <c r="F1714" t="s">
        <v>3864</v>
      </c>
      <c r="G1714" t="s">
        <v>1659</v>
      </c>
      <c r="H1714" t="s">
        <v>1779</v>
      </c>
      <c r="I1714" t="s">
        <v>1780</v>
      </c>
      <c r="J1714" t="s">
        <v>1763</v>
      </c>
      <c r="K1714" t="s">
        <v>1781</v>
      </c>
      <c r="L1714" t="s">
        <v>1772</v>
      </c>
      <c r="M1714" t="s">
        <v>1432</v>
      </c>
      <c r="N1714">
        <v>45</v>
      </c>
      <c r="O1714" t="s">
        <v>16</v>
      </c>
      <c r="P1714" t="s">
        <v>31</v>
      </c>
      <c r="Q1714" t="s">
        <v>313</v>
      </c>
      <c r="R1714" t="s">
        <v>12</v>
      </c>
      <c r="S1714">
        <v>4</v>
      </c>
      <c r="T1714">
        <v>263.58999999999997</v>
      </c>
      <c r="U1714">
        <v>0.04</v>
      </c>
      <c r="V1714">
        <v>1012.1856</v>
      </c>
      <c r="W1714" t="s">
        <v>1826</v>
      </c>
    </row>
    <row r="1715" spans="1:23">
      <c r="A1715" s="27">
        <v>45619</v>
      </c>
      <c r="B1715" t="s">
        <v>441</v>
      </c>
      <c r="C1715" t="s">
        <v>1726</v>
      </c>
      <c r="D1715" t="s">
        <v>3950</v>
      </c>
      <c r="E1715" t="s">
        <v>1558</v>
      </c>
      <c r="F1715" t="s">
        <v>3906</v>
      </c>
      <c r="G1715" t="s">
        <v>1647</v>
      </c>
      <c r="H1715" t="s">
        <v>1789</v>
      </c>
      <c r="I1715" t="s">
        <v>1790</v>
      </c>
      <c r="J1715" t="s">
        <v>1754</v>
      </c>
      <c r="K1715" t="s">
        <v>1791</v>
      </c>
      <c r="L1715" t="s">
        <v>1772</v>
      </c>
      <c r="M1715" t="s">
        <v>442</v>
      </c>
      <c r="N1715">
        <v>45</v>
      </c>
      <c r="O1715" t="s">
        <v>9</v>
      </c>
      <c r="P1715" t="s">
        <v>31</v>
      </c>
      <c r="Q1715" t="s">
        <v>250</v>
      </c>
      <c r="R1715" t="s">
        <v>12</v>
      </c>
      <c r="S1715">
        <v>2</v>
      </c>
      <c r="T1715">
        <v>685.31</v>
      </c>
      <c r="U1715">
        <v>0.26</v>
      </c>
      <c r="V1715">
        <v>1014.2588</v>
      </c>
      <c r="W1715" t="s">
        <v>1829</v>
      </c>
    </row>
    <row r="1716" spans="1:23">
      <c r="A1716" s="27">
        <v>45619</v>
      </c>
      <c r="B1716" t="s">
        <v>1419</v>
      </c>
      <c r="C1716" t="s">
        <v>1578</v>
      </c>
      <c r="D1716" t="s">
        <v>3865</v>
      </c>
      <c r="E1716" t="s">
        <v>1563</v>
      </c>
      <c r="F1716" t="s">
        <v>3866</v>
      </c>
      <c r="G1716" t="s">
        <v>1564</v>
      </c>
      <c r="H1716" t="s">
        <v>1769</v>
      </c>
      <c r="I1716" t="s">
        <v>1770</v>
      </c>
      <c r="J1716" t="s">
        <v>1763</v>
      </c>
      <c r="K1716" t="s">
        <v>1771</v>
      </c>
      <c r="L1716" t="s">
        <v>1772</v>
      </c>
      <c r="M1716" t="s">
        <v>1420</v>
      </c>
      <c r="N1716">
        <v>35</v>
      </c>
      <c r="O1716" t="s">
        <v>9</v>
      </c>
      <c r="P1716" t="s">
        <v>31</v>
      </c>
      <c r="Q1716" t="s">
        <v>11</v>
      </c>
      <c r="R1716" t="s">
        <v>12</v>
      </c>
      <c r="S1716">
        <v>3</v>
      </c>
      <c r="T1716">
        <v>471.19</v>
      </c>
      <c r="U1716">
        <v>0.28000000000000003</v>
      </c>
      <c r="V1716">
        <v>1017.7704</v>
      </c>
      <c r="W1716" t="s">
        <v>1829</v>
      </c>
    </row>
    <row r="1717" spans="1:23">
      <c r="A1717" s="27">
        <v>45622</v>
      </c>
      <c r="B1717" t="s">
        <v>511</v>
      </c>
      <c r="C1717" t="s">
        <v>1654</v>
      </c>
      <c r="D1717" t="s">
        <v>3913</v>
      </c>
      <c r="E1717" t="s">
        <v>1547</v>
      </c>
      <c r="F1717" t="s">
        <v>3846</v>
      </c>
      <c r="G1717" t="s">
        <v>1619</v>
      </c>
      <c r="H1717" t="s">
        <v>1813</v>
      </c>
      <c r="I1717" t="s">
        <v>1814</v>
      </c>
      <c r="J1717" t="s">
        <v>1754</v>
      </c>
      <c r="K1717" t="s">
        <v>1815</v>
      </c>
      <c r="L1717" t="s">
        <v>1772</v>
      </c>
      <c r="M1717" t="s">
        <v>512</v>
      </c>
      <c r="N1717">
        <v>41</v>
      </c>
      <c r="O1717" t="s">
        <v>16</v>
      </c>
      <c r="P1717" t="s">
        <v>31</v>
      </c>
      <c r="Q1717" t="s">
        <v>133</v>
      </c>
      <c r="R1717" t="s">
        <v>12</v>
      </c>
      <c r="S1717">
        <v>2</v>
      </c>
      <c r="T1717">
        <v>664.5</v>
      </c>
      <c r="U1717">
        <v>0.23</v>
      </c>
      <c r="V1717">
        <v>1023.33</v>
      </c>
      <c r="W1717" t="s">
        <v>1826</v>
      </c>
    </row>
    <row r="1718" spans="1:23">
      <c r="A1718" s="27">
        <v>45624</v>
      </c>
      <c r="B1718" t="s">
        <v>85</v>
      </c>
      <c r="C1718" t="s">
        <v>1700</v>
      </c>
      <c r="D1718" t="s">
        <v>3937</v>
      </c>
      <c r="E1718" t="s">
        <v>1563</v>
      </c>
      <c r="F1718" t="s">
        <v>3839</v>
      </c>
      <c r="G1718" t="s">
        <v>1587</v>
      </c>
      <c r="H1718" t="s">
        <v>1789</v>
      </c>
      <c r="I1718" t="s">
        <v>1790</v>
      </c>
      <c r="J1718" t="s">
        <v>1754</v>
      </c>
      <c r="K1718" t="s">
        <v>1791</v>
      </c>
      <c r="L1718" t="s">
        <v>1772</v>
      </c>
      <c r="M1718" t="s">
        <v>86</v>
      </c>
      <c r="N1718">
        <v>46</v>
      </c>
      <c r="O1718" t="s">
        <v>16</v>
      </c>
      <c r="P1718" t="s">
        <v>31</v>
      </c>
      <c r="Q1718" t="s">
        <v>47</v>
      </c>
      <c r="R1718" t="s">
        <v>12</v>
      </c>
      <c r="S1718">
        <v>2</v>
      </c>
      <c r="T1718">
        <v>686.31</v>
      </c>
      <c r="U1718">
        <v>0.25</v>
      </c>
      <c r="V1718">
        <v>1029.4649999999999</v>
      </c>
      <c r="W1718" t="s">
        <v>1826</v>
      </c>
    </row>
    <row r="1719" spans="1:23">
      <c r="A1719" s="27">
        <v>45625</v>
      </c>
      <c r="B1719" t="s">
        <v>719</v>
      </c>
      <c r="C1719" t="s">
        <v>1640</v>
      </c>
      <c r="D1719" t="s">
        <v>3904</v>
      </c>
      <c r="E1719" t="s">
        <v>1547</v>
      </c>
      <c r="F1719" t="s">
        <v>3843</v>
      </c>
      <c r="G1719" t="s">
        <v>1603</v>
      </c>
      <c r="H1719" t="s">
        <v>1776</v>
      </c>
      <c r="I1719" t="s">
        <v>1777</v>
      </c>
      <c r="J1719" t="s">
        <v>1754</v>
      </c>
      <c r="K1719" t="s">
        <v>1778</v>
      </c>
      <c r="L1719" t="s">
        <v>1772</v>
      </c>
      <c r="M1719" t="s">
        <v>720</v>
      </c>
      <c r="N1719">
        <v>35</v>
      </c>
      <c r="O1719" t="s">
        <v>9</v>
      </c>
      <c r="P1719" t="s">
        <v>31</v>
      </c>
      <c r="Q1719" t="s">
        <v>171</v>
      </c>
      <c r="R1719" t="s">
        <v>12</v>
      </c>
      <c r="S1719">
        <v>4</v>
      </c>
      <c r="T1719">
        <v>344.12</v>
      </c>
      <c r="U1719">
        <v>0.25</v>
      </c>
      <c r="V1719">
        <v>1032.3599999999999</v>
      </c>
      <c r="W1719" t="s">
        <v>1824</v>
      </c>
    </row>
    <row r="1720" spans="1:23">
      <c r="A1720" s="27">
        <v>45626</v>
      </c>
      <c r="B1720" t="s">
        <v>884</v>
      </c>
      <c r="C1720" t="s">
        <v>1676</v>
      </c>
      <c r="D1720" t="s">
        <v>3924</v>
      </c>
      <c r="E1720" t="s">
        <v>1558</v>
      </c>
      <c r="F1720" t="s">
        <v>3906</v>
      </c>
      <c r="G1720" t="s">
        <v>1661</v>
      </c>
      <c r="H1720" t="s">
        <v>1761</v>
      </c>
      <c r="I1720" t="s">
        <v>1762</v>
      </c>
      <c r="J1720" t="s">
        <v>1763</v>
      </c>
      <c r="K1720" t="s">
        <v>1764</v>
      </c>
      <c r="L1720" t="s">
        <v>1765</v>
      </c>
      <c r="M1720" t="s">
        <v>885</v>
      </c>
      <c r="N1720">
        <v>42</v>
      </c>
      <c r="O1720" t="s">
        <v>16</v>
      </c>
      <c r="P1720" t="s">
        <v>31</v>
      </c>
      <c r="Q1720" t="s">
        <v>267</v>
      </c>
      <c r="R1720" t="s">
        <v>12</v>
      </c>
      <c r="S1720">
        <v>2</v>
      </c>
      <c r="T1720">
        <v>552.72</v>
      </c>
      <c r="U1720">
        <v>0.06</v>
      </c>
      <c r="V1720">
        <v>1039.1135999999999</v>
      </c>
      <c r="W1720" t="s">
        <v>1829</v>
      </c>
    </row>
    <row r="1721" spans="1:23">
      <c r="A1721" s="27">
        <v>45627</v>
      </c>
      <c r="B1721" t="s">
        <v>127</v>
      </c>
      <c r="C1721" t="s">
        <v>1710</v>
      </c>
      <c r="D1721" t="s">
        <v>3942</v>
      </c>
      <c r="E1721" t="s">
        <v>1566</v>
      </c>
      <c r="F1721" t="s">
        <v>3872</v>
      </c>
      <c r="G1721" t="s">
        <v>1663</v>
      </c>
      <c r="H1721" t="s">
        <v>1776</v>
      </c>
      <c r="I1721" t="s">
        <v>1777</v>
      </c>
      <c r="J1721" t="s">
        <v>1754</v>
      </c>
      <c r="K1721" t="s">
        <v>1778</v>
      </c>
      <c r="L1721" t="s">
        <v>1772</v>
      </c>
      <c r="M1721" t="s">
        <v>128</v>
      </c>
      <c r="N1721">
        <v>41</v>
      </c>
      <c r="O1721" t="s">
        <v>9</v>
      </c>
      <c r="P1721" t="s">
        <v>31</v>
      </c>
      <c r="Q1721" t="s">
        <v>70</v>
      </c>
      <c r="R1721" t="s">
        <v>12</v>
      </c>
      <c r="S1721">
        <v>3</v>
      </c>
      <c r="T1721">
        <v>438.92</v>
      </c>
      <c r="U1721">
        <v>0.21</v>
      </c>
      <c r="V1721">
        <v>1040.2403999999999</v>
      </c>
      <c r="W1721" t="s">
        <v>1829</v>
      </c>
    </row>
    <row r="1722" spans="1:23">
      <c r="A1722" s="27">
        <v>45628</v>
      </c>
      <c r="B1722" t="s">
        <v>1089</v>
      </c>
      <c r="C1722" t="s">
        <v>1694</v>
      </c>
      <c r="D1722" t="s">
        <v>3934</v>
      </c>
      <c r="E1722" t="s">
        <v>1566</v>
      </c>
      <c r="F1722" t="s">
        <v>3887</v>
      </c>
      <c r="G1722" t="s">
        <v>1687</v>
      </c>
      <c r="H1722" t="s">
        <v>1779</v>
      </c>
      <c r="I1722" t="s">
        <v>1780</v>
      </c>
      <c r="J1722" t="s">
        <v>1763</v>
      </c>
      <c r="K1722" t="s">
        <v>1781</v>
      </c>
      <c r="L1722" t="s">
        <v>1772</v>
      </c>
      <c r="M1722" t="s">
        <v>3996</v>
      </c>
      <c r="N1722">
        <v>39</v>
      </c>
      <c r="O1722" t="s">
        <v>16</v>
      </c>
      <c r="P1722" t="s">
        <v>31</v>
      </c>
      <c r="Q1722" t="s">
        <v>66</v>
      </c>
      <c r="R1722" t="s">
        <v>12</v>
      </c>
      <c r="S1722">
        <v>3</v>
      </c>
      <c r="T1722">
        <v>405.13</v>
      </c>
      <c r="U1722">
        <v>0.14000000000000001</v>
      </c>
      <c r="V1722">
        <v>1045.2354</v>
      </c>
      <c r="W1722" t="s">
        <v>1826</v>
      </c>
    </row>
    <row r="1723" spans="1:23">
      <c r="A1723" s="27">
        <v>45632</v>
      </c>
      <c r="B1723" t="s">
        <v>511</v>
      </c>
      <c r="C1723" t="s">
        <v>1688</v>
      </c>
      <c r="D1723" t="s">
        <v>3931</v>
      </c>
      <c r="E1723" t="s">
        <v>1544</v>
      </c>
      <c r="F1723" t="s">
        <v>3875</v>
      </c>
      <c r="G1723" t="s">
        <v>1703</v>
      </c>
      <c r="H1723" t="s">
        <v>1782</v>
      </c>
      <c r="I1723" t="s">
        <v>1783</v>
      </c>
      <c r="J1723" t="s">
        <v>1784</v>
      </c>
      <c r="K1723" t="s">
        <v>1785</v>
      </c>
      <c r="L1723" t="s">
        <v>1772</v>
      </c>
      <c r="M1723" t="s">
        <v>512</v>
      </c>
      <c r="N1723">
        <v>41</v>
      </c>
      <c r="O1723" t="s">
        <v>16</v>
      </c>
      <c r="P1723" t="s">
        <v>31</v>
      </c>
      <c r="Q1723" t="s">
        <v>434</v>
      </c>
      <c r="R1723" t="s">
        <v>12</v>
      </c>
      <c r="S1723">
        <v>4</v>
      </c>
      <c r="T1723">
        <v>342.39</v>
      </c>
      <c r="U1723">
        <v>0.23</v>
      </c>
      <c r="V1723">
        <v>1054.5612000000001</v>
      </c>
      <c r="W1723" t="s">
        <v>1829</v>
      </c>
    </row>
    <row r="1724" spans="1:23">
      <c r="A1724" s="27">
        <v>45633</v>
      </c>
      <c r="B1724" t="s">
        <v>321</v>
      </c>
      <c r="C1724" t="s">
        <v>1626</v>
      </c>
      <c r="D1724" t="s">
        <v>3896</v>
      </c>
      <c r="E1724" t="s">
        <v>1563</v>
      </c>
      <c r="F1724" t="s">
        <v>3897</v>
      </c>
      <c r="G1724" t="s">
        <v>1609</v>
      </c>
      <c r="H1724" t="s">
        <v>1757</v>
      </c>
      <c r="I1724" t="s">
        <v>1758</v>
      </c>
      <c r="J1724" t="s">
        <v>1759</v>
      </c>
      <c r="K1724" t="s">
        <v>1760</v>
      </c>
      <c r="L1724" t="s">
        <v>1756</v>
      </c>
      <c r="M1724" t="s">
        <v>322</v>
      </c>
      <c r="N1724">
        <v>43</v>
      </c>
      <c r="O1724" t="s">
        <v>9</v>
      </c>
      <c r="P1724" t="s">
        <v>31</v>
      </c>
      <c r="Q1724" t="s">
        <v>267</v>
      </c>
      <c r="R1724" t="s">
        <v>12</v>
      </c>
      <c r="S1724">
        <v>4</v>
      </c>
      <c r="T1724">
        <v>352.72</v>
      </c>
      <c r="U1724">
        <v>0.25</v>
      </c>
      <c r="V1724">
        <v>1058.1600000000001</v>
      </c>
      <c r="W1724" t="s">
        <v>1826</v>
      </c>
    </row>
    <row r="1725" spans="1:23">
      <c r="A1725" s="27">
        <v>45635</v>
      </c>
      <c r="B1725" t="s">
        <v>1431</v>
      </c>
      <c r="C1725" t="s">
        <v>1700</v>
      </c>
      <c r="D1725" t="s">
        <v>3937</v>
      </c>
      <c r="E1725" t="s">
        <v>1563</v>
      </c>
      <c r="F1725" t="s">
        <v>3839</v>
      </c>
      <c r="G1725" t="s">
        <v>1607</v>
      </c>
      <c r="H1725" t="s">
        <v>1799</v>
      </c>
      <c r="I1725" t="s">
        <v>1800</v>
      </c>
      <c r="J1725" t="s">
        <v>1763</v>
      </c>
      <c r="K1725" t="s">
        <v>207</v>
      </c>
      <c r="L1725" t="s">
        <v>1765</v>
      </c>
      <c r="M1725" t="s">
        <v>1432</v>
      </c>
      <c r="N1725">
        <v>45</v>
      </c>
      <c r="O1725" t="s">
        <v>16</v>
      </c>
      <c r="P1725" t="s">
        <v>31</v>
      </c>
      <c r="Q1725" t="s">
        <v>237</v>
      </c>
      <c r="R1725" t="s">
        <v>12</v>
      </c>
      <c r="S1725">
        <v>2</v>
      </c>
      <c r="T1725">
        <v>720.32</v>
      </c>
      <c r="U1725">
        <v>0.26</v>
      </c>
      <c r="V1725">
        <v>1066.0735999999999</v>
      </c>
      <c r="W1725" t="s">
        <v>1826</v>
      </c>
    </row>
    <row r="1726" spans="1:23">
      <c r="A1726" s="27">
        <v>45635</v>
      </c>
      <c r="B1726" t="s">
        <v>1492</v>
      </c>
      <c r="C1726" t="s">
        <v>1600</v>
      </c>
      <c r="D1726" t="s">
        <v>3881</v>
      </c>
      <c r="E1726" t="s">
        <v>1563</v>
      </c>
      <c r="F1726" t="s">
        <v>3854</v>
      </c>
      <c r="G1726" t="s">
        <v>1597</v>
      </c>
      <c r="H1726" t="s">
        <v>1761</v>
      </c>
      <c r="I1726" t="s">
        <v>1762</v>
      </c>
      <c r="J1726" t="s">
        <v>1763</v>
      </c>
      <c r="K1726" t="s">
        <v>1764</v>
      </c>
      <c r="L1726" t="s">
        <v>1765</v>
      </c>
      <c r="M1726" t="s">
        <v>1493</v>
      </c>
      <c r="N1726">
        <v>46</v>
      </c>
      <c r="O1726" t="s">
        <v>16</v>
      </c>
      <c r="P1726" t="s">
        <v>31</v>
      </c>
      <c r="Q1726" t="s">
        <v>184</v>
      </c>
      <c r="R1726" t="s">
        <v>12</v>
      </c>
      <c r="S1726">
        <v>2</v>
      </c>
      <c r="T1726">
        <v>593.47</v>
      </c>
      <c r="U1726">
        <v>0.1</v>
      </c>
      <c r="V1726">
        <v>1068.2460000000001</v>
      </c>
      <c r="W1726" t="s">
        <v>1829</v>
      </c>
    </row>
    <row r="1727" spans="1:23">
      <c r="A1727" s="27">
        <v>45636</v>
      </c>
      <c r="B1727" t="s">
        <v>523</v>
      </c>
      <c r="C1727" t="s">
        <v>1740</v>
      </c>
      <c r="D1727" t="s">
        <v>3957</v>
      </c>
      <c r="E1727" t="s">
        <v>1547</v>
      </c>
      <c r="F1727" t="s">
        <v>3843</v>
      </c>
      <c r="G1727" t="s">
        <v>1603</v>
      </c>
      <c r="H1727" t="s">
        <v>1797</v>
      </c>
      <c r="I1727" t="s">
        <v>1798</v>
      </c>
      <c r="J1727" t="s">
        <v>1754</v>
      </c>
      <c r="K1727" t="s">
        <v>129</v>
      </c>
      <c r="L1727" t="s">
        <v>1756</v>
      </c>
      <c r="M1727" t="s">
        <v>524</v>
      </c>
      <c r="N1727">
        <v>46</v>
      </c>
      <c r="O1727" t="s">
        <v>9</v>
      </c>
      <c r="P1727" t="s">
        <v>31</v>
      </c>
      <c r="Q1727" t="s">
        <v>194</v>
      </c>
      <c r="R1727" t="s">
        <v>12</v>
      </c>
      <c r="S1727">
        <v>2</v>
      </c>
      <c r="T1727">
        <v>629.86</v>
      </c>
      <c r="U1727">
        <v>0.15</v>
      </c>
      <c r="V1727">
        <v>1070.7619999999999</v>
      </c>
      <c r="W1727" t="s">
        <v>1829</v>
      </c>
    </row>
    <row r="1728" spans="1:23">
      <c r="A1728" s="27">
        <v>45637</v>
      </c>
      <c r="B1728" t="s">
        <v>1181</v>
      </c>
      <c r="C1728" t="s">
        <v>1656</v>
      </c>
      <c r="D1728" t="s">
        <v>3914</v>
      </c>
      <c r="E1728" t="s">
        <v>1566</v>
      </c>
      <c r="F1728" t="s">
        <v>3848</v>
      </c>
      <c r="G1728" t="s">
        <v>1611</v>
      </c>
      <c r="H1728" t="s">
        <v>1782</v>
      </c>
      <c r="I1728" t="s">
        <v>1783</v>
      </c>
      <c r="J1728" t="s">
        <v>1784</v>
      </c>
      <c r="K1728" t="s">
        <v>1785</v>
      </c>
      <c r="L1728" t="s">
        <v>1772</v>
      </c>
      <c r="M1728" t="s">
        <v>1182</v>
      </c>
      <c r="N1728">
        <v>44</v>
      </c>
      <c r="O1728" t="s">
        <v>16</v>
      </c>
      <c r="P1728" t="s">
        <v>31</v>
      </c>
      <c r="Q1728" t="s">
        <v>237</v>
      </c>
      <c r="R1728" t="s">
        <v>12</v>
      </c>
      <c r="S1728">
        <v>2</v>
      </c>
      <c r="T1728">
        <v>623.20000000000005</v>
      </c>
      <c r="U1728">
        <v>0.14000000000000001</v>
      </c>
      <c r="V1728">
        <v>1071.904</v>
      </c>
      <c r="W1728" t="s">
        <v>1824</v>
      </c>
    </row>
    <row r="1729" spans="1:23">
      <c r="A1729" s="27">
        <v>45637</v>
      </c>
      <c r="B1729" t="s">
        <v>984</v>
      </c>
      <c r="C1729" t="s">
        <v>1624</v>
      </c>
      <c r="D1729" t="s">
        <v>3895</v>
      </c>
      <c r="E1729" t="s">
        <v>1566</v>
      </c>
      <c r="F1729" t="s">
        <v>3879</v>
      </c>
      <c r="G1729" t="s">
        <v>1571</v>
      </c>
      <c r="H1729" t="s">
        <v>1799</v>
      </c>
      <c r="I1729" t="s">
        <v>1800</v>
      </c>
      <c r="J1729" t="s">
        <v>1763</v>
      </c>
      <c r="K1729" t="s">
        <v>207</v>
      </c>
      <c r="L1729" t="s">
        <v>1765</v>
      </c>
      <c r="M1729" t="s">
        <v>985</v>
      </c>
      <c r="N1729">
        <v>47</v>
      </c>
      <c r="O1729" t="s">
        <v>16</v>
      </c>
      <c r="P1729" t="s">
        <v>31</v>
      </c>
      <c r="Q1729" t="s">
        <v>237</v>
      </c>
      <c r="R1729" t="s">
        <v>12</v>
      </c>
      <c r="S1729">
        <v>2</v>
      </c>
      <c r="T1729">
        <v>574.58000000000004</v>
      </c>
      <c r="U1729">
        <v>0.06</v>
      </c>
      <c r="V1729">
        <v>1080.2103999999999</v>
      </c>
      <c r="W1729" t="s">
        <v>1829</v>
      </c>
    </row>
    <row r="1730" spans="1:23">
      <c r="A1730" s="27">
        <v>45637</v>
      </c>
      <c r="B1730" t="s">
        <v>1431</v>
      </c>
      <c r="C1730" t="s">
        <v>1630</v>
      </c>
      <c r="D1730" t="s">
        <v>3899</v>
      </c>
      <c r="E1730" t="s">
        <v>1566</v>
      </c>
      <c r="F1730" t="s">
        <v>3856</v>
      </c>
      <c r="G1730" t="s">
        <v>1697</v>
      </c>
      <c r="H1730" t="s">
        <v>1794</v>
      </c>
      <c r="I1730" t="s">
        <v>1795</v>
      </c>
      <c r="J1730" t="s">
        <v>1759</v>
      </c>
      <c r="K1730" t="s">
        <v>1796</v>
      </c>
      <c r="L1730" t="s">
        <v>1772</v>
      </c>
      <c r="M1730" t="s">
        <v>1432</v>
      </c>
      <c r="N1730">
        <v>45</v>
      </c>
      <c r="O1730" t="s">
        <v>16</v>
      </c>
      <c r="P1730" t="s">
        <v>31</v>
      </c>
      <c r="Q1730" t="s">
        <v>58</v>
      </c>
      <c r="R1730" t="s">
        <v>12</v>
      </c>
      <c r="S1730">
        <v>2</v>
      </c>
      <c r="T1730">
        <v>581.19000000000005</v>
      </c>
      <c r="U1730">
        <v>7.0000000000000007E-2</v>
      </c>
      <c r="V1730">
        <v>1081.0134</v>
      </c>
      <c r="W1730" t="s">
        <v>1824</v>
      </c>
    </row>
    <row r="1731" spans="1:23">
      <c r="A1731" s="27">
        <v>45639</v>
      </c>
      <c r="B1731" t="s">
        <v>711</v>
      </c>
      <c r="C1731" t="s">
        <v>1654</v>
      </c>
      <c r="D1731" t="s">
        <v>3913</v>
      </c>
      <c r="E1731" t="s">
        <v>1547</v>
      </c>
      <c r="F1731" t="s">
        <v>3846</v>
      </c>
      <c r="G1731" t="s">
        <v>1564</v>
      </c>
      <c r="H1731" t="s">
        <v>1782</v>
      </c>
      <c r="I1731" t="s">
        <v>1783</v>
      </c>
      <c r="J1731" t="s">
        <v>1784</v>
      </c>
      <c r="K1731" t="s">
        <v>1785</v>
      </c>
      <c r="L1731" t="s">
        <v>1772</v>
      </c>
      <c r="M1731" t="s">
        <v>712</v>
      </c>
      <c r="N1731">
        <v>47</v>
      </c>
      <c r="O1731" t="s">
        <v>16</v>
      </c>
      <c r="P1731" t="s">
        <v>31</v>
      </c>
      <c r="Q1731" t="s">
        <v>267</v>
      </c>
      <c r="R1731" t="s">
        <v>12</v>
      </c>
      <c r="S1731">
        <v>2</v>
      </c>
      <c r="T1731">
        <v>616.36</v>
      </c>
      <c r="U1731">
        <v>0.12</v>
      </c>
      <c r="V1731">
        <v>1084.7936</v>
      </c>
      <c r="W1731" t="s">
        <v>1826</v>
      </c>
    </row>
    <row r="1732" spans="1:23">
      <c r="A1732" s="27">
        <v>45639</v>
      </c>
      <c r="B1732" t="s">
        <v>866</v>
      </c>
      <c r="C1732" t="s">
        <v>1710</v>
      </c>
      <c r="D1732" t="s">
        <v>3942</v>
      </c>
      <c r="E1732" t="s">
        <v>1566</v>
      </c>
      <c r="F1732" t="s">
        <v>3872</v>
      </c>
      <c r="G1732" t="s">
        <v>1601</v>
      </c>
      <c r="H1732" t="s">
        <v>1776</v>
      </c>
      <c r="I1732" t="s">
        <v>1777</v>
      </c>
      <c r="J1732" t="s">
        <v>1754</v>
      </c>
      <c r="K1732" t="s">
        <v>1778</v>
      </c>
      <c r="L1732" t="s">
        <v>1772</v>
      </c>
      <c r="M1732" t="s">
        <v>867</v>
      </c>
      <c r="N1732">
        <v>48</v>
      </c>
      <c r="O1732" t="s">
        <v>16</v>
      </c>
      <c r="P1732" t="s">
        <v>31</v>
      </c>
      <c r="Q1732" t="s">
        <v>588</v>
      </c>
      <c r="R1732" t="s">
        <v>12</v>
      </c>
      <c r="S1732">
        <v>2</v>
      </c>
      <c r="T1732">
        <v>549.33000000000004</v>
      </c>
      <c r="U1732">
        <v>0.01</v>
      </c>
      <c r="V1732">
        <v>1087.6733999999999</v>
      </c>
      <c r="W1732" t="s">
        <v>1824</v>
      </c>
    </row>
    <row r="1733" spans="1:23">
      <c r="A1733" s="27">
        <v>45641</v>
      </c>
      <c r="B1733" t="s">
        <v>535</v>
      </c>
      <c r="C1733" t="s">
        <v>1718</v>
      </c>
      <c r="D1733" t="s">
        <v>3946</v>
      </c>
      <c r="E1733" t="s">
        <v>1547</v>
      </c>
      <c r="F1733" t="s">
        <v>3848</v>
      </c>
      <c r="G1733" t="s">
        <v>1619</v>
      </c>
      <c r="H1733" t="s">
        <v>1797</v>
      </c>
      <c r="I1733" t="s">
        <v>1798</v>
      </c>
      <c r="J1733" t="s">
        <v>1754</v>
      </c>
      <c r="K1733" t="s">
        <v>129</v>
      </c>
      <c r="L1733" t="s">
        <v>1756</v>
      </c>
      <c r="M1733" t="s">
        <v>536</v>
      </c>
      <c r="N1733">
        <v>41</v>
      </c>
      <c r="O1733" t="s">
        <v>16</v>
      </c>
      <c r="P1733" t="s">
        <v>31</v>
      </c>
      <c r="Q1733" t="s">
        <v>70</v>
      </c>
      <c r="R1733" t="s">
        <v>12</v>
      </c>
      <c r="S1733">
        <v>2</v>
      </c>
      <c r="T1733">
        <v>652.29999999999995</v>
      </c>
      <c r="U1733">
        <v>0.16</v>
      </c>
      <c r="V1733">
        <v>1095.864</v>
      </c>
      <c r="W1733" t="s">
        <v>1829</v>
      </c>
    </row>
    <row r="1734" spans="1:23">
      <c r="A1734" s="27">
        <v>45644</v>
      </c>
      <c r="B1734" t="s">
        <v>202</v>
      </c>
      <c r="C1734" t="s">
        <v>1698</v>
      </c>
      <c r="D1734" t="s">
        <v>3936</v>
      </c>
      <c r="E1734" t="s">
        <v>1547</v>
      </c>
      <c r="F1734" t="s">
        <v>3894</v>
      </c>
      <c r="G1734" t="s">
        <v>1689</v>
      </c>
      <c r="H1734" t="s">
        <v>1769</v>
      </c>
      <c r="I1734" t="s">
        <v>1770</v>
      </c>
      <c r="J1734" t="s">
        <v>1763</v>
      </c>
      <c r="K1734" t="s">
        <v>1771</v>
      </c>
      <c r="L1734" t="s">
        <v>1772</v>
      </c>
      <c r="M1734" t="s">
        <v>203</v>
      </c>
      <c r="N1734">
        <v>37</v>
      </c>
      <c r="O1734" t="s">
        <v>16</v>
      </c>
      <c r="P1734" t="s">
        <v>31</v>
      </c>
      <c r="Q1734" t="s">
        <v>58</v>
      </c>
      <c r="R1734" t="s">
        <v>12</v>
      </c>
      <c r="S1734">
        <v>2</v>
      </c>
      <c r="T1734">
        <v>709.17</v>
      </c>
      <c r="U1734">
        <v>0.22</v>
      </c>
      <c r="V1734">
        <v>1106.3052</v>
      </c>
      <c r="W1734" t="s">
        <v>1826</v>
      </c>
    </row>
    <row r="1735" spans="1:23">
      <c r="A1735" s="27">
        <v>45644</v>
      </c>
      <c r="B1735" t="s">
        <v>975</v>
      </c>
      <c r="C1735" t="s">
        <v>1640</v>
      </c>
      <c r="D1735" t="s">
        <v>3904</v>
      </c>
      <c r="E1735" t="s">
        <v>1547</v>
      </c>
      <c r="F1735" t="s">
        <v>3843</v>
      </c>
      <c r="G1735" t="s">
        <v>1733</v>
      </c>
      <c r="H1735" t="s">
        <v>1797</v>
      </c>
      <c r="I1735" t="s">
        <v>1798</v>
      </c>
      <c r="J1735" t="s">
        <v>1754</v>
      </c>
      <c r="K1735" t="s">
        <v>129</v>
      </c>
      <c r="L1735" t="s">
        <v>1756</v>
      </c>
      <c r="M1735" t="s">
        <v>976</v>
      </c>
      <c r="N1735">
        <v>41</v>
      </c>
      <c r="O1735" t="s">
        <v>16</v>
      </c>
      <c r="P1735" t="s">
        <v>31</v>
      </c>
      <c r="Q1735" t="s">
        <v>30</v>
      </c>
      <c r="R1735" t="s">
        <v>12</v>
      </c>
      <c r="S1735">
        <v>2</v>
      </c>
      <c r="T1735">
        <v>635.80999999999995</v>
      </c>
      <c r="U1735">
        <v>0.13</v>
      </c>
      <c r="V1735">
        <v>1106.3094000000001</v>
      </c>
      <c r="W1735" t="s">
        <v>1826</v>
      </c>
    </row>
    <row r="1736" spans="1:23">
      <c r="A1736" s="27">
        <v>45645</v>
      </c>
      <c r="B1736" t="s">
        <v>1181</v>
      </c>
      <c r="C1736" t="s">
        <v>1568</v>
      </c>
      <c r="D1736" t="s">
        <v>3857</v>
      </c>
      <c r="E1736" t="s">
        <v>1544</v>
      </c>
      <c r="F1736" t="s">
        <v>3858</v>
      </c>
      <c r="G1736" t="s">
        <v>1735</v>
      </c>
      <c r="H1736" t="s">
        <v>1776</v>
      </c>
      <c r="I1736" t="s">
        <v>1777</v>
      </c>
      <c r="J1736" t="s">
        <v>1754</v>
      </c>
      <c r="K1736" t="s">
        <v>1778</v>
      </c>
      <c r="L1736" t="s">
        <v>1772</v>
      </c>
      <c r="M1736" t="s">
        <v>1182</v>
      </c>
      <c r="N1736">
        <v>44</v>
      </c>
      <c r="O1736" t="s">
        <v>16</v>
      </c>
      <c r="P1736" t="s">
        <v>31</v>
      </c>
      <c r="Q1736" t="s">
        <v>74</v>
      </c>
      <c r="R1736" t="s">
        <v>12</v>
      </c>
      <c r="S1736">
        <v>3</v>
      </c>
      <c r="T1736">
        <v>370.93</v>
      </c>
      <c r="U1736">
        <v>0</v>
      </c>
      <c r="V1736">
        <v>1112.79</v>
      </c>
      <c r="W1736" t="s">
        <v>1829</v>
      </c>
    </row>
    <row r="1737" spans="1:23">
      <c r="A1737" s="27">
        <v>45648</v>
      </c>
      <c r="B1737" t="s">
        <v>264</v>
      </c>
      <c r="C1737" t="s">
        <v>1676</v>
      </c>
      <c r="D1737" t="s">
        <v>3924</v>
      </c>
      <c r="E1737" t="s">
        <v>1558</v>
      </c>
      <c r="F1737" t="s">
        <v>3906</v>
      </c>
      <c r="G1737" t="s">
        <v>1705</v>
      </c>
      <c r="H1737" t="s">
        <v>1813</v>
      </c>
      <c r="I1737" t="s">
        <v>1814</v>
      </c>
      <c r="J1737" t="s">
        <v>1754</v>
      </c>
      <c r="K1737" t="s">
        <v>1815</v>
      </c>
      <c r="L1737" t="s">
        <v>1772</v>
      </c>
      <c r="M1737" t="s">
        <v>265</v>
      </c>
      <c r="N1737">
        <v>39</v>
      </c>
      <c r="O1737" t="s">
        <v>16</v>
      </c>
      <c r="P1737" t="s">
        <v>31</v>
      </c>
      <c r="Q1737" t="s">
        <v>434</v>
      </c>
      <c r="R1737" t="s">
        <v>12</v>
      </c>
      <c r="S1737">
        <v>3</v>
      </c>
      <c r="T1737">
        <v>449.99</v>
      </c>
      <c r="U1737">
        <v>0.17</v>
      </c>
      <c r="V1737">
        <v>1120.4751000000001</v>
      </c>
      <c r="W1737" t="s">
        <v>1829</v>
      </c>
    </row>
    <row r="1738" spans="1:23">
      <c r="A1738" s="27">
        <v>45648</v>
      </c>
      <c r="B1738" t="s">
        <v>1292</v>
      </c>
      <c r="C1738" t="s">
        <v>1543</v>
      </c>
      <c r="D1738" t="s">
        <v>3838</v>
      </c>
      <c r="E1738" t="s">
        <v>1563</v>
      </c>
      <c r="F1738" t="s">
        <v>3839</v>
      </c>
      <c r="G1738" t="s">
        <v>1583</v>
      </c>
      <c r="H1738" t="s">
        <v>1801</v>
      </c>
      <c r="I1738" t="s">
        <v>1802</v>
      </c>
      <c r="J1738" t="s">
        <v>1759</v>
      </c>
      <c r="K1738" t="s">
        <v>1803</v>
      </c>
      <c r="L1738" t="s">
        <v>1756</v>
      </c>
      <c r="M1738" t="s">
        <v>1293</v>
      </c>
      <c r="N1738">
        <v>46</v>
      </c>
      <c r="O1738" t="s">
        <v>9</v>
      </c>
      <c r="P1738" t="s">
        <v>31</v>
      </c>
      <c r="Q1738" t="s">
        <v>237</v>
      </c>
      <c r="R1738" t="s">
        <v>12</v>
      </c>
      <c r="S1738">
        <v>3</v>
      </c>
      <c r="T1738">
        <v>407.39</v>
      </c>
      <c r="U1738">
        <v>0.08</v>
      </c>
      <c r="V1738">
        <v>1124.3964000000001</v>
      </c>
      <c r="W1738" t="s">
        <v>1824</v>
      </c>
    </row>
    <row r="1739" spans="1:23">
      <c r="A1739" s="27">
        <v>45649</v>
      </c>
      <c r="B1739" t="s">
        <v>878</v>
      </c>
      <c r="C1739" t="s">
        <v>1686</v>
      </c>
      <c r="D1739" t="s">
        <v>3930</v>
      </c>
      <c r="E1739" t="s">
        <v>1547</v>
      </c>
      <c r="F1739" t="s">
        <v>3846</v>
      </c>
      <c r="G1739" t="s">
        <v>1685</v>
      </c>
      <c r="H1739" t="s">
        <v>1752</v>
      </c>
      <c r="I1739" t="s">
        <v>1753</v>
      </c>
      <c r="J1739" t="s">
        <v>1754</v>
      </c>
      <c r="K1739" t="s">
        <v>1755</v>
      </c>
      <c r="L1739" t="s">
        <v>1756</v>
      </c>
      <c r="M1739" t="s">
        <v>879</v>
      </c>
      <c r="N1739">
        <v>38</v>
      </c>
      <c r="O1739" t="s">
        <v>9</v>
      </c>
      <c r="P1739" t="s">
        <v>31</v>
      </c>
      <c r="Q1739" t="s">
        <v>715</v>
      </c>
      <c r="R1739" t="s">
        <v>12</v>
      </c>
      <c r="S1739">
        <v>4</v>
      </c>
      <c r="T1739">
        <v>305.95</v>
      </c>
      <c r="U1739">
        <v>0.08</v>
      </c>
      <c r="V1739">
        <v>1125.896</v>
      </c>
      <c r="W1739" t="s">
        <v>1826</v>
      </c>
    </row>
    <row r="1740" spans="1:23">
      <c r="A1740" s="27">
        <v>45652</v>
      </c>
      <c r="B1740" t="s">
        <v>660</v>
      </c>
      <c r="C1740" t="s">
        <v>1626</v>
      </c>
      <c r="D1740" t="s">
        <v>3896</v>
      </c>
      <c r="E1740" t="s">
        <v>1563</v>
      </c>
      <c r="F1740" t="s">
        <v>3897</v>
      </c>
      <c r="G1740" t="s">
        <v>1631</v>
      </c>
      <c r="H1740" t="s">
        <v>1801</v>
      </c>
      <c r="I1740" t="s">
        <v>1802</v>
      </c>
      <c r="J1740" t="s">
        <v>1759</v>
      </c>
      <c r="K1740" t="s">
        <v>1803</v>
      </c>
      <c r="L1740" t="s">
        <v>1756</v>
      </c>
      <c r="M1740" t="s">
        <v>661</v>
      </c>
      <c r="N1740">
        <v>37</v>
      </c>
      <c r="O1740" t="s">
        <v>16</v>
      </c>
      <c r="P1740" t="s">
        <v>31</v>
      </c>
      <c r="Q1740" t="s">
        <v>167</v>
      </c>
      <c r="R1740" t="s">
        <v>12</v>
      </c>
      <c r="S1740">
        <v>2</v>
      </c>
      <c r="T1740">
        <v>768.08</v>
      </c>
      <c r="U1740">
        <v>0.26</v>
      </c>
      <c r="V1740">
        <v>1136.7583999999999</v>
      </c>
      <c r="W1740" t="s">
        <v>1824</v>
      </c>
    </row>
    <row r="1741" spans="1:23">
      <c r="A1741" s="27">
        <v>45653</v>
      </c>
      <c r="B1741" t="s">
        <v>103</v>
      </c>
      <c r="C1741" t="s">
        <v>1551</v>
      </c>
      <c r="D1741" t="s">
        <v>3844</v>
      </c>
      <c r="E1741" t="s">
        <v>1547</v>
      </c>
      <c r="F1741" t="s">
        <v>3843</v>
      </c>
      <c r="G1741" t="s">
        <v>1595</v>
      </c>
      <c r="H1741" t="s">
        <v>1776</v>
      </c>
      <c r="I1741" t="s">
        <v>1777</v>
      </c>
      <c r="J1741" t="s">
        <v>1754</v>
      </c>
      <c r="K1741" t="s">
        <v>1778</v>
      </c>
      <c r="L1741" t="s">
        <v>1772</v>
      </c>
      <c r="M1741" t="s">
        <v>104</v>
      </c>
      <c r="N1741">
        <v>40</v>
      </c>
      <c r="O1741" t="s">
        <v>9</v>
      </c>
      <c r="P1741" t="s">
        <v>31</v>
      </c>
      <c r="Q1741" t="s">
        <v>25</v>
      </c>
      <c r="R1741" t="s">
        <v>12</v>
      </c>
      <c r="S1741">
        <v>2</v>
      </c>
      <c r="T1741">
        <v>635.14</v>
      </c>
      <c r="U1741">
        <v>0.1</v>
      </c>
      <c r="V1741">
        <v>1143.252</v>
      </c>
      <c r="W1741" t="s">
        <v>1824</v>
      </c>
    </row>
    <row r="1742" spans="1:23">
      <c r="A1742" s="27">
        <v>45654</v>
      </c>
      <c r="B1742" t="s">
        <v>381</v>
      </c>
      <c r="C1742" t="s">
        <v>1604</v>
      </c>
      <c r="D1742" t="s">
        <v>3883</v>
      </c>
      <c r="E1742" t="s">
        <v>1566</v>
      </c>
      <c r="F1742" t="s">
        <v>3848</v>
      </c>
      <c r="G1742" t="s">
        <v>1685</v>
      </c>
      <c r="H1742" t="s">
        <v>1807</v>
      </c>
      <c r="I1742" t="s">
        <v>1808</v>
      </c>
      <c r="J1742" t="s">
        <v>1759</v>
      </c>
      <c r="K1742" t="s">
        <v>1809</v>
      </c>
      <c r="L1742" t="s">
        <v>1756</v>
      </c>
      <c r="M1742" t="s">
        <v>382</v>
      </c>
      <c r="N1742">
        <v>38</v>
      </c>
      <c r="O1742" t="s">
        <v>9</v>
      </c>
      <c r="P1742" t="s">
        <v>31</v>
      </c>
      <c r="Q1742" t="s">
        <v>35</v>
      </c>
      <c r="R1742" t="s">
        <v>12</v>
      </c>
      <c r="S1742">
        <v>4</v>
      </c>
      <c r="T1742">
        <v>377.18</v>
      </c>
      <c r="U1742">
        <v>0.24</v>
      </c>
      <c r="V1742">
        <v>1146.6271999999999</v>
      </c>
      <c r="W1742" t="s">
        <v>1829</v>
      </c>
    </row>
    <row r="1743" spans="1:23">
      <c r="A1743" s="27">
        <v>45656</v>
      </c>
      <c r="B1743" t="s">
        <v>857</v>
      </c>
      <c r="C1743" t="s">
        <v>1666</v>
      </c>
      <c r="D1743" t="s">
        <v>3919</v>
      </c>
      <c r="E1743" t="s">
        <v>1558</v>
      </c>
      <c r="F1743" t="s">
        <v>3861</v>
      </c>
      <c r="G1743" t="s">
        <v>1719</v>
      </c>
      <c r="H1743" t="s">
        <v>1799</v>
      </c>
      <c r="I1743" t="s">
        <v>1800</v>
      </c>
      <c r="J1743" t="s">
        <v>1763</v>
      </c>
      <c r="K1743" t="s">
        <v>207</v>
      </c>
      <c r="L1743" t="s">
        <v>1765</v>
      </c>
      <c r="M1743" t="s">
        <v>858</v>
      </c>
      <c r="N1743">
        <v>45</v>
      </c>
      <c r="O1743" t="s">
        <v>16</v>
      </c>
      <c r="P1743" t="s">
        <v>31</v>
      </c>
      <c r="Q1743" t="s">
        <v>715</v>
      </c>
      <c r="R1743" t="s">
        <v>12</v>
      </c>
      <c r="S1743">
        <v>2</v>
      </c>
      <c r="T1743">
        <v>579.52</v>
      </c>
      <c r="U1743">
        <v>0.01</v>
      </c>
      <c r="V1743">
        <v>1147.4495999999999</v>
      </c>
      <c r="W1743" t="s">
        <v>1824</v>
      </c>
    </row>
    <row r="1744" spans="1:23">
      <c r="A1744" s="27">
        <v>45658</v>
      </c>
      <c r="B1744" t="s">
        <v>592</v>
      </c>
      <c r="C1744" t="s">
        <v>1616</v>
      </c>
      <c r="D1744" t="s">
        <v>3890</v>
      </c>
      <c r="E1744" t="s">
        <v>1563</v>
      </c>
      <c r="F1744" t="s">
        <v>3839</v>
      </c>
      <c r="G1744" t="s">
        <v>1589</v>
      </c>
      <c r="H1744" t="s">
        <v>1801</v>
      </c>
      <c r="I1744" t="s">
        <v>1802</v>
      </c>
      <c r="J1744" t="s">
        <v>1759</v>
      </c>
      <c r="K1744" t="s">
        <v>1803</v>
      </c>
      <c r="L1744" t="s">
        <v>1756</v>
      </c>
      <c r="M1744" t="s">
        <v>593</v>
      </c>
      <c r="N1744">
        <v>43</v>
      </c>
      <c r="O1744" t="s">
        <v>16</v>
      </c>
      <c r="P1744" t="s">
        <v>31</v>
      </c>
      <c r="Q1744" t="s">
        <v>184</v>
      </c>
      <c r="R1744" t="s">
        <v>12</v>
      </c>
      <c r="S1744">
        <v>2</v>
      </c>
      <c r="T1744">
        <v>696.61</v>
      </c>
      <c r="U1744">
        <v>0.17</v>
      </c>
      <c r="V1744">
        <v>1156.3725999999999</v>
      </c>
      <c r="W1744" t="s">
        <v>1826</v>
      </c>
    </row>
    <row r="1745" spans="1:23">
      <c r="A1745" s="27">
        <v>45661</v>
      </c>
      <c r="B1745" t="s">
        <v>425</v>
      </c>
      <c r="C1745" t="s">
        <v>1576</v>
      </c>
      <c r="D1745" t="s">
        <v>3863</v>
      </c>
      <c r="E1745" t="s">
        <v>1544</v>
      </c>
      <c r="F1745" t="s">
        <v>3864</v>
      </c>
      <c r="G1745" t="s">
        <v>1589</v>
      </c>
      <c r="H1745" t="s">
        <v>1776</v>
      </c>
      <c r="I1745" t="s">
        <v>1777</v>
      </c>
      <c r="J1745" t="s">
        <v>1754</v>
      </c>
      <c r="K1745" t="s">
        <v>1778</v>
      </c>
      <c r="L1745" t="s">
        <v>1772</v>
      </c>
      <c r="M1745" t="s">
        <v>426</v>
      </c>
      <c r="N1745">
        <v>40</v>
      </c>
      <c r="O1745" t="s">
        <v>9</v>
      </c>
      <c r="P1745" t="s">
        <v>31</v>
      </c>
      <c r="Q1745" t="s">
        <v>62</v>
      </c>
      <c r="R1745" t="s">
        <v>12</v>
      </c>
      <c r="S1745">
        <v>2</v>
      </c>
      <c r="T1745">
        <v>629.73</v>
      </c>
      <c r="U1745">
        <v>7.0000000000000007E-2</v>
      </c>
      <c r="V1745">
        <v>1171.2978000000001</v>
      </c>
      <c r="W1745" t="s">
        <v>1826</v>
      </c>
    </row>
    <row r="1746" spans="1:23">
      <c r="A1746" s="27">
        <v>45662</v>
      </c>
      <c r="B1746" t="s">
        <v>381</v>
      </c>
      <c r="C1746" t="s">
        <v>1672</v>
      </c>
      <c r="D1746" t="s">
        <v>3922</v>
      </c>
      <c r="E1746" t="s">
        <v>1563</v>
      </c>
      <c r="F1746" t="s">
        <v>3839</v>
      </c>
      <c r="G1746" t="s">
        <v>1727</v>
      </c>
      <c r="H1746" t="s">
        <v>1757</v>
      </c>
      <c r="I1746" t="s">
        <v>1758</v>
      </c>
      <c r="J1746" t="s">
        <v>1759</v>
      </c>
      <c r="K1746" t="s">
        <v>1760</v>
      </c>
      <c r="L1746" t="s">
        <v>1756</v>
      </c>
      <c r="M1746" t="s">
        <v>382</v>
      </c>
      <c r="N1746">
        <v>38</v>
      </c>
      <c r="O1746" t="s">
        <v>9</v>
      </c>
      <c r="P1746" t="s">
        <v>31</v>
      </c>
      <c r="Q1746" t="s">
        <v>88</v>
      </c>
      <c r="R1746" t="s">
        <v>12</v>
      </c>
      <c r="S1746">
        <v>4</v>
      </c>
      <c r="T1746">
        <v>408.07</v>
      </c>
      <c r="U1746">
        <v>0.28000000000000003</v>
      </c>
      <c r="V1746">
        <v>1175.2416000000001</v>
      </c>
      <c r="W1746" t="s">
        <v>1826</v>
      </c>
    </row>
    <row r="1747" spans="1:23">
      <c r="A1747" s="27">
        <v>45663</v>
      </c>
      <c r="B1747" t="s">
        <v>1310</v>
      </c>
      <c r="C1747" t="s">
        <v>1568</v>
      </c>
      <c r="D1747" t="s">
        <v>3857</v>
      </c>
      <c r="E1747" t="s">
        <v>1544</v>
      </c>
      <c r="F1747" t="s">
        <v>3858</v>
      </c>
      <c r="G1747" t="s">
        <v>1669</v>
      </c>
      <c r="H1747" t="s">
        <v>1804</v>
      </c>
      <c r="I1747" t="s">
        <v>1805</v>
      </c>
      <c r="J1747" t="s">
        <v>1784</v>
      </c>
      <c r="K1747" t="s">
        <v>1806</v>
      </c>
      <c r="L1747" t="s">
        <v>1756</v>
      </c>
      <c r="M1747" t="s">
        <v>4001</v>
      </c>
      <c r="N1747">
        <v>42</v>
      </c>
      <c r="O1747" t="s">
        <v>16</v>
      </c>
      <c r="P1747" t="s">
        <v>31</v>
      </c>
      <c r="Q1747" t="s">
        <v>254</v>
      </c>
      <c r="R1747" t="s">
        <v>12</v>
      </c>
      <c r="S1747">
        <v>2</v>
      </c>
      <c r="T1747">
        <v>700.27</v>
      </c>
      <c r="U1747">
        <v>0.16</v>
      </c>
      <c r="V1747">
        <v>1176.4536000000001</v>
      </c>
      <c r="W1747" t="s">
        <v>1829</v>
      </c>
    </row>
    <row r="1748" spans="1:23">
      <c r="A1748" s="27">
        <v>45664</v>
      </c>
      <c r="B1748" t="s">
        <v>1059</v>
      </c>
      <c r="C1748" t="s">
        <v>1580</v>
      </c>
      <c r="D1748" t="s">
        <v>3867</v>
      </c>
      <c r="E1748" t="s">
        <v>1558</v>
      </c>
      <c r="F1748" t="s">
        <v>3868</v>
      </c>
      <c r="G1748" t="s">
        <v>1659</v>
      </c>
      <c r="H1748" t="s">
        <v>1789</v>
      </c>
      <c r="I1748" t="s">
        <v>1790</v>
      </c>
      <c r="J1748" t="s">
        <v>1754</v>
      </c>
      <c r="K1748" t="s">
        <v>1791</v>
      </c>
      <c r="L1748" t="s">
        <v>1772</v>
      </c>
      <c r="M1748" t="s">
        <v>1060</v>
      </c>
      <c r="N1748">
        <v>40</v>
      </c>
      <c r="O1748" t="s">
        <v>16</v>
      </c>
      <c r="P1748" t="s">
        <v>31</v>
      </c>
      <c r="Q1748" t="s">
        <v>167</v>
      </c>
      <c r="R1748" t="s">
        <v>12</v>
      </c>
      <c r="S1748">
        <v>2</v>
      </c>
      <c r="T1748">
        <v>693.61</v>
      </c>
      <c r="U1748">
        <v>0.15</v>
      </c>
      <c r="V1748">
        <v>1179.1369999999999</v>
      </c>
      <c r="W1748" t="s">
        <v>1829</v>
      </c>
    </row>
    <row r="1749" spans="1:23">
      <c r="A1749" s="27">
        <v>45666</v>
      </c>
      <c r="B1749" t="s">
        <v>85</v>
      </c>
      <c r="C1749" t="s">
        <v>1746</v>
      </c>
      <c r="D1749" t="s">
        <v>3960</v>
      </c>
      <c r="E1749" t="s">
        <v>1544</v>
      </c>
      <c r="F1749" t="s">
        <v>3858</v>
      </c>
      <c r="G1749" t="s">
        <v>1641</v>
      </c>
      <c r="H1749" t="s">
        <v>1757</v>
      </c>
      <c r="I1749" t="s">
        <v>1758</v>
      </c>
      <c r="J1749" t="s">
        <v>1759</v>
      </c>
      <c r="K1749" t="s">
        <v>1760</v>
      </c>
      <c r="L1749" t="s">
        <v>1756</v>
      </c>
      <c r="M1749" t="s">
        <v>86</v>
      </c>
      <c r="N1749">
        <v>46</v>
      </c>
      <c r="O1749" t="s">
        <v>16</v>
      </c>
      <c r="P1749" t="s">
        <v>31</v>
      </c>
      <c r="Q1749" t="s">
        <v>133</v>
      </c>
      <c r="R1749" t="s">
        <v>12</v>
      </c>
      <c r="S1749">
        <v>2</v>
      </c>
      <c r="T1749">
        <v>698.34</v>
      </c>
      <c r="U1749">
        <v>0.15</v>
      </c>
      <c r="V1749">
        <v>1187.1780000000001</v>
      </c>
      <c r="W1749" t="s">
        <v>1824</v>
      </c>
    </row>
    <row r="1750" spans="1:23">
      <c r="A1750" s="27">
        <v>45666</v>
      </c>
      <c r="B1750" t="s">
        <v>708</v>
      </c>
      <c r="C1750" t="s">
        <v>1732</v>
      </c>
      <c r="D1750" t="s">
        <v>3953</v>
      </c>
      <c r="E1750" t="s">
        <v>1544</v>
      </c>
      <c r="F1750" t="s">
        <v>3866</v>
      </c>
      <c r="G1750" t="s">
        <v>1583</v>
      </c>
      <c r="H1750" t="s">
        <v>1810</v>
      </c>
      <c r="I1750" t="s">
        <v>1811</v>
      </c>
      <c r="J1750" t="s">
        <v>1754</v>
      </c>
      <c r="K1750" t="s">
        <v>1812</v>
      </c>
      <c r="L1750" t="s">
        <v>1756</v>
      </c>
      <c r="M1750" t="s">
        <v>709</v>
      </c>
      <c r="N1750">
        <v>46</v>
      </c>
      <c r="O1750" t="s">
        <v>9</v>
      </c>
      <c r="P1750" t="s">
        <v>31</v>
      </c>
      <c r="Q1750" t="s">
        <v>359</v>
      </c>
      <c r="R1750" t="s">
        <v>12</v>
      </c>
      <c r="S1750">
        <v>2</v>
      </c>
      <c r="T1750">
        <v>682.7</v>
      </c>
      <c r="U1750">
        <v>0.13</v>
      </c>
      <c r="V1750">
        <v>1187.8979999999999</v>
      </c>
      <c r="W1750" t="s">
        <v>1826</v>
      </c>
    </row>
    <row r="1751" spans="1:23">
      <c r="A1751" s="27">
        <v>45667</v>
      </c>
      <c r="B1751" t="s">
        <v>637</v>
      </c>
      <c r="C1751" t="s">
        <v>1722</v>
      </c>
      <c r="D1751" t="s">
        <v>3948</v>
      </c>
      <c r="E1751" t="s">
        <v>1544</v>
      </c>
      <c r="F1751" t="s">
        <v>3852</v>
      </c>
      <c r="G1751" t="s">
        <v>1747</v>
      </c>
      <c r="H1751" t="s">
        <v>1794</v>
      </c>
      <c r="I1751" t="s">
        <v>1795</v>
      </c>
      <c r="J1751" t="s">
        <v>1759</v>
      </c>
      <c r="K1751" t="s">
        <v>1796</v>
      </c>
      <c r="L1751" t="s">
        <v>1772</v>
      </c>
      <c r="M1751" t="s">
        <v>638</v>
      </c>
      <c r="N1751">
        <v>46</v>
      </c>
      <c r="O1751" t="s">
        <v>9</v>
      </c>
      <c r="P1751" t="s">
        <v>31</v>
      </c>
      <c r="Q1751" t="s">
        <v>201</v>
      </c>
      <c r="R1751" t="s">
        <v>12</v>
      </c>
      <c r="S1751">
        <v>2</v>
      </c>
      <c r="T1751">
        <v>816.22</v>
      </c>
      <c r="U1751">
        <v>0.27</v>
      </c>
      <c r="V1751">
        <v>1191.6812</v>
      </c>
      <c r="W1751" t="s">
        <v>1826</v>
      </c>
    </row>
    <row r="1752" spans="1:23">
      <c r="A1752" s="27">
        <v>45667</v>
      </c>
      <c r="B1752" t="s">
        <v>1118</v>
      </c>
      <c r="C1752" t="s">
        <v>1582</v>
      </c>
      <c r="D1752" t="s">
        <v>3869</v>
      </c>
      <c r="E1752" t="s">
        <v>1566</v>
      </c>
      <c r="F1752" t="s">
        <v>3848</v>
      </c>
      <c r="G1752" t="s">
        <v>1739</v>
      </c>
      <c r="H1752" t="s">
        <v>1757</v>
      </c>
      <c r="I1752" t="s">
        <v>1758</v>
      </c>
      <c r="J1752" t="s">
        <v>1759</v>
      </c>
      <c r="K1752" t="s">
        <v>1760</v>
      </c>
      <c r="L1752" t="s">
        <v>1756</v>
      </c>
      <c r="M1752" t="s">
        <v>1119</v>
      </c>
      <c r="N1752">
        <v>41</v>
      </c>
      <c r="O1752" t="s">
        <v>9</v>
      </c>
      <c r="P1752" t="s">
        <v>31</v>
      </c>
      <c r="Q1752" t="s">
        <v>11</v>
      </c>
      <c r="R1752" t="s">
        <v>12</v>
      </c>
      <c r="S1752">
        <v>3</v>
      </c>
      <c r="T1752">
        <v>401.42</v>
      </c>
      <c r="U1752">
        <v>0.01</v>
      </c>
      <c r="V1752">
        <v>1192.2174</v>
      </c>
      <c r="W1752" t="s">
        <v>1824</v>
      </c>
    </row>
    <row r="1753" spans="1:23">
      <c r="A1753" s="27">
        <v>45667</v>
      </c>
      <c r="B1753" t="s">
        <v>1487</v>
      </c>
      <c r="C1753" t="s">
        <v>1565</v>
      </c>
      <c r="D1753" t="s">
        <v>3855</v>
      </c>
      <c r="E1753" t="s">
        <v>1566</v>
      </c>
      <c r="F1753" t="s">
        <v>3856</v>
      </c>
      <c r="G1753" t="s">
        <v>1727</v>
      </c>
      <c r="H1753" t="s">
        <v>1801</v>
      </c>
      <c r="I1753" t="s">
        <v>1802</v>
      </c>
      <c r="J1753" t="s">
        <v>1759</v>
      </c>
      <c r="K1753" t="s">
        <v>1803</v>
      </c>
      <c r="L1753" t="s">
        <v>1756</v>
      </c>
      <c r="M1753" t="s">
        <v>1273</v>
      </c>
      <c r="N1753">
        <v>48</v>
      </c>
      <c r="O1753" t="s">
        <v>9</v>
      </c>
      <c r="P1753" t="s">
        <v>31</v>
      </c>
      <c r="Q1753" t="s">
        <v>58</v>
      </c>
      <c r="R1753" t="s">
        <v>12</v>
      </c>
      <c r="S1753">
        <v>4</v>
      </c>
      <c r="T1753">
        <v>355.14</v>
      </c>
      <c r="U1753">
        <v>0.16</v>
      </c>
      <c r="V1753">
        <v>1193.2704000000001</v>
      </c>
      <c r="W1753" t="s">
        <v>1824</v>
      </c>
    </row>
    <row r="1754" spans="1:23">
      <c r="A1754" s="27">
        <v>45668</v>
      </c>
      <c r="B1754" t="s">
        <v>71</v>
      </c>
      <c r="C1754" t="s">
        <v>1618</v>
      </c>
      <c r="D1754" t="s">
        <v>3891</v>
      </c>
      <c r="E1754" t="s">
        <v>1544</v>
      </c>
      <c r="F1754" t="s">
        <v>3852</v>
      </c>
      <c r="G1754" t="s">
        <v>1697</v>
      </c>
      <c r="H1754" t="s">
        <v>1776</v>
      </c>
      <c r="I1754" t="s">
        <v>1777</v>
      </c>
      <c r="J1754" t="s">
        <v>1754</v>
      </c>
      <c r="K1754" t="s">
        <v>1778</v>
      </c>
      <c r="L1754" t="s">
        <v>1772</v>
      </c>
      <c r="M1754" t="s">
        <v>72</v>
      </c>
      <c r="N1754">
        <v>49</v>
      </c>
      <c r="O1754" t="s">
        <v>16</v>
      </c>
      <c r="P1754" t="s">
        <v>31</v>
      </c>
      <c r="Q1754" t="s">
        <v>92</v>
      </c>
      <c r="R1754" t="s">
        <v>12</v>
      </c>
      <c r="S1754">
        <v>4</v>
      </c>
      <c r="T1754">
        <v>328.27</v>
      </c>
      <c r="U1754">
        <v>0.09</v>
      </c>
      <c r="V1754">
        <v>1194.9028000000001</v>
      </c>
      <c r="W1754" t="s">
        <v>1826</v>
      </c>
    </row>
    <row r="1755" spans="1:23">
      <c r="A1755" s="27">
        <v>45672</v>
      </c>
      <c r="B1755" t="s">
        <v>716</v>
      </c>
      <c r="C1755" t="s">
        <v>1684</v>
      </c>
      <c r="D1755" t="s">
        <v>3928</v>
      </c>
      <c r="E1755" t="s">
        <v>1544</v>
      </c>
      <c r="F1755" t="s">
        <v>3929</v>
      </c>
      <c r="G1755" t="s">
        <v>1575</v>
      </c>
      <c r="H1755" t="s">
        <v>1789</v>
      </c>
      <c r="I1755" t="s">
        <v>1790</v>
      </c>
      <c r="J1755" t="s">
        <v>1754</v>
      </c>
      <c r="K1755" t="s">
        <v>1791</v>
      </c>
      <c r="L1755" t="s">
        <v>1772</v>
      </c>
      <c r="M1755" t="s">
        <v>717</v>
      </c>
      <c r="N1755">
        <v>38</v>
      </c>
      <c r="O1755" t="s">
        <v>9</v>
      </c>
      <c r="P1755" t="s">
        <v>31</v>
      </c>
      <c r="Q1755" t="s">
        <v>51</v>
      </c>
      <c r="R1755" t="s">
        <v>12</v>
      </c>
      <c r="S1755">
        <v>2</v>
      </c>
      <c r="T1755">
        <v>692.72</v>
      </c>
      <c r="U1755">
        <v>0.13</v>
      </c>
      <c r="V1755">
        <v>1205.3327999999999</v>
      </c>
      <c r="W1755" t="s">
        <v>1824</v>
      </c>
    </row>
    <row r="1756" spans="1:23">
      <c r="A1756" s="27">
        <v>45672</v>
      </c>
      <c r="B1756" t="s">
        <v>975</v>
      </c>
      <c r="C1756" t="s">
        <v>1670</v>
      </c>
      <c r="D1756" t="s">
        <v>3921</v>
      </c>
      <c r="E1756" t="s">
        <v>1566</v>
      </c>
      <c r="F1756" t="s">
        <v>3872</v>
      </c>
      <c r="G1756" t="s">
        <v>1607</v>
      </c>
      <c r="H1756" t="s">
        <v>1773</v>
      </c>
      <c r="I1756" t="s">
        <v>1774</v>
      </c>
      <c r="J1756" t="s">
        <v>1759</v>
      </c>
      <c r="K1756" t="s">
        <v>1775</v>
      </c>
      <c r="L1756" t="s">
        <v>1765</v>
      </c>
      <c r="M1756" t="s">
        <v>976</v>
      </c>
      <c r="N1756">
        <v>41</v>
      </c>
      <c r="O1756" t="s">
        <v>16</v>
      </c>
      <c r="P1756" t="s">
        <v>31</v>
      </c>
      <c r="Q1756" t="s">
        <v>81</v>
      </c>
      <c r="R1756" t="s">
        <v>12</v>
      </c>
      <c r="S1756">
        <v>4</v>
      </c>
      <c r="T1756">
        <v>372.42</v>
      </c>
      <c r="U1756">
        <v>0.19</v>
      </c>
      <c r="V1756">
        <v>1206.6407999999999</v>
      </c>
      <c r="W1756" t="s">
        <v>1826</v>
      </c>
    </row>
    <row r="1757" spans="1:23">
      <c r="A1757" s="27">
        <v>45672</v>
      </c>
      <c r="B1757" t="s">
        <v>1527</v>
      </c>
      <c r="C1757" t="s">
        <v>1560</v>
      </c>
      <c r="D1757" t="s">
        <v>3851</v>
      </c>
      <c r="E1757" t="s">
        <v>1544</v>
      </c>
      <c r="F1757" t="s">
        <v>3852</v>
      </c>
      <c r="G1757" t="s">
        <v>1554</v>
      </c>
      <c r="H1757" t="s">
        <v>1779</v>
      </c>
      <c r="I1757" t="s">
        <v>1780</v>
      </c>
      <c r="J1757" t="s">
        <v>1763</v>
      </c>
      <c r="K1757" t="s">
        <v>1781</v>
      </c>
      <c r="L1757" t="s">
        <v>1772</v>
      </c>
      <c r="M1757" t="s">
        <v>1528</v>
      </c>
      <c r="N1757">
        <v>47</v>
      </c>
      <c r="O1757" t="s">
        <v>16</v>
      </c>
      <c r="P1757" t="s">
        <v>31</v>
      </c>
      <c r="Q1757" t="s">
        <v>167</v>
      </c>
      <c r="R1757" t="s">
        <v>12</v>
      </c>
      <c r="S1757">
        <v>2</v>
      </c>
      <c r="T1757">
        <v>784.26</v>
      </c>
      <c r="U1757">
        <v>0.23</v>
      </c>
      <c r="V1757">
        <v>1207.7603999999999</v>
      </c>
      <c r="W1757" t="s">
        <v>1829</v>
      </c>
    </row>
    <row r="1758" spans="1:23">
      <c r="A1758" s="27">
        <v>45674</v>
      </c>
      <c r="B1758" t="s">
        <v>711</v>
      </c>
      <c r="C1758" t="s">
        <v>1620</v>
      </c>
      <c r="D1758" t="s">
        <v>3892</v>
      </c>
      <c r="E1758" t="s">
        <v>1547</v>
      </c>
      <c r="F1758" t="s">
        <v>3841</v>
      </c>
      <c r="G1758" t="s">
        <v>1571</v>
      </c>
      <c r="H1758" t="s">
        <v>1807</v>
      </c>
      <c r="I1758" t="s">
        <v>1808</v>
      </c>
      <c r="J1758" t="s">
        <v>1759</v>
      </c>
      <c r="K1758" t="s">
        <v>1809</v>
      </c>
      <c r="L1758" t="s">
        <v>1756</v>
      </c>
      <c r="M1758" t="s">
        <v>712</v>
      </c>
      <c r="N1758">
        <v>47</v>
      </c>
      <c r="O1758" t="s">
        <v>16</v>
      </c>
      <c r="P1758" t="s">
        <v>31</v>
      </c>
      <c r="Q1758" t="s">
        <v>156</v>
      </c>
      <c r="R1758" t="s">
        <v>12</v>
      </c>
      <c r="S1758">
        <v>2</v>
      </c>
      <c r="T1758">
        <v>637.55999999999995</v>
      </c>
      <c r="U1758">
        <v>0.05</v>
      </c>
      <c r="V1758">
        <v>1211.364</v>
      </c>
      <c r="W1758" t="s">
        <v>1824</v>
      </c>
    </row>
    <row r="1759" spans="1:23">
      <c r="A1759" s="27">
        <v>45676</v>
      </c>
      <c r="B1759" t="s">
        <v>188</v>
      </c>
      <c r="C1759" t="s">
        <v>1644</v>
      </c>
      <c r="D1759" t="s">
        <v>3907</v>
      </c>
      <c r="E1759" t="s">
        <v>1563</v>
      </c>
      <c r="F1759" t="s">
        <v>3848</v>
      </c>
      <c r="G1759" t="s">
        <v>1645</v>
      </c>
      <c r="H1759" t="s">
        <v>1797</v>
      </c>
      <c r="I1759" t="s">
        <v>1798</v>
      </c>
      <c r="J1759" t="s">
        <v>1754</v>
      </c>
      <c r="K1759" t="s">
        <v>129</v>
      </c>
      <c r="L1759" t="s">
        <v>1756</v>
      </c>
      <c r="M1759" t="s">
        <v>189</v>
      </c>
      <c r="N1759">
        <v>45</v>
      </c>
      <c r="O1759" t="s">
        <v>16</v>
      </c>
      <c r="P1759" t="s">
        <v>31</v>
      </c>
      <c r="Q1759" t="s">
        <v>25</v>
      </c>
      <c r="R1759" t="s">
        <v>12</v>
      </c>
      <c r="S1759">
        <v>3</v>
      </c>
      <c r="T1759">
        <v>449.88</v>
      </c>
      <c r="U1759">
        <v>0.1</v>
      </c>
      <c r="V1759">
        <v>1214.6759999999999</v>
      </c>
      <c r="W1759" t="s">
        <v>1826</v>
      </c>
    </row>
    <row r="1760" spans="1:23">
      <c r="A1760" s="27">
        <v>45676</v>
      </c>
      <c r="B1760" t="s">
        <v>1178</v>
      </c>
      <c r="C1760" t="s">
        <v>1732</v>
      </c>
      <c r="D1760" t="s">
        <v>3953</v>
      </c>
      <c r="E1760" t="s">
        <v>1544</v>
      </c>
      <c r="F1760" t="s">
        <v>3866</v>
      </c>
      <c r="G1760" t="s">
        <v>1601</v>
      </c>
      <c r="H1760" t="s">
        <v>1757</v>
      </c>
      <c r="I1760" t="s">
        <v>1758</v>
      </c>
      <c r="J1760" t="s">
        <v>1759</v>
      </c>
      <c r="K1760" t="s">
        <v>1760</v>
      </c>
      <c r="L1760" t="s">
        <v>1756</v>
      </c>
      <c r="M1760" t="s">
        <v>1179</v>
      </c>
      <c r="N1760">
        <v>39</v>
      </c>
      <c r="O1760" t="s">
        <v>16</v>
      </c>
      <c r="P1760" t="s">
        <v>31</v>
      </c>
      <c r="Q1760" t="s">
        <v>163</v>
      </c>
      <c r="R1760" t="s">
        <v>12</v>
      </c>
      <c r="S1760">
        <v>2</v>
      </c>
      <c r="T1760">
        <v>707.65</v>
      </c>
      <c r="U1760">
        <v>0.14000000000000001</v>
      </c>
      <c r="V1760">
        <v>1217.1579999999999</v>
      </c>
      <c r="W1760" t="s">
        <v>1824</v>
      </c>
    </row>
    <row r="1761" spans="1:23">
      <c r="A1761" s="27">
        <v>45676</v>
      </c>
      <c r="B1761" t="s">
        <v>878</v>
      </c>
      <c r="C1761" t="s">
        <v>1602</v>
      </c>
      <c r="D1761" t="s">
        <v>3882</v>
      </c>
      <c r="E1761" t="s">
        <v>1544</v>
      </c>
      <c r="F1761" t="s">
        <v>3864</v>
      </c>
      <c r="G1761" t="s">
        <v>1569</v>
      </c>
      <c r="H1761" t="s">
        <v>1786</v>
      </c>
      <c r="I1761" t="s">
        <v>1787</v>
      </c>
      <c r="J1761" t="s">
        <v>1763</v>
      </c>
      <c r="K1761" t="s">
        <v>1788</v>
      </c>
      <c r="L1761" t="s">
        <v>1756</v>
      </c>
      <c r="M1761" t="s">
        <v>879</v>
      </c>
      <c r="N1761">
        <v>38</v>
      </c>
      <c r="O1761" t="s">
        <v>9</v>
      </c>
      <c r="P1761" t="s">
        <v>31</v>
      </c>
      <c r="Q1761" t="s">
        <v>291</v>
      </c>
      <c r="R1761" t="s">
        <v>12</v>
      </c>
      <c r="S1761">
        <v>2</v>
      </c>
      <c r="T1761">
        <v>717.21</v>
      </c>
      <c r="U1761">
        <v>0.15</v>
      </c>
      <c r="V1761">
        <v>1219.2570000000001</v>
      </c>
      <c r="W1761" t="s">
        <v>1824</v>
      </c>
    </row>
    <row r="1762" spans="1:23">
      <c r="A1762" s="27">
        <v>45677</v>
      </c>
      <c r="B1762" t="s">
        <v>646</v>
      </c>
      <c r="C1762" t="s">
        <v>1622</v>
      </c>
      <c r="D1762" t="s">
        <v>3893</v>
      </c>
      <c r="E1762" t="s">
        <v>1547</v>
      </c>
      <c r="F1762" t="s">
        <v>3894</v>
      </c>
      <c r="G1762" t="s">
        <v>1649</v>
      </c>
      <c r="H1762" t="s">
        <v>1752</v>
      </c>
      <c r="I1762" t="s">
        <v>1753</v>
      </c>
      <c r="J1762" t="s">
        <v>1754</v>
      </c>
      <c r="K1762" t="s">
        <v>1755</v>
      </c>
      <c r="L1762" t="s">
        <v>1756</v>
      </c>
      <c r="M1762" t="s">
        <v>647</v>
      </c>
      <c r="N1762">
        <v>45</v>
      </c>
      <c r="O1762" t="s">
        <v>16</v>
      </c>
      <c r="P1762" t="s">
        <v>31</v>
      </c>
      <c r="Q1762" t="s">
        <v>66</v>
      </c>
      <c r="R1762" t="s">
        <v>12</v>
      </c>
      <c r="S1762">
        <v>3</v>
      </c>
      <c r="T1762">
        <v>416.01</v>
      </c>
      <c r="U1762">
        <v>0.02</v>
      </c>
      <c r="V1762">
        <v>1223.0694000000001</v>
      </c>
      <c r="W1762" t="s">
        <v>1824</v>
      </c>
    </row>
    <row r="1763" spans="1:23">
      <c r="A1763" s="27">
        <v>45677</v>
      </c>
      <c r="B1763" t="s">
        <v>441</v>
      </c>
      <c r="C1763" t="s">
        <v>1634</v>
      </c>
      <c r="D1763" t="s">
        <v>3901</v>
      </c>
      <c r="E1763" t="s">
        <v>1563</v>
      </c>
      <c r="F1763" t="s">
        <v>3839</v>
      </c>
      <c r="G1763" t="s">
        <v>1617</v>
      </c>
      <c r="H1763" t="s">
        <v>1782</v>
      </c>
      <c r="I1763" t="s">
        <v>1783</v>
      </c>
      <c r="J1763" t="s">
        <v>1784</v>
      </c>
      <c r="K1763" t="s">
        <v>1785</v>
      </c>
      <c r="L1763" t="s">
        <v>1772</v>
      </c>
      <c r="M1763" t="s">
        <v>442</v>
      </c>
      <c r="N1763">
        <v>45</v>
      </c>
      <c r="O1763" t="s">
        <v>9</v>
      </c>
      <c r="P1763" t="s">
        <v>31</v>
      </c>
      <c r="Q1763" t="s">
        <v>43</v>
      </c>
      <c r="R1763" t="s">
        <v>12</v>
      </c>
      <c r="S1763">
        <v>3</v>
      </c>
      <c r="T1763">
        <v>518.35</v>
      </c>
      <c r="U1763">
        <v>0.21</v>
      </c>
      <c r="V1763">
        <v>1228.4894999999999</v>
      </c>
      <c r="W1763" t="s">
        <v>1826</v>
      </c>
    </row>
    <row r="1764" spans="1:23">
      <c r="A1764" s="27">
        <v>45679</v>
      </c>
      <c r="B1764" t="s">
        <v>332</v>
      </c>
      <c r="C1764" t="s">
        <v>1704</v>
      </c>
      <c r="D1764" t="s">
        <v>3939</v>
      </c>
      <c r="E1764" t="s">
        <v>1544</v>
      </c>
      <c r="F1764" t="s">
        <v>3864</v>
      </c>
      <c r="G1764" t="s">
        <v>1671</v>
      </c>
      <c r="H1764" t="s">
        <v>1766</v>
      </c>
      <c r="I1764" t="s">
        <v>1767</v>
      </c>
      <c r="J1764" t="s">
        <v>1759</v>
      </c>
      <c r="K1764" t="s">
        <v>1768</v>
      </c>
      <c r="L1764" t="s">
        <v>1765</v>
      </c>
      <c r="M1764" t="s">
        <v>333</v>
      </c>
      <c r="N1764">
        <v>44</v>
      </c>
      <c r="O1764" t="s">
        <v>16</v>
      </c>
      <c r="P1764" t="s">
        <v>31</v>
      </c>
      <c r="Q1764" t="s">
        <v>167</v>
      </c>
      <c r="R1764" t="s">
        <v>12</v>
      </c>
      <c r="S1764">
        <v>3</v>
      </c>
      <c r="T1764">
        <v>461.03</v>
      </c>
      <c r="U1764">
        <v>0.11</v>
      </c>
      <c r="V1764">
        <v>1230.9501</v>
      </c>
      <c r="W1764" t="s">
        <v>1829</v>
      </c>
    </row>
    <row r="1765" spans="1:23">
      <c r="A1765" s="27">
        <v>45681</v>
      </c>
      <c r="B1765" t="s">
        <v>1080</v>
      </c>
      <c r="C1765" t="s">
        <v>1726</v>
      </c>
      <c r="D1765" t="s">
        <v>3950</v>
      </c>
      <c r="E1765" t="s">
        <v>1558</v>
      </c>
      <c r="F1765" t="s">
        <v>3906</v>
      </c>
      <c r="G1765" t="s">
        <v>1729</v>
      </c>
      <c r="H1765" t="s">
        <v>1789</v>
      </c>
      <c r="I1765" t="s">
        <v>1790</v>
      </c>
      <c r="J1765" t="s">
        <v>1754</v>
      </c>
      <c r="K1765" t="s">
        <v>1791</v>
      </c>
      <c r="L1765" t="s">
        <v>1772</v>
      </c>
      <c r="M1765" t="s">
        <v>1081</v>
      </c>
      <c r="N1765">
        <v>39</v>
      </c>
      <c r="O1765" t="s">
        <v>9</v>
      </c>
      <c r="P1765" t="s">
        <v>31</v>
      </c>
      <c r="Q1765" t="s">
        <v>156</v>
      </c>
      <c r="R1765" t="s">
        <v>12</v>
      </c>
      <c r="S1765">
        <v>2</v>
      </c>
      <c r="T1765">
        <v>827.92</v>
      </c>
      <c r="U1765">
        <v>0.25</v>
      </c>
      <c r="V1765">
        <v>1241.8800000000001</v>
      </c>
      <c r="W1765" t="s">
        <v>1824</v>
      </c>
    </row>
    <row r="1766" spans="1:23">
      <c r="A1766" s="27">
        <v>45681</v>
      </c>
      <c r="B1766" t="s">
        <v>559</v>
      </c>
      <c r="C1766" t="s">
        <v>1692</v>
      </c>
      <c r="D1766" t="s">
        <v>3933</v>
      </c>
      <c r="E1766" t="s">
        <v>1566</v>
      </c>
      <c r="F1766" t="s">
        <v>3856</v>
      </c>
      <c r="G1766" t="s">
        <v>1673</v>
      </c>
      <c r="H1766" t="s">
        <v>1757</v>
      </c>
      <c r="I1766" t="s">
        <v>1758</v>
      </c>
      <c r="J1766" t="s">
        <v>1759</v>
      </c>
      <c r="K1766" t="s">
        <v>1760</v>
      </c>
      <c r="L1766" t="s">
        <v>1756</v>
      </c>
      <c r="M1766" t="s">
        <v>560</v>
      </c>
      <c r="N1766">
        <v>36</v>
      </c>
      <c r="O1766" t="s">
        <v>16</v>
      </c>
      <c r="P1766" t="s">
        <v>31</v>
      </c>
      <c r="Q1766" t="s">
        <v>163</v>
      </c>
      <c r="R1766" t="s">
        <v>12</v>
      </c>
      <c r="S1766">
        <v>2</v>
      </c>
      <c r="T1766">
        <v>668.3</v>
      </c>
      <c r="U1766">
        <v>7.0000000000000007E-2</v>
      </c>
      <c r="V1766">
        <v>1243.038</v>
      </c>
      <c r="W1766" t="s">
        <v>1829</v>
      </c>
    </row>
    <row r="1767" spans="1:23">
      <c r="A1767" s="27">
        <v>45682</v>
      </c>
      <c r="B1767" t="s">
        <v>1157</v>
      </c>
      <c r="C1767" t="s">
        <v>1555</v>
      </c>
      <c r="D1767" t="s">
        <v>3847</v>
      </c>
      <c r="E1767" t="s">
        <v>1547</v>
      </c>
      <c r="F1767" t="s">
        <v>3848</v>
      </c>
      <c r="G1767" t="s">
        <v>1747</v>
      </c>
      <c r="H1767" t="s">
        <v>1773</v>
      </c>
      <c r="I1767" t="s">
        <v>1774</v>
      </c>
      <c r="J1767" t="s">
        <v>1759</v>
      </c>
      <c r="K1767" t="s">
        <v>1775</v>
      </c>
      <c r="L1767" t="s">
        <v>1765</v>
      </c>
      <c r="M1767" t="s">
        <v>1158</v>
      </c>
      <c r="N1767">
        <v>45</v>
      </c>
      <c r="O1767" t="s">
        <v>9</v>
      </c>
      <c r="P1767" t="s">
        <v>31</v>
      </c>
      <c r="Q1767" t="s">
        <v>113</v>
      </c>
      <c r="R1767" t="s">
        <v>12</v>
      </c>
      <c r="S1767">
        <v>2</v>
      </c>
      <c r="T1767">
        <v>788.05</v>
      </c>
      <c r="U1767">
        <v>0.21</v>
      </c>
      <c r="V1767">
        <v>1245.1189999999999</v>
      </c>
      <c r="W1767" t="s">
        <v>1826</v>
      </c>
    </row>
    <row r="1768" spans="1:23">
      <c r="A1768" s="27">
        <v>45684</v>
      </c>
      <c r="B1768" t="s">
        <v>1220</v>
      </c>
      <c r="C1768" t="s">
        <v>1606</v>
      </c>
      <c r="D1768" t="s">
        <v>3884</v>
      </c>
      <c r="E1768" t="s">
        <v>1544</v>
      </c>
      <c r="F1768" t="s">
        <v>3864</v>
      </c>
      <c r="G1768" t="s">
        <v>1641</v>
      </c>
      <c r="H1768" t="s">
        <v>1813</v>
      </c>
      <c r="I1768" t="s">
        <v>1814</v>
      </c>
      <c r="J1768" t="s">
        <v>1754</v>
      </c>
      <c r="K1768" t="s">
        <v>1815</v>
      </c>
      <c r="L1768" t="s">
        <v>1772</v>
      </c>
      <c r="M1768" t="s">
        <v>1221</v>
      </c>
      <c r="N1768">
        <v>40</v>
      </c>
      <c r="O1768" t="s">
        <v>16</v>
      </c>
      <c r="P1768" t="s">
        <v>31</v>
      </c>
      <c r="Q1768" t="s">
        <v>47</v>
      </c>
      <c r="R1768" t="s">
        <v>12</v>
      </c>
      <c r="S1768">
        <v>4</v>
      </c>
      <c r="T1768">
        <v>349.84</v>
      </c>
      <c r="U1768">
        <v>0.11</v>
      </c>
      <c r="V1768">
        <v>1245.4304</v>
      </c>
      <c r="W1768" t="s">
        <v>1829</v>
      </c>
    </row>
    <row r="1769" spans="1:23">
      <c r="A1769" s="27">
        <v>45686</v>
      </c>
      <c r="B1769" t="s">
        <v>966</v>
      </c>
      <c r="C1769" t="s">
        <v>1714</v>
      </c>
      <c r="D1769" t="s">
        <v>3944</v>
      </c>
      <c r="E1769" t="s">
        <v>1558</v>
      </c>
      <c r="F1769" t="s">
        <v>3850</v>
      </c>
      <c r="G1769" t="s">
        <v>1675</v>
      </c>
      <c r="H1769" t="s">
        <v>1773</v>
      </c>
      <c r="I1769" t="s">
        <v>1774</v>
      </c>
      <c r="J1769" t="s">
        <v>1759</v>
      </c>
      <c r="K1769" t="s">
        <v>1775</v>
      </c>
      <c r="L1769" t="s">
        <v>1765</v>
      </c>
      <c r="M1769" t="s">
        <v>967</v>
      </c>
      <c r="N1769">
        <v>44</v>
      </c>
      <c r="O1769" t="s">
        <v>9</v>
      </c>
      <c r="P1769" t="s">
        <v>31</v>
      </c>
      <c r="Q1769" t="s">
        <v>11</v>
      </c>
      <c r="R1769" t="s">
        <v>12</v>
      </c>
      <c r="S1769">
        <v>2</v>
      </c>
      <c r="T1769">
        <v>879.93</v>
      </c>
      <c r="U1769">
        <v>0.28999999999999998</v>
      </c>
      <c r="V1769">
        <v>1249.5006000000001</v>
      </c>
      <c r="W1769" t="s">
        <v>1826</v>
      </c>
    </row>
    <row r="1770" spans="1:23">
      <c r="A1770" s="27">
        <v>45687</v>
      </c>
      <c r="B1770" t="s">
        <v>1089</v>
      </c>
      <c r="C1770" t="s">
        <v>1580</v>
      </c>
      <c r="D1770" t="s">
        <v>3867</v>
      </c>
      <c r="E1770" t="s">
        <v>1558</v>
      </c>
      <c r="F1770" t="s">
        <v>3868</v>
      </c>
      <c r="G1770" t="s">
        <v>1713</v>
      </c>
      <c r="H1770" t="s">
        <v>1804</v>
      </c>
      <c r="I1770" t="s">
        <v>1805</v>
      </c>
      <c r="J1770" t="s">
        <v>1784</v>
      </c>
      <c r="K1770" t="s">
        <v>1806</v>
      </c>
      <c r="L1770" t="s">
        <v>1756</v>
      </c>
      <c r="M1770" t="s">
        <v>3996</v>
      </c>
      <c r="N1770">
        <v>39</v>
      </c>
      <c r="O1770" t="s">
        <v>16</v>
      </c>
      <c r="P1770" t="s">
        <v>31</v>
      </c>
      <c r="Q1770" t="s">
        <v>96</v>
      </c>
      <c r="R1770" t="s">
        <v>12</v>
      </c>
      <c r="S1770">
        <v>2</v>
      </c>
      <c r="T1770">
        <v>753.92</v>
      </c>
      <c r="U1770">
        <v>0.17</v>
      </c>
      <c r="V1770">
        <v>1251.5072</v>
      </c>
      <c r="W1770" t="s">
        <v>1829</v>
      </c>
    </row>
    <row r="1771" spans="1:23">
      <c r="A1771" s="27">
        <v>45687</v>
      </c>
      <c r="B1771" t="s">
        <v>130</v>
      </c>
      <c r="C1771" t="s">
        <v>1668</v>
      </c>
      <c r="D1771" t="s">
        <v>3920</v>
      </c>
      <c r="E1771" t="s">
        <v>1558</v>
      </c>
      <c r="F1771" t="s">
        <v>3909</v>
      </c>
      <c r="G1771" t="s">
        <v>1550</v>
      </c>
      <c r="H1771" t="s">
        <v>1786</v>
      </c>
      <c r="I1771" t="s">
        <v>1787</v>
      </c>
      <c r="J1771" t="s">
        <v>1763</v>
      </c>
      <c r="K1771" t="s">
        <v>1788</v>
      </c>
      <c r="L1771" t="s">
        <v>1756</v>
      </c>
      <c r="M1771" t="s">
        <v>131</v>
      </c>
      <c r="N1771">
        <v>48</v>
      </c>
      <c r="O1771" t="s">
        <v>16</v>
      </c>
      <c r="P1771" t="s">
        <v>31</v>
      </c>
      <c r="Q1771" t="s">
        <v>250</v>
      </c>
      <c r="R1771" t="s">
        <v>12</v>
      </c>
      <c r="S1771">
        <v>2</v>
      </c>
      <c r="T1771">
        <v>666.49</v>
      </c>
      <c r="U1771">
        <v>0.06</v>
      </c>
      <c r="V1771">
        <v>1253.0011999999999</v>
      </c>
      <c r="W1771" t="s">
        <v>1826</v>
      </c>
    </row>
    <row r="1772" spans="1:23">
      <c r="A1772" s="27">
        <v>45688</v>
      </c>
      <c r="B1772" t="s">
        <v>752</v>
      </c>
      <c r="C1772" t="s">
        <v>1582</v>
      </c>
      <c r="D1772" t="s">
        <v>3869</v>
      </c>
      <c r="E1772" t="s">
        <v>1566</v>
      </c>
      <c r="F1772" t="s">
        <v>3848</v>
      </c>
      <c r="G1772" t="s">
        <v>1631</v>
      </c>
      <c r="H1772" t="s">
        <v>1799</v>
      </c>
      <c r="I1772" t="s">
        <v>1800</v>
      </c>
      <c r="J1772" t="s">
        <v>1763</v>
      </c>
      <c r="K1772" t="s">
        <v>207</v>
      </c>
      <c r="L1772" t="s">
        <v>1765</v>
      </c>
      <c r="M1772" t="s">
        <v>753</v>
      </c>
      <c r="N1772">
        <v>43</v>
      </c>
      <c r="O1772" t="s">
        <v>16</v>
      </c>
      <c r="P1772" t="s">
        <v>31</v>
      </c>
      <c r="Q1772" t="s">
        <v>51</v>
      </c>
      <c r="R1772" t="s">
        <v>12</v>
      </c>
      <c r="S1772">
        <v>4</v>
      </c>
      <c r="T1772">
        <v>329.06</v>
      </c>
      <c r="U1772">
        <v>0.04</v>
      </c>
      <c r="V1772">
        <v>1263.5904</v>
      </c>
      <c r="W1772" t="s">
        <v>1826</v>
      </c>
    </row>
    <row r="1773" spans="1:23">
      <c r="A1773" s="27">
        <v>45688</v>
      </c>
      <c r="B1773" t="s">
        <v>1059</v>
      </c>
      <c r="C1773" t="s">
        <v>1676</v>
      </c>
      <c r="D1773" t="s">
        <v>3924</v>
      </c>
      <c r="E1773" t="s">
        <v>1558</v>
      </c>
      <c r="F1773" t="s">
        <v>3906</v>
      </c>
      <c r="G1773" t="s">
        <v>1577</v>
      </c>
      <c r="H1773" t="s">
        <v>1799</v>
      </c>
      <c r="I1773" t="s">
        <v>1800</v>
      </c>
      <c r="J1773" t="s">
        <v>1763</v>
      </c>
      <c r="K1773" t="s">
        <v>207</v>
      </c>
      <c r="L1773" t="s">
        <v>1765</v>
      </c>
      <c r="M1773" t="s">
        <v>1060</v>
      </c>
      <c r="N1773">
        <v>40</v>
      </c>
      <c r="O1773" t="s">
        <v>16</v>
      </c>
      <c r="P1773" t="s">
        <v>31</v>
      </c>
      <c r="Q1773" t="s">
        <v>267</v>
      </c>
      <c r="R1773" t="s">
        <v>12</v>
      </c>
      <c r="S1773">
        <v>2</v>
      </c>
      <c r="T1773">
        <v>891.8</v>
      </c>
      <c r="U1773">
        <v>0.28999999999999998</v>
      </c>
      <c r="V1773">
        <v>1266.356</v>
      </c>
      <c r="W1773" t="s">
        <v>1826</v>
      </c>
    </row>
    <row r="1774" spans="1:23">
      <c r="A1774" s="27">
        <v>45689</v>
      </c>
      <c r="B1774" t="s">
        <v>214</v>
      </c>
      <c r="C1774" t="s">
        <v>1624</v>
      </c>
      <c r="D1774" t="s">
        <v>3895</v>
      </c>
      <c r="E1774" t="s">
        <v>1566</v>
      </c>
      <c r="F1774" t="s">
        <v>3879</v>
      </c>
      <c r="G1774" t="s">
        <v>1589</v>
      </c>
      <c r="H1774" t="s">
        <v>1799</v>
      </c>
      <c r="I1774" t="s">
        <v>1800</v>
      </c>
      <c r="J1774" t="s">
        <v>1763</v>
      </c>
      <c r="K1774" t="s">
        <v>207</v>
      </c>
      <c r="L1774" t="s">
        <v>1765</v>
      </c>
      <c r="M1774" t="s">
        <v>215</v>
      </c>
      <c r="N1774">
        <v>43</v>
      </c>
      <c r="O1774" t="s">
        <v>16</v>
      </c>
      <c r="P1774" t="s">
        <v>31</v>
      </c>
      <c r="Q1774" t="s">
        <v>287</v>
      </c>
      <c r="R1774" t="s">
        <v>12</v>
      </c>
      <c r="S1774">
        <v>2</v>
      </c>
      <c r="T1774">
        <v>833.64</v>
      </c>
      <c r="U1774">
        <v>0.24</v>
      </c>
      <c r="V1774">
        <v>1267.1328000000001</v>
      </c>
      <c r="W1774" t="s">
        <v>1824</v>
      </c>
    </row>
    <row r="1775" spans="1:23">
      <c r="A1775" s="27">
        <v>45689</v>
      </c>
      <c r="B1775" t="s">
        <v>684</v>
      </c>
      <c r="C1775" t="s">
        <v>1606</v>
      </c>
      <c r="D1775" t="s">
        <v>3884</v>
      </c>
      <c r="E1775" t="s">
        <v>1544</v>
      </c>
      <c r="F1775" t="s">
        <v>3864</v>
      </c>
      <c r="G1775" t="s">
        <v>1601</v>
      </c>
      <c r="H1775" t="s">
        <v>1769</v>
      </c>
      <c r="I1775" t="s">
        <v>1770</v>
      </c>
      <c r="J1775" t="s">
        <v>1763</v>
      </c>
      <c r="K1775" t="s">
        <v>1771</v>
      </c>
      <c r="L1775" t="s">
        <v>1772</v>
      </c>
      <c r="M1775" t="s">
        <v>685</v>
      </c>
      <c r="N1775">
        <v>48</v>
      </c>
      <c r="O1775" t="s">
        <v>9</v>
      </c>
      <c r="P1775" t="s">
        <v>31</v>
      </c>
      <c r="Q1775" t="s">
        <v>18</v>
      </c>
      <c r="R1775" t="s">
        <v>12</v>
      </c>
      <c r="S1775">
        <v>2</v>
      </c>
      <c r="T1775">
        <v>823.36</v>
      </c>
      <c r="U1775">
        <v>0.23</v>
      </c>
      <c r="V1775">
        <v>1267.9744000000001</v>
      </c>
      <c r="W1775" t="s">
        <v>1824</v>
      </c>
    </row>
    <row r="1776" spans="1:23">
      <c r="A1776" s="27">
        <v>45689</v>
      </c>
      <c r="B1776" t="s">
        <v>1157</v>
      </c>
      <c r="C1776" t="s">
        <v>1704</v>
      </c>
      <c r="D1776" t="s">
        <v>3939</v>
      </c>
      <c r="E1776" t="s">
        <v>1544</v>
      </c>
      <c r="F1776" t="s">
        <v>3864</v>
      </c>
      <c r="G1776" t="s">
        <v>1679</v>
      </c>
      <c r="H1776" t="s">
        <v>1813</v>
      </c>
      <c r="I1776" t="s">
        <v>1814</v>
      </c>
      <c r="J1776" t="s">
        <v>1754</v>
      </c>
      <c r="K1776" t="s">
        <v>1815</v>
      </c>
      <c r="L1776" t="s">
        <v>1772</v>
      </c>
      <c r="M1776" t="s">
        <v>1158</v>
      </c>
      <c r="N1776">
        <v>45</v>
      </c>
      <c r="O1776" t="s">
        <v>9</v>
      </c>
      <c r="P1776" t="s">
        <v>31</v>
      </c>
      <c r="Q1776" t="s">
        <v>250</v>
      </c>
      <c r="R1776" t="s">
        <v>12</v>
      </c>
      <c r="S1776">
        <v>2</v>
      </c>
      <c r="T1776">
        <v>705.97</v>
      </c>
      <c r="U1776">
        <v>0.1</v>
      </c>
      <c r="V1776">
        <v>1270.7460000000001</v>
      </c>
      <c r="W1776" t="s">
        <v>1826</v>
      </c>
    </row>
    <row r="1777" spans="1:23">
      <c r="A1777" s="27">
        <v>45690</v>
      </c>
      <c r="B1777" t="s">
        <v>211</v>
      </c>
      <c r="C1777" t="s">
        <v>1724</v>
      </c>
      <c r="D1777" t="s">
        <v>3949</v>
      </c>
      <c r="E1777" t="s">
        <v>1566</v>
      </c>
      <c r="F1777" t="s">
        <v>3848</v>
      </c>
      <c r="G1777" t="s">
        <v>1581</v>
      </c>
      <c r="H1777" t="s">
        <v>1761</v>
      </c>
      <c r="I1777" t="s">
        <v>1762</v>
      </c>
      <c r="J1777" t="s">
        <v>1763</v>
      </c>
      <c r="K1777" t="s">
        <v>1764</v>
      </c>
      <c r="L1777" t="s">
        <v>1765</v>
      </c>
      <c r="M1777" t="s">
        <v>212</v>
      </c>
      <c r="N1777">
        <v>49</v>
      </c>
      <c r="O1777" t="s">
        <v>16</v>
      </c>
      <c r="P1777" t="s">
        <v>31</v>
      </c>
      <c r="Q1777" t="s">
        <v>88</v>
      </c>
      <c r="R1777" t="s">
        <v>12</v>
      </c>
      <c r="S1777">
        <v>2</v>
      </c>
      <c r="T1777">
        <v>898.45</v>
      </c>
      <c r="U1777">
        <v>0.28999999999999998</v>
      </c>
      <c r="V1777">
        <v>1275.799</v>
      </c>
      <c r="W1777" t="s">
        <v>1829</v>
      </c>
    </row>
    <row r="1778" spans="1:23">
      <c r="A1778" s="27">
        <v>45691</v>
      </c>
      <c r="B1778" t="s">
        <v>1166</v>
      </c>
      <c r="C1778" t="s">
        <v>1712</v>
      </c>
      <c r="D1778" t="s">
        <v>3943</v>
      </c>
      <c r="E1778" t="s">
        <v>1566</v>
      </c>
      <c r="F1778" t="s">
        <v>3856</v>
      </c>
      <c r="G1778" t="s">
        <v>1593</v>
      </c>
      <c r="H1778" t="s">
        <v>1776</v>
      </c>
      <c r="I1778" t="s">
        <v>1777</v>
      </c>
      <c r="J1778" t="s">
        <v>1754</v>
      </c>
      <c r="K1778" t="s">
        <v>1778</v>
      </c>
      <c r="L1778" t="s">
        <v>1772</v>
      </c>
      <c r="M1778" t="s">
        <v>1167</v>
      </c>
      <c r="N1778">
        <v>37</v>
      </c>
      <c r="O1778" t="s">
        <v>16</v>
      </c>
      <c r="P1778" t="s">
        <v>31</v>
      </c>
      <c r="Q1778" t="s">
        <v>163</v>
      </c>
      <c r="R1778" t="s">
        <v>12</v>
      </c>
      <c r="S1778">
        <v>4</v>
      </c>
      <c r="T1778">
        <v>389.22</v>
      </c>
      <c r="U1778">
        <v>0.18</v>
      </c>
      <c r="V1778">
        <v>1276.6415999999999</v>
      </c>
      <c r="W1778" t="s">
        <v>1829</v>
      </c>
    </row>
    <row r="1779" spans="1:23">
      <c r="A1779" s="27">
        <v>45692</v>
      </c>
      <c r="B1779" t="s">
        <v>1118</v>
      </c>
      <c r="C1779" t="s">
        <v>1666</v>
      </c>
      <c r="D1779" t="s">
        <v>3919</v>
      </c>
      <c r="E1779" t="s">
        <v>1558</v>
      </c>
      <c r="F1779" t="s">
        <v>3861</v>
      </c>
      <c r="G1779" t="s">
        <v>1667</v>
      </c>
      <c r="H1779" t="s">
        <v>1792</v>
      </c>
      <c r="I1779" t="s">
        <v>1793</v>
      </c>
      <c r="J1779" t="s">
        <v>1763</v>
      </c>
      <c r="K1779" t="s">
        <v>395</v>
      </c>
      <c r="L1779" t="s">
        <v>1772</v>
      </c>
      <c r="M1779" t="s">
        <v>1119</v>
      </c>
      <c r="N1779">
        <v>41</v>
      </c>
      <c r="O1779" t="s">
        <v>9</v>
      </c>
      <c r="P1779" t="s">
        <v>31</v>
      </c>
      <c r="Q1779" t="s">
        <v>88</v>
      </c>
      <c r="R1779" t="s">
        <v>12</v>
      </c>
      <c r="S1779">
        <v>2</v>
      </c>
      <c r="T1779">
        <v>687.36</v>
      </c>
      <c r="U1779">
        <v>7.0000000000000007E-2</v>
      </c>
      <c r="V1779">
        <v>1278.4896000000001</v>
      </c>
      <c r="W1779" t="s">
        <v>1826</v>
      </c>
    </row>
    <row r="1780" spans="1:23">
      <c r="A1780" s="27">
        <v>45693</v>
      </c>
      <c r="B1780" t="s">
        <v>1229</v>
      </c>
      <c r="C1780" t="s">
        <v>1596</v>
      </c>
      <c r="D1780" t="s">
        <v>3878</v>
      </c>
      <c r="E1780" t="s">
        <v>1566</v>
      </c>
      <c r="F1780" t="s">
        <v>3879</v>
      </c>
      <c r="G1780" t="s">
        <v>1637</v>
      </c>
      <c r="H1780" t="s">
        <v>1776</v>
      </c>
      <c r="I1780" t="s">
        <v>1777</v>
      </c>
      <c r="J1780" t="s">
        <v>1754</v>
      </c>
      <c r="K1780" t="s">
        <v>1778</v>
      </c>
      <c r="L1780" t="s">
        <v>1772</v>
      </c>
      <c r="M1780" t="s">
        <v>1230</v>
      </c>
      <c r="N1780">
        <v>43</v>
      </c>
      <c r="O1780" t="s">
        <v>16</v>
      </c>
      <c r="P1780" t="s">
        <v>31</v>
      </c>
      <c r="Q1780" t="s">
        <v>287</v>
      </c>
      <c r="R1780" t="s">
        <v>12</v>
      </c>
      <c r="S1780">
        <v>3</v>
      </c>
      <c r="T1780">
        <v>480.11</v>
      </c>
      <c r="U1780">
        <v>0.11</v>
      </c>
      <c r="V1780">
        <v>1281.8937000000001</v>
      </c>
      <c r="W1780" t="s">
        <v>1826</v>
      </c>
    </row>
    <row r="1781" spans="1:23">
      <c r="A1781" s="27">
        <v>45693</v>
      </c>
      <c r="B1781" t="s">
        <v>347</v>
      </c>
      <c r="C1781" t="s">
        <v>1610</v>
      </c>
      <c r="D1781" t="s">
        <v>3886</v>
      </c>
      <c r="E1781" t="s">
        <v>1566</v>
      </c>
      <c r="F1781" t="s">
        <v>3887</v>
      </c>
      <c r="G1781" t="s">
        <v>1649</v>
      </c>
      <c r="H1781" t="s">
        <v>1786</v>
      </c>
      <c r="I1781" t="s">
        <v>1787</v>
      </c>
      <c r="J1781" t="s">
        <v>1763</v>
      </c>
      <c r="K1781" t="s">
        <v>1788</v>
      </c>
      <c r="L1781" t="s">
        <v>1756</v>
      </c>
      <c r="M1781" t="s">
        <v>348</v>
      </c>
      <c r="N1781">
        <v>36</v>
      </c>
      <c r="O1781" t="s">
        <v>9</v>
      </c>
      <c r="P1781" t="s">
        <v>31</v>
      </c>
      <c r="Q1781" t="s">
        <v>43</v>
      </c>
      <c r="R1781" t="s">
        <v>12</v>
      </c>
      <c r="S1781">
        <v>2</v>
      </c>
      <c r="T1781">
        <v>916.49</v>
      </c>
      <c r="U1781">
        <v>0.3</v>
      </c>
      <c r="V1781">
        <v>1283.086</v>
      </c>
      <c r="W1781" t="s">
        <v>1826</v>
      </c>
    </row>
    <row r="1782" spans="1:23">
      <c r="A1782" s="27">
        <v>45694</v>
      </c>
      <c r="B1782" t="s">
        <v>353</v>
      </c>
      <c r="C1782" t="s">
        <v>1570</v>
      </c>
      <c r="D1782" t="s">
        <v>3859</v>
      </c>
      <c r="E1782" t="s">
        <v>1563</v>
      </c>
      <c r="F1782" t="s">
        <v>3848</v>
      </c>
      <c r="G1782" t="s">
        <v>1625</v>
      </c>
      <c r="H1782" t="s">
        <v>1773</v>
      </c>
      <c r="I1782" t="s">
        <v>1774</v>
      </c>
      <c r="J1782" t="s">
        <v>1759</v>
      </c>
      <c r="K1782" t="s">
        <v>1775</v>
      </c>
      <c r="L1782" t="s">
        <v>1765</v>
      </c>
      <c r="M1782" t="s">
        <v>354</v>
      </c>
      <c r="N1782">
        <v>35</v>
      </c>
      <c r="O1782" t="s">
        <v>9</v>
      </c>
      <c r="P1782" t="s">
        <v>31</v>
      </c>
      <c r="Q1782" t="s">
        <v>88</v>
      </c>
      <c r="R1782" t="s">
        <v>12</v>
      </c>
      <c r="S1782">
        <v>3</v>
      </c>
      <c r="T1782">
        <v>596</v>
      </c>
      <c r="U1782">
        <v>0.28000000000000003</v>
      </c>
      <c r="V1782">
        <v>1287.3599999999999</v>
      </c>
      <c r="W1782" t="s">
        <v>1824</v>
      </c>
    </row>
    <row r="1783" spans="1:23">
      <c r="A1783" s="27">
        <v>45695</v>
      </c>
      <c r="B1783" t="s">
        <v>1377</v>
      </c>
      <c r="C1783" t="s">
        <v>1584</v>
      </c>
      <c r="D1783" t="s">
        <v>3870</v>
      </c>
      <c r="E1783" t="s">
        <v>1547</v>
      </c>
      <c r="F1783" t="s">
        <v>3846</v>
      </c>
      <c r="G1783" t="s">
        <v>1601</v>
      </c>
      <c r="H1783" t="s">
        <v>1782</v>
      </c>
      <c r="I1783" t="s">
        <v>1783</v>
      </c>
      <c r="J1783" t="s">
        <v>1784</v>
      </c>
      <c r="K1783" t="s">
        <v>1785</v>
      </c>
      <c r="L1783" t="s">
        <v>1772</v>
      </c>
      <c r="M1783" t="s">
        <v>1378</v>
      </c>
      <c r="N1783">
        <v>41</v>
      </c>
      <c r="O1783" t="s">
        <v>16</v>
      </c>
      <c r="P1783" t="s">
        <v>31</v>
      </c>
      <c r="Q1783" t="s">
        <v>70</v>
      </c>
      <c r="R1783" t="s">
        <v>12</v>
      </c>
      <c r="S1783">
        <v>3</v>
      </c>
      <c r="T1783">
        <v>550.26</v>
      </c>
      <c r="U1783">
        <v>0.22</v>
      </c>
      <c r="V1783">
        <v>1287.6084000000001</v>
      </c>
      <c r="W1783" t="s">
        <v>1829</v>
      </c>
    </row>
    <row r="1784" spans="1:23">
      <c r="A1784" s="27">
        <v>45695</v>
      </c>
      <c r="B1784" t="s">
        <v>568</v>
      </c>
      <c r="C1784" t="s">
        <v>1736</v>
      </c>
      <c r="D1784" t="s">
        <v>3955</v>
      </c>
      <c r="E1784" t="s">
        <v>1558</v>
      </c>
      <c r="F1784" t="s">
        <v>3850</v>
      </c>
      <c r="G1784" t="s">
        <v>1581</v>
      </c>
      <c r="H1784" t="s">
        <v>1776</v>
      </c>
      <c r="I1784" t="s">
        <v>1777</v>
      </c>
      <c r="J1784" t="s">
        <v>1754</v>
      </c>
      <c r="K1784" t="s">
        <v>1778</v>
      </c>
      <c r="L1784" t="s">
        <v>1772</v>
      </c>
      <c r="M1784" t="s">
        <v>569</v>
      </c>
      <c r="N1784">
        <v>44</v>
      </c>
      <c r="O1784" t="s">
        <v>16</v>
      </c>
      <c r="P1784" t="s">
        <v>31</v>
      </c>
      <c r="Q1784" t="s">
        <v>11</v>
      </c>
      <c r="R1784" t="s">
        <v>12</v>
      </c>
      <c r="S1784">
        <v>2</v>
      </c>
      <c r="T1784">
        <v>859.74</v>
      </c>
      <c r="U1784">
        <v>0.25</v>
      </c>
      <c r="V1784">
        <v>1289.6099999999999</v>
      </c>
      <c r="W1784" t="s">
        <v>1829</v>
      </c>
    </row>
    <row r="1785" spans="1:23">
      <c r="A1785" s="27">
        <v>45697</v>
      </c>
      <c r="B1785" t="s">
        <v>758</v>
      </c>
      <c r="C1785" t="s">
        <v>1596</v>
      </c>
      <c r="D1785" t="s">
        <v>3878</v>
      </c>
      <c r="E1785" t="s">
        <v>1566</v>
      </c>
      <c r="F1785" t="s">
        <v>3879</v>
      </c>
      <c r="G1785" t="s">
        <v>1625</v>
      </c>
      <c r="H1785" t="s">
        <v>1776</v>
      </c>
      <c r="I1785" t="s">
        <v>1777</v>
      </c>
      <c r="J1785" t="s">
        <v>1754</v>
      </c>
      <c r="K1785" t="s">
        <v>1778</v>
      </c>
      <c r="L1785" t="s">
        <v>1772</v>
      </c>
      <c r="M1785" t="s">
        <v>759</v>
      </c>
      <c r="N1785">
        <v>42</v>
      </c>
      <c r="O1785" t="s">
        <v>16</v>
      </c>
      <c r="P1785" t="s">
        <v>31</v>
      </c>
      <c r="Q1785" t="s">
        <v>39</v>
      </c>
      <c r="R1785" t="s">
        <v>12</v>
      </c>
      <c r="S1785">
        <v>3</v>
      </c>
      <c r="T1785">
        <v>447.38</v>
      </c>
      <c r="U1785">
        <v>0.03</v>
      </c>
      <c r="V1785">
        <v>1301.8758</v>
      </c>
      <c r="W1785" t="s">
        <v>1829</v>
      </c>
    </row>
    <row r="1786" spans="1:23">
      <c r="A1786" s="27">
        <v>45698</v>
      </c>
      <c r="B1786" t="s">
        <v>541</v>
      </c>
      <c r="C1786" t="s">
        <v>1746</v>
      </c>
      <c r="D1786" t="s">
        <v>3960</v>
      </c>
      <c r="E1786" t="s">
        <v>1544</v>
      </c>
      <c r="F1786" t="s">
        <v>3858</v>
      </c>
      <c r="G1786" t="s">
        <v>1591</v>
      </c>
      <c r="H1786" t="s">
        <v>1807</v>
      </c>
      <c r="I1786" t="s">
        <v>1808</v>
      </c>
      <c r="J1786" t="s">
        <v>1759</v>
      </c>
      <c r="K1786" t="s">
        <v>1809</v>
      </c>
      <c r="L1786" t="s">
        <v>1756</v>
      </c>
      <c r="M1786" t="s">
        <v>542</v>
      </c>
      <c r="N1786">
        <v>37</v>
      </c>
      <c r="O1786" t="s">
        <v>9</v>
      </c>
      <c r="P1786" t="s">
        <v>31</v>
      </c>
      <c r="Q1786" t="s">
        <v>43</v>
      </c>
      <c r="R1786" t="s">
        <v>12</v>
      </c>
      <c r="S1786">
        <v>2</v>
      </c>
      <c r="T1786">
        <v>856.57</v>
      </c>
      <c r="U1786">
        <v>0.24</v>
      </c>
      <c r="V1786">
        <v>1301.9864</v>
      </c>
      <c r="W1786" t="s">
        <v>1829</v>
      </c>
    </row>
    <row r="1787" spans="1:23">
      <c r="A1787" s="27">
        <v>45699</v>
      </c>
      <c r="B1787" t="s">
        <v>1292</v>
      </c>
      <c r="C1787" t="s">
        <v>1557</v>
      </c>
      <c r="D1787" t="s">
        <v>3849</v>
      </c>
      <c r="E1787" t="s">
        <v>1558</v>
      </c>
      <c r="F1787" t="s">
        <v>3850</v>
      </c>
      <c r="G1787" t="s">
        <v>1591</v>
      </c>
      <c r="H1787" t="s">
        <v>1789</v>
      </c>
      <c r="I1787" t="s">
        <v>1790</v>
      </c>
      <c r="J1787" t="s">
        <v>1754</v>
      </c>
      <c r="K1787" t="s">
        <v>1791</v>
      </c>
      <c r="L1787" t="s">
        <v>1772</v>
      </c>
      <c r="M1787" t="s">
        <v>1293</v>
      </c>
      <c r="N1787">
        <v>46</v>
      </c>
      <c r="O1787" t="s">
        <v>9</v>
      </c>
      <c r="P1787" t="s">
        <v>31</v>
      </c>
      <c r="Q1787" t="s">
        <v>201</v>
      </c>
      <c r="R1787" t="s">
        <v>12</v>
      </c>
      <c r="S1787">
        <v>4</v>
      </c>
      <c r="T1787">
        <v>458.58</v>
      </c>
      <c r="U1787">
        <v>0.28999999999999998</v>
      </c>
      <c r="V1787">
        <v>1302.3671999999999</v>
      </c>
      <c r="W1787" t="s">
        <v>1824</v>
      </c>
    </row>
    <row r="1788" spans="1:23">
      <c r="A1788" s="27">
        <v>45699</v>
      </c>
      <c r="B1788" t="s">
        <v>1223</v>
      </c>
      <c r="C1788" t="s">
        <v>1602</v>
      </c>
      <c r="D1788" t="s">
        <v>3882</v>
      </c>
      <c r="E1788" t="s">
        <v>1544</v>
      </c>
      <c r="F1788" t="s">
        <v>3864</v>
      </c>
      <c r="G1788" t="s">
        <v>1705</v>
      </c>
      <c r="H1788" t="s">
        <v>1766</v>
      </c>
      <c r="I1788" t="s">
        <v>1767</v>
      </c>
      <c r="J1788" t="s">
        <v>1759</v>
      </c>
      <c r="K1788" t="s">
        <v>1768</v>
      </c>
      <c r="L1788" t="s">
        <v>1765</v>
      </c>
      <c r="M1788" t="s">
        <v>1224</v>
      </c>
      <c r="N1788">
        <v>46</v>
      </c>
      <c r="O1788" t="s">
        <v>9</v>
      </c>
      <c r="P1788" t="s">
        <v>31</v>
      </c>
      <c r="Q1788" t="s">
        <v>39</v>
      </c>
      <c r="R1788" t="s">
        <v>12</v>
      </c>
      <c r="S1788">
        <v>3</v>
      </c>
      <c r="T1788">
        <v>523.45000000000005</v>
      </c>
      <c r="U1788">
        <v>0.17</v>
      </c>
      <c r="V1788">
        <v>1303.3905</v>
      </c>
      <c r="W1788" t="s">
        <v>1826</v>
      </c>
    </row>
    <row r="1789" spans="1:23">
      <c r="A1789" s="27">
        <v>45701</v>
      </c>
      <c r="B1789" t="s">
        <v>550</v>
      </c>
      <c r="C1789" t="s">
        <v>1704</v>
      </c>
      <c r="D1789" t="s">
        <v>3939</v>
      </c>
      <c r="E1789" t="s">
        <v>1544</v>
      </c>
      <c r="F1789" t="s">
        <v>3864</v>
      </c>
      <c r="G1789" t="s">
        <v>1735</v>
      </c>
      <c r="H1789" t="s">
        <v>1757</v>
      </c>
      <c r="I1789" t="s">
        <v>1758</v>
      </c>
      <c r="J1789" t="s">
        <v>1759</v>
      </c>
      <c r="K1789" t="s">
        <v>1760</v>
      </c>
      <c r="L1789" t="s">
        <v>1756</v>
      </c>
      <c r="M1789" t="s">
        <v>551</v>
      </c>
      <c r="N1789">
        <v>47</v>
      </c>
      <c r="O1789" t="s">
        <v>16</v>
      </c>
      <c r="P1789" t="s">
        <v>31</v>
      </c>
      <c r="Q1789" t="s">
        <v>88</v>
      </c>
      <c r="R1789" t="s">
        <v>12</v>
      </c>
      <c r="S1789">
        <v>3</v>
      </c>
      <c r="T1789">
        <v>468.25</v>
      </c>
      <c r="U1789">
        <v>7.0000000000000007E-2</v>
      </c>
      <c r="V1789">
        <v>1306.4175</v>
      </c>
      <c r="W1789" t="s">
        <v>1824</v>
      </c>
    </row>
    <row r="1790" spans="1:23">
      <c r="A1790" s="27">
        <v>45701</v>
      </c>
      <c r="B1790" t="s">
        <v>103</v>
      </c>
      <c r="C1790" t="s">
        <v>1576</v>
      </c>
      <c r="D1790" t="s">
        <v>3863</v>
      </c>
      <c r="E1790" t="s">
        <v>1544</v>
      </c>
      <c r="F1790" t="s">
        <v>3864</v>
      </c>
      <c r="G1790" t="s">
        <v>1745</v>
      </c>
      <c r="H1790" t="s">
        <v>1757</v>
      </c>
      <c r="I1790" t="s">
        <v>1758</v>
      </c>
      <c r="J1790" t="s">
        <v>1759</v>
      </c>
      <c r="K1790" t="s">
        <v>1760</v>
      </c>
      <c r="L1790" t="s">
        <v>1756</v>
      </c>
      <c r="M1790" t="s">
        <v>104</v>
      </c>
      <c r="N1790">
        <v>40</v>
      </c>
      <c r="O1790" t="s">
        <v>9</v>
      </c>
      <c r="P1790" t="s">
        <v>31</v>
      </c>
      <c r="Q1790" t="s">
        <v>25</v>
      </c>
      <c r="R1790" t="s">
        <v>12</v>
      </c>
      <c r="S1790">
        <v>2</v>
      </c>
      <c r="T1790">
        <v>660.27</v>
      </c>
      <c r="U1790">
        <v>0.01</v>
      </c>
      <c r="V1790">
        <v>1307.3345999999999</v>
      </c>
      <c r="W1790" t="s">
        <v>1826</v>
      </c>
    </row>
    <row r="1791" spans="1:23">
      <c r="A1791" s="27">
        <v>45702</v>
      </c>
      <c r="B1791" t="s">
        <v>559</v>
      </c>
      <c r="C1791" t="s">
        <v>1632</v>
      </c>
      <c r="D1791" t="s">
        <v>3900</v>
      </c>
      <c r="E1791" t="s">
        <v>1563</v>
      </c>
      <c r="F1791" t="s">
        <v>3848</v>
      </c>
      <c r="G1791" t="s">
        <v>1703</v>
      </c>
      <c r="H1791" t="s">
        <v>1794</v>
      </c>
      <c r="I1791" t="s">
        <v>1795</v>
      </c>
      <c r="J1791" t="s">
        <v>1759</v>
      </c>
      <c r="K1791" t="s">
        <v>1796</v>
      </c>
      <c r="L1791" t="s">
        <v>1772</v>
      </c>
      <c r="M1791" t="s">
        <v>560</v>
      </c>
      <c r="N1791">
        <v>36</v>
      </c>
      <c r="O1791" t="s">
        <v>16</v>
      </c>
      <c r="P1791" t="s">
        <v>31</v>
      </c>
      <c r="Q1791" t="s">
        <v>434</v>
      </c>
      <c r="R1791" t="s">
        <v>12</v>
      </c>
      <c r="S1791">
        <v>3</v>
      </c>
      <c r="T1791">
        <v>605.83000000000004</v>
      </c>
      <c r="U1791">
        <v>0.28000000000000003</v>
      </c>
      <c r="V1791">
        <v>1308.5927999999999</v>
      </c>
      <c r="W1791" t="s">
        <v>1829</v>
      </c>
    </row>
    <row r="1792" spans="1:23">
      <c r="A1792" s="27">
        <v>45702</v>
      </c>
      <c r="B1792" t="s">
        <v>499</v>
      </c>
      <c r="C1792" t="s">
        <v>1555</v>
      </c>
      <c r="D1792" t="s">
        <v>3847</v>
      </c>
      <c r="E1792" t="s">
        <v>1547</v>
      </c>
      <c r="F1792" t="s">
        <v>3848</v>
      </c>
      <c r="G1792" t="s">
        <v>1615</v>
      </c>
      <c r="H1792" t="s">
        <v>1773</v>
      </c>
      <c r="I1792" t="s">
        <v>1774</v>
      </c>
      <c r="J1792" t="s">
        <v>1759</v>
      </c>
      <c r="K1792" t="s">
        <v>1775</v>
      </c>
      <c r="L1792" t="s">
        <v>1765</v>
      </c>
      <c r="M1792" t="s">
        <v>500</v>
      </c>
      <c r="N1792">
        <v>42</v>
      </c>
      <c r="O1792" t="s">
        <v>16</v>
      </c>
      <c r="P1792" t="s">
        <v>31</v>
      </c>
      <c r="Q1792" t="s">
        <v>43</v>
      </c>
      <c r="R1792" t="s">
        <v>12</v>
      </c>
      <c r="S1792">
        <v>3</v>
      </c>
      <c r="T1792">
        <v>589.83000000000004</v>
      </c>
      <c r="U1792">
        <v>0.26</v>
      </c>
      <c r="V1792">
        <v>1309.4226000000001</v>
      </c>
      <c r="W1792" t="s">
        <v>1829</v>
      </c>
    </row>
    <row r="1793" spans="1:23">
      <c r="A1793" s="27">
        <v>45702</v>
      </c>
      <c r="B1793" t="s">
        <v>127</v>
      </c>
      <c r="C1793" t="s">
        <v>1682</v>
      </c>
      <c r="D1793" t="s">
        <v>3927</v>
      </c>
      <c r="E1793" t="s">
        <v>1563</v>
      </c>
      <c r="F1793" t="s">
        <v>3848</v>
      </c>
      <c r="G1793" t="s">
        <v>1681</v>
      </c>
      <c r="H1793" t="s">
        <v>1792</v>
      </c>
      <c r="I1793" t="s">
        <v>1793</v>
      </c>
      <c r="J1793" t="s">
        <v>1763</v>
      </c>
      <c r="K1793" t="s">
        <v>395</v>
      </c>
      <c r="L1793" t="s">
        <v>1772</v>
      </c>
      <c r="M1793" t="s">
        <v>128</v>
      </c>
      <c r="N1793">
        <v>41</v>
      </c>
      <c r="O1793" t="s">
        <v>9</v>
      </c>
      <c r="P1793" t="s">
        <v>31</v>
      </c>
      <c r="Q1793" t="s">
        <v>62</v>
      </c>
      <c r="R1793" t="s">
        <v>12</v>
      </c>
      <c r="S1793">
        <v>2</v>
      </c>
      <c r="T1793">
        <v>924.73</v>
      </c>
      <c r="U1793">
        <v>0.28999999999999998</v>
      </c>
      <c r="V1793">
        <v>1313.1166000000001</v>
      </c>
      <c r="W1793" t="s">
        <v>1826</v>
      </c>
    </row>
    <row r="1794" spans="1:23">
      <c r="A1794" s="27">
        <v>45705</v>
      </c>
      <c r="B1794" t="s">
        <v>568</v>
      </c>
      <c r="C1794" t="s">
        <v>1646</v>
      </c>
      <c r="D1794" t="s">
        <v>3908</v>
      </c>
      <c r="E1794" t="s">
        <v>1558</v>
      </c>
      <c r="F1794" t="s">
        <v>3909</v>
      </c>
      <c r="G1794" t="s">
        <v>1635</v>
      </c>
      <c r="H1794" t="s">
        <v>1807</v>
      </c>
      <c r="I1794" t="s">
        <v>1808</v>
      </c>
      <c r="J1794" t="s">
        <v>1759</v>
      </c>
      <c r="K1794" t="s">
        <v>1809</v>
      </c>
      <c r="L1794" t="s">
        <v>1756</v>
      </c>
      <c r="M1794" t="s">
        <v>569</v>
      </c>
      <c r="N1794">
        <v>44</v>
      </c>
      <c r="O1794" t="s">
        <v>16</v>
      </c>
      <c r="P1794" t="s">
        <v>31</v>
      </c>
      <c r="Q1794" t="s">
        <v>267</v>
      </c>
      <c r="R1794" t="s">
        <v>12</v>
      </c>
      <c r="S1794">
        <v>2</v>
      </c>
      <c r="T1794">
        <v>869.43</v>
      </c>
      <c r="U1794">
        <v>0.24</v>
      </c>
      <c r="V1794">
        <v>1321.5336</v>
      </c>
      <c r="W1794" t="s">
        <v>1824</v>
      </c>
    </row>
    <row r="1795" spans="1:23">
      <c r="A1795" s="27">
        <v>45705</v>
      </c>
      <c r="B1795" t="s">
        <v>1089</v>
      </c>
      <c r="C1795" t="s">
        <v>1624</v>
      </c>
      <c r="D1795" t="s">
        <v>3895</v>
      </c>
      <c r="E1795" t="s">
        <v>1566</v>
      </c>
      <c r="F1795" t="s">
        <v>3879</v>
      </c>
      <c r="G1795" t="s">
        <v>1683</v>
      </c>
      <c r="H1795" t="s">
        <v>1807</v>
      </c>
      <c r="I1795" t="s">
        <v>1808</v>
      </c>
      <c r="J1795" t="s">
        <v>1759</v>
      </c>
      <c r="K1795" t="s">
        <v>1809</v>
      </c>
      <c r="L1795" t="s">
        <v>1756</v>
      </c>
      <c r="M1795" t="s">
        <v>3996</v>
      </c>
      <c r="N1795">
        <v>39</v>
      </c>
      <c r="O1795" t="s">
        <v>16</v>
      </c>
      <c r="P1795" t="s">
        <v>31</v>
      </c>
      <c r="Q1795" t="s">
        <v>317</v>
      </c>
      <c r="R1795" t="s">
        <v>12</v>
      </c>
      <c r="S1795">
        <v>2</v>
      </c>
      <c r="T1795">
        <v>839.24</v>
      </c>
      <c r="U1795">
        <v>0.21</v>
      </c>
      <c r="V1795">
        <v>1325.9992</v>
      </c>
      <c r="W1795" t="s">
        <v>1829</v>
      </c>
    </row>
    <row r="1796" spans="1:23">
      <c r="A1796" s="27">
        <v>45709</v>
      </c>
      <c r="B1796" t="s">
        <v>592</v>
      </c>
      <c r="C1796" t="s">
        <v>1596</v>
      </c>
      <c r="D1796" t="s">
        <v>3878</v>
      </c>
      <c r="E1796" t="s">
        <v>1566</v>
      </c>
      <c r="F1796" t="s">
        <v>3879</v>
      </c>
      <c r="G1796" t="s">
        <v>1651</v>
      </c>
      <c r="H1796" t="s">
        <v>1794</v>
      </c>
      <c r="I1796" t="s">
        <v>1795</v>
      </c>
      <c r="J1796" t="s">
        <v>1759</v>
      </c>
      <c r="K1796" t="s">
        <v>1796</v>
      </c>
      <c r="L1796" t="s">
        <v>1772</v>
      </c>
      <c r="M1796" t="s">
        <v>593</v>
      </c>
      <c r="N1796">
        <v>43</v>
      </c>
      <c r="O1796" t="s">
        <v>16</v>
      </c>
      <c r="P1796" t="s">
        <v>31</v>
      </c>
      <c r="Q1796" t="s">
        <v>201</v>
      </c>
      <c r="R1796" t="s">
        <v>12</v>
      </c>
      <c r="S1796">
        <v>2</v>
      </c>
      <c r="T1796">
        <v>722.06</v>
      </c>
      <c r="U1796">
        <v>7.0000000000000007E-2</v>
      </c>
      <c r="V1796">
        <v>1343.0316</v>
      </c>
      <c r="W1796" t="s">
        <v>1824</v>
      </c>
    </row>
    <row r="1797" spans="1:23">
      <c r="A1797" s="27">
        <v>45709</v>
      </c>
      <c r="B1797" t="s">
        <v>1431</v>
      </c>
      <c r="C1797" t="s">
        <v>1614</v>
      </c>
      <c r="D1797" t="s">
        <v>3889</v>
      </c>
      <c r="E1797" t="s">
        <v>1544</v>
      </c>
      <c r="F1797" t="s">
        <v>3864</v>
      </c>
      <c r="G1797" t="s">
        <v>1589</v>
      </c>
      <c r="H1797" t="s">
        <v>1752</v>
      </c>
      <c r="I1797" t="s">
        <v>1753</v>
      </c>
      <c r="J1797" t="s">
        <v>1754</v>
      </c>
      <c r="K1797" t="s">
        <v>1755</v>
      </c>
      <c r="L1797" t="s">
        <v>1756</v>
      </c>
      <c r="M1797" t="s">
        <v>1432</v>
      </c>
      <c r="N1797">
        <v>45</v>
      </c>
      <c r="O1797" t="s">
        <v>16</v>
      </c>
      <c r="P1797" t="s">
        <v>31</v>
      </c>
      <c r="Q1797" t="s">
        <v>117</v>
      </c>
      <c r="R1797" t="s">
        <v>12</v>
      </c>
      <c r="S1797">
        <v>2</v>
      </c>
      <c r="T1797">
        <v>873.17</v>
      </c>
      <c r="U1797">
        <v>0.23</v>
      </c>
      <c r="V1797">
        <v>1344.6818000000001</v>
      </c>
      <c r="W1797" t="s">
        <v>1824</v>
      </c>
    </row>
    <row r="1798" spans="1:23">
      <c r="A1798" s="27">
        <v>45710</v>
      </c>
      <c r="B1798" t="s">
        <v>535</v>
      </c>
      <c r="C1798" t="s">
        <v>1664</v>
      </c>
      <c r="D1798" t="s">
        <v>3918</v>
      </c>
      <c r="E1798" t="s">
        <v>1547</v>
      </c>
      <c r="F1798" t="s">
        <v>3848</v>
      </c>
      <c r="G1798" t="s">
        <v>1587</v>
      </c>
      <c r="H1798" t="s">
        <v>1807</v>
      </c>
      <c r="I1798" t="s">
        <v>1808</v>
      </c>
      <c r="J1798" t="s">
        <v>1759</v>
      </c>
      <c r="K1798" t="s">
        <v>1809</v>
      </c>
      <c r="L1798" t="s">
        <v>1756</v>
      </c>
      <c r="M1798" t="s">
        <v>536</v>
      </c>
      <c r="N1798">
        <v>41</v>
      </c>
      <c r="O1798" t="s">
        <v>16</v>
      </c>
      <c r="P1798" t="s">
        <v>31</v>
      </c>
      <c r="Q1798" t="s">
        <v>434</v>
      </c>
      <c r="R1798" t="s">
        <v>12</v>
      </c>
      <c r="S1798">
        <v>3</v>
      </c>
      <c r="T1798">
        <v>622.98</v>
      </c>
      <c r="U1798">
        <v>0.28000000000000003</v>
      </c>
      <c r="V1798">
        <v>1345.6368</v>
      </c>
      <c r="W1798" t="s">
        <v>1824</v>
      </c>
    </row>
    <row r="1799" spans="1:23">
      <c r="A1799" s="27">
        <v>45710</v>
      </c>
      <c r="B1799" t="s">
        <v>711</v>
      </c>
      <c r="C1799" t="s">
        <v>1736</v>
      </c>
      <c r="D1799" t="s">
        <v>3955</v>
      </c>
      <c r="E1799" t="s">
        <v>1558</v>
      </c>
      <c r="F1799" t="s">
        <v>3850</v>
      </c>
      <c r="G1799" t="s">
        <v>1711</v>
      </c>
      <c r="H1799" t="s">
        <v>1789</v>
      </c>
      <c r="I1799" t="s">
        <v>1790</v>
      </c>
      <c r="J1799" t="s">
        <v>1754</v>
      </c>
      <c r="K1799" t="s">
        <v>1791</v>
      </c>
      <c r="L1799" t="s">
        <v>1772</v>
      </c>
      <c r="M1799" t="s">
        <v>712</v>
      </c>
      <c r="N1799">
        <v>47</v>
      </c>
      <c r="O1799" t="s">
        <v>16</v>
      </c>
      <c r="P1799" t="s">
        <v>31</v>
      </c>
      <c r="Q1799" t="s">
        <v>74</v>
      </c>
      <c r="R1799" t="s">
        <v>12</v>
      </c>
      <c r="S1799">
        <v>2</v>
      </c>
      <c r="T1799">
        <v>886.67</v>
      </c>
      <c r="U1799">
        <v>0.24</v>
      </c>
      <c r="V1799">
        <v>1347.7384</v>
      </c>
      <c r="W1799" t="s">
        <v>1824</v>
      </c>
    </row>
    <row r="1800" spans="1:23">
      <c r="A1800" s="27">
        <v>45711</v>
      </c>
      <c r="B1800" t="s">
        <v>619</v>
      </c>
      <c r="C1800" t="s">
        <v>1690</v>
      </c>
      <c r="D1800" t="s">
        <v>3932</v>
      </c>
      <c r="E1800" t="s">
        <v>1558</v>
      </c>
      <c r="F1800" t="s">
        <v>3861</v>
      </c>
      <c r="G1800" t="s">
        <v>1691</v>
      </c>
      <c r="H1800" t="s">
        <v>1789</v>
      </c>
      <c r="I1800" t="s">
        <v>1790</v>
      </c>
      <c r="J1800" t="s">
        <v>1754</v>
      </c>
      <c r="K1800" t="s">
        <v>1791</v>
      </c>
      <c r="L1800" t="s">
        <v>1772</v>
      </c>
      <c r="M1800" t="s">
        <v>620</v>
      </c>
      <c r="N1800">
        <v>42</v>
      </c>
      <c r="O1800" t="s">
        <v>9</v>
      </c>
      <c r="P1800" t="s">
        <v>31</v>
      </c>
      <c r="Q1800" t="s">
        <v>22</v>
      </c>
      <c r="R1800" t="s">
        <v>12</v>
      </c>
      <c r="S1800">
        <v>2</v>
      </c>
      <c r="T1800">
        <v>913.08</v>
      </c>
      <c r="U1800">
        <v>0.26</v>
      </c>
      <c r="V1800">
        <v>1351.3584000000001</v>
      </c>
      <c r="W1800" t="s">
        <v>1829</v>
      </c>
    </row>
    <row r="1801" spans="1:23">
      <c r="A1801" s="27">
        <v>45713</v>
      </c>
      <c r="B1801" t="s">
        <v>307</v>
      </c>
      <c r="C1801" t="s">
        <v>1610</v>
      </c>
      <c r="D1801" t="s">
        <v>3886</v>
      </c>
      <c r="E1801" t="s">
        <v>1566</v>
      </c>
      <c r="F1801" t="s">
        <v>3887</v>
      </c>
      <c r="G1801" t="s">
        <v>1577</v>
      </c>
      <c r="H1801" t="s">
        <v>1813</v>
      </c>
      <c r="I1801" t="s">
        <v>1814</v>
      </c>
      <c r="J1801" t="s">
        <v>1754</v>
      </c>
      <c r="K1801" t="s">
        <v>1815</v>
      </c>
      <c r="L1801" t="s">
        <v>1772</v>
      </c>
      <c r="M1801" t="s">
        <v>308</v>
      </c>
      <c r="N1801">
        <v>36</v>
      </c>
      <c r="O1801" t="s">
        <v>9</v>
      </c>
      <c r="P1801" t="s">
        <v>31</v>
      </c>
      <c r="Q1801" t="s">
        <v>167</v>
      </c>
      <c r="R1801" t="s">
        <v>12</v>
      </c>
      <c r="S1801">
        <v>3</v>
      </c>
      <c r="T1801">
        <v>455.82</v>
      </c>
      <c r="U1801">
        <v>0.01</v>
      </c>
      <c r="V1801">
        <v>1353.7854</v>
      </c>
      <c r="W1801" t="s">
        <v>1829</v>
      </c>
    </row>
    <row r="1802" spans="1:23">
      <c r="A1802" s="27">
        <v>45713</v>
      </c>
      <c r="B1802" t="s">
        <v>556</v>
      </c>
      <c r="C1802" t="s">
        <v>1551</v>
      </c>
      <c r="D1802" t="s">
        <v>3844</v>
      </c>
      <c r="E1802" t="s">
        <v>1547</v>
      </c>
      <c r="F1802" t="s">
        <v>3843</v>
      </c>
      <c r="G1802" t="s">
        <v>1721</v>
      </c>
      <c r="H1802" t="s">
        <v>1752</v>
      </c>
      <c r="I1802" t="s">
        <v>1753</v>
      </c>
      <c r="J1802" t="s">
        <v>1754</v>
      </c>
      <c r="K1802" t="s">
        <v>1755</v>
      </c>
      <c r="L1802" t="s">
        <v>1756</v>
      </c>
      <c r="M1802" t="s">
        <v>557</v>
      </c>
      <c r="N1802">
        <v>36</v>
      </c>
      <c r="O1802" t="s">
        <v>16</v>
      </c>
      <c r="P1802" t="s">
        <v>31</v>
      </c>
      <c r="Q1802" t="s">
        <v>317</v>
      </c>
      <c r="R1802" t="s">
        <v>12</v>
      </c>
      <c r="S1802">
        <v>3</v>
      </c>
      <c r="T1802">
        <v>476.1</v>
      </c>
      <c r="U1802">
        <v>0.05</v>
      </c>
      <c r="V1802">
        <v>1356.885</v>
      </c>
      <c r="W1802" t="s">
        <v>1829</v>
      </c>
    </row>
    <row r="1803" spans="1:23">
      <c r="A1803" s="27">
        <v>45713</v>
      </c>
      <c r="B1803" t="s">
        <v>523</v>
      </c>
      <c r="C1803" t="s">
        <v>1646</v>
      </c>
      <c r="D1803" t="s">
        <v>3908</v>
      </c>
      <c r="E1803" t="s">
        <v>1558</v>
      </c>
      <c r="F1803" t="s">
        <v>3909</v>
      </c>
      <c r="G1803" t="s">
        <v>1689</v>
      </c>
      <c r="H1803" t="s">
        <v>1779</v>
      </c>
      <c r="I1803" t="s">
        <v>1780</v>
      </c>
      <c r="J1803" t="s">
        <v>1763</v>
      </c>
      <c r="K1803" t="s">
        <v>1781</v>
      </c>
      <c r="L1803" t="s">
        <v>1772</v>
      </c>
      <c r="M1803" t="s">
        <v>524</v>
      </c>
      <c r="N1803">
        <v>46</v>
      </c>
      <c r="O1803" t="s">
        <v>9</v>
      </c>
      <c r="P1803" t="s">
        <v>31</v>
      </c>
      <c r="Q1803" t="s">
        <v>113</v>
      </c>
      <c r="R1803" t="s">
        <v>12</v>
      </c>
      <c r="S1803">
        <v>2</v>
      </c>
      <c r="T1803">
        <v>955.66</v>
      </c>
      <c r="U1803">
        <v>0.28999999999999998</v>
      </c>
      <c r="V1803">
        <v>1357.0372</v>
      </c>
      <c r="W1803" t="s">
        <v>1826</v>
      </c>
    </row>
    <row r="1804" spans="1:23">
      <c r="A1804" s="27">
        <v>45716</v>
      </c>
      <c r="B1804" t="s">
        <v>1355</v>
      </c>
      <c r="C1804" t="s">
        <v>1682</v>
      </c>
      <c r="D1804" t="s">
        <v>3927</v>
      </c>
      <c r="E1804" t="s">
        <v>1563</v>
      </c>
      <c r="F1804" t="s">
        <v>3848</v>
      </c>
      <c r="G1804" t="s">
        <v>1715</v>
      </c>
      <c r="H1804" t="s">
        <v>1789</v>
      </c>
      <c r="I1804" t="s">
        <v>1790</v>
      </c>
      <c r="J1804" t="s">
        <v>1754</v>
      </c>
      <c r="K1804" t="s">
        <v>1791</v>
      </c>
      <c r="L1804" t="s">
        <v>1772</v>
      </c>
      <c r="M1804" t="s">
        <v>1356</v>
      </c>
      <c r="N1804">
        <v>47</v>
      </c>
      <c r="O1804" t="s">
        <v>16</v>
      </c>
      <c r="P1804" t="s">
        <v>31</v>
      </c>
      <c r="Q1804" t="s">
        <v>113</v>
      </c>
      <c r="R1804" t="s">
        <v>12</v>
      </c>
      <c r="S1804">
        <v>4</v>
      </c>
      <c r="T1804">
        <v>359.71</v>
      </c>
      <c r="U1804">
        <v>0.05</v>
      </c>
      <c r="V1804">
        <v>1366.8979999999999</v>
      </c>
      <c r="W1804" t="s">
        <v>1824</v>
      </c>
    </row>
    <row r="1805" spans="1:23">
      <c r="A1805" s="27">
        <v>45716</v>
      </c>
      <c r="B1805" t="s">
        <v>535</v>
      </c>
      <c r="C1805" t="s">
        <v>1592</v>
      </c>
      <c r="D1805" t="s">
        <v>3876</v>
      </c>
      <c r="E1805" t="s">
        <v>1566</v>
      </c>
      <c r="F1805" t="s">
        <v>3872</v>
      </c>
      <c r="G1805" t="s">
        <v>1619</v>
      </c>
      <c r="H1805" t="s">
        <v>1799</v>
      </c>
      <c r="I1805" t="s">
        <v>1800</v>
      </c>
      <c r="J1805" t="s">
        <v>1763</v>
      </c>
      <c r="K1805" t="s">
        <v>207</v>
      </c>
      <c r="L1805" t="s">
        <v>1765</v>
      </c>
      <c r="M1805" t="s">
        <v>536</v>
      </c>
      <c r="N1805">
        <v>41</v>
      </c>
      <c r="O1805" t="s">
        <v>16</v>
      </c>
      <c r="P1805" t="s">
        <v>31</v>
      </c>
      <c r="Q1805" t="s">
        <v>35</v>
      </c>
      <c r="R1805" t="s">
        <v>12</v>
      </c>
      <c r="S1805">
        <v>2</v>
      </c>
      <c r="T1805">
        <v>833.62</v>
      </c>
      <c r="U1805">
        <v>0.18</v>
      </c>
      <c r="V1805">
        <v>1367.1368</v>
      </c>
      <c r="W1805" t="s">
        <v>1826</v>
      </c>
    </row>
    <row r="1806" spans="1:23">
      <c r="A1806" s="27">
        <v>45719</v>
      </c>
      <c r="B1806" t="s">
        <v>634</v>
      </c>
      <c r="C1806" t="s">
        <v>1676</v>
      </c>
      <c r="D1806" t="s">
        <v>3924</v>
      </c>
      <c r="E1806" t="s">
        <v>1558</v>
      </c>
      <c r="F1806" t="s">
        <v>3906</v>
      </c>
      <c r="G1806" t="s">
        <v>1641</v>
      </c>
      <c r="H1806" t="s">
        <v>1779</v>
      </c>
      <c r="I1806" t="s">
        <v>1780</v>
      </c>
      <c r="J1806" t="s">
        <v>1763</v>
      </c>
      <c r="K1806" t="s">
        <v>1781</v>
      </c>
      <c r="L1806" t="s">
        <v>1772</v>
      </c>
      <c r="M1806" t="s">
        <v>635</v>
      </c>
      <c r="N1806">
        <v>38</v>
      </c>
      <c r="O1806" t="s">
        <v>9</v>
      </c>
      <c r="P1806" t="s">
        <v>31</v>
      </c>
      <c r="Q1806" t="s">
        <v>233</v>
      </c>
      <c r="R1806" t="s">
        <v>12</v>
      </c>
      <c r="S1806">
        <v>2</v>
      </c>
      <c r="T1806">
        <v>747.65</v>
      </c>
      <c r="U1806">
        <v>0.08</v>
      </c>
      <c r="V1806">
        <v>1375.6759999999999</v>
      </c>
      <c r="W1806" t="s">
        <v>1829</v>
      </c>
    </row>
    <row r="1807" spans="1:23">
      <c r="A1807" s="27">
        <v>45720</v>
      </c>
      <c r="B1807" t="s">
        <v>1181</v>
      </c>
      <c r="C1807" t="s">
        <v>1557</v>
      </c>
      <c r="D1807" t="s">
        <v>3849</v>
      </c>
      <c r="E1807" t="s">
        <v>1558</v>
      </c>
      <c r="F1807" t="s">
        <v>3850</v>
      </c>
      <c r="G1807" t="s">
        <v>1611</v>
      </c>
      <c r="H1807" t="s">
        <v>1789</v>
      </c>
      <c r="I1807" t="s">
        <v>1790</v>
      </c>
      <c r="J1807" t="s">
        <v>1754</v>
      </c>
      <c r="K1807" t="s">
        <v>1791</v>
      </c>
      <c r="L1807" t="s">
        <v>1772</v>
      </c>
      <c r="M1807" t="s">
        <v>1182</v>
      </c>
      <c r="N1807">
        <v>44</v>
      </c>
      <c r="O1807" t="s">
        <v>16</v>
      </c>
      <c r="P1807" t="s">
        <v>31</v>
      </c>
      <c r="Q1807" t="s">
        <v>313</v>
      </c>
      <c r="R1807" t="s">
        <v>12</v>
      </c>
      <c r="S1807">
        <v>3</v>
      </c>
      <c r="T1807">
        <v>483.06</v>
      </c>
      <c r="U1807">
        <v>0.05</v>
      </c>
      <c r="V1807">
        <v>1376.721</v>
      </c>
      <c r="W1807" t="s">
        <v>1826</v>
      </c>
    </row>
    <row r="1808" spans="1:23">
      <c r="A1808" s="27">
        <v>45720</v>
      </c>
      <c r="B1808" t="s">
        <v>188</v>
      </c>
      <c r="C1808" t="s">
        <v>1700</v>
      </c>
      <c r="D1808" t="s">
        <v>3937</v>
      </c>
      <c r="E1808" t="s">
        <v>1563</v>
      </c>
      <c r="F1808" t="s">
        <v>3839</v>
      </c>
      <c r="G1808" t="s">
        <v>1593</v>
      </c>
      <c r="H1808" t="s">
        <v>1761</v>
      </c>
      <c r="I1808" t="s">
        <v>1762</v>
      </c>
      <c r="J1808" t="s">
        <v>1763</v>
      </c>
      <c r="K1808" t="s">
        <v>1764</v>
      </c>
      <c r="L1808" t="s">
        <v>1765</v>
      </c>
      <c r="M1808" t="s">
        <v>189</v>
      </c>
      <c r="N1808">
        <v>45</v>
      </c>
      <c r="O1808" t="s">
        <v>16</v>
      </c>
      <c r="P1808" t="s">
        <v>31</v>
      </c>
      <c r="Q1808" t="s">
        <v>845</v>
      </c>
      <c r="R1808" t="s">
        <v>12</v>
      </c>
      <c r="S1808">
        <v>4</v>
      </c>
      <c r="T1808">
        <v>402.11</v>
      </c>
      <c r="U1808">
        <v>0.14000000000000001</v>
      </c>
      <c r="V1808">
        <v>1383.2583999999999</v>
      </c>
      <c r="W1808" t="s">
        <v>1824</v>
      </c>
    </row>
    <row r="1809" spans="1:23">
      <c r="A1809" s="27">
        <v>45721</v>
      </c>
      <c r="B1809" t="s">
        <v>1443</v>
      </c>
      <c r="C1809" t="s">
        <v>1698</v>
      </c>
      <c r="D1809" t="s">
        <v>3936</v>
      </c>
      <c r="E1809" t="s">
        <v>1547</v>
      </c>
      <c r="F1809" t="s">
        <v>3894</v>
      </c>
      <c r="G1809" t="s">
        <v>1731</v>
      </c>
      <c r="H1809" t="s">
        <v>1773</v>
      </c>
      <c r="I1809" t="s">
        <v>1774</v>
      </c>
      <c r="J1809" t="s">
        <v>1759</v>
      </c>
      <c r="K1809" t="s">
        <v>1775</v>
      </c>
      <c r="L1809" t="s">
        <v>1765</v>
      </c>
      <c r="M1809" t="s">
        <v>1444</v>
      </c>
      <c r="N1809">
        <v>45</v>
      </c>
      <c r="O1809" t="s">
        <v>9</v>
      </c>
      <c r="P1809" t="s">
        <v>31</v>
      </c>
      <c r="Q1809" t="s">
        <v>66</v>
      </c>
      <c r="R1809" t="s">
        <v>12</v>
      </c>
      <c r="S1809">
        <v>2</v>
      </c>
      <c r="T1809">
        <v>865.14</v>
      </c>
      <c r="U1809">
        <v>0.2</v>
      </c>
      <c r="V1809">
        <v>1384.2239999999999</v>
      </c>
      <c r="W1809" t="s">
        <v>1829</v>
      </c>
    </row>
    <row r="1810" spans="1:23">
      <c r="A1810" s="27">
        <v>45721</v>
      </c>
      <c r="B1810" t="s">
        <v>1077</v>
      </c>
      <c r="C1810" t="s">
        <v>1658</v>
      </c>
      <c r="D1810" t="s">
        <v>3915</v>
      </c>
      <c r="E1810" t="s">
        <v>1544</v>
      </c>
      <c r="F1810" t="s">
        <v>3864</v>
      </c>
      <c r="G1810" t="s">
        <v>1663</v>
      </c>
      <c r="H1810" t="s">
        <v>1779</v>
      </c>
      <c r="I1810" t="s">
        <v>1780</v>
      </c>
      <c r="J1810" t="s">
        <v>1763</v>
      </c>
      <c r="K1810" t="s">
        <v>1781</v>
      </c>
      <c r="L1810" t="s">
        <v>1772</v>
      </c>
      <c r="M1810" t="s">
        <v>1078</v>
      </c>
      <c r="N1810">
        <v>38</v>
      </c>
      <c r="O1810" t="s">
        <v>9</v>
      </c>
      <c r="P1810" t="s">
        <v>31</v>
      </c>
      <c r="Q1810" t="s">
        <v>194</v>
      </c>
      <c r="R1810" t="s">
        <v>12</v>
      </c>
      <c r="S1810">
        <v>2</v>
      </c>
      <c r="T1810">
        <v>778.56</v>
      </c>
      <c r="U1810">
        <v>0.11</v>
      </c>
      <c r="V1810">
        <v>1385.8368</v>
      </c>
      <c r="W1810" t="s">
        <v>1826</v>
      </c>
    </row>
    <row r="1811" spans="1:23">
      <c r="A1811" s="27">
        <v>45721</v>
      </c>
      <c r="B1811" t="s">
        <v>511</v>
      </c>
      <c r="C1811" t="s">
        <v>1730</v>
      </c>
      <c r="D1811" t="s">
        <v>3952</v>
      </c>
      <c r="E1811" t="s">
        <v>1547</v>
      </c>
      <c r="F1811" t="s">
        <v>3894</v>
      </c>
      <c r="G1811" t="s">
        <v>1731</v>
      </c>
      <c r="H1811" t="s">
        <v>1769</v>
      </c>
      <c r="I1811" t="s">
        <v>1770</v>
      </c>
      <c r="J1811" t="s">
        <v>1763</v>
      </c>
      <c r="K1811" t="s">
        <v>1771</v>
      </c>
      <c r="L1811" t="s">
        <v>1772</v>
      </c>
      <c r="M1811" t="s">
        <v>512</v>
      </c>
      <c r="N1811">
        <v>41</v>
      </c>
      <c r="O1811" t="s">
        <v>16</v>
      </c>
      <c r="P1811" t="s">
        <v>31</v>
      </c>
      <c r="Q1811" t="s">
        <v>39</v>
      </c>
      <c r="R1811" t="s">
        <v>12</v>
      </c>
      <c r="S1811">
        <v>2</v>
      </c>
      <c r="T1811">
        <v>731.01</v>
      </c>
      <c r="U1811">
        <v>0.05</v>
      </c>
      <c r="V1811">
        <v>1388.9190000000001</v>
      </c>
      <c r="W1811" t="s">
        <v>1826</v>
      </c>
    </row>
    <row r="1812" spans="1:23">
      <c r="A1812" s="27">
        <v>45725</v>
      </c>
      <c r="B1812" t="s">
        <v>711</v>
      </c>
      <c r="C1812" t="s">
        <v>1660</v>
      </c>
      <c r="D1812" t="s">
        <v>3916</v>
      </c>
      <c r="E1812" t="s">
        <v>1544</v>
      </c>
      <c r="F1812" t="s">
        <v>3864</v>
      </c>
      <c r="G1812" t="s">
        <v>1564</v>
      </c>
      <c r="H1812" t="s">
        <v>1766</v>
      </c>
      <c r="I1812" t="s">
        <v>1767</v>
      </c>
      <c r="J1812" t="s">
        <v>1759</v>
      </c>
      <c r="K1812" t="s">
        <v>1768</v>
      </c>
      <c r="L1812" t="s">
        <v>1765</v>
      </c>
      <c r="M1812" t="s">
        <v>712</v>
      </c>
      <c r="N1812">
        <v>47</v>
      </c>
      <c r="O1812" t="s">
        <v>16</v>
      </c>
      <c r="P1812" t="s">
        <v>31</v>
      </c>
      <c r="Q1812" t="s">
        <v>359</v>
      </c>
      <c r="R1812" t="s">
        <v>12</v>
      </c>
      <c r="S1812">
        <v>3</v>
      </c>
      <c r="T1812">
        <v>579.26</v>
      </c>
      <c r="U1812">
        <v>0.19</v>
      </c>
      <c r="V1812">
        <v>1407.6017999999999</v>
      </c>
      <c r="W1812" t="s">
        <v>1829</v>
      </c>
    </row>
    <row r="1813" spans="1:23">
      <c r="A1813" s="27">
        <v>45726</v>
      </c>
      <c r="B1813" t="s">
        <v>1355</v>
      </c>
      <c r="C1813" t="s">
        <v>1618</v>
      </c>
      <c r="D1813" t="s">
        <v>3891</v>
      </c>
      <c r="E1813" t="s">
        <v>1544</v>
      </c>
      <c r="F1813" t="s">
        <v>3852</v>
      </c>
      <c r="G1813" t="s">
        <v>1645</v>
      </c>
      <c r="H1813" t="s">
        <v>1794</v>
      </c>
      <c r="I1813" t="s">
        <v>1795</v>
      </c>
      <c r="J1813" t="s">
        <v>1759</v>
      </c>
      <c r="K1813" t="s">
        <v>1796</v>
      </c>
      <c r="L1813" t="s">
        <v>1772</v>
      </c>
      <c r="M1813" t="s">
        <v>1356</v>
      </c>
      <c r="N1813">
        <v>47</v>
      </c>
      <c r="O1813" t="s">
        <v>16</v>
      </c>
      <c r="P1813" t="s">
        <v>31</v>
      </c>
      <c r="Q1813" t="s">
        <v>47</v>
      </c>
      <c r="R1813" t="s">
        <v>12</v>
      </c>
      <c r="S1813">
        <v>3</v>
      </c>
      <c r="T1813">
        <v>471.31</v>
      </c>
      <c r="U1813">
        <v>0</v>
      </c>
      <c r="V1813">
        <v>1413.93</v>
      </c>
      <c r="W1813" t="s">
        <v>1824</v>
      </c>
    </row>
    <row r="1814" spans="1:23">
      <c r="A1814" s="27">
        <v>45727</v>
      </c>
      <c r="B1814" t="s">
        <v>71</v>
      </c>
      <c r="C1814" t="s">
        <v>1676</v>
      </c>
      <c r="D1814" t="s">
        <v>3924</v>
      </c>
      <c r="E1814" t="s">
        <v>1558</v>
      </c>
      <c r="F1814" t="s">
        <v>3906</v>
      </c>
      <c r="G1814" t="s">
        <v>1615</v>
      </c>
      <c r="H1814" t="s">
        <v>1801</v>
      </c>
      <c r="I1814" t="s">
        <v>1802</v>
      </c>
      <c r="J1814" t="s">
        <v>1759</v>
      </c>
      <c r="K1814" t="s">
        <v>1803</v>
      </c>
      <c r="L1814" t="s">
        <v>1756</v>
      </c>
      <c r="M1814" t="s">
        <v>72</v>
      </c>
      <c r="N1814">
        <v>49</v>
      </c>
      <c r="O1814" t="s">
        <v>16</v>
      </c>
      <c r="P1814" t="s">
        <v>31</v>
      </c>
      <c r="Q1814" t="s">
        <v>171</v>
      </c>
      <c r="R1814" t="s">
        <v>12</v>
      </c>
      <c r="S1814">
        <v>3</v>
      </c>
      <c r="T1814">
        <v>543.44000000000005</v>
      </c>
      <c r="U1814">
        <v>0.13</v>
      </c>
      <c r="V1814">
        <v>1418.3784000000001</v>
      </c>
      <c r="W1814" t="s">
        <v>1826</v>
      </c>
    </row>
    <row r="1815" spans="1:23">
      <c r="A1815" s="27">
        <v>45728</v>
      </c>
      <c r="B1815" t="s">
        <v>301</v>
      </c>
      <c r="C1815" t="s">
        <v>1638</v>
      </c>
      <c r="D1815" t="s">
        <v>3903</v>
      </c>
      <c r="E1815" t="s">
        <v>1566</v>
      </c>
      <c r="F1815" t="s">
        <v>3887</v>
      </c>
      <c r="G1815" t="s">
        <v>1587</v>
      </c>
      <c r="H1815" t="s">
        <v>1786</v>
      </c>
      <c r="I1815" t="s">
        <v>1787</v>
      </c>
      <c r="J1815" t="s">
        <v>1763</v>
      </c>
      <c r="K1815" t="s">
        <v>1788</v>
      </c>
      <c r="L1815" t="s">
        <v>1756</v>
      </c>
      <c r="M1815" t="s">
        <v>302</v>
      </c>
      <c r="N1815">
        <v>48</v>
      </c>
      <c r="O1815" t="s">
        <v>16</v>
      </c>
      <c r="P1815" t="s">
        <v>31</v>
      </c>
      <c r="Q1815" t="s">
        <v>171</v>
      </c>
      <c r="R1815" t="s">
        <v>12</v>
      </c>
      <c r="S1815">
        <v>3</v>
      </c>
      <c r="T1815">
        <v>499.12</v>
      </c>
      <c r="U1815">
        <v>0.05</v>
      </c>
      <c r="V1815">
        <v>1422.492</v>
      </c>
      <c r="W1815" t="s">
        <v>1829</v>
      </c>
    </row>
    <row r="1816" spans="1:23">
      <c r="A1816" s="27">
        <v>45729</v>
      </c>
      <c r="B1816" t="s">
        <v>1492</v>
      </c>
      <c r="C1816" t="s">
        <v>1742</v>
      </c>
      <c r="D1816" t="s">
        <v>3958</v>
      </c>
      <c r="E1816" t="s">
        <v>1566</v>
      </c>
      <c r="F1816" t="s">
        <v>3887</v>
      </c>
      <c r="G1816" t="s">
        <v>1571</v>
      </c>
      <c r="H1816" t="s">
        <v>1789</v>
      </c>
      <c r="I1816" t="s">
        <v>1790</v>
      </c>
      <c r="J1816" t="s">
        <v>1754</v>
      </c>
      <c r="K1816" t="s">
        <v>1791</v>
      </c>
      <c r="L1816" t="s">
        <v>1772</v>
      </c>
      <c r="M1816" t="s">
        <v>1493</v>
      </c>
      <c r="N1816">
        <v>46</v>
      </c>
      <c r="O1816" t="s">
        <v>16</v>
      </c>
      <c r="P1816" t="s">
        <v>31</v>
      </c>
      <c r="Q1816" t="s">
        <v>70</v>
      </c>
      <c r="R1816" t="s">
        <v>12</v>
      </c>
      <c r="S1816">
        <v>3</v>
      </c>
      <c r="T1816">
        <v>679.38</v>
      </c>
      <c r="U1816">
        <v>0.3</v>
      </c>
      <c r="V1816">
        <v>1426.6980000000001</v>
      </c>
      <c r="W1816" t="s">
        <v>1829</v>
      </c>
    </row>
    <row r="1817" spans="1:23">
      <c r="A1817" s="27">
        <v>45730</v>
      </c>
      <c r="B1817" t="s">
        <v>1475</v>
      </c>
      <c r="C1817" t="s">
        <v>1746</v>
      </c>
      <c r="D1817" t="s">
        <v>3960</v>
      </c>
      <c r="E1817" t="s">
        <v>1544</v>
      </c>
      <c r="F1817" t="s">
        <v>3858</v>
      </c>
      <c r="G1817" t="s">
        <v>1639</v>
      </c>
      <c r="H1817" t="s">
        <v>1807</v>
      </c>
      <c r="I1817" t="s">
        <v>1808</v>
      </c>
      <c r="J1817" t="s">
        <v>1759</v>
      </c>
      <c r="K1817" t="s">
        <v>1809</v>
      </c>
      <c r="L1817" t="s">
        <v>1756</v>
      </c>
      <c r="M1817" t="s">
        <v>1476</v>
      </c>
      <c r="N1817">
        <v>40</v>
      </c>
      <c r="O1817" t="s">
        <v>9</v>
      </c>
      <c r="P1817" t="s">
        <v>31</v>
      </c>
      <c r="Q1817" t="s">
        <v>163</v>
      </c>
      <c r="R1817" t="s">
        <v>12</v>
      </c>
      <c r="S1817">
        <v>3</v>
      </c>
      <c r="T1817">
        <v>507.33</v>
      </c>
      <c r="U1817">
        <v>0.06</v>
      </c>
      <c r="V1817">
        <v>1430.6705999999999</v>
      </c>
      <c r="W1817" t="s">
        <v>1829</v>
      </c>
    </row>
    <row r="1818" spans="1:23">
      <c r="A1818" s="27">
        <v>45731</v>
      </c>
      <c r="B1818" t="s">
        <v>1377</v>
      </c>
      <c r="C1818" t="s">
        <v>1656</v>
      </c>
      <c r="D1818" t="s">
        <v>3914</v>
      </c>
      <c r="E1818" t="s">
        <v>1566</v>
      </c>
      <c r="F1818" t="s">
        <v>3848</v>
      </c>
      <c r="G1818" t="s">
        <v>1635</v>
      </c>
      <c r="H1818" t="s">
        <v>1810</v>
      </c>
      <c r="I1818" t="s">
        <v>1811</v>
      </c>
      <c r="J1818" t="s">
        <v>1754</v>
      </c>
      <c r="K1818" t="s">
        <v>1812</v>
      </c>
      <c r="L1818" t="s">
        <v>1756</v>
      </c>
      <c r="M1818" t="s">
        <v>1378</v>
      </c>
      <c r="N1818">
        <v>41</v>
      </c>
      <c r="O1818" t="s">
        <v>16</v>
      </c>
      <c r="P1818" t="s">
        <v>31</v>
      </c>
      <c r="Q1818" t="s">
        <v>113</v>
      </c>
      <c r="R1818" t="s">
        <v>12</v>
      </c>
      <c r="S1818">
        <v>2</v>
      </c>
      <c r="T1818">
        <v>810.81</v>
      </c>
      <c r="U1818">
        <v>0.11</v>
      </c>
      <c r="V1818">
        <v>1443.2418</v>
      </c>
      <c r="W1818" t="s">
        <v>1824</v>
      </c>
    </row>
    <row r="1819" spans="1:23">
      <c r="A1819" s="27">
        <v>45733</v>
      </c>
      <c r="B1819" t="s">
        <v>821</v>
      </c>
      <c r="C1819" t="s">
        <v>1662</v>
      </c>
      <c r="D1819" t="s">
        <v>3917</v>
      </c>
      <c r="E1819" t="s">
        <v>1566</v>
      </c>
      <c r="F1819" t="s">
        <v>3856</v>
      </c>
      <c r="G1819" t="s">
        <v>1721</v>
      </c>
      <c r="H1819" t="s">
        <v>1786</v>
      </c>
      <c r="I1819" t="s">
        <v>1787</v>
      </c>
      <c r="J1819" t="s">
        <v>1763</v>
      </c>
      <c r="K1819" t="s">
        <v>1788</v>
      </c>
      <c r="L1819" t="s">
        <v>1756</v>
      </c>
      <c r="M1819" t="s">
        <v>822</v>
      </c>
      <c r="N1819">
        <v>42</v>
      </c>
      <c r="O1819" t="s">
        <v>9</v>
      </c>
      <c r="P1819" t="s">
        <v>31</v>
      </c>
      <c r="Q1819" t="s">
        <v>171</v>
      </c>
      <c r="R1819" t="s">
        <v>12</v>
      </c>
      <c r="S1819">
        <v>4</v>
      </c>
      <c r="T1819">
        <v>488.56</v>
      </c>
      <c r="U1819">
        <v>0.26</v>
      </c>
      <c r="V1819">
        <v>1446.1376</v>
      </c>
      <c r="W1819" t="s">
        <v>1824</v>
      </c>
    </row>
    <row r="1820" spans="1:23">
      <c r="A1820" s="27">
        <v>45734</v>
      </c>
      <c r="B1820" t="s">
        <v>188</v>
      </c>
      <c r="C1820" t="s">
        <v>1638</v>
      </c>
      <c r="D1820" t="s">
        <v>3903</v>
      </c>
      <c r="E1820" t="s">
        <v>1566</v>
      </c>
      <c r="F1820" t="s">
        <v>3887</v>
      </c>
      <c r="G1820" t="s">
        <v>1625</v>
      </c>
      <c r="H1820" t="s">
        <v>1752</v>
      </c>
      <c r="I1820" t="s">
        <v>1753</v>
      </c>
      <c r="J1820" t="s">
        <v>1754</v>
      </c>
      <c r="K1820" t="s">
        <v>1755</v>
      </c>
      <c r="L1820" t="s">
        <v>1756</v>
      </c>
      <c r="M1820" t="s">
        <v>189</v>
      </c>
      <c r="N1820">
        <v>45</v>
      </c>
      <c r="O1820" t="s">
        <v>16</v>
      </c>
      <c r="P1820" t="s">
        <v>31</v>
      </c>
      <c r="Q1820" t="s">
        <v>317</v>
      </c>
      <c r="R1820" t="s">
        <v>12</v>
      </c>
      <c r="S1820">
        <v>2</v>
      </c>
      <c r="T1820">
        <v>905.47</v>
      </c>
      <c r="U1820">
        <v>0.2</v>
      </c>
      <c r="V1820">
        <v>1448.752</v>
      </c>
      <c r="W1820" t="s">
        <v>1824</v>
      </c>
    </row>
    <row r="1821" spans="1:23">
      <c r="A1821" s="27">
        <v>45735</v>
      </c>
      <c r="B1821" t="s">
        <v>1032</v>
      </c>
      <c r="C1821" t="s">
        <v>1588</v>
      </c>
      <c r="D1821" t="s">
        <v>3873</v>
      </c>
      <c r="E1821" t="s">
        <v>1566</v>
      </c>
      <c r="F1821" t="s">
        <v>3848</v>
      </c>
      <c r="G1821" t="s">
        <v>1661</v>
      </c>
      <c r="H1821" t="s">
        <v>1776</v>
      </c>
      <c r="I1821" t="s">
        <v>1777</v>
      </c>
      <c r="J1821" t="s">
        <v>1754</v>
      </c>
      <c r="K1821" t="s">
        <v>1778</v>
      </c>
      <c r="L1821" t="s">
        <v>1772</v>
      </c>
      <c r="M1821" t="s">
        <v>1033</v>
      </c>
      <c r="N1821">
        <v>46</v>
      </c>
      <c r="O1821" t="s">
        <v>9</v>
      </c>
      <c r="P1821" t="s">
        <v>31</v>
      </c>
      <c r="Q1821" t="s">
        <v>133</v>
      </c>
      <c r="R1821" t="s">
        <v>12</v>
      </c>
      <c r="S1821">
        <v>2</v>
      </c>
      <c r="T1821">
        <v>740.68</v>
      </c>
      <c r="U1821">
        <v>0.02</v>
      </c>
      <c r="V1821">
        <v>1451.7328</v>
      </c>
      <c r="W1821" t="s">
        <v>1829</v>
      </c>
    </row>
    <row r="1822" spans="1:23">
      <c r="A1822" s="27">
        <v>45737</v>
      </c>
      <c r="B1822" t="s">
        <v>1377</v>
      </c>
      <c r="C1822" t="s">
        <v>1718</v>
      </c>
      <c r="D1822" t="s">
        <v>3946</v>
      </c>
      <c r="E1822" t="s">
        <v>1547</v>
      </c>
      <c r="F1822" t="s">
        <v>3848</v>
      </c>
      <c r="G1822" t="s">
        <v>1583</v>
      </c>
      <c r="H1822" t="s">
        <v>1782</v>
      </c>
      <c r="I1822" t="s">
        <v>1783</v>
      </c>
      <c r="J1822" t="s">
        <v>1784</v>
      </c>
      <c r="K1822" t="s">
        <v>1785</v>
      </c>
      <c r="L1822" t="s">
        <v>1772</v>
      </c>
      <c r="M1822" t="s">
        <v>1378</v>
      </c>
      <c r="N1822">
        <v>41</v>
      </c>
      <c r="O1822" t="s">
        <v>16</v>
      </c>
      <c r="P1822" t="s">
        <v>31</v>
      </c>
      <c r="Q1822" t="s">
        <v>96</v>
      </c>
      <c r="R1822" t="s">
        <v>12</v>
      </c>
      <c r="S1822">
        <v>2</v>
      </c>
      <c r="T1822">
        <v>943.93</v>
      </c>
      <c r="U1822">
        <v>0.22</v>
      </c>
      <c r="V1822">
        <v>1472.5308</v>
      </c>
      <c r="W1822" t="s">
        <v>1824</v>
      </c>
    </row>
    <row r="1823" spans="1:23">
      <c r="A1823" s="27">
        <v>45738</v>
      </c>
      <c r="B1823" t="s">
        <v>1475</v>
      </c>
      <c r="C1823" t="s">
        <v>1696</v>
      </c>
      <c r="D1823" t="s">
        <v>3935</v>
      </c>
      <c r="E1823" t="s">
        <v>1563</v>
      </c>
      <c r="F1823" t="s">
        <v>3854</v>
      </c>
      <c r="G1823" t="s">
        <v>1727</v>
      </c>
      <c r="H1823" t="s">
        <v>1757</v>
      </c>
      <c r="I1823" t="s">
        <v>1758</v>
      </c>
      <c r="J1823" t="s">
        <v>1759</v>
      </c>
      <c r="K1823" t="s">
        <v>1760</v>
      </c>
      <c r="L1823" t="s">
        <v>1756</v>
      </c>
      <c r="M1823" t="s">
        <v>1476</v>
      </c>
      <c r="N1823">
        <v>40</v>
      </c>
      <c r="O1823" t="s">
        <v>9</v>
      </c>
      <c r="P1823" t="s">
        <v>31</v>
      </c>
      <c r="Q1823" t="s">
        <v>254</v>
      </c>
      <c r="R1823" t="s">
        <v>12</v>
      </c>
      <c r="S1823">
        <v>4</v>
      </c>
      <c r="T1823">
        <v>396.53</v>
      </c>
      <c r="U1823">
        <v>7.0000000000000007E-2</v>
      </c>
      <c r="V1823">
        <v>1475.0916</v>
      </c>
      <c r="W1823" t="s">
        <v>1829</v>
      </c>
    </row>
    <row r="1824" spans="1:23">
      <c r="A1824" s="27">
        <v>45739</v>
      </c>
      <c r="B1824" t="s">
        <v>896</v>
      </c>
      <c r="C1824" t="s">
        <v>1730</v>
      </c>
      <c r="D1824" t="s">
        <v>3952</v>
      </c>
      <c r="E1824" t="s">
        <v>1547</v>
      </c>
      <c r="F1824" t="s">
        <v>3894</v>
      </c>
      <c r="G1824" t="s">
        <v>1603</v>
      </c>
      <c r="H1824" t="s">
        <v>1786</v>
      </c>
      <c r="I1824" t="s">
        <v>1787</v>
      </c>
      <c r="J1824" t="s">
        <v>1763</v>
      </c>
      <c r="K1824" t="s">
        <v>1788</v>
      </c>
      <c r="L1824" t="s">
        <v>1756</v>
      </c>
      <c r="M1824" t="s">
        <v>897</v>
      </c>
      <c r="N1824">
        <v>46</v>
      </c>
      <c r="O1824" t="s">
        <v>16</v>
      </c>
      <c r="P1824" t="s">
        <v>31</v>
      </c>
      <c r="Q1824" t="s">
        <v>30</v>
      </c>
      <c r="R1824" t="s">
        <v>12</v>
      </c>
      <c r="S1824">
        <v>2</v>
      </c>
      <c r="T1824">
        <v>903.08</v>
      </c>
      <c r="U1824">
        <v>0.18</v>
      </c>
      <c r="V1824">
        <v>1481.0512000000001</v>
      </c>
      <c r="W1824" t="s">
        <v>1826</v>
      </c>
    </row>
    <row r="1825" spans="1:23">
      <c r="A1825" s="27">
        <v>45740</v>
      </c>
      <c r="B1825" t="s">
        <v>1527</v>
      </c>
      <c r="C1825" t="s">
        <v>1557</v>
      </c>
      <c r="D1825" t="s">
        <v>3849</v>
      </c>
      <c r="E1825" t="s">
        <v>1558</v>
      </c>
      <c r="F1825" t="s">
        <v>3850</v>
      </c>
      <c r="G1825" t="s">
        <v>1633</v>
      </c>
      <c r="H1825" t="s">
        <v>1804</v>
      </c>
      <c r="I1825" t="s">
        <v>1805</v>
      </c>
      <c r="J1825" t="s">
        <v>1784</v>
      </c>
      <c r="K1825" t="s">
        <v>1806</v>
      </c>
      <c r="L1825" t="s">
        <v>1756</v>
      </c>
      <c r="M1825" t="s">
        <v>1528</v>
      </c>
      <c r="N1825">
        <v>47</v>
      </c>
      <c r="O1825" t="s">
        <v>16</v>
      </c>
      <c r="P1825" t="s">
        <v>31</v>
      </c>
      <c r="Q1825" t="s">
        <v>194</v>
      </c>
      <c r="R1825" t="s">
        <v>12</v>
      </c>
      <c r="S1825">
        <v>2</v>
      </c>
      <c r="T1825">
        <v>824.34</v>
      </c>
      <c r="U1825">
        <v>0.1</v>
      </c>
      <c r="V1825">
        <v>1483.8119999999999</v>
      </c>
      <c r="W1825" t="s">
        <v>1829</v>
      </c>
    </row>
    <row r="1826" spans="1:23">
      <c r="A1826" s="27">
        <v>45740</v>
      </c>
      <c r="B1826" t="s">
        <v>669</v>
      </c>
      <c r="C1826" t="s">
        <v>1716</v>
      </c>
      <c r="D1826" t="s">
        <v>3945</v>
      </c>
      <c r="E1826" t="s">
        <v>1544</v>
      </c>
      <c r="F1826" t="s">
        <v>3929</v>
      </c>
      <c r="G1826" t="s">
        <v>1550</v>
      </c>
      <c r="H1826" t="s">
        <v>1769</v>
      </c>
      <c r="I1826" t="s">
        <v>1770</v>
      </c>
      <c r="J1826" t="s">
        <v>1763</v>
      </c>
      <c r="K1826" t="s">
        <v>1771</v>
      </c>
      <c r="L1826" t="s">
        <v>1772</v>
      </c>
      <c r="M1826" t="s">
        <v>670</v>
      </c>
      <c r="N1826">
        <v>44</v>
      </c>
      <c r="O1826" t="s">
        <v>16</v>
      </c>
      <c r="P1826" t="s">
        <v>31</v>
      </c>
      <c r="Q1826" t="s">
        <v>43</v>
      </c>
      <c r="R1826" t="s">
        <v>12</v>
      </c>
      <c r="S1826">
        <v>3</v>
      </c>
      <c r="T1826">
        <v>505.01</v>
      </c>
      <c r="U1826">
        <v>0.02</v>
      </c>
      <c r="V1826">
        <v>1484.7293999999999</v>
      </c>
      <c r="W1826" t="s">
        <v>1826</v>
      </c>
    </row>
    <row r="1827" spans="1:23">
      <c r="A1827" s="27">
        <v>45740</v>
      </c>
      <c r="B1827" t="s">
        <v>381</v>
      </c>
      <c r="C1827" t="s">
        <v>1551</v>
      </c>
      <c r="D1827" t="s">
        <v>3844</v>
      </c>
      <c r="E1827" t="s">
        <v>1547</v>
      </c>
      <c r="F1827" t="s">
        <v>3843</v>
      </c>
      <c r="G1827" t="s">
        <v>1643</v>
      </c>
      <c r="H1827" t="s">
        <v>1779</v>
      </c>
      <c r="I1827" t="s">
        <v>1780</v>
      </c>
      <c r="J1827" t="s">
        <v>1763</v>
      </c>
      <c r="K1827" t="s">
        <v>1781</v>
      </c>
      <c r="L1827" t="s">
        <v>1772</v>
      </c>
      <c r="M1827" t="s">
        <v>382</v>
      </c>
      <c r="N1827">
        <v>38</v>
      </c>
      <c r="O1827" t="s">
        <v>9</v>
      </c>
      <c r="P1827" t="s">
        <v>31</v>
      </c>
      <c r="Q1827" t="s">
        <v>133</v>
      </c>
      <c r="R1827" t="s">
        <v>12</v>
      </c>
      <c r="S1827">
        <v>3</v>
      </c>
      <c r="T1827">
        <v>604.66</v>
      </c>
      <c r="U1827">
        <v>0.18</v>
      </c>
      <c r="V1827">
        <v>1487.4636</v>
      </c>
      <c r="W1827" t="s">
        <v>1824</v>
      </c>
    </row>
    <row r="1828" spans="1:23">
      <c r="A1828" s="27">
        <v>45742</v>
      </c>
      <c r="B1828" t="s">
        <v>353</v>
      </c>
      <c r="C1828" t="s">
        <v>1616</v>
      </c>
      <c r="D1828" t="s">
        <v>3890</v>
      </c>
      <c r="E1828" t="s">
        <v>1563</v>
      </c>
      <c r="F1828" t="s">
        <v>3839</v>
      </c>
      <c r="G1828" t="s">
        <v>1705</v>
      </c>
      <c r="H1828" t="s">
        <v>1782</v>
      </c>
      <c r="I1828" t="s">
        <v>1783</v>
      </c>
      <c r="J1828" t="s">
        <v>1784</v>
      </c>
      <c r="K1828" t="s">
        <v>1785</v>
      </c>
      <c r="L1828" t="s">
        <v>1772</v>
      </c>
      <c r="M1828" t="s">
        <v>354</v>
      </c>
      <c r="N1828">
        <v>35</v>
      </c>
      <c r="O1828" t="s">
        <v>9</v>
      </c>
      <c r="P1828" t="s">
        <v>31</v>
      </c>
      <c r="Q1828" t="s">
        <v>47</v>
      </c>
      <c r="R1828" t="s">
        <v>12</v>
      </c>
      <c r="S1828">
        <v>3</v>
      </c>
      <c r="T1828">
        <v>570.12</v>
      </c>
      <c r="U1828">
        <v>0.12</v>
      </c>
      <c r="V1828">
        <v>1505.1168</v>
      </c>
      <c r="W1828" t="s">
        <v>1826</v>
      </c>
    </row>
    <row r="1829" spans="1:23">
      <c r="A1829" s="27">
        <v>45742</v>
      </c>
      <c r="B1829" t="s">
        <v>332</v>
      </c>
      <c r="C1829" t="s">
        <v>1698</v>
      </c>
      <c r="D1829" t="s">
        <v>3936</v>
      </c>
      <c r="E1829" t="s">
        <v>1547</v>
      </c>
      <c r="F1829" t="s">
        <v>3894</v>
      </c>
      <c r="G1829" t="s">
        <v>1635</v>
      </c>
      <c r="H1829" t="s">
        <v>1782</v>
      </c>
      <c r="I1829" t="s">
        <v>1783</v>
      </c>
      <c r="J1829" t="s">
        <v>1784</v>
      </c>
      <c r="K1829" t="s">
        <v>1785</v>
      </c>
      <c r="L1829" t="s">
        <v>1772</v>
      </c>
      <c r="M1829" t="s">
        <v>333</v>
      </c>
      <c r="N1829">
        <v>44</v>
      </c>
      <c r="O1829" t="s">
        <v>16</v>
      </c>
      <c r="P1829" t="s">
        <v>31</v>
      </c>
      <c r="Q1829" t="s">
        <v>58</v>
      </c>
      <c r="R1829" t="s">
        <v>12</v>
      </c>
      <c r="S1829">
        <v>4</v>
      </c>
      <c r="T1829">
        <v>488.72</v>
      </c>
      <c r="U1829">
        <v>0.23</v>
      </c>
      <c r="V1829">
        <v>1505.2575999999999</v>
      </c>
      <c r="W1829" t="s">
        <v>1829</v>
      </c>
    </row>
    <row r="1830" spans="1:23">
      <c r="A1830" s="27">
        <v>45744</v>
      </c>
      <c r="B1830" t="s">
        <v>211</v>
      </c>
      <c r="C1830" t="s">
        <v>1584</v>
      </c>
      <c r="D1830" t="s">
        <v>3870</v>
      </c>
      <c r="E1830" t="s">
        <v>1547</v>
      </c>
      <c r="F1830" t="s">
        <v>3846</v>
      </c>
      <c r="G1830" t="s">
        <v>1643</v>
      </c>
      <c r="H1830" t="s">
        <v>1794</v>
      </c>
      <c r="I1830" t="s">
        <v>1795</v>
      </c>
      <c r="J1830" t="s">
        <v>1759</v>
      </c>
      <c r="K1830" t="s">
        <v>1796</v>
      </c>
      <c r="L1830" t="s">
        <v>1772</v>
      </c>
      <c r="M1830" t="s">
        <v>212</v>
      </c>
      <c r="N1830">
        <v>49</v>
      </c>
      <c r="O1830" t="s">
        <v>16</v>
      </c>
      <c r="P1830" t="s">
        <v>31</v>
      </c>
      <c r="Q1830" t="s">
        <v>30</v>
      </c>
      <c r="R1830" t="s">
        <v>12</v>
      </c>
      <c r="S1830">
        <v>4</v>
      </c>
      <c r="T1830">
        <v>455.49</v>
      </c>
      <c r="U1830">
        <v>0.17</v>
      </c>
      <c r="V1830">
        <v>1512.2267999999999</v>
      </c>
      <c r="W1830" t="s">
        <v>1829</v>
      </c>
    </row>
    <row r="1831" spans="1:23">
      <c r="A1831" s="27">
        <v>45745</v>
      </c>
      <c r="B1831" t="s">
        <v>716</v>
      </c>
      <c r="C1831" t="s">
        <v>1714</v>
      </c>
      <c r="D1831" t="s">
        <v>3944</v>
      </c>
      <c r="E1831" t="s">
        <v>1558</v>
      </c>
      <c r="F1831" t="s">
        <v>3850</v>
      </c>
      <c r="G1831" t="s">
        <v>1591</v>
      </c>
      <c r="H1831" t="s">
        <v>1782</v>
      </c>
      <c r="I1831" t="s">
        <v>1783</v>
      </c>
      <c r="J1831" t="s">
        <v>1784</v>
      </c>
      <c r="K1831" t="s">
        <v>1785</v>
      </c>
      <c r="L1831" t="s">
        <v>1772</v>
      </c>
      <c r="M1831" t="s">
        <v>717</v>
      </c>
      <c r="N1831">
        <v>38</v>
      </c>
      <c r="O1831" t="s">
        <v>9</v>
      </c>
      <c r="P1831" t="s">
        <v>31</v>
      </c>
      <c r="Q1831" t="s">
        <v>18</v>
      </c>
      <c r="R1831" t="s">
        <v>12</v>
      </c>
      <c r="S1831">
        <v>2</v>
      </c>
      <c r="T1831">
        <v>900.55</v>
      </c>
      <c r="U1831">
        <v>0.16</v>
      </c>
      <c r="V1831">
        <v>1512.924</v>
      </c>
      <c r="W1831" t="s">
        <v>1824</v>
      </c>
    </row>
    <row r="1832" spans="1:23">
      <c r="A1832" s="27">
        <v>45745</v>
      </c>
      <c r="B1832" t="s">
        <v>470</v>
      </c>
      <c r="C1832" t="s">
        <v>1690</v>
      </c>
      <c r="D1832" t="s">
        <v>3932</v>
      </c>
      <c r="E1832" t="s">
        <v>1558</v>
      </c>
      <c r="F1832" t="s">
        <v>3861</v>
      </c>
      <c r="G1832" t="s">
        <v>1677</v>
      </c>
      <c r="H1832" t="s">
        <v>1804</v>
      </c>
      <c r="I1832" t="s">
        <v>1805</v>
      </c>
      <c r="J1832" t="s">
        <v>1784</v>
      </c>
      <c r="K1832" t="s">
        <v>1806</v>
      </c>
      <c r="L1832" t="s">
        <v>1756</v>
      </c>
      <c r="M1832" t="s">
        <v>471</v>
      </c>
      <c r="N1832">
        <v>43</v>
      </c>
      <c r="O1832" t="s">
        <v>9</v>
      </c>
      <c r="P1832" t="s">
        <v>31</v>
      </c>
      <c r="Q1832" t="s">
        <v>74</v>
      </c>
      <c r="R1832" t="s">
        <v>12</v>
      </c>
      <c r="S1832">
        <v>3</v>
      </c>
      <c r="T1832">
        <v>575.24</v>
      </c>
      <c r="U1832">
        <v>0.12</v>
      </c>
      <c r="V1832">
        <v>1518.6335999999999</v>
      </c>
      <c r="W1832" t="s">
        <v>1824</v>
      </c>
    </row>
    <row r="1833" spans="1:23">
      <c r="A1833" s="27">
        <v>45746</v>
      </c>
      <c r="B1833" t="s">
        <v>646</v>
      </c>
      <c r="C1833" t="s">
        <v>1686</v>
      </c>
      <c r="D1833" t="s">
        <v>3930</v>
      </c>
      <c r="E1833" t="s">
        <v>1547</v>
      </c>
      <c r="F1833" t="s">
        <v>3846</v>
      </c>
      <c r="G1833" t="s">
        <v>1629</v>
      </c>
      <c r="H1833" t="s">
        <v>1792</v>
      </c>
      <c r="I1833" t="s">
        <v>1793</v>
      </c>
      <c r="J1833" t="s">
        <v>1763</v>
      </c>
      <c r="K1833" t="s">
        <v>395</v>
      </c>
      <c r="L1833" t="s">
        <v>1772</v>
      </c>
      <c r="M1833" t="s">
        <v>647</v>
      </c>
      <c r="N1833">
        <v>45</v>
      </c>
      <c r="O1833" t="s">
        <v>16</v>
      </c>
      <c r="P1833" t="s">
        <v>31</v>
      </c>
      <c r="Q1833" t="s">
        <v>254</v>
      </c>
      <c r="R1833" t="s">
        <v>12</v>
      </c>
      <c r="S1833">
        <v>2</v>
      </c>
      <c r="T1833">
        <v>895.92</v>
      </c>
      <c r="U1833">
        <v>0.15</v>
      </c>
      <c r="V1833">
        <v>1523.0640000000001</v>
      </c>
      <c r="W1833" t="s">
        <v>1824</v>
      </c>
    </row>
    <row r="1834" spans="1:23">
      <c r="A1834" s="27">
        <v>45746</v>
      </c>
      <c r="B1834" t="s">
        <v>923</v>
      </c>
      <c r="C1834" t="s">
        <v>1734</v>
      </c>
      <c r="D1834" t="s">
        <v>3954</v>
      </c>
      <c r="E1834" t="s">
        <v>1563</v>
      </c>
      <c r="F1834" t="s">
        <v>3839</v>
      </c>
      <c r="G1834" t="s">
        <v>1597</v>
      </c>
      <c r="H1834" t="s">
        <v>1779</v>
      </c>
      <c r="I1834" t="s">
        <v>1780</v>
      </c>
      <c r="J1834" t="s">
        <v>1763</v>
      </c>
      <c r="K1834" t="s">
        <v>1781</v>
      </c>
      <c r="L1834" t="s">
        <v>1772</v>
      </c>
      <c r="M1834" t="s">
        <v>924</v>
      </c>
      <c r="N1834">
        <v>40</v>
      </c>
      <c r="O1834" t="s">
        <v>16</v>
      </c>
      <c r="P1834" t="s">
        <v>31</v>
      </c>
      <c r="Q1834" t="s">
        <v>328</v>
      </c>
      <c r="R1834" t="s">
        <v>12</v>
      </c>
      <c r="S1834">
        <v>2</v>
      </c>
      <c r="T1834">
        <v>846.18</v>
      </c>
      <c r="U1834">
        <v>0.1</v>
      </c>
      <c r="V1834">
        <v>1523.124</v>
      </c>
      <c r="W1834" t="s">
        <v>1826</v>
      </c>
    </row>
    <row r="1835" spans="1:23">
      <c r="A1835" s="27">
        <v>45749</v>
      </c>
      <c r="B1835" t="s">
        <v>702</v>
      </c>
      <c r="C1835" t="s">
        <v>1592</v>
      </c>
      <c r="D1835" t="s">
        <v>3876</v>
      </c>
      <c r="E1835" t="s">
        <v>1566</v>
      </c>
      <c r="F1835" t="s">
        <v>3872</v>
      </c>
      <c r="G1835" t="s">
        <v>1683</v>
      </c>
      <c r="H1835" t="s">
        <v>1813</v>
      </c>
      <c r="I1835" t="s">
        <v>1814</v>
      </c>
      <c r="J1835" t="s">
        <v>1754</v>
      </c>
      <c r="K1835" t="s">
        <v>1815</v>
      </c>
      <c r="L1835" t="s">
        <v>1772</v>
      </c>
      <c r="M1835" t="s">
        <v>703</v>
      </c>
      <c r="N1835">
        <v>44</v>
      </c>
      <c r="O1835" t="s">
        <v>9</v>
      </c>
      <c r="P1835" t="s">
        <v>31</v>
      </c>
      <c r="Q1835" t="s">
        <v>217</v>
      </c>
      <c r="R1835" t="s">
        <v>12</v>
      </c>
      <c r="S1835">
        <v>2</v>
      </c>
      <c r="T1835">
        <v>873.1</v>
      </c>
      <c r="U1835">
        <v>0.12</v>
      </c>
      <c r="V1835">
        <v>1536.6559999999999</v>
      </c>
      <c r="W1835" t="s">
        <v>1829</v>
      </c>
    </row>
    <row r="1836" spans="1:23">
      <c r="A1836" s="27">
        <v>45750</v>
      </c>
      <c r="B1836" t="s">
        <v>1053</v>
      </c>
      <c r="C1836" t="s">
        <v>1606</v>
      </c>
      <c r="D1836" t="s">
        <v>3884</v>
      </c>
      <c r="E1836" t="s">
        <v>1544</v>
      </c>
      <c r="F1836" t="s">
        <v>3864</v>
      </c>
      <c r="G1836" t="s">
        <v>1687</v>
      </c>
      <c r="H1836" t="s">
        <v>1786</v>
      </c>
      <c r="I1836" t="s">
        <v>1787</v>
      </c>
      <c r="J1836" t="s">
        <v>1763</v>
      </c>
      <c r="K1836" t="s">
        <v>1788</v>
      </c>
      <c r="L1836" t="s">
        <v>1756</v>
      </c>
      <c r="M1836" t="s">
        <v>1054</v>
      </c>
      <c r="N1836">
        <v>37</v>
      </c>
      <c r="O1836" t="s">
        <v>9</v>
      </c>
      <c r="P1836" t="s">
        <v>31</v>
      </c>
      <c r="Q1836" t="s">
        <v>184</v>
      </c>
      <c r="R1836" t="s">
        <v>12</v>
      </c>
      <c r="S1836">
        <v>2</v>
      </c>
      <c r="T1836">
        <v>915.15</v>
      </c>
      <c r="U1836">
        <v>0.16</v>
      </c>
      <c r="V1836">
        <v>1537.452</v>
      </c>
      <c r="W1836" t="s">
        <v>1824</v>
      </c>
    </row>
    <row r="1837" spans="1:23">
      <c r="A1837" s="27">
        <v>45751</v>
      </c>
      <c r="B1837" t="s">
        <v>890</v>
      </c>
      <c r="C1837" t="s">
        <v>1716</v>
      </c>
      <c r="D1837" t="s">
        <v>3945</v>
      </c>
      <c r="E1837" t="s">
        <v>1544</v>
      </c>
      <c r="F1837" t="s">
        <v>3929</v>
      </c>
      <c r="G1837" t="s">
        <v>1609</v>
      </c>
      <c r="H1837" t="s">
        <v>1797</v>
      </c>
      <c r="I1837" t="s">
        <v>1798</v>
      </c>
      <c r="J1837" t="s">
        <v>1754</v>
      </c>
      <c r="K1837" t="s">
        <v>129</v>
      </c>
      <c r="L1837" t="s">
        <v>1756</v>
      </c>
      <c r="M1837" t="s">
        <v>891</v>
      </c>
      <c r="N1837">
        <v>48</v>
      </c>
      <c r="O1837" t="s">
        <v>9</v>
      </c>
      <c r="P1837" t="s">
        <v>31</v>
      </c>
      <c r="Q1837" t="s">
        <v>267</v>
      </c>
      <c r="R1837" t="s">
        <v>12</v>
      </c>
      <c r="S1837">
        <v>2</v>
      </c>
      <c r="T1837">
        <v>905.26</v>
      </c>
      <c r="U1837">
        <v>0.15</v>
      </c>
      <c r="V1837">
        <v>1538.942</v>
      </c>
      <c r="W1837" t="s">
        <v>1824</v>
      </c>
    </row>
    <row r="1838" spans="1:23">
      <c r="A1838" s="27">
        <v>45752</v>
      </c>
      <c r="B1838" t="s">
        <v>1157</v>
      </c>
      <c r="C1838" t="s">
        <v>1696</v>
      </c>
      <c r="D1838" t="s">
        <v>3935</v>
      </c>
      <c r="E1838" t="s">
        <v>1563</v>
      </c>
      <c r="F1838" t="s">
        <v>3854</v>
      </c>
      <c r="G1838" t="s">
        <v>1573</v>
      </c>
      <c r="H1838" t="s">
        <v>1810</v>
      </c>
      <c r="I1838" t="s">
        <v>1811</v>
      </c>
      <c r="J1838" t="s">
        <v>1754</v>
      </c>
      <c r="K1838" t="s">
        <v>1812</v>
      </c>
      <c r="L1838" t="s">
        <v>1756</v>
      </c>
      <c r="M1838" t="s">
        <v>1158</v>
      </c>
      <c r="N1838">
        <v>45</v>
      </c>
      <c r="O1838" t="s">
        <v>9</v>
      </c>
      <c r="P1838" t="s">
        <v>31</v>
      </c>
      <c r="Q1838" t="s">
        <v>58</v>
      </c>
      <c r="R1838" t="s">
        <v>12</v>
      </c>
      <c r="S1838">
        <v>4</v>
      </c>
      <c r="T1838">
        <v>475.98</v>
      </c>
      <c r="U1838">
        <v>0.19</v>
      </c>
      <c r="V1838">
        <v>1542.1751999999999</v>
      </c>
      <c r="W1838" t="s">
        <v>1829</v>
      </c>
    </row>
    <row r="1839" spans="1:23">
      <c r="A1839" s="27">
        <v>45752</v>
      </c>
      <c r="B1839" t="s">
        <v>1475</v>
      </c>
      <c r="C1839" t="s">
        <v>1592</v>
      </c>
      <c r="D1839" t="s">
        <v>3876</v>
      </c>
      <c r="E1839" t="s">
        <v>1566</v>
      </c>
      <c r="F1839" t="s">
        <v>3872</v>
      </c>
      <c r="G1839" t="s">
        <v>1663</v>
      </c>
      <c r="H1839" t="s">
        <v>1794</v>
      </c>
      <c r="I1839" t="s">
        <v>1795</v>
      </c>
      <c r="J1839" t="s">
        <v>1759</v>
      </c>
      <c r="K1839" t="s">
        <v>1796</v>
      </c>
      <c r="L1839" t="s">
        <v>1772</v>
      </c>
      <c r="M1839" t="s">
        <v>1476</v>
      </c>
      <c r="N1839">
        <v>40</v>
      </c>
      <c r="O1839" t="s">
        <v>9</v>
      </c>
      <c r="P1839" t="s">
        <v>31</v>
      </c>
      <c r="Q1839" t="s">
        <v>324</v>
      </c>
      <c r="R1839" t="s">
        <v>12</v>
      </c>
      <c r="S1839">
        <v>4</v>
      </c>
      <c r="T1839">
        <v>411.68</v>
      </c>
      <c r="U1839">
        <v>0.06</v>
      </c>
      <c r="V1839">
        <v>1547.9168</v>
      </c>
      <c r="W1839" t="s">
        <v>1824</v>
      </c>
    </row>
    <row r="1840" spans="1:23">
      <c r="A1840" s="27">
        <v>45754</v>
      </c>
      <c r="B1840" t="s">
        <v>711</v>
      </c>
      <c r="C1840" t="s">
        <v>1740</v>
      </c>
      <c r="D1840" t="s">
        <v>3957</v>
      </c>
      <c r="E1840" t="s">
        <v>1547</v>
      </c>
      <c r="F1840" t="s">
        <v>3843</v>
      </c>
      <c r="G1840" t="s">
        <v>1631</v>
      </c>
      <c r="H1840" t="s">
        <v>1810</v>
      </c>
      <c r="I1840" t="s">
        <v>1811</v>
      </c>
      <c r="J1840" t="s">
        <v>1754</v>
      </c>
      <c r="K1840" t="s">
        <v>1812</v>
      </c>
      <c r="L1840" t="s">
        <v>1756</v>
      </c>
      <c r="M1840" t="s">
        <v>712</v>
      </c>
      <c r="N1840">
        <v>47</v>
      </c>
      <c r="O1840" t="s">
        <v>16</v>
      </c>
      <c r="P1840" t="s">
        <v>31</v>
      </c>
      <c r="Q1840" t="s">
        <v>81</v>
      </c>
      <c r="R1840" t="s">
        <v>12</v>
      </c>
      <c r="S1840">
        <v>2</v>
      </c>
      <c r="T1840">
        <v>891.13</v>
      </c>
      <c r="U1840">
        <v>0.13</v>
      </c>
      <c r="V1840">
        <v>1550.5662</v>
      </c>
      <c r="W1840" t="s">
        <v>1829</v>
      </c>
    </row>
    <row r="1841" spans="1:23">
      <c r="A1841" s="27">
        <v>45755</v>
      </c>
      <c r="B1841" t="s">
        <v>214</v>
      </c>
      <c r="C1841" t="s">
        <v>1602</v>
      </c>
      <c r="D1841" t="s">
        <v>3882</v>
      </c>
      <c r="E1841" t="s">
        <v>1544</v>
      </c>
      <c r="F1841" t="s">
        <v>3864</v>
      </c>
      <c r="G1841" t="s">
        <v>1617</v>
      </c>
      <c r="H1841" t="s">
        <v>1799</v>
      </c>
      <c r="I1841" t="s">
        <v>1800</v>
      </c>
      <c r="J1841" t="s">
        <v>1763</v>
      </c>
      <c r="K1841" t="s">
        <v>207</v>
      </c>
      <c r="L1841" t="s">
        <v>1765</v>
      </c>
      <c r="M1841" t="s">
        <v>215</v>
      </c>
      <c r="N1841">
        <v>43</v>
      </c>
      <c r="O1841" t="s">
        <v>16</v>
      </c>
      <c r="P1841" t="s">
        <v>31</v>
      </c>
      <c r="Q1841" t="s">
        <v>267</v>
      </c>
      <c r="R1841" t="s">
        <v>12</v>
      </c>
      <c r="S1841">
        <v>3</v>
      </c>
      <c r="T1841">
        <v>672.98</v>
      </c>
      <c r="U1841">
        <v>0.23</v>
      </c>
      <c r="V1841">
        <v>1554.5838000000001</v>
      </c>
      <c r="W1841" t="s">
        <v>1824</v>
      </c>
    </row>
    <row r="1842" spans="1:23">
      <c r="A1842" s="27">
        <v>45755</v>
      </c>
      <c r="B1842" t="s">
        <v>1452</v>
      </c>
      <c r="C1842" t="s">
        <v>1656</v>
      </c>
      <c r="D1842" t="s">
        <v>3914</v>
      </c>
      <c r="E1842" t="s">
        <v>1566</v>
      </c>
      <c r="F1842" t="s">
        <v>3848</v>
      </c>
      <c r="G1842" t="s">
        <v>1735</v>
      </c>
      <c r="H1842" t="s">
        <v>1766</v>
      </c>
      <c r="I1842" t="s">
        <v>1767</v>
      </c>
      <c r="J1842" t="s">
        <v>1759</v>
      </c>
      <c r="K1842" t="s">
        <v>1768</v>
      </c>
      <c r="L1842" t="s">
        <v>1765</v>
      </c>
      <c r="M1842" t="s">
        <v>1453</v>
      </c>
      <c r="N1842">
        <v>42</v>
      </c>
      <c r="O1842" t="s">
        <v>9</v>
      </c>
      <c r="P1842" t="s">
        <v>31</v>
      </c>
      <c r="Q1842" t="s">
        <v>96</v>
      </c>
      <c r="R1842" t="s">
        <v>12</v>
      </c>
      <c r="S1842">
        <v>3</v>
      </c>
      <c r="T1842">
        <v>582.57000000000005</v>
      </c>
      <c r="U1842">
        <v>0.11</v>
      </c>
      <c r="V1842">
        <v>1555.4619</v>
      </c>
      <c r="W1842" t="s">
        <v>1824</v>
      </c>
    </row>
    <row r="1843" spans="1:23">
      <c r="A1843" s="27">
        <v>45756</v>
      </c>
      <c r="B1843" t="s">
        <v>619</v>
      </c>
      <c r="C1843" t="s">
        <v>1656</v>
      </c>
      <c r="D1843" t="s">
        <v>3914</v>
      </c>
      <c r="E1843" t="s">
        <v>1566</v>
      </c>
      <c r="F1843" t="s">
        <v>3848</v>
      </c>
      <c r="G1843" t="s">
        <v>1655</v>
      </c>
      <c r="H1843" t="s">
        <v>1807</v>
      </c>
      <c r="I1843" t="s">
        <v>1808</v>
      </c>
      <c r="J1843" t="s">
        <v>1759</v>
      </c>
      <c r="K1843" t="s">
        <v>1809</v>
      </c>
      <c r="L1843" t="s">
        <v>1756</v>
      </c>
      <c r="M1843" t="s">
        <v>620</v>
      </c>
      <c r="N1843">
        <v>42</v>
      </c>
      <c r="O1843" t="s">
        <v>9</v>
      </c>
      <c r="P1843" t="s">
        <v>31</v>
      </c>
      <c r="Q1843" t="s">
        <v>287</v>
      </c>
      <c r="R1843" t="s">
        <v>12</v>
      </c>
      <c r="S1843">
        <v>3</v>
      </c>
      <c r="T1843">
        <v>683.74</v>
      </c>
      <c r="U1843">
        <v>0.24</v>
      </c>
      <c r="V1843">
        <v>1558.9272000000001</v>
      </c>
      <c r="W1843" t="s">
        <v>1826</v>
      </c>
    </row>
    <row r="1844" spans="1:23">
      <c r="A1844" s="27">
        <v>45758</v>
      </c>
      <c r="B1844" t="s">
        <v>711</v>
      </c>
      <c r="C1844" t="s">
        <v>1730</v>
      </c>
      <c r="D1844" t="s">
        <v>3952</v>
      </c>
      <c r="E1844" t="s">
        <v>1547</v>
      </c>
      <c r="F1844" t="s">
        <v>3894</v>
      </c>
      <c r="G1844" t="s">
        <v>1587</v>
      </c>
      <c r="H1844" t="s">
        <v>1752</v>
      </c>
      <c r="I1844" t="s">
        <v>1753</v>
      </c>
      <c r="J1844" t="s">
        <v>1754</v>
      </c>
      <c r="K1844" t="s">
        <v>1755</v>
      </c>
      <c r="L1844" t="s">
        <v>1756</v>
      </c>
      <c r="M1844" t="s">
        <v>712</v>
      </c>
      <c r="N1844">
        <v>47</v>
      </c>
      <c r="O1844" t="s">
        <v>16</v>
      </c>
      <c r="P1844" t="s">
        <v>31</v>
      </c>
      <c r="Q1844" t="s">
        <v>287</v>
      </c>
      <c r="R1844" t="s">
        <v>12</v>
      </c>
      <c r="S1844">
        <v>2</v>
      </c>
      <c r="T1844">
        <v>844.31</v>
      </c>
      <c r="U1844">
        <v>7.0000000000000007E-2</v>
      </c>
      <c r="V1844">
        <v>1570.4166</v>
      </c>
      <c r="W1844" t="s">
        <v>1829</v>
      </c>
    </row>
    <row r="1845" spans="1:23">
      <c r="A1845" s="27">
        <v>45758</v>
      </c>
      <c r="B1845" t="s">
        <v>1157</v>
      </c>
      <c r="C1845" t="s">
        <v>1678</v>
      </c>
      <c r="D1845" t="s">
        <v>3925</v>
      </c>
      <c r="E1845" t="s">
        <v>1566</v>
      </c>
      <c r="F1845" t="s">
        <v>3856</v>
      </c>
      <c r="G1845" t="s">
        <v>1550</v>
      </c>
      <c r="H1845" t="s">
        <v>1807</v>
      </c>
      <c r="I1845" t="s">
        <v>1808</v>
      </c>
      <c r="J1845" t="s">
        <v>1759</v>
      </c>
      <c r="K1845" t="s">
        <v>1809</v>
      </c>
      <c r="L1845" t="s">
        <v>1756</v>
      </c>
      <c r="M1845" t="s">
        <v>1158</v>
      </c>
      <c r="N1845">
        <v>45</v>
      </c>
      <c r="O1845" t="s">
        <v>9</v>
      </c>
      <c r="P1845" t="s">
        <v>31</v>
      </c>
      <c r="Q1845" t="s">
        <v>18</v>
      </c>
      <c r="R1845" t="s">
        <v>12</v>
      </c>
      <c r="S1845">
        <v>3</v>
      </c>
      <c r="T1845">
        <v>681.58</v>
      </c>
      <c r="U1845">
        <v>0.23</v>
      </c>
      <c r="V1845">
        <v>1574.4498000000001</v>
      </c>
      <c r="W1845" t="s">
        <v>1829</v>
      </c>
    </row>
    <row r="1846" spans="1:23">
      <c r="A1846" s="27">
        <v>45761</v>
      </c>
      <c r="B1846" t="s">
        <v>1504</v>
      </c>
      <c r="C1846" t="s">
        <v>1732</v>
      </c>
      <c r="D1846" t="s">
        <v>3953</v>
      </c>
      <c r="E1846" t="s">
        <v>1544</v>
      </c>
      <c r="F1846" t="s">
        <v>3866</v>
      </c>
      <c r="G1846" t="s">
        <v>1715</v>
      </c>
      <c r="H1846" t="s">
        <v>1757</v>
      </c>
      <c r="I1846" t="s">
        <v>1758</v>
      </c>
      <c r="J1846" t="s">
        <v>1759</v>
      </c>
      <c r="K1846" t="s">
        <v>1760</v>
      </c>
      <c r="L1846" t="s">
        <v>1756</v>
      </c>
      <c r="M1846" t="s">
        <v>1505</v>
      </c>
      <c r="N1846">
        <v>42</v>
      </c>
      <c r="O1846" t="s">
        <v>16</v>
      </c>
      <c r="P1846" t="s">
        <v>31</v>
      </c>
      <c r="Q1846" t="s">
        <v>70</v>
      </c>
      <c r="R1846" t="s">
        <v>12</v>
      </c>
      <c r="S1846">
        <v>2</v>
      </c>
      <c r="T1846">
        <v>954.1</v>
      </c>
      <c r="U1846">
        <v>0.17</v>
      </c>
      <c r="V1846">
        <v>1583.806</v>
      </c>
      <c r="W1846" t="s">
        <v>1824</v>
      </c>
    </row>
    <row r="1847" spans="1:23">
      <c r="A1847" s="27">
        <v>45763</v>
      </c>
      <c r="B1847" t="s">
        <v>1032</v>
      </c>
      <c r="C1847" t="s">
        <v>1720</v>
      </c>
      <c r="D1847" t="s">
        <v>3947</v>
      </c>
      <c r="E1847" t="s">
        <v>1544</v>
      </c>
      <c r="F1847" t="s">
        <v>3858</v>
      </c>
      <c r="G1847" t="s">
        <v>1619</v>
      </c>
      <c r="H1847" t="s">
        <v>1804</v>
      </c>
      <c r="I1847" t="s">
        <v>1805</v>
      </c>
      <c r="J1847" t="s">
        <v>1784</v>
      </c>
      <c r="K1847" t="s">
        <v>1806</v>
      </c>
      <c r="L1847" t="s">
        <v>1756</v>
      </c>
      <c r="M1847" t="s">
        <v>1033</v>
      </c>
      <c r="N1847">
        <v>46</v>
      </c>
      <c r="O1847" t="s">
        <v>9</v>
      </c>
      <c r="P1847" t="s">
        <v>31</v>
      </c>
      <c r="Q1847" t="s">
        <v>51</v>
      </c>
      <c r="R1847" t="s">
        <v>12</v>
      </c>
      <c r="S1847">
        <v>3</v>
      </c>
      <c r="T1847">
        <v>738.47</v>
      </c>
      <c r="U1847">
        <v>0.28000000000000003</v>
      </c>
      <c r="V1847">
        <v>1595.0952</v>
      </c>
      <c r="W1847" t="s">
        <v>1829</v>
      </c>
    </row>
    <row r="1848" spans="1:23">
      <c r="A1848" s="27">
        <v>45763</v>
      </c>
      <c r="B1848" t="s">
        <v>338</v>
      </c>
      <c r="C1848" t="s">
        <v>1682</v>
      </c>
      <c r="D1848" t="s">
        <v>3927</v>
      </c>
      <c r="E1848" t="s">
        <v>1563</v>
      </c>
      <c r="F1848" t="s">
        <v>3848</v>
      </c>
      <c r="G1848" t="s">
        <v>1603</v>
      </c>
      <c r="H1848" t="s">
        <v>1776</v>
      </c>
      <c r="I1848" t="s">
        <v>1777</v>
      </c>
      <c r="J1848" t="s">
        <v>1754</v>
      </c>
      <c r="K1848" t="s">
        <v>1778</v>
      </c>
      <c r="L1848" t="s">
        <v>1772</v>
      </c>
      <c r="M1848" t="s">
        <v>339</v>
      </c>
      <c r="N1848">
        <v>43</v>
      </c>
      <c r="O1848" t="s">
        <v>16</v>
      </c>
      <c r="P1848" t="s">
        <v>31</v>
      </c>
      <c r="Q1848" t="s">
        <v>267</v>
      </c>
      <c r="R1848" t="s">
        <v>12</v>
      </c>
      <c r="S1848">
        <v>2</v>
      </c>
      <c r="T1848">
        <v>849.8</v>
      </c>
      <c r="U1848">
        <v>0.06</v>
      </c>
      <c r="V1848">
        <v>1597.624</v>
      </c>
      <c r="W1848" t="s">
        <v>1826</v>
      </c>
    </row>
    <row r="1849" spans="1:23">
      <c r="A1849" s="27">
        <v>45764</v>
      </c>
      <c r="B1849" t="s">
        <v>857</v>
      </c>
      <c r="C1849" t="s">
        <v>1586</v>
      </c>
      <c r="D1849" t="s">
        <v>3871</v>
      </c>
      <c r="E1849" t="s">
        <v>1566</v>
      </c>
      <c r="F1849" t="s">
        <v>3872</v>
      </c>
      <c r="G1849" t="s">
        <v>1633</v>
      </c>
      <c r="H1849" t="s">
        <v>1810</v>
      </c>
      <c r="I1849" t="s">
        <v>1811</v>
      </c>
      <c r="J1849" t="s">
        <v>1754</v>
      </c>
      <c r="K1849" t="s">
        <v>1812</v>
      </c>
      <c r="L1849" t="s">
        <v>1756</v>
      </c>
      <c r="M1849" t="s">
        <v>858</v>
      </c>
      <c r="N1849">
        <v>45</v>
      </c>
      <c r="O1849" t="s">
        <v>16</v>
      </c>
      <c r="P1849" t="s">
        <v>31</v>
      </c>
      <c r="Q1849" t="s">
        <v>317</v>
      </c>
      <c r="R1849" t="s">
        <v>12</v>
      </c>
      <c r="S1849">
        <v>3</v>
      </c>
      <c r="T1849">
        <v>551.72</v>
      </c>
      <c r="U1849">
        <v>0.03</v>
      </c>
      <c r="V1849">
        <v>1605.5052000000001</v>
      </c>
      <c r="W1849" t="s">
        <v>1824</v>
      </c>
    </row>
    <row r="1850" spans="1:23">
      <c r="A1850" s="27">
        <v>45764</v>
      </c>
      <c r="B1850" t="s">
        <v>490</v>
      </c>
      <c r="C1850" t="s">
        <v>1644</v>
      </c>
      <c r="D1850" t="s">
        <v>3907</v>
      </c>
      <c r="E1850" t="s">
        <v>1563</v>
      </c>
      <c r="F1850" t="s">
        <v>3848</v>
      </c>
      <c r="G1850" t="s">
        <v>1671</v>
      </c>
      <c r="H1850" t="s">
        <v>1797</v>
      </c>
      <c r="I1850" t="s">
        <v>1798</v>
      </c>
      <c r="J1850" t="s">
        <v>1754</v>
      </c>
      <c r="K1850" t="s">
        <v>129</v>
      </c>
      <c r="L1850" t="s">
        <v>1756</v>
      </c>
      <c r="M1850" t="s">
        <v>491</v>
      </c>
      <c r="N1850">
        <v>46</v>
      </c>
      <c r="O1850" t="s">
        <v>9</v>
      </c>
      <c r="P1850" t="s">
        <v>31</v>
      </c>
      <c r="Q1850" t="s">
        <v>30</v>
      </c>
      <c r="R1850" t="s">
        <v>12</v>
      </c>
      <c r="S1850">
        <v>3</v>
      </c>
      <c r="T1850">
        <v>566.16</v>
      </c>
      <c r="U1850">
        <v>0.05</v>
      </c>
      <c r="V1850">
        <v>1613.556</v>
      </c>
      <c r="W1850" t="s">
        <v>1826</v>
      </c>
    </row>
    <row r="1851" spans="1:23">
      <c r="A1851" s="27">
        <v>45769</v>
      </c>
      <c r="B1851" t="s">
        <v>264</v>
      </c>
      <c r="C1851" t="s">
        <v>1600</v>
      </c>
      <c r="D1851" t="s">
        <v>3881</v>
      </c>
      <c r="E1851" t="s">
        <v>1563</v>
      </c>
      <c r="F1851" t="s">
        <v>3854</v>
      </c>
      <c r="G1851" t="s">
        <v>1599</v>
      </c>
      <c r="H1851" t="s">
        <v>1813</v>
      </c>
      <c r="I1851" t="s">
        <v>1814</v>
      </c>
      <c r="J1851" t="s">
        <v>1754</v>
      </c>
      <c r="K1851" t="s">
        <v>1815</v>
      </c>
      <c r="L1851" t="s">
        <v>1772</v>
      </c>
      <c r="M1851" t="s">
        <v>265</v>
      </c>
      <c r="N1851">
        <v>39</v>
      </c>
      <c r="O1851" t="s">
        <v>16</v>
      </c>
      <c r="P1851" t="s">
        <v>31</v>
      </c>
      <c r="Q1851" t="s">
        <v>291</v>
      </c>
      <c r="R1851" t="s">
        <v>12</v>
      </c>
      <c r="S1851">
        <v>2</v>
      </c>
      <c r="T1851">
        <v>873.86</v>
      </c>
      <c r="U1851">
        <v>7.0000000000000007E-2</v>
      </c>
      <c r="V1851">
        <v>1625.3796</v>
      </c>
      <c r="W1851" t="s">
        <v>1824</v>
      </c>
    </row>
    <row r="1852" spans="1:23">
      <c r="A1852" s="27">
        <v>45770</v>
      </c>
      <c r="B1852" t="s">
        <v>347</v>
      </c>
      <c r="C1852" t="s">
        <v>1740</v>
      </c>
      <c r="D1852" t="s">
        <v>3957</v>
      </c>
      <c r="E1852" t="s">
        <v>1547</v>
      </c>
      <c r="F1852" t="s">
        <v>3843</v>
      </c>
      <c r="G1852" t="s">
        <v>1703</v>
      </c>
      <c r="H1852" t="s">
        <v>1761</v>
      </c>
      <c r="I1852" t="s">
        <v>1762</v>
      </c>
      <c r="J1852" t="s">
        <v>1763</v>
      </c>
      <c r="K1852" t="s">
        <v>1764</v>
      </c>
      <c r="L1852" t="s">
        <v>1765</v>
      </c>
      <c r="M1852" t="s">
        <v>348</v>
      </c>
      <c r="N1852">
        <v>36</v>
      </c>
      <c r="O1852" t="s">
        <v>9</v>
      </c>
      <c r="P1852" t="s">
        <v>31</v>
      </c>
      <c r="Q1852" t="s">
        <v>133</v>
      </c>
      <c r="R1852" t="s">
        <v>12</v>
      </c>
      <c r="S1852">
        <v>3</v>
      </c>
      <c r="T1852">
        <v>583.52</v>
      </c>
      <c r="U1852">
        <v>7.0000000000000007E-2</v>
      </c>
      <c r="V1852">
        <v>1628.0208</v>
      </c>
      <c r="W1852" t="s">
        <v>1824</v>
      </c>
    </row>
    <row r="1853" spans="1:23">
      <c r="A1853" s="27">
        <v>45772</v>
      </c>
      <c r="B1853" t="s">
        <v>1395</v>
      </c>
      <c r="C1853" t="s">
        <v>1698</v>
      </c>
      <c r="D1853" t="s">
        <v>3936</v>
      </c>
      <c r="E1853" t="s">
        <v>1547</v>
      </c>
      <c r="F1853" t="s">
        <v>3894</v>
      </c>
      <c r="G1853" t="s">
        <v>1554</v>
      </c>
      <c r="H1853" t="s">
        <v>1810</v>
      </c>
      <c r="I1853" t="s">
        <v>1811</v>
      </c>
      <c r="J1853" t="s">
        <v>1754</v>
      </c>
      <c r="K1853" t="s">
        <v>1812</v>
      </c>
      <c r="L1853" t="s">
        <v>1756</v>
      </c>
      <c r="M1853" t="s">
        <v>1396</v>
      </c>
      <c r="N1853">
        <v>46</v>
      </c>
      <c r="O1853" t="s">
        <v>9</v>
      </c>
      <c r="P1853" t="s">
        <v>31</v>
      </c>
      <c r="Q1853" t="s">
        <v>201</v>
      </c>
      <c r="R1853" t="s">
        <v>12</v>
      </c>
      <c r="S1853">
        <v>3</v>
      </c>
      <c r="T1853">
        <v>717.22</v>
      </c>
      <c r="U1853">
        <v>0.24</v>
      </c>
      <c r="V1853">
        <v>1635.2616</v>
      </c>
      <c r="W1853" t="s">
        <v>1824</v>
      </c>
    </row>
    <row r="1854" spans="1:23">
      <c r="A1854" s="27">
        <v>45773</v>
      </c>
      <c r="B1854" t="s">
        <v>727</v>
      </c>
      <c r="C1854" t="s">
        <v>1674</v>
      </c>
      <c r="D1854" t="s">
        <v>3923</v>
      </c>
      <c r="E1854" t="s">
        <v>1558</v>
      </c>
      <c r="F1854" t="s">
        <v>3850</v>
      </c>
      <c r="G1854" t="s">
        <v>1719</v>
      </c>
      <c r="H1854" t="s">
        <v>1766</v>
      </c>
      <c r="I1854" t="s">
        <v>1767</v>
      </c>
      <c r="J1854" t="s">
        <v>1759</v>
      </c>
      <c r="K1854" t="s">
        <v>1768</v>
      </c>
      <c r="L1854" t="s">
        <v>1765</v>
      </c>
      <c r="M1854" t="s">
        <v>728</v>
      </c>
      <c r="N1854">
        <v>46</v>
      </c>
      <c r="O1854" t="s">
        <v>16</v>
      </c>
      <c r="P1854" t="s">
        <v>31</v>
      </c>
      <c r="Q1854" t="s">
        <v>92</v>
      </c>
      <c r="R1854" t="s">
        <v>12</v>
      </c>
      <c r="S1854">
        <v>2</v>
      </c>
      <c r="T1854">
        <v>975.72</v>
      </c>
      <c r="U1854">
        <v>0.16</v>
      </c>
      <c r="V1854">
        <v>1639.2095999999999</v>
      </c>
      <c r="W1854" t="s">
        <v>1826</v>
      </c>
    </row>
    <row r="1855" spans="1:23">
      <c r="A1855" s="27">
        <v>45773</v>
      </c>
      <c r="B1855" t="s">
        <v>438</v>
      </c>
      <c r="C1855" t="s">
        <v>1658</v>
      </c>
      <c r="D1855" t="s">
        <v>3915</v>
      </c>
      <c r="E1855" t="s">
        <v>1544</v>
      </c>
      <c r="F1855" t="s">
        <v>3864</v>
      </c>
      <c r="G1855" t="s">
        <v>1587</v>
      </c>
      <c r="H1855" t="s">
        <v>1752</v>
      </c>
      <c r="I1855" t="s">
        <v>1753</v>
      </c>
      <c r="J1855" t="s">
        <v>1754</v>
      </c>
      <c r="K1855" t="s">
        <v>1755</v>
      </c>
      <c r="L1855" t="s">
        <v>1756</v>
      </c>
      <c r="M1855" t="s">
        <v>439</v>
      </c>
      <c r="N1855">
        <v>39</v>
      </c>
      <c r="O1855" t="s">
        <v>9</v>
      </c>
      <c r="P1855" t="s">
        <v>31</v>
      </c>
      <c r="Q1855" t="s">
        <v>274</v>
      </c>
      <c r="R1855" t="s">
        <v>12</v>
      </c>
      <c r="S1855">
        <v>2</v>
      </c>
      <c r="T1855">
        <v>911.14</v>
      </c>
      <c r="U1855">
        <v>0.1</v>
      </c>
      <c r="V1855">
        <v>1640.0519999999999</v>
      </c>
      <c r="W1855" t="s">
        <v>1826</v>
      </c>
    </row>
    <row r="1856" spans="1:23">
      <c r="A1856" s="27">
        <v>45774</v>
      </c>
      <c r="B1856" t="s">
        <v>470</v>
      </c>
      <c r="C1856" t="s">
        <v>1614</v>
      </c>
      <c r="D1856" t="s">
        <v>3889</v>
      </c>
      <c r="E1856" t="s">
        <v>1544</v>
      </c>
      <c r="F1856" t="s">
        <v>3864</v>
      </c>
      <c r="G1856" t="s">
        <v>1585</v>
      </c>
      <c r="H1856" t="s">
        <v>1813</v>
      </c>
      <c r="I1856" t="s">
        <v>1814</v>
      </c>
      <c r="J1856" t="s">
        <v>1754</v>
      </c>
      <c r="K1856" t="s">
        <v>1815</v>
      </c>
      <c r="L1856" t="s">
        <v>1772</v>
      </c>
      <c r="M1856" t="s">
        <v>471</v>
      </c>
      <c r="N1856">
        <v>43</v>
      </c>
      <c r="O1856" t="s">
        <v>9</v>
      </c>
      <c r="P1856" t="s">
        <v>31</v>
      </c>
      <c r="Q1856" t="s">
        <v>96</v>
      </c>
      <c r="R1856" t="s">
        <v>12</v>
      </c>
      <c r="S1856">
        <v>2</v>
      </c>
      <c r="T1856">
        <v>892.06</v>
      </c>
      <c r="U1856">
        <v>0.08</v>
      </c>
      <c r="V1856">
        <v>1641.3904</v>
      </c>
      <c r="W1856" t="s">
        <v>1829</v>
      </c>
    </row>
    <row r="1857" spans="1:23">
      <c r="A1857" s="27">
        <v>45774</v>
      </c>
      <c r="B1857" t="s">
        <v>846</v>
      </c>
      <c r="C1857" t="s">
        <v>1730</v>
      </c>
      <c r="D1857" t="s">
        <v>3952</v>
      </c>
      <c r="E1857" t="s">
        <v>1547</v>
      </c>
      <c r="F1857" t="s">
        <v>3894</v>
      </c>
      <c r="G1857" t="s">
        <v>1743</v>
      </c>
      <c r="H1857" t="s">
        <v>1786</v>
      </c>
      <c r="I1857" t="s">
        <v>1787</v>
      </c>
      <c r="J1857" t="s">
        <v>1763</v>
      </c>
      <c r="K1857" t="s">
        <v>1788</v>
      </c>
      <c r="L1857" t="s">
        <v>1756</v>
      </c>
      <c r="M1857" t="s">
        <v>847</v>
      </c>
      <c r="N1857">
        <v>38</v>
      </c>
      <c r="O1857" t="s">
        <v>9</v>
      </c>
      <c r="P1857" t="s">
        <v>31</v>
      </c>
      <c r="Q1857" t="s">
        <v>47</v>
      </c>
      <c r="R1857" t="s">
        <v>12</v>
      </c>
      <c r="S1857">
        <v>4</v>
      </c>
      <c r="T1857">
        <v>547.21</v>
      </c>
      <c r="U1857">
        <v>0.25</v>
      </c>
      <c r="V1857">
        <v>1641.63</v>
      </c>
      <c r="W1857" t="s">
        <v>1829</v>
      </c>
    </row>
    <row r="1858" spans="1:23">
      <c r="A1858" s="27">
        <v>45775</v>
      </c>
      <c r="B1858" t="s">
        <v>188</v>
      </c>
      <c r="C1858" t="s">
        <v>1694</v>
      </c>
      <c r="D1858" t="s">
        <v>3934</v>
      </c>
      <c r="E1858" t="s">
        <v>1566</v>
      </c>
      <c r="F1858" t="s">
        <v>3887</v>
      </c>
      <c r="G1858" t="s">
        <v>1575</v>
      </c>
      <c r="H1858" t="s">
        <v>1797</v>
      </c>
      <c r="I1858" t="s">
        <v>1798</v>
      </c>
      <c r="J1858" t="s">
        <v>1754</v>
      </c>
      <c r="K1858" t="s">
        <v>129</v>
      </c>
      <c r="L1858" t="s">
        <v>1756</v>
      </c>
      <c r="M1858" t="s">
        <v>189</v>
      </c>
      <c r="N1858">
        <v>45</v>
      </c>
      <c r="O1858" t="s">
        <v>16</v>
      </c>
      <c r="P1858" t="s">
        <v>31</v>
      </c>
      <c r="Q1858" t="s">
        <v>167</v>
      </c>
      <c r="R1858" t="s">
        <v>12</v>
      </c>
      <c r="S1858">
        <v>4</v>
      </c>
      <c r="T1858">
        <v>457.33</v>
      </c>
      <c r="U1858">
        <v>0.1</v>
      </c>
      <c r="V1858">
        <v>1646.3879999999999</v>
      </c>
      <c r="W1858" t="s">
        <v>1826</v>
      </c>
    </row>
    <row r="1859" spans="1:23">
      <c r="A1859" s="27">
        <v>45777</v>
      </c>
      <c r="B1859" t="s">
        <v>211</v>
      </c>
      <c r="C1859" t="s">
        <v>1630</v>
      </c>
      <c r="D1859" t="s">
        <v>3899</v>
      </c>
      <c r="E1859" t="s">
        <v>1566</v>
      </c>
      <c r="F1859" t="s">
        <v>3856</v>
      </c>
      <c r="G1859" t="s">
        <v>1573</v>
      </c>
      <c r="H1859" t="s">
        <v>1782</v>
      </c>
      <c r="I1859" t="s">
        <v>1783</v>
      </c>
      <c r="J1859" t="s">
        <v>1784</v>
      </c>
      <c r="K1859" t="s">
        <v>1785</v>
      </c>
      <c r="L1859" t="s">
        <v>1772</v>
      </c>
      <c r="M1859" t="s">
        <v>212</v>
      </c>
      <c r="N1859">
        <v>49</v>
      </c>
      <c r="O1859" t="s">
        <v>16</v>
      </c>
      <c r="P1859" t="s">
        <v>31</v>
      </c>
      <c r="Q1859" t="s">
        <v>156</v>
      </c>
      <c r="R1859" t="s">
        <v>12</v>
      </c>
      <c r="S1859">
        <v>2</v>
      </c>
      <c r="T1859">
        <v>871.43</v>
      </c>
      <c r="U1859">
        <v>0.05</v>
      </c>
      <c r="V1859">
        <v>1655.7170000000001</v>
      </c>
      <c r="W1859" t="s">
        <v>1829</v>
      </c>
    </row>
    <row r="1860" spans="1:23">
      <c r="A1860" s="27">
        <v>45777</v>
      </c>
      <c r="B1860" t="s">
        <v>1527</v>
      </c>
      <c r="C1860" t="s">
        <v>1614</v>
      </c>
      <c r="D1860" t="s">
        <v>3889</v>
      </c>
      <c r="E1860" t="s">
        <v>1544</v>
      </c>
      <c r="F1860" t="s">
        <v>3864</v>
      </c>
      <c r="G1860" t="s">
        <v>1667</v>
      </c>
      <c r="H1860" t="s">
        <v>1786</v>
      </c>
      <c r="I1860" t="s">
        <v>1787</v>
      </c>
      <c r="J1860" t="s">
        <v>1763</v>
      </c>
      <c r="K1860" t="s">
        <v>1788</v>
      </c>
      <c r="L1860" t="s">
        <v>1756</v>
      </c>
      <c r="M1860" t="s">
        <v>1528</v>
      </c>
      <c r="N1860">
        <v>47</v>
      </c>
      <c r="O1860" t="s">
        <v>16</v>
      </c>
      <c r="P1860" t="s">
        <v>31</v>
      </c>
      <c r="Q1860" t="s">
        <v>30</v>
      </c>
      <c r="R1860" t="s">
        <v>12</v>
      </c>
      <c r="S1860">
        <v>2</v>
      </c>
      <c r="T1860">
        <v>974.35</v>
      </c>
      <c r="U1860">
        <v>0.15</v>
      </c>
      <c r="V1860">
        <v>1656.395</v>
      </c>
      <c r="W1860" t="s">
        <v>1829</v>
      </c>
    </row>
    <row r="1861" spans="1:23">
      <c r="A1861" s="27">
        <v>45780</v>
      </c>
      <c r="B1861" t="s">
        <v>1157</v>
      </c>
      <c r="C1861" t="s">
        <v>1616</v>
      </c>
      <c r="D1861" t="s">
        <v>3890</v>
      </c>
      <c r="E1861" t="s">
        <v>1563</v>
      </c>
      <c r="F1861" t="s">
        <v>3839</v>
      </c>
      <c r="G1861" t="s">
        <v>1569</v>
      </c>
      <c r="H1861" t="s">
        <v>1804</v>
      </c>
      <c r="I1861" t="s">
        <v>1805</v>
      </c>
      <c r="J1861" t="s">
        <v>1784</v>
      </c>
      <c r="K1861" t="s">
        <v>1806</v>
      </c>
      <c r="L1861" t="s">
        <v>1756</v>
      </c>
      <c r="M1861" t="s">
        <v>1158</v>
      </c>
      <c r="N1861">
        <v>45</v>
      </c>
      <c r="O1861" t="s">
        <v>9</v>
      </c>
      <c r="P1861" t="s">
        <v>31</v>
      </c>
      <c r="Q1861" t="s">
        <v>99</v>
      </c>
      <c r="R1861" t="s">
        <v>12</v>
      </c>
      <c r="S1861">
        <v>2</v>
      </c>
      <c r="T1861">
        <v>858.15</v>
      </c>
      <c r="U1861">
        <v>0.03</v>
      </c>
      <c r="V1861">
        <v>1664.8109999999999</v>
      </c>
      <c r="W1861" t="s">
        <v>1826</v>
      </c>
    </row>
    <row r="1862" spans="1:23">
      <c r="A1862" s="27">
        <v>45780</v>
      </c>
      <c r="B1862" t="s">
        <v>414</v>
      </c>
      <c r="C1862" t="s">
        <v>1562</v>
      </c>
      <c r="D1862" t="s">
        <v>3853</v>
      </c>
      <c r="E1862" t="s">
        <v>1563</v>
      </c>
      <c r="F1862" t="s">
        <v>3854</v>
      </c>
      <c r="G1862" t="s">
        <v>1559</v>
      </c>
      <c r="H1862" t="s">
        <v>1766</v>
      </c>
      <c r="I1862" t="s">
        <v>1767</v>
      </c>
      <c r="J1862" t="s">
        <v>1759</v>
      </c>
      <c r="K1862" t="s">
        <v>1768</v>
      </c>
      <c r="L1862" t="s">
        <v>1765</v>
      </c>
      <c r="M1862" t="s">
        <v>415</v>
      </c>
      <c r="N1862">
        <v>40</v>
      </c>
      <c r="O1862" t="s">
        <v>9</v>
      </c>
      <c r="P1862" t="s">
        <v>31</v>
      </c>
      <c r="Q1862" t="s">
        <v>99</v>
      </c>
      <c r="R1862" t="s">
        <v>12</v>
      </c>
      <c r="S1862">
        <v>4</v>
      </c>
      <c r="T1862">
        <v>555.65</v>
      </c>
      <c r="U1862">
        <v>0.25</v>
      </c>
      <c r="V1862">
        <v>1666.95</v>
      </c>
      <c r="W1862" t="s">
        <v>1824</v>
      </c>
    </row>
    <row r="1863" spans="1:23">
      <c r="A1863" s="27">
        <v>45781</v>
      </c>
      <c r="B1863" t="s">
        <v>414</v>
      </c>
      <c r="C1863" t="s">
        <v>1728</v>
      </c>
      <c r="D1863" t="s">
        <v>3951</v>
      </c>
      <c r="E1863" t="s">
        <v>1563</v>
      </c>
      <c r="F1863" t="s">
        <v>3848</v>
      </c>
      <c r="G1863" t="s">
        <v>1575</v>
      </c>
      <c r="H1863" t="s">
        <v>1766</v>
      </c>
      <c r="I1863" t="s">
        <v>1767</v>
      </c>
      <c r="J1863" t="s">
        <v>1759</v>
      </c>
      <c r="K1863" t="s">
        <v>1768</v>
      </c>
      <c r="L1863" t="s">
        <v>1765</v>
      </c>
      <c r="M1863" t="s">
        <v>415</v>
      </c>
      <c r="N1863">
        <v>40</v>
      </c>
      <c r="O1863" t="s">
        <v>9</v>
      </c>
      <c r="P1863" t="s">
        <v>31</v>
      </c>
      <c r="Q1863" t="s">
        <v>62</v>
      </c>
      <c r="R1863" t="s">
        <v>12</v>
      </c>
      <c r="S1863">
        <v>2</v>
      </c>
      <c r="T1863">
        <v>845.71</v>
      </c>
      <c r="U1863">
        <v>0.01</v>
      </c>
      <c r="V1863">
        <v>1674.5057999999999</v>
      </c>
      <c r="W1863" t="s">
        <v>1826</v>
      </c>
    </row>
    <row r="1864" spans="1:23">
      <c r="A1864" s="27">
        <v>45781</v>
      </c>
      <c r="B1864" t="s">
        <v>490</v>
      </c>
      <c r="C1864" t="s">
        <v>1666</v>
      </c>
      <c r="D1864" t="s">
        <v>3919</v>
      </c>
      <c r="E1864" t="s">
        <v>1558</v>
      </c>
      <c r="F1864" t="s">
        <v>3861</v>
      </c>
      <c r="G1864" t="s">
        <v>1639</v>
      </c>
      <c r="H1864" t="s">
        <v>1792</v>
      </c>
      <c r="I1864" t="s">
        <v>1793</v>
      </c>
      <c r="J1864" t="s">
        <v>1763</v>
      </c>
      <c r="K1864" t="s">
        <v>395</v>
      </c>
      <c r="L1864" t="s">
        <v>1772</v>
      </c>
      <c r="M1864" t="s">
        <v>491</v>
      </c>
      <c r="N1864">
        <v>46</v>
      </c>
      <c r="O1864" t="s">
        <v>9</v>
      </c>
      <c r="P1864" t="s">
        <v>31</v>
      </c>
      <c r="Q1864" t="s">
        <v>287</v>
      </c>
      <c r="R1864" t="s">
        <v>12</v>
      </c>
      <c r="S1864">
        <v>4</v>
      </c>
      <c r="T1864">
        <v>511.43</v>
      </c>
      <c r="U1864">
        <v>0.18</v>
      </c>
      <c r="V1864">
        <v>1677.4903999999999</v>
      </c>
      <c r="W1864" t="s">
        <v>1826</v>
      </c>
    </row>
    <row r="1865" spans="1:23">
      <c r="A1865" s="27">
        <v>45781</v>
      </c>
      <c r="B1865" t="s">
        <v>523</v>
      </c>
      <c r="C1865" t="s">
        <v>1656</v>
      </c>
      <c r="D1865" t="s">
        <v>3914</v>
      </c>
      <c r="E1865" t="s">
        <v>1566</v>
      </c>
      <c r="F1865" t="s">
        <v>3848</v>
      </c>
      <c r="G1865" t="s">
        <v>1669</v>
      </c>
      <c r="H1865" t="s">
        <v>1776</v>
      </c>
      <c r="I1865" t="s">
        <v>1777</v>
      </c>
      <c r="J1865" t="s">
        <v>1754</v>
      </c>
      <c r="K1865" t="s">
        <v>1778</v>
      </c>
      <c r="L1865" t="s">
        <v>1772</v>
      </c>
      <c r="M1865" t="s">
        <v>524</v>
      </c>
      <c r="N1865">
        <v>46</v>
      </c>
      <c r="O1865" t="s">
        <v>9</v>
      </c>
      <c r="P1865" t="s">
        <v>31</v>
      </c>
      <c r="Q1865" t="s">
        <v>140</v>
      </c>
      <c r="R1865" t="s">
        <v>12</v>
      </c>
      <c r="S1865">
        <v>3</v>
      </c>
      <c r="T1865">
        <v>676.77</v>
      </c>
      <c r="U1865">
        <v>0.17</v>
      </c>
      <c r="V1865">
        <v>1685.1573000000001</v>
      </c>
      <c r="W1865" t="s">
        <v>1824</v>
      </c>
    </row>
    <row r="1866" spans="1:23">
      <c r="A1866" s="27">
        <v>45783</v>
      </c>
      <c r="B1866" t="s">
        <v>1443</v>
      </c>
      <c r="C1866" t="s">
        <v>1658</v>
      </c>
      <c r="D1866" t="s">
        <v>3915</v>
      </c>
      <c r="E1866" t="s">
        <v>1544</v>
      </c>
      <c r="F1866" t="s">
        <v>3864</v>
      </c>
      <c r="G1866" t="s">
        <v>1641</v>
      </c>
      <c r="H1866" t="s">
        <v>1804</v>
      </c>
      <c r="I1866" t="s">
        <v>1805</v>
      </c>
      <c r="J1866" t="s">
        <v>1784</v>
      </c>
      <c r="K1866" t="s">
        <v>1806</v>
      </c>
      <c r="L1866" t="s">
        <v>1756</v>
      </c>
      <c r="M1866" t="s">
        <v>1444</v>
      </c>
      <c r="N1866">
        <v>45</v>
      </c>
      <c r="O1866" t="s">
        <v>9</v>
      </c>
      <c r="P1866" t="s">
        <v>31</v>
      </c>
      <c r="Q1866" t="s">
        <v>62</v>
      </c>
      <c r="R1866" t="s">
        <v>12</v>
      </c>
      <c r="S1866">
        <v>4</v>
      </c>
      <c r="T1866">
        <v>570.38</v>
      </c>
      <c r="U1866">
        <v>0.26</v>
      </c>
      <c r="V1866">
        <v>1688.3248000000001</v>
      </c>
      <c r="W1866" t="s">
        <v>1826</v>
      </c>
    </row>
    <row r="1867" spans="1:23">
      <c r="A1867" s="27">
        <v>45783</v>
      </c>
      <c r="B1867" t="s">
        <v>411</v>
      </c>
      <c r="C1867" t="s">
        <v>1660</v>
      </c>
      <c r="D1867" t="s">
        <v>3916</v>
      </c>
      <c r="E1867" t="s">
        <v>1544</v>
      </c>
      <c r="F1867" t="s">
        <v>3864</v>
      </c>
      <c r="G1867" t="s">
        <v>1583</v>
      </c>
      <c r="H1867" t="s">
        <v>1804</v>
      </c>
      <c r="I1867" t="s">
        <v>1805</v>
      </c>
      <c r="J1867" t="s">
        <v>1784</v>
      </c>
      <c r="K1867" t="s">
        <v>1806</v>
      </c>
      <c r="L1867" t="s">
        <v>1756</v>
      </c>
      <c r="M1867" t="s">
        <v>412</v>
      </c>
      <c r="N1867">
        <v>36</v>
      </c>
      <c r="O1867" t="s">
        <v>9</v>
      </c>
      <c r="P1867" t="s">
        <v>31</v>
      </c>
      <c r="Q1867" t="s">
        <v>184</v>
      </c>
      <c r="R1867" t="s">
        <v>12</v>
      </c>
      <c r="S1867">
        <v>3</v>
      </c>
      <c r="T1867">
        <v>753.47</v>
      </c>
      <c r="U1867">
        <v>0.25</v>
      </c>
      <c r="V1867">
        <v>1695.3074999999999</v>
      </c>
      <c r="W1867" t="s">
        <v>1824</v>
      </c>
    </row>
    <row r="1868" spans="1:23">
      <c r="A1868" s="27">
        <v>45785</v>
      </c>
      <c r="B1868" t="s">
        <v>1313</v>
      </c>
      <c r="C1868" t="s">
        <v>1574</v>
      </c>
      <c r="D1868" t="s">
        <v>3862</v>
      </c>
      <c r="E1868" t="s">
        <v>1563</v>
      </c>
      <c r="F1868" t="s">
        <v>3848</v>
      </c>
      <c r="G1868" t="s">
        <v>1741</v>
      </c>
      <c r="H1868" t="s">
        <v>1804</v>
      </c>
      <c r="I1868" t="s">
        <v>1805</v>
      </c>
      <c r="J1868" t="s">
        <v>1784</v>
      </c>
      <c r="K1868" t="s">
        <v>1806</v>
      </c>
      <c r="L1868" t="s">
        <v>1756</v>
      </c>
      <c r="M1868" t="s">
        <v>1314</v>
      </c>
      <c r="N1868">
        <v>35</v>
      </c>
      <c r="O1868" t="s">
        <v>9</v>
      </c>
      <c r="P1868" t="s">
        <v>31</v>
      </c>
      <c r="Q1868" t="s">
        <v>88</v>
      </c>
      <c r="R1868" t="s">
        <v>12</v>
      </c>
      <c r="S1868">
        <v>4</v>
      </c>
      <c r="T1868">
        <v>561.24</v>
      </c>
      <c r="U1868">
        <v>0.24</v>
      </c>
      <c r="V1868">
        <v>1706.1695999999999</v>
      </c>
      <c r="W1868" t="s">
        <v>1829</v>
      </c>
    </row>
    <row r="1869" spans="1:23">
      <c r="A1869" s="27">
        <v>45785</v>
      </c>
      <c r="B1869" t="s">
        <v>905</v>
      </c>
      <c r="C1869" t="s">
        <v>1646</v>
      </c>
      <c r="D1869" t="s">
        <v>3908</v>
      </c>
      <c r="E1869" t="s">
        <v>1558</v>
      </c>
      <c r="F1869" t="s">
        <v>3909</v>
      </c>
      <c r="G1869" t="s">
        <v>1667</v>
      </c>
      <c r="H1869" t="s">
        <v>1797</v>
      </c>
      <c r="I1869" t="s">
        <v>1798</v>
      </c>
      <c r="J1869" t="s">
        <v>1754</v>
      </c>
      <c r="K1869" t="s">
        <v>129</v>
      </c>
      <c r="L1869" t="s">
        <v>1756</v>
      </c>
      <c r="M1869" t="s">
        <v>906</v>
      </c>
      <c r="N1869">
        <v>46</v>
      </c>
      <c r="O1869" t="s">
        <v>16</v>
      </c>
      <c r="P1869" t="s">
        <v>31</v>
      </c>
      <c r="Q1869" t="s">
        <v>317</v>
      </c>
      <c r="R1869" t="s">
        <v>12</v>
      </c>
      <c r="S1869">
        <v>4</v>
      </c>
      <c r="T1869">
        <v>568.80999999999995</v>
      </c>
      <c r="U1869">
        <v>0.25</v>
      </c>
      <c r="V1869">
        <v>1706.43</v>
      </c>
      <c r="W1869" t="s">
        <v>1824</v>
      </c>
    </row>
    <row r="1870" spans="1:23">
      <c r="A1870" s="27">
        <v>45789</v>
      </c>
      <c r="B1870" t="s">
        <v>1032</v>
      </c>
      <c r="C1870" t="s">
        <v>1590</v>
      </c>
      <c r="D1870" t="s">
        <v>3874</v>
      </c>
      <c r="E1870" t="s">
        <v>1544</v>
      </c>
      <c r="F1870" t="s">
        <v>3875</v>
      </c>
      <c r="G1870" t="s">
        <v>1623</v>
      </c>
      <c r="H1870" t="s">
        <v>1757</v>
      </c>
      <c r="I1870" t="s">
        <v>1758</v>
      </c>
      <c r="J1870" t="s">
        <v>1759</v>
      </c>
      <c r="K1870" t="s">
        <v>1760</v>
      </c>
      <c r="L1870" t="s">
        <v>1756</v>
      </c>
      <c r="M1870" t="s">
        <v>1033</v>
      </c>
      <c r="N1870">
        <v>46</v>
      </c>
      <c r="O1870" t="s">
        <v>9</v>
      </c>
      <c r="P1870" t="s">
        <v>31</v>
      </c>
      <c r="Q1870" t="s">
        <v>43</v>
      </c>
      <c r="R1870" t="s">
        <v>12</v>
      </c>
      <c r="S1870">
        <v>3</v>
      </c>
      <c r="T1870">
        <v>614.63</v>
      </c>
      <c r="U1870">
        <v>0.06</v>
      </c>
      <c r="V1870">
        <v>1733.2565999999999</v>
      </c>
      <c r="W1870" t="s">
        <v>1829</v>
      </c>
    </row>
    <row r="1871" spans="1:23">
      <c r="A1871" s="27">
        <v>45792</v>
      </c>
      <c r="B1871" t="s">
        <v>1145</v>
      </c>
      <c r="C1871" t="s">
        <v>1664</v>
      </c>
      <c r="D1871" t="s">
        <v>3918</v>
      </c>
      <c r="E1871" t="s">
        <v>1547</v>
      </c>
      <c r="F1871" t="s">
        <v>3848</v>
      </c>
      <c r="G1871" t="s">
        <v>1545</v>
      </c>
      <c r="H1871" t="s">
        <v>1810</v>
      </c>
      <c r="I1871" t="s">
        <v>1811</v>
      </c>
      <c r="J1871" t="s">
        <v>1754</v>
      </c>
      <c r="K1871" t="s">
        <v>1812</v>
      </c>
      <c r="L1871" t="s">
        <v>1756</v>
      </c>
      <c r="M1871" t="s">
        <v>1146</v>
      </c>
      <c r="N1871">
        <v>40</v>
      </c>
      <c r="O1871" t="s">
        <v>16</v>
      </c>
      <c r="P1871" t="s">
        <v>31</v>
      </c>
      <c r="Q1871" t="s">
        <v>39</v>
      </c>
      <c r="R1871" t="s">
        <v>12</v>
      </c>
      <c r="S1871">
        <v>3</v>
      </c>
      <c r="T1871">
        <v>658.33</v>
      </c>
      <c r="U1871">
        <v>0.12</v>
      </c>
      <c r="V1871">
        <v>1737.9911999999999</v>
      </c>
      <c r="W1871" t="s">
        <v>1826</v>
      </c>
    </row>
    <row r="1872" spans="1:23">
      <c r="A1872" s="27">
        <v>45794</v>
      </c>
      <c r="B1872" t="s">
        <v>82</v>
      </c>
      <c r="C1872" t="s">
        <v>1708</v>
      </c>
      <c r="D1872" t="s">
        <v>3941</v>
      </c>
      <c r="E1872" t="s">
        <v>1544</v>
      </c>
      <c r="F1872" t="s">
        <v>3858</v>
      </c>
      <c r="G1872" t="s">
        <v>1623</v>
      </c>
      <c r="H1872" t="s">
        <v>1801</v>
      </c>
      <c r="I1872" t="s">
        <v>1802</v>
      </c>
      <c r="J1872" t="s">
        <v>1759</v>
      </c>
      <c r="K1872" t="s">
        <v>1803</v>
      </c>
      <c r="L1872" t="s">
        <v>1756</v>
      </c>
      <c r="M1872" t="s">
        <v>83</v>
      </c>
      <c r="N1872">
        <v>43</v>
      </c>
      <c r="O1872" t="s">
        <v>9</v>
      </c>
      <c r="P1872" t="s">
        <v>31</v>
      </c>
      <c r="Q1872" t="s">
        <v>156</v>
      </c>
      <c r="R1872" t="s">
        <v>12</v>
      </c>
      <c r="S1872">
        <v>2</v>
      </c>
      <c r="T1872">
        <v>949.3</v>
      </c>
      <c r="U1872">
        <v>0.08</v>
      </c>
      <c r="V1872">
        <v>1746.712</v>
      </c>
      <c r="W1872" t="s">
        <v>1829</v>
      </c>
    </row>
    <row r="1873" spans="1:23">
      <c r="A1873" s="27">
        <v>45797</v>
      </c>
      <c r="B1873" t="s">
        <v>496</v>
      </c>
      <c r="C1873" t="s">
        <v>1734</v>
      </c>
      <c r="D1873" t="s">
        <v>3954</v>
      </c>
      <c r="E1873" t="s">
        <v>1563</v>
      </c>
      <c r="F1873" t="s">
        <v>3839</v>
      </c>
      <c r="G1873" t="s">
        <v>1567</v>
      </c>
      <c r="H1873" t="s">
        <v>1769</v>
      </c>
      <c r="I1873" t="s">
        <v>1770</v>
      </c>
      <c r="J1873" t="s">
        <v>1763</v>
      </c>
      <c r="K1873" t="s">
        <v>1771</v>
      </c>
      <c r="L1873" t="s">
        <v>1772</v>
      </c>
      <c r="M1873" t="s">
        <v>497</v>
      </c>
      <c r="N1873">
        <v>49</v>
      </c>
      <c r="O1873" t="s">
        <v>16</v>
      </c>
      <c r="P1873" t="s">
        <v>31</v>
      </c>
      <c r="Q1873" t="s">
        <v>99</v>
      </c>
      <c r="R1873" t="s">
        <v>12</v>
      </c>
      <c r="S1873">
        <v>3</v>
      </c>
      <c r="T1873">
        <v>706.6</v>
      </c>
      <c r="U1873">
        <v>0.17</v>
      </c>
      <c r="V1873">
        <v>1759.434</v>
      </c>
      <c r="W1873" t="s">
        <v>1826</v>
      </c>
    </row>
    <row r="1874" spans="1:23">
      <c r="A1874" s="27">
        <v>45798</v>
      </c>
      <c r="B1874" t="s">
        <v>1469</v>
      </c>
      <c r="C1874" t="s">
        <v>1574</v>
      </c>
      <c r="D1874" t="s">
        <v>3862</v>
      </c>
      <c r="E1874" t="s">
        <v>1563</v>
      </c>
      <c r="F1874" t="s">
        <v>3848</v>
      </c>
      <c r="G1874" t="s">
        <v>1623</v>
      </c>
      <c r="H1874" t="s">
        <v>1786</v>
      </c>
      <c r="I1874" t="s">
        <v>1787</v>
      </c>
      <c r="J1874" t="s">
        <v>1763</v>
      </c>
      <c r="K1874" t="s">
        <v>1788</v>
      </c>
      <c r="L1874" t="s">
        <v>1756</v>
      </c>
      <c r="M1874" t="s">
        <v>1470</v>
      </c>
      <c r="N1874">
        <v>41</v>
      </c>
      <c r="O1874" t="s">
        <v>16</v>
      </c>
      <c r="P1874" t="s">
        <v>31</v>
      </c>
      <c r="Q1874" t="s">
        <v>163</v>
      </c>
      <c r="R1874" t="s">
        <v>12</v>
      </c>
      <c r="S1874">
        <v>3</v>
      </c>
      <c r="T1874">
        <v>769.06</v>
      </c>
      <c r="U1874">
        <v>0.23</v>
      </c>
      <c r="V1874">
        <v>1776.5286000000001</v>
      </c>
      <c r="W1874" t="s">
        <v>1826</v>
      </c>
    </row>
    <row r="1875" spans="1:23">
      <c r="A1875" s="27">
        <v>45798</v>
      </c>
      <c r="B1875" t="s">
        <v>1089</v>
      </c>
      <c r="C1875" t="s">
        <v>1622</v>
      </c>
      <c r="D1875" t="s">
        <v>3893</v>
      </c>
      <c r="E1875" t="s">
        <v>1547</v>
      </c>
      <c r="F1875" t="s">
        <v>3894</v>
      </c>
      <c r="G1875" t="s">
        <v>1623</v>
      </c>
      <c r="H1875" t="s">
        <v>1779</v>
      </c>
      <c r="I1875" t="s">
        <v>1780</v>
      </c>
      <c r="J1875" t="s">
        <v>1763</v>
      </c>
      <c r="K1875" t="s">
        <v>1781</v>
      </c>
      <c r="L1875" t="s">
        <v>1772</v>
      </c>
      <c r="M1875" t="s">
        <v>3996</v>
      </c>
      <c r="N1875">
        <v>39</v>
      </c>
      <c r="O1875" t="s">
        <v>16</v>
      </c>
      <c r="P1875" t="s">
        <v>31</v>
      </c>
      <c r="Q1875" t="s">
        <v>92</v>
      </c>
      <c r="R1875" t="s">
        <v>12</v>
      </c>
      <c r="S1875">
        <v>4</v>
      </c>
      <c r="T1875">
        <v>482.06</v>
      </c>
      <c r="U1875">
        <v>7.0000000000000007E-2</v>
      </c>
      <c r="V1875">
        <v>1793.2632000000001</v>
      </c>
      <c r="W1875" t="s">
        <v>1829</v>
      </c>
    </row>
    <row r="1876" spans="1:23">
      <c r="A1876" s="27">
        <v>45801</v>
      </c>
      <c r="B1876" t="s">
        <v>338</v>
      </c>
      <c r="C1876" t="s">
        <v>1730</v>
      </c>
      <c r="D1876" t="s">
        <v>3952</v>
      </c>
      <c r="E1876" t="s">
        <v>1547</v>
      </c>
      <c r="F1876" t="s">
        <v>3894</v>
      </c>
      <c r="G1876" t="s">
        <v>1737</v>
      </c>
      <c r="H1876" t="s">
        <v>1773</v>
      </c>
      <c r="I1876" t="s">
        <v>1774</v>
      </c>
      <c r="J1876" t="s">
        <v>1759</v>
      </c>
      <c r="K1876" t="s">
        <v>1775</v>
      </c>
      <c r="L1876" t="s">
        <v>1765</v>
      </c>
      <c r="M1876" t="s">
        <v>339</v>
      </c>
      <c r="N1876">
        <v>43</v>
      </c>
      <c r="O1876" t="s">
        <v>16</v>
      </c>
      <c r="P1876" t="s">
        <v>31</v>
      </c>
      <c r="Q1876" t="s">
        <v>47</v>
      </c>
      <c r="R1876" t="s">
        <v>12</v>
      </c>
      <c r="S1876">
        <v>3</v>
      </c>
      <c r="T1876">
        <v>629.58000000000004</v>
      </c>
      <c r="U1876">
        <v>0.05</v>
      </c>
      <c r="V1876">
        <v>1794.3030000000001</v>
      </c>
      <c r="W1876" t="s">
        <v>1824</v>
      </c>
    </row>
    <row r="1877" spans="1:23">
      <c r="A1877" s="27">
        <v>45803</v>
      </c>
      <c r="B1877" t="s">
        <v>663</v>
      </c>
      <c r="C1877" t="s">
        <v>1736</v>
      </c>
      <c r="D1877" t="s">
        <v>3955</v>
      </c>
      <c r="E1877" t="s">
        <v>1558</v>
      </c>
      <c r="F1877" t="s">
        <v>3850</v>
      </c>
      <c r="G1877" t="s">
        <v>1675</v>
      </c>
      <c r="H1877" t="s">
        <v>1813</v>
      </c>
      <c r="I1877" t="s">
        <v>1814</v>
      </c>
      <c r="J1877" t="s">
        <v>1754</v>
      </c>
      <c r="K1877" t="s">
        <v>1815</v>
      </c>
      <c r="L1877" t="s">
        <v>1772</v>
      </c>
      <c r="M1877" t="s">
        <v>664</v>
      </c>
      <c r="N1877">
        <v>47</v>
      </c>
      <c r="O1877" t="s">
        <v>9</v>
      </c>
      <c r="P1877" t="s">
        <v>31</v>
      </c>
      <c r="Q1877" t="s">
        <v>217</v>
      </c>
      <c r="R1877" t="s">
        <v>12</v>
      </c>
      <c r="S1877">
        <v>2</v>
      </c>
      <c r="T1877">
        <v>962.81</v>
      </c>
      <c r="U1877">
        <v>0.06</v>
      </c>
      <c r="V1877">
        <v>1810.0827999999999</v>
      </c>
      <c r="W1877" t="s">
        <v>1826</v>
      </c>
    </row>
    <row r="1878" spans="1:23">
      <c r="A1878" s="27">
        <v>45806</v>
      </c>
      <c r="B1878" t="s">
        <v>1032</v>
      </c>
      <c r="C1878" t="s">
        <v>1555</v>
      </c>
      <c r="D1878" t="s">
        <v>3847</v>
      </c>
      <c r="E1878" t="s">
        <v>1547</v>
      </c>
      <c r="F1878" t="s">
        <v>3848</v>
      </c>
      <c r="G1878" t="s">
        <v>1595</v>
      </c>
      <c r="H1878" t="s">
        <v>1752</v>
      </c>
      <c r="I1878" t="s">
        <v>1753</v>
      </c>
      <c r="J1878" t="s">
        <v>1754</v>
      </c>
      <c r="K1878" t="s">
        <v>1755</v>
      </c>
      <c r="L1878" t="s">
        <v>1756</v>
      </c>
      <c r="M1878" t="s">
        <v>1033</v>
      </c>
      <c r="N1878">
        <v>46</v>
      </c>
      <c r="O1878" t="s">
        <v>9</v>
      </c>
      <c r="P1878" t="s">
        <v>31</v>
      </c>
      <c r="Q1878" t="s">
        <v>163</v>
      </c>
      <c r="R1878" t="s">
        <v>12</v>
      </c>
      <c r="S1878">
        <v>4</v>
      </c>
      <c r="T1878">
        <v>477.83</v>
      </c>
      <c r="U1878">
        <v>0.05</v>
      </c>
      <c r="V1878">
        <v>1815.7539999999999</v>
      </c>
      <c r="W1878" t="s">
        <v>1829</v>
      </c>
    </row>
    <row r="1879" spans="1:23">
      <c r="A1879" s="27">
        <v>45806</v>
      </c>
      <c r="B1879" t="s">
        <v>884</v>
      </c>
      <c r="C1879" t="s">
        <v>1594</v>
      </c>
      <c r="D1879" t="s">
        <v>3877</v>
      </c>
      <c r="E1879" t="s">
        <v>1547</v>
      </c>
      <c r="F1879" t="s">
        <v>3841</v>
      </c>
      <c r="G1879" t="s">
        <v>1675</v>
      </c>
      <c r="H1879" t="s">
        <v>1757</v>
      </c>
      <c r="I1879" t="s">
        <v>1758</v>
      </c>
      <c r="J1879" t="s">
        <v>1759</v>
      </c>
      <c r="K1879" t="s">
        <v>1760</v>
      </c>
      <c r="L1879" t="s">
        <v>1756</v>
      </c>
      <c r="M1879" t="s">
        <v>885</v>
      </c>
      <c r="N1879">
        <v>42</v>
      </c>
      <c r="O1879" t="s">
        <v>16</v>
      </c>
      <c r="P1879" t="s">
        <v>31</v>
      </c>
      <c r="Q1879" t="s">
        <v>117</v>
      </c>
      <c r="R1879" t="s">
        <v>12</v>
      </c>
      <c r="S1879">
        <v>3</v>
      </c>
      <c r="T1879">
        <v>688.76</v>
      </c>
      <c r="U1879">
        <v>0.12</v>
      </c>
      <c r="V1879">
        <v>1818.3263999999999</v>
      </c>
      <c r="W1879" t="s">
        <v>1826</v>
      </c>
    </row>
    <row r="1880" spans="1:23">
      <c r="A1880" s="27">
        <v>45806</v>
      </c>
      <c r="B1880" t="s">
        <v>797</v>
      </c>
      <c r="C1880" t="s">
        <v>1644</v>
      </c>
      <c r="D1880" t="s">
        <v>3907</v>
      </c>
      <c r="E1880" t="s">
        <v>1563</v>
      </c>
      <c r="F1880" t="s">
        <v>3848</v>
      </c>
      <c r="G1880" t="s">
        <v>1679</v>
      </c>
      <c r="H1880" t="s">
        <v>1779</v>
      </c>
      <c r="I1880" t="s">
        <v>1780</v>
      </c>
      <c r="J1880" t="s">
        <v>1763</v>
      </c>
      <c r="K1880" t="s">
        <v>1781</v>
      </c>
      <c r="L1880" t="s">
        <v>1772</v>
      </c>
      <c r="M1880" t="s">
        <v>798</v>
      </c>
      <c r="N1880">
        <v>41</v>
      </c>
      <c r="O1880" t="s">
        <v>16</v>
      </c>
      <c r="P1880" t="s">
        <v>31</v>
      </c>
      <c r="Q1880" t="s">
        <v>11</v>
      </c>
      <c r="R1880" t="s">
        <v>12</v>
      </c>
      <c r="S1880">
        <v>3</v>
      </c>
      <c r="T1880">
        <v>855.96</v>
      </c>
      <c r="U1880">
        <v>0.28999999999999998</v>
      </c>
      <c r="V1880">
        <v>1823.1948</v>
      </c>
      <c r="W1880" t="s">
        <v>1824</v>
      </c>
    </row>
    <row r="1881" spans="1:23">
      <c r="A1881" s="27">
        <v>45806</v>
      </c>
      <c r="B1881" t="s">
        <v>884</v>
      </c>
      <c r="C1881" t="s">
        <v>1724</v>
      </c>
      <c r="D1881" t="s">
        <v>3949</v>
      </c>
      <c r="E1881" t="s">
        <v>1566</v>
      </c>
      <c r="F1881" t="s">
        <v>3848</v>
      </c>
      <c r="G1881" t="s">
        <v>1663</v>
      </c>
      <c r="H1881" t="s">
        <v>1761</v>
      </c>
      <c r="I1881" t="s">
        <v>1762</v>
      </c>
      <c r="J1881" t="s">
        <v>1763</v>
      </c>
      <c r="K1881" t="s">
        <v>1764</v>
      </c>
      <c r="L1881" t="s">
        <v>1765</v>
      </c>
      <c r="M1881" t="s">
        <v>885</v>
      </c>
      <c r="N1881">
        <v>42</v>
      </c>
      <c r="O1881" t="s">
        <v>16</v>
      </c>
      <c r="P1881" t="s">
        <v>31</v>
      </c>
      <c r="Q1881" t="s">
        <v>25</v>
      </c>
      <c r="R1881" t="s">
        <v>12</v>
      </c>
      <c r="S1881">
        <v>3</v>
      </c>
      <c r="T1881">
        <v>691.02</v>
      </c>
      <c r="U1881">
        <v>0.12</v>
      </c>
      <c r="V1881">
        <v>1824.2927999999999</v>
      </c>
      <c r="W1881" t="s">
        <v>1824</v>
      </c>
    </row>
    <row r="1882" spans="1:23">
      <c r="A1882" s="27">
        <v>45807</v>
      </c>
      <c r="B1882" t="s">
        <v>711</v>
      </c>
      <c r="C1882" t="s">
        <v>1712</v>
      </c>
      <c r="D1882" t="s">
        <v>3943</v>
      </c>
      <c r="E1882" t="s">
        <v>1566</v>
      </c>
      <c r="F1882" t="s">
        <v>3856</v>
      </c>
      <c r="G1882" t="s">
        <v>1601</v>
      </c>
      <c r="H1882" t="s">
        <v>1807</v>
      </c>
      <c r="I1882" t="s">
        <v>1808</v>
      </c>
      <c r="J1882" t="s">
        <v>1759</v>
      </c>
      <c r="K1882" t="s">
        <v>1809</v>
      </c>
      <c r="L1882" t="s">
        <v>1756</v>
      </c>
      <c r="M1882" t="s">
        <v>712</v>
      </c>
      <c r="N1882">
        <v>47</v>
      </c>
      <c r="O1882" t="s">
        <v>16</v>
      </c>
      <c r="P1882" t="s">
        <v>31</v>
      </c>
      <c r="Q1882" t="s">
        <v>167</v>
      </c>
      <c r="R1882" t="s">
        <v>12</v>
      </c>
      <c r="S1882">
        <v>4</v>
      </c>
      <c r="T1882">
        <v>461.52</v>
      </c>
      <c r="U1882">
        <v>0</v>
      </c>
      <c r="V1882">
        <v>1846.08</v>
      </c>
      <c r="W1882" t="s">
        <v>1824</v>
      </c>
    </row>
    <row r="1883" spans="1:23">
      <c r="A1883" s="27">
        <v>45809</v>
      </c>
      <c r="B1883" t="s">
        <v>592</v>
      </c>
      <c r="C1883" t="s">
        <v>1682</v>
      </c>
      <c r="D1883" t="s">
        <v>3927</v>
      </c>
      <c r="E1883" t="s">
        <v>1563</v>
      </c>
      <c r="F1883" t="s">
        <v>3848</v>
      </c>
      <c r="G1883" t="s">
        <v>1573</v>
      </c>
      <c r="H1883" t="s">
        <v>1810</v>
      </c>
      <c r="I1883" t="s">
        <v>1811</v>
      </c>
      <c r="J1883" t="s">
        <v>1754</v>
      </c>
      <c r="K1883" t="s">
        <v>1812</v>
      </c>
      <c r="L1883" t="s">
        <v>1756</v>
      </c>
      <c r="M1883" t="s">
        <v>593</v>
      </c>
      <c r="N1883">
        <v>43</v>
      </c>
      <c r="O1883" t="s">
        <v>16</v>
      </c>
      <c r="P1883" t="s">
        <v>31</v>
      </c>
      <c r="Q1883" t="s">
        <v>171</v>
      </c>
      <c r="R1883" t="s">
        <v>12</v>
      </c>
      <c r="S1883">
        <v>2</v>
      </c>
      <c r="T1883">
        <v>947.56</v>
      </c>
      <c r="U1883">
        <v>0.02</v>
      </c>
      <c r="V1883">
        <v>1857.2175999999999</v>
      </c>
      <c r="W1883" t="s">
        <v>1824</v>
      </c>
    </row>
    <row r="1884" spans="1:23">
      <c r="A1884" s="27">
        <v>45811</v>
      </c>
      <c r="B1884" t="s">
        <v>1166</v>
      </c>
      <c r="C1884" t="s">
        <v>1568</v>
      </c>
      <c r="D1884" t="s">
        <v>3857</v>
      </c>
      <c r="E1884" t="s">
        <v>1544</v>
      </c>
      <c r="F1884" t="s">
        <v>3858</v>
      </c>
      <c r="G1884" t="s">
        <v>1727</v>
      </c>
      <c r="H1884" t="s">
        <v>1779</v>
      </c>
      <c r="I1884" t="s">
        <v>1780</v>
      </c>
      <c r="J1884" t="s">
        <v>1763</v>
      </c>
      <c r="K1884" t="s">
        <v>1781</v>
      </c>
      <c r="L1884" t="s">
        <v>1772</v>
      </c>
      <c r="M1884" t="s">
        <v>1167</v>
      </c>
      <c r="N1884">
        <v>37</v>
      </c>
      <c r="O1884" t="s">
        <v>16</v>
      </c>
      <c r="P1884" t="s">
        <v>31</v>
      </c>
      <c r="Q1884" t="s">
        <v>117</v>
      </c>
      <c r="R1884" t="s">
        <v>12</v>
      </c>
      <c r="S1884">
        <v>4</v>
      </c>
      <c r="T1884">
        <v>499.02</v>
      </c>
      <c r="U1884">
        <v>0.06</v>
      </c>
      <c r="V1884">
        <v>1876.3152</v>
      </c>
      <c r="W1884" t="s">
        <v>1824</v>
      </c>
    </row>
    <row r="1885" spans="1:23">
      <c r="A1885" s="27">
        <v>45813</v>
      </c>
      <c r="B1885" t="s">
        <v>705</v>
      </c>
      <c r="C1885" t="s">
        <v>1622</v>
      </c>
      <c r="D1885" t="s">
        <v>3893</v>
      </c>
      <c r="E1885" t="s">
        <v>1547</v>
      </c>
      <c r="F1885" t="s">
        <v>3894</v>
      </c>
      <c r="G1885" t="s">
        <v>1733</v>
      </c>
      <c r="H1885" t="s">
        <v>1779</v>
      </c>
      <c r="I1885" t="s">
        <v>1780</v>
      </c>
      <c r="J1885" t="s">
        <v>1763</v>
      </c>
      <c r="K1885" t="s">
        <v>1781</v>
      </c>
      <c r="L1885" t="s">
        <v>1772</v>
      </c>
      <c r="M1885" t="s">
        <v>706</v>
      </c>
      <c r="N1885">
        <v>42</v>
      </c>
      <c r="O1885" t="s">
        <v>9</v>
      </c>
      <c r="P1885" t="s">
        <v>31</v>
      </c>
      <c r="Q1885" t="s">
        <v>845</v>
      </c>
      <c r="R1885" t="s">
        <v>12</v>
      </c>
      <c r="S1885">
        <v>2</v>
      </c>
      <c r="T1885">
        <v>985.79</v>
      </c>
      <c r="U1885">
        <v>0.04</v>
      </c>
      <c r="V1885">
        <v>1892.7167999999999</v>
      </c>
      <c r="W1885" t="s">
        <v>1829</v>
      </c>
    </row>
    <row r="1886" spans="1:23">
      <c r="A1886" s="27">
        <v>45819</v>
      </c>
      <c r="B1886" t="s">
        <v>693</v>
      </c>
      <c r="C1886" t="s">
        <v>1722</v>
      </c>
      <c r="D1886" t="s">
        <v>3948</v>
      </c>
      <c r="E1886" t="s">
        <v>1544</v>
      </c>
      <c r="F1886" t="s">
        <v>3852</v>
      </c>
      <c r="G1886" t="s">
        <v>1595</v>
      </c>
      <c r="H1886" t="s">
        <v>1752</v>
      </c>
      <c r="I1886" t="s">
        <v>1753</v>
      </c>
      <c r="J1886" t="s">
        <v>1754</v>
      </c>
      <c r="K1886" t="s">
        <v>1755</v>
      </c>
      <c r="L1886" t="s">
        <v>1756</v>
      </c>
      <c r="M1886" t="s">
        <v>694</v>
      </c>
      <c r="N1886">
        <v>42</v>
      </c>
      <c r="O1886" t="s">
        <v>16</v>
      </c>
      <c r="P1886" t="s">
        <v>31</v>
      </c>
      <c r="Q1886" t="s">
        <v>66</v>
      </c>
      <c r="R1886" t="s">
        <v>12</v>
      </c>
      <c r="S1886">
        <v>3</v>
      </c>
      <c r="T1886">
        <v>693.42</v>
      </c>
      <c r="U1886">
        <v>0.08</v>
      </c>
      <c r="V1886">
        <v>1913.8391999999999</v>
      </c>
      <c r="W1886" t="s">
        <v>1829</v>
      </c>
    </row>
    <row r="1887" spans="1:23">
      <c r="A1887" s="27">
        <v>45821</v>
      </c>
      <c r="B1887" t="s">
        <v>559</v>
      </c>
      <c r="C1887" t="s">
        <v>1730</v>
      </c>
      <c r="D1887" t="s">
        <v>3952</v>
      </c>
      <c r="E1887" t="s">
        <v>1547</v>
      </c>
      <c r="F1887" t="s">
        <v>3894</v>
      </c>
      <c r="G1887" t="s">
        <v>1625</v>
      </c>
      <c r="H1887" t="s">
        <v>1799</v>
      </c>
      <c r="I1887" t="s">
        <v>1800</v>
      </c>
      <c r="J1887" t="s">
        <v>1763</v>
      </c>
      <c r="K1887" t="s">
        <v>207</v>
      </c>
      <c r="L1887" t="s">
        <v>1765</v>
      </c>
      <c r="M1887" t="s">
        <v>560</v>
      </c>
      <c r="N1887">
        <v>36</v>
      </c>
      <c r="O1887" t="s">
        <v>16</v>
      </c>
      <c r="P1887" t="s">
        <v>31</v>
      </c>
      <c r="Q1887" t="s">
        <v>287</v>
      </c>
      <c r="R1887" t="s">
        <v>12</v>
      </c>
      <c r="S1887">
        <v>3</v>
      </c>
      <c r="T1887">
        <v>690.27</v>
      </c>
      <c r="U1887">
        <v>7.0000000000000007E-2</v>
      </c>
      <c r="V1887">
        <v>1925.8533</v>
      </c>
      <c r="W1887" t="s">
        <v>1829</v>
      </c>
    </row>
    <row r="1888" spans="1:23">
      <c r="A1888" s="27">
        <v>45823</v>
      </c>
      <c r="B1888" t="s">
        <v>353</v>
      </c>
      <c r="C1888" t="s">
        <v>1610</v>
      </c>
      <c r="D1888" t="s">
        <v>3886</v>
      </c>
      <c r="E1888" t="s">
        <v>1566</v>
      </c>
      <c r="F1888" t="s">
        <v>3887</v>
      </c>
      <c r="G1888" t="s">
        <v>1719</v>
      </c>
      <c r="H1888" t="s">
        <v>1773</v>
      </c>
      <c r="I1888" t="s">
        <v>1774</v>
      </c>
      <c r="J1888" t="s">
        <v>1759</v>
      </c>
      <c r="K1888" t="s">
        <v>1775</v>
      </c>
      <c r="L1888" t="s">
        <v>1765</v>
      </c>
      <c r="M1888" t="s">
        <v>354</v>
      </c>
      <c r="N1888">
        <v>35</v>
      </c>
      <c r="O1888" t="s">
        <v>9</v>
      </c>
      <c r="P1888" t="s">
        <v>31</v>
      </c>
      <c r="Q1888" t="s">
        <v>237</v>
      </c>
      <c r="R1888" t="s">
        <v>12</v>
      </c>
      <c r="S1888">
        <v>4</v>
      </c>
      <c r="T1888">
        <v>540.69000000000005</v>
      </c>
      <c r="U1888">
        <v>0.09</v>
      </c>
      <c r="V1888">
        <v>1968.1116</v>
      </c>
      <c r="W1888" t="s">
        <v>1829</v>
      </c>
    </row>
    <row r="1889" spans="1:23">
      <c r="A1889" s="27">
        <v>45824</v>
      </c>
      <c r="B1889" t="s">
        <v>556</v>
      </c>
      <c r="C1889" t="s">
        <v>1642</v>
      </c>
      <c r="D1889" t="s">
        <v>3905</v>
      </c>
      <c r="E1889" t="s">
        <v>1558</v>
      </c>
      <c r="F1889" t="s">
        <v>3906</v>
      </c>
      <c r="G1889" t="s">
        <v>1635</v>
      </c>
      <c r="H1889" t="s">
        <v>1761</v>
      </c>
      <c r="I1889" t="s">
        <v>1762</v>
      </c>
      <c r="J1889" t="s">
        <v>1763</v>
      </c>
      <c r="K1889" t="s">
        <v>1764</v>
      </c>
      <c r="L1889" t="s">
        <v>1765</v>
      </c>
      <c r="M1889" t="s">
        <v>557</v>
      </c>
      <c r="N1889">
        <v>36</v>
      </c>
      <c r="O1889" t="s">
        <v>16</v>
      </c>
      <c r="P1889" t="s">
        <v>31</v>
      </c>
      <c r="Q1889" t="s">
        <v>43</v>
      </c>
      <c r="R1889" t="s">
        <v>12</v>
      </c>
      <c r="S1889">
        <v>3</v>
      </c>
      <c r="T1889">
        <v>843.44</v>
      </c>
      <c r="U1889">
        <v>0.22</v>
      </c>
      <c r="V1889">
        <v>1973.6496</v>
      </c>
      <c r="W1889" t="s">
        <v>1824</v>
      </c>
    </row>
    <row r="1890" spans="1:23">
      <c r="A1890" s="27">
        <v>45824</v>
      </c>
      <c r="B1890" t="s">
        <v>568</v>
      </c>
      <c r="C1890" t="s">
        <v>1698</v>
      </c>
      <c r="D1890" t="s">
        <v>3936</v>
      </c>
      <c r="E1890" t="s">
        <v>1547</v>
      </c>
      <c r="F1890" t="s">
        <v>3894</v>
      </c>
      <c r="G1890" t="s">
        <v>1713</v>
      </c>
      <c r="H1890" t="s">
        <v>1789</v>
      </c>
      <c r="I1890" t="s">
        <v>1790</v>
      </c>
      <c r="J1890" t="s">
        <v>1754</v>
      </c>
      <c r="K1890" t="s">
        <v>1791</v>
      </c>
      <c r="L1890" t="s">
        <v>1772</v>
      </c>
      <c r="M1890" t="s">
        <v>569</v>
      </c>
      <c r="N1890">
        <v>44</v>
      </c>
      <c r="O1890" t="s">
        <v>16</v>
      </c>
      <c r="P1890" t="s">
        <v>31</v>
      </c>
      <c r="Q1890" t="s">
        <v>237</v>
      </c>
      <c r="R1890" t="s">
        <v>12</v>
      </c>
      <c r="S1890">
        <v>4</v>
      </c>
      <c r="T1890">
        <v>552.38</v>
      </c>
      <c r="U1890">
        <v>0.1</v>
      </c>
      <c r="V1890">
        <v>1988.568</v>
      </c>
      <c r="W1890" t="s">
        <v>1824</v>
      </c>
    </row>
    <row r="1891" spans="1:23">
      <c r="A1891" s="27">
        <v>45824</v>
      </c>
      <c r="B1891" t="s">
        <v>214</v>
      </c>
      <c r="C1891" t="s">
        <v>1636</v>
      </c>
      <c r="D1891" t="s">
        <v>3902</v>
      </c>
      <c r="E1891" t="s">
        <v>1566</v>
      </c>
      <c r="F1891" t="s">
        <v>3856</v>
      </c>
      <c r="G1891" t="s">
        <v>1693</v>
      </c>
      <c r="H1891" t="s">
        <v>1782</v>
      </c>
      <c r="I1891" t="s">
        <v>1783</v>
      </c>
      <c r="J1891" t="s">
        <v>1784</v>
      </c>
      <c r="K1891" t="s">
        <v>1785</v>
      </c>
      <c r="L1891" t="s">
        <v>1772</v>
      </c>
      <c r="M1891" t="s">
        <v>215</v>
      </c>
      <c r="N1891">
        <v>43</v>
      </c>
      <c r="O1891" t="s">
        <v>16</v>
      </c>
      <c r="P1891" t="s">
        <v>31</v>
      </c>
      <c r="Q1891" t="s">
        <v>18</v>
      </c>
      <c r="R1891" t="s">
        <v>12</v>
      </c>
      <c r="S1891">
        <v>3</v>
      </c>
      <c r="T1891">
        <v>884.46</v>
      </c>
      <c r="U1891">
        <v>0.25</v>
      </c>
      <c r="V1891">
        <v>1990.0350000000001</v>
      </c>
      <c r="W1891" t="s">
        <v>1829</v>
      </c>
    </row>
    <row r="1892" spans="1:23">
      <c r="A1892" s="27">
        <v>45825</v>
      </c>
      <c r="B1892" t="s">
        <v>1041</v>
      </c>
      <c r="C1892" t="s">
        <v>1553</v>
      </c>
      <c r="D1892" t="s">
        <v>3845</v>
      </c>
      <c r="E1892" t="s">
        <v>1547</v>
      </c>
      <c r="F1892" t="s">
        <v>3846</v>
      </c>
      <c r="G1892" t="s">
        <v>1675</v>
      </c>
      <c r="H1892" t="s">
        <v>1766</v>
      </c>
      <c r="I1892" t="s">
        <v>1767</v>
      </c>
      <c r="J1892" t="s">
        <v>1759</v>
      </c>
      <c r="K1892" t="s">
        <v>1768</v>
      </c>
      <c r="L1892" t="s">
        <v>1765</v>
      </c>
      <c r="M1892" t="s">
        <v>1042</v>
      </c>
      <c r="N1892">
        <v>38</v>
      </c>
      <c r="O1892" t="s">
        <v>16</v>
      </c>
      <c r="P1892" t="s">
        <v>31</v>
      </c>
      <c r="Q1892" t="s">
        <v>194</v>
      </c>
      <c r="R1892" t="s">
        <v>12</v>
      </c>
      <c r="S1892">
        <v>3</v>
      </c>
      <c r="T1892">
        <v>698.14</v>
      </c>
      <c r="U1892">
        <v>0.04</v>
      </c>
      <c r="V1892">
        <v>2010.6432</v>
      </c>
      <c r="W1892" t="s">
        <v>1829</v>
      </c>
    </row>
    <row r="1893" spans="1:23">
      <c r="A1893" s="27">
        <v>45827</v>
      </c>
      <c r="B1893" t="s">
        <v>582</v>
      </c>
      <c r="C1893" t="s">
        <v>1688</v>
      </c>
      <c r="D1893" t="s">
        <v>3931</v>
      </c>
      <c r="E1893" t="s">
        <v>1544</v>
      </c>
      <c r="F1893" t="s">
        <v>3875</v>
      </c>
      <c r="G1893" t="s">
        <v>1697</v>
      </c>
      <c r="H1893" t="s">
        <v>1769</v>
      </c>
      <c r="I1893" t="s">
        <v>1770</v>
      </c>
      <c r="J1893" t="s">
        <v>1763</v>
      </c>
      <c r="K1893" t="s">
        <v>1771</v>
      </c>
      <c r="L1893" t="s">
        <v>1772</v>
      </c>
      <c r="M1893" t="s">
        <v>583</v>
      </c>
      <c r="N1893">
        <v>48</v>
      </c>
      <c r="O1893" t="s">
        <v>9</v>
      </c>
      <c r="P1893" t="s">
        <v>31</v>
      </c>
      <c r="Q1893" t="s">
        <v>70</v>
      </c>
      <c r="R1893" t="s">
        <v>12</v>
      </c>
      <c r="S1893">
        <v>4</v>
      </c>
      <c r="T1893">
        <v>662.43</v>
      </c>
      <c r="U1893">
        <v>0.24</v>
      </c>
      <c r="V1893">
        <v>2013.7872</v>
      </c>
      <c r="W1893" t="s">
        <v>1826</v>
      </c>
    </row>
    <row r="1894" spans="1:23">
      <c r="A1894" s="27">
        <v>45829</v>
      </c>
      <c r="B1894" t="s">
        <v>684</v>
      </c>
      <c r="C1894" t="s">
        <v>1668</v>
      </c>
      <c r="D1894" t="s">
        <v>3920</v>
      </c>
      <c r="E1894" t="s">
        <v>1558</v>
      </c>
      <c r="F1894" t="s">
        <v>3909</v>
      </c>
      <c r="G1894" t="s">
        <v>1725</v>
      </c>
      <c r="H1894" t="s">
        <v>1804</v>
      </c>
      <c r="I1894" t="s">
        <v>1805</v>
      </c>
      <c r="J1894" t="s">
        <v>1784</v>
      </c>
      <c r="K1894" t="s">
        <v>1806</v>
      </c>
      <c r="L1894" t="s">
        <v>1756</v>
      </c>
      <c r="M1894" t="s">
        <v>685</v>
      </c>
      <c r="N1894">
        <v>48</v>
      </c>
      <c r="O1894" t="s">
        <v>9</v>
      </c>
      <c r="P1894" t="s">
        <v>31</v>
      </c>
      <c r="Q1894" t="s">
        <v>254</v>
      </c>
      <c r="R1894" t="s">
        <v>12</v>
      </c>
      <c r="S1894">
        <v>4</v>
      </c>
      <c r="T1894">
        <v>537.15</v>
      </c>
      <c r="U1894">
        <v>0.06</v>
      </c>
      <c r="V1894">
        <v>2019.684</v>
      </c>
      <c r="W1894" t="s">
        <v>1829</v>
      </c>
    </row>
    <row r="1895" spans="1:23">
      <c r="A1895" s="27">
        <v>45829</v>
      </c>
      <c r="B1895" t="s">
        <v>1443</v>
      </c>
      <c r="C1895" t="s">
        <v>1746</v>
      </c>
      <c r="D1895" t="s">
        <v>3960</v>
      </c>
      <c r="E1895" t="s">
        <v>1544</v>
      </c>
      <c r="F1895" t="s">
        <v>3858</v>
      </c>
      <c r="G1895" t="s">
        <v>1687</v>
      </c>
      <c r="H1895" t="s">
        <v>1794</v>
      </c>
      <c r="I1895" t="s">
        <v>1795</v>
      </c>
      <c r="J1895" t="s">
        <v>1759</v>
      </c>
      <c r="K1895" t="s">
        <v>1796</v>
      </c>
      <c r="L1895" t="s">
        <v>1772</v>
      </c>
      <c r="M1895" t="s">
        <v>1444</v>
      </c>
      <c r="N1895">
        <v>45</v>
      </c>
      <c r="O1895" t="s">
        <v>9</v>
      </c>
      <c r="P1895" t="s">
        <v>31</v>
      </c>
      <c r="Q1895" t="s">
        <v>217</v>
      </c>
      <c r="R1895" t="s">
        <v>12</v>
      </c>
      <c r="S1895">
        <v>3</v>
      </c>
      <c r="T1895">
        <v>831.15</v>
      </c>
      <c r="U1895">
        <v>0.19</v>
      </c>
      <c r="V1895">
        <v>2019.6945000000001</v>
      </c>
      <c r="W1895" t="s">
        <v>1829</v>
      </c>
    </row>
    <row r="1896" spans="1:23">
      <c r="A1896" s="27">
        <v>45831</v>
      </c>
      <c r="B1896" t="s">
        <v>821</v>
      </c>
      <c r="C1896" t="s">
        <v>1742</v>
      </c>
      <c r="D1896" t="s">
        <v>3958</v>
      </c>
      <c r="E1896" t="s">
        <v>1566</v>
      </c>
      <c r="F1896" t="s">
        <v>3887</v>
      </c>
      <c r="G1896" t="s">
        <v>1587</v>
      </c>
      <c r="H1896" t="s">
        <v>1813</v>
      </c>
      <c r="I1896" t="s">
        <v>1814</v>
      </c>
      <c r="J1896" t="s">
        <v>1754</v>
      </c>
      <c r="K1896" t="s">
        <v>1815</v>
      </c>
      <c r="L1896" t="s">
        <v>1772</v>
      </c>
      <c r="M1896" t="s">
        <v>822</v>
      </c>
      <c r="N1896">
        <v>42</v>
      </c>
      <c r="O1896" t="s">
        <v>9</v>
      </c>
      <c r="P1896" t="s">
        <v>31</v>
      </c>
      <c r="Q1896" t="s">
        <v>171</v>
      </c>
      <c r="R1896" t="s">
        <v>12</v>
      </c>
      <c r="S1896">
        <v>4</v>
      </c>
      <c r="T1896">
        <v>715.42</v>
      </c>
      <c r="U1896">
        <v>0.28999999999999998</v>
      </c>
      <c r="V1896">
        <v>2031.7927999999999</v>
      </c>
      <c r="W1896" t="s">
        <v>1826</v>
      </c>
    </row>
    <row r="1897" spans="1:23">
      <c r="A1897" s="27">
        <v>45832</v>
      </c>
      <c r="B1897" t="s">
        <v>417</v>
      </c>
      <c r="C1897" t="s">
        <v>1584</v>
      </c>
      <c r="D1897" t="s">
        <v>3870</v>
      </c>
      <c r="E1897" t="s">
        <v>1547</v>
      </c>
      <c r="F1897" t="s">
        <v>3846</v>
      </c>
      <c r="G1897" t="s">
        <v>1550</v>
      </c>
      <c r="H1897" t="s">
        <v>1797</v>
      </c>
      <c r="I1897" t="s">
        <v>1798</v>
      </c>
      <c r="J1897" t="s">
        <v>1754</v>
      </c>
      <c r="K1897" t="s">
        <v>129</v>
      </c>
      <c r="L1897" t="s">
        <v>1756</v>
      </c>
      <c r="M1897" t="s">
        <v>418</v>
      </c>
      <c r="N1897">
        <v>44</v>
      </c>
      <c r="O1897" t="s">
        <v>16</v>
      </c>
      <c r="P1897" t="s">
        <v>31</v>
      </c>
      <c r="Q1897" t="s">
        <v>328</v>
      </c>
      <c r="R1897" t="s">
        <v>12</v>
      </c>
      <c r="S1897">
        <v>3</v>
      </c>
      <c r="T1897">
        <v>928.74</v>
      </c>
      <c r="U1897">
        <v>0.27</v>
      </c>
      <c r="V1897">
        <v>2033.9405999999999</v>
      </c>
      <c r="W1897" t="s">
        <v>1824</v>
      </c>
    </row>
    <row r="1898" spans="1:23">
      <c r="A1898" s="27">
        <v>45834</v>
      </c>
      <c r="B1898" t="s">
        <v>1062</v>
      </c>
      <c r="C1898" t="s">
        <v>1720</v>
      </c>
      <c r="D1898" t="s">
        <v>3947</v>
      </c>
      <c r="E1898" t="s">
        <v>1544</v>
      </c>
      <c r="F1898" t="s">
        <v>3858</v>
      </c>
      <c r="G1898" t="s">
        <v>1569</v>
      </c>
      <c r="H1898" t="s">
        <v>1779</v>
      </c>
      <c r="I1898" t="s">
        <v>1780</v>
      </c>
      <c r="J1898" t="s">
        <v>1763</v>
      </c>
      <c r="K1898" t="s">
        <v>1781</v>
      </c>
      <c r="L1898" t="s">
        <v>1772</v>
      </c>
      <c r="M1898" t="s">
        <v>1063</v>
      </c>
      <c r="N1898">
        <v>46</v>
      </c>
      <c r="O1898" t="s">
        <v>16</v>
      </c>
      <c r="P1898" t="s">
        <v>31</v>
      </c>
      <c r="Q1898" t="s">
        <v>81</v>
      </c>
      <c r="R1898" t="s">
        <v>12</v>
      </c>
      <c r="S1898">
        <v>4</v>
      </c>
      <c r="T1898">
        <v>525.61</v>
      </c>
      <c r="U1898">
        <v>0.02</v>
      </c>
      <c r="V1898">
        <v>2060.3912</v>
      </c>
      <c r="W1898" t="s">
        <v>1829</v>
      </c>
    </row>
    <row r="1899" spans="1:23">
      <c r="A1899" s="27">
        <v>45837</v>
      </c>
      <c r="B1899" t="s">
        <v>1077</v>
      </c>
      <c r="C1899" t="s">
        <v>1560</v>
      </c>
      <c r="D1899" t="s">
        <v>3851</v>
      </c>
      <c r="E1899" t="s">
        <v>1544</v>
      </c>
      <c r="F1899" t="s">
        <v>3852</v>
      </c>
      <c r="G1899" t="s">
        <v>1569</v>
      </c>
      <c r="H1899" t="s">
        <v>1789</v>
      </c>
      <c r="I1899" t="s">
        <v>1790</v>
      </c>
      <c r="J1899" t="s">
        <v>1754</v>
      </c>
      <c r="K1899" t="s">
        <v>1791</v>
      </c>
      <c r="L1899" t="s">
        <v>1772</v>
      </c>
      <c r="M1899" t="s">
        <v>1078</v>
      </c>
      <c r="N1899">
        <v>38</v>
      </c>
      <c r="O1899" t="s">
        <v>9</v>
      </c>
      <c r="P1899" t="s">
        <v>31</v>
      </c>
      <c r="Q1899" t="s">
        <v>47</v>
      </c>
      <c r="R1899" t="s">
        <v>12</v>
      </c>
      <c r="S1899">
        <v>4</v>
      </c>
      <c r="T1899">
        <v>614.76</v>
      </c>
      <c r="U1899">
        <v>0.16</v>
      </c>
      <c r="V1899">
        <v>2065.5936000000002</v>
      </c>
      <c r="W1899" t="s">
        <v>1824</v>
      </c>
    </row>
    <row r="1900" spans="1:23">
      <c r="A1900" s="27">
        <v>45837</v>
      </c>
      <c r="B1900" t="s">
        <v>634</v>
      </c>
      <c r="C1900" t="s">
        <v>1582</v>
      </c>
      <c r="D1900" t="s">
        <v>3869</v>
      </c>
      <c r="E1900" t="s">
        <v>1566</v>
      </c>
      <c r="F1900" t="s">
        <v>3848</v>
      </c>
      <c r="G1900" t="s">
        <v>1743</v>
      </c>
      <c r="H1900" t="s">
        <v>1761</v>
      </c>
      <c r="I1900" t="s">
        <v>1762</v>
      </c>
      <c r="J1900" t="s">
        <v>1763</v>
      </c>
      <c r="K1900" t="s">
        <v>1764</v>
      </c>
      <c r="L1900" t="s">
        <v>1765</v>
      </c>
      <c r="M1900" t="s">
        <v>635</v>
      </c>
      <c r="N1900">
        <v>38</v>
      </c>
      <c r="O1900" t="s">
        <v>9</v>
      </c>
      <c r="P1900" t="s">
        <v>31</v>
      </c>
      <c r="Q1900" t="s">
        <v>845</v>
      </c>
      <c r="R1900" t="s">
        <v>12</v>
      </c>
      <c r="S1900">
        <v>3</v>
      </c>
      <c r="T1900">
        <v>988.53</v>
      </c>
      <c r="U1900">
        <v>0.3</v>
      </c>
      <c r="V1900">
        <v>2075.913</v>
      </c>
      <c r="W1900" t="s">
        <v>1829</v>
      </c>
    </row>
    <row r="1901" spans="1:23">
      <c r="A1901" s="27">
        <v>45838</v>
      </c>
      <c r="B1901" t="s">
        <v>1269</v>
      </c>
      <c r="C1901" t="s">
        <v>1716</v>
      </c>
      <c r="D1901" t="s">
        <v>3945</v>
      </c>
      <c r="E1901" t="s">
        <v>1544</v>
      </c>
      <c r="F1901" t="s">
        <v>3929</v>
      </c>
      <c r="G1901" t="s">
        <v>1741</v>
      </c>
      <c r="H1901" t="s">
        <v>1807</v>
      </c>
      <c r="I1901" t="s">
        <v>1808</v>
      </c>
      <c r="J1901" t="s">
        <v>1759</v>
      </c>
      <c r="K1901" t="s">
        <v>1809</v>
      </c>
      <c r="L1901" t="s">
        <v>1756</v>
      </c>
      <c r="M1901" t="s">
        <v>1270</v>
      </c>
      <c r="N1901">
        <v>36</v>
      </c>
      <c r="O1901" t="s">
        <v>9</v>
      </c>
      <c r="P1901" t="s">
        <v>31</v>
      </c>
      <c r="Q1901" t="s">
        <v>113</v>
      </c>
      <c r="R1901" t="s">
        <v>12</v>
      </c>
      <c r="S1901">
        <v>3</v>
      </c>
      <c r="T1901">
        <v>846.31</v>
      </c>
      <c r="U1901">
        <v>0.18</v>
      </c>
      <c r="V1901">
        <v>2081.9225999999999</v>
      </c>
      <c r="W1901" t="s">
        <v>1826</v>
      </c>
    </row>
    <row r="1902" spans="1:23">
      <c r="A1902" s="27">
        <v>45839</v>
      </c>
      <c r="B1902" t="s">
        <v>752</v>
      </c>
      <c r="C1902" t="s">
        <v>1744</v>
      </c>
      <c r="D1902" t="s">
        <v>3959</v>
      </c>
      <c r="E1902" t="s">
        <v>1563</v>
      </c>
      <c r="F1902" t="s">
        <v>3854</v>
      </c>
      <c r="G1902" t="s">
        <v>1661</v>
      </c>
      <c r="H1902" t="s">
        <v>1779</v>
      </c>
      <c r="I1902" t="s">
        <v>1780</v>
      </c>
      <c r="J1902" t="s">
        <v>1763</v>
      </c>
      <c r="K1902" t="s">
        <v>1781</v>
      </c>
      <c r="L1902" t="s">
        <v>1772</v>
      </c>
      <c r="M1902" t="s">
        <v>753</v>
      </c>
      <c r="N1902">
        <v>43</v>
      </c>
      <c r="O1902" t="s">
        <v>16</v>
      </c>
      <c r="P1902" t="s">
        <v>31</v>
      </c>
      <c r="Q1902" t="s">
        <v>81</v>
      </c>
      <c r="R1902" t="s">
        <v>12</v>
      </c>
      <c r="S1902">
        <v>4</v>
      </c>
      <c r="T1902">
        <v>548.44000000000005</v>
      </c>
      <c r="U1902">
        <v>0.05</v>
      </c>
      <c r="V1902">
        <v>2084.0720000000001</v>
      </c>
      <c r="W1902" t="s">
        <v>1829</v>
      </c>
    </row>
    <row r="1903" spans="1:23">
      <c r="A1903" s="27">
        <v>45840</v>
      </c>
      <c r="B1903" t="s">
        <v>550</v>
      </c>
      <c r="C1903" t="s">
        <v>1610</v>
      </c>
      <c r="D1903" t="s">
        <v>3886</v>
      </c>
      <c r="E1903" t="s">
        <v>1566</v>
      </c>
      <c r="F1903" t="s">
        <v>3887</v>
      </c>
      <c r="G1903" t="s">
        <v>1725</v>
      </c>
      <c r="H1903" t="s">
        <v>1782</v>
      </c>
      <c r="I1903" t="s">
        <v>1783</v>
      </c>
      <c r="J1903" t="s">
        <v>1784</v>
      </c>
      <c r="K1903" t="s">
        <v>1785</v>
      </c>
      <c r="L1903" t="s">
        <v>1772</v>
      </c>
      <c r="M1903" t="s">
        <v>551</v>
      </c>
      <c r="N1903">
        <v>47</v>
      </c>
      <c r="O1903" t="s">
        <v>16</v>
      </c>
      <c r="P1903" t="s">
        <v>31</v>
      </c>
      <c r="Q1903" t="s">
        <v>359</v>
      </c>
      <c r="R1903" t="s">
        <v>12</v>
      </c>
      <c r="S1903">
        <v>4</v>
      </c>
      <c r="T1903">
        <v>538.73</v>
      </c>
      <c r="U1903">
        <v>0.03</v>
      </c>
      <c r="V1903">
        <v>2090.2723999999998</v>
      </c>
      <c r="W1903" t="s">
        <v>1829</v>
      </c>
    </row>
    <row r="1904" spans="1:23">
      <c r="A1904" s="27">
        <v>45841</v>
      </c>
      <c r="B1904" t="s">
        <v>211</v>
      </c>
      <c r="C1904" t="s">
        <v>1640</v>
      </c>
      <c r="D1904" t="s">
        <v>3904</v>
      </c>
      <c r="E1904" t="s">
        <v>1547</v>
      </c>
      <c r="F1904" t="s">
        <v>3843</v>
      </c>
      <c r="G1904" t="s">
        <v>1593</v>
      </c>
      <c r="H1904" t="s">
        <v>1766</v>
      </c>
      <c r="I1904" t="s">
        <v>1767</v>
      </c>
      <c r="J1904" t="s">
        <v>1759</v>
      </c>
      <c r="K1904" t="s">
        <v>1768</v>
      </c>
      <c r="L1904" t="s">
        <v>1765</v>
      </c>
      <c r="M1904" t="s">
        <v>212</v>
      </c>
      <c r="N1904">
        <v>49</v>
      </c>
      <c r="O1904" t="s">
        <v>16</v>
      </c>
      <c r="P1904" t="s">
        <v>31</v>
      </c>
      <c r="Q1904" t="s">
        <v>22</v>
      </c>
      <c r="R1904" t="s">
        <v>12</v>
      </c>
      <c r="S1904">
        <v>4</v>
      </c>
      <c r="T1904">
        <v>608.97</v>
      </c>
      <c r="U1904">
        <v>0.14000000000000001</v>
      </c>
      <c r="V1904">
        <v>2094.8568</v>
      </c>
      <c r="W1904" t="s">
        <v>1824</v>
      </c>
    </row>
    <row r="1905" spans="1:23">
      <c r="A1905" s="27">
        <v>45842</v>
      </c>
      <c r="B1905" t="s">
        <v>307</v>
      </c>
      <c r="C1905" t="s">
        <v>1716</v>
      </c>
      <c r="D1905" t="s">
        <v>3945</v>
      </c>
      <c r="E1905" t="s">
        <v>1544</v>
      </c>
      <c r="F1905" t="s">
        <v>3929</v>
      </c>
      <c r="G1905" t="s">
        <v>1655</v>
      </c>
      <c r="H1905" t="s">
        <v>1769</v>
      </c>
      <c r="I1905" t="s">
        <v>1770</v>
      </c>
      <c r="J1905" t="s">
        <v>1763</v>
      </c>
      <c r="K1905" t="s">
        <v>1771</v>
      </c>
      <c r="L1905" t="s">
        <v>1772</v>
      </c>
      <c r="M1905" t="s">
        <v>308</v>
      </c>
      <c r="N1905">
        <v>36</v>
      </c>
      <c r="O1905" t="s">
        <v>9</v>
      </c>
      <c r="P1905" t="s">
        <v>31</v>
      </c>
      <c r="Q1905" t="s">
        <v>434</v>
      </c>
      <c r="R1905" t="s">
        <v>12</v>
      </c>
      <c r="S1905">
        <v>3</v>
      </c>
      <c r="T1905">
        <v>944.64</v>
      </c>
      <c r="U1905">
        <v>0.26</v>
      </c>
      <c r="V1905">
        <v>2097.1008000000002</v>
      </c>
      <c r="W1905" t="s">
        <v>1824</v>
      </c>
    </row>
    <row r="1906" spans="1:23">
      <c r="A1906" s="27">
        <v>45842</v>
      </c>
      <c r="B1906" t="s">
        <v>559</v>
      </c>
      <c r="C1906" t="s">
        <v>1638</v>
      </c>
      <c r="D1906" t="s">
        <v>3903</v>
      </c>
      <c r="E1906" t="s">
        <v>1566</v>
      </c>
      <c r="F1906" t="s">
        <v>3887</v>
      </c>
      <c r="G1906" t="s">
        <v>1683</v>
      </c>
      <c r="H1906" t="s">
        <v>1757</v>
      </c>
      <c r="I1906" t="s">
        <v>1758</v>
      </c>
      <c r="J1906" t="s">
        <v>1759</v>
      </c>
      <c r="K1906" t="s">
        <v>1760</v>
      </c>
      <c r="L1906" t="s">
        <v>1756</v>
      </c>
      <c r="M1906" t="s">
        <v>560</v>
      </c>
      <c r="N1906">
        <v>36</v>
      </c>
      <c r="O1906" t="s">
        <v>16</v>
      </c>
      <c r="P1906" t="s">
        <v>31</v>
      </c>
      <c r="Q1906" t="s">
        <v>11</v>
      </c>
      <c r="R1906" t="s">
        <v>12</v>
      </c>
      <c r="S1906">
        <v>3</v>
      </c>
      <c r="T1906">
        <v>876.01</v>
      </c>
      <c r="U1906">
        <v>0.2</v>
      </c>
      <c r="V1906">
        <v>2102.424</v>
      </c>
      <c r="W1906" t="s">
        <v>1826</v>
      </c>
    </row>
    <row r="1907" spans="1:23">
      <c r="A1907" s="27">
        <v>45842</v>
      </c>
      <c r="B1907" t="s">
        <v>496</v>
      </c>
      <c r="C1907" t="s">
        <v>1592</v>
      </c>
      <c r="D1907" t="s">
        <v>3876</v>
      </c>
      <c r="E1907" t="s">
        <v>1566</v>
      </c>
      <c r="F1907" t="s">
        <v>3872</v>
      </c>
      <c r="G1907" t="s">
        <v>1571</v>
      </c>
      <c r="H1907" t="s">
        <v>1782</v>
      </c>
      <c r="I1907" t="s">
        <v>1783</v>
      </c>
      <c r="J1907" t="s">
        <v>1784</v>
      </c>
      <c r="K1907" t="s">
        <v>1785</v>
      </c>
      <c r="L1907" t="s">
        <v>1772</v>
      </c>
      <c r="M1907" t="s">
        <v>497</v>
      </c>
      <c r="N1907">
        <v>49</v>
      </c>
      <c r="O1907" t="s">
        <v>16</v>
      </c>
      <c r="P1907" t="s">
        <v>31</v>
      </c>
      <c r="Q1907" t="s">
        <v>66</v>
      </c>
      <c r="R1907" t="s">
        <v>12</v>
      </c>
      <c r="S1907">
        <v>4</v>
      </c>
      <c r="T1907">
        <v>565.37</v>
      </c>
      <c r="U1907">
        <v>7.0000000000000007E-2</v>
      </c>
      <c r="V1907">
        <v>2103.1763999999998</v>
      </c>
      <c r="W1907" t="s">
        <v>1824</v>
      </c>
    </row>
    <row r="1908" spans="1:23">
      <c r="A1908" s="27">
        <v>45843</v>
      </c>
      <c r="B1908" t="s">
        <v>1166</v>
      </c>
      <c r="C1908" t="s">
        <v>1694</v>
      </c>
      <c r="D1908" t="s">
        <v>3934</v>
      </c>
      <c r="E1908" t="s">
        <v>1566</v>
      </c>
      <c r="F1908" t="s">
        <v>3887</v>
      </c>
      <c r="G1908" t="s">
        <v>1548</v>
      </c>
      <c r="H1908" t="s">
        <v>1752</v>
      </c>
      <c r="I1908" t="s">
        <v>1753</v>
      </c>
      <c r="J1908" t="s">
        <v>1754</v>
      </c>
      <c r="K1908" t="s">
        <v>1755</v>
      </c>
      <c r="L1908" t="s">
        <v>1756</v>
      </c>
      <c r="M1908" t="s">
        <v>1167</v>
      </c>
      <c r="N1908">
        <v>37</v>
      </c>
      <c r="O1908" t="s">
        <v>16</v>
      </c>
      <c r="P1908" t="s">
        <v>31</v>
      </c>
      <c r="Q1908" t="s">
        <v>201</v>
      </c>
      <c r="R1908" t="s">
        <v>12</v>
      </c>
      <c r="S1908">
        <v>3</v>
      </c>
      <c r="T1908">
        <v>780.69</v>
      </c>
      <c r="U1908">
        <v>0.1</v>
      </c>
      <c r="V1908">
        <v>2107.8629999999998</v>
      </c>
      <c r="W1908" t="s">
        <v>1829</v>
      </c>
    </row>
    <row r="1909" spans="1:23">
      <c r="A1909" s="27">
        <v>45843</v>
      </c>
      <c r="B1909" t="s">
        <v>481</v>
      </c>
      <c r="C1909" t="s">
        <v>1668</v>
      </c>
      <c r="D1909" t="s">
        <v>3920</v>
      </c>
      <c r="E1909" t="s">
        <v>1558</v>
      </c>
      <c r="F1909" t="s">
        <v>3909</v>
      </c>
      <c r="G1909" t="s">
        <v>1665</v>
      </c>
      <c r="H1909" t="s">
        <v>1799</v>
      </c>
      <c r="I1909" t="s">
        <v>1800</v>
      </c>
      <c r="J1909" t="s">
        <v>1763</v>
      </c>
      <c r="K1909" t="s">
        <v>207</v>
      </c>
      <c r="L1909" t="s">
        <v>1765</v>
      </c>
      <c r="M1909" t="s">
        <v>482</v>
      </c>
      <c r="N1909">
        <v>37</v>
      </c>
      <c r="O1909" t="s">
        <v>9</v>
      </c>
      <c r="P1909" t="s">
        <v>31</v>
      </c>
      <c r="Q1909" t="s">
        <v>11</v>
      </c>
      <c r="R1909" t="s">
        <v>12</v>
      </c>
      <c r="S1909">
        <v>3</v>
      </c>
      <c r="T1909">
        <v>769.56</v>
      </c>
      <c r="U1909">
        <v>0.08</v>
      </c>
      <c r="V1909">
        <v>2123.9856</v>
      </c>
      <c r="W1909" t="s">
        <v>1824</v>
      </c>
    </row>
    <row r="1910" spans="1:23">
      <c r="A1910" s="27">
        <v>45844</v>
      </c>
      <c r="B1910" t="s">
        <v>523</v>
      </c>
      <c r="C1910" t="s">
        <v>1676</v>
      </c>
      <c r="D1910" t="s">
        <v>3924</v>
      </c>
      <c r="E1910" t="s">
        <v>1558</v>
      </c>
      <c r="F1910" t="s">
        <v>3906</v>
      </c>
      <c r="G1910" t="s">
        <v>1643</v>
      </c>
      <c r="H1910" t="s">
        <v>1752</v>
      </c>
      <c r="I1910" t="s">
        <v>1753</v>
      </c>
      <c r="J1910" t="s">
        <v>1754</v>
      </c>
      <c r="K1910" t="s">
        <v>1755</v>
      </c>
      <c r="L1910" t="s">
        <v>1756</v>
      </c>
      <c r="M1910" t="s">
        <v>524</v>
      </c>
      <c r="N1910">
        <v>46</v>
      </c>
      <c r="O1910" t="s">
        <v>9</v>
      </c>
      <c r="P1910" t="s">
        <v>31</v>
      </c>
      <c r="Q1910" t="s">
        <v>99</v>
      </c>
      <c r="R1910" t="s">
        <v>12</v>
      </c>
      <c r="S1910">
        <v>3</v>
      </c>
      <c r="T1910">
        <v>713.95</v>
      </c>
      <c r="U1910">
        <v>0</v>
      </c>
      <c r="V1910">
        <v>2141.85</v>
      </c>
      <c r="W1910" t="s">
        <v>1824</v>
      </c>
    </row>
    <row r="1911" spans="1:23">
      <c r="A1911" s="27">
        <v>45845</v>
      </c>
      <c r="B1911" t="s">
        <v>496</v>
      </c>
      <c r="C1911" t="s">
        <v>1654</v>
      </c>
      <c r="D1911" t="s">
        <v>3913</v>
      </c>
      <c r="E1911" t="s">
        <v>1547</v>
      </c>
      <c r="F1911" t="s">
        <v>3846</v>
      </c>
      <c r="G1911" t="s">
        <v>1631</v>
      </c>
      <c r="H1911" t="s">
        <v>1757</v>
      </c>
      <c r="I1911" t="s">
        <v>1758</v>
      </c>
      <c r="J1911" t="s">
        <v>1759</v>
      </c>
      <c r="K1911" t="s">
        <v>1760</v>
      </c>
      <c r="L1911" t="s">
        <v>1756</v>
      </c>
      <c r="M1911" t="s">
        <v>497</v>
      </c>
      <c r="N1911">
        <v>49</v>
      </c>
      <c r="O1911" t="s">
        <v>16</v>
      </c>
      <c r="P1911" t="s">
        <v>31</v>
      </c>
      <c r="Q1911" t="s">
        <v>140</v>
      </c>
      <c r="R1911" t="s">
        <v>12</v>
      </c>
      <c r="S1911">
        <v>3</v>
      </c>
      <c r="T1911">
        <v>841.47</v>
      </c>
      <c r="U1911">
        <v>0.15</v>
      </c>
      <c r="V1911">
        <v>2145.7485000000001</v>
      </c>
      <c r="W1911" t="s">
        <v>1829</v>
      </c>
    </row>
    <row r="1912" spans="1:23">
      <c r="A1912" s="27">
        <v>45846</v>
      </c>
      <c r="B1912" t="s">
        <v>1059</v>
      </c>
      <c r="C1912" t="s">
        <v>1690</v>
      </c>
      <c r="D1912" t="s">
        <v>3932</v>
      </c>
      <c r="E1912" t="s">
        <v>1558</v>
      </c>
      <c r="F1912" t="s">
        <v>3861</v>
      </c>
      <c r="G1912" t="s">
        <v>1657</v>
      </c>
      <c r="H1912" t="s">
        <v>1799</v>
      </c>
      <c r="I1912" t="s">
        <v>1800</v>
      </c>
      <c r="J1912" t="s">
        <v>1763</v>
      </c>
      <c r="K1912" t="s">
        <v>207</v>
      </c>
      <c r="L1912" t="s">
        <v>1765</v>
      </c>
      <c r="M1912" t="s">
        <v>1060</v>
      </c>
      <c r="N1912">
        <v>40</v>
      </c>
      <c r="O1912" t="s">
        <v>16</v>
      </c>
      <c r="P1912" t="s">
        <v>31</v>
      </c>
      <c r="Q1912" t="s">
        <v>233</v>
      </c>
      <c r="R1912" t="s">
        <v>12</v>
      </c>
      <c r="S1912">
        <v>4</v>
      </c>
      <c r="T1912">
        <v>715.85</v>
      </c>
      <c r="U1912">
        <v>0.25</v>
      </c>
      <c r="V1912">
        <v>2147.5500000000002</v>
      </c>
      <c r="W1912" t="s">
        <v>1826</v>
      </c>
    </row>
    <row r="1913" spans="1:23">
      <c r="A1913" s="27">
        <v>45847</v>
      </c>
      <c r="B1913" t="s">
        <v>1080</v>
      </c>
      <c r="C1913" t="s">
        <v>1706</v>
      </c>
      <c r="D1913" t="s">
        <v>3940</v>
      </c>
      <c r="E1913" t="s">
        <v>1544</v>
      </c>
      <c r="F1913" t="s">
        <v>3852</v>
      </c>
      <c r="G1913" t="s">
        <v>1579</v>
      </c>
      <c r="H1913" t="s">
        <v>1757</v>
      </c>
      <c r="I1913" t="s">
        <v>1758</v>
      </c>
      <c r="J1913" t="s">
        <v>1759</v>
      </c>
      <c r="K1913" t="s">
        <v>1760</v>
      </c>
      <c r="L1913" t="s">
        <v>1756</v>
      </c>
      <c r="M1913" t="s">
        <v>1081</v>
      </c>
      <c r="N1913">
        <v>39</v>
      </c>
      <c r="O1913" t="s">
        <v>9</v>
      </c>
      <c r="P1913" t="s">
        <v>31</v>
      </c>
      <c r="Q1913" t="s">
        <v>287</v>
      </c>
      <c r="R1913" t="s">
        <v>12</v>
      </c>
      <c r="S1913">
        <v>0</v>
      </c>
      <c r="T1913">
        <v>873.22</v>
      </c>
      <c r="U1913">
        <v>0.18</v>
      </c>
      <c r="V1913">
        <v>2148.1212</v>
      </c>
      <c r="W1913" t="s">
        <v>1826</v>
      </c>
    </row>
    <row r="1914" spans="1:23">
      <c r="A1914" s="27">
        <v>45847</v>
      </c>
      <c r="B1914" t="s">
        <v>1469</v>
      </c>
      <c r="C1914" t="s">
        <v>1700</v>
      </c>
      <c r="D1914" t="s">
        <v>3937</v>
      </c>
      <c r="E1914" t="s">
        <v>1563</v>
      </c>
      <c r="F1914" t="s">
        <v>3839</v>
      </c>
      <c r="G1914" t="s">
        <v>1627</v>
      </c>
      <c r="H1914" t="s">
        <v>1804</v>
      </c>
      <c r="I1914" t="s">
        <v>1805</v>
      </c>
      <c r="J1914" t="s">
        <v>1784</v>
      </c>
      <c r="K1914" t="s">
        <v>1806</v>
      </c>
      <c r="L1914" t="s">
        <v>1756</v>
      </c>
      <c r="M1914" t="s">
        <v>1470</v>
      </c>
      <c r="N1914">
        <v>41</v>
      </c>
      <c r="O1914" t="s">
        <v>16</v>
      </c>
      <c r="P1914" t="s">
        <v>31</v>
      </c>
      <c r="Q1914" t="s">
        <v>156</v>
      </c>
      <c r="R1914" t="s">
        <v>12</v>
      </c>
      <c r="S1914">
        <v>3</v>
      </c>
      <c r="T1914">
        <v>761.8</v>
      </c>
      <c r="U1914">
        <v>0.06</v>
      </c>
      <c r="V1914">
        <v>2148.2759999999989</v>
      </c>
      <c r="W1914" t="s">
        <v>1826</v>
      </c>
    </row>
    <row r="1915" spans="1:23">
      <c r="A1915" s="27">
        <v>45848</v>
      </c>
      <c r="B1915" t="s">
        <v>1455</v>
      </c>
      <c r="C1915" t="s">
        <v>1590</v>
      </c>
      <c r="D1915" t="s">
        <v>3874</v>
      </c>
      <c r="E1915" t="s">
        <v>1544</v>
      </c>
      <c r="F1915" t="s">
        <v>3875</v>
      </c>
      <c r="G1915" t="s">
        <v>1727</v>
      </c>
      <c r="H1915" t="s">
        <v>1794</v>
      </c>
      <c r="I1915" t="s">
        <v>1795</v>
      </c>
      <c r="J1915" t="s">
        <v>1759</v>
      </c>
      <c r="K1915" t="s">
        <v>1796</v>
      </c>
      <c r="L1915" t="s">
        <v>1772</v>
      </c>
      <c r="M1915" t="s">
        <v>1456</v>
      </c>
      <c r="N1915">
        <v>42</v>
      </c>
      <c r="O1915" t="s">
        <v>9</v>
      </c>
      <c r="P1915" t="s">
        <v>31</v>
      </c>
      <c r="Q1915" t="s">
        <v>47</v>
      </c>
      <c r="R1915" t="s">
        <v>12</v>
      </c>
      <c r="S1915">
        <v>3</v>
      </c>
      <c r="T1915">
        <v>984.12</v>
      </c>
      <c r="U1915">
        <v>0.27</v>
      </c>
      <c r="V1915">
        <v>2155.2228</v>
      </c>
      <c r="W1915" t="s">
        <v>1829</v>
      </c>
    </row>
    <row r="1916" spans="1:23">
      <c r="A1916" s="27">
        <v>45849</v>
      </c>
      <c r="B1916" t="s">
        <v>127</v>
      </c>
      <c r="C1916" t="s">
        <v>1672</v>
      </c>
      <c r="D1916" t="s">
        <v>3922</v>
      </c>
      <c r="E1916" t="s">
        <v>1563</v>
      </c>
      <c r="F1916" t="s">
        <v>3839</v>
      </c>
      <c r="G1916" t="s">
        <v>1627</v>
      </c>
      <c r="H1916" t="s">
        <v>1794</v>
      </c>
      <c r="I1916" t="s">
        <v>1795</v>
      </c>
      <c r="J1916" t="s">
        <v>1759</v>
      </c>
      <c r="K1916" t="s">
        <v>1796</v>
      </c>
      <c r="L1916" t="s">
        <v>1772</v>
      </c>
      <c r="M1916" t="s">
        <v>128</v>
      </c>
      <c r="N1916">
        <v>41</v>
      </c>
      <c r="O1916" t="s">
        <v>9</v>
      </c>
      <c r="P1916" t="s">
        <v>31</v>
      </c>
      <c r="Q1916" t="s">
        <v>328</v>
      </c>
      <c r="R1916" t="s">
        <v>12</v>
      </c>
      <c r="S1916">
        <v>3</v>
      </c>
      <c r="T1916">
        <v>741.33</v>
      </c>
      <c r="U1916">
        <v>0.03</v>
      </c>
      <c r="V1916">
        <v>2157.2703000000001</v>
      </c>
      <c r="W1916" t="s">
        <v>1826</v>
      </c>
    </row>
    <row r="1917" spans="1:23">
      <c r="A1917" s="27">
        <v>45850</v>
      </c>
      <c r="B1917" t="s">
        <v>381</v>
      </c>
      <c r="C1917" t="s">
        <v>1644</v>
      </c>
      <c r="D1917" t="s">
        <v>3907</v>
      </c>
      <c r="E1917" t="s">
        <v>1563</v>
      </c>
      <c r="F1917" t="s">
        <v>3848</v>
      </c>
      <c r="G1917" t="s">
        <v>1737</v>
      </c>
      <c r="H1917" t="s">
        <v>1789</v>
      </c>
      <c r="I1917" t="s">
        <v>1790</v>
      </c>
      <c r="J1917" t="s">
        <v>1754</v>
      </c>
      <c r="K1917" t="s">
        <v>1791</v>
      </c>
      <c r="L1917" t="s">
        <v>1772</v>
      </c>
      <c r="M1917" t="s">
        <v>382</v>
      </c>
      <c r="N1917">
        <v>38</v>
      </c>
      <c r="O1917" t="s">
        <v>9</v>
      </c>
      <c r="P1917" t="s">
        <v>31</v>
      </c>
      <c r="Q1917" t="s">
        <v>254</v>
      </c>
      <c r="R1917" t="s">
        <v>12</v>
      </c>
      <c r="S1917">
        <v>4</v>
      </c>
      <c r="T1917">
        <v>751.63</v>
      </c>
      <c r="U1917">
        <v>0.28000000000000003</v>
      </c>
      <c r="V1917">
        <v>2164.6943999999999</v>
      </c>
      <c r="W1917" t="s">
        <v>1826</v>
      </c>
    </row>
    <row r="1918" spans="1:23">
      <c r="A1918" s="27">
        <v>45850</v>
      </c>
      <c r="B1918" t="s">
        <v>1319</v>
      </c>
      <c r="C1918" t="s">
        <v>1726</v>
      </c>
      <c r="D1918" t="s">
        <v>3950</v>
      </c>
      <c r="E1918" t="s">
        <v>1558</v>
      </c>
      <c r="F1918" t="s">
        <v>3906</v>
      </c>
      <c r="G1918" t="s">
        <v>1663</v>
      </c>
      <c r="H1918" t="s">
        <v>1776</v>
      </c>
      <c r="I1918" t="s">
        <v>1777</v>
      </c>
      <c r="J1918" t="s">
        <v>1754</v>
      </c>
      <c r="K1918" t="s">
        <v>1778</v>
      </c>
      <c r="L1918" t="s">
        <v>1772</v>
      </c>
      <c r="M1918" t="s">
        <v>1320</v>
      </c>
      <c r="N1918">
        <v>40</v>
      </c>
      <c r="O1918" t="s">
        <v>9</v>
      </c>
      <c r="P1918" t="s">
        <v>31</v>
      </c>
      <c r="Q1918" t="s">
        <v>324</v>
      </c>
      <c r="R1918" t="s">
        <v>12</v>
      </c>
      <c r="S1918">
        <v>4</v>
      </c>
      <c r="T1918">
        <v>630.21</v>
      </c>
      <c r="U1918">
        <v>0.14000000000000001</v>
      </c>
      <c r="V1918">
        <v>2167.9223999999999</v>
      </c>
      <c r="W1918" t="s">
        <v>1829</v>
      </c>
    </row>
    <row r="1919" spans="1:23">
      <c r="A1919" s="27">
        <v>45851</v>
      </c>
      <c r="B1919" t="s">
        <v>684</v>
      </c>
      <c r="C1919" t="s">
        <v>1646</v>
      </c>
      <c r="D1919" t="s">
        <v>3908</v>
      </c>
      <c r="E1919" t="s">
        <v>1558</v>
      </c>
      <c r="F1919" t="s">
        <v>3909</v>
      </c>
      <c r="G1919" t="s">
        <v>1657</v>
      </c>
      <c r="H1919" t="s">
        <v>1757</v>
      </c>
      <c r="I1919" t="s">
        <v>1758</v>
      </c>
      <c r="J1919" t="s">
        <v>1759</v>
      </c>
      <c r="K1919" t="s">
        <v>1760</v>
      </c>
      <c r="L1919" t="s">
        <v>1756</v>
      </c>
      <c r="M1919" t="s">
        <v>685</v>
      </c>
      <c r="N1919">
        <v>48</v>
      </c>
      <c r="O1919" t="s">
        <v>9</v>
      </c>
      <c r="P1919" t="s">
        <v>31</v>
      </c>
      <c r="Q1919" t="s">
        <v>88</v>
      </c>
      <c r="R1919" t="s">
        <v>12</v>
      </c>
      <c r="S1919">
        <v>3</v>
      </c>
      <c r="T1919">
        <v>803.31</v>
      </c>
      <c r="U1919">
        <v>0.1</v>
      </c>
      <c r="V1919">
        <v>2168.9369999999999</v>
      </c>
      <c r="W1919" t="s">
        <v>1826</v>
      </c>
    </row>
    <row r="1920" spans="1:23">
      <c r="A1920" s="27">
        <v>45851</v>
      </c>
      <c r="B1920" t="s">
        <v>1053</v>
      </c>
      <c r="C1920" t="s">
        <v>1624</v>
      </c>
      <c r="D1920" t="s">
        <v>3895</v>
      </c>
      <c r="E1920" t="s">
        <v>1566</v>
      </c>
      <c r="F1920" t="s">
        <v>3879</v>
      </c>
      <c r="G1920" t="s">
        <v>1723</v>
      </c>
      <c r="H1920" t="s">
        <v>1776</v>
      </c>
      <c r="I1920" t="s">
        <v>1777</v>
      </c>
      <c r="J1920" t="s">
        <v>1754</v>
      </c>
      <c r="K1920" t="s">
        <v>1778</v>
      </c>
      <c r="L1920" t="s">
        <v>1772</v>
      </c>
      <c r="M1920" t="s">
        <v>1054</v>
      </c>
      <c r="N1920">
        <v>37</v>
      </c>
      <c r="O1920" t="s">
        <v>9</v>
      </c>
      <c r="P1920" t="s">
        <v>31</v>
      </c>
      <c r="Q1920" t="s">
        <v>25</v>
      </c>
      <c r="R1920" t="s">
        <v>12</v>
      </c>
      <c r="S1920">
        <v>4</v>
      </c>
      <c r="T1920">
        <v>766.03</v>
      </c>
      <c r="U1920">
        <v>0.28999999999999998</v>
      </c>
      <c r="V1920">
        <v>2175.5252</v>
      </c>
      <c r="W1920" t="s">
        <v>1824</v>
      </c>
    </row>
    <row r="1921" spans="1:23">
      <c r="A1921" s="27">
        <v>45851</v>
      </c>
      <c r="B1921" t="s">
        <v>425</v>
      </c>
      <c r="C1921" t="s">
        <v>1702</v>
      </c>
      <c r="D1921" t="s">
        <v>3938</v>
      </c>
      <c r="E1921" t="s">
        <v>1563</v>
      </c>
      <c r="F1921" t="s">
        <v>3866</v>
      </c>
      <c r="G1921" t="s">
        <v>1715</v>
      </c>
      <c r="H1921" t="s">
        <v>1769</v>
      </c>
      <c r="I1921" t="s">
        <v>1770</v>
      </c>
      <c r="J1921" t="s">
        <v>1763</v>
      </c>
      <c r="K1921" t="s">
        <v>1771</v>
      </c>
      <c r="L1921" t="s">
        <v>1772</v>
      </c>
      <c r="M1921" t="s">
        <v>426</v>
      </c>
      <c r="N1921">
        <v>40</v>
      </c>
      <c r="O1921" t="s">
        <v>9</v>
      </c>
      <c r="P1921" t="s">
        <v>31</v>
      </c>
      <c r="Q1921" t="s">
        <v>163</v>
      </c>
      <c r="R1921" t="s">
        <v>12</v>
      </c>
      <c r="S1921">
        <v>4</v>
      </c>
      <c r="T1921">
        <v>665.38</v>
      </c>
      <c r="U1921">
        <v>0.18</v>
      </c>
      <c r="V1921">
        <v>2182.4463999999998</v>
      </c>
      <c r="W1921" t="s">
        <v>1826</v>
      </c>
    </row>
    <row r="1922" spans="1:23">
      <c r="A1922" s="27">
        <v>45854</v>
      </c>
      <c r="B1922" t="s">
        <v>1469</v>
      </c>
      <c r="C1922" t="s">
        <v>1744</v>
      </c>
      <c r="D1922" t="s">
        <v>3959</v>
      </c>
      <c r="E1922" t="s">
        <v>1563</v>
      </c>
      <c r="F1922" t="s">
        <v>3854</v>
      </c>
      <c r="G1922" t="s">
        <v>1705</v>
      </c>
      <c r="H1922" t="s">
        <v>1782</v>
      </c>
      <c r="I1922" t="s">
        <v>1783</v>
      </c>
      <c r="J1922" t="s">
        <v>1784</v>
      </c>
      <c r="K1922" t="s">
        <v>1785</v>
      </c>
      <c r="L1922" t="s">
        <v>1772</v>
      </c>
      <c r="M1922" t="s">
        <v>1470</v>
      </c>
      <c r="N1922">
        <v>41</v>
      </c>
      <c r="O1922" t="s">
        <v>16</v>
      </c>
      <c r="P1922" t="s">
        <v>31</v>
      </c>
      <c r="Q1922" t="s">
        <v>233</v>
      </c>
      <c r="R1922" t="s">
        <v>12</v>
      </c>
      <c r="S1922">
        <v>4</v>
      </c>
      <c r="T1922">
        <v>610.6</v>
      </c>
      <c r="U1922">
        <v>0.1</v>
      </c>
      <c r="V1922">
        <v>2198.16</v>
      </c>
      <c r="W1922" t="s">
        <v>1829</v>
      </c>
    </row>
    <row r="1923" spans="1:23">
      <c r="A1923" s="27">
        <v>45854</v>
      </c>
      <c r="B1923" t="s">
        <v>470</v>
      </c>
      <c r="C1923" t="s">
        <v>1586</v>
      </c>
      <c r="D1923" t="s">
        <v>3871</v>
      </c>
      <c r="E1923" t="s">
        <v>1566</v>
      </c>
      <c r="F1923" t="s">
        <v>3872</v>
      </c>
      <c r="G1923" t="s">
        <v>1633</v>
      </c>
      <c r="H1923" t="s">
        <v>1810</v>
      </c>
      <c r="I1923" t="s">
        <v>1811</v>
      </c>
      <c r="J1923" t="s">
        <v>1754</v>
      </c>
      <c r="K1923" t="s">
        <v>1812</v>
      </c>
      <c r="L1923" t="s">
        <v>1756</v>
      </c>
      <c r="M1923" t="s">
        <v>471</v>
      </c>
      <c r="N1923">
        <v>43</v>
      </c>
      <c r="O1923" t="s">
        <v>9</v>
      </c>
      <c r="P1923" t="s">
        <v>31</v>
      </c>
      <c r="Q1923" t="s">
        <v>250</v>
      </c>
      <c r="R1923" t="s">
        <v>12</v>
      </c>
      <c r="S1923">
        <v>4</v>
      </c>
      <c r="T1923">
        <v>573.37</v>
      </c>
      <c r="U1923">
        <v>0.04</v>
      </c>
      <c r="V1923">
        <v>2201.7408</v>
      </c>
      <c r="W1923" t="s">
        <v>1826</v>
      </c>
    </row>
    <row r="1924" spans="1:23">
      <c r="A1924" s="27">
        <v>45855</v>
      </c>
      <c r="B1924" t="s">
        <v>353</v>
      </c>
      <c r="C1924" t="s">
        <v>1600</v>
      </c>
      <c r="D1924" t="s">
        <v>3881</v>
      </c>
      <c r="E1924" t="s">
        <v>1563</v>
      </c>
      <c r="F1924" t="s">
        <v>3854</v>
      </c>
      <c r="G1924" t="s">
        <v>1655</v>
      </c>
      <c r="H1924" t="s">
        <v>1799</v>
      </c>
      <c r="I1924" t="s">
        <v>1800</v>
      </c>
      <c r="J1924" t="s">
        <v>1763</v>
      </c>
      <c r="K1924" t="s">
        <v>207</v>
      </c>
      <c r="L1924" t="s">
        <v>1765</v>
      </c>
      <c r="M1924" t="s">
        <v>354</v>
      </c>
      <c r="N1924">
        <v>35</v>
      </c>
      <c r="O1924" t="s">
        <v>9</v>
      </c>
      <c r="P1924" t="s">
        <v>31</v>
      </c>
      <c r="Q1924" t="s">
        <v>25</v>
      </c>
      <c r="R1924" t="s">
        <v>12</v>
      </c>
      <c r="S1924">
        <v>4</v>
      </c>
      <c r="T1924">
        <v>652.28</v>
      </c>
      <c r="U1924">
        <v>0.15</v>
      </c>
      <c r="V1924">
        <v>2217.752</v>
      </c>
      <c r="W1924" t="s">
        <v>1829</v>
      </c>
    </row>
    <row r="1925" spans="1:23">
      <c r="A1925" s="27">
        <v>45856</v>
      </c>
      <c r="B1925" t="s">
        <v>532</v>
      </c>
      <c r="C1925" t="s">
        <v>1628</v>
      </c>
      <c r="D1925" t="s">
        <v>3898</v>
      </c>
      <c r="E1925" t="s">
        <v>1563</v>
      </c>
      <c r="F1925" t="s">
        <v>3854</v>
      </c>
      <c r="G1925" t="s">
        <v>1677</v>
      </c>
      <c r="H1925" t="s">
        <v>1769</v>
      </c>
      <c r="I1925" t="s">
        <v>1770</v>
      </c>
      <c r="J1925" t="s">
        <v>1763</v>
      </c>
      <c r="K1925" t="s">
        <v>1771</v>
      </c>
      <c r="L1925" t="s">
        <v>1772</v>
      </c>
      <c r="M1925" t="s">
        <v>533</v>
      </c>
      <c r="N1925">
        <v>46</v>
      </c>
      <c r="O1925" t="s">
        <v>16</v>
      </c>
      <c r="P1925" t="s">
        <v>31</v>
      </c>
      <c r="Q1925" t="s">
        <v>217</v>
      </c>
      <c r="R1925" t="s">
        <v>12</v>
      </c>
      <c r="S1925">
        <v>4</v>
      </c>
      <c r="T1925">
        <v>753.49</v>
      </c>
      <c r="U1925">
        <v>0.26</v>
      </c>
      <c r="V1925">
        <v>2230.3303999999998</v>
      </c>
      <c r="W1925" t="s">
        <v>1829</v>
      </c>
    </row>
    <row r="1926" spans="1:23">
      <c r="A1926" s="27">
        <v>45857</v>
      </c>
      <c r="B1926" t="s">
        <v>414</v>
      </c>
      <c r="C1926" t="s">
        <v>1718</v>
      </c>
      <c r="D1926" t="s">
        <v>3946</v>
      </c>
      <c r="E1926" t="s">
        <v>1547</v>
      </c>
      <c r="F1926" t="s">
        <v>3848</v>
      </c>
      <c r="G1926" t="s">
        <v>1569</v>
      </c>
      <c r="H1926" t="s">
        <v>1752</v>
      </c>
      <c r="I1926" t="s">
        <v>1753</v>
      </c>
      <c r="J1926" t="s">
        <v>1754</v>
      </c>
      <c r="K1926" t="s">
        <v>1755</v>
      </c>
      <c r="L1926" t="s">
        <v>1756</v>
      </c>
      <c r="M1926" t="s">
        <v>415</v>
      </c>
      <c r="N1926">
        <v>40</v>
      </c>
      <c r="O1926" t="s">
        <v>9</v>
      </c>
      <c r="P1926" t="s">
        <v>31</v>
      </c>
      <c r="Q1926" t="s">
        <v>250</v>
      </c>
      <c r="R1926" t="s">
        <v>12</v>
      </c>
      <c r="S1926">
        <v>3</v>
      </c>
      <c r="T1926">
        <v>762</v>
      </c>
      <c r="U1926">
        <v>0.02</v>
      </c>
      <c r="V1926">
        <v>2240.2800000000002</v>
      </c>
      <c r="W1926" t="s">
        <v>1829</v>
      </c>
    </row>
    <row r="1927" spans="1:23">
      <c r="A1927" s="27">
        <v>45858</v>
      </c>
      <c r="B1927" t="s">
        <v>1319</v>
      </c>
      <c r="C1927" t="s">
        <v>1698</v>
      </c>
      <c r="D1927" t="s">
        <v>3936</v>
      </c>
      <c r="E1927" t="s">
        <v>1547</v>
      </c>
      <c r="F1927" t="s">
        <v>3894</v>
      </c>
      <c r="G1927" t="s">
        <v>1679</v>
      </c>
      <c r="H1927" t="s">
        <v>1789</v>
      </c>
      <c r="I1927" t="s">
        <v>1790</v>
      </c>
      <c r="J1927" t="s">
        <v>1754</v>
      </c>
      <c r="K1927" t="s">
        <v>1791</v>
      </c>
      <c r="L1927" t="s">
        <v>1772</v>
      </c>
      <c r="M1927" t="s">
        <v>1320</v>
      </c>
      <c r="N1927">
        <v>40</v>
      </c>
      <c r="O1927" t="s">
        <v>9</v>
      </c>
      <c r="P1927" t="s">
        <v>31</v>
      </c>
      <c r="Q1927" t="s">
        <v>217</v>
      </c>
      <c r="R1927" t="s">
        <v>12</v>
      </c>
      <c r="S1927">
        <v>4</v>
      </c>
      <c r="T1927">
        <v>659.03</v>
      </c>
      <c r="U1927">
        <v>0.15</v>
      </c>
      <c r="V1927">
        <v>2240.7020000000002</v>
      </c>
      <c r="W1927" t="s">
        <v>1829</v>
      </c>
    </row>
    <row r="1928" spans="1:23">
      <c r="A1928" s="27">
        <v>45860</v>
      </c>
      <c r="B1928" t="s">
        <v>264</v>
      </c>
      <c r="C1928" t="s">
        <v>1602</v>
      </c>
      <c r="D1928" t="s">
        <v>3882</v>
      </c>
      <c r="E1928" t="s">
        <v>1544</v>
      </c>
      <c r="F1928" t="s">
        <v>3864</v>
      </c>
      <c r="G1928" t="s">
        <v>1707</v>
      </c>
      <c r="H1928" t="s">
        <v>1799</v>
      </c>
      <c r="I1928" t="s">
        <v>1800</v>
      </c>
      <c r="J1928" t="s">
        <v>1763</v>
      </c>
      <c r="K1928" t="s">
        <v>207</v>
      </c>
      <c r="L1928" t="s">
        <v>1765</v>
      </c>
      <c r="M1928" t="s">
        <v>265</v>
      </c>
      <c r="N1928">
        <v>39</v>
      </c>
      <c r="O1928" t="s">
        <v>16</v>
      </c>
      <c r="P1928" t="s">
        <v>31</v>
      </c>
      <c r="Q1928" t="s">
        <v>99</v>
      </c>
      <c r="R1928" t="s">
        <v>12</v>
      </c>
      <c r="S1928">
        <v>4</v>
      </c>
      <c r="T1928">
        <v>757.71</v>
      </c>
      <c r="U1928">
        <v>0.26</v>
      </c>
      <c r="V1928">
        <v>2242.8216000000002</v>
      </c>
      <c r="W1928" t="s">
        <v>1829</v>
      </c>
    </row>
    <row r="1929" spans="1:23">
      <c r="A1929" s="27">
        <v>45860</v>
      </c>
      <c r="B1929" t="s">
        <v>711</v>
      </c>
      <c r="C1929" t="s">
        <v>1634</v>
      </c>
      <c r="D1929" t="s">
        <v>3901</v>
      </c>
      <c r="E1929" t="s">
        <v>1563</v>
      </c>
      <c r="F1929" t="s">
        <v>3839</v>
      </c>
      <c r="G1929" t="s">
        <v>1617</v>
      </c>
      <c r="H1929" t="s">
        <v>1786</v>
      </c>
      <c r="I1929" t="s">
        <v>1787</v>
      </c>
      <c r="J1929" t="s">
        <v>1763</v>
      </c>
      <c r="K1929" t="s">
        <v>1788</v>
      </c>
      <c r="L1929" t="s">
        <v>1756</v>
      </c>
      <c r="M1929" t="s">
        <v>712</v>
      </c>
      <c r="N1929">
        <v>47</v>
      </c>
      <c r="O1929" t="s">
        <v>16</v>
      </c>
      <c r="P1929" t="s">
        <v>31</v>
      </c>
      <c r="Q1929" t="s">
        <v>237</v>
      </c>
      <c r="R1929" t="s">
        <v>12</v>
      </c>
      <c r="S1929">
        <v>4</v>
      </c>
      <c r="T1929">
        <v>639.05999999999995</v>
      </c>
      <c r="U1929">
        <v>0.12</v>
      </c>
      <c r="V1929">
        <v>2249.4911999999999</v>
      </c>
      <c r="W1929" t="s">
        <v>1824</v>
      </c>
    </row>
    <row r="1930" spans="1:23">
      <c r="A1930" s="27">
        <v>45860</v>
      </c>
      <c r="B1930" t="s">
        <v>896</v>
      </c>
      <c r="C1930" t="s">
        <v>1690</v>
      </c>
      <c r="D1930" t="s">
        <v>3932</v>
      </c>
      <c r="E1930" t="s">
        <v>1558</v>
      </c>
      <c r="F1930" t="s">
        <v>3861</v>
      </c>
      <c r="G1930" t="s">
        <v>1564</v>
      </c>
      <c r="H1930" t="s">
        <v>1766</v>
      </c>
      <c r="I1930" t="s">
        <v>1767</v>
      </c>
      <c r="J1930" t="s">
        <v>1759</v>
      </c>
      <c r="K1930" t="s">
        <v>1768</v>
      </c>
      <c r="L1930" t="s">
        <v>1765</v>
      </c>
      <c r="M1930" t="s">
        <v>897</v>
      </c>
      <c r="N1930">
        <v>46</v>
      </c>
      <c r="O1930" t="s">
        <v>16</v>
      </c>
      <c r="P1930" t="s">
        <v>31</v>
      </c>
      <c r="Q1930" t="s">
        <v>140</v>
      </c>
      <c r="R1930" t="s">
        <v>12</v>
      </c>
      <c r="S1930">
        <v>4</v>
      </c>
      <c r="T1930">
        <v>770.65</v>
      </c>
      <c r="U1930">
        <v>0.27</v>
      </c>
      <c r="V1930">
        <v>2250.2979999999998</v>
      </c>
      <c r="W1930" t="s">
        <v>1829</v>
      </c>
    </row>
    <row r="1931" spans="1:23">
      <c r="A1931" s="27">
        <v>45861</v>
      </c>
      <c r="B1931" t="s">
        <v>1334</v>
      </c>
      <c r="C1931" t="s">
        <v>1722</v>
      </c>
      <c r="D1931" t="s">
        <v>3948</v>
      </c>
      <c r="E1931" t="s">
        <v>1544</v>
      </c>
      <c r="F1931" t="s">
        <v>3852</v>
      </c>
      <c r="G1931" t="s">
        <v>1575</v>
      </c>
      <c r="H1931" t="s">
        <v>1797</v>
      </c>
      <c r="I1931" t="s">
        <v>1798</v>
      </c>
      <c r="J1931" t="s">
        <v>1754</v>
      </c>
      <c r="K1931" t="s">
        <v>129</v>
      </c>
      <c r="L1931" t="s">
        <v>1756</v>
      </c>
      <c r="M1931" t="s">
        <v>1335</v>
      </c>
      <c r="N1931">
        <v>36</v>
      </c>
      <c r="O1931" t="s">
        <v>16</v>
      </c>
      <c r="P1931" t="s">
        <v>31</v>
      </c>
      <c r="Q1931" t="s">
        <v>96</v>
      </c>
      <c r="R1931" t="s">
        <v>12</v>
      </c>
      <c r="S1931">
        <v>3</v>
      </c>
      <c r="T1931">
        <v>926.85</v>
      </c>
      <c r="U1931">
        <v>0.18</v>
      </c>
      <c r="V1931">
        <v>2280.0509999999999</v>
      </c>
      <c r="W1931" t="s">
        <v>1829</v>
      </c>
    </row>
    <row r="1932" spans="1:23">
      <c r="A1932" s="27">
        <v>45862</v>
      </c>
      <c r="B1932" t="s">
        <v>711</v>
      </c>
      <c r="C1932" t="s">
        <v>1626</v>
      </c>
      <c r="D1932" t="s">
        <v>3896</v>
      </c>
      <c r="E1932" t="s">
        <v>1563</v>
      </c>
      <c r="F1932" t="s">
        <v>3897</v>
      </c>
      <c r="G1932" t="s">
        <v>1559</v>
      </c>
      <c r="H1932" t="s">
        <v>1794</v>
      </c>
      <c r="I1932" t="s">
        <v>1795</v>
      </c>
      <c r="J1932" t="s">
        <v>1759</v>
      </c>
      <c r="K1932" t="s">
        <v>1796</v>
      </c>
      <c r="L1932" t="s">
        <v>1772</v>
      </c>
      <c r="M1932" t="s">
        <v>712</v>
      </c>
      <c r="N1932">
        <v>47</v>
      </c>
      <c r="O1932" t="s">
        <v>16</v>
      </c>
      <c r="P1932" t="s">
        <v>31</v>
      </c>
      <c r="Q1932" t="s">
        <v>715</v>
      </c>
      <c r="R1932" t="s">
        <v>12</v>
      </c>
      <c r="S1932">
        <v>4</v>
      </c>
      <c r="T1932">
        <v>721.54</v>
      </c>
      <c r="U1932">
        <v>0.21</v>
      </c>
      <c r="V1932">
        <v>2280.0664000000002</v>
      </c>
      <c r="W1932" t="s">
        <v>1826</v>
      </c>
    </row>
    <row r="1933" spans="1:23">
      <c r="A1933" s="27">
        <v>45863</v>
      </c>
      <c r="B1933" t="s">
        <v>727</v>
      </c>
      <c r="C1933" t="s">
        <v>1726</v>
      </c>
      <c r="D1933" t="s">
        <v>3950</v>
      </c>
      <c r="E1933" t="s">
        <v>1558</v>
      </c>
      <c r="F1933" t="s">
        <v>3906</v>
      </c>
      <c r="G1933" t="s">
        <v>1663</v>
      </c>
      <c r="H1933" t="s">
        <v>1761</v>
      </c>
      <c r="I1933" t="s">
        <v>1762</v>
      </c>
      <c r="J1933" t="s">
        <v>1763</v>
      </c>
      <c r="K1933" t="s">
        <v>1764</v>
      </c>
      <c r="L1933" t="s">
        <v>1765</v>
      </c>
      <c r="M1933" t="s">
        <v>728</v>
      </c>
      <c r="N1933">
        <v>46</v>
      </c>
      <c r="O1933" t="s">
        <v>16</v>
      </c>
      <c r="P1933" t="s">
        <v>31</v>
      </c>
      <c r="Q1933" t="s">
        <v>250</v>
      </c>
      <c r="R1933" t="s">
        <v>12</v>
      </c>
      <c r="S1933">
        <v>4</v>
      </c>
      <c r="T1933">
        <v>753.83</v>
      </c>
      <c r="U1933">
        <v>0.24</v>
      </c>
      <c r="V1933">
        <v>2291.6432</v>
      </c>
      <c r="W1933" t="s">
        <v>1824</v>
      </c>
    </row>
    <row r="1934" spans="1:23">
      <c r="A1934" s="27">
        <v>45864</v>
      </c>
      <c r="B1934" t="s">
        <v>547</v>
      </c>
      <c r="C1934" t="s">
        <v>1632</v>
      </c>
      <c r="D1934" t="s">
        <v>3900</v>
      </c>
      <c r="E1934" t="s">
        <v>1563</v>
      </c>
      <c r="F1934" t="s">
        <v>3848</v>
      </c>
      <c r="G1934" t="s">
        <v>1687</v>
      </c>
      <c r="H1934" t="s">
        <v>1752</v>
      </c>
      <c r="I1934" t="s">
        <v>1753</v>
      </c>
      <c r="J1934" t="s">
        <v>1754</v>
      </c>
      <c r="K1934" t="s">
        <v>1755</v>
      </c>
      <c r="L1934" t="s">
        <v>1756</v>
      </c>
      <c r="M1934" t="s">
        <v>548</v>
      </c>
      <c r="N1934">
        <v>39</v>
      </c>
      <c r="O1934" t="s">
        <v>16</v>
      </c>
      <c r="P1934" t="s">
        <v>31</v>
      </c>
      <c r="Q1934" t="s">
        <v>588</v>
      </c>
      <c r="R1934" t="s">
        <v>12</v>
      </c>
      <c r="S1934">
        <v>3</v>
      </c>
      <c r="T1934">
        <v>846.19</v>
      </c>
      <c r="U1934">
        <v>0.09</v>
      </c>
      <c r="V1934">
        <v>2310.0987</v>
      </c>
      <c r="W1934" t="s">
        <v>1829</v>
      </c>
    </row>
    <row r="1935" spans="1:23">
      <c r="A1935" s="27">
        <v>45869</v>
      </c>
      <c r="B1935" t="s">
        <v>381</v>
      </c>
      <c r="C1935" t="s">
        <v>1724</v>
      </c>
      <c r="D1935" t="s">
        <v>3949</v>
      </c>
      <c r="E1935" t="s">
        <v>1566</v>
      </c>
      <c r="F1935" t="s">
        <v>3848</v>
      </c>
      <c r="G1935" t="s">
        <v>1673</v>
      </c>
      <c r="H1935" t="s">
        <v>1757</v>
      </c>
      <c r="I1935" t="s">
        <v>1758</v>
      </c>
      <c r="J1935" t="s">
        <v>1759</v>
      </c>
      <c r="K1935" t="s">
        <v>1760</v>
      </c>
      <c r="L1935" t="s">
        <v>1756</v>
      </c>
      <c r="M1935" t="s">
        <v>382</v>
      </c>
      <c r="N1935">
        <v>38</v>
      </c>
      <c r="O1935" t="s">
        <v>9</v>
      </c>
      <c r="P1935" t="s">
        <v>31</v>
      </c>
      <c r="Q1935" t="s">
        <v>58</v>
      </c>
      <c r="R1935" t="s">
        <v>12</v>
      </c>
      <c r="S1935">
        <v>4</v>
      </c>
      <c r="T1935">
        <v>677.25</v>
      </c>
      <c r="U1935">
        <v>0.14000000000000001</v>
      </c>
      <c r="V1935">
        <v>2329.7399999999998</v>
      </c>
      <c r="W1935" t="s">
        <v>1829</v>
      </c>
    </row>
    <row r="1936" spans="1:23">
      <c r="A1936" s="27">
        <v>45871</v>
      </c>
      <c r="B1936" t="s">
        <v>923</v>
      </c>
      <c r="C1936" t="s">
        <v>1551</v>
      </c>
      <c r="D1936" t="s">
        <v>3844</v>
      </c>
      <c r="E1936" t="s">
        <v>1547</v>
      </c>
      <c r="F1936" t="s">
        <v>3843</v>
      </c>
      <c r="G1936" t="s">
        <v>1571</v>
      </c>
      <c r="H1936" t="s">
        <v>1782</v>
      </c>
      <c r="I1936" t="s">
        <v>1783</v>
      </c>
      <c r="J1936" t="s">
        <v>1784</v>
      </c>
      <c r="K1936" t="s">
        <v>1785</v>
      </c>
      <c r="L1936" t="s">
        <v>1772</v>
      </c>
      <c r="M1936" t="s">
        <v>924</v>
      </c>
      <c r="N1936">
        <v>40</v>
      </c>
      <c r="O1936" t="s">
        <v>16</v>
      </c>
      <c r="P1936" t="s">
        <v>31</v>
      </c>
      <c r="Q1936" t="s">
        <v>74</v>
      </c>
      <c r="R1936" t="s">
        <v>12</v>
      </c>
      <c r="S1936">
        <v>4</v>
      </c>
      <c r="T1936">
        <v>625.13</v>
      </c>
      <c r="U1936">
        <v>0.06</v>
      </c>
      <c r="V1936">
        <v>2350.4888000000001</v>
      </c>
      <c r="W1936" t="s">
        <v>1826</v>
      </c>
    </row>
    <row r="1937" spans="1:23">
      <c r="A1937" s="27">
        <v>45874</v>
      </c>
      <c r="B1937" t="s">
        <v>1469</v>
      </c>
      <c r="C1937" t="s">
        <v>1586</v>
      </c>
      <c r="D1937" t="s">
        <v>3871</v>
      </c>
      <c r="E1937" t="s">
        <v>1566</v>
      </c>
      <c r="F1937" t="s">
        <v>3872</v>
      </c>
      <c r="G1937" t="s">
        <v>1548</v>
      </c>
      <c r="H1937" t="s">
        <v>1797</v>
      </c>
      <c r="I1937" t="s">
        <v>1798</v>
      </c>
      <c r="J1937" t="s">
        <v>1754</v>
      </c>
      <c r="K1937" t="s">
        <v>129</v>
      </c>
      <c r="L1937" t="s">
        <v>1756</v>
      </c>
      <c r="M1937" t="s">
        <v>1470</v>
      </c>
      <c r="N1937">
        <v>41</v>
      </c>
      <c r="O1937" t="s">
        <v>16</v>
      </c>
      <c r="P1937" t="s">
        <v>31</v>
      </c>
      <c r="Q1937" t="s">
        <v>47</v>
      </c>
      <c r="R1937" t="s">
        <v>12</v>
      </c>
      <c r="S1937">
        <v>3</v>
      </c>
      <c r="T1937">
        <v>941.85</v>
      </c>
      <c r="U1937">
        <v>0.16</v>
      </c>
      <c r="V1937">
        <v>2373.462</v>
      </c>
      <c r="W1937" t="s">
        <v>1826</v>
      </c>
    </row>
    <row r="1938" spans="1:23">
      <c r="A1938" s="27">
        <v>45875</v>
      </c>
      <c r="B1938" t="s">
        <v>821</v>
      </c>
      <c r="C1938" t="s">
        <v>1614</v>
      </c>
      <c r="D1938" t="s">
        <v>3889</v>
      </c>
      <c r="E1938" t="s">
        <v>1544</v>
      </c>
      <c r="F1938" t="s">
        <v>3864</v>
      </c>
      <c r="G1938" t="s">
        <v>1667</v>
      </c>
      <c r="H1938" t="s">
        <v>1807</v>
      </c>
      <c r="I1938" t="s">
        <v>1808</v>
      </c>
      <c r="J1938" t="s">
        <v>1759</v>
      </c>
      <c r="K1938" t="s">
        <v>1809</v>
      </c>
      <c r="L1938" t="s">
        <v>1756</v>
      </c>
      <c r="M1938" t="s">
        <v>822</v>
      </c>
      <c r="N1938">
        <v>42</v>
      </c>
      <c r="O1938" t="s">
        <v>9</v>
      </c>
      <c r="P1938" t="s">
        <v>31</v>
      </c>
      <c r="Q1938" t="s">
        <v>267</v>
      </c>
      <c r="R1938" t="s">
        <v>12</v>
      </c>
      <c r="S1938">
        <v>3</v>
      </c>
      <c r="T1938">
        <v>858.81</v>
      </c>
      <c r="U1938">
        <v>7.0000000000000007E-2</v>
      </c>
      <c r="V1938">
        <v>2396.0799000000002</v>
      </c>
      <c r="W1938" t="s">
        <v>1824</v>
      </c>
    </row>
    <row r="1939" spans="1:23">
      <c r="A1939" s="27">
        <v>45877</v>
      </c>
      <c r="B1939" t="s">
        <v>499</v>
      </c>
      <c r="C1939" t="s">
        <v>1664</v>
      </c>
      <c r="D1939" t="s">
        <v>3918</v>
      </c>
      <c r="E1939" t="s">
        <v>1547</v>
      </c>
      <c r="F1939" t="s">
        <v>3848</v>
      </c>
      <c r="G1939" t="s">
        <v>1723</v>
      </c>
      <c r="H1939" t="s">
        <v>1789</v>
      </c>
      <c r="I1939" t="s">
        <v>1790</v>
      </c>
      <c r="J1939" t="s">
        <v>1754</v>
      </c>
      <c r="K1939" t="s">
        <v>1791</v>
      </c>
      <c r="L1939" t="s">
        <v>1772</v>
      </c>
      <c r="M1939" t="s">
        <v>500</v>
      </c>
      <c r="N1939">
        <v>42</v>
      </c>
      <c r="O1939" t="s">
        <v>16</v>
      </c>
      <c r="P1939" t="s">
        <v>31</v>
      </c>
      <c r="Q1939" t="s">
        <v>22</v>
      </c>
      <c r="R1939" t="s">
        <v>12</v>
      </c>
      <c r="S1939">
        <v>4</v>
      </c>
      <c r="T1939">
        <v>794.97</v>
      </c>
      <c r="U1939">
        <v>0.24</v>
      </c>
      <c r="V1939">
        <v>2416.7087999999999</v>
      </c>
      <c r="W1939" t="s">
        <v>1824</v>
      </c>
    </row>
    <row r="1940" spans="1:23">
      <c r="A1940" s="27">
        <v>45877</v>
      </c>
      <c r="B1940" t="s">
        <v>1377</v>
      </c>
      <c r="C1940" t="s">
        <v>1610</v>
      </c>
      <c r="D1940" t="s">
        <v>3886</v>
      </c>
      <c r="E1940" t="s">
        <v>1566</v>
      </c>
      <c r="F1940" t="s">
        <v>3887</v>
      </c>
      <c r="G1940" t="s">
        <v>1573</v>
      </c>
      <c r="H1940" t="s">
        <v>1804</v>
      </c>
      <c r="I1940" t="s">
        <v>1805</v>
      </c>
      <c r="J1940" t="s">
        <v>1784</v>
      </c>
      <c r="K1940" t="s">
        <v>1806</v>
      </c>
      <c r="L1940" t="s">
        <v>1756</v>
      </c>
      <c r="M1940" t="s">
        <v>1378</v>
      </c>
      <c r="N1940">
        <v>41</v>
      </c>
      <c r="O1940" t="s">
        <v>16</v>
      </c>
      <c r="P1940" t="s">
        <v>31</v>
      </c>
      <c r="Q1940" t="s">
        <v>328</v>
      </c>
      <c r="R1940" t="s">
        <v>12</v>
      </c>
      <c r="S1940">
        <v>3</v>
      </c>
      <c r="T1940">
        <v>938.68</v>
      </c>
      <c r="U1940">
        <v>0.14000000000000001</v>
      </c>
      <c r="V1940">
        <v>2421.7944000000002</v>
      </c>
      <c r="W1940" t="s">
        <v>1824</v>
      </c>
    </row>
    <row r="1941" spans="1:23">
      <c r="A1941" s="27">
        <v>45878</v>
      </c>
      <c r="B1941" t="s">
        <v>130</v>
      </c>
      <c r="C1941" t="s">
        <v>1602</v>
      </c>
      <c r="D1941" t="s">
        <v>3882</v>
      </c>
      <c r="E1941" t="s">
        <v>1544</v>
      </c>
      <c r="F1941" t="s">
        <v>3864</v>
      </c>
      <c r="G1941" t="s">
        <v>1653</v>
      </c>
      <c r="H1941" t="s">
        <v>1813</v>
      </c>
      <c r="I1941" t="s">
        <v>1814</v>
      </c>
      <c r="J1941" t="s">
        <v>1754</v>
      </c>
      <c r="K1941" t="s">
        <v>1815</v>
      </c>
      <c r="L1941" t="s">
        <v>1772</v>
      </c>
      <c r="M1941" t="s">
        <v>131</v>
      </c>
      <c r="N1941">
        <v>48</v>
      </c>
      <c r="O1941" t="s">
        <v>16</v>
      </c>
      <c r="P1941" t="s">
        <v>31</v>
      </c>
      <c r="Q1941" t="s">
        <v>233</v>
      </c>
      <c r="R1941" t="s">
        <v>12</v>
      </c>
      <c r="S1941">
        <v>4</v>
      </c>
      <c r="T1941">
        <v>822.32</v>
      </c>
      <c r="U1941">
        <v>0.26</v>
      </c>
      <c r="V1941">
        <v>2434.0672</v>
      </c>
      <c r="W1941" t="s">
        <v>1824</v>
      </c>
    </row>
    <row r="1942" spans="1:23">
      <c r="A1942" s="27">
        <v>45878</v>
      </c>
      <c r="B1942" t="s">
        <v>758</v>
      </c>
      <c r="C1942" t="s">
        <v>1690</v>
      </c>
      <c r="D1942" t="s">
        <v>3932</v>
      </c>
      <c r="E1942" t="s">
        <v>1558</v>
      </c>
      <c r="F1942" t="s">
        <v>3861</v>
      </c>
      <c r="G1942" t="s">
        <v>1653</v>
      </c>
      <c r="H1942" t="s">
        <v>1810</v>
      </c>
      <c r="I1942" t="s">
        <v>1811</v>
      </c>
      <c r="J1942" t="s">
        <v>1754</v>
      </c>
      <c r="K1942" t="s">
        <v>1812</v>
      </c>
      <c r="L1942" t="s">
        <v>1756</v>
      </c>
      <c r="M1942" t="s">
        <v>759</v>
      </c>
      <c r="N1942">
        <v>42</v>
      </c>
      <c r="O1942" t="s">
        <v>16</v>
      </c>
      <c r="P1942" t="s">
        <v>31</v>
      </c>
      <c r="Q1942" t="s">
        <v>140</v>
      </c>
      <c r="R1942" t="s">
        <v>12</v>
      </c>
      <c r="S1942">
        <v>4</v>
      </c>
      <c r="T1942">
        <v>622.27</v>
      </c>
      <c r="U1942">
        <v>0.02</v>
      </c>
      <c r="V1942">
        <v>2439.2984000000001</v>
      </c>
      <c r="W1942" t="s">
        <v>1829</v>
      </c>
    </row>
    <row r="1943" spans="1:23">
      <c r="A1943" s="27">
        <v>45878</v>
      </c>
      <c r="B1943" t="s">
        <v>945</v>
      </c>
      <c r="C1943" t="s">
        <v>1712</v>
      </c>
      <c r="D1943" t="s">
        <v>3943</v>
      </c>
      <c r="E1943" t="s">
        <v>1566</v>
      </c>
      <c r="F1943" t="s">
        <v>3856</v>
      </c>
      <c r="G1943" t="s">
        <v>1733</v>
      </c>
      <c r="H1943" t="s">
        <v>1757</v>
      </c>
      <c r="I1943" t="s">
        <v>1758</v>
      </c>
      <c r="J1943" t="s">
        <v>1759</v>
      </c>
      <c r="K1943" t="s">
        <v>1760</v>
      </c>
      <c r="L1943" t="s">
        <v>1756</v>
      </c>
      <c r="M1943" t="s">
        <v>946</v>
      </c>
      <c r="N1943">
        <v>48</v>
      </c>
      <c r="O1943" t="s">
        <v>16</v>
      </c>
      <c r="P1943" t="s">
        <v>31</v>
      </c>
      <c r="Q1943" t="s">
        <v>74</v>
      </c>
      <c r="R1943" t="s">
        <v>12</v>
      </c>
      <c r="S1943">
        <v>4</v>
      </c>
      <c r="T1943">
        <v>740.5</v>
      </c>
      <c r="U1943">
        <v>0.17</v>
      </c>
      <c r="V1943">
        <v>2458.46</v>
      </c>
      <c r="W1943" t="s">
        <v>1824</v>
      </c>
    </row>
    <row r="1944" spans="1:23">
      <c r="A1944" s="27">
        <v>45878</v>
      </c>
      <c r="B1944" t="s">
        <v>719</v>
      </c>
      <c r="C1944" t="s">
        <v>1700</v>
      </c>
      <c r="D1944" t="s">
        <v>3937</v>
      </c>
      <c r="E1944" t="s">
        <v>1563</v>
      </c>
      <c r="F1944" t="s">
        <v>3839</v>
      </c>
      <c r="G1944" t="s">
        <v>1699</v>
      </c>
      <c r="H1944" t="s">
        <v>1807</v>
      </c>
      <c r="I1944" t="s">
        <v>1808</v>
      </c>
      <c r="J1944" t="s">
        <v>1759</v>
      </c>
      <c r="K1944" t="s">
        <v>1809</v>
      </c>
      <c r="L1944" t="s">
        <v>1756</v>
      </c>
      <c r="M1944" t="s">
        <v>720</v>
      </c>
      <c r="N1944">
        <v>35</v>
      </c>
      <c r="O1944" t="s">
        <v>9</v>
      </c>
      <c r="P1944" t="s">
        <v>31</v>
      </c>
      <c r="Q1944" t="s">
        <v>254</v>
      </c>
      <c r="R1944" t="s">
        <v>12</v>
      </c>
      <c r="S1944">
        <v>4</v>
      </c>
      <c r="T1944">
        <v>661.39</v>
      </c>
      <c r="U1944">
        <v>7.0000000000000007E-2</v>
      </c>
      <c r="V1944">
        <v>2460.3708000000001</v>
      </c>
      <c r="W1944" t="s">
        <v>1829</v>
      </c>
    </row>
    <row r="1945" spans="1:23">
      <c r="A1945" s="27">
        <v>45880</v>
      </c>
      <c r="B1945" t="s">
        <v>1166</v>
      </c>
      <c r="C1945" t="s">
        <v>1666</v>
      </c>
      <c r="D1945" t="s">
        <v>3919</v>
      </c>
      <c r="E1945" t="s">
        <v>1558</v>
      </c>
      <c r="F1945" t="s">
        <v>3861</v>
      </c>
      <c r="G1945" t="s">
        <v>1633</v>
      </c>
      <c r="H1945" t="s">
        <v>1810</v>
      </c>
      <c r="I1945" t="s">
        <v>1811</v>
      </c>
      <c r="J1945" t="s">
        <v>1754</v>
      </c>
      <c r="K1945" t="s">
        <v>1812</v>
      </c>
      <c r="L1945" t="s">
        <v>1756</v>
      </c>
      <c r="M1945" t="s">
        <v>1167</v>
      </c>
      <c r="N1945">
        <v>37</v>
      </c>
      <c r="O1945" t="s">
        <v>16</v>
      </c>
      <c r="P1945" t="s">
        <v>31</v>
      </c>
      <c r="Q1945" t="s">
        <v>66</v>
      </c>
      <c r="R1945" t="s">
        <v>12</v>
      </c>
      <c r="S1945">
        <v>4</v>
      </c>
      <c r="T1945">
        <v>790.38</v>
      </c>
      <c r="U1945">
        <v>0.22</v>
      </c>
      <c r="V1945">
        <v>2465.9856</v>
      </c>
      <c r="W1945" t="s">
        <v>1826</v>
      </c>
    </row>
    <row r="1946" spans="1:23">
      <c r="A1946" s="27">
        <v>45881</v>
      </c>
      <c r="B1946" t="s">
        <v>1062</v>
      </c>
      <c r="C1946" t="s">
        <v>1610</v>
      </c>
      <c r="D1946" t="s">
        <v>3886</v>
      </c>
      <c r="E1946" t="s">
        <v>1566</v>
      </c>
      <c r="F1946" t="s">
        <v>3887</v>
      </c>
      <c r="G1946" t="s">
        <v>1665</v>
      </c>
      <c r="H1946" t="s">
        <v>1761</v>
      </c>
      <c r="I1946" t="s">
        <v>1762</v>
      </c>
      <c r="J1946" t="s">
        <v>1763</v>
      </c>
      <c r="K1946" t="s">
        <v>1764</v>
      </c>
      <c r="L1946" t="s">
        <v>1765</v>
      </c>
      <c r="M1946" t="s">
        <v>1063</v>
      </c>
      <c r="N1946">
        <v>46</v>
      </c>
      <c r="O1946" t="s">
        <v>16</v>
      </c>
      <c r="P1946" t="s">
        <v>31</v>
      </c>
      <c r="Q1946" t="s">
        <v>434</v>
      </c>
      <c r="R1946" t="s">
        <v>12</v>
      </c>
      <c r="S1946">
        <v>3</v>
      </c>
      <c r="T1946">
        <v>826.15</v>
      </c>
      <c r="U1946">
        <v>0</v>
      </c>
      <c r="V1946">
        <v>2478.4499999999998</v>
      </c>
      <c r="W1946" t="s">
        <v>1826</v>
      </c>
    </row>
    <row r="1947" spans="1:23">
      <c r="A1947" s="27">
        <v>45885</v>
      </c>
      <c r="B1947" t="s">
        <v>1349</v>
      </c>
      <c r="C1947" t="s">
        <v>1620</v>
      </c>
      <c r="D1947" t="s">
        <v>3892</v>
      </c>
      <c r="E1947" t="s">
        <v>1547</v>
      </c>
      <c r="F1947" t="s">
        <v>3841</v>
      </c>
      <c r="G1947" t="s">
        <v>1741</v>
      </c>
      <c r="H1947" t="s">
        <v>1786</v>
      </c>
      <c r="I1947" t="s">
        <v>1787</v>
      </c>
      <c r="J1947" t="s">
        <v>1763</v>
      </c>
      <c r="K1947" t="s">
        <v>1788</v>
      </c>
      <c r="L1947" t="s">
        <v>1756</v>
      </c>
      <c r="M1947" t="s">
        <v>1350</v>
      </c>
      <c r="N1947">
        <v>37</v>
      </c>
      <c r="O1947" t="s">
        <v>16</v>
      </c>
      <c r="P1947" t="s">
        <v>31</v>
      </c>
      <c r="Q1947" t="s">
        <v>18</v>
      </c>
      <c r="R1947" t="s">
        <v>12</v>
      </c>
      <c r="S1947">
        <v>0</v>
      </c>
      <c r="T1947">
        <v>871.34</v>
      </c>
      <c r="U1947">
        <v>0.04</v>
      </c>
      <c r="V1947">
        <v>2509.4591999999998</v>
      </c>
      <c r="W1947" t="s">
        <v>1829</v>
      </c>
    </row>
    <row r="1948" spans="1:23">
      <c r="A1948" s="27">
        <v>45886</v>
      </c>
      <c r="B1948" t="s">
        <v>1166</v>
      </c>
      <c r="C1948" t="s">
        <v>1616</v>
      </c>
      <c r="D1948" t="s">
        <v>3890</v>
      </c>
      <c r="E1948" t="s">
        <v>1563</v>
      </c>
      <c r="F1948" t="s">
        <v>3839</v>
      </c>
      <c r="G1948" t="s">
        <v>1669</v>
      </c>
      <c r="H1948" t="s">
        <v>1757</v>
      </c>
      <c r="I1948" t="s">
        <v>1758</v>
      </c>
      <c r="J1948" t="s">
        <v>1759</v>
      </c>
      <c r="K1948" t="s">
        <v>1760</v>
      </c>
      <c r="L1948" t="s">
        <v>1756</v>
      </c>
      <c r="M1948" t="s">
        <v>1167</v>
      </c>
      <c r="N1948">
        <v>37</v>
      </c>
      <c r="O1948" t="s">
        <v>16</v>
      </c>
      <c r="P1948" t="s">
        <v>31</v>
      </c>
      <c r="Q1948" t="s">
        <v>47</v>
      </c>
      <c r="R1948" t="s">
        <v>12</v>
      </c>
      <c r="S1948">
        <v>3</v>
      </c>
      <c r="T1948">
        <v>848.48</v>
      </c>
      <c r="U1948">
        <v>0</v>
      </c>
      <c r="V1948">
        <v>2545.44</v>
      </c>
      <c r="W1948" t="s">
        <v>1829</v>
      </c>
    </row>
    <row r="1949" spans="1:23">
      <c r="A1949" s="27">
        <v>45886</v>
      </c>
      <c r="B1949" t="s">
        <v>559</v>
      </c>
      <c r="C1949" t="s">
        <v>1626</v>
      </c>
      <c r="D1949" t="s">
        <v>3896</v>
      </c>
      <c r="E1949" t="s">
        <v>1563</v>
      </c>
      <c r="F1949" t="s">
        <v>3897</v>
      </c>
      <c r="G1949" t="s">
        <v>1554</v>
      </c>
      <c r="H1949" t="s">
        <v>1782</v>
      </c>
      <c r="I1949" t="s">
        <v>1783</v>
      </c>
      <c r="J1949" t="s">
        <v>1784</v>
      </c>
      <c r="K1949" t="s">
        <v>1785</v>
      </c>
      <c r="L1949" t="s">
        <v>1772</v>
      </c>
      <c r="M1949" t="s">
        <v>560</v>
      </c>
      <c r="N1949">
        <v>36</v>
      </c>
      <c r="O1949" t="s">
        <v>16</v>
      </c>
      <c r="P1949" t="s">
        <v>31</v>
      </c>
      <c r="Q1949" t="s">
        <v>328</v>
      </c>
      <c r="R1949" t="s">
        <v>12</v>
      </c>
      <c r="S1949">
        <v>4</v>
      </c>
      <c r="T1949">
        <v>708.19</v>
      </c>
      <c r="U1949">
        <v>0.1</v>
      </c>
      <c r="V1949">
        <v>2549.4839999999999</v>
      </c>
      <c r="W1949" t="s">
        <v>1824</v>
      </c>
    </row>
    <row r="1950" spans="1:23">
      <c r="A1950" s="27">
        <v>45887</v>
      </c>
      <c r="B1950" t="s">
        <v>761</v>
      </c>
      <c r="C1950" t="s">
        <v>1724</v>
      </c>
      <c r="D1950" t="s">
        <v>3949</v>
      </c>
      <c r="E1950" t="s">
        <v>1566</v>
      </c>
      <c r="F1950" t="s">
        <v>3848</v>
      </c>
      <c r="G1950" t="s">
        <v>1637</v>
      </c>
      <c r="H1950" t="s">
        <v>1769</v>
      </c>
      <c r="I1950" t="s">
        <v>1770</v>
      </c>
      <c r="J1950" t="s">
        <v>1763</v>
      </c>
      <c r="K1950" t="s">
        <v>1771</v>
      </c>
      <c r="L1950" t="s">
        <v>1772</v>
      </c>
      <c r="M1950" t="s">
        <v>762</v>
      </c>
      <c r="N1950">
        <v>41</v>
      </c>
      <c r="O1950" t="s">
        <v>16</v>
      </c>
      <c r="P1950" t="s">
        <v>31</v>
      </c>
      <c r="Q1950" t="s">
        <v>47</v>
      </c>
      <c r="R1950" t="s">
        <v>12</v>
      </c>
      <c r="S1950">
        <v>4</v>
      </c>
      <c r="T1950">
        <v>644.58000000000004</v>
      </c>
      <c r="U1950">
        <v>0.01</v>
      </c>
      <c r="V1950">
        <v>2552.5367999999999</v>
      </c>
      <c r="W1950" t="s">
        <v>1824</v>
      </c>
    </row>
    <row r="1951" spans="1:23">
      <c r="A1951" s="27">
        <v>45889</v>
      </c>
      <c r="B1951" t="s">
        <v>511</v>
      </c>
      <c r="C1951" t="s">
        <v>1742</v>
      </c>
      <c r="D1951" t="s">
        <v>3958</v>
      </c>
      <c r="E1951" t="s">
        <v>1566</v>
      </c>
      <c r="F1951" t="s">
        <v>3887</v>
      </c>
      <c r="G1951" t="s">
        <v>1701</v>
      </c>
      <c r="H1951" t="s">
        <v>1794</v>
      </c>
      <c r="I1951" t="s">
        <v>1795</v>
      </c>
      <c r="J1951" t="s">
        <v>1759</v>
      </c>
      <c r="K1951" t="s">
        <v>1796</v>
      </c>
      <c r="L1951" t="s">
        <v>1772</v>
      </c>
      <c r="M1951" t="s">
        <v>512</v>
      </c>
      <c r="N1951">
        <v>41</v>
      </c>
      <c r="O1951" t="s">
        <v>16</v>
      </c>
      <c r="P1951" t="s">
        <v>31</v>
      </c>
      <c r="Q1951" t="s">
        <v>233</v>
      </c>
      <c r="R1951" t="s">
        <v>12</v>
      </c>
      <c r="S1951">
        <v>4</v>
      </c>
      <c r="T1951">
        <v>792.1</v>
      </c>
      <c r="U1951">
        <v>0.19</v>
      </c>
      <c r="V1951">
        <v>2566.404</v>
      </c>
      <c r="W1951" t="s">
        <v>1829</v>
      </c>
    </row>
    <row r="1952" spans="1:23">
      <c r="A1952" s="27">
        <v>45889</v>
      </c>
      <c r="B1952" t="s">
        <v>321</v>
      </c>
      <c r="C1952" t="s">
        <v>1666</v>
      </c>
      <c r="D1952" t="s">
        <v>3919</v>
      </c>
      <c r="E1952" t="s">
        <v>1558</v>
      </c>
      <c r="F1952" t="s">
        <v>3861</v>
      </c>
      <c r="G1952" t="s">
        <v>1671</v>
      </c>
      <c r="H1952" t="s">
        <v>1776</v>
      </c>
      <c r="I1952" t="s">
        <v>1777</v>
      </c>
      <c r="J1952" t="s">
        <v>1754</v>
      </c>
      <c r="K1952" t="s">
        <v>1778</v>
      </c>
      <c r="L1952" t="s">
        <v>1772</v>
      </c>
      <c r="M1952" t="s">
        <v>322</v>
      </c>
      <c r="N1952">
        <v>43</v>
      </c>
      <c r="O1952" t="s">
        <v>9</v>
      </c>
      <c r="P1952" t="s">
        <v>31</v>
      </c>
      <c r="Q1952" t="s">
        <v>58</v>
      </c>
      <c r="R1952" t="s">
        <v>12</v>
      </c>
      <c r="S1952">
        <v>4</v>
      </c>
      <c r="T1952">
        <v>867.94</v>
      </c>
      <c r="U1952">
        <v>0.26</v>
      </c>
      <c r="V1952">
        <v>2569.1024000000002</v>
      </c>
      <c r="W1952" t="s">
        <v>1829</v>
      </c>
    </row>
    <row r="1953" spans="1:23">
      <c r="A1953" s="27">
        <v>45890</v>
      </c>
      <c r="B1953" t="s">
        <v>1527</v>
      </c>
      <c r="C1953" t="s">
        <v>1688</v>
      </c>
      <c r="D1953" t="s">
        <v>3931</v>
      </c>
      <c r="E1953" t="s">
        <v>1544</v>
      </c>
      <c r="F1953" t="s">
        <v>3875</v>
      </c>
      <c r="G1953" t="s">
        <v>1637</v>
      </c>
      <c r="H1953" t="s">
        <v>1810</v>
      </c>
      <c r="I1953" t="s">
        <v>1811</v>
      </c>
      <c r="J1953" t="s">
        <v>1754</v>
      </c>
      <c r="K1953" t="s">
        <v>1812</v>
      </c>
      <c r="L1953" t="s">
        <v>1756</v>
      </c>
      <c r="M1953" t="s">
        <v>1528</v>
      </c>
      <c r="N1953">
        <v>47</v>
      </c>
      <c r="O1953" t="s">
        <v>16</v>
      </c>
      <c r="P1953" t="s">
        <v>31</v>
      </c>
      <c r="Q1953" t="s">
        <v>156</v>
      </c>
      <c r="R1953" t="s">
        <v>12</v>
      </c>
      <c r="S1953">
        <v>4</v>
      </c>
      <c r="T1953">
        <v>883.31</v>
      </c>
      <c r="U1953">
        <v>0.27</v>
      </c>
      <c r="V1953">
        <v>2579.2651999999998</v>
      </c>
      <c r="W1953" t="s">
        <v>1824</v>
      </c>
    </row>
    <row r="1954" spans="1:23">
      <c r="A1954" s="27">
        <v>45890</v>
      </c>
      <c r="B1954" t="s">
        <v>568</v>
      </c>
      <c r="C1954" t="s">
        <v>1720</v>
      </c>
      <c r="D1954" t="s">
        <v>3947</v>
      </c>
      <c r="E1954" t="s">
        <v>1544</v>
      </c>
      <c r="F1954" t="s">
        <v>3858</v>
      </c>
      <c r="G1954" t="s">
        <v>1677</v>
      </c>
      <c r="H1954" t="s">
        <v>1797</v>
      </c>
      <c r="I1954" t="s">
        <v>1798</v>
      </c>
      <c r="J1954" t="s">
        <v>1754</v>
      </c>
      <c r="K1954" t="s">
        <v>129</v>
      </c>
      <c r="L1954" t="s">
        <v>1756</v>
      </c>
      <c r="M1954" t="s">
        <v>569</v>
      </c>
      <c r="N1954">
        <v>44</v>
      </c>
      <c r="O1954" t="s">
        <v>16</v>
      </c>
      <c r="P1954" t="s">
        <v>31</v>
      </c>
      <c r="Q1954" t="s">
        <v>250</v>
      </c>
      <c r="R1954" t="s">
        <v>12</v>
      </c>
      <c r="S1954">
        <v>4</v>
      </c>
      <c r="T1954">
        <v>817.92</v>
      </c>
      <c r="U1954">
        <v>0.21</v>
      </c>
      <c r="V1954">
        <v>2584.6271999999999</v>
      </c>
      <c r="W1954" t="s">
        <v>1826</v>
      </c>
    </row>
    <row r="1955" spans="1:23">
      <c r="A1955" s="27">
        <v>45890</v>
      </c>
      <c r="B1955" t="s">
        <v>619</v>
      </c>
      <c r="C1955" t="s">
        <v>1614</v>
      </c>
      <c r="D1955" t="s">
        <v>3889</v>
      </c>
      <c r="E1955" t="s">
        <v>1544</v>
      </c>
      <c r="F1955" t="s">
        <v>3864</v>
      </c>
      <c r="G1955" t="s">
        <v>1554</v>
      </c>
      <c r="H1955" t="s">
        <v>1813</v>
      </c>
      <c r="I1955" t="s">
        <v>1814</v>
      </c>
      <c r="J1955" t="s">
        <v>1754</v>
      </c>
      <c r="K1955" t="s">
        <v>1815</v>
      </c>
      <c r="L1955" t="s">
        <v>1772</v>
      </c>
      <c r="M1955" t="s">
        <v>620</v>
      </c>
      <c r="N1955">
        <v>42</v>
      </c>
      <c r="O1955" t="s">
        <v>9</v>
      </c>
      <c r="P1955" t="s">
        <v>31</v>
      </c>
      <c r="Q1955" t="s">
        <v>43</v>
      </c>
      <c r="R1955" t="s">
        <v>12</v>
      </c>
      <c r="S1955">
        <v>4</v>
      </c>
      <c r="T1955">
        <v>885.57</v>
      </c>
      <c r="U1955">
        <v>0.27</v>
      </c>
      <c r="V1955">
        <v>2585.8643999999999</v>
      </c>
      <c r="W1955" t="s">
        <v>1824</v>
      </c>
    </row>
    <row r="1956" spans="1:23">
      <c r="A1956" s="27">
        <v>45891</v>
      </c>
      <c r="B1956" t="s">
        <v>1428</v>
      </c>
      <c r="C1956" t="s">
        <v>1576</v>
      </c>
      <c r="D1956" t="s">
        <v>3863</v>
      </c>
      <c r="E1956" t="s">
        <v>1544</v>
      </c>
      <c r="F1956" t="s">
        <v>3864</v>
      </c>
      <c r="G1956" t="s">
        <v>1601</v>
      </c>
      <c r="H1956" t="s">
        <v>1799</v>
      </c>
      <c r="I1956" t="s">
        <v>1800</v>
      </c>
      <c r="J1956" t="s">
        <v>1763</v>
      </c>
      <c r="K1956" t="s">
        <v>207</v>
      </c>
      <c r="L1956" t="s">
        <v>1765</v>
      </c>
      <c r="M1956" t="s">
        <v>1429</v>
      </c>
      <c r="N1956">
        <v>36</v>
      </c>
      <c r="O1956" t="s">
        <v>16</v>
      </c>
      <c r="P1956" t="s">
        <v>31</v>
      </c>
      <c r="Q1956" t="s">
        <v>287</v>
      </c>
      <c r="R1956" t="s">
        <v>12</v>
      </c>
      <c r="S1956">
        <v>3</v>
      </c>
      <c r="T1956">
        <v>970.89</v>
      </c>
      <c r="U1956">
        <v>0.11</v>
      </c>
      <c r="V1956">
        <v>2592.2763</v>
      </c>
      <c r="W1956" t="s">
        <v>1826</v>
      </c>
    </row>
    <row r="1957" spans="1:23">
      <c r="A1957" s="27">
        <v>45891</v>
      </c>
      <c r="B1957" t="s">
        <v>890</v>
      </c>
      <c r="C1957" t="s">
        <v>1730</v>
      </c>
      <c r="D1957" t="s">
        <v>3952</v>
      </c>
      <c r="E1957" t="s">
        <v>1547</v>
      </c>
      <c r="F1957" t="s">
        <v>3894</v>
      </c>
      <c r="G1957" t="s">
        <v>1739</v>
      </c>
      <c r="H1957" t="s">
        <v>1797</v>
      </c>
      <c r="I1957" t="s">
        <v>1798</v>
      </c>
      <c r="J1957" t="s">
        <v>1754</v>
      </c>
      <c r="K1957" t="s">
        <v>129</v>
      </c>
      <c r="L1957" t="s">
        <v>1756</v>
      </c>
      <c r="M1957" t="s">
        <v>891</v>
      </c>
      <c r="N1957">
        <v>48</v>
      </c>
      <c r="O1957" t="s">
        <v>9</v>
      </c>
      <c r="P1957" t="s">
        <v>31</v>
      </c>
      <c r="Q1957" t="s">
        <v>30</v>
      </c>
      <c r="R1957" t="s">
        <v>12</v>
      </c>
      <c r="S1957">
        <v>4</v>
      </c>
      <c r="T1957">
        <v>853.26</v>
      </c>
      <c r="U1957">
        <v>0.24</v>
      </c>
      <c r="V1957">
        <v>2593.9104000000002</v>
      </c>
      <c r="W1957" t="s">
        <v>1829</v>
      </c>
    </row>
    <row r="1958" spans="1:23">
      <c r="A1958" s="27">
        <v>45892</v>
      </c>
      <c r="B1958" t="s">
        <v>711</v>
      </c>
      <c r="C1958" t="s">
        <v>1622</v>
      </c>
      <c r="D1958" t="s">
        <v>3893</v>
      </c>
      <c r="E1958" t="s">
        <v>1547</v>
      </c>
      <c r="F1958" t="s">
        <v>3894</v>
      </c>
      <c r="G1958" t="s">
        <v>1621</v>
      </c>
      <c r="H1958" t="s">
        <v>1752</v>
      </c>
      <c r="I1958" t="s">
        <v>1753</v>
      </c>
      <c r="J1958" t="s">
        <v>1754</v>
      </c>
      <c r="K1958" t="s">
        <v>1755</v>
      </c>
      <c r="L1958" t="s">
        <v>1756</v>
      </c>
      <c r="M1958" t="s">
        <v>712</v>
      </c>
      <c r="N1958">
        <v>47</v>
      </c>
      <c r="O1958" t="s">
        <v>16</v>
      </c>
      <c r="P1958" t="s">
        <v>31</v>
      </c>
      <c r="Q1958" t="s">
        <v>140</v>
      </c>
      <c r="R1958" t="s">
        <v>12</v>
      </c>
      <c r="S1958">
        <v>4</v>
      </c>
      <c r="T1958">
        <v>747.01</v>
      </c>
      <c r="U1958">
        <v>0.13</v>
      </c>
      <c r="V1958">
        <v>2599.5947999999999</v>
      </c>
      <c r="W1958" t="s">
        <v>1829</v>
      </c>
    </row>
    <row r="1959" spans="1:23">
      <c r="A1959" s="27">
        <v>45893</v>
      </c>
      <c r="B1959" t="s">
        <v>1431</v>
      </c>
      <c r="C1959" t="s">
        <v>1662</v>
      </c>
      <c r="D1959" t="s">
        <v>3917</v>
      </c>
      <c r="E1959" t="s">
        <v>1566</v>
      </c>
      <c r="F1959" t="s">
        <v>3856</v>
      </c>
      <c r="G1959" t="s">
        <v>1615</v>
      </c>
      <c r="H1959" t="s">
        <v>1804</v>
      </c>
      <c r="I1959" t="s">
        <v>1805</v>
      </c>
      <c r="J1959" t="s">
        <v>1784</v>
      </c>
      <c r="K1959" t="s">
        <v>1806</v>
      </c>
      <c r="L1959" t="s">
        <v>1756</v>
      </c>
      <c r="M1959" t="s">
        <v>1432</v>
      </c>
      <c r="N1959">
        <v>45</v>
      </c>
      <c r="O1959" t="s">
        <v>16</v>
      </c>
      <c r="P1959" t="s">
        <v>31</v>
      </c>
      <c r="Q1959" t="s">
        <v>233</v>
      </c>
      <c r="R1959" t="s">
        <v>12</v>
      </c>
      <c r="S1959">
        <v>4</v>
      </c>
      <c r="T1959">
        <v>689.67</v>
      </c>
      <c r="U1959">
        <v>0.05</v>
      </c>
      <c r="V1959">
        <v>2620.7460000000001</v>
      </c>
      <c r="W1959" t="s">
        <v>1829</v>
      </c>
    </row>
    <row r="1960" spans="1:23">
      <c r="A1960" s="27">
        <v>45893</v>
      </c>
      <c r="B1960" t="s">
        <v>417</v>
      </c>
      <c r="C1960" t="s">
        <v>1694</v>
      </c>
      <c r="D1960" t="s">
        <v>3934</v>
      </c>
      <c r="E1960" t="s">
        <v>1566</v>
      </c>
      <c r="F1960" t="s">
        <v>3887</v>
      </c>
      <c r="G1960" t="s">
        <v>1711</v>
      </c>
      <c r="H1960" t="s">
        <v>1769</v>
      </c>
      <c r="I1960" t="s">
        <v>1770</v>
      </c>
      <c r="J1960" t="s">
        <v>1763</v>
      </c>
      <c r="K1960" t="s">
        <v>1771</v>
      </c>
      <c r="L1960" t="s">
        <v>1772</v>
      </c>
      <c r="M1960" t="s">
        <v>418</v>
      </c>
      <c r="N1960">
        <v>44</v>
      </c>
      <c r="O1960" t="s">
        <v>16</v>
      </c>
      <c r="P1960" t="s">
        <v>31</v>
      </c>
      <c r="Q1960" t="s">
        <v>156</v>
      </c>
      <c r="R1960" t="s">
        <v>12</v>
      </c>
      <c r="S1960">
        <v>4</v>
      </c>
      <c r="T1960">
        <v>693.16</v>
      </c>
      <c r="U1960">
        <v>0.05</v>
      </c>
      <c r="V1960">
        <v>2634.0079999999998</v>
      </c>
      <c r="W1960" t="s">
        <v>1829</v>
      </c>
    </row>
    <row r="1961" spans="1:23">
      <c r="A1961" s="27">
        <v>45894</v>
      </c>
      <c r="B1961" t="s">
        <v>857</v>
      </c>
      <c r="C1961" t="s">
        <v>1702</v>
      </c>
      <c r="D1961" t="s">
        <v>3938</v>
      </c>
      <c r="E1961" t="s">
        <v>1563</v>
      </c>
      <c r="F1961" t="s">
        <v>3866</v>
      </c>
      <c r="G1961" t="s">
        <v>1711</v>
      </c>
      <c r="H1961" t="s">
        <v>1761</v>
      </c>
      <c r="I1961" t="s">
        <v>1762</v>
      </c>
      <c r="J1961" t="s">
        <v>1763</v>
      </c>
      <c r="K1961" t="s">
        <v>1764</v>
      </c>
      <c r="L1961" t="s">
        <v>1765</v>
      </c>
      <c r="M1961" t="s">
        <v>858</v>
      </c>
      <c r="N1961">
        <v>45</v>
      </c>
      <c r="O1961" t="s">
        <v>16</v>
      </c>
      <c r="P1961" t="s">
        <v>31</v>
      </c>
      <c r="Q1961" t="s">
        <v>58</v>
      </c>
      <c r="R1961" t="s">
        <v>12</v>
      </c>
      <c r="S1961">
        <v>4</v>
      </c>
      <c r="T1961">
        <v>814.25</v>
      </c>
      <c r="U1961">
        <v>0.18</v>
      </c>
      <c r="V1961">
        <v>2670.74</v>
      </c>
      <c r="W1961" t="s">
        <v>1829</v>
      </c>
    </row>
    <row r="1962" spans="1:23">
      <c r="A1962" s="27">
        <v>45895</v>
      </c>
      <c r="B1962" t="s">
        <v>71</v>
      </c>
      <c r="C1962" t="s">
        <v>1584</v>
      </c>
      <c r="D1962" t="s">
        <v>3870</v>
      </c>
      <c r="E1962" t="s">
        <v>1547</v>
      </c>
      <c r="F1962" t="s">
        <v>3846</v>
      </c>
      <c r="G1962" t="s">
        <v>1739</v>
      </c>
      <c r="H1962" t="s">
        <v>1799</v>
      </c>
      <c r="I1962" t="s">
        <v>1800</v>
      </c>
      <c r="J1962" t="s">
        <v>1763</v>
      </c>
      <c r="K1962" t="s">
        <v>207</v>
      </c>
      <c r="L1962" t="s">
        <v>1765</v>
      </c>
      <c r="M1962" t="s">
        <v>72</v>
      </c>
      <c r="N1962">
        <v>49</v>
      </c>
      <c r="O1962" t="s">
        <v>16</v>
      </c>
      <c r="P1962" t="s">
        <v>31</v>
      </c>
      <c r="Q1962" t="s">
        <v>88</v>
      </c>
      <c r="R1962" t="s">
        <v>12</v>
      </c>
      <c r="S1962">
        <v>3</v>
      </c>
      <c r="T1962">
        <v>991.37</v>
      </c>
      <c r="U1962">
        <v>0.1</v>
      </c>
      <c r="V1962">
        <v>2676.6990000000001</v>
      </c>
      <c r="W1962" t="s">
        <v>1829</v>
      </c>
    </row>
    <row r="1963" spans="1:23">
      <c r="A1963" s="27">
        <v>45897</v>
      </c>
      <c r="B1963" t="s">
        <v>1275</v>
      </c>
      <c r="C1963" t="s">
        <v>1740</v>
      </c>
      <c r="D1963" t="s">
        <v>3957</v>
      </c>
      <c r="E1963" t="s">
        <v>1547</v>
      </c>
      <c r="F1963" t="s">
        <v>3843</v>
      </c>
      <c r="G1963" t="s">
        <v>1593</v>
      </c>
      <c r="H1963" t="s">
        <v>1799</v>
      </c>
      <c r="I1963" t="s">
        <v>1800</v>
      </c>
      <c r="J1963" t="s">
        <v>1763</v>
      </c>
      <c r="K1963" t="s">
        <v>207</v>
      </c>
      <c r="L1963" t="s">
        <v>1765</v>
      </c>
      <c r="M1963" t="s">
        <v>1276</v>
      </c>
      <c r="N1963">
        <v>48</v>
      </c>
      <c r="O1963" t="s">
        <v>16</v>
      </c>
      <c r="P1963" t="s">
        <v>31</v>
      </c>
      <c r="Q1963" t="s">
        <v>201</v>
      </c>
      <c r="R1963" t="s">
        <v>12</v>
      </c>
      <c r="S1963">
        <v>3</v>
      </c>
      <c r="T1963">
        <v>950.83</v>
      </c>
      <c r="U1963">
        <v>0.06</v>
      </c>
      <c r="V1963">
        <v>2681.3406</v>
      </c>
      <c r="W1963" t="s">
        <v>1824</v>
      </c>
    </row>
    <row r="1964" spans="1:23">
      <c r="A1964" s="27">
        <v>45902</v>
      </c>
      <c r="B1964" t="s">
        <v>669</v>
      </c>
      <c r="C1964" t="s">
        <v>1684</v>
      </c>
      <c r="D1964" t="s">
        <v>3928</v>
      </c>
      <c r="E1964" t="s">
        <v>1544</v>
      </c>
      <c r="F1964" t="s">
        <v>3929</v>
      </c>
      <c r="G1964" t="s">
        <v>1615</v>
      </c>
      <c r="H1964" t="s">
        <v>1761</v>
      </c>
      <c r="I1964" t="s">
        <v>1762</v>
      </c>
      <c r="J1964" t="s">
        <v>1763</v>
      </c>
      <c r="K1964" t="s">
        <v>1764</v>
      </c>
      <c r="L1964" t="s">
        <v>1765</v>
      </c>
      <c r="M1964" t="s">
        <v>670</v>
      </c>
      <c r="N1964">
        <v>44</v>
      </c>
      <c r="O1964" t="s">
        <v>16</v>
      </c>
      <c r="P1964" t="s">
        <v>31</v>
      </c>
      <c r="Q1964" t="s">
        <v>47</v>
      </c>
      <c r="R1964" t="s">
        <v>12</v>
      </c>
      <c r="S1964">
        <v>3</v>
      </c>
      <c r="T1964">
        <v>901.49</v>
      </c>
      <c r="U1964">
        <v>0</v>
      </c>
      <c r="V1964">
        <v>2704.47</v>
      </c>
      <c r="W1964" t="s">
        <v>1829</v>
      </c>
    </row>
    <row r="1965" spans="1:23">
      <c r="A1965" s="27">
        <v>45902</v>
      </c>
      <c r="B1965" t="s">
        <v>202</v>
      </c>
      <c r="C1965" t="s">
        <v>1622</v>
      </c>
      <c r="D1965" t="s">
        <v>3893</v>
      </c>
      <c r="E1965" t="s">
        <v>1547</v>
      </c>
      <c r="F1965" t="s">
        <v>3894</v>
      </c>
      <c r="G1965" t="s">
        <v>1607</v>
      </c>
      <c r="H1965" t="s">
        <v>1794</v>
      </c>
      <c r="I1965" t="s">
        <v>1795</v>
      </c>
      <c r="J1965" t="s">
        <v>1759</v>
      </c>
      <c r="K1965" t="s">
        <v>1796</v>
      </c>
      <c r="L1965" t="s">
        <v>1772</v>
      </c>
      <c r="M1965" t="s">
        <v>203</v>
      </c>
      <c r="N1965">
        <v>37</v>
      </c>
      <c r="O1965" t="s">
        <v>16</v>
      </c>
      <c r="P1965" t="s">
        <v>31</v>
      </c>
      <c r="Q1965" t="s">
        <v>156</v>
      </c>
      <c r="R1965" t="s">
        <v>12</v>
      </c>
      <c r="S1965">
        <v>4</v>
      </c>
      <c r="T1965">
        <v>747.56</v>
      </c>
      <c r="U1965">
        <v>0.09</v>
      </c>
      <c r="V1965">
        <v>2721.1183999999998</v>
      </c>
      <c r="W1965" t="s">
        <v>1829</v>
      </c>
    </row>
    <row r="1966" spans="1:23">
      <c r="A1966" s="27">
        <v>45902</v>
      </c>
      <c r="B1966" t="s">
        <v>1380</v>
      </c>
      <c r="C1966" t="s">
        <v>1610</v>
      </c>
      <c r="D1966" t="s">
        <v>3886</v>
      </c>
      <c r="E1966" t="s">
        <v>1566</v>
      </c>
      <c r="F1966" t="s">
        <v>3887</v>
      </c>
      <c r="G1966" t="s">
        <v>1651</v>
      </c>
      <c r="H1966" t="s">
        <v>1769</v>
      </c>
      <c r="I1966" t="s">
        <v>1770</v>
      </c>
      <c r="J1966" t="s">
        <v>1763</v>
      </c>
      <c r="K1966" t="s">
        <v>1771</v>
      </c>
      <c r="L1966" t="s">
        <v>1772</v>
      </c>
      <c r="M1966" t="s">
        <v>1381</v>
      </c>
      <c r="N1966">
        <v>35</v>
      </c>
      <c r="O1966" t="s">
        <v>9</v>
      </c>
      <c r="P1966" t="s">
        <v>31</v>
      </c>
      <c r="Q1966" t="s">
        <v>25</v>
      </c>
      <c r="R1966" t="s">
        <v>12</v>
      </c>
      <c r="S1966">
        <v>4</v>
      </c>
      <c r="T1966">
        <v>681.08</v>
      </c>
      <c r="U1966">
        <v>0</v>
      </c>
      <c r="V1966">
        <v>2724.32</v>
      </c>
      <c r="W1966" t="s">
        <v>1826</v>
      </c>
    </row>
    <row r="1967" spans="1:23">
      <c r="A1967" s="27">
        <v>45905</v>
      </c>
      <c r="B1967" t="s">
        <v>211</v>
      </c>
      <c r="C1967" t="s">
        <v>1646</v>
      </c>
      <c r="D1967" t="s">
        <v>3908</v>
      </c>
      <c r="E1967" t="s">
        <v>1558</v>
      </c>
      <c r="F1967" t="s">
        <v>3909</v>
      </c>
      <c r="G1967" t="s">
        <v>1653</v>
      </c>
      <c r="H1967" t="s">
        <v>1782</v>
      </c>
      <c r="I1967" t="s">
        <v>1783</v>
      </c>
      <c r="J1967" t="s">
        <v>1784</v>
      </c>
      <c r="K1967" t="s">
        <v>1785</v>
      </c>
      <c r="L1967" t="s">
        <v>1772</v>
      </c>
      <c r="M1967" t="s">
        <v>212</v>
      </c>
      <c r="N1967">
        <v>49</v>
      </c>
      <c r="O1967" t="s">
        <v>16</v>
      </c>
      <c r="P1967" t="s">
        <v>31</v>
      </c>
      <c r="Q1967" t="s">
        <v>113</v>
      </c>
      <c r="R1967" t="s">
        <v>12</v>
      </c>
      <c r="S1967">
        <v>4</v>
      </c>
      <c r="T1967">
        <v>914.05</v>
      </c>
      <c r="U1967">
        <v>0.25</v>
      </c>
      <c r="V1967">
        <v>2742.15</v>
      </c>
      <c r="W1967" t="s">
        <v>1824</v>
      </c>
    </row>
    <row r="1968" spans="1:23">
      <c r="A1968" s="27">
        <v>45906</v>
      </c>
      <c r="B1968" t="s">
        <v>414</v>
      </c>
      <c r="C1968" t="s">
        <v>1712</v>
      </c>
      <c r="D1968" t="s">
        <v>3943</v>
      </c>
      <c r="E1968" t="s">
        <v>1566</v>
      </c>
      <c r="F1968" t="s">
        <v>3856</v>
      </c>
      <c r="G1968" t="s">
        <v>1717</v>
      </c>
      <c r="H1968" t="s">
        <v>1782</v>
      </c>
      <c r="I1968" t="s">
        <v>1783</v>
      </c>
      <c r="J1968" t="s">
        <v>1784</v>
      </c>
      <c r="K1968" t="s">
        <v>1785</v>
      </c>
      <c r="L1968" t="s">
        <v>1772</v>
      </c>
      <c r="M1968" t="s">
        <v>415</v>
      </c>
      <c r="N1968">
        <v>40</v>
      </c>
      <c r="O1968" t="s">
        <v>9</v>
      </c>
      <c r="P1968" t="s">
        <v>31</v>
      </c>
      <c r="Q1968" t="s">
        <v>324</v>
      </c>
      <c r="R1968" t="s">
        <v>12</v>
      </c>
      <c r="S1968">
        <v>4</v>
      </c>
      <c r="T1968">
        <v>892.28</v>
      </c>
      <c r="U1968">
        <v>0.23</v>
      </c>
      <c r="V1968">
        <v>2748.2224000000001</v>
      </c>
      <c r="W1968" t="s">
        <v>1826</v>
      </c>
    </row>
    <row r="1969" spans="1:23">
      <c r="A1969" s="27">
        <v>45906</v>
      </c>
      <c r="B1969" t="s">
        <v>214</v>
      </c>
      <c r="C1969" t="s">
        <v>1744</v>
      </c>
      <c r="D1969" t="s">
        <v>3959</v>
      </c>
      <c r="E1969" t="s">
        <v>1563</v>
      </c>
      <c r="F1969" t="s">
        <v>3854</v>
      </c>
      <c r="G1969" t="s">
        <v>1693</v>
      </c>
      <c r="H1969" t="s">
        <v>1792</v>
      </c>
      <c r="I1969" t="s">
        <v>1793</v>
      </c>
      <c r="J1969" t="s">
        <v>1763</v>
      </c>
      <c r="K1969" t="s">
        <v>395</v>
      </c>
      <c r="L1969" t="s">
        <v>1772</v>
      </c>
      <c r="M1969" t="s">
        <v>215</v>
      </c>
      <c r="N1969">
        <v>43</v>
      </c>
      <c r="O1969" t="s">
        <v>16</v>
      </c>
      <c r="P1969" t="s">
        <v>31</v>
      </c>
      <c r="Q1969" t="s">
        <v>171</v>
      </c>
      <c r="R1969" t="s">
        <v>12</v>
      </c>
      <c r="S1969">
        <v>4</v>
      </c>
      <c r="T1969">
        <v>862.67</v>
      </c>
      <c r="U1969">
        <v>0.2</v>
      </c>
      <c r="V1969">
        <v>2760.5439999999999</v>
      </c>
      <c r="W1969" t="s">
        <v>1826</v>
      </c>
    </row>
    <row r="1970" spans="1:23">
      <c r="A1970" s="27">
        <v>45909</v>
      </c>
      <c r="B1970" t="s">
        <v>559</v>
      </c>
      <c r="C1970" t="s">
        <v>1590</v>
      </c>
      <c r="D1970" t="s">
        <v>3874</v>
      </c>
      <c r="E1970" t="s">
        <v>1544</v>
      </c>
      <c r="F1970" t="s">
        <v>3875</v>
      </c>
      <c r="G1970" t="s">
        <v>1675</v>
      </c>
      <c r="H1970" t="s">
        <v>1797</v>
      </c>
      <c r="I1970" t="s">
        <v>1798</v>
      </c>
      <c r="J1970" t="s">
        <v>1754</v>
      </c>
      <c r="K1970" t="s">
        <v>129</v>
      </c>
      <c r="L1970" t="s">
        <v>1756</v>
      </c>
      <c r="M1970" t="s">
        <v>560</v>
      </c>
      <c r="N1970">
        <v>36</v>
      </c>
      <c r="O1970" t="s">
        <v>16</v>
      </c>
      <c r="P1970" t="s">
        <v>31</v>
      </c>
      <c r="Q1970" t="s">
        <v>58</v>
      </c>
      <c r="R1970" t="s">
        <v>12</v>
      </c>
      <c r="S1970">
        <v>3</v>
      </c>
      <c r="T1970">
        <v>977.47</v>
      </c>
      <c r="U1970">
        <v>0.05</v>
      </c>
      <c r="V1970">
        <v>2785.7894999999999</v>
      </c>
      <c r="W1970" t="s">
        <v>1826</v>
      </c>
    </row>
    <row r="1971" spans="1:23">
      <c r="A1971" s="27">
        <v>45910</v>
      </c>
      <c r="B1971" t="s">
        <v>332</v>
      </c>
      <c r="C1971" t="s">
        <v>1740</v>
      </c>
      <c r="D1971" t="s">
        <v>3957</v>
      </c>
      <c r="E1971" t="s">
        <v>1547</v>
      </c>
      <c r="F1971" t="s">
        <v>3843</v>
      </c>
      <c r="G1971" t="s">
        <v>1554</v>
      </c>
      <c r="H1971" t="s">
        <v>1766</v>
      </c>
      <c r="I1971" t="s">
        <v>1767</v>
      </c>
      <c r="J1971" t="s">
        <v>1759</v>
      </c>
      <c r="K1971" t="s">
        <v>1768</v>
      </c>
      <c r="L1971" t="s">
        <v>1765</v>
      </c>
      <c r="M1971" t="s">
        <v>333</v>
      </c>
      <c r="N1971">
        <v>44</v>
      </c>
      <c r="O1971" t="s">
        <v>16</v>
      </c>
      <c r="P1971" t="s">
        <v>31</v>
      </c>
      <c r="Q1971" t="s">
        <v>18</v>
      </c>
      <c r="R1971" t="s">
        <v>12</v>
      </c>
      <c r="S1971">
        <v>4</v>
      </c>
      <c r="T1971">
        <v>933.73</v>
      </c>
      <c r="U1971">
        <v>0.25</v>
      </c>
      <c r="V1971">
        <v>2801.19</v>
      </c>
      <c r="W1971" t="s">
        <v>1824</v>
      </c>
    </row>
    <row r="1972" spans="1:23">
      <c r="A1972" s="27">
        <v>45910</v>
      </c>
      <c r="B1972" t="s">
        <v>758</v>
      </c>
      <c r="C1972" t="s">
        <v>1580</v>
      </c>
      <c r="D1972" t="s">
        <v>3867</v>
      </c>
      <c r="E1972" t="s">
        <v>1558</v>
      </c>
      <c r="F1972" t="s">
        <v>3868</v>
      </c>
      <c r="G1972" t="s">
        <v>1649</v>
      </c>
      <c r="H1972" t="s">
        <v>1799</v>
      </c>
      <c r="I1972" t="s">
        <v>1800</v>
      </c>
      <c r="J1972" t="s">
        <v>1763</v>
      </c>
      <c r="K1972" t="s">
        <v>207</v>
      </c>
      <c r="L1972" t="s">
        <v>1765</v>
      </c>
      <c r="M1972" t="s">
        <v>759</v>
      </c>
      <c r="N1972">
        <v>42</v>
      </c>
      <c r="O1972" t="s">
        <v>16</v>
      </c>
      <c r="P1972" t="s">
        <v>31</v>
      </c>
      <c r="Q1972" t="s">
        <v>254</v>
      </c>
      <c r="R1972" t="s">
        <v>12</v>
      </c>
      <c r="S1972">
        <v>4</v>
      </c>
      <c r="T1972">
        <v>761.35</v>
      </c>
      <c r="U1972">
        <v>0.08</v>
      </c>
      <c r="V1972">
        <v>2801.768</v>
      </c>
      <c r="W1972" t="s">
        <v>1826</v>
      </c>
    </row>
    <row r="1973" spans="1:23">
      <c r="A1973" s="27">
        <v>45911</v>
      </c>
      <c r="B1973" t="s">
        <v>1355</v>
      </c>
      <c r="C1973" t="s">
        <v>1740</v>
      </c>
      <c r="D1973" t="s">
        <v>3957</v>
      </c>
      <c r="E1973" t="s">
        <v>1547</v>
      </c>
      <c r="F1973" t="s">
        <v>3843</v>
      </c>
      <c r="G1973" t="s">
        <v>1607</v>
      </c>
      <c r="H1973" t="s">
        <v>1766</v>
      </c>
      <c r="I1973" t="s">
        <v>1767</v>
      </c>
      <c r="J1973" t="s">
        <v>1759</v>
      </c>
      <c r="K1973" t="s">
        <v>1768</v>
      </c>
      <c r="L1973" t="s">
        <v>1765</v>
      </c>
      <c r="M1973" t="s">
        <v>1356</v>
      </c>
      <c r="N1973">
        <v>47</v>
      </c>
      <c r="O1973" t="s">
        <v>16</v>
      </c>
      <c r="P1973" t="s">
        <v>31</v>
      </c>
      <c r="Q1973" t="s">
        <v>117</v>
      </c>
      <c r="R1973" t="s">
        <v>12</v>
      </c>
      <c r="S1973">
        <v>4</v>
      </c>
      <c r="T1973">
        <v>723.66</v>
      </c>
      <c r="U1973">
        <v>0.03</v>
      </c>
      <c r="V1973">
        <v>2807.8008</v>
      </c>
      <c r="W1973" t="s">
        <v>1826</v>
      </c>
    </row>
    <row r="1974" spans="1:23">
      <c r="A1974" s="27">
        <v>45912</v>
      </c>
      <c r="B1974" t="s">
        <v>214</v>
      </c>
      <c r="C1974" t="s">
        <v>1555</v>
      </c>
      <c r="D1974" t="s">
        <v>3847</v>
      </c>
      <c r="E1974" t="s">
        <v>1547</v>
      </c>
      <c r="F1974" t="s">
        <v>3848</v>
      </c>
      <c r="G1974" t="s">
        <v>1651</v>
      </c>
      <c r="H1974" t="s">
        <v>1786</v>
      </c>
      <c r="I1974" t="s">
        <v>1787</v>
      </c>
      <c r="J1974" t="s">
        <v>1763</v>
      </c>
      <c r="K1974" t="s">
        <v>1788</v>
      </c>
      <c r="L1974" t="s">
        <v>1756</v>
      </c>
      <c r="M1974" t="s">
        <v>215</v>
      </c>
      <c r="N1974">
        <v>43</v>
      </c>
      <c r="O1974" t="s">
        <v>16</v>
      </c>
      <c r="P1974" t="s">
        <v>31</v>
      </c>
      <c r="Q1974" t="s">
        <v>237</v>
      </c>
      <c r="R1974" t="s">
        <v>12</v>
      </c>
      <c r="S1974">
        <v>3</v>
      </c>
      <c r="T1974">
        <v>966.02</v>
      </c>
      <c r="U1974">
        <v>0.03</v>
      </c>
      <c r="V1974">
        <v>2811.1181999999999</v>
      </c>
      <c r="W1974" t="s">
        <v>1824</v>
      </c>
    </row>
    <row r="1975" spans="1:23">
      <c r="A1975" s="27">
        <v>45912</v>
      </c>
      <c r="B1975" t="s">
        <v>499</v>
      </c>
      <c r="C1975" t="s">
        <v>1676</v>
      </c>
      <c r="D1975" t="s">
        <v>3924</v>
      </c>
      <c r="E1975" t="s">
        <v>1558</v>
      </c>
      <c r="F1975" t="s">
        <v>3906</v>
      </c>
      <c r="G1975" t="s">
        <v>1697</v>
      </c>
      <c r="H1975" t="s">
        <v>1761</v>
      </c>
      <c r="I1975" t="s">
        <v>1762</v>
      </c>
      <c r="J1975" t="s">
        <v>1763</v>
      </c>
      <c r="K1975" t="s">
        <v>1764</v>
      </c>
      <c r="L1975" t="s">
        <v>1765</v>
      </c>
      <c r="M1975" t="s">
        <v>500</v>
      </c>
      <c r="N1975">
        <v>42</v>
      </c>
      <c r="O1975" t="s">
        <v>16</v>
      </c>
      <c r="P1975" t="s">
        <v>31</v>
      </c>
      <c r="Q1975" t="s">
        <v>35</v>
      </c>
      <c r="R1975" t="s">
        <v>12</v>
      </c>
      <c r="S1975">
        <v>4</v>
      </c>
      <c r="T1975">
        <v>838.99</v>
      </c>
      <c r="U1975">
        <v>0.16</v>
      </c>
      <c r="V1975">
        <v>2819.0064000000002</v>
      </c>
      <c r="W1975" t="s">
        <v>1826</v>
      </c>
    </row>
    <row r="1976" spans="1:23">
      <c r="A1976" s="27">
        <v>45913</v>
      </c>
      <c r="B1976" t="s">
        <v>1346</v>
      </c>
      <c r="C1976" t="s">
        <v>1574</v>
      </c>
      <c r="D1976" t="s">
        <v>3862</v>
      </c>
      <c r="E1976" t="s">
        <v>1563</v>
      </c>
      <c r="F1976" t="s">
        <v>3848</v>
      </c>
      <c r="G1976" t="s">
        <v>1564</v>
      </c>
      <c r="H1976" t="s">
        <v>1782</v>
      </c>
      <c r="I1976" t="s">
        <v>1783</v>
      </c>
      <c r="J1976" t="s">
        <v>1784</v>
      </c>
      <c r="K1976" t="s">
        <v>1785</v>
      </c>
      <c r="L1976" t="s">
        <v>1772</v>
      </c>
      <c r="M1976" t="s">
        <v>1347</v>
      </c>
      <c r="N1976">
        <v>48</v>
      </c>
      <c r="O1976" t="s">
        <v>16</v>
      </c>
      <c r="P1976" t="s">
        <v>31</v>
      </c>
      <c r="Q1976" t="s">
        <v>237</v>
      </c>
      <c r="R1976" t="s">
        <v>12</v>
      </c>
      <c r="S1976">
        <v>4</v>
      </c>
      <c r="T1976">
        <v>729.31</v>
      </c>
      <c r="U1976">
        <v>0.03</v>
      </c>
      <c r="V1976">
        <v>2829.7228</v>
      </c>
      <c r="W1976" t="s">
        <v>1824</v>
      </c>
    </row>
    <row r="1977" spans="1:23">
      <c r="A1977" s="27">
        <v>45914</v>
      </c>
      <c r="B1977" t="s">
        <v>866</v>
      </c>
      <c r="C1977" t="s">
        <v>1616</v>
      </c>
      <c r="D1977" t="s">
        <v>3890</v>
      </c>
      <c r="E1977" t="s">
        <v>1563</v>
      </c>
      <c r="F1977" t="s">
        <v>3839</v>
      </c>
      <c r="G1977" t="s">
        <v>1627</v>
      </c>
      <c r="H1977" t="s">
        <v>1773</v>
      </c>
      <c r="I1977" t="s">
        <v>1774</v>
      </c>
      <c r="J1977" t="s">
        <v>1759</v>
      </c>
      <c r="K1977" t="s">
        <v>1775</v>
      </c>
      <c r="L1977" t="s">
        <v>1765</v>
      </c>
      <c r="M1977" t="s">
        <v>867</v>
      </c>
      <c r="N1977">
        <v>48</v>
      </c>
      <c r="O1977" t="s">
        <v>16</v>
      </c>
      <c r="P1977" t="s">
        <v>31</v>
      </c>
      <c r="Q1977" t="s">
        <v>62</v>
      </c>
      <c r="R1977" t="s">
        <v>12</v>
      </c>
      <c r="S1977">
        <v>4</v>
      </c>
      <c r="T1977">
        <v>745.51</v>
      </c>
      <c r="U1977">
        <v>0.05</v>
      </c>
      <c r="V1977">
        <v>2832.9380000000001</v>
      </c>
      <c r="W1977" t="s">
        <v>1824</v>
      </c>
    </row>
    <row r="1978" spans="1:23">
      <c r="A1978" s="27">
        <v>45915</v>
      </c>
      <c r="B1978" t="s">
        <v>411</v>
      </c>
      <c r="C1978" t="s">
        <v>1730</v>
      </c>
      <c r="D1978" t="s">
        <v>3952</v>
      </c>
      <c r="E1978" t="s">
        <v>1547</v>
      </c>
      <c r="F1978" t="s">
        <v>3894</v>
      </c>
      <c r="G1978" t="s">
        <v>1561</v>
      </c>
      <c r="H1978" t="s">
        <v>1773</v>
      </c>
      <c r="I1978" t="s">
        <v>1774</v>
      </c>
      <c r="J1978" t="s">
        <v>1759</v>
      </c>
      <c r="K1978" t="s">
        <v>1775</v>
      </c>
      <c r="L1978" t="s">
        <v>1765</v>
      </c>
      <c r="M1978" t="s">
        <v>412</v>
      </c>
      <c r="N1978">
        <v>36</v>
      </c>
      <c r="O1978" t="s">
        <v>9</v>
      </c>
      <c r="P1978" t="s">
        <v>31</v>
      </c>
      <c r="Q1978" t="s">
        <v>117</v>
      </c>
      <c r="R1978" t="s">
        <v>12</v>
      </c>
      <c r="S1978">
        <v>4</v>
      </c>
      <c r="T1978">
        <v>940.77</v>
      </c>
      <c r="U1978">
        <v>0.24</v>
      </c>
      <c r="V1978">
        <v>2859.9407999999999</v>
      </c>
      <c r="W1978" t="s">
        <v>1829</v>
      </c>
    </row>
    <row r="1979" spans="1:23">
      <c r="A1979" s="27">
        <v>45916</v>
      </c>
      <c r="B1979" t="s">
        <v>444</v>
      </c>
      <c r="C1979" t="s">
        <v>1710</v>
      </c>
      <c r="D1979" t="s">
        <v>3942</v>
      </c>
      <c r="E1979" t="s">
        <v>1566</v>
      </c>
      <c r="F1979" t="s">
        <v>3872</v>
      </c>
      <c r="G1979" t="s">
        <v>1745</v>
      </c>
      <c r="H1979" t="s">
        <v>1776</v>
      </c>
      <c r="I1979" t="s">
        <v>1777</v>
      </c>
      <c r="J1979" t="s">
        <v>1754</v>
      </c>
      <c r="K1979" t="s">
        <v>1778</v>
      </c>
      <c r="L1979" t="s">
        <v>1772</v>
      </c>
      <c r="M1979" t="s">
        <v>445</v>
      </c>
      <c r="N1979">
        <v>43</v>
      </c>
      <c r="O1979" t="s">
        <v>16</v>
      </c>
      <c r="P1979" t="s">
        <v>31</v>
      </c>
      <c r="Q1979" t="s">
        <v>287</v>
      </c>
      <c r="R1979" t="s">
        <v>12</v>
      </c>
      <c r="S1979">
        <v>4</v>
      </c>
      <c r="T1979">
        <v>762.43</v>
      </c>
      <c r="U1979">
        <v>0.05</v>
      </c>
      <c r="V1979">
        <v>2897.233999999999</v>
      </c>
      <c r="W1979" t="s">
        <v>1824</v>
      </c>
    </row>
    <row r="1980" spans="1:23">
      <c r="A1980" s="27">
        <v>45918</v>
      </c>
      <c r="B1980" t="s">
        <v>1492</v>
      </c>
      <c r="C1980" t="s">
        <v>1622</v>
      </c>
      <c r="D1980" t="s">
        <v>3893</v>
      </c>
      <c r="E1980" t="s">
        <v>1547</v>
      </c>
      <c r="F1980" t="s">
        <v>3894</v>
      </c>
      <c r="G1980" t="s">
        <v>1569</v>
      </c>
      <c r="H1980" t="s">
        <v>1799</v>
      </c>
      <c r="I1980" t="s">
        <v>1800</v>
      </c>
      <c r="J1980" t="s">
        <v>1763</v>
      </c>
      <c r="K1980" t="s">
        <v>207</v>
      </c>
      <c r="L1980" t="s">
        <v>1765</v>
      </c>
      <c r="M1980" t="s">
        <v>1493</v>
      </c>
      <c r="N1980">
        <v>46</v>
      </c>
      <c r="O1980" t="s">
        <v>16</v>
      </c>
      <c r="P1980" t="s">
        <v>31</v>
      </c>
      <c r="Q1980" t="s">
        <v>11</v>
      </c>
      <c r="R1980" t="s">
        <v>12</v>
      </c>
      <c r="S1980">
        <v>4</v>
      </c>
      <c r="T1980">
        <v>746.36</v>
      </c>
      <c r="U1980">
        <v>0.02</v>
      </c>
      <c r="V1980">
        <v>2925.7312000000002</v>
      </c>
      <c r="W1980" t="s">
        <v>1829</v>
      </c>
    </row>
    <row r="1981" spans="1:23">
      <c r="A1981" s="27">
        <v>45921</v>
      </c>
      <c r="B1981" t="s">
        <v>1310</v>
      </c>
      <c r="C1981" t="s">
        <v>1646</v>
      </c>
      <c r="D1981" t="s">
        <v>3908</v>
      </c>
      <c r="E1981" t="s">
        <v>1558</v>
      </c>
      <c r="F1981" t="s">
        <v>3909</v>
      </c>
      <c r="G1981" t="s">
        <v>1703</v>
      </c>
      <c r="H1981" t="s">
        <v>1761</v>
      </c>
      <c r="I1981" t="s">
        <v>1762</v>
      </c>
      <c r="J1981" t="s">
        <v>1763</v>
      </c>
      <c r="K1981" t="s">
        <v>1764</v>
      </c>
      <c r="L1981" t="s">
        <v>1765</v>
      </c>
      <c r="M1981" t="s">
        <v>4001</v>
      </c>
      <c r="N1981">
        <v>42</v>
      </c>
      <c r="O1981" t="s">
        <v>16</v>
      </c>
      <c r="P1981" t="s">
        <v>31</v>
      </c>
      <c r="Q1981" t="s">
        <v>74</v>
      </c>
      <c r="R1981" t="s">
        <v>12</v>
      </c>
      <c r="S1981">
        <v>4</v>
      </c>
      <c r="T1981">
        <v>829.36</v>
      </c>
      <c r="U1981">
        <v>0.11</v>
      </c>
      <c r="V1981">
        <v>2952.5216</v>
      </c>
      <c r="W1981" t="s">
        <v>1824</v>
      </c>
    </row>
    <row r="1982" spans="1:23">
      <c r="A1982" s="27">
        <v>45921</v>
      </c>
      <c r="B1982" t="s">
        <v>496</v>
      </c>
      <c r="C1982" t="s">
        <v>1652</v>
      </c>
      <c r="D1982" t="s">
        <v>3912</v>
      </c>
      <c r="E1982" t="s">
        <v>1566</v>
      </c>
      <c r="F1982" t="s">
        <v>3887</v>
      </c>
      <c r="G1982" t="s">
        <v>1585</v>
      </c>
      <c r="H1982" t="s">
        <v>1779</v>
      </c>
      <c r="I1982" t="s">
        <v>1780</v>
      </c>
      <c r="J1982" t="s">
        <v>1763</v>
      </c>
      <c r="K1982" t="s">
        <v>1781</v>
      </c>
      <c r="L1982" t="s">
        <v>1772</v>
      </c>
      <c r="M1982" t="s">
        <v>497</v>
      </c>
      <c r="N1982">
        <v>49</v>
      </c>
      <c r="O1982" t="s">
        <v>16</v>
      </c>
      <c r="P1982" t="s">
        <v>31</v>
      </c>
      <c r="Q1982" t="s">
        <v>39</v>
      </c>
      <c r="R1982" t="s">
        <v>12</v>
      </c>
      <c r="S1982">
        <v>4</v>
      </c>
      <c r="T1982">
        <v>915.17</v>
      </c>
      <c r="U1982">
        <v>0.19</v>
      </c>
      <c r="V1982">
        <v>2965.1507999999999</v>
      </c>
      <c r="W1982" t="s">
        <v>1826</v>
      </c>
    </row>
    <row r="1983" spans="1:23">
      <c r="A1983" s="27">
        <v>45922</v>
      </c>
      <c r="B1983" t="s">
        <v>1492</v>
      </c>
      <c r="C1983" t="s">
        <v>1738</v>
      </c>
      <c r="D1983" t="s">
        <v>3956</v>
      </c>
      <c r="E1983" t="s">
        <v>1566</v>
      </c>
      <c r="F1983" t="s">
        <v>3848</v>
      </c>
      <c r="G1983" t="s">
        <v>1633</v>
      </c>
      <c r="H1983" t="s">
        <v>1801</v>
      </c>
      <c r="I1983" t="s">
        <v>1802</v>
      </c>
      <c r="J1983" t="s">
        <v>1759</v>
      </c>
      <c r="K1983" t="s">
        <v>1803</v>
      </c>
      <c r="L1983" t="s">
        <v>1756</v>
      </c>
      <c r="M1983" t="s">
        <v>1493</v>
      </c>
      <c r="N1983">
        <v>46</v>
      </c>
      <c r="O1983" t="s">
        <v>16</v>
      </c>
      <c r="P1983" t="s">
        <v>31</v>
      </c>
      <c r="Q1983" t="s">
        <v>81</v>
      </c>
      <c r="R1983" t="s">
        <v>12</v>
      </c>
      <c r="S1983">
        <v>4</v>
      </c>
      <c r="T1983">
        <v>918.1</v>
      </c>
      <c r="U1983">
        <v>0.19</v>
      </c>
      <c r="V1983">
        <v>2974.6439999999998</v>
      </c>
      <c r="W1983" t="s">
        <v>1824</v>
      </c>
    </row>
    <row r="1984" spans="1:23">
      <c r="A1984" s="27">
        <v>45924</v>
      </c>
      <c r="B1984" t="s">
        <v>660</v>
      </c>
      <c r="C1984" t="s">
        <v>1704</v>
      </c>
      <c r="D1984" t="s">
        <v>3939</v>
      </c>
      <c r="E1984" t="s">
        <v>1544</v>
      </c>
      <c r="F1984" t="s">
        <v>3864</v>
      </c>
      <c r="G1984" t="s">
        <v>1733</v>
      </c>
      <c r="H1984" t="s">
        <v>1782</v>
      </c>
      <c r="I1984" t="s">
        <v>1783</v>
      </c>
      <c r="J1984" t="s">
        <v>1784</v>
      </c>
      <c r="K1984" t="s">
        <v>1785</v>
      </c>
      <c r="L1984" t="s">
        <v>1772</v>
      </c>
      <c r="M1984" t="s">
        <v>661</v>
      </c>
      <c r="N1984">
        <v>37</v>
      </c>
      <c r="O1984" t="s">
        <v>16</v>
      </c>
      <c r="P1984" t="s">
        <v>31</v>
      </c>
      <c r="Q1984" t="s">
        <v>267</v>
      </c>
      <c r="R1984" t="s">
        <v>12</v>
      </c>
      <c r="S1984">
        <v>4</v>
      </c>
      <c r="T1984">
        <v>870.18</v>
      </c>
      <c r="U1984">
        <v>0.13</v>
      </c>
      <c r="V1984">
        <v>3028.2264</v>
      </c>
      <c r="W1984" t="s">
        <v>1826</v>
      </c>
    </row>
    <row r="1985" spans="1:23">
      <c r="A1985" s="27">
        <v>45925</v>
      </c>
      <c r="B1985" t="s">
        <v>890</v>
      </c>
      <c r="C1985" t="s">
        <v>1668</v>
      </c>
      <c r="D1985" t="s">
        <v>3920</v>
      </c>
      <c r="E1985" t="s">
        <v>1558</v>
      </c>
      <c r="F1985" t="s">
        <v>3909</v>
      </c>
      <c r="G1985" t="s">
        <v>1589</v>
      </c>
      <c r="H1985" t="s">
        <v>1792</v>
      </c>
      <c r="I1985" t="s">
        <v>1793</v>
      </c>
      <c r="J1985" t="s">
        <v>1763</v>
      </c>
      <c r="K1985" t="s">
        <v>395</v>
      </c>
      <c r="L1985" t="s">
        <v>1772</v>
      </c>
      <c r="M1985" t="s">
        <v>891</v>
      </c>
      <c r="N1985">
        <v>48</v>
      </c>
      <c r="O1985" t="s">
        <v>9</v>
      </c>
      <c r="P1985" t="s">
        <v>31</v>
      </c>
      <c r="Q1985" t="s">
        <v>99</v>
      </c>
      <c r="R1985" t="s">
        <v>12</v>
      </c>
      <c r="S1985">
        <v>4</v>
      </c>
      <c r="T1985">
        <v>861.55</v>
      </c>
      <c r="U1985">
        <v>0.12</v>
      </c>
      <c r="V1985">
        <v>3032.6559999999999</v>
      </c>
      <c r="W1985" t="s">
        <v>1824</v>
      </c>
    </row>
    <row r="1986" spans="1:23">
      <c r="A1986" s="27">
        <v>45926</v>
      </c>
      <c r="B1986" t="s">
        <v>1145</v>
      </c>
      <c r="C1986" t="s">
        <v>1694</v>
      </c>
      <c r="D1986" t="s">
        <v>3934</v>
      </c>
      <c r="E1986" t="s">
        <v>1566</v>
      </c>
      <c r="F1986" t="s">
        <v>3887</v>
      </c>
      <c r="G1986" t="s">
        <v>1675</v>
      </c>
      <c r="H1986" t="s">
        <v>1776</v>
      </c>
      <c r="I1986" t="s">
        <v>1777</v>
      </c>
      <c r="J1986" t="s">
        <v>1754</v>
      </c>
      <c r="K1986" t="s">
        <v>1778</v>
      </c>
      <c r="L1986" t="s">
        <v>1772</v>
      </c>
      <c r="M1986" t="s">
        <v>1146</v>
      </c>
      <c r="N1986">
        <v>40</v>
      </c>
      <c r="O1986" t="s">
        <v>16</v>
      </c>
      <c r="P1986" t="s">
        <v>31</v>
      </c>
      <c r="Q1986" t="s">
        <v>171</v>
      </c>
      <c r="R1986" t="s">
        <v>12</v>
      </c>
      <c r="S1986">
        <v>4</v>
      </c>
      <c r="T1986">
        <v>934.96</v>
      </c>
      <c r="U1986">
        <v>0.18</v>
      </c>
      <c r="V1986">
        <v>3066.6687999999999</v>
      </c>
      <c r="W1986" t="s">
        <v>1829</v>
      </c>
    </row>
    <row r="1987" spans="1:23">
      <c r="A1987" s="27">
        <v>45928</v>
      </c>
      <c r="B1987" t="s">
        <v>800</v>
      </c>
      <c r="C1987" t="s">
        <v>1660</v>
      </c>
      <c r="D1987" t="s">
        <v>3916</v>
      </c>
      <c r="E1987" t="s">
        <v>1544</v>
      </c>
      <c r="F1987" t="s">
        <v>3864</v>
      </c>
      <c r="G1987" t="s">
        <v>1699</v>
      </c>
      <c r="H1987" t="s">
        <v>1752</v>
      </c>
      <c r="I1987" t="s">
        <v>1753</v>
      </c>
      <c r="J1987" t="s">
        <v>1754</v>
      </c>
      <c r="K1987" t="s">
        <v>1755</v>
      </c>
      <c r="L1987" t="s">
        <v>1756</v>
      </c>
      <c r="M1987" t="s">
        <v>801</v>
      </c>
      <c r="N1987">
        <v>48</v>
      </c>
      <c r="O1987" t="s">
        <v>9</v>
      </c>
      <c r="P1987" t="s">
        <v>31</v>
      </c>
      <c r="Q1987" t="s">
        <v>237</v>
      </c>
      <c r="R1987" t="s">
        <v>12</v>
      </c>
      <c r="S1987">
        <v>4</v>
      </c>
      <c r="T1987">
        <v>827.39</v>
      </c>
      <c r="U1987">
        <v>0.06</v>
      </c>
      <c r="V1987">
        <v>3110.9863999999998</v>
      </c>
      <c r="W1987" t="s">
        <v>1826</v>
      </c>
    </row>
    <row r="1988" spans="1:23">
      <c r="A1988" s="27">
        <v>45930</v>
      </c>
      <c r="B1988" t="s">
        <v>1492</v>
      </c>
      <c r="C1988" t="s">
        <v>1630</v>
      </c>
      <c r="D1988" t="s">
        <v>3899</v>
      </c>
      <c r="E1988" t="s">
        <v>1566</v>
      </c>
      <c r="F1988" t="s">
        <v>3856</v>
      </c>
      <c r="G1988" t="s">
        <v>1581</v>
      </c>
      <c r="H1988" t="s">
        <v>1807</v>
      </c>
      <c r="I1988" t="s">
        <v>1808</v>
      </c>
      <c r="J1988" t="s">
        <v>1759</v>
      </c>
      <c r="K1988" t="s">
        <v>1809</v>
      </c>
      <c r="L1988" t="s">
        <v>1756</v>
      </c>
      <c r="M1988" t="s">
        <v>1493</v>
      </c>
      <c r="N1988">
        <v>46</v>
      </c>
      <c r="O1988" t="s">
        <v>16</v>
      </c>
      <c r="P1988" t="s">
        <v>31</v>
      </c>
      <c r="Q1988" t="s">
        <v>30</v>
      </c>
      <c r="R1988" t="s">
        <v>12</v>
      </c>
      <c r="S1988">
        <v>4</v>
      </c>
      <c r="T1988">
        <v>982.45</v>
      </c>
      <c r="U1988">
        <v>0.2</v>
      </c>
      <c r="V1988">
        <v>3143.84</v>
      </c>
      <c r="W1988" t="s">
        <v>1829</v>
      </c>
    </row>
    <row r="1989" spans="1:23">
      <c r="A1989" s="27">
        <v>45932</v>
      </c>
      <c r="B1989" t="s">
        <v>214</v>
      </c>
      <c r="C1989" t="s">
        <v>1546</v>
      </c>
      <c r="D1989" t="s">
        <v>3840</v>
      </c>
      <c r="E1989" t="s">
        <v>1547</v>
      </c>
      <c r="F1989" t="s">
        <v>3841</v>
      </c>
      <c r="G1989" t="s">
        <v>1703</v>
      </c>
      <c r="H1989" t="s">
        <v>1776</v>
      </c>
      <c r="I1989" t="s">
        <v>1777</v>
      </c>
      <c r="J1989" t="s">
        <v>1754</v>
      </c>
      <c r="K1989" t="s">
        <v>1778</v>
      </c>
      <c r="L1989" t="s">
        <v>1772</v>
      </c>
      <c r="M1989" t="s">
        <v>215</v>
      </c>
      <c r="N1989">
        <v>43</v>
      </c>
      <c r="O1989" t="s">
        <v>16</v>
      </c>
      <c r="P1989" t="s">
        <v>31</v>
      </c>
      <c r="Q1989" t="s">
        <v>117</v>
      </c>
      <c r="R1989" t="s">
        <v>12</v>
      </c>
      <c r="S1989">
        <v>4</v>
      </c>
      <c r="T1989">
        <v>845.58</v>
      </c>
      <c r="U1989">
        <v>0.06</v>
      </c>
      <c r="V1989">
        <v>3179.3807999999999</v>
      </c>
      <c r="W1989" t="s">
        <v>1824</v>
      </c>
    </row>
    <row r="1990" spans="1:23">
      <c r="A1990" s="27">
        <v>45934</v>
      </c>
      <c r="B1990" t="s">
        <v>321</v>
      </c>
      <c r="C1990" t="s">
        <v>1662</v>
      </c>
      <c r="D1990" t="s">
        <v>3917</v>
      </c>
      <c r="E1990" t="s">
        <v>1566</v>
      </c>
      <c r="F1990" t="s">
        <v>3856</v>
      </c>
      <c r="G1990" t="s">
        <v>1556</v>
      </c>
      <c r="H1990" t="s">
        <v>1766</v>
      </c>
      <c r="I1990" t="s">
        <v>1767</v>
      </c>
      <c r="J1990" t="s">
        <v>1759</v>
      </c>
      <c r="K1990" t="s">
        <v>1768</v>
      </c>
      <c r="L1990" t="s">
        <v>1765</v>
      </c>
      <c r="M1990" t="s">
        <v>322</v>
      </c>
      <c r="N1990">
        <v>43</v>
      </c>
      <c r="O1990" t="s">
        <v>9</v>
      </c>
      <c r="P1990" t="s">
        <v>31</v>
      </c>
      <c r="Q1990" t="s">
        <v>18</v>
      </c>
      <c r="R1990" t="s">
        <v>12</v>
      </c>
      <c r="S1990">
        <v>4</v>
      </c>
      <c r="T1990">
        <v>995.55</v>
      </c>
      <c r="U1990">
        <v>0.19</v>
      </c>
      <c r="V1990">
        <v>3225.5819999999999</v>
      </c>
      <c r="W1990" t="s">
        <v>1829</v>
      </c>
    </row>
    <row r="1991" spans="1:23">
      <c r="A1991" s="27">
        <v>45934</v>
      </c>
      <c r="B1991" t="s">
        <v>1340</v>
      </c>
      <c r="C1991" t="s">
        <v>1624</v>
      </c>
      <c r="D1991" t="s">
        <v>3895</v>
      </c>
      <c r="E1991" t="s">
        <v>1566</v>
      </c>
      <c r="F1991" t="s">
        <v>3879</v>
      </c>
      <c r="G1991" t="s">
        <v>1559</v>
      </c>
      <c r="H1991" t="s">
        <v>1799</v>
      </c>
      <c r="I1991" t="s">
        <v>1800</v>
      </c>
      <c r="J1991" t="s">
        <v>1763</v>
      </c>
      <c r="K1991" t="s">
        <v>207</v>
      </c>
      <c r="L1991" t="s">
        <v>1765</v>
      </c>
      <c r="M1991" t="s">
        <v>1341</v>
      </c>
      <c r="N1991">
        <v>37</v>
      </c>
      <c r="O1991" t="s">
        <v>9</v>
      </c>
      <c r="P1991" t="s">
        <v>31</v>
      </c>
      <c r="Q1991" t="s">
        <v>43</v>
      </c>
      <c r="R1991" t="s">
        <v>12</v>
      </c>
      <c r="S1991">
        <v>4</v>
      </c>
      <c r="T1991">
        <v>867.19</v>
      </c>
      <c r="U1991">
        <v>7.0000000000000007E-2</v>
      </c>
      <c r="V1991">
        <v>3225.9468000000002</v>
      </c>
      <c r="W1991" t="s">
        <v>1824</v>
      </c>
    </row>
    <row r="1992" spans="1:23">
      <c r="A1992" s="27">
        <v>45935</v>
      </c>
      <c r="B1992" t="s">
        <v>523</v>
      </c>
      <c r="C1992" t="s">
        <v>1600</v>
      </c>
      <c r="D1992" t="s">
        <v>3881</v>
      </c>
      <c r="E1992" t="s">
        <v>1563</v>
      </c>
      <c r="F1992" t="s">
        <v>3854</v>
      </c>
      <c r="G1992" t="s">
        <v>1556</v>
      </c>
      <c r="H1992" t="s">
        <v>1786</v>
      </c>
      <c r="I1992" t="s">
        <v>1787</v>
      </c>
      <c r="J1992" t="s">
        <v>1763</v>
      </c>
      <c r="K1992" t="s">
        <v>1788</v>
      </c>
      <c r="L1992" t="s">
        <v>1756</v>
      </c>
      <c r="M1992" t="s">
        <v>524</v>
      </c>
      <c r="N1992">
        <v>46</v>
      </c>
      <c r="O1992" t="s">
        <v>9</v>
      </c>
      <c r="P1992" t="s">
        <v>31</v>
      </c>
      <c r="Q1992" t="s">
        <v>233</v>
      </c>
      <c r="R1992" t="s">
        <v>12</v>
      </c>
      <c r="S1992">
        <v>4</v>
      </c>
      <c r="T1992">
        <v>896.91</v>
      </c>
      <c r="U1992">
        <v>0.1</v>
      </c>
      <c r="V1992">
        <v>3228.8760000000002</v>
      </c>
      <c r="W1992" t="s">
        <v>1824</v>
      </c>
    </row>
    <row r="1993" spans="1:23">
      <c r="A1993" s="27">
        <v>45936</v>
      </c>
      <c r="B1993" t="s">
        <v>821</v>
      </c>
      <c r="C1993" t="s">
        <v>1718</v>
      </c>
      <c r="D1993" t="s">
        <v>3946</v>
      </c>
      <c r="E1993" t="s">
        <v>1547</v>
      </c>
      <c r="F1993" t="s">
        <v>3848</v>
      </c>
      <c r="G1993" t="s">
        <v>1597</v>
      </c>
      <c r="H1993" t="s">
        <v>1779</v>
      </c>
      <c r="I1993" t="s">
        <v>1780</v>
      </c>
      <c r="J1993" t="s">
        <v>1763</v>
      </c>
      <c r="K1993" t="s">
        <v>1781</v>
      </c>
      <c r="L1993" t="s">
        <v>1772</v>
      </c>
      <c r="M1993" t="s">
        <v>822</v>
      </c>
      <c r="N1993">
        <v>42</v>
      </c>
      <c r="O1993" t="s">
        <v>9</v>
      </c>
      <c r="P1993" t="s">
        <v>31</v>
      </c>
      <c r="Q1993" t="s">
        <v>434</v>
      </c>
      <c r="R1993" t="s">
        <v>12</v>
      </c>
      <c r="S1993">
        <v>4</v>
      </c>
      <c r="T1993">
        <v>930.85</v>
      </c>
      <c r="U1993">
        <v>0.13</v>
      </c>
      <c r="V1993">
        <v>3239.3580000000002</v>
      </c>
      <c r="W1993" t="s">
        <v>1826</v>
      </c>
    </row>
    <row r="1994" spans="1:23">
      <c r="A1994" s="27">
        <v>45936</v>
      </c>
      <c r="B1994" t="s">
        <v>1368</v>
      </c>
      <c r="C1994" t="s">
        <v>1666</v>
      </c>
      <c r="D1994" t="s">
        <v>3919</v>
      </c>
      <c r="E1994" t="s">
        <v>1558</v>
      </c>
      <c r="F1994" t="s">
        <v>3861</v>
      </c>
      <c r="G1994" t="s">
        <v>1615</v>
      </c>
      <c r="H1994" t="s">
        <v>1813</v>
      </c>
      <c r="I1994" t="s">
        <v>1814</v>
      </c>
      <c r="J1994" t="s">
        <v>1754</v>
      </c>
      <c r="K1994" t="s">
        <v>1815</v>
      </c>
      <c r="L1994" t="s">
        <v>1772</v>
      </c>
      <c r="M1994" t="s">
        <v>1369</v>
      </c>
      <c r="N1994">
        <v>42</v>
      </c>
      <c r="O1994" t="s">
        <v>16</v>
      </c>
      <c r="P1994" t="s">
        <v>31</v>
      </c>
      <c r="Q1994" t="s">
        <v>133</v>
      </c>
      <c r="R1994" t="s">
        <v>12</v>
      </c>
      <c r="S1994">
        <v>4</v>
      </c>
      <c r="T1994">
        <v>835.61</v>
      </c>
      <c r="U1994">
        <v>0.03</v>
      </c>
      <c r="V1994">
        <v>3242.1668</v>
      </c>
      <c r="W1994" t="s">
        <v>1826</v>
      </c>
    </row>
    <row r="1995" spans="1:23">
      <c r="A1995" s="27">
        <v>45936</v>
      </c>
      <c r="B1995" t="s">
        <v>752</v>
      </c>
      <c r="C1995" t="s">
        <v>1726</v>
      </c>
      <c r="D1995" t="s">
        <v>3950</v>
      </c>
      <c r="E1995" t="s">
        <v>1558</v>
      </c>
      <c r="F1995" t="s">
        <v>3906</v>
      </c>
      <c r="G1995" t="s">
        <v>1727</v>
      </c>
      <c r="H1995" t="s">
        <v>1801</v>
      </c>
      <c r="I1995" t="s">
        <v>1802</v>
      </c>
      <c r="J1995" t="s">
        <v>1759</v>
      </c>
      <c r="K1995" t="s">
        <v>1803</v>
      </c>
      <c r="L1995" t="s">
        <v>1756</v>
      </c>
      <c r="M1995" t="s">
        <v>753</v>
      </c>
      <c r="N1995">
        <v>43</v>
      </c>
      <c r="O1995" t="s">
        <v>16</v>
      </c>
      <c r="P1995" t="s">
        <v>31</v>
      </c>
      <c r="Q1995" t="s">
        <v>254</v>
      </c>
      <c r="R1995" t="s">
        <v>12</v>
      </c>
      <c r="S1995">
        <v>4</v>
      </c>
      <c r="T1995">
        <v>904.82</v>
      </c>
      <c r="U1995">
        <v>0.09</v>
      </c>
      <c r="V1995">
        <v>3293.5448000000001</v>
      </c>
      <c r="W1995" t="s">
        <v>1829</v>
      </c>
    </row>
    <row r="1996" spans="1:23">
      <c r="A1996" s="27">
        <v>45938</v>
      </c>
      <c r="B1996" t="s">
        <v>547</v>
      </c>
      <c r="C1996" t="s">
        <v>1644</v>
      </c>
      <c r="D1996" t="s">
        <v>3907</v>
      </c>
      <c r="E1996" t="s">
        <v>1563</v>
      </c>
      <c r="F1996" t="s">
        <v>3848</v>
      </c>
      <c r="G1996" t="s">
        <v>1673</v>
      </c>
      <c r="H1996" t="s">
        <v>1794</v>
      </c>
      <c r="I1996" t="s">
        <v>1795</v>
      </c>
      <c r="J1996" t="s">
        <v>1759</v>
      </c>
      <c r="K1996" t="s">
        <v>1796</v>
      </c>
      <c r="L1996" t="s">
        <v>1772</v>
      </c>
      <c r="M1996" t="s">
        <v>548</v>
      </c>
      <c r="N1996">
        <v>39</v>
      </c>
      <c r="O1996" t="s">
        <v>16</v>
      </c>
      <c r="P1996" t="s">
        <v>31</v>
      </c>
      <c r="Q1996" t="s">
        <v>47</v>
      </c>
      <c r="R1996" t="s">
        <v>12</v>
      </c>
      <c r="S1996">
        <v>4</v>
      </c>
      <c r="T1996">
        <v>950.04</v>
      </c>
      <c r="U1996">
        <v>0.13</v>
      </c>
      <c r="V1996">
        <v>3306.1392000000001</v>
      </c>
      <c r="W1996" t="s">
        <v>1826</v>
      </c>
    </row>
    <row r="1997" spans="1:23">
      <c r="A1997" s="27">
        <v>45939</v>
      </c>
      <c r="B1997" t="s">
        <v>278</v>
      </c>
      <c r="C1997" t="s">
        <v>1672</v>
      </c>
      <c r="D1997" t="s">
        <v>3922</v>
      </c>
      <c r="E1997" t="s">
        <v>1563</v>
      </c>
      <c r="F1997" t="s">
        <v>3839</v>
      </c>
      <c r="G1997" t="s">
        <v>1661</v>
      </c>
      <c r="H1997" t="s">
        <v>1792</v>
      </c>
      <c r="I1997" t="s">
        <v>1793</v>
      </c>
      <c r="J1997" t="s">
        <v>1763</v>
      </c>
      <c r="K1997" t="s">
        <v>395</v>
      </c>
      <c r="L1997" t="s">
        <v>1772</v>
      </c>
      <c r="M1997" t="s">
        <v>279</v>
      </c>
      <c r="N1997">
        <v>37</v>
      </c>
      <c r="O1997" t="s">
        <v>9</v>
      </c>
      <c r="P1997" t="s">
        <v>31</v>
      </c>
      <c r="Q1997" t="s">
        <v>30</v>
      </c>
      <c r="R1997" t="s">
        <v>12</v>
      </c>
      <c r="S1997">
        <v>4</v>
      </c>
      <c r="T1997">
        <v>964</v>
      </c>
      <c r="U1997">
        <v>0.14000000000000001</v>
      </c>
      <c r="V1997">
        <v>3316.16</v>
      </c>
      <c r="W1997" t="s">
        <v>1824</v>
      </c>
    </row>
    <row r="1998" spans="1:23">
      <c r="A1998" s="27">
        <v>45939</v>
      </c>
      <c r="B1998" t="s">
        <v>264</v>
      </c>
      <c r="C1998" t="s">
        <v>1578</v>
      </c>
      <c r="D1998" t="s">
        <v>3865</v>
      </c>
      <c r="E1998" t="s">
        <v>1563</v>
      </c>
      <c r="F1998" t="s">
        <v>3866</v>
      </c>
      <c r="G1998" t="s">
        <v>1661</v>
      </c>
      <c r="H1998" t="s">
        <v>1794</v>
      </c>
      <c r="I1998" t="s">
        <v>1795</v>
      </c>
      <c r="J1998" t="s">
        <v>1759</v>
      </c>
      <c r="K1998" t="s">
        <v>1796</v>
      </c>
      <c r="L1998" t="s">
        <v>1772</v>
      </c>
      <c r="M1998" t="s">
        <v>265</v>
      </c>
      <c r="N1998">
        <v>39</v>
      </c>
      <c r="O1998" t="s">
        <v>16</v>
      </c>
      <c r="P1998" t="s">
        <v>31</v>
      </c>
      <c r="Q1998" t="s">
        <v>133</v>
      </c>
      <c r="R1998" t="s">
        <v>12</v>
      </c>
      <c r="S1998">
        <v>4</v>
      </c>
      <c r="T1998">
        <v>935.98</v>
      </c>
      <c r="U1998">
        <v>0.11</v>
      </c>
      <c r="V1998">
        <v>3332.0888</v>
      </c>
      <c r="W1998" t="s">
        <v>1829</v>
      </c>
    </row>
    <row r="1999" spans="1:23">
      <c r="A1999" s="27">
        <v>45940</v>
      </c>
      <c r="B1999" t="s">
        <v>574</v>
      </c>
      <c r="C1999" t="s">
        <v>1588</v>
      </c>
      <c r="D1999" t="s">
        <v>3873</v>
      </c>
      <c r="E1999" t="s">
        <v>1566</v>
      </c>
      <c r="F1999" t="s">
        <v>3848</v>
      </c>
      <c r="G1999" t="s">
        <v>1731</v>
      </c>
      <c r="H1999" t="s">
        <v>1779</v>
      </c>
      <c r="I1999" t="s">
        <v>1780</v>
      </c>
      <c r="J1999" t="s">
        <v>1763</v>
      </c>
      <c r="K1999" t="s">
        <v>1781</v>
      </c>
      <c r="L1999" t="s">
        <v>1772</v>
      </c>
      <c r="M1999" t="s">
        <v>575</v>
      </c>
      <c r="N1999">
        <v>41</v>
      </c>
      <c r="O1999" t="s">
        <v>16</v>
      </c>
      <c r="P1999" t="s">
        <v>31</v>
      </c>
      <c r="Q1999" t="s">
        <v>99</v>
      </c>
      <c r="R1999" t="s">
        <v>12</v>
      </c>
      <c r="S1999">
        <v>4</v>
      </c>
      <c r="T1999">
        <v>894.93</v>
      </c>
      <c r="U1999">
        <v>0.05</v>
      </c>
      <c r="V1999">
        <v>3400.733999999999</v>
      </c>
      <c r="W1999" t="s">
        <v>1826</v>
      </c>
    </row>
    <row r="2000" spans="1:23">
      <c r="A2000" s="27">
        <v>45941</v>
      </c>
      <c r="B2000" t="s">
        <v>1226</v>
      </c>
      <c r="C2000" t="s">
        <v>1708</v>
      </c>
      <c r="D2000" t="s">
        <v>3941</v>
      </c>
      <c r="E2000" t="s">
        <v>1544</v>
      </c>
      <c r="F2000" t="s">
        <v>3858</v>
      </c>
      <c r="G2000" t="s">
        <v>1657</v>
      </c>
      <c r="H2000" t="s">
        <v>1766</v>
      </c>
      <c r="I2000" t="s">
        <v>1767</v>
      </c>
      <c r="J2000" t="s">
        <v>1759</v>
      </c>
      <c r="K2000" t="s">
        <v>1768</v>
      </c>
      <c r="L2000" t="s">
        <v>1765</v>
      </c>
      <c r="M2000" t="s">
        <v>1227</v>
      </c>
      <c r="N2000">
        <v>46</v>
      </c>
      <c r="O2000" t="s">
        <v>9</v>
      </c>
      <c r="P2000" t="s">
        <v>31</v>
      </c>
      <c r="Q2000" t="s">
        <v>66</v>
      </c>
      <c r="R2000" t="s">
        <v>12</v>
      </c>
      <c r="S2000">
        <v>4</v>
      </c>
      <c r="T2000">
        <v>983.98</v>
      </c>
      <c r="U2000">
        <v>0.11</v>
      </c>
      <c r="V2000">
        <v>3502.9688000000001</v>
      </c>
      <c r="W2000" t="s">
        <v>1829</v>
      </c>
    </row>
    <row r="2001" spans="1:23">
      <c r="A2001" s="27">
        <v>45942</v>
      </c>
      <c r="B2001" t="s">
        <v>582</v>
      </c>
      <c r="C2001" t="s">
        <v>1730</v>
      </c>
      <c r="D2001" t="s">
        <v>3952</v>
      </c>
      <c r="E2001" t="s">
        <v>1547</v>
      </c>
      <c r="F2001" t="s">
        <v>3894</v>
      </c>
      <c r="G2001" t="s">
        <v>1641</v>
      </c>
      <c r="H2001" t="s">
        <v>1804</v>
      </c>
      <c r="I2001" t="s">
        <v>1805</v>
      </c>
      <c r="J2001" t="s">
        <v>1784</v>
      </c>
      <c r="K2001" t="s">
        <v>1806</v>
      </c>
      <c r="L2001" t="s">
        <v>1756</v>
      </c>
      <c r="M2001" t="s">
        <v>583</v>
      </c>
      <c r="N2001">
        <v>48</v>
      </c>
      <c r="O2001" t="s">
        <v>9</v>
      </c>
      <c r="P2001" t="s">
        <v>31</v>
      </c>
      <c r="Q2001" t="s">
        <v>287</v>
      </c>
      <c r="R2001" t="s">
        <v>12</v>
      </c>
      <c r="S2001">
        <v>4</v>
      </c>
      <c r="T2001">
        <v>969.55</v>
      </c>
      <c r="U2001">
        <v>0.09</v>
      </c>
      <c r="V2001">
        <v>3529.1619999999998</v>
      </c>
      <c r="W2001" t="s">
        <v>1829</v>
      </c>
    </row>
    <row r="2002" spans="1:23">
      <c r="A2002" s="27">
        <v>45942</v>
      </c>
      <c r="B2002" t="s">
        <v>607</v>
      </c>
      <c r="C2002" t="s">
        <v>1616</v>
      </c>
      <c r="D2002" t="s">
        <v>3890</v>
      </c>
      <c r="E2002" t="s">
        <v>1563</v>
      </c>
      <c r="F2002" t="s">
        <v>3839</v>
      </c>
      <c r="G2002" t="s">
        <v>1649</v>
      </c>
      <c r="H2002" t="s">
        <v>1807</v>
      </c>
      <c r="I2002" t="s">
        <v>1808</v>
      </c>
      <c r="J2002" t="s">
        <v>1759</v>
      </c>
      <c r="K2002" t="s">
        <v>1809</v>
      </c>
      <c r="L2002" t="s">
        <v>1756</v>
      </c>
      <c r="M2002" t="s">
        <v>608</v>
      </c>
      <c r="N2002">
        <v>46</v>
      </c>
      <c r="O2002" t="s">
        <v>16</v>
      </c>
      <c r="P2002" t="s">
        <v>31</v>
      </c>
      <c r="Q2002" t="s">
        <v>113</v>
      </c>
      <c r="R2002" t="s">
        <v>12</v>
      </c>
      <c r="S2002">
        <v>4</v>
      </c>
      <c r="T2002">
        <v>931.26</v>
      </c>
      <c r="U2002">
        <v>0.04</v>
      </c>
      <c r="V2002">
        <v>3576.0383999999999</v>
      </c>
      <c r="W2002" t="s">
        <v>1824</v>
      </c>
    </row>
    <row r="2003" spans="1:23">
      <c r="A2003" s="27">
        <v>45943</v>
      </c>
      <c r="B2003" t="s">
        <v>764</v>
      </c>
      <c r="C2003" t="s">
        <v>1634</v>
      </c>
      <c r="D2003" t="s">
        <v>3901</v>
      </c>
      <c r="E2003" t="s">
        <v>1563</v>
      </c>
      <c r="F2003" t="s">
        <v>3839</v>
      </c>
      <c r="G2003" t="s">
        <v>1577</v>
      </c>
      <c r="H2003" t="s">
        <v>1810</v>
      </c>
      <c r="I2003" t="s">
        <v>1811</v>
      </c>
      <c r="J2003" t="s">
        <v>1754</v>
      </c>
      <c r="K2003" t="s">
        <v>1812</v>
      </c>
      <c r="L2003" t="s">
        <v>1756</v>
      </c>
      <c r="M2003" t="s">
        <v>765</v>
      </c>
      <c r="N2003">
        <v>40</v>
      </c>
      <c r="O2003" t="s">
        <v>9</v>
      </c>
      <c r="P2003" t="s">
        <v>31</v>
      </c>
      <c r="Q2003" t="s">
        <v>250</v>
      </c>
      <c r="R2003" t="s">
        <v>12</v>
      </c>
      <c r="S2003">
        <v>4</v>
      </c>
      <c r="T2003">
        <v>975.47</v>
      </c>
      <c r="U2003">
        <v>0.04</v>
      </c>
      <c r="V2003">
        <v>3745.8047999999999</v>
      </c>
      <c r="W2003" t="s">
        <v>1824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366C-C1DC-7F4B-A84C-888EA863DF6F}">
  <dimension ref="A1:AN122"/>
  <sheetViews>
    <sheetView showGridLines="0" topLeftCell="A37" zoomScaleNormal="100" workbookViewId="0">
      <selection activeCell="C58" sqref="C58"/>
    </sheetView>
  </sheetViews>
  <sheetFormatPr baseColWidth="10" defaultRowHeight="15"/>
  <cols>
    <col min="1" max="1" width="14.6640625" bestFit="1" customWidth="1"/>
    <col min="2" max="2" width="25" bestFit="1" customWidth="1"/>
    <col min="3" max="3" width="22.5" bestFit="1" customWidth="1"/>
    <col min="4" max="4" width="17.83203125" bestFit="1" customWidth="1"/>
    <col min="5" max="5" width="38" bestFit="1" customWidth="1"/>
    <col min="6" max="7" width="19.83203125" bestFit="1" customWidth="1"/>
    <col min="9" max="9" width="12.1640625" bestFit="1" customWidth="1"/>
    <col min="10" max="10" width="7.83203125" customWidth="1"/>
    <col min="11" max="12" width="23.83203125" customWidth="1"/>
    <col min="13" max="13" width="17.83203125" bestFit="1" customWidth="1"/>
    <col min="14" max="14" width="18.33203125" bestFit="1" customWidth="1"/>
    <col min="15" max="15" width="12.1640625" bestFit="1" customWidth="1"/>
    <col min="16" max="16" width="13.6640625" bestFit="1" customWidth="1"/>
    <col min="17" max="17" width="18" bestFit="1" customWidth="1"/>
    <col min="19" max="19" width="17.83203125" bestFit="1" customWidth="1"/>
    <col min="20" max="20" width="14.83203125" bestFit="1" customWidth="1"/>
    <col min="21" max="21" width="7" bestFit="1" customWidth="1"/>
    <col min="22" max="22" width="9.6640625" bestFit="1" customWidth="1"/>
    <col min="23" max="23" width="7.6640625" bestFit="1" customWidth="1"/>
    <col min="24" max="24" width="7" bestFit="1" customWidth="1"/>
    <col min="25" max="25" width="10" bestFit="1" customWidth="1"/>
    <col min="27" max="27" width="26.33203125" bestFit="1" customWidth="1"/>
    <col min="28" max="28" width="18.83203125" bestFit="1" customWidth="1"/>
    <col min="29" max="29" width="18" bestFit="1" customWidth="1"/>
    <col min="31" max="31" width="12.1640625" bestFit="1" customWidth="1"/>
    <col min="32" max="32" width="17.83203125" bestFit="1" customWidth="1"/>
    <col min="34" max="34" width="12.6640625" bestFit="1" customWidth="1"/>
    <col min="35" max="35" width="17.83203125" bestFit="1" customWidth="1"/>
    <col min="36" max="36" width="18.1640625" bestFit="1" customWidth="1"/>
    <col min="38" max="38" width="12.6640625" bestFit="1" customWidth="1"/>
    <col min="39" max="39" width="17.83203125" bestFit="1" customWidth="1"/>
  </cols>
  <sheetData>
    <row r="1" spans="1:40">
      <c r="C1" s="28"/>
      <c r="D1" s="28"/>
      <c r="E1" s="28"/>
      <c r="F1" s="28"/>
      <c r="G1" s="28"/>
      <c r="H1" s="28"/>
      <c r="I1" s="28"/>
      <c r="J1" s="28"/>
      <c r="K1" s="28"/>
      <c r="L1" s="28"/>
    </row>
    <row r="2" spans="1:40" ht="35">
      <c r="C2" s="28"/>
      <c r="D2" s="28"/>
      <c r="E2" s="50" t="s">
        <v>4050</v>
      </c>
      <c r="F2" s="50"/>
      <c r="G2" s="50"/>
      <c r="H2" s="28"/>
      <c r="I2" s="28"/>
      <c r="J2" s="28"/>
      <c r="K2" s="48"/>
      <c r="L2" s="49"/>
    </row>
    <row r="3" spans="1:40">
      <c r="C3" s="28"/>
      <c r="D3" s="28"/>
      <c r="E3" s="28"/>
      <c r="F3" s="28"/>
      <c r="G3" s="28"/>
      <c r="H3" s="28"/>
      <c r="I3" s="28"/>
      <c r="J3" s="28"/>
      <c r="K3" s="28"/>
      <c r="L3" s="28"/>
    </row>
    <row r="5" spans="1:40">
      <c r="D5" s="81"/>
      <c r="E5" s="81"/>
      <c r="AE5" s="78"/>
      <c r="AF5" s="78"/>
      <c r="AG5" s="16"/>
    </row>
    <row r="6" spans="1:40" ht="25">
      <c r="A6" s="77" t="s">
        <v>4049</v>
      </c>
      <c r="B6" s="77"/>
      <c r="C6" s="77"/>
      <c r="D6" s="77"/>
      <c r="E6" s="23"/>
      <c r="F6" s="78"/>
      <c r="G6" s="78"/>
      <c r="H6" s="16"/>
      <c r="I6" s="78"/>
      <c r="J6" s="78"/>
      <c r="L6" s="78"/>
      <c r="M6" s="78"/>
      <c r="S6" s="78"/>
      <c r="T6" s="78"/>
      <c r="AA6" s="16"/>
      <c r="AB6" s="16"/>
      <c r="AC6" s="16"/>
      <c r="AE6" s="24"/>
      <c r="AF6" s="24"/>
      <c r="AH6" s="16"/>
      <c r="AI6" s="16"/>
    </row>
    <row r="7" spans="1:40" ht="19">
      <c r="A7" s="39" t="s">
        <v>4037</v>
      </c>
      <c r="B7" s="39" t="s">
        <v>4039</v>
      </c>
      <c r="C7" s="79" t="s">
        <v>4036</v>
      </c>
      <c r="D7" s="79"/>
      <c r="E7" s="24"/>
    </row>
    <row r="8" spans="1:40" ht="19">
      <c r="A8" s="36">
        <v>2174394.6982999984</v>
      </c>
      <c r="B8" s="37">
        <v>4948</v>
      </c>
      <c r="C8" s="80">
        <v>4419.5014193089437</v>
      </c>
      <c r="D8" s="80"/>
      <c r="E8" s="21"/>
      <c r="AN8" s="24"/>
    </row>
    <row r="9" spans="1:40" ht="19">
      <c r="A9" s="38">
        <v>2174394.7000000002</v>
      </c>
      <c r="B9" s="12"/>
      <c r="C9" s="82">
        <v>4419.5</v>
      </c>
      <c r="D9" s="82"/>
    </row>
    <row r="10" spans="1:40">
      <c r="A10" s="31"/>
      <c r="B10" s="22"/>
    </row>
    <row r="12" spans="1:40">
      <c r="A12" s="33"/>
    </row>
    <row r="13" spans="1:40" ht="19">
      <c r="A13" s="12"/>
      <c r="B13" s="12"/>
      <c r="I13" s="66"/>
      <c r="J13" s="62"/>
      <c r="K13" s="62"/>
      <c r="L13" s="63"/>
    </row>
    <row r="14" spans="1:40" ht="19">
      <c r="A14" s="83" t="s">
        <v>4041</v>
      </c>
      <c r="B14" s="83"/>
      <c r="I14" s="66"/>
      <c r="J14" s="64"/>
      <c r="K14" s="65"/>
      <c r="L14" s="66"/>
    </row>
    <row r="15" spans="1:40" ht="19">
      <c r="A15" s="40" t="s">
        <v>4020</v>
      </c>
      <c r="B15" s="12" t="s">
        <v>4023</v>
      </c>
      <c r="I15" s="16"/>
      <c r="J15" s="64"/>
      <c r="K15" s="65"/>
      <c r="L15" s="63"/>
    </row>
    <row r="16" spans="1:40" ht="19">
      <c r="A16" s="41" t="s">
        <v>1566</v>
      </c>
      <c r="B16" s="42">
        <v>0.249269451872633</v>
      </c>
      <c r="J16" s="64"/>
      <c r="K16" s="65"/>
      <c r="L16" s="63"/>
    </row>
    <row r="17" spans="1:32" ht="19">
      <c r="A17" s="41" t="s">
        <v>1563</v>
      </c>
      <c r="B17" s="42">
        <v>0.23193183298059175</v>
      </c>
      <c r="J17" s="46"/>
      <c r="K17" s="47"/>
      <c r="L17" s="52"/>
    </row>
    <row r="18" spans="1:32" ht="19">
      <c r="A18" s="41" t="s">
        <v>1544</v>
      </c>
      <c r="B18" s="42">
        <v>0.19651253010047873</v>
      </c>
      <c r="J18" s="46"/>
      <c r="K18" s="47"/>
      <c r="L18" s="52"/>
    </row>
    <row r="19" spans="1:32" ht="19">
      <c r="A19" s="41" t="s">
        <v>1547</v>
      </c>
      <c r="B19" s="42">
        <v>0.17440073970769007</v>
      </c>
      <c r="J19" s="46"/>
      <c r="K19" s="47"/>
      <c r="L19" s="52"/>
    </row>
    <row r="20" spans="1:32" ht="19">
      <c r="A20" s="41" t="s">
        <v>1558</v>
      </c>
      <c r="B20" s="42">
        <v>0.14788544533860631</v>
      </c>
      <c r="J20" s="46"/>
      <c r="K20" s="47"/>
      <c r="L20" s="52"/>
    </row>
    <row r="21" spans="1:32" ht="19">
      <c r="A21" s="41" t="s">
        <v>4021</v>
      </c>
      <c r="B21" s="42">
        <v>1</v>
      </c>
      <c r="F21" s="81"/>
      <c r="G21" s="81"/>
      <c r="J21" s="46"/>
      <c r="K21" s="47"/>
      <c r="L21" s="52"/>
    </row>
    <row r="22" spans="1:32" ht="19">
      <c r="A22" s="12"/>
      <c r="B22" s="12"/>
      <c r="J22" s="46"/>
      <c r="K22" s="47"/>
      <c r="L22" s="52"/>
    </row>
    <row r="23" spans="1:32" ht="19">
      <c r="J23" s="46"/>
      <c r="K23" s="47"/>
      <c r="L23" s="52"/>
    </row>
    <row r="24" spans="1:32" ht="19">
      <c r="J24" s="46"/>
      <c r="K24" s="47"/>
      <c r="L24" s="52"/>
    </row>
    <row r="25" spans="1:32" ht="19">
      <c r="J25" s="46"/>
      <c r="K25" s="47"/>
      <c r="L25" s="52"/>
    </row>
    <row r="26" spans="1:32" ht="19">
      <c r="J26" s="46"/>
      <c r="K26" s="47"/>
      <c r="L26" s="52"/>
    </row>
    <row r="27" spans="1:32" ht="19">
      <c r="J27" s="46"/>
      <c r="K27" s="47"/>
      <c r="L27" s="52"/>
    </row>
    <row r="28" spans="1:32" ht="19">
      <c r="J28" s="46"/>
      <c r="K28" s="47"/>
      <c r="L28" s="52"/>
    </row>
    <row r="29" spans="1:32" ht="19">
      <c r="J29" s="46"/>
      <c r="K29" s="47"/>
      <c r="L29" s="52"/>
      <c r="AF29" s="11"/>
    </row>
    <row r="30" spans="1:32" ht="19">
      <c r="A30" s="12"/>
      <c r="B30" s="12"/>
      <c r="J30" s="46"/>
      <c r="K30" s="47"/>
      <c r="L30" s="52"/>
    </row>
    <row r="31" spans="1:32" ht="19">
      <c r="A31" s="83" t="s">
        <v>4040</v>
      </c>
      <c r="B31" s="83"/>
      <c r="J31" s="46"/>
      <c r="K31" s="47"/>
      <c r="L31" s="52"/>
    </row>
    <row r="32" spans="1:32" ht="19">
      <c r="A32" s="40" t="s">
        <v>4020</v>
      </c>
      <c r="B32" s="12" t="s">
        <v>4023</v>
      </c>
      <c r="J32" s="46"/>
      <c r="K32" s="47"/>
      <c r="L32" s="52"/>
    </row>
    <row r="33" spans="1:12" ht="19">
      <c r="A33" s="41" t="s">
        <v>1772</v>
      </c>
      <c r="B33" s="43">
        <v>914253.52370000095</v>
      </c>
      <c r="J33" s="46"/>
      <c r="K33" s="47"/>
      <c r="L33" s="52"/>
    </row>
    <row r="34" spans="1:12" ht="19">
      <c r="A34" s="41" t="s">
        <v>1756</v>
      </c>
      <c r="B34" s="43">
        <v>848576.66610000131</v>
      </c>
      <c r="J34" s="46"/>
      <c r="K34" s="47"/>
      <c r="L34" s="52"/>
    </row>
    <row r="35" spans="1:12" ht="19">
      <c r="A35" s="41" t="s">
        <v>1765</v>
      </c>
      <c r="B35" s="43">
        <v>411564.50849999988</v>
      </c>
      <c r="J35" s="46"/>
      <c r="K35" s="47"/>
      <c r="L35" s="52"/>
    </row>
    <row r="36" spans="1:12" ht="19">
      <c r="A36" s="41" t="s">
        <v>4021</v>
      </c>
      <c r="B36" s="43">
        <v>2174394.6983000021</v>
      </c>
      <c r="J36" s="46"/>
      <c r="K36" s="47"/>
      <c r="L36" s="52"/>
    </row>
    <row r="37" spans="1:12" ht="19">
      <c r="A37" s="12"/>
      <c r="B37" s="12"/>
    </row>
    <row r="43" spans="1:12" ht="19">
      <c r="A43" s="12"/>
      <c r="B43" s="12"/>
      <c r="C43" s="12"/>
    </row>
    <row r="44" spans="1:12" ht="19">
      <c r="A44" s="44"/>
      <c r="B44" s="44" t="s">
        <v>4043</v>
      </c>
      <c r="C44" s="44"/>
    </row>
    <row r="45" spans="1:12" ht="19">
      <c r="A45" s="45" t="s">
        <v>4020</v>
      </c>
      <c r="B45" s="46" t="s">
        <v>4053</v>
      </c>
      <c r="C45" s="46" t="s">
        <v>4042</v>
      </c>
    </row>
    <row r="46" spans="1:12" ht="19">
      <c r="A46" s="46" t="s">
        <v>3848</v>
      </c>
      <c r="B46" s="46">
        <v>837</v>
      </c>
      <c r="C46" s="47">
        <v>508.14879765395898</v>
      </c>
    </row>
    <row r="47" spans="1:12" ht="19">
      <c r="A47" s="46" t="s">
        <v>3866</v>
      </c>
      <c r="B47" s="46">
        <v>170</v>
      </c>
      <c r="C47" s="47">
        <v>520.87614285714301</v>
      </c>
      <c r="E47" s="35"/>
      <c r="F47" s="35"/>
      <c r="G47" s="35"/>
    </row>
    <row r="48" spans="1:12" ht="19">
      <c r="A48" s="46" t="s">
        <v>3854</v>
      </c>
      <c r="B48" s="46">
        <v>265</v>
      </c>
      <c r="C48" s="47">
        <v>460.75098039215686</v>
      </c>
    </row>
    <row r="49" spans="1:3" ht="19">
      <c r="A49" s="46" t="s">
        <v>3846</v>
      </c>
      <c r="B49" s="46">
        <v>162</v>
      </c>
      <c r="C49" s="47">
        <v>514.46106060606076</v>
      </c>
    </row>
    <row r="50" spans="1:3" ht="19">
      <c r="A50" s="46" t="s">
        <v>3839</v>
      </c>
      <c r="B50" s="46">
        <v>360</v>
      </c>
      <c r="C50" s="47">
        <v>488.41096296296314</v>
      </c>
    </row>
    <row r="51" spans="1:3" ht="19">
      <c r="A51" s="46" t="s">
        <v>3864</v>
      </c>
      <c r="B51" s="46">
        <v>333</v>
      </c>
      <c r="C51" s="47">
        <v>539.66424460431642</v>
      </c>
    </row>
    <row r="52" spans="1:3" ht="19">
      <c r="A52" s="46" t="s">
        <v>3872</v>
      </c>
      <c r="B52" s="46">
        <v>203</v>
      </c>
      <c r="C52" s="47">
        <v>515.6839080459772</v>
      </c>
    </row>
    <row r="53" spans="1:3" ht="19">
      <c r="A53" s="46" t="s">
        <v>3856</v>
      </c>
      <c r="B53" s="46">
        <v>335</v>
      </c>
      <c r="C53" s="47">
        <v>479.2852205882354</v>
      </c>
    </row>
    <row r="54" spans="1:3" ht="19">
      <c r="A54" s="46" t="s">
        <v>3894</v>
      </c>
      <c r="B54" s="46">
        <v>202</v>
      </c>
      <c r="C54" s="47">
        <v>552.02375000000006</v>
      </c>
    </row>
    <row r="55" spans="1:3" ht="19">
      <c r="A55" s="46" t="s">
        <v>3909</v>
      </c>
      <c r="B55" s="46">
        <v>99</v>
      </c>
      <c r="C55" s="47">
        <v>526.88263157894733</v>
      </c>
    </row>
    <row r="56" spans="1:3" ht="19">
      <c r="A56" s="46" t="s">
        <v>3929</v>
      </c>
      <c r="B56" s="46">
        <v>85</v>
      </c>
      <c r="C56" s="47">
        <v>542.94457142857152</v>
      </c>
    </row>
    <row r="57" spans="1:3" ht="19">
      <c r="A57" s="46" t="s">
        <v>3868</v>
      </c>
      <c r="B57" s="46">
        <v>62</v>
      </c>
      <c r="C57" s="47">
        <v>445.7263636363636</v>
      </c>
    </row>
    <row r="58" spans="1:3" ht="19">
      <c r="A58" s="46" t="s">
        <v>3861</v>
      </c>
      <c r="B58" s="46">
        <v>199</v>
      </c>
      <c r="C58" s="47">
        <v>583.1532584269662</v>
      </c>
    </row>
    <row r="59" spans="1:3" ht="19">
      <c r="A59" s="46" t="s">
        <v>3858</v>
      </c>
      <c r="B59" s="46">
        <v>225</v>
      </c>
      <c r="C59" s="47">
        <v>513.04696969696965</v>
      </c>
    </row>
    <row r="60" spans="1:3" ht="19">
      <c r="A60" s="46" t="s">
        <v>3852</v>
      </c>
      <c r="B60" s="46">
        <v>168</v>
      </c>
      <c r="C60" s="47">
        <v>507.77449275362312</v>
      </c>
    </row>
    <row r="61" spans="1:3" ht="19">
      <c r="A61" s="46" t="s">
        <v>3906</v>
      </c>
      <c r="B61" s="46">
        <v>146</v>
      </c>
      <c r="C61" s="47">
        <v>495.47793103448265</v>
      </c>
    </row>
    <row r="62" spans="1:3" ht="19">
      <c r="A62" s="46" t="s">
        <v>3897</v>
      </c>
      <c r="B62" s="46">
        <v>84</v>
      </c>
      <c r="C62" s="47">
        <v>613.58031249999999</v>
      </c>
    </row>
    <row r="63" spans="1:3" ht="19">
      <c r="A63" s="46" t="s">
        <v>3879</v>
      </c>
      <c r="B63" s="46">
        <v>112</v>
      </c>
      <c r="C63" s="47">
        <v>489.37272727272722</v>
      </c>
    </row>
    <row r="64" spans="1:3" ht="19">
      <c r="A64" s="46" t="s">
        <v>3843</v>
      </c>
      <c r="B64" s="46">
        <v>192</v>
      </c>
      <c r="C64" s="47">
        <v>564.95807692307687</v>
      </c>
    </row>
    <row r="65" spans="1:3" ht="19">
      <c r="A65" s="46" t="s">
        <v>3850</v>
      </c>
      <c r="B65" s="46">
        <v>232</v>
      </c>
      <c r="C65" s="47">
        <v>477.70690721649493</v>
      </c>
    </row>
    <row r="66" spans="1:3" ht="19">
      <c r="A66" s="46" t="s">
        <v>3875</v>
      </c>
      <c r="B66" s="46">
        <v>100</v>
      </c>
      <c r="C66" s="47">
        <v>501.51386363636362</v>
      </c>
    </row>
    <row r="67" spans="1:3" ht="19">
      <c r="A67" s="46" t="s">
        <v>3887</v>
      </c>
      <c r="B67" s="46">
        <v>268</v>
      </c>
      <c r="C67" s="47">
        <v>545.20990000000006</v>
      </c>
    </row>
    <row r="68" spans="1:3" ht="19">
      <c r="A68" s="46" t="s">
        <v>3841</v>
      </c>
      <c r="B68" s="46">
        <v>109</v>
      </c>
      <c r="C68" s="47">
        <v>473.95276595744673</v>
      </c>
    </row>
    <row r="69" spans="1:3" ht="19">
      <c r="A69" s="46" t="s">
        <v>4021</v>
      </c>
      <c r="B69" s="46">
        <v>4948</v>
      </c>
      <c r="C69" s="47">
        <v>513.58229499999948</v>
      </c>
    </row>
    <row r="70" spans="1:3" ht="19">
      <c r="A70" s="12"/>
      <c r="B70" s="12"/>
      <c r="C70" s="12"/>
    </row>
    <row r="75" spans="1:3" ht="19">
      <c r="A75" s="12"/>
      <c r="B75" s="12"/>
      <c r="C75" s="12"/>
    </row>
    <row r="76" spans="1:3" ht="19">
      <c r="A76" s="12"/>
      <c r="B76" s="12"/>
      <c r="C76" s="12"/>
    </row>
    <row r="77" spans="1:3" ht="19">
      <c r="A77" s="40" t="s">
        <v>3</v>
      </c>
      <c r="B77" s="12" t="s">
        <v>4044</v>
      </c>
      <c r="C77" s="12"/>
    </row>
    <row r="78" spans="1:3" ht="19">
      <c r="A78" s="84" t="s">
        <v>4046</v>
      </c>
      <c r="B78" s="84"/>
      <c r="C78" s="84"/>
    </row>
    <row r="79" spans="1:3" ht="19">
      <c r="A79" s="40" t="s">
        <v>4020</v>
      </c>
      <c r="B79" s="12" t="s">
        <v>4023</v>
      </c>
      <c r="C79" s="12" t="s">
        <v>4045</v>
      </c>
    </row>
    <row r="80" spans="1:3" ht="19">
      <c r="A80" s="41" t="s">
        <v>26</v>
      </c>
      <c r="B80" s="72">
        <v>774300.31420000084</v>
      </c>
      <c r="C80" s="12">
        <v>711</v>
      </c>
    </row>
    <row r="81" spans="1:3" ht="19">
      <c r="A81" s="41" t="s">
        <v>19</v>
      </c>
      <c r="B81" s="72">
        <v>706428.79100000008</v>
      </c>
      <c r="C81" s="12">
        <v>677</v>
      </c>
    </row>
    <row r="82" spans="1:3" ht="19">
      <c r="A82" s="41" t="s">
        <v>31</v>
      </c>
      <c r="B82" s="72">
        <v>693665.59310000017</v>
      </c>
      <c r="C82" s="12">
        <v>612</v>
      </c>
    </row>
    <row r="84" spans="1:3" ht="19">
      <c r="A84" s="12"/>
      <c r="B84" s="12"/>
      <c r="C84" s="12"/>
    </row>
    <row r="85" spans="1:3" ht="19">
      <c r="A85" s="12"/>
      <c r="B85" s="12"/>
      <c r="C85" s="12"/>
    </row>
    <row r="86" spans="1:3" ht="19">
      <c r="A86" s="12"/>
      <c r="B86" s="12"/>
      <c r="C86" s="12"/>
    </row>
    <row r="87" spans="1:3" ht="19">
      <c r="A87" s="12"/>
      <c r="B87" s="12"/>
      <c r="C87" s="12"/>
    </row>
    <row r="88" spans="1:3" ht="19">
      <c r="A88" s="12"/>
      <c r="B88" s="12"/>
      <c r="C88" s="12"/>
    </row>
    <row r="89" spans="1:3" ht="19">
      <c r="A89" s="12"/>
      <c r="B89" s="12"/>
      <c r="C89" s="12"/>
    </row>
    <row r="90" spans="1:3" ht="19">
      <c r="A90" s="12"/>
      <c r="B90" s="12"/>
      <c r="C90" s="12"/>
    </row>
    <row r="91" spans="1:3" ht="19">
      <c r="A91" s="12"/>
      <c r="B91" s="12"/>
      <c r="C91" s="12"/>
    </row>
    <row r="92" spans="1:3" ht="19">
      <c r="A92" s="34" t="s">
        <v>1538</v>
      </c>
      <c r="B92" s="34" t="s">
        <v>4044</v>
      </c>
      <c r="C92" s="12"/>
    </row>
    <row r="93" spans="1:3" ht="19">
      <c r="A93" s="85" t="s">
        <v>4047</v>
      </c>
      <c r="B93" s="85"/>
      <c r="C93" s="12"/>
    </row>
    <row r="94" spans="1:3" ht="19">
      <c r="A94" s="25" t="s">
        <v>4020</v>
      </c>
      <c r="B94" s="25" t="s">
        <v>4023</v>
      </c>
      <c r="C94" s="12"/>
    </row>
    <row r="95" spans="1:3">
      <c r="A95" s="26" t="s">
        <v>1784</v>
      </c>
      <c r="B95" s="69">
        <v>270676.40600000002</v>
      </c>
      <c r="C95" s="69"/>
    </row>
    <row r="96" spans="1:3">
      <c r="A96" s="26" t="s">
        <v>1763</v>
      </c>
      <c r="B96" s="69">
        <v>635213.09569999995</v>
      </c>
      <c r="C96" s="69"/>
    </row>
    <row r="97" spans="1:3">
      <c r="A97" s="26" t="s">
        <v>1759</v>
      </c>
      <c r="B97" s="69">
        <v>646100.88029999996</v>
      </c>
      <c r="C97" s="69"/>
    </row>
    <row r="98" spans="1:3">
      <c r="A98" s="26" t="s">
        <v>1754</v>
      </c>
      <c r="B98" s="69">
        <v>622404.31629999995</v>
      </c>
      <c r="C98" s="69"/>
    </row>
    <row r="99" spans="1:3" ht="19">
      <c r="A99" s="70"/>
      <c r="B99" s="71"/>
      <c r="C99" s="12"/>
    </row>
    <row r="100" spans="1:3" ht="19">
      <c r="A100" s="12"/>
      <c r="B100" s="12"/>
      <c r="C100" s="12"/>
    </row>
    <row r="101" spans="1:3" ht="19">
      <c r="A101" s="12"/>
      <c r="B101" s="12"/>
      <c r="C101" s="12"/>
    </row>
    <row r="102" spans="1:3" ht="19">
      <c r="A102" s="12"/>
      <c r="B102" s="12"/>
      <c r="C102" s="12"/>
    </row>
    <row r="103" spans="1:3" ht="19">
      <c r="A103" s="12"/>
      <c r="B103" s="12"/>
      <c r="C103" s="12"/>
    </row>
    <row r="104" spans="1:3" ht="19">
      <c r="A104" s="12"/>
      <c r="B104" s="12"/>
      <c r="C104" s="12"/>
    </row>
    <row r="105" spans="1:3" ht="19">
      <c r="A105" s="12"/>
      <c r="B105" s="12"/>
      <c r="C105" s="12"/>
    </row>
    <row r="106" spans="1:3" ht="19">
      <c r="A106" s="12"/>
      <c r="B106" s="12"/>
      <c r="C106" s="12"/>
    </row>
    <row r="107" spans="1:3" ht="19">
      <c r="A107" s="12"/>
      <c r="B107" s="12"/>
      <c r="C107" s="12"/>
    </row>
    <row r="108" spans="1:3" ht="19">
      <c r="A108" s="18" t="s">
        <v>4052</v>
      </c>
      <c r="B108" t="s">
        <v>4044</v>
      </c>
      <c r="C108" s="12"/>
    </row>
    <row r="109" spans="1:3" ht="19">
      <c r="A109" s="12"/>
      <c r="B109" s="12"/>
      <c r="C109" s="12"/>
    </row>
    <row r="110" spans="1:3">
      <c r="A110" s="18" t="s">
        <v>4051</v>
      </c>
      <c r="B110" t="s">
        <v>4023</v>
      </c>
    </row>
    <row r="111" spans="1:3">
      <c r="A111" s="19" t="s">
        <v>4024</v>
      </c>
      <c r="B111" s="73">
        <v>112930.6254</v>
      </c>
    </row>
    <row r="112" spans="1:3">
      <c r="A112" s="19" t="s">
        <v>4025</v>
      </c>
      <c r="B112" s="73">
        <v>126935.8434</v>
      </c>
    </row>
    <row r="113" spans="1:2">
      <c r="A113" s="19" t="s">
        <v>4026</v>
      </c>
      <c r="B113" s="73">
        <v>168062.00359999997</v>
      </c>
    </row>
    <row r="114" spans="1:2">
      <c r="A114" s="19" t="s">
        <v>4027</v>
      </c>
      <c r="B114" s="73">
        <v>168120.31079999998</v>
      </c>
    </row>
    <row r="115" spans="1:2">
      <c r="A115" s="19" t="s">
        <v>4028</v>
      </c>
      <c r="B115" s="73">
        <v>198290.93329999986</v>
      </c>
    </row>
    <row r="116" spans="1:2">
      <c r="A116" s="19" t="s">
        <v>4029</v>
      </c>
      <c r="B116" s="73">
        <v>181012.73609999998</v>
      </c>
    </row>
    <row r="117" spans="1:2">
      <c r="A117" s="19" t="s">
        <v>4030</v>
      </c>
      <c r="B117" s="73">
        <v>265219.26540000009</v>
      </c>
    </row>
    <row r="118" spans="1:2">
      <c r="A118" s="19" t="s">
        <v>4031</v>
      </c>
      <c r="B118" s="73">
        <v>278113.96419999999</v>
      </c>
    </row>
    <row r="119" spans="1:2">
      <c r="A119" s="19" t="s">
        <v>4032</v>
      </c>
      <c r="B119" s="73">
        <v>294731.27559999999</v>
      </c>
    </row>
    <row r="120" spans="1:2">
      <c r="A120" s="19" t="s">
        <v>4033</v>
      </c>
      <c r="B120" s="73">
        <v>190241.90419999999</v>
      </c>
    </row>
    <row r="121" spans="1:2">
      <c r="A121" s="19" t="s">
        <v>4034</v>
      </c>
      <c r="B121" s="73">
        <v>86467.219899999967</v>
      </c>
    </row>
    <row r="122" spans="1:2">
      <c r="A122" s="19" t="s">
        <v>4035</v>
      </c>
      <c r="B122" s="73">
        <v>104268.6164</v>
      </c>
    </row>
  </sheetData>
  <mergeCells count="15">
    <mergeCell ref="A31:B31"/>
    <mergeCell ref="A78:C78"/>
    <mergeCell ref="A93:B93"/>
    <mergeCell ref="F21:G21"/>
    <mergeCell ref="C9:D9"/>
    <mergeCell ref="L6:M6"/>
    <mergeCell ref="S6:T6"/>
    <mergeCell ref="A14:B14"/>
    <mergeCell ref="A6:D6"/>
    <mergeCell ref="AE5:AF5"/>
    <mergeCell ref="C7:D7"/>
    <mergeCell ref="F6:G6"/>
    <mergeCell ref="C8:D8"/>
    <mergeCell ref="I6:J6"/>
    <mergeCell ref="D5:E5"/>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8BE3-9D15-DD48-9D98-EE5CEDB929D4}">
  <dimension ref="D7:E30"/>
  <sheetViews>
    <sheetView zoomScale="65" workbookViewId="0">
      <selection activeCell="P25" sqref="P25"/>
    </sheetView>
  </sheetViews>
  <sheetFormatPr baseColWidth="10" defaultRowHeight="15"/>
  <cols>
    <col min="3" max="3" width="23.1640625" customWidth="1"/>
    <col min="4" max="4" width="27.33203125" customWidth="1"/>
    <col min="5" max="5" width="19.33203125" customWidth="1"/>
  </cols>
  <sheetData>
    <row r="7" spans="4:5" ht="19">
      <c r="D7" s="51" t="s">
        <v>4042</v>
      </c>
      <c r="E7" s="51" t="s">
        <v>4038</v>
      </c>
    </row>
    <row r="8" spans="4:5" ht="19">
      <c r="D8" s="47">
        <v>508.14879765395898</v>
      </c>
      <c r="E8" s="46">
        <v>837</v>
      </c>
    </row>
    <row r="9" spans="4:5" ht="19">
      <c r="D9" s="47">
        <v>520.87614285714301</v>
      </c>
      <c r="E9" s="46">
        <v>170</v>
      </c>
    </row>
    <row r="10" spans="4:5" ht="19">
      <c r="D10" s="47">
        <v>460.75098039215686</v>
      </c>
      <c r="E10" s="46">
        <v>265</v>
      </c>
    </row>
    <row r="11" spans="4:5" ht="19">
      <c r="D11" s="47">
        <v>514.46106060606076</v>
      </c>
      <c r="E11" s="46">
        <v>162</v>
      </c>
    </row>
    <row r="12" spans="4:5" ht="19">
      <c r="D12" s="47">
        <v>488.41096296296314</v>
      </c>
      <c r="E12" s="46">
        <v>360</v>
      </c>
    </row>
    <row r="13" spans="4:5" ht="19">
      <c r="D13" s="47">
        <v>539.66424460431642</v>
      </c>
      <c r="E13" s="46">
        <v>333</v>
      </c>
    </row>
    <row r="14" spans="4:5" ht="19">
      <c r="D14" s="47">
        <v>515.6839080459772</v>
      </c>
      <c r="E14" s="46">
        <v>203</v>
      </c>
    </row>
    <row r="15" spans="4:5" ht="19">
      <c r="D15" s="47">
        <v>479.2852205882354</v>
      </c>
      <c r="E15" s="46">
        <v>335</v>
      </c>
    </row>
    <row r="16" spans="4:5" ht="19">
      <c r="D16" s="47">
        <v>552.02375000000006</v>
      </c>
      <c r="E16" s="46">
        <v>202</v>
      </c>
    </row>
    <row r="17" spans="4:5" ht="19">
      <c r="D17" s="47">
        <v>526.88263157894733</v>
      </c>
      <c r="E17" s="46">
        <v>99</v>
      </c>
    </row>
    <row r="18" spans="4:5" ht="19">
      <c r="D18" s="47">
        <v>542.94457142857152</v>
      </c>
      <c r="E18" s="46">
        <v>85</v>
      </c>
    </row>
    <row r="19" spans="4:5" ht="19">
      <c r="D19" s="47">
        <v>445.7263636363636</v>
      </c>
      <c r="E19" s="46">
        <v>62</v>
      </c>
    </row>
    <row r="20" spans="4:5" ht="19">
      <c r="D20" s="47">
        <v>583.1532584269662</v>
      </c>
      <c r="E20" s="46">
        <v>199</v>
      </c>
    </row>
    <row r="21" spans="4:5" ht="19">
      <c r="D21" s="47">
        <v>513.04696969696965</v>
      </c>
      <c r="E21" s="46">
        <v>225</v>
      </c>
    </row>
    <row r="22" spans="4:5" ht="19">
      <c r="D22" s="47">
        <v>507.77449275362312</v>
      </c>
      <c r="E22" s="46">
        <v>168</v>
      </c>
    </row>
    <row r="23" spans="4:5" ht="19">
      <c r="D23" s="47">
        <v>495.47793103448265</v>
      </c>
      <c r="E23" s="46">
        <v>146</v>
      </c>
    </row>
    <row r="24" spans="4:5" ht="19">
      <c r="D24" s="47">
        <v>613.58031249999999</v>
      </c>
      <c r="E24" s="46">
        <v>84</v>
      </c>
    </row>
    <row r="25" spans="4:5" ht="19">
      <c r="D25" s="47">
        <v>489.37272727272722</v>
      </c>
      <c r="E25" s="46">
        <v>112</v>
      </c>
    </row>
    <row r="26" spans="4:5" ht="19">
      <c r="D26" s="47">
        <v>564.95807692307687</v>
      </c>
      <c r="E26" s="46">
        <v>192</v>
      </c>
    </row>
    <row r="27" spans="4:5" ht="19">
      <c r="D27" s="47">
        <v>477.70690721649493</v>
      </c>
      <c r="E27" s="46">
        <v>232</v>
      </c>
    </row>
    <row r="28" spans="4:5" ht="19">
      <c r="D28" s="47">
        <v>501.51386363636362</v>
      </c>
      <c r="E28" s="46">
        <v>100</v>
      </c>
    </row>
    <row r="29" spans="4:5" ht="19">
      <c r="D29" s="47">
        <v>545.20990000000006</v>
      </c>
      <c r="E29" s="46">
        <v>268</v>
      </c>
    </row>
    <row r="30" spans="4:5" ht="19">
      <c r="D30" s="47">
        <v>473.95276595744673</v>
      </c>
      <c r="E30" s="46">
        <v>109</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9704-37AA-1340-8569-FB61EAB0F782}">
  <dimension ref="A1:M10"/>
  <sheetViews>
    <sheetView tabSelected="1" zoomScaleNormal="100" workbookViewId="0">
      <selection activeCell="F45" sqref="F45"/>
    </sheetView>
  </sheetViews>
  <sheetFormatPr baseColWidth="10" defaultRowHeight="15"/>
  <cols>
    <col min="1" max="2" width="16.5" style="28" customWidth="1"/>
    <col min="3" max="16384" width="10.83203125" style="20"/>
  </cols>
  <sheetData>
    <row r="1" spans="1:13" ht="23">
      <c r="A1" s="89"/>
      <c r="B1" s="89"/>
      <c r="I1" s="88"/>
      <c r="J1" s="88"/>
      <c r="K1" s="88"/>
      <c r="L1" s="88"/>
      <c r="M1" s="88"/>
    </row>
    <row r="2" spans="1:13" ht="23">
      <c r="A2" s="90"/>
      <c r="B2" s="90"/>
      <c r="I2" s="88"/>
      <c r="J2" s="88"/>
      <c r="K2" s="88"/>
      <c r="L2" s="88"/>
      <c r="M2" s="88"/>
    </row>
    <row r="3" spans="1:13">
      <c r="A3" s="29"/>
      <c r="B3" s="29"/>
      <c r="I3" s="88"/>
      <c r="J3" s="88"/>
      <c r="K3" s="88"/>
      <c r="L3" s="88"/>
      <c r="M3" s="88"/>
    </row>
    <row r="6" spans="1:13" ht="14" customHeight="1"/>
    <row r="7" spans="1:13" ht="23">
      <c r="C7" s="32"/>
      <c r="D7" s="87"/>
      <c r="E7" s="87"/>
      <c r="F7" s="87"/>
      <c r="G7" s="87"/>
      <c r="H7" s="32"/>
    </row>
    <row r="8" spans="1:13" ht="23">
      <c r="C8" s="32"/>
      <c r="D8" s="86"/>
      <c r="E8" s="86"/>
      <c r="F8" s="86"/>
      <c r="G8" s="86"/>
      <c r="H8" s="32"/>
    </row>
    <row r="9" spans="1:13">
      <c r="C9" s="32"/>
      <c r="D9" s="32"/>
      <c r="E9" s="32"/>
      <c r="F9" s="32"/>
      <c r="G9" s="32"/>
      <c r="H9" s="32"/>
    </row>
    <row r="10" spans="1:13">
      <c r="C10" s="30"/>
    </row>
  </sheetData>
  <mergeCells count="7">
    <mergeCell ref="D8:E8"/>
    <mergeCell ref="F7:G7"/>
    <mergeCell ref="F8:G8"/>
    <mergeCell ref="I1:M3"/>
    <mergeCell ref="A1:B1"/>
    <mergeCell ref="A2:B2"/>
    <mergeCell ref="D7:E7"/>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8C82-D64E-2D42-94F9-ED8CBC0D20D7}">
  <dimension ref="A1"/>
  <sheetViews>
    <sheetView workbookViewId="0"/>
  </sheetViews>
  <sheetFormatPr baseColWidth="10"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Customer_Raw</vt:lpstr>
      <vt:lpstr>Product_Raw</vt:lpstr>
      <vt:lpstr>Store_Raw</vt:lpstr>
      <vt:lpstr>Sales_Fact Raw</vt:lpstr>
      <vt:lpstr>Customer_Cleaned</vt:lpstr>
      <vt:lpstr>Product_Cleaned</vt:lpstr>
      <vt:lpstr>Sales_Fact cleaned</vt:lpstr>
      <vt:lpstr>Descriptive statistics of Sales</vt:lpstr>
      <vt:lpstr>Detail1</vt:lpstr>
      <vt:lpstr>Detail2</vt:lpstr>
      <vt:lpstr>E-COMMERCE SALESDATA ANALYSIS</vt:lpstr>
      <vt:lpstr>Sheet2</vt:lpstr>
      <vt:lpstr>PIVOT DASHBOARD</vt:lpstr>
      <vt:lpstr>Sheet3</vt:lpstr>
      <vt:lpstr>Customer_Cleaned!_FilterDatabase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Vaishnavi T</cp:lastModifiedBy>
  <dcterms:created xsi:type="dcterms:W3CDTF">2025-10-14T06:00:18Z</dcterms:created>
  <dcterms:modified xsi:type="dcterms:W3CDTF">2026-02-01T22:50:09Z</dcterms:modified>
</cp:coreProperties>
</file>